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Owner\Documents\Fun\Pokemon\Earth &amp; Sky\"/>
    </mc:Choice>
  </mc:AlternateContent>
  <xr:revisionPtr revIDLastSave="0" documentId="13_ncr:1_{738ED1AC-CAB1-45B1-8812-D0E004A6DA64}" xr6:coauthVersionLast="45" xr6:coauthVersionMax="45" xr10:uidLastSave="{00000000-0000-0000-0000-000000000000}"/>
  <bookViews>
    <workbookView xWindow="20370" yWindow="-9645" windowWidth="29040" windowHeight="15840" tabRatio="865" firstSheet="9" activeTab="17" xr2:uid="{00000000-000D-0000-FFFF-FFFF00000000}"/>
  </bookViews>
  <sheets>
    <sheet name="Locations" sheetId="14" r:id="rId1"/>
    <sheet name="Full Dex" sheetId="23" r:id="rId2"/>
    <sheet name="New Mons" sheetId="2" r:id="rId3"/>
    <sheet name="Mon List" sheetId="3" r:id="rId4"/>
    <sheet name="New Megas" sheetId="17" r:id="rId5"/>
    <sheet name="New Moves" sheetId="5" r:id="rId6"/>
    <sheet name="Move List" sheetId="6" r:id="rId7"/>
    <sheet name="TMs" sheetId="21" r:id="rId8"/>
    <sheet name="Movepool Edits" sheetId="7" r:id="rId9"/>
    <sheet name="New Abilities" sheetId="8" r:id="rId10"/>
    <sheet name="Ability Edits" sheetId="9" r:id="rId11"/>
    <sheet name="Ability Changes" sheetId="4" r:id="rId12"/>
    <sheet name="New Items" sheetId="10" r:id="rId13"/>
    <sheet name="Item Changes" sheetId="11" r:id="rId14"/>
    <sheet name="Mechanics" sheetId="15" r:id="rId15"/>
    <sheet name="Contests" sheetId="19" r:id="rId16"/>
    <sheet name="Contest Effects" sheetId="22" r:id="rId17"/>
    <sheet name="Berries" sheetId="20" r:id="rId18"/>
    <sheet name="Cosmetic Forms" sheetId="25" r:id="rId19"/>
    <sheet name="Version Exclusives" sheetId="16" r:id="rId20"/>
    <sheet name="Tests" sheetId="26" r:id="rId21"/>
    <sheet name="Availability" sheetId="24" r:id="rId22"/>
    <sheet name="Flavor Text" sheetId="27" r:id="rId23"/>
    <sheet name="Ribbons" sheetId="28" r:id="rId24"/>
  </sheets>
  <functionGroups builtInGroupCount="19"/>
  <definedNames>
    <definedName name="_xlnm._FilterDatabase" localSheetId="7" hidden="1">TMs!#REF!</definedName>
    <definedName name="_xlnm.Extract" localSheetId="7">TMs!#REF!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59" i="20" l="1"/>
  <c r="Z59" i="20"/>
  <c r="AA59" i="20"/>
  <c r="AB59" i="20"/>
  <c r="Y60" i="20"/>
  <c r="Z60" i="20"/>
  <c r="AA60" i="20"/>
  <c r="AB60" i="20"/>
  <c r="Y61" i="20"/>
  <c r="Z61" i="20"/>
  <c r="AA61" i="20"/>
  <c r="AB61" i="20"/>
  <c r="Y62" i="20"/>
  <c r="Z62" i="20"/>
  <c r="AA62" i="20"/>
  <c r="AB62" i="20"/>
  <c r="Y63" i="20"/>
  <c r="Z63" i="20"/>
  <c r="AA63" i="20"/>
  <c r="AB63" i="20"/>
  <c r="Y64" i="20"/>
  <c r="Z64" i="20"/>
  <c r="AA64" i="20"/>
  <c r="AB64" i="20"/>
  <c r="Y65" i="20"/>
  <c r="Z65" i="20"/>
  <c r="AA65" i="20"/>
  <c r="AB65" i="20"/>
  <c r="Y66" i="20"/>
  <c r="Z66" i="20"/>
  <c r="AA66" i="20"/>
  <c r="AB66" i="20"/>
  <c r="Y67" i="20"/>
  <c r="Z67" i="20"/>
  <c r="AA67" i="20"/>
  <c r="AB67" i="20"/>
  <c r="Y68" i="20"/>
  <c r="Z68" i="20"/>
  <c r="AA68" i="20"/>
  <c r="AB68" i="20"/>
  <c r="Y69" i="20"/>
  <c r="Z69" i="20"/>
  <c r="AA69" i="20"/>
  <c r="AB69" i="20"/>
  <c r="Y58" i="20"/>
  <c r="Z58" i="20"/>
  <c r="AA58" i="20"/>
  <c r="AB58" i="20"/>
  <c r="Y38" i="20"/>
  <c r="Z38" i="20"/>
  <c r="AA38" i="20"/>
  <c r="AB38" i="20"/>
  <c r="Y39" i="20"/>
  <c r="Z39" i="20"/>
  <c r="AA39" i="20"/>
  <c r="AB39" i="20"/>
  <c r="Y40" i="20"/>
  <c r="Z40" i="20"/>
  <c r="AA40" i="20"/>
  <c r="AB40" i="20"/>
  <c r="Y41" i="20"/>
  <c r="Z41" i="20"/>
  <c r="AA41" i="20"/>
  <c r="AB41" i="20"/>
  <c r="Y42" i="20"/>
  <c r="Z42" i="20"/>
  <c r="AA42" i="20"/>
  <c r="AB42" i="20"/>
  <c r="Y43" i="20"/>
  <c r="Z43" i="20"/>
  <c r="AA43" i="20"/>
  <c r="AB43" i="20"/>
  <c r="Y44" i="20"/>
  <c r="Z44" i="20"/>
  <c r="AA44" i="20"/>
  <c r="AB44" i="20"/>
  <c r="Y45" i="20"/>
  <c r="Z45" i="20"/>
  <c r="AA45" i="20"/>
  <c r="AB45" i="20"/>
  <c r="Y46" i="20"/>
  <c r="Z46" i="20"/>
  <c r="AA46" i="20"/>
  <c r="AB46" i="20"/>
  <c r="Y47" i="20"/>
  <c r="Z47" i="20"/>
  <c r="AA47" i="20"/>
  <c r="AB47" i="20"/>
  <c r="Y48" i="20"/>
  <c r="Z48" i="20"/>
  <c r="AA48" i="20"/>
  <c r="AB48" i="20"/>
  <c r="Y49" i="20"/>
  <c r="Z49" i="20"/>
  <c r="AA49" i="20"/>
  <c r="AB49" i="20"/>
  <c r="Y50" i="20"/>
  <c r="Z50" i="20"/>
  <c r="AA50" i="20"/>
  <c r="AB50" i="20"/>
  <c r="Y51" i="20"/>
  <c r="Z51" i="20"/>
  <c r="AA51" i="20"/>
  <c r="AB51" i="20"/>
  <c r="Y52" i="20"/>
  <c r="Z52" i="20"/>
  <c r="AA52" i="20"/>
  <c r="AB52" i="20"/>
  <c r="Y53" i="20"/>
  <c r="Z53" i="20"/>
  <c r="AA53" i="20"/>
  <c r="AB53" i="20"/>
  <c r="Y54" i="20"/>
  <c r="Z54" i="20"/>
  <c r="AA54" i="20"/>
  <c r="AB54" i="20"/>
  <c r="Y37" i="20"/>
  <c r="Z37" i="20"/>
  <c r="AA37" i="20"/>
  <c r="AB37" i="20"/>
  <c r="U23" i="20"/>
  <c r="V23" i="20"/>
  <c r="W23" i="20"/>
  <c r="X23" i="20"/>
  <c r="U24" i="20"/>
  <c r="V24" i="20"/>
  <c r="W24" i="20"/>
  <c r="X24" i="20"/>
  <c r="U25" i="20"/>
  <c r="V25" i="20"/>
  <c r="W25" i="20"/>
  <c r="X25" i="20"/>
  <c r="U26" i="20"/>
  <c r="V26" i="20"/>
  <c r="W26" i="20"/>
  <c r="X26" i="20"/>
  <c r="U27" i="20"/>
  <c r="V27" i="20"/>
  <c r="W27" i="20"/>
  <c r="X27" i="20"/>
  <c r="U28" i="20"/>
  <c r="V28" i="20"/>
  <c r="W28" i="20"/>
  <c r="X28" i="20"/>
  <c r="U29" i="20"/>
  <c r="V29" i="20"/>
  <c r="W29" i="20"/>
  <c r="X29" i="20"/>
  <c r="U30" i="20"/>
  <c r="V30" i="20"/>
  <c r="W30" i="20"/>
  <c r="X30" i="20"/>
  <c r="U31" i="20"/>
  <c r="V31" i="20"/>
  <c r="W31" i="20"/>
  <c r="X31" i="20"/>
  <c r="U32" i="20"/>
  <c r="V32" i="20"/>
  <c r="W32" i="20"/>
  <c r="X32" i="20"/>
  <c r="U33" i="20"/>
  <c r="V33" i="20"/>
  <c r="W33" i="20"/>
  <c r="X33" i="20"/>
  <c r="U34" i="20"/>
  <c r="V34" i="20"/>
  <c r="W34" i="20"/>
  <c r="X34" i="20"/>
  <c r="U35" i="20"/>
  <c r="V35" i="20"/>
  <c r="W35" i="20"/>
  <c r="X35" i="20"/>
  <c r="U36" i="20"/>
  <c r="V36" i="20"/>
  <c r="W36" i="20"/>
  <c r="X36" i="20"/>
  <c r="U37" i="20"/>
  <c r="V37" i="20"/>
  <c r="W37" i="20"/>
  <c r="X37" i="20"/>
  <c r="U38" i="20"/>
  <c r="V38" i="20"/>
  <c r="W38" i="20"/>
  <c r="X38" i="20"/>
  <c r="U39" i="20"/>
  <c r="V39" i="20"/>
  <c r="W39" i="20"/>
  <c r="X39" i="20"/>
  <c r="U40" i="20"/>
  <c r="V40" i="20"/>
  <c r="W40" i="20"/>
  <c r="X40" i="20"/>
  <c r="U41" i="20"/>
  <c r="V41" i="20"/>
  <c r="W41" i="20"/>
  <c r="X41" i="20"/>
  <c r="U42" i="20"/>
  <c r="V42" i="20"/>
  <c r="W42" i="20"/>
  <c r="X42" i="20"/>
  <c r="U43" i="20"/>
  <c r="V43" i="20"/>
  <c r="W43" i="20"/>
  <c r="X43" i="20"/>
  <c r="U44" i="20"/>
  <c r="V44" i="20"/>
  <c r="W44" i="20"/>
  <c r="X44" i="20"/>
  <c r="U45" i="20"/>
  <c r="V45" i="20"/>
  <c r="W45" i="20"/>
  <c r="X45" i="20"/>
  <c r="U46" i="20"/>
  <c r="V46" i="20"/>
  <c r="W46" i="20"/>
  <c r="X46" i="20"/>
  <c r="U47" i="20"/>
  <c r="V47" i="20"/>
  <c r="W47" i="20"/>
  <c r="X47" i="20"/>
  <c r="U48" i="20"/>
  <c r="V48" i="20"/>
  <c r="W48" i="20"/>
  <c r="X48" i="20"/>
  <c r="U49" i="20"/>
  <c r="V49" i="20"/>
  <c r="W49" i="20"/>
  <c r="X49" i="20"/>
  <c r="U50" i="20"/>
  <c r="V50" i="20"/>
  <c r="W50" i="20"/>
  <c r="X50" i="20"/>
  <c r="U51" i="20"/>
  <c r="V51" i="20"/>
  <c r="W51" i="20"/>
  <c r="X51" i="20"/>
  <c r="U52" i="20"/>
  <c r="V52" i="20"/>
  <c r="W52" i="20"/>
  <c r="X52" i="20"/>
  <c r="U53" i="20"/>
  <c r="V53" i="20"/>
  <c r="W53" i="20"/>
  <c r="X53" i="20"/>
  <c r="U54" i="20"/>
  <c r="V54" i="20"/>
  <c r="W54" i="20"/>
  <c r="X54" i="20"/>
  <c r="U55" i="20"/>
  <c r="V55" i="20"/>
  <c r="W55" i="20"/>
  <c r="X55" i="20"/>
  <c r="U56" i="20"/>
  <c r="V56" i="20"/>
  <c r="W56" i="20"/>
  <c r="X56" i="20"/>
  <c r="U57" i="20"/>
  <c r="V57" i="20"/>
  <c r="W57" i="20"/>
  <c r="X57" i="20"/>
  <c r="U58" i="20"/>
  <c r="V58" i="20"/>
  <c r="W58" i="20"/>
  <c r="X58" i="20"/>
  <c r="U59" i="20"/>
  <c r="V59" i="20"/>
  <c r="W59" i="20"/>
  <c r="X59" i="20"/>
  <c r="U60" i="20"/>
  <c r="V60" i="20"/>
  <c r="W60" i="20"/>
  <c r="X60" i="20"/>
  <c r="U61" i="20"/>
  <c r="V61" i="20"/>
  <c r="W61" i="20"/>
  <c r="X61" i="20"/>
  <c r="U62" i="20"/>
  <c r="V62" i="20"/>
  <c r="W62" i="20"/>
  <c r="X62" i="20"/>
  <c r="U63" i="20"/>
  <c r="V63" i="20"/>
  <c r="W63" i="20"/>
  <c r="X63" i="20"/>
  <c r="U64" i="20"/>
  <c r="V64" i="20"/>
  <c r="W64" i="20"/>
  <c r="X64" i="20"/>
  <c r="U65" i="20"/>
  <c r="V65" i="20"/>
  <c r="W65" i="20"/>
  <c r="X65" i="20"/>
  <c r="U66" i="20"/>
  <c r="V66" i="20"/>
  <c r="W66" i="20"/>
  <c r="X66" i="20"/>
  <c r="U67" i="20"/>
  <c r="V67" i="20"/>
  <c r="W67" i="20"/>
  <c r="X67" i="20"/>
  <c r="U68" i="20"/>
  <c r="V68" i="20"/>
  <c r="W68" i="20"/>
  <c r="X68" i="20"/>
  <c r="U69" i="20"/>
  <c r="V69" i="20"/>
  <c r="W69" i="20"/>
  <c r="X69" i="20"/>
  <c r="U22" i="20"/>
  <c r="V22" i="20"/>
  <c r="W22" i="20"/>
  <c r="X22" i="20"/>
  <c r="P22" i="20"/>
  <c r="Q22" i="20"/>
  <c r="R22" i="20"/>
  <c r="S22" i="20"/>
  <c r="T22" i="20"/>
  <c r="P23" i="20"/>
  <c r="Q23" i="20"/>
  <c r="R23" i="20"/>
  <c r="S23" i="20"/>
  <c r="T23" i="20"/>
  <c r="P24" i="20"/>
  <c r="Q24" i="20"/>
  <c r="R24" i="20"/>
  <c r="S24" i="20"/>
  <c r="T24" i="20"/>
  <c r="P25" i="20"/>
  <c r="Q25" i="20"/>
  <c r="R25" i="20"/>
  <c r="S25" i="20"/>
  <c r="T25" i="20"/>
  <c r="P26" i="20"/>
  <c r="Q26" i="20"/>
  <c r="R26" i="20"/>
  <c r="S26" i="20"/>
  <c r="T26" i="20"/>
  <c r="P27" i="20"/>
  <c r="Q27" i="20"/>
  <c r="R27" i="20"/>
  <c r="S27" i="20"/>
  <c r="T27" i="20"/>
  <c r="P28" i="20"/>
  <c r="Q28" i="20"/>
  <c r="R28" i="20"/>
  <c r="S28" i="20"/>
  <c r="T28" i="20"/>
  <c r="P29" i="20"/>
  <c r="Q29" i="20"/>
  <c r="R29" i="20"/>
  <c r="S29" i="20"/>
  <c r="T29" i="20"/>
  <c r="P30" i="20"/>
  <c r="Q30" i="20"/>
  <c r="R30" i="20"/>
  <c r="S30" i="20"/>
  <c r="T30" i="20"/>
  <c r="P31" i="20"/>
  <c r="Q31" i="20"/>
  <c r="R31" i="20"/>
  <c r="S31" i="20"/>
  <c r="T31" i="20"/>
  <c r="P32" i="20"/>
  <c r="Q32" i="20"/>
  <c r="R32" i="20"/>
  <c r="S32" i="20"/>
  <c r="T32" i="20"/>
  <c r="P33" i="20"/>
  <c r="Q33" i="20"/>
  <c r="R33" i="20"/>
  <c r="S33" i="20"/>
  <c r="T33" i="20"/>
  <c r="P34" i="20"/>
  <c r="Q34" i="20"/>
  <c r="R34" i="20"/>
  <c r="S34" i="20"/>
  <c r="T34" i="20"/>
  <c r="P35" i="20"/>
  <c r="Q35" i="20"/>
  <c r="R35" i="20"/>
  <c r="S35" i="20"/>
  <c r="T35" i="20"/>
  <c r="P36" i="20"/>
  <c r="Q36" i="20"/>
  <c r="R36" i="20"/>
  <c r="S36" i="20"/>
  <c r="T36" i="20"/>
  <c r="P37" i="20"/>
  <c r="Q37" i="20"/>
  <c r="R37" i="20"/>
  <c r="S37" i="20"/>
  <c r="T37" i="20"/>
  <c r="P38" i="20"/>
  <c r="Q38" i="20"/>
  <c r="R38" i="20"/>
  <c r="S38" i="20"/>
  <c r="T38" i="20"/>
  <c r="P39" i="20"/>
  <c r="Q39" i="20"/>
  <c r="R39" i="20"/>
  <c r="S39" i="20"/>
  <c r="T39" i="20"/>
  <c r="P40" i="20"/>
  <c r="Q40" i="20"/>
  <c r="R40" i="20"/>
  <c r="S40" i="20"/>
  <c r="T40" i="20"/>
  <c r="P41" i="20"/>
  <c r="Q41" i="20"/>
  <c r="R41" i="20"/>
  <c r="S41" i="20"/>
  <c r="T41" i="20"/>
  <c r="P42" i="20"/>
  <c r="Q42" i="20"/>
  <c r="R42" i="20"/>
  <c r="S42" i="20"/>
  <c r="T42" i="20"/>
  <c r="P43" i="20"/>
  <c r="Q43" i="20"/>
  <c r="R43" i="20"/>
  <c r="S43" i="20"/>
  <c r="T43" i="20"/>
  <c r="P44" i="20"/>
  <c r="Q44" i="20"/>
  <c r="R44" i="20"/>
  <c r="S44" i="20"/>
  <c r="T44" i="20"/>
  <c r="P45" i="20"/>
  <c r="Q45" i="20"/>
  <c r="R45" i="20"/>
  <c r="S45" i="20"/>
  <c r="T45" i="20"/>
  <c r="P46" i="20"/>
  <c r="Q46" i="20"/>
  <c r="R46" i="20"/>
  <c r="S46" i="20"/>
  <c r="T46" i="20"/>
  <c r="P47" i="20"/>
  <c r="Q47" i="20"/>
  <c r="R47" i="20"/>
  <c r="S47" i="20"/>
  <c r="T47" i="20"/>
  <c r="P48" i="20"/>
  <c r="Q48" i="20"/>
  <c r="R48" i="20"/>
  <c r="S48" i="20"/>
  <c r="T48" i="20"/>
  <c r="P49" i="20"/>
  <c r="Q49" i="20"/>
  <c r="R49" i="20"/>
  <c r="S49" i="20"/>
  <c r="T49" i="20"/>
  <c r="P50" i="20"/>
  <c r="Q50" i="20"/>
  <c r="R50" i="20"/>
  <c r="S50" i="20"/>
  <c r="T50" i="20"/>
  <c r="P51" i="20"/>
  <c r="Q51" i="20"/>
  <c r="R51" i="20"/>
  <c r="S51" i="20"/>
  <c r="T51" i="20"/>
  <c r="P52" i="20"/>
  <c r="Q52" i="20"/>
  <c r="R52" i="20"/>
  <c r="S52" i="20"/>
  <c r="T52" i="20"/>
  <c r="P53" i="20"/>
  <c r="Q53" i="20"/>
  <c r="R53" i="20"/>
  <c r="S53" i="20"/>
  <c r="T53" i="20"/>
  <c r="P54" i="20"/>
  <c r="Q54" i="20"/>
  <c r="R54" i="20"/>
  <c r="S54" i="20"/>
  <c r="T54" i="20"/>
  <c r="P55" i="20"/>
  <c r="Q55" i="20"/>
  <c r="R55" i="20"/>
  <c r="S55" i="20"/>
  <c r="T55" i="20"/>
  <c r="P56" i="20"/>
  <c r="Q56" i="20"/>
  <c r="R56" i="20"/>
  <c r="S56" i="20"/>
  <c r="T56" i="20"/>
  <c r="P57" i="20"/>
  <c r="Q57" i="20"/>
  <c r="R57" i="20"/>
  <c r="S57" i="20"/>
  <c r="T57" i="20"/>
  <c r="P58" i="20"/>
  <c r="Q58" i="20"/>
  <c r="R58" i="20"/>
  <c r="S58" i="20"/>
  <c r="T58" i="20"/>
  <c r="P59" i="20"/>
  <c r="Q59" i="20"/>
  <c r="R59" i="20"/>
  <c r="S59" i="20"/>
  <c r="T59" i="20"/>
  <c r="P60" i="20"/>
  <c r="Q60" i="20"/>
  <c r="R60" i="20"/>
  <c r="S60" i="20"/>
  <c r="T60" i="20"/>
  <c r="P61" i="20"/>
  <c r="Q61" i="20"/>
  <c r="R61" i="20"/>
  <c r="S61" i="20"/>
  <c r="T61" i="20"/>
  <c r="P62" i="20"/>
  <c r="Q62" i="20"/>
  <c r="R62" i="20"/>
  <c r="S62" i="20"/>
  <c r="T62" i="20"/>
  <c r="P63" i="20"/>
  <c r="Q63" i="20"/>
  <c r="R63" i="20"/>
  <c r="S63" i="20"/>
  <c r="T63" i="20"/>
  <c r="P64" i="20"/>
  <c r="Q64" i="20"/>
  <c r="R64" i="20"/>
  <c r="S64" i="20"/>
  <c r="T64" i="20"/>
  <c r="P65" i="20"/>
  <c r="Q65" i="20"/>
  <c r="R65" i="20"/>
  <c r="S65" i="20"/>
  <c r="T65" i="20"/>
  <c r="P66" i="20"/>
  <c r="Q66" i="20"/>
  <c r="R66" i="20"/>
  <c r="S66" i="20"/>
  <c r="T66" i="20"/>
  <c r="P67" i="20"/>
  <c r="Q67" i="20"/>
  <c r="R67" i="20"/>
  <c r="S67" i="20"/>
  <c r="T67" i="20"/>
  <c r="P68" i="20"/>
  <c r="Q68" i="20"/>
  <c r="R68" i="20"/>
  <c r="S68" i="20"/>
  <c r="T68" i="20"/>
  <c r="P69" i="20"/>
  <c r="Q69" i="20"/>
  <c r="R69" i="20"/>
  <c r="S69" i="20"/>
  <c r="T69" i="20"/>
  <c r="P3" i="20"/>
  <c r="Q3" i="20"/>
  <c r="R3" i="20"/>
  <c r="S3" i="20"/>
  <c r="T3" i="20"/>
  <c r="P4" i="20"/>
  <c r="Q4" i="20"/>
  <c r="R4" i="20"/>
  <c r="S4" i="20"/>
  <c r="T4" i="20"/>
  <c r="P5" i="20"/>
  <c r="Q5" i="20"/>
  <c r="R5" i="20"/>
  <c r="S5" i="20"/>
  <c r="T5" i="20"/>
  <c r="P6" i="20"/>
  <c r="Q6" i="20"/>
  <c r="R6" i="20"/>
  <c r="S6" i="20"/>
  <c r="T6" i="20"/>
  <c r="P7" i="20"/>
  <c r="Q7" i="20"/>
  <c r="R7" i="20"/>
  <c r="S7" i="20"/>
  <c r="T7" i="20"/>
  <c r="P8" i="20"/>
  <c r="Q8" i="20"/>
  <c r="R8" i="20"/>
  <c r="S8" i="20"/>
  <c r="T8" i="20"/>
  <c r="P9" i="20"/>
  <c r="Q9" i="20"/>
  <c r="R9" i="20"/>
  <c r="S9" i="20"/>
  <c r="T9" i="20"/>
  <c r="P10" i="20"/>
  <c r="Q10" i="20"/>
  <c r="R10" i="20"/>
  <c r="S10" i="20"/>
  <c r="T10" i="20"/>
  <c r="P11" i="20"/>
  <c r="Q11" i="20"/>
  <c r="R11" i="20"/>
  <c r="S11" i="20"/>
  <c r="T11" i="20"/>
  <c r="P12" i="20"/>
  <c r="Q12" i="20"/>
  <c r="R12" i="20"/>
  <c r="S12" i="20"/>
  <c r="T12" i="20"/>
  <c r="P13" i="20"/>
  <c r="Q13" i="20"/>
  <c r="R13" i="20"/>
  <c r="S13" i="20"/>
  <c r="T13" i="20"/>
  <c r="P14" i="20"/>
  <c r="Q14" i="20"/>
  <c r="R14" i="20"/>
  <c r="S14" i="20"/>
  <c r="T14" i="20"/>
  <c r="P15" i="20"/>
  <c r="Q15" i="20"/>
  <c r="R15" i="20"/>
  <c r="S15" i="20"/>
  <c r="T15" i="20"/>
  <c r="P16" i="20"/>
  <c r="Q16" i="20"/>
  <c r="R16" i="20"/>
  <c r="S16" i="20"/>
  <c r="T16" i="20"/>
  <c r="P17" i="20"/>
  <c r="Q17" i="20"/>
  <c r="R17" i="20"/>
  <c r="S17" i="20"/>
  <c r="T17" i="20"/>
  <c r="P18" i="20"/>
  <c r="Q18" i="20"/>
  <c r="R18" i="20"/>
  <c r="S18" i="20"/>
  <c r="T18" i="20"/>
  <c r="P19" i="20"/>
  <c r="Q19" i="20"/>
  <c r="R19" i="20"/>
  <c r="S19" i="20"/>
  <c r="T19" i="20"/>
  <c r="P20" i="20"/>
  <c r="Q20" i="20"/>
  <c r="R20" i="20"/>
  <c r="S20" i="20"/>
  <c r="T20" i="20"/>
  <c r="P21" i="20"/>
  <c r="Q21" i="20"/>
  <c r="R21" i="20"/>
  <c r="S21" i="20"/>
  <c r="T21" i="20"/>
  <c r="Q2" i="20"/>
  <c r="R2" i="20"/>
  <c r="S2" i="20"/>
  <c r="T2" i="20"/>
  <c r="P2" i="20"/>
  <c r="M3" i="20" l="1"/>
  <c r="N3" i="20"/>
  <c r="M4" i="20"/>
  <c r="N4" i="20"/>
  <c r="M5" i="20"/>
  <c r="N5" i="20"/>
  <c r="M6" i="20"/>
  <c r="N6" i="20"/>
  <c r="M7" i="20"/>
  <c r="N7" i="20"/>
  <c r="M8" i="20"/>
  <c r="N8" i="20"/>
  <c r="M9" i="20"/>
  <c r="N9" i="20"/>
  <c r="M10" i="20"/>
  <c r="N10" i="20"/>
  <c r="M11" i="20"/>
  <c r="N11" i="20"/>
  <c r="M12" i="20"/>
  <c r="N12" i="20"/>
  <c r="M13" i="20"/>
  <c r="N13" i="20"/>
  <c r="M14" i="20"/>
  <c r="N14" i="20"/>
  <c r="M15" i="20"/>
  <c r="N15" i="20"/>
  <c r="M16" i="20"/>
  <c r="N16" i="20"/>
  <c r="M17" i="20"/>
  <c r="N17" i="20"/>
  <c r="M18" i="20"/>
  <c r="N18" i="20"/>
  <c r="M19" i="20"/>
  <c r="N19" i="20"/>
  <c r="M20" i="20"/>
  <c r="N20" i="20"/>
  <c r="M21" i="20"/>
  <c r="N21" i="20"/>
  <c r="M22" i="20"/>
  <c r="N22" i="20"/>
  <c r="M23" i="20"/>
  <c r="N23" i="20"/>
  <c r="M24" i="20"/>
  <c r="N24" i="20"/>
  <c r="M25" i="20"/>
  <c r="N25" i="20"/>
  <c r="M26" i="20"/>
  <c r="N26" i="20"/>
  <c r="M27" i="20"/>
  <c r="N27" i="20"/>
  <c r="M28" i="20"/>
  <c r="N28" i="20"/>
  <c r="M29" i="20"/>
  <c r="N29" i="20"/>
  <c r="M30" i="20"/>
  <c r="N30" i="20"/>
  <c r="M31" i="20"/>
  <c r="N31" i="20"/>
  <c r="M32" i="20"/>
  <c r="N32" i="20"/>
  <c r="M33" i="20"/>
  <c r="N33" i="20"/>
  <c r="M34" i="20"/>
  <c r="N34" i="20"/>
  <c r="M35" i="20"/>
  <c r="N35" i="20"/>
  <c r="M36" i="20"/>
  <c r="N36" i="20"/>
  <c r="M37" i="20"/>
  <c r="N37" i="20"/>
  <c r="M38" i="20"/>
  <c r="N38" i="20"/>
  <c r="M39" i="20"/>
  <c r="N39" i="20"/>
  <c r="M40" i="20"/>
  <c r="N40" i="20"/>
  <c r="M41" i="20"/>
  <c r="N41" i="20"/>
  <c r="M42" i="20"/>
  <c r="N42" i="20"/>
  <c r="M43" i="20"/>
  <c r="N43" i="20"/>
  <c r="M44" i="20"/>
  <c r="N44" i="20"/>
  <c r="M45" i="20"/>
  <c r="N45" i="20"/>
  <c r="M46" i="20"/>
  <c r="N46" i="20"/>
  <c r="M47" i="20"/>
  <c r="N47" i="20"/>
  <c r="M48" i="20"/>
  <c r="N48" i="20"/>
  <c r="M49" i="20"/>
  <c r="N49" i="20"/>
  <c r="M50" i="20"/>
  <c r="N50" i="20"/>
  <c r="M51" i="20"/>
  <c r="N51" i="20"/>
  <c r="M52" i="20"/>
  <c r="N52" i="20"/>
  <c r="M53" i="20"/>
  <c r="N53" i="20"/>
  <c r="M54" i="20"/>
  <c r="N54" i="20"/>
  <c r="M55" i="20"/>
  <c r="N55" i="20"/>
  <c r="M56" i="20"/>
  <c r="N56" i="20"/>
  <c r="M57" i="20"/>
  <c r="N57" i="20"/>
  <c r="M64" i="20"/>
  <c r="N64" i="20"/>
  <c r="M58" i="20"/>
  <c r="N58" i="20"/>
  <c r="M59" i="20"/>
  <c r="N59" i="20"/>
  <c r="M60" i="20"/>
  <c r="N60" i="20"/>
  <c r="M61" i="20"/>
  <c r="N61" i="20"/>
  <c r="M62" i="20"/>
  <c r="N62" i="20"/>
  <c r="M63" i="20"/>
  <c r="N63" i="20"/>
  <c r="M65" i="20"/>
  <c r="N65" i="20"/>
  <c r="M66" i="20"/>
  <c r="N66" i="20"/>
  <c r="M67" i="20"/>
  <c r="N67" i="20"/>
  <c r="M68" i="20"/>
  <c r="N68" i="20"/>
  <c r="M69" i="20"/>
  <c r="N69" i="20"/>
  <c r="N2" i="20"/>
  <c r="M2" i="20"/>
  <c r="N416" i="3" l="1"/>
  <c r="S92" i="2" l="1"/>
  <c r="M92" i="2"/>
  <c r="B26" i="23"/>
  <c r="G31" i="20" l="1"/>
  <c r="N643" i="3" l="1"/>
  <c r="T643" i="3"/>
  <c r="G18" i="22" l="1"/>
  <c r="F18" i="22"/>
  <c r="G17" i="22"/>
  <c r="F17" i="22"/>
  <c r="T1030" i="3" l="1"/>
  <c r="N1030" i="3"/>
  <c r="D36" i="23" l="1"/>
  <c r="D34" i="23"/>
  <c r="G26" i="23"/>
  <c r="C27" i="23"/>
  <c r="I26" i="23"/>
  <c r="D26" i="23"/>
  <c r="H27" i="23"/>
  <c r="B27" i="23"/>
  <c r="J27" i="23"/>
  <c r="E27" i="23"/>
  <c r="H26" i="23"/>
  <c r="E26" i="23"/>
  <c r="G27" i="23"/>
  <c r="C26" i="23"/>
  <c r="I27" i="23"/>
  <c r="D27" i="23"/>
  <c r="F26" i="23"/>
  <c r="J26" i="23"/>
  <c r="F27" i="23"/>
  <c r="H101" i="25" l="1"/>
  <c r="H100" i="25"/>
  <c r="H99" i="25"/>
  <c r="H98" i="25"/>
  <c r="H97" i="25"/>
  <c r="H96" i="25"/>
  <c r="H95" i="25"/>
  <c r="T563" i="3" l="1"/>
  <c r="N563" i="3"/>
  <c r="T38" i="3" l="1"/>
  <c r="T39" i="3"/>
  <c r="T40" i="3"/>
  <c r="H11" i="25"/>
  <c r="H2" i="25"/>
  <c r="H3" i="25"/>
  <c r="H4" i="25"/>
  <c r="H5" i="25"/>
  <c r="H6" i="25"/>
  <c r="H7" i="25"/>
  <c r="H8" i="25"/>
  <c r="H9" i="25"/>
  <c r="H10" i="25"/>
  <c r="H12" i="25"/>
  <c r="H13" i="25"/>
  <c r="H14" i="25"/>
  <c r="H15" i="25"/>
  <c r="H16" i="25"/>
  <c r="H17" i="25"/>
  <c r="H18" i="25"/>
  <c r="H19" i="25"/>
  <c r="H20" i="25"/>
  <c r="H21" i="25"/>
  <c r="H22" i="25" l="1"/>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31" i="25"/>
  <c r="H30" i="25"/>
  <c r="H29" i="25"/>
  <c r="H28" i="25"/>
  <c r="H27" i="25"/>
  <c r="H26" i="25"/>
  <c r="H25" i="25"/>
  <c r="H24" i="25"/>
  <c r="H23" i="25"/>
  <c r="T1026" i="3" l="1"/>
  <c r="T1028" i="3"/>
  <c r="T982" i="3"/>
  <c r="N982" i="3"/>
  <c r="T940" i="3"/>
  <c r="T889" i="3"/>
  <c r="N837" i="3"/>
  <c r="N838" i="3"/>
  <c r="T837" i="3"/>
  <c r="T826" i="3"/>
  <c r="N826" i="3"/>
  <c r="T827" i="3"/>
  <c r="N827" i="3"/>
  <c r="T828" i="3"/>
  <c r="N828" i="3"/>
  <c r="T825" i="3"/>
  <c r="N825" i="3"/>
  <c r="T824" i="3"/>
  <c r="N824" i="3"/>
  <c r="T823" i="3"/>
  <c r="N823" i="3"/>
  <c r="T779" i="3"/>
  <c r="N779" i="3"/>
  <c r="T684" i="3"/>
  <c r="N684" i="3"/>
  <c r="T685" i="3"/>
  <c r="N685" i="3"/>
  <c r="T686" i="3"/>
  <c r="N686" i="3"/>
  <c r="T1012" i="3"/>
  <c r="N1012" i="3"/>
  <c r="T789" i="3"/>
  <c r="N789" i="3"/>
  <c r="T695" i="3"/>
  <c r="N695" i="3"/>
  <c r="T694" i="3"/>
  <c r="N694" i="3"/>
  <c r="T611" i="3"/>
  <c r="N611" i="3"/>
  <c r="T543" i="3" l="1"/>
  <c r="T565" i="3"/>
  <c r="T545" i="3"/>
  <c r="T500" i="3" l="1"/>
  <c r="T499" i="3"/>
  <c r="N500" i="3"/>
  <c r="N499" i="3"/>
  <c r="G57" i="20" l="1"/>
  <c r="G56" i="20"/>
  <c r="G55" i="20"/>
  <c r="G69" i="20"/>
  <c r="G68" i="20"/>
  <c r="G67" i="20"/>
  <c r="G66" i="20"/>
  <c r="G65" i="20"/>
  <c r="G63" i="20"/>
  <c r="G62" i="20"/>
  <c r="G61" i="20"/>
  <c r="G60" i="20"/>
  <c r="G59" i="20"/>
  <c r="G58" i="20"/>
  <c r="G37" i="20"/>
  <c r="G54" i="20"/>
  <c r="G53" i="20"/>
  <c r="G52" i="20"/>
  <c r="G51" i="20"/>
  <c r="G50" i="20"/>
  <c r="G49" i="20"/>
  <c r="G48" i="20"/>
  <c r="G47" i="20"/>
  <c r="G46" i="20"/>
  <c r="G45" i="20"/>
  <c r="G44" i="20"/>
  <c r="G43" i="20"/>
  <c r="G42" i="20"/>
  <c r="G41" i="20"/>
  <c r="G40" i="20"/>
  <c r="G39" i="20"/>
  <c r="G38" i="20"/>
  <c r="G36" i="20"/>
  <c r="G35" i="20"/>
  <c r="G34" i="20"/>
  <c r="G33" i="20"/>
  <c r="G32" i="20"/>
  <c r="G30" i="20"/>
  <c r="G29" i="20"/>
  <c r="G28" i="20"/>
  <c r="G27" i="20"/>
  <c r="G26" i="20"/>
  <c r="G25" i="20"/>
  <c r="G24" i="20"/>
  <c r="G23" i="20"/>
  <c r="G22" i="20"/>
  <c r="G21" i="20"/>
  <c r="G20" i="20"/>
  <c r="G19" i="20"/>
  <c r="G18" i="20"/>
  <c r="G17" i="20"/>
  <c r="G16" i="20"/>
  <c r="G15" i="20"/>
  <c r="G14" i="20"/>
  <c r="G13" i="20"/>
  <c r="G12" i="20"/>
  <c r="G11" i="20"/>
  <c r="G10" i="20"/>
  <c r="G9" i="20"/>
  <c r="G8" i="20"/>
  <c r="G7" i="20"/>
  <c r="G6" i="20"/>
  <c r="G5" i="20"/>
  <c r="G4" i="20"/>
  <c r="G3" i="20"/>
  <c r="G2" i="20"/>
  <c r="F36" i="22"/>
  <c r="F35" i="22"/>
  <c r="G34" i="22"/>
  <c r="F34" i="22"/>
  <c r="F33" i="22"/>
  <c r="F32" i="22"/>
  <c r="G31" i="22"/>
  <c r="F31" i="22"/>
  <c r="F30" i="22"/>
  <c r="F29" i="22"/>
  <c r="F28" i="22"/>
  <c r="F27" i="22"/>
  <c r="F26" i="22"/>
  <c r="F25" i="22"/>
  <c r="F24" i="22"/>
  <c r="F23" i="22"/>
  <c r="F22" i="22"/>
  <c r="F21" i="22"/>
  <c r="F20" i="22"/>
  <c r="F19" i="22"/>
  <c r="F16" i="22"/>
  <c r="F15" i="22"/>
  <c r="G14" i="22"/>
  <c r="F14" i="22"/>
  <c r="G13" i="22"/>
  <c r="F13" i="22"/>
  <c r="G12" i="22"/>
  <c r="F12" i="22"/>
  <c r="G11" i="22"/>
  <c r="F11" i="22"/>
  <c r="F10" i="22"/>
  <c r="F9" i="22"/>
  <c r="F8" i="22"/>
  <c r="F7" i="22"/>
  <c r="F6" i="22"/>
  <c r="F5" i="22"/>
  <c r="F4" i="22"/>
  <c r="F3" i="22"/>
  <c r="F2" i="22"/>
  <c r="T1029" i="3"/>
  <c r="N1029" i="3"/>
  <c r="N1028" i="3"/>
  <c r="T1027" i="3"/>
  <c r="N1027" i="3"/>
  <c r="N1026" i="3"/>
  <c r="T1025" i="3"/>
  <c r="N1025" i="3"/>
  <c r="T1024" i="3"/>
  <c r="N1024" i="3"/>
  <c r="T1023" i="3"/>
  <c r="N1023" i="3"/>
  <c r="T1022" i="3"/>
  <c r="N1022" i="3"/>
  <c r="T1021" i="3"/>
  <c r="N1021" i="3"/>
  <c r="T1020" i="3"/>
  <c r="N1020" i="3"/>
  <c r="T1019" i="3"/>
  <c r="N1019" i="3"/>
  <c r="T1018" i="3"/>
  <c r="N1018" i="3"/>
  <c r="T1017" i="3"/>
  <c r="N1017" i="3"/>
  <c r="T1016" i="3"/>
  <c r="N1016" i="3"/>
  <c r="T1015" i="3"/>
  <c r="N1015" i="3"/>
  <c r="T1014" i="3"/>
  <c r="N1014" i="3"/>
  <c r="T1013" i="3"/>
  <c r="N1013" i="3"/>
  <c r="N1011" i="3"/>
  <c r="T1010" i="3"/>
  <c r="N1010" i="3"/>
  <c r="T1009" i="3"/>
  <c r="N1009" i="3"/>
  <c r="T1008" i="3"/>
  <c r="N1008" i="3"/>
  <c r="T1007" i="3"/>
  <c r="N1007" i="3"/>
  <c r="T1006" i="3"/>
  <c r="N1006" i="3"/>
  <c r="T1005" i="3"/>
  <c r="N1005" i="3"/>
  <c r="N1004" i="3"/>
  <c r="T1003" i="3"/>
  <c r="N1003" i="3"/>
  <c r="T1002" i="3"/>
  <c r="N1002" i="3"/>
  <c r="T1001" i="3"/>
  <c r="N1001" i="3"/>
  <c r="T1000" i="3"/>
  <c r="N1000" i="3"/>
  <c r="T999" i="3"/>
  <c r="N999" i="3"/>
  <c r="T998" i="3"/>
  <c r="N998" i="3"/>
  <c r="T997" i="3"/>
  <c r="N997" i="3"/>
  <c r="T996" i="3"/>
  <c r="N996" i="3"/>
  <c r="T995" i="3"/>
  <c r="N995" i="3"/>
  <c r="T994" i="3"/>
  <c r="N994" i="3"/>
  <c r="T993" i="3"/>
  <c r="N993" i="3"/>
  <c r="T992" i="3"/>
  <c r="N992" i="3"/>
  <c r="T991" i="3"/>
  <c r="N991" i="3"/>
  <c r="T990" i="3"/>
  <c r="N990" i="3"/>
  <c r="T989" i="3"/>
  <c r="N989" i="3"/>
  <c r="T988" i="3"/>
  <c r="N988" i="3"/>
  <c r="T987" i="3"/>
  <c r="N987" i="3"/>
  <c r="T986" i="3"/>
  <c r="N986" i="3"/>
  <c r="T985" i="3"/>
  <c r="N985" i="3"/>
  <c r="T984" i="3"/>
  <c r="N984" i="3"/>
  <c r="T983" i="3"/>
  <c r="N983" i="3"/>
  <c r="T981" i="3"/>
  <c r="N981" i="3"/>
  <c r="T980" i="3"/>
  <c r="N980" i="3"/>
  <c r="T979" i="3"/>
  <c r="N979" i="3"/>
  <c r="T978" i="3"/>
  <c r="N978" i="3"/>
  <c r="T977" i="3"/>
  <c r="N977" i="3"/>
  <c r="T976" i="3"/>
  <c r="N976" i="3"/>
  <c r="T975" i="3"/>
  <c r="N975" i="3"/>
  <c r="T974" i="3"/>
  <c r="N974" i="3"/>
  <c r="T973" i="3"/>
  <c r="N973" i="3"/>
  <c r="T972" i="3"/>
  <c r="N972" i="3"/>
  <c r="T971" i="3"/>
  <c r="N971" i="3"/>
  <c r="T970" i="3"/>
  <c r="N970" i="3"/>
  <c r="T969" i="3"/>
  <c r="N969" i="3"/>
  <c r="T968" i="3"/>
  <c r="N968" i="3"/>
  <c r="T967" i="3"/>
  <c r="N967" i="3"/>
  <c r="T966" i="3"/>
  <c r="N966" i="3"/>
  <c r="T965" i="3"/>
  <c r="N965" i="3"/>
  <c r="T964" i="3"/>
  <c r="N964" i="3"/>
  <c r="T963" i="3"/>
  <c r="N963" i="3"/>
  <c r="T962" i="3"/>
  <c r="N962" i="3"/>
  <c r="T961" i="3"/>
  <c r="N961" i="3"/>
  <c r="T960" i="3"/>
  <c r="N960" i="3"/>
  <c r="T959" i="3"/>
  <c r="N959" i="3"/>
  <c r="T958" i="3"/>
  <c r="N958" i="3"/>
  <c r="T957" i="3"/>
  <c r="N957" i="3"/>
  <c r="T956" i="3"/>
  <c r="N956" i="3"/>
  <c r="T955" i="3"/>
  <c r="N955" i="3"/>
  <c r="T954" i="3"/>
  <c r="N954" i="3"/>
  <c r="T953" i="3"/>
  <c r="N953" i="3"/>
  <c r="T952" i="3"/>
  <c r="N952" i="3"/>
  <c r="T951" i="3"/>
  <c r="N951" i="3"/>
  <c r="T950" i="3"/>
  <c r="N950" i="3"/>
  <c r="T949" i="3"/>
  <c r="N949" i="3"/>
  <c r="T948" i="3"/>
  <c r="N948" i="3"/>
  <c r="T947" i="3"/>
  <c r="N947" i="3"/>
  <c r="T946" i="3"/>
  <c r="N946" i="3"/>
  <c r="T945" i="3"/>
  <c r="N945" i="3"/>
  <c r="T944" i="3"/>
  <c r="N944" i="3"/>
  <c r="T943" i="3"/>
  <c r="N943" i="3"/>
  <c r="T942" i="3"/>
  <c r="N942" i="3"/>
  <c r="T941" i="3"/>
  <c r="N941" i="3"/>
  <c r="N940" i="3"/>
  <c r="T939" i="3"/>
  <c r="N939" i="3"/>
  <c r="T938" i="3"/>
  <c r="N938" i="3"/>
  <c r="T937" i="3"/>
  <c r="N937" i="3"/>
  <c r="T936" i="3"/>
  <c r="N936" i="3"/>
  <c r="T935" i="3"/>
  <c r="N935" i="3"/>
  <c r="T934" i="3"/>
  <c r="N934" i="3"/>
  <c r="T933" i="3"/>
  <c r="N933" i="3"/>
  <c r="N932" i="3"/>
  <c r="T931" i="3"/>
  <c r="N931" i="3"/>
  <c r="T930" i="3"/>
  <c r="N930" i="3"/>
  <c r="T929" i="3"/>
  <c r="N929" i="3"/>
  <c r="T928" i="3"/>
  <c r="N928" i="3"/>
  <c r="T927" i="3"/>
  <c r="N927" i="3"/>
  <c r="T926" i="3"/>
  <c r="N926" i="3"/>
  <c r="T925" i="3"/>
  <c r="N925" i="3"/>
  <c r="T924" i="3"/>
  <c r="N924" i="3"/>
  <c r="T923" i="3"/>
  <c r="N923" i="3"/>
  <c r="T922" i="3"/>
  <c r="N922" i="3"/>
  <c r="T921" i="3"/>
  <c r="N921" i="3"/>
  <c r="T920" i="3"/>
  <c r="N920" i="3"/>
  <c r="T919" i="3"/>
  <c r="N919" i="3"/>
  <c r="T918" i="3"/>
  <c r="N918" i="3"/>
  <c r="T917" i="3"/>
  <c r="N917" i="3"/>
  <c r="T916" i="3"/>
  <c r="N916" i="3"/>
  <c r="T915" i="3"/>
  <c r="N915" i="3"/>
  <c r="T914" i="3"/>
  <c r="N914" i="3"/>
  <c r="T913" i="3"/>
  <c r="N913" i="3"/>
  <c r="T912" i="3"/>
  <c r="N912" i="3"/>
  <c r="T911" i="3"/>
  <c r="N911" i="3"/>
  <c r="T910" i="3"/>
  <c r="N910" i="3"/>
  <c r="T909" i="3"/>
  <c r="N909" i="3"/>
  <c r="T908" i="3"/>
  <c r="N908" i="3"/>
  <c r="T907" i="3"/>
  <c r="N907" i="3"/>
  <c r="T906" i="3"/>
  <c r="N906" i="3"/>
  <c r="T905" i="3"/>
  <c r="N905" i="3"/>
  <c r="T904" i="3"/>
  <c r="N904" i="3"/>
  <c r="N903" i="3"/>
  <c r="T902" i="3"/>
  <c r="N902" i="3"/>
  <c r="T901" i="3"/>
  <c r="N901" i="3"/>
  <c r="T900" i="3"/>
  <c r="N900" i="3"/>
  <c r="T899" i="3"/>
  <c r="N899" i="3"/>
  <c r="T898" i="3"/>
  <c r="N898" i="3"/>
  <c r="T897" i="3"/>
  <c r="N897" i="3"/>
  <c r="T896" i="3"/>
  <c r="N896" i="3"/>
  <c r="T895" i="3"/>
  <c r="N895" i="3"/>
  <c r="T894" i="3"/>
  <c r="N894" i="3"/>
  <c r="T893" i="3"/>
  <c r="N893" i="3"/>
  <c r="T892" i="3"/>
  <c r="N892" i="3"/>
  <c r="T891" i="3"/>
  <c r="N891" i="3"/>
  <c r="T890" i="3"/>
  <c r="N890" i="3"/>
  <c r="N889" i="3"/>
  <c r="T888" i="3"/>
  <c r="N888" i="3"/>
  <c r="T887" i="3"/>
  <c r="N887" i="3"/>
  <c r="T886" i="3"/>
  <c r="N886" i="3"/>
  <c r="T885" i="3"/>
  <c r="N885" i="3"/>
  <c r="T884" i="3"/>
  <c r="N884" i="3"/>
  <c r="T883" i="3"/>
  <c r="N883" i="3"/>
  <c r="T882" i="3"/>
  <c r="N882" i="3"/>
  <c r="T881" i="3"/>
  <c r="N881" i="3"/>
  <c r="T880" i="3"/>
  <c r="N880" i="3"/>
  <c r="T879" i="3"/>
  <c r="N879" i="3"/>
  <c r="T878" i="3"/>
  <c r="N878" i="3"/>
  <c r="T877" i="3"/>
  <c r="N877" i="3"/>
  <c r="T876" i="3"/>
  <c r="N876" i="3"/>
  <c r="T875" i="3"/>
  <c r="N875" i="3"/>
  <c r="N874" i="3"/>
  <c r="T873" i="3"/>
  <c r="N873" i="3"/>
  <c r="T872" i="3"/>
  <c r="N872" i="3"/>
  <c r="T871" i="3"/>
  <c r="N871" i="3"/>
  <c r="T870" i="3"/>
  <c r="N870" i="3"/>
  <c r="T869" i="3"/>
  <c r="N869" i="3"/>
  <c r="T868" i="3"/>
  <c r="N868" i="3"/>
  <c r="T867" i="3"/>
  <c r="N867" i="3"/>
  <c r="T866" i="3"/>
  <c r="N866" i="3"/>
  <c r="T865" i="3"/>
  <c r="N865" i="3"/>
  <c r="T864" i="3"/>
  <c r="N864" i="3"/>
  <c r="T863" i="3"/>
  <c r="N863" i="3"/>
  <c r="T862" i="3"/>
  <c r="N862" i="3"/>
  <c r="T861" i="3"/>
  <c r="N861" i="3"/>
  <c r="T860" i="3"/>
  <c r="N860" i="3"/>
  <c r="T859" i="3"/>
  <c r="N859" i="3"/>
  <c r="T858" i="3"/>
  <c r="N858" i="3"/>
  <c r="T857" i="3"/>
  <c r="N857" i="3"/>
  <c r="T856" i="3"/>
  <c r="N856" i="3"/>
  <c r="T855" i="3"/>
  <c r="N855" i="3"/>
  <c r="T854" i="3"/>
  <c r="N854" i="3"/>
  <c r="T853" i="3"/>
  <c r="N853" i="3"/>
  <c r="T852" i="3"/>
  <c r="N852" i="3"/>
  <c r="T851" i="3"/>
  <c r="N851" i="3"/>
  <c r="T850" i="3"/>
  <c r="N850" i="3"/>
  <c r="T849" i="3"/>
  <c r="N849" i="3"/>
  <c r="T848" i="3"/>
  <c r="N848" i="3"/>
  <c r="T847" i="3"/>
  <c r="N847" i="3"/>
  <c r="T846" i="3"/>
  <c r="N846" i="3"/>
  <c r="T845" i="3"/>
  <c r="N845" i="3"/>
  <c r="T844" i="3"/>
  <c r="N844" i="3"/>
  <c r="T843" i="3"/>
  <c r="N843" i="3"/>
  <c r="T842" i="3"/>
  <c r="N842" i="3"/>
  <c r="T841" i="3"/>
  <c r="N841" i="3"/>
  <c r="N840" i="3"/>
  <c r="T839" i="3"/>
  <c r="N839" i="3"/>
  <c r="T836" i="3"/>
  <c r="N836" i="3"/>
  <c r="T835" i="3"/>
  <c r="N835" i="3"/>
  <c r="T834" i="3"/>
  <c r="N834" i="3"/>
  <c r="T833" i="3"/>
  <c r="N833" i="3"/>
  <c r="T832" i="3"/>
  <c r="N832" i="3"/>
  <c r="T831" i="3"/>
  <c r="N831" i="3"/>
  <c r="T830" i="3"/>
  <c r="N830" i="3"/>
  <c r="T829" i="3"/>
  <c r="N829" i="3"/>
  <c r="T822" i="3"/>
  <c r="N822" i="3"/>
  <c r="T821" i="3"/>
  <c r="N821" i="3"/>
  <c r="T820" i="3"/>
  <c r="N820" i="3"/>
  <c r="T819" i="3"/>
  <c r="N819" i="3"/>
  <c r="T818" i="3"/>
  <c r="N818" i="3"/>
  <c r="T817" i="3"/>
  <c r="N817" i="3"/>
  <c r="T816" i="3"/>
  <c r="N816" i="3"/>
  <c r="T815" i="3"/>
  <c r="N815" i="3"/>
  <c r="T814" i="3"/>
  <c r="N814" i="3"/>
  <c r="T813" i="3"/>
  <c r="N813" i="3"/>
  <c r="T812" i="3"/>
  <c r="N812" i="3"/>
  <c r="T811" i="3"/>
  <c r="N811" i="3"/>
  <c r="T810" i="3"/>
  <c r="N810" i="3"/>
  <c r="T809" i="3"/>
  <c r="N809" i="3"/>
  <c r="T808" i="3"/>
  <c r="N808" i="3"/>
  <c r="T807" i="3"/>
  <c r="N807" i="3"/>
  <c r="T806" i="3"/>
  <c r="N806" i="3"/>
  <c r="T805" i="3"/>
  <c r="N805" i="3"/>
  <c r="T804" i="3"/>
  <c r="N804" i="3"/>
  <c r="T803" i="3"/>
  <c r="N803" i="3"/>
  <c r="T802" i="3"/>
  <c r="N802" i="3"/>
  <c r="T801" i="3"/>
  <c r="N801" i="3"/>
  <c r="T800" i="3"/>
  <c r="N800" i="3"/>
  <c r="T799" i="3"/>
  <c r="N799" i="3"/>
  <c r="T798" i="3"/>
  <c r="N798" i="3"/>
  <c r="T797" i="3"/>
  <c r="N797" i="3"/>
  <c r="T796" i="3"/>
  <c r="N796" i="3"/>
  <c r="T795" i="3"/>
  <c r="N795" i="3"/>
  <c r="T794" i="3"/>
  <c r="N794" i="3"/>
  <c r="T793" i="3"/>
  <c r="N793" i="3"/>
  <c r="T792" i="3"/>
  <c r="N792" i="3"/>
  <c r="T791" i="3"/>
  <c r="N791" i="3"/>
  <c r="T790" i="3"/>
  <c r="N790" i="3"/>
  <c r="T788" i="3"/>
  <c r="N788" i="3"/>
  <c r="N787" i="3"/>
  <c r="T786" i="3"/>
  <c r="N786" i="3"/>
  <c r="T785" i="3"/>
  <c r="N785" i="3"/>
  <c r="T784" i="3"/>
  <c r="N784" i="3"/>
  <c r="T783" i="3"/>
  <c r="N783" i="3"/>
  <c r="T782" i="3"/>
  <c r="N782" i="3"/>
  <c r="T781" i="3"/>
  <c r="N781" i="3"/>
  <c r="T780" i="3"/>
  <c r="N780" i="3"/>
  <c r="T778" i="3"/>
  <c r="N778" i="3"/>
  <c r="T777" i="3"/>
  <c r="N777" i="3"/>
  <c r="N776" i="3"/>
  <c r="T775" i="3"/>
  <c r="N775" i="3"/>
  <c r="T774" i="3"/>
  <c r="N774" i="3"/>
  <c r="T773" i="3"/>
  <c r="N773" i="3"/>
  <c r="T772" i="3"/>
  <c r="N772" i="3"/>
  <c r="T771" i="3"/>
  <c r="N771" i="3"/>
  <c r="T770" i="3"/>
  <c r="N770" i="3"/>
  <c r="T769" i="3"/>
  <c r="N769" i="3"/>
  <c r="T768" i="3"/>
  <c r="N768" i="3"/>
  <c r="T767" i="3"/>
  <c r="N767" i="3"/>
  <c r="T766" i="3"/>
  <c r="N766" i="3"/>
  <c r="T765" i="3"/>
  <c r="N765" i="3"/>
  <c r="T764" i="3"/>
  <c r="N764" i="3"/>
  <c r="T763" i="3"/>
  <c r="N763" i="3"/>
  <c r="T762" i="3"/>
  <c r="N762" i="3"/>
  <c r="T761" i="3"/>
  <c r="N761" i="3"/>
  <c r="T760" i="3"/>
  <c r="N760" i="3"/>
  <c r="T759" i="3"/>
  <c r="N759" i="3"/>
  <c r="T758" i="3"/>
  <c r="N758" i="3"/>
  <c r="T757" i="3"/>
  <c r="N757" i="3"/>
  <c r="T756" i="3"/>
  <c r="N756" i="3"/>
  <c r="T755" i="3"/>
  <c r="N755" i="3"/>
  <c r="T754" i="3"/>
  <c r="N754" i="3"/>
  <c r="T753" i="3"/>
  <c r="N753" i="3"/>
  <c r="T752" i="3"/>
  <c r="N752" i="3"/>
  <c r="T751" i="3"/>
  <c r="N751" i="3"/>
  <c r="T750" i="3"/>
  <c r="N750" i="3"/>
  <c r="T749" i="3"/>
  <c r="N749" i="3"/>
  <c r="T748" i="3"/>
  <c r="N748" i="3"/>
  <c r="T747" i="3"/>
  <c r="N747" i="3"/>
  <c r="T746" i="3"/>
  <c r="N746" i="3"/>
  <c r="T745" i="3"/>
  <c r="N745" i="3"/>
  <c r="T744" i="3"/>
  <c r="N744" i="3"/>
  <c r="T743" i="3"/>
  <c r="N743" i="3"/>
  <c r="T742" i="3"/>
  <c r="N742" i="3"/>
  <c r="T741" i="3"/>
  <c r="N741" i="3"/>
  <c r="T740" i="3"/>
  <c r="N740" i="3"/>
  <c r="T739" i="3"/>
  <c r="N739" i="3"/>
  <c r="T738" i="3"/>
  <c r="N738" i="3"/>
  <c r="T737" i="3"/>
  <c r="N737" i="3"/>
  <c r="T736" i="3"/>
  <c r="N736" i="3"/>
  <c r="T735" i="3"/>
  <c r="N735" i="3"/>
  <c r="T734" i="3"/>
  <c r="N734" i="3"/>
  <c r="T733" i="3"/>
  <c r="N733" i="3"/>
  <c r="T732" i="3"/>
  <c r="N732" i="3"/>
  <c r="T731" i="3"/>
  <c r="N731" i="3"/>
  <c r="T730" i="3"/>
  <c r="N730" i="3"/>
  <c r="T729" i="3"/>
  <c r="N729" i="3"/>
  <c r="T728" i="3"/>
  <c r="N728" i="3"/>
  <c r="T727" i="3"/>
  <c r="N727" i="3"/>
  <c r="T726" i="3"/>
  <c r="N726" i="3"/>
  <c r="T725" i="3"/>
  <c r="N725" i="3"/>
  <c r="T724" i="3"/>
  <c r="N724" i="3"/>
  <c r="T723" i="3"/>
  <c r="N723" i="3"/>
  <c r="T722" i="3"/>
  <c r="N722" i="3"/>
  <c r="T721" i="3"/>
  <c r="N721" i="3"/>
  <c r="T720" i="3"/>
  <c r="N720" i="3"/>
  <c r="T719" i="3"/>
  <c r="N719" i="3"/>
  <c r="T718" i="3"/>
  <c r="N718" i="3"/>
  <c r="T717" i="3"/>
  <c r="N717" i="3"/>
  <c r="T716" i="3"/>
  <c r="N716" i="3"/>
  <c r="T715" i="3"/>
  <c r="N715" i="3"/>
  <c r="T714" i="3"/>
  <c r="N714" i="3"/>
  <c r="T713" i="3"/>
  <c r="N713" i="3"/>
  <c r="T712" i="3"/>
  <c r="N712" i="3"/>
  <c r="T711" i="3"/>
  <c r="N711" i="3"/>
  <c r="T710" i="3"/>
  <c r="N710" i="3"/>
  <c r="T709" i="3"/>
  <c r="N709" i="3"/>
  <c r="T708" i="3"/>
  <c r="N708" i="3"/>
  <c r="T707" i="3"/>
  <c r="N707" i="3"/>
  <c r="T706" i="3"/>
  <c r="N706" i="3"/>
  <c r="T705" i="3"/>
  <c r="N705" i="3"/>
  <c r="T704" i="3"/>
  <c r="N704" i="3"/>
  <c r="T703" i="3"/>
  <c r="N703" i="3"/>
  <c r="T702" i="3"/>
  <c r="N702" i="3"/>
  <c r="T701" i="3"/>
  <c r="N701" i="3"/>
  <c r="T700" i="3"/>
  <c r="N700" i="3"/>
  <c r="T699" i="3"/>
  <c r="N699" i="3"/>
  <c r="T698" i="3"/>
  <c r="N698" i="3"/>
  <c r="T697" i="3"/>
  <c r="N697" i="3"/>
  <c r="T696" i="3"/>
  <c r="N696" i="3"/>
  <c r="T693" i="3"/>
  <c r="N693" i="3"/>
  <c r="T692" i="3"/>
  <c r="N692" i="3"/>
  <c r="T691" i="3"/>
  <c r="N691" i="3"/>
  <c r="T690" i="3"/>
  <c r="N690" i="3"/>
  <c r="T689" i="3"/>
  <c r="N689" i="3"/>
  <c r="T688" i="3"/>
  <c r="N688" i="3"/>
  <c r="T687" i="3"/>
  <c r="N687" i="3"/>
  <c r="T683" i="3"/>
  <c r="N683" i="3"/>
  <c r="T682" i="3"/>
  <c r="N682" i="3"/>
  <c r="T681" i="3"/>
  <c r="N681" i="3"/>
  <c r="T680" i="3"/>
  <c r="N680" i="3"/>
  <c r="T679" i="3"/>
  <c r="N679" i="3"/>
  <c r="T678" i="3"/>
  <c r="N678" i="3"/>
  <c r="T677" i="3"/>
  <c r="N677" i="3"/>
  <c r="T676" i="3"/>
  <c r="N676" i="3"/>
  <c r="T675" i="3"/>
  <c r="N675" i="3"/>
  <c r="T674" i="3"/>
  <c r="N674" i="3"/>
  <c r="T673" i="3"/>
  <c r="N673" i="3"/>
  <c r="T672" i="3"/>
  <c r="N672" i="3"/>
  <c r="T671" i="3"/>
  <c r="N671" i="3"/>
  <c r="T670" i="3"/>
  <c r="N670" i="3"/>
  <c r="T669" i="3"/>
  <c r="N669" i="3"/>
  <c r="T668" i="3"/>
  <c r="N668" i="3"/>
  <c r="T667" i="3"/>
  <c r="N667" i="3"/>
  <c r="T666" i="3"/>
  <c r="N666" i="3"/>
  <c r="T665" i="3"/>
  <c r="N665" i="3"/>
  <c r="T664" i="3"/>
  <c r="N664" i="3"/>
  <c r="T663" i="3"/>
  <c r="N663" i="3"/>
  <c r="T662" i="3"/>
  <c r="N662" i="3"/>
  <c r="T661" i="3"/>
  <c r="N661" i="3"/>
  <c r="T660" i="3"/>
  <c r="N660" i="3"/>
  <c r="T659" i="3"/>
  <c r="N659" i="3"/>
  <c r="T658" i="3"/>
  <c r="N658" i="3"/>
  <c r="T657" i="3"/>
  <c r="N657" i="3"/>
  <c r="T656" i="3"/>
  <c r="N656" i="3"/>
  <c r="T655" i="3"/>
  <c r="N655" i="3"/>
  <c r="T654" i="3"/>
  <c r="N654" i="3"/>
  <c r="T653" i="3"/>
  <c r="N653" i="3"/>
  <c r="N652" i="3"/>
  <c r="T651" i="3"/>
  <c r="N651" i="3"/>
  <c r="N650" i="3"/>
  <c r="T649" i="3"/>
  <c r="N649" i="3"/>
  <c r="T648" i="3"/>
  <c r="N648" i="3"/>
  <c r="T647" i="3"/>
  <c r="N647" i="3"/>
  <c r="T646" i="3"/>
  <c r="N646" i="3"/>
  <c r="T645" i="3"/>
  <c r="N645" i="3"/>
  <c r="T644" i="3"/>
  <c r="N644" i="3"/>
  <c r="T642" i="3"/>
  <c r="N642" i="3"/>
  <c r="T641" i="3"/>
  <c r="N641" i="3"/>
  <c r="T640" i="3"/>
  <c r="N640" i="3"/>
  <c r="T639" i="3"/>
  <c r="N639" i="3"/>
  <c r="T638" i="3"/>
  <c r="N638" i="3"/>
  <c r="T637" i="3"/>
  <c r="N637" i="3"/>
  <c r="T636" i="3"/>
  <c r="N636" i="3"/>
  <c r="T635" i="3"/>
  <c r="N635" i="3"/>
  <c r="T634" i="3"/>
  <c r="N634" i="3"/>
  <c r="T633" i="3"/>
  <c r="N633" i="3"/>
  <c r="T632" i="3"/>
  <c r="N632" i="3"/>
  <c r="T631" i="3"/>
  <c r="N631" i="3"/>
  <c r="T630" i="3"/>
  <c r="N630" i="3"/>
  <c r="T629" i="3"/>
  <c r="N629" i="3"/>
  <c r="T628" i="3"/>
  <c r="N628" i="3"/>
  <c r="T627" i="3"/>
  <c r="N627" i="3"/>
  <c r="T626" i="3"/>
  <c r="N626" i="3"/>
  <c r="T625" i="3"/>
  <c r="N625" i="3"/>
  <c r="T624" i="3"/>
  <c r="N624" i="3"/>
  <c r="N623" i="3"/>
  <c r="T622" i="3"/>
  <c r="N622" i="3"/>
  <c r="T621" i="3"/>
  <c r="N621" i="3"/>
  <c r="T620" i="3"/>
  <c r="N620" i="3"/>
  <c r="T619" i="3"/>
  <c r="N619" i="3"/>
  <c r="T618" i="3"/>
  <c r="N618" i="3"/>
  <c r="T617" i="3"/>
  <c r="N617" i="3"/>
  <c r="T616" i="3"/>
  <c r="N616" i="3"/>
  <c r="T615" i="3"/>
  <c r="N615" i="3"/>
  <c r="T614" i="3"/>
  <c r="N614" i="3"/>
  <c r="T613" i="3"/>
  <c r="N613" i="3"/>
  <c r="T612" i="3"/>
  <c r="N612" i="3"/>
  <c r="T610" i="3"/>
  <c r="N610" i="3"/>
  <c r="T609" i="3"/>
  <c r="N609" i="3"/>
  <c r="T608" i="3"/>
  <c r="N608" i="3"/>
  <c r="T607" i="3"/>
  <c r="N607" i="3"/>
  <c r="T606" i="3"/>
  <c r="N606" i="3"/>
  <c r="T605" i="3"/>
  <c r="N605" i="3"/>
  <c r="T604" i="3"/>
  <c r="N604" i="3"/>
  <c r="T603" i="3"/>
  <c r="N603" i="3"/>
  <c r="T602" i="3"/>
  <c r="N602" i="3"/>
  <c r="T601" i="3"/>
  <c r="N601" i="3"/>
  <c r="T600" i="3"/>
  <c r="N600" i="3"/>
  <c r="T599" i="3"/>
  <c r="N599" i="3"/>
  <c r="T598" i="3"/>
  <c r="N598" i="3"/>
  <c r="T597" i="3"/>
  <c r="N597" i="3"/>
  <c r="T596" i="3"/>
  <c r="N596" i="3"/>
  <c r="T595" i="3"/>
  <c r="N595" i="3"/>
  <c r="T594" i="3"/>
  <c r="N594" i="3"/>
  <c r="T593" i="3"/>
  <c r="N593" i="3"/>
  <c r="T592" i="3"/>
  <c r="N592" i="3"/>
  <c r="T591" i="3"/>
  <c r="N591" i="3"/>
  <c r="T590" i="3"/>
  <c r="N590" i="3"/>
  <c r="T589" i="3"/>
  <c r="N589" i="3"/>
  <c r="T588" i="3"/>
  <c r="N588" i="3"/>
  <c r="T587" i="3"/>
  <c r="N587" i="3"/>
  <c r="T586" i="3"/>
  <c r="N586" i="3"/>
  <c r="T585" i="3"/>
  <c r="N585" i="3"/>
  <c r="T584" i="3"/>
  <c r="N584" i="3"/>
  <c r="T583" i="3"/>
  <c r="N583" i="3"/>
  <c r="T582" i="3"/>
  <c r="N582" i="3"/>
  <c r="T581" i="3"/>
  <c r="N581" i="3"/>
  <c r="T580" i="3"/>
  <c r="N580" i="3"/>
  <c r="T579" i="3"/>
  <c r="N579" i="3"/>
  <c r="T578" i="3"/>
  <c r="N578" i="3"/>
  <c r="T577" i="3"/>
  <c r="N577" i="3"/>
  <c r="T576" i="3"/>
  <c r="N576" i="3"/>
  <c r="T575" i="3"/>
  <c r="N575" i="3"/>
  <c r="T574" i="3"/>
  <c r="N574" i="3"/>
  <c r="T573" i="3"/>
  <c r="N573" i="3"/>
  <c r="T572" i="3"/>
  <c r="N572" i="3"/>
  <c r="T571" i="3"/>
  <c r="N571" i="3"/>
  <c r="T570" i="3"/>
  <c r="N570" i="3"/>
  <c r="T569" i="3"/>
  <c r="N569" i="3"/>
  <c r="T568" i="3"/>
  <c r="N568" i="3"/>
  <c r="T567" i="3"/>
  <c r="N567" i="3"/>
  <c r="T566" i="3"/>
  <c r="N566" i="3"/>
  <c r="N565" i="3"/>
  <c r="T564" i="3"/>
  <c r="N564" i="3"/>
  <c r="T562" i="3"/>
  <c r="N562" i="3"/>
  <c r="T561" i="3"/>
  <c r="N561" i="3"/>
  <c r="T560" i="3"/>
  <c r="N560" i="3"/>
  <c r="T559" i="3"/>
  <c r="N559" i="3"/>
  <c r="N558" i="3"/>
  <c r="T557" i="3"/>
  <c r="N557" i="3"/>
  <c r="T556" i="3"/>
  <c r="N556" i="3"/>
  <c r="T555" i="3"/>
  <c r="N555" i="3"/>
  <c r="T554" i="3"/>
  <c r="N554" i="3"/>
  <c r="T553" i="3"/>
  <c r="N553" i="3"/>
  <c r="T552" i="3"/>
  <c r="N552" i="3"/>
  <c r="T551" i="3"/>
  <c r="N551" i="3"/>
  <c r="T550" i="3"/>
  <c r="N550" i="3"/>
  <c r="T549" i="3"/>
  <c r="N549" i="3"/>
  <c r="T548" i="3"/>
  <c r="N548" i="3"/>
  <c r="T547" i="3"/>
  <c r="N547" i="3"/>
  <c r="T546" i="3"/>
  <c r="N546" i="3"/>
  <c r="N545" i="3"/>
  <c r="T544" i="3"/>
  <c r="N544" i="3"/>
  <c r="N543" i="3"/>
  <c r="N542" i="3"/>
  <c r="T541" i="3"/>
  <c r="N541" i="3"/>
  <c r="T540" i="3"/>
  <c r="N540" i="3"/>
  <c r="T539" i="3"/>
  <c r="N539" i="3"/>
  <c r="T538" i="3"/>
  <c r="N538" i="3"/>
  <c r="T537" i="3"/>
  <c r="N537" i="3"/>
  <c r="T536" i="3"/>
  <c r="N536" i="3"/>
  <c r="T535" i="3"/>
  <c r="N535" i="3"/>
  <c r="T534" i="3"/>
  <c r="N534" i="3"/>
  <c r="T533" i="3"/>
  <c r="N533" i="3"/>
  <c r="T532" i="3"/>
  <c r="N532" i="3"/>
  <c r="T531" i="3"/>
  <c r="N531" i="3"/>
  <c r="T530" i="3"/>
  <c r="N530" i="3"/>
  <c r="N529" i="3"/>
  <c r="T528" i="3"/>
  <c r="N528" i="3"/>
  <c r="T527" i="3"/>
  <c r="N527" i="3"/>
  <c r="T526" i="3"/>
  <c r="N526" i="3"/>
  <c r="N525" i="3"/>
  <c r="T524" i="3"/>
  <c r="N524" i="3"/>
  <c r="T523" i="3"/>
  <c r="N523" i="3"/>
  <c r="T522" i="3"/>
  <c r="N522" i="3"/>
  <c r="T521" i="3"/>
  <c r="N521" i="3"/>
  <c r="T520" i="3"/>
  <c r="N520" i="3"/>
  <c r="T519" i="3"/>
  <c r="N519" i="3"/>
  <c r="T518" i="3"/>
  <c r="N518" i="3"/>
  <c r="T517" i="3"/>
  <c r="N517" i="3"/>
  <c r="T516" i="3"/>
  <c r="N516" i="3"/>
  <c r="T515" i="3"/>
  <c r="N515" i="3"/>
  <c r="T514" i="3"/>
  <c r="N514" i="3"/>
  <c r="T513" i="3"/>
  <c r="N513" i="3"/>
  <c r="T512" i="3"/>
  <c r="N512" i="3"/>
  <c r="T511" i="3"/>
  <c r="N511" i="3"/>
  <c r="T510" i="3"/>
  <c r="N510" i="3"/>
  <c r="T509" i="3"/>
  <c r="N509" i="3"/>
  <c r="T508" i="3"/>
  <c r="N508" i="3"/>
  <c r="N507" i="3"/>
  <c r="T506" i="3"/>
  <c r="N506" i="3"/>
  <c r="T505" i="3"/>
  <c r="N505" i="3"/>
  <c r="T504" i="3"/>
  <c r="N504" i="3"/>
  <c r="T503" i="3"/>
  <c r="N503" i="3"/>
  <c r="T502" i="3"/>
  <c r="N502" i="3"/>
  <c r="T501" i="3"/>
  <c r="N501" i="3"/>
  <c r="T498" i="3"/>
  <c r="N498" i="3"/>
  <c r="T497" i="3"/>
  <c r="N497" i="3"/>
  <c r="T496" i="3"/>
  <c r="N496" i="3"/>
  <c r="T495" i="3"/>
  <c r="N495" i="3"/>
  <c r="T494" i="3"/>
  <c r="N494" i="3"/>
  <c r="T493" i="3"/>
  <c r="N493" i="3"/>
  <c r="T492" i="3"/>
  <c r="N492" i="3"/>
  <c r="T491" i="3"/>
  <c r="N491" i="3"/>
  <c r="T490" i="3"/>
  <c r="N490" i="3"/>
  <c r="T489" i="3"/>
  <c r="N489" i="3"/>
  <c r="T488" i="3"/>
  <c r="N488" i="3"/>
  <c r="T487" i="3"/>
  <c r="N487" i="3"/>
  <c r="T486" i="3"/>
  <c r="N486" i="3"/>
  <c r="T485" i="3"/>
  <c r="N485" i="3"/>
  <c r="T484" i="3"/>
  <c r="N484" i="3"/>
  <c r="T483" i="3"/>
  <c r="N483" i="3"/>
  <c r="T482" i="3"/>
  <c r="N482" i="3"/>
  <c r="T481" i="3"/>
  <c r="N481" i="3"/>
  <c r="T480" i="3"/>
  <c r="N480" i="3"/>
  <c r="T479" i="3"/>
  <c r="N479" i="3"/>
  <c r="T478" i="3"/>
  <c r="N478" i="3"/>
  <c r="T477" i="3"/>
  <c r="N477" i="3"/>
  <c r="T476" i="3"/>
  <c r="N476" i="3"/>
  <c r="T475" i="3"/>
  <c r="N475" i="3"/>
  <c r="T474" i="3"/>
  <c r="N474" i="3"/>
  <c r="T473" i="3"/>
  <c r="N473" i="3"/>
  <c r="T472" i="3"/>
  <c r="N472" i="3"/>
  <c r="T471" i="3"/>
  <c r="N471" i="3"/>
  <c r="T470" i="3"/>
  <c r="N470" i="3"/>
  <c r="T469" i="3"/>
  <c r="N469" i="3"/>
  <c r="T468" i="3"/>
  <c r="N468" i="3"/>
  <c r="T467" i="3"/>
  <c r="N467" i="3"/>
  <c r="T466" i="3"/>
  <c r="N466" i="3"/>
  <c r="T465" i="3"/>
  <c r="N465" i="3"/>
  <c r="T464" i="3"/>
  <c r="N464" i="3"/>
  <c r="T463" i="3"/>
  <c r="N463" i="3"/>
  <c r="T462" i="3"/>
  <c r="N462" i="3"/>
  <c r="T461" i="3"/>
  <c r="N461" i="3"/>
  <c r="T460" i="3"/>
  <c r="N460" i="3"/>
  <c r="T459" i="3"/>
  <c r="N459" i="3"/>
  <c r="T458" i="3"/>
  <c r="N458" i="3"/>
  <c r="T457" i="3"/>
  <c r="N457" i="3"/>
  <c r="T456" i="3"/>
  <c r="N456" i="3"/>
  <c r="N455" i="3"/>
  <c r="T454" i="3"/>
  <c r="N454" i="3"/>
  <c r="N453" i="3"/>
  <c r="T452" i="3"/>
  <c r="N452" i="3"/>
  <c r="N451" i="3"/>
  <c r="T450" i="3"/>
  <c r="N450" i="3"/>
  <c r="N449" i="3"/>
  <c r="T448" i="3"/>
  <c r="N448" i="3"/>
  <c r="N447" i="3"/>
  <c r="T446" i="3"/>
  <c r="N446" i="3"/>
  <c r="T445" i="3"/>
  <c r="N445" i="3"/>
  <c r="T444" i="3"/>
  <c r="N444" i="3"/>
  <c r="T443" i="3"/>
  <c r="N443" i="3"/>
  <c r="N442" i="3"/>
  <c r="T441" i="3"/>
  <c r="N441" i="3"/>
  <c r="T440" i="3"/>
  <c r="N440" i="3"/>
  <c r="T439" i="3"/>
  <c r="N439" i="3"/>
  <c r="N438" i="3"/>
  <c r="T437" i="3"/>
  <c r="N437" i="3"/>
  <c r="T436" i="3"/>
  <c r="N436" i="3"/>
  <c r="T435" i="3"/>
  <c r="N435" i="3"/>
  <c r="T434" i="3"/>
  <c r="N434" i="3"/>
  <c r="T433" i="3"/>
  <c r="N433" i="3"/>
  <c r="T432" i="3"/>
  <c r="N432" i="3"/>
  <c r="T431" i="3"/>
  <c r="N431" i="3"/>
  <c r="T430" i="3"/>
  <c r="N430" i="3"/>
  <c r="T429" i="3"/>
  <c r="N429" i="3"/>
  <c r="T428" i="3"/>
  <c r="N428" i="3"/>
  <c r="T427" i="3"/>
  <c r="N427" i="3"/>
  <c r="N426" i="3"/>
  <c r="T425" i="3"/>
  <c r="N425" i="3"/>
  <c r="T424" i="3"/>
  <c r="N424" i="3"/>
  <c r="T423" i="3"/>
  <c r="N423" i="3"/>
  <c r="N422" i="3"/>
  <c r="T421" i="3"/>
  <c r="N421" i="3"/>
  <c r="T420" i="3"/>
  <c r="N420" i="3"/>
  <c r="T419" i="3"/>
  <c r="N419" i="3"/>
  <c r="T418" i="3"/>
  <c r="N418" i="3"/>
  <c r="T417" i="3"/>
  <c r="N417" i="3"/>
  <c r="T415" i="3"/>
  <c r="N415" i="3"/>
  <c r="T414" i="3"/>
  <c r="N414" i="3"/>
  <c r="T413" i="3"/>
  <c r="N413" i="3"/>
  <c r="T412" i="3"/>
  <c r="N412" i="3"/>
  <c r="T411" i="3"/>
  <c r="N411" i="3"/>
  <c r="T410" i="3"/>
  <c r="N410" i="3"/>
  <c r="T409" i="3"/>
  <c r="N409" i="3"/>
  <c r="T408" i="3"/>
  <c r="N408" i="3"/>
  <c r="T407" i="3"/>
  <c r="N407" i="3"/>
  <c r="T406" i="3"/>
  <c r="N406" i="3"/>
  <c r="T405" i="3"/>
  <c r="N405" i="3"/>
  <c r="T404" i="3"/>
  <c r="N404" i="3"/>
  <c r="T403" i="3"/>
  <c r="N403" i="3"/>
  <c r="T402" i="3"/>
  <c r="N402" i="3"/>
  <c r="T401" i="3"/>
  <c r="N401" i="3"/>
  <c r="T400" i="3"/>
  <c r="N400" i="3"/>
  <c r="T399" i="3"/>
  <c r="N399" i="3"/>
  <c r="T398" i="3"/>
  <c r="N398" i="3"/>
  <c r="T397" i="3"/>
  <c r="N397" i="3"/>
  <c r="T396" i="3"/>
  <c r="N396" i="3"/>
  <c r="N395" i="3"/>
  <c r="T394" i="3"/>
  <c r="N394" i="3"/>
  <c r="T393" i="3"/>
  <c r="N393" i="3"/>
  <c r="T392" i="3"/>
  <c r="N392" i="3"/>
  <c r="T391" i="3"/>
  <c r="N391" i="3"/>
  <c r="T390" i="3"/>
  <c r="N390" i="3"/>
  <c r="T389" i="3"/>
  <c r="N389" i="3"/>
  <c r="T388" i="3"/>
  <c r="N388" i="3"/>
  <c r="T387" i="3"/>
  <c r="N387" i="3"/>
  <c r="T386" i="3"/>
  <c r="N386" i="3"/>
  <c r="T385" i="3"/>
  <c r="N385" i="3"/>
  <c r="T384" i="3"/>
  <c r="N384" i="3"/>
  <c r="N383" i="3"/>
  <c r="T382" i="3"/>
  <c r="N382" i="3"/>
  <c r="T381" i="3"/>
  <c r="N381" i="3"/>
  <c r="T380" i="3"/>
  <c r="N380" i="3"/>
  <c r="T379" i="3"/>
  <c r="N379" i="3"/>
  <c r="N378" i="3"/>
  <c r="T377" i="3"/>
  <c r="N377" i="3"/>
  <c r="T376" i="3"/>
  <c r="N376" i="3"/>
  <c r="T375" i="3"/>
  <c r="N375" i="3"/>
  <c r="T374" i="3"/>
  <c r="N374" i="3"/>
  <c r="T373" i="3"/>
  <c r="N373" i="3"/>
  <c r="T372" i="3"/>
  <c r="N372" i="3"/>
  <c r="T371" i="3"/>
  <c r="N371" i="3"/>
  <c r="T370" i="3"/>
  <c r="N370" i="3"/>
  <c r="T369" i="3"/>
  <c r="N369" i="3"/>
  <c r="N368" i="3"/>
  <c r="T367" i="3"/>
  <c r="N367" i="3"/>
  <c r="T366" i="3"/>
  <c r="N366" i="3"/>
  <c r="N365" i="3"/>
  <c r="T364" i="3"/>
  <c r="N364" i="3"/>
  <c r="T363" i="3"/>
  <c r="N363" i="3"/>
  <c r="N362" i="3"/>
  <c r="T361" i="3"/>
  <c r="N361" i="3"/>
  <c r="T360" i="3"/>
  <c r="N360" i="3"/>
  <c r="T359" i="3"/>
  <c r="N359" i="3"/>
  <c r="N358" i="3"/>
  <c r="T357" i="3"/>
  <c r="N357" i="3"/>
  <c r="N356" i="3"/>
  <c r="T355" i="3"/>
  <c r="N355" i="3"/>
  <c r="T354" i="3"/>
  <c r="N354" i="3"/>
  <c r="T353" i="3"/>
  <c r="N353" i="3"/>
  <c r="T352" i="3"/>
  <c r="N352" i="3"/>
  <c r="T351" i="3"/>
  <c r="N351" i="3"/>
  <c r="T350" i="3"/>
  <c r="N350" i="3"/>
  <c r="T349" i="3"/>
  <c r="N349" i="3"/>
  <c r="T348" i="3"/>
  <c r="N348" i="3"/>
  <c r="T347" i="3"/>
  <c r="N347" i="3"/>
  <c r="T346" i="3"/>
  <c r="N346" i="3"/>
  <c r="T345" i="3"/>
  <c r="N345" i="3"/>
  <c r="T344" i="3"/>
  <c r="N344" i="3"/>
  <c r="T343" i="3"/>
  <c r="N343" i="3"/>
  <c r="T342" i="3"/>
  <c r="N342" i="3"/>
  <c r="T341" i="3"/>
  <c r="N341" i="3"/>
  <c r="T340" i="3"/>
  <c r="N340" i="3"/>
  <c r="T339" i="3"/>
  <c r="N339" i="3"/>
  <c r="T338" i="3"/>
  <c r="N338" i="3"/>
  <c r="T337" i="3"/>
  <c r="N337" i="3"/>
  <c r="T336" i="3"/>
  <c r="N336" i="3"/>
  <c r="N335" i="3"/>
  <c r="T334" i="3"/>
  <c r="N334" i="3"/>
  <c r="T333" i="3"/>
  <c r="N333" i="3"/>
  <c r="T332" i="3"/>
  <c r="N332" i="3"/>
  <c r="T331" i="3"/>
  <c r="N331" i="3"/>
  <c r="T330" i="3"/>
  <c r="N330" i="3"/>
  <c r="T329" i="3"/>
  <c r="N329" i="3"/>
  <c r="T328" i="3"/>
  <c r="N328" i="3"/>
  <c r="T327" i="3"/>
  <c r="N327" i="3"/>
  <c r="T326" i="3"/>
  <c r="N326" i="3"/>
  <c r="T325" i="3"/>
  <c r="N325" i="3"/>
  <c r="T324" i="3"/>
  <c r="N324" i="3"/>
  <c r="T323" i="3"/>
  <c r="N323" i="3"/>
  <c r="T322" i="3"/>
  <c r="N322" i="3"/>
  <c r="T321" i="3"/>
  <c r="N321" i="3"/>
  <c r="T320" i="3"/>
  <c r="N320" i="3"/>
  <c r="T319" i="3"/>
  <c r="N319" i="3"/>
  <c r="T318" i="3"/>
  <c r="N318" i="3"/>
  <c r="T317" i="3"/>
  <c r="N317" i="3"/>
  <c r="T316" i="3"/>
  <c r="N316" i="3"/>
  <c r="T315" i="3"/>
  <c r="N315" i="3"/>
  <c r="T314" i="3"/>
  <c r="N314" i="3"/>
  <c r="T313" i="3"/>
  <c r="N313" i="3"/>
  <c r="T312" i="3"/>
  <c r="N312" i="3"/>
  <c r="T311" i="3"/>
  <c r="N311" i="3"/>
  <c r="N310" i="3"/>
  <c r="T309" i="3"/>
  <c r="N309" i="3"/>
  <c r="T308" i="3"/>
  <c r="N308" i="3"/>
  <c r="T307" i="3"/>
  <c r="N307" i="3"/>
  <c r="N306" i="3"/>
  <c r="T305" i="3"/>
  <c r="N305" i="3"/>
  <c r="T304" i="3"/>
  <c r="N304" i="3"/>
  <c r="T303" i="3"/>
  <c r="N303" i="3"/>
  <c r="N302" i="3"/>
  <c r="T301" i="3"/>
  <c r="N301" i="3"/>
  <c r="T300" i="3"/>
  <c r="N300" i="3"/>
  <c r="T299" i="3"/>
  <c r="N299" i="3"/>
  <c r="T298" i="3"/>
  <c r="N298" i="3"/>
  <c r="T297" i="3"/>
  <c r="N297" i="3"/>
  <c r="T296" i="3"/>
  <c r="N296" i="3"/>
  <c r="N295" i="3"/>
  <c r="T294" i="3"/>
  <c r="N294" i="3"/>
  <c r="T293" i="3"/>
  <c r="N293" i="3"/>
  <c r="T292" i="3"/>
  <c r="N292" i="3"/>
  <c r="T291" i="3"/>
  <c r="N291" i="3"/>
  <c r="T290" i="3"/>
  <c r="N290" i="3"/>
  <c r="T289" i="3"/>
  <c r="N289" i="3"/>
  <c r="T288" i="3"/>
  <c r="N288" i="3"/>
  <c r="T287" i="3"/>
  <c r="N287" i="3"/>
  <c r="T286" i="3"/>
  <c r="N286" i="3"/>
  <c r="T285" i="3"/>
  <c r="N285" i="3"/>
  <c r="T284" i="3"/>
  <c r="N284" i="3"/>
  <c r="T283" i="3"/>
  <c r="N283" i="3"/>
  <c r="T282" i="3"/>
  <c r="N282" i="3"/>
  <c r="T281" i="3"/>
  <c r="N281" i="3"/>
  <c r="T280" i="3"/>
  <c r="N280" i="3"/>
  <c r="T279" i="3"/>
  <c r="N279" i="3"/>
  <c r="T278" i="3"/>
  <c r="N278" i="3"/>
  <c r="T277" i="3"/>
  <c r="N277" i="3"/>
  <c r="T276" i="3"/>
  <c r="N276" i="3"/>
  <c r="N275" i="3"/>
  <c r="T274" i="3"/>
  <c r="N274" i="3"/>
  <c r="T273" i="3"/>
  <c r="N273" i="3"/>
  <c r="T272" i="3"/>
  <c r="N272" i="3"/>
  <c r="T271" i="3"/>
  <c r="N271" i="3"/>
  <c r="T270" i="3"/>
  <c r="N270" i="3"/>
  <c r="T269" i="3"/>
  <c r="N269" i="3"/>
  <c r="T268" i="3"/>
  <c r="N268" i="3"/>
  <c r="T267" i="3"/>
  <c r="N267" i="3"/>
  <c r="T266" i="3"/>
  <c r="N266" i="3"/>
  <c r="T265" i="3"/>
  <c r="N265" i="3"/>
  <c r="T264" i="3"/>
  <c r="N264" i="3"/>
  <c r="T263" i="3"/>
  <c r="N263" i="3"/>
  <c r="T262" i="3"/>
  <c r="N262" i="3"/>
  <c r="T261" i="3"/>
  <c r="N261" i="3"/>
  <c r="T260" i="3"/>
  <c r="N260" i="3"/>
  <c r="T259" i="3"/>
  <c r="N259" i="3"/>
  <c r="N258" i="3"/>
  <c r="T257" i="3"/>
  <c r="N257" i="3"/>
  <c r="T256" i="3"/>
  <c r="N256" i="3"/>
  <c r="N255" i="3"/>
  <c r="T254" i="3"/>
  <c r="N254" i="3"/>
  <c r="T253" i="3"/>
  <c r="N253" i="3"/>
  <c r="T252" i="3"/>
  <c r="N252" i="3"/>
  <c r="T251" i="3"/>
  <c r="N251" i="3"/>
  <c r="N250" i="3"/>
  <c r="T249" i="3"/>
  <c r="N249" i="3"/>
  <c r="T248" i="3"/>
  <c r="N248" i="3"/>
  <c r="T247" i="3"/>
  <c r="N247" i="3"/>
  <c r="T246" i="3"/>
  <c r="N246" i="3"/>
  <c r="T245" i="3"/>
  <c r="N245" i="3"/>
  <c r="T244" i="3"/>
  <c r="N244" i="3"/>
  <c r="T243" i="3"/>
  <c r="N243" i="3"/>
  <c r="T242" i="3"/>
  <c r="N242" i="3"/>
  <c r="T241" i="3"/>
  <c r="N241" i="3"/>
  <c r="T240" i="3"/>
  <c r="N240" i="3"/>
  <c r="T239" i="3"/>
  <c r="N239" i="3"/>
  <c r="T238" i="3"/>
  <c r="N238" i="3"/>
  <c r="T237" i="3"/>
  <c r="N237" i="3"/>
  <c r="T236" i="3"/>
  <c r="N236" i="3"/>
  <c r="T235" i="3"/>
  <c r="N235" i="3"/>
  <c r="T234" i="3"/>
  <c r="N234" i="3"/>
  <c r="T233" i="3"/>
  <c r="N233" i="3"/>
  <c r="T232" i="3"/>
  <c r="N232" i="3"/>
  <c r="T231" i="3"/>
  <c r="N231" i="3"/>
  <c r="T230" i="3"/>
  <c r="N230" i="3"/>
  <c r="T229" i="3"/>
  <c r="N229" i="3"/>
  <c r="T228" i="3"/>
  <c r="N228" i="3"/>
  <c r="T227" i="3"/>
  <c r="N227" i="3"/>
  <c r="T226" i="3"/>
  <c r="N226" i="3"/>
  <c r="T225" i="3"/>
  <c r="N225" i="3"/>
  <c r="T224" i="3"/>
  <c r="N224" i="3"/>
  <c r="T223" i="3"/>
  <c r="N223" i="3"/>
  <c r="N222" i="3"/>
  <c r="T221" i="3"/>
  <c r="N221" i="3"/>
  <c r="T220" i="3"/>
  <c r="N220" i="3"/>
  <c r="T219" i="3"/>
  <c r="N219" i="3"/>
  <c r="T218" i="3"/>
  <c r="N218" i="3"/>
  <c r="T217" i="3"/>
  <c r="N217" i="3"/>
  <c r="T216" i="3"/>
  <c r="N216" i="3"/>
  <c r="T215" i="3"/>
  <c r="N215" i="3"/>
  <c r="T214" i="3"/>
  <c r="N214" i="3"/>
  <c r="T213" i="3"/>
  <c r="N213" i="3"/>
  <c r="T212" i="3"/>
  <c r="N212" i="3"/>
  <c r="T211" i="3"/>
  <c r="N211" i="3"/>
  <c r="T210" i="3"/>
  <c r="N210" i="3"/>
  <c r="T209" i="3"/>
  <c r="N209" i="3"/>
  <c r="T208" i="3"/>
  <c r="N208" i="3"/>
  <c r="T207" i="3"/>
  <c r="N207" i="3"/>
  <c r="T206" i="3"/>
  <c r="N206" i="3"/>
  <c r="T205" i="3"/>
  <c r="N205" i="3"/>
  <c r="T204" i="3"/>
  <c r="N204" i="3"/>
  <c r="T203" i="3"/>
  <c r="N203" i="3"/>
  <c r="T202" i="3"/>
  <c r="N202" i="3"/>
  <c r="T201" i="3"/>
  <c r="N201" i="3"/>
  <c r="T200" i="3"/>
  <c r="N200" i="3"/>
  <c r="T199" i="3"/>
  <c r="N199" i="3"/>
  <c r="T198" i="3"/>
  <c r="N198" i="3"/>
  <c r="T197" i="3"/>
  <c r="N197" i="3"/>
  <c r="T196" i="3"/>
  <c r="N196" i="3"/>
  <c r="T195" i="3"/>
  <c r="N195" i="3"/>
  <c r="T194" i="3"/>
  <c r="N194" i="3"/>
  <c r="T193" i="3"/>
  <c r="N193" i="3"/>
  <c r="T192" i="3"/>
  <c r="N192" i="3"/>
  <c r="T191" i="3"/>
  <c r="N191" i="3"/>
  <c r="N190" i="3"/>
  <c r="N189" i="3"/>
  <c r="T188" i="3"/>
  <c r="N188" i="3"/>
  <c r="T187" i="3"/>
  <c r="N187" i="3"/>
  <c r="T186" i="3"/>
  <c r="N186" i="3"/>
  <c r="T185" i="3"/>
  <c r="N185" i="3"/>
  <c r="T184" i="3"/>
  <c r="N184" i="3"/>
  <c r="T183" i="3"/>
  <c r="N183" i="3"/>
  <c r="T182" i="3"/>
  <c r="N182" i="3"/>
  <c r="T181" i="3"/>
  <c r="N181" i="3"/>
  <c r="N180" i="3"/>
  <c r="T179" i="3"/>
  <c r="N179" i="3"/>
  <c r="T178" i="3"/>
  <c r="N178" i="3"/>
  <c r="T177" i="3"/>
  <c r="N177" i="3"/>
  <c r="T176" i="3"/>
  <c r="N176" i="3"/>
  <c r="T175" i="3"/>
  <c r="N175" i="3"/>
  <c r="T174" i="3"/>
  <c r="N174" i="3"/>
  <c r="T173" i="3"/>
  <c r="N173" i="3"/>
  <c r="T172" i="3"/>
  <c r="N172" i="3"/>
  <c r="T171" i="3"/>
  <c r="N171" i="3"/>
  <c r="T170" i="3"/>
  <c r="N170" i="3"/>
  <c r="T169" i="3"/>
  <c r="N169" i="3"/>
  <c r="T168" i="3"/>
  <c r="N168" i="3"/>
  <c r="N167" i="3"/>
  <c r="T166" i="3"/>
  <c r="N166" i="3"/>
  <c r="T165" i="3"/>
  <c r="N165" i="3"/>
  <c r="T164" i="3"/>
  <c r="N164" i="3"/>
  <c r="N163" i="3"/>
  <c r="T162" i="3"/>
  <c r="N162" i="3"/>
  <c r="T161" i="3"/>
  <c r="N161" i="3"/>
  <c r="T160" i="3"/>
  <c r="N160" i="3"/>
  <c r="T159" i="3"/>
  <c r="N159" i="3"/>
  <c r="T158" i="3"/>
  <c r="N158" i="3"/>
  <c r="T157" i="3"/>
  <c r="N157" i="3"/>
  <c r="T156" i="3"/>
  <c r="N156" i="3"/>
  <c r="T155" i="3"/>
  <c r="N155" i="3"/>
  <c r="T154" i="3"/>
  <c r="N154" i="3"/>
  <c r="T153" i="3"/>
  <c r="N153" i="3"/>
  <c r="T152" i="3"/>
  <c r="N152" i="3"/>
  <c r="T151" i="3"/>
  <c r="N151" i="3"/>
  <c r="T150" i="3"/>
  <c r="N150" i="3"/>
  <c r="N149" i="3"/>
  <c r="T148" i="3"/>
  <c r="N148" i="3"/>
  <c r="T147" i="3"/>
  <c r="N147" i="3"/>
  <c r="T146" i="3"/>
  <c r="N146" i="3"/>
  <c r="T145" i="3"/>
  <c r="N145" i="3"/>
  <c r="T144" i="3"/>
  <c r="N144" i="3"/>
  <c r="T143" i="3"/>
  <c r="N143" i="3"/>
  <c r="T142" i="3"/>
  <c r="N142" i="3"/>
  <c r="T141" i="3"/>
  <c r="N141" i="3"/>
  <c r="T140" i="3"/>
  <c r="N140" i="3"/>
  <c r="T139" i="3"/>
  <c r="N139" i="3"/>
  <c r="T138" i="3"/>
  <c r="N138" i="3"/>
  <c r="T137" i="3"/>
  <c r="N137" i="3"/>
  <c r="T136" i="3"/>
  <c r="N136" i="3"/>
  <c r="T135" i="3"/>
  <c r="N135" i="3"/>
  <c r="T134" i="3"/>
  <c r="N134" i="3"/>
  <c r="T133" i="3"/>
  <c r="N133" i="3"/>
  <c r="T132" i="3"/>
  <c r="N132" i="3"/>
  <c r="T131" i="3"/>
  <c r="N131" i="3"/>
  <c r="T130" i="3"/>
  <c r="N130" i="3"/>
  <c r="T129" i="3"/>
  <c r="N129" i="3"/>
  <c r="T128" i="3"/>
  <c r="N128" i="3"/>
  <c r="T127" i="3"/>
  <c r="N127" i="3"/>
  <c r="T126" i="3"/>
  <c r="N126" i="3"/>
  <c r="T125" i="3"/>
  <c r="N125" i="3"/>
  <c r="N124" i="3"/>
  <c r="T123" i="3"/>
  <c r="N123" i="3"/>
  <c r="T122" i="3"/>
  <c r="N122" i="3"/>
  <c r="T121" i="3"/>
  <c r="N121" i="3"/>
  <c r="T120" i="3"/>
  <c r="N120" i="3"/>
  <c r="T119" i="3"/>
  <c r="N119" i="3"/>
  <c r="T118" i="3"/>
  <c r="N118" i="3"/>
  <c r="T117" i="3"/>
  <c r="N117" i="3"/>
  <c r="T116" i="3"/>
  <c r="N116" i="3"/>
  <c r="T115" i="3"/>
  <c r="N115" i="3"/>
  <c r="T114" i="3"/>
  <c r="N114" i="3"/>
  <c r="T113" i="3"/>
  <c r="N113" i="3"/>
  <c r="T112" i="3"/>
  <c r="N112" i="3"/>
  <c r="T111" i="3"/>
  <c r="N111" i="3"/>
  <c r="T110" i="3"/>
  <c r="N110" i="3"/>
  <c r="T109" i="3"/>
  <c r="N109" i="3"/>
  <c r="T108" i="3"/>
  <c r="N108" i="3"/>
  <c r="T107" i="3"/>
  <c r="N107" i="3"/>
  <c r="N106" i="3"/>
  <c r="T105" i="3"/>
  <c r="N105" i="3"/>
  <c r="T104" i="3"/>
  <c r="N104" i="3"/>
  <c r="T103" i="3"/>
  <c r="N103" i="3"/>
  <c r="T102" i="3"/>
  <c r="N102" i="3"/>
  <c r="T101" i="3"/>
  <c r="N101" i="3"/>
  <c r="T100" i="3"/>
  <c r="N100" i="3"/>
  <c r="T99" i="3"/>
  <c r="N99" i="3"/>
  <c r="T98" i="3"/>
  <c r="N98" i="3"/>
  <c r="T97" i="3"/>
  <c r="N97" i="3"/>
  <c r="T96" i="3"/>
  <c r="N96" i="3"/>
  <c r="T95" i="3"/>
  <c r="N95" i="3"/>
  <c r="T94" i="3"/>
  <c r="N94" i="3"/>
  <c r="T93" i="3"/>
  <c r="N93" i="3"/>
  <c r="T92" i="3"/>
  <c r="N92" i="3"/>
  <c r="T91" i="3"/>
  <c r="N91" i="3"/>
  <c r="T90" i="3"/>
  <c r="N90" i="3"/>
  <c r="T89" i="3"/>
  <c r="N89" i="3"/>
  <c r="T88" i="3"/>
  <c r="N88" i="3"/>
  <c r="T87" i="3"/>
  <c r="N87" i="3"/>
  <c r="T86" i="3"/>
  <c r="N86" i="3"/>
  <c r="N85" i="3"/>
  <c r="T84" i="3"/>
  <c r="N84" i="3"/>
  <c r="T83" i="3"/>
  <c r="N83" i="3"/>
  <c r="T82" i="3"/>
  <c r="N82" i="3"/>
  <c r="T81" i="3"/>
  <c r="N81" i="3"/>
  <c r="T80" i="3"/>
  <c r="N80" i="3"/>
  <c r="T79" i="3"/>
  <c r="N79" i="3"/>
  <c r="T78" i="3"/>
  <c r="N78" i="3"/>
  <c r="T77" i="3"/>
  <c r="N77" i="3"/>
  <c r="T76" i="3"/>
  <c r="N76" i="3"/>
  <c r="T75" i="3"/>
  <c r="N75" i="3"/>
  <c r="T74" i="3"/>
  <c r="N74" i="3"/>
  <c r="T73" i="3"/>
  <c r="N73" i="3"/>
  <c r="T72" i="3"/>
  <c r="N72" i="3"/>
  <c r="T71" i="3"/>
  <c r="N71" i="3"/>
  <c r="T70" i="3"/>
  <c r="N70" i="3"/>
  <c r="T69" i="3"/>
  <c r="N69" i="3"/>
  <c r="T68" i="3"/>
  <c r="N68" i="3"/>
  <c r="T67" i="3"/>
  <c r="N67" i="3"/>
  <c r="T66" i="3"/>
  <c r="N66" i="3"/>
  <c r="T65" i="3"/>
  <c r="N65" i="3"/>
  <c r="T64" i="3"/>
  <c r="N64" i="3"/>
  <c r="T63" i="3"/>
  <c r="N63" i="3"/>
  <c r="T62" i="3"/>
  <c r="N62" i="3"/>
  <c r="T61" i="3"/>
  <c r="N61" i="3"/>
  <c r="T60" i="3"/>
  <c r="N60" i="3"/>
  <c r="T59" i="3"/>
  <c r="N59" i="3"/>
  <c r="T58" i="3"/>
  <c r="N58" i="3"/>
  <c r="T57" i="3"/>
  <c r="N57" i="3"/>
  <c r="T56" i="3"/>
  <c r="N56" i="3"/>
  <c r="T55" i="3"/>
  <c r="N55" i="3"/>
  <c r="T54" i="3"/>
  <c r="N54" i="3"/>
  <c r="T53" i="3"/>
  <c r="N53" i="3"/>
  <c r="T52" i="3"/>
  <c r="N52" i="3"/>
  <c r="T51" i="3"/>
  <c r="N51" i="3"/>
  <c r="T50" i="3"/>
  <c r="N50" i="3"/>
  <c r="T49" i="3"/>
  <c r="N49" i="3"/>
  <c r="T48" i="3"/>
  <c r="N48" i="3"/>
  <c r="T47" i="3"/>
  <c r="N47" i="3"/>
  <c r="T46" i="3"/>
  <c r="N46" i="3"/>
  <c r="T45" i="3"/>
  <c r="N45" i="3"/>
  <c r="T44" i="3"/>
  <c r="N44" i="3"/>
  <c r="T43" i="3"/>
  <c r="N43" i="3"/>
  <c r="T42" i="3"/>
  <c r="N42" i="3"/>
  <c r="T41" i="3"/>
  <c r="N41" i="3"/>
  <c r="N39" i="3"/>
  <c r="T37" i="3"/>
  <c r="N37" i="3"/>
  <c r="T36" i="3"/>
  <c r="N36" i="3"/>
  <c r="T35" i="3"/>
  <c r="N35" i="3"/>
  <c r="T34" i="3"/>
  <c r="N34" i="3"/>
  <c r="T33" i="3"/>
  <c r="N33" i="3"/>
  <c r="T32" i="3"/>
  <c r="N32" i="3"/>
  <c r="T31" i="3"/>
  <c r="N31" i="3"/>
  <c r="T30" i="3"/>
  <c r="N30" i="3"/>
  <c r="T29" i="3"/>
  <c r="N29" i="3"/>
  <c r="T28" i="3"/>
  <c r="N28" i="3"/>
  <c r="T27" i="3"/>
  <c r="N27" i="3"/>
  <c r="T26" i="3"/>
  <c r="N26" i="3"/>
  <c r="N25" i="3"/>
  <c r="T24" i="3"/>
  <c r="N24" i="3"/>
  <c r="T23" i="3"/>
  <c r="N23" i="3"/>
  <c r="T22" i="3"/>
  <c r="N22" i="3"/>
  <c r="N21" i="3"/>
  <c r="T20" i="3"/>
  <c r="N20" i="3"/>
  <c r="T19" i="3"/>
  <c r="N19" i="3"/>
  <c r="T18" i="3"/>
  <c r="N18" i="3"/>
  <c r="T17" i="3"/>
  <c r="N17" i="3"/>
  <c r="T16" i="3"/>
  <c r="N16" i="3"/>
  <c r="T15" i="3"/>
  <c r="N15" i="3"/>
  <c r="N14" i="3"/>
  <c r="T13" i="3"/>
  <c r="N13" i="3"/>
  <c r="T12" i="3"/>
  <c r="N12" i="3"/>
  <c r="T11" i="3"/>
  <c r="N11" i="3"/>
  <c r="N10" i="3"/>
  <c r="N9" i="3"/>
  <c r="T8" i="3"/>
  <c r="N8" i="3"/>
  <c r="T7" i="3"/>
  <c r="N7" i="3"/>
  <c r="T6" i="3"/>
  <c r="N6" i="3"/>
  <c r="N5" i="3"/>
  <c r="T4" i="3"/>
  <c r="N4" i="3"/>
  <c r="T3" i="3"/>
  <c r="N3" i="3"/>
  <c r="T2" i="3"/>
  <c r="N2" i="3"/>
  <c r="S99" i="2"/>
  <c r="M99" i="2"/>
  <c r="S98" i="2"/>
  <c r="M98" i="2"/>
  <c r="S97" i="2"/>
  <c r="M97" i="2"/>
  <c r="S96" i="2"/>
  <c r="M96" i="2"/>
  <c r="S95" i="2"/>
  <c r="M95" i="2"/>
  <c r="S94" i="2"/>
  <c r="M94" i="2"/>
  <c r="S93" i="2"/>
  <c r="M93" i="2"/>
  <c r="S91" i="2"/>
  <c r="M91" i="2"/>
  <c r="S90" i="2"/>
  <c r="M90" i="2"/>
  <c r="S89" i="2"/>
  <c r="M89" i="2"/>
  <c r="S88" i="2"/>
  <c r="M88" i="2"/>
  <c r="S87" i="2"/>
  <c r="M87" i="2"/>
  <c r="S86" i="2"/>
  <c r="M86" i="2"/>
  <c r="S85" i="2"/>
  <c r="M85" i="2"/>
  <c r="S84" i="2"/>
  <c r="M84" i="2"/>
  <c r="S83" i="2"/>
  <c r="M83" i="2"/>
  <c r="S82" i="2"/>
  <c r="M82" i="2"/>
  <c r="S81" i="2"/>
  <c r="M81" i="2"/>
  <c r="S80" i="2"/>
  <c r="M80" i="2"/>
  <c r="S79" i="2"/>
  <c r="M79" i="2"/>
  <c r="S78" i="2"/>
  <c r="M78" i="2"/>
  <c r="S77" i="2"/>
  <c r="M77" i="2"/>
  <c r="S76" i="2"/>
  <c r="M76" i="2"/>
  <c r="S75" i="2"/>
  <c r="M75" i="2"/>
  <c r="M74" i="2"/>
  <c r="M73" i="2"/>
  <c r="S72" i="2"/>
  <c r="M72" i="2"/>
  <c r="S71" i="2"/>
  <c r="M71" i="2"/>
  <c r="S70" i="2"/>
  <c r="M70" i="2"/>
  <c r="S69" i="2"/>
  <c r="M69" i="2"/>
  <c r="S68" i="2"/>
  <c r="M68" i="2"/>
  <c r="S67" i="2"/>
  <c r="M67" i="2"/>
  <c r="S66" i="2"/>
  <c r="M66" i="2"/>
  <c r="S65" i="2"/>
  <c r="M65" i="2"/>
  <c r="S64" i="2"/>
  <c r="M64" i="2"/>
  <c r="S63" i="2"/>
  <c r="M63" i="2"/>
  <c r="S62" i="2"/>
  <c r="M62" i="2"/>
  <c r="S61" i="2"/>
  <c r="M61" i="2"/>
  <c r="S60" i="2"/>
  <c r="M60" i="2"/>
  <c r="S59" i="2"/>
  <c r="M59" i="2"/>
  <c r="S58" i="2"/>
  <c r="M58" i="2"/>
  <c r="S57" i="2"/>
  <c r="M57" i="2"/>
  <c r="S56" i="2"/>
  <c r="M56" i="2"/>
  <c r="S55" i="2"/>
  <c r="M55" i="2"/>
  <c r="S54" i="2"/>
  <c r="M54" i="2"/>
  <c r="S53" i="2"/>
  <c r="M53" i="2"/>
  <c r="S52" i="2"/>
  <c r="M52" i="2"/>
  <c r="S51" i="2"/>
  <c r="M51" i="2"/>
  <c r="S50" i="2"/>
  <c r="M50" i="2"/>
  <c r="S49" i="2"/>
  <c r="M49" i="2"/>
  <c r="S48" i="2"/>
  <c r="M48" i="2"/>
  <c r="S47" i="2"/>
  <c r="M47" i="2"/>
  <c r="S46" i="2"/>
  <c r="M46" i="2"/>
  <c r="S45" i="2"/>
  <c r="M45" i="2"/>
  <c r="S44" i="2"/>
  <c r="M44" i="2"/>
  <c r="S43" i="2"/>
  <c r="M43" i="2"/>
  <c r="S42" i="2"/>
  <c r="M42" i="2"/>
  <c r="S41" i="2"/>
  <c r="M41" i="2"/>
  <c r="S40" i="2"/>
  <c r="M40" i="2"/>
  <c r="S39" i="2"/>
  <c r="M39" i="2"/>
  <c r="S38" i="2"/>
  <c r="M38" i="2"/>
  <c r="S37" i="2"/>
  <c r="M37" i="2"/>
  <c r="S36" i="2"/>
  <c r="M36" i="2"/>
  <c r="S35" i="2"/>
  <c r="M35" i="2"/>
  <c r="S34" i="2"/>
  <c r="M34" i="2"/>
  <c r="S33" i="2"/>
  <c r="M33" i="2"/>
  <c r="S32" i="2"/>
  <c r="M32" i="2"/>
  <c r="S31" i="2"/>
  <c r="M31" i="2"/>
  <c r="S30" i="2"/>
  <c r="M30" i="2"/>
  <c r="S29" i="2"/>
  <c r="M29" i="2"/>
  <c r="S28" i="2"/>
  <c r="M28" i="2"/>
  <c r="S27" i="2"/>
  <c r="M27" i="2"/>
  <c r="S26" i="2"/>
  <c r="M26" i="2"/>
  <c r="S25" i="2"/>
  <c r="M25" i="2"/>
  <c r="S24" i="2"/>
  <c r="M24" i="2"/>
  <c r="S23" i="2"/>
  <c r="M23" i="2"/>
  <c r="S22" i="2"/>
  <c r="M22" i="2"/>
  <c r="S21" i="2"/>
  <c r="M21" i="2"/>
  <c r="S20" i="2"/>
  <c r="M20" i="2"/>
  <c r="S19" i="2"/>
  <c r="M19" i="2"/>
  <c r="S18" i="2"/>
  <c r="M18" i="2"/>
  <c r="S17" i="2"/>
  <c r="M17" i="2"/>
  <c r="S16" i="2"/>
  <c r="M16" i="2"/>
  <c r="S15" i="2"/>
  <c r="M15" i="2"/>
  <c r="S14" i="2"/>
  <c r="M14" i="2"/>
  <c r="S13" i="2"/>
  <c r="M13" i="2"/>
  <c r="S12" i="2"/>
  <c r="M12" i="2"/>
  <c r="S11" i="2"/>
  <c r="M11" i="2"/>
  <c r="S10" i="2"/>
  <c r="M10" i="2"/>
  <c r="S9" i="2"/>
  <c r="M9" i="2"/>
  <c r="S8" i="2"/>
  <c r="M8" i="2"/>
  <c r="S7" i="2"/>
  <c r="M7" i="2"/>
  <c r="S6" i="2"/>
  <c r="M6" i="2"/>
  <c r="S5" i="2"/>
  <c r="M5" i="2"/>
  <c r="S4" i="2"/>
  <c r="M4" i="2"/>
  <c r="S3" i="2"/>
  <c r="M3" i="2"/>
  <c r="S2" i="2"/>
  <c r="M2" i="2"/>
  <c r="B36" i="23"/>
  <c r="D35" i="23" l="1"/>
</calcChain>
</file>

<file path=xl/sharedStrings.xml><?xml version="1.0" encoding="utf-8"?>
<sst xmlns="http://schemas.openxmlformats.org/spreadsheetml/2006/main" count="19586" uniqueCount="5902">
  <si>
    <t>Caeleaf</t>
  </si>
  <si>
    <t>#</t>
  </si>
  <si>
    <t>Sprop</t>
  </si>
  <si>
    <t>Graecust</t>
  </si>
  <si>
    <t>Iguava</t>
  </si>
  <si>
    <t>Newtiny</t>
  </si>
  <si>
    <t>Ruggeft</t>
  </si>
  <si>
    <t>Type 1:</t>
  </si>
  <si>
    <t>Type 2:</t>
  </si>
  <si>
    <t>Primary Ability</t>
  </si>
  <si>
    <t>Secondary Ability</t>
  </si>
  <si>
    <t>Hidden Ability</t>
  </si>
  <si>
    <t>Claymander</t>
  </si>
  <si>
    <t>Palrat</t>
  </si>
  <si>
    <t>HP</t>
  </si>
  <si>
    <t>Atk</t>
  </si>
  <si>
    <t>Def</t>
  </si>
  <si>
    <t>SpA</t>
  </si>
  <si>
    <t>SpD</t>
  </si>
  <si>
    <t>Spe</t>
  </si>
  <si>
    <t>Total</t>
  </si>
  <si>
    <t>Evolves from:</t>
  </si>
  <si>
    <t>Basis:</t>
  </si>
  <si>
    <t>Dex Entries/Other Information</t>
  </si>
  <si>
    <t>Level Up Moves</t>
  </si>
  <si>
    <t>TMs</t>
  </si>
  <si>
    <t>Spectrat</t>
  </si>
  <si>
    <t>Beauty</t>
  </si>
  <si>
    <t>Fanfowl</t>
  </si>
  <si>
    <t>Bulbasaur</t>
  </si>
  <si>
    <t>Grass</t>
  </si>
  <si>
    <t>Poison</t>
  </si>
  <si>
    <t>Overgrow</t>
  </si>
  <si>
    <t>Plumifowl</t>
  </si>
  <si>
    <t>Pealated</t>
  </si>
  <si>
    <t>Montura</t>
  </si>
  <si>
    <t>Chlorophyll</t>
  </si>
  <si>
    <t>Twintura</t>
  </si>
  <si>
    <t>Silvurah</t>
  </si>
  <si>
    <t>Toybot</t>
  </si>
  <si>
    <t>---</t>
  </si>
  <si>
    <t>Leaf Guard</t>
  </si>
  <si>
    <t>Ivysaur</t>
  </si>
  <si>
    <t>Aibot</t>
  </si>
  <si>
    <t>Venusaur</t>
  </si>
  <si>
    <t>Venusaur-Mega</t>
  </si>
  <si>
    <t>Tigrissle</t>
  </si>
  <si>
    <t>Thick Fat</t>
  </si>
  <si>
    <t>Charmander</t>
  </si>
  <si>
    <t>Fire</t>
  </si>
  <si>
    <t>Beedive</t>
  </si>
  <si>
    <t>Obelith</t>
  </si>
  <si>
    <t>Blaze</t>
  </si>
  <si>
    <t>Solar Power</t>
  </si>
  <si>
    <t>Charmeleon</t>
  </si>
  <si>
    <t>Pyramyth</t>
  </si>
  <si>
    <t>Charizard</t>
  </si>
  <si>
    <t>Flying</t>
  </si>
  <si>
    <t>Charizard-Mega X</t>
  </si>
  <si>
    <t>Dragon</t>
  </si>
  <si>
    <t>Tough Claws</t>
  </si>
  <si>
    <t>None</t>
  </si>
  <si>
    <t>Charizard-Mega Y</t>
  </si>
  <si>
    <t>Drought</t>
  </si>
  <si>
    <t>Squirtle</t>
  </si>
  <si>
    <t>Water</t>
  </si>
  <si>
    <t>Torrent</t>
  </si>
  <si>
    <t>Rain Dish</t>
  </si>
  <si>
    <t>Wartortle</t>
  </si>
  <si>
    <t>Blastoise</t>
  </si>
  <si>
    <t>Blastoise-Mega</t>
  </si>
  <si>
    <t>Mega Launcher</t>
  </si>
  <si>
    <t>Caterpie</t>
  </si>
  <si>
    <t>Bug</t>
  </si>
  <si>
    <t>Shield Dust</t>
  </si>
  <si>
    <t>Run Away</t>
  </si>
  <si>
    <t>Stegrowth</t>
  </si>
  <si>
    <t>Metapod</t>
  </si>
  <si>
    <t>Shed Skin</t>
  </si>
  <si>
    <t>Caeleaf, Level 16</t>
  </si>
  <si>
    <t>Butterfree</t>
  </si>
  <si>
    <t>Stegrove</t>
  </si>
  <si>
    <t>Tinted Lens</t>
  </si>
  <si>
    <t>Sprop, Level 34</t>
  </si>
  <si>
    <t>Weedle</t>
  </si>
  <si>
    <t>Rock Head</t>
  </si>
  <si>
    <t>Kakuna</t>
  </si>
  <si>
    <t>Eelektrik</t>
  </si>
  <si>
    <t>Eruption</t>
  </si>
  <si>
    <t>Rock</t>
  </si>
  <si>
    <t>Beedrill</t>
  </si>
  <si>
    <t>Swarm</t>
  </si>
  <si>
    <t>Sniper</t>
  </si>
  <si>
    <t>Eelektross</t>
  </si>
  <si>
    <t>Hoothoot</t>
  </si>
  <si>
    <t>Iguava, Level 16</t>
  </si>
  <si>
    <t>Beedrill-Mega</t>
  </si>
  <si>
    <t>Adaptability</t>
  </si>
  <si>
    <t>Noctowl</t>
  </si>
  <si>
    <t>Basculin</t>
  </si>
  <si>
    <t>Pidgey</t>
  </si>
  <si>
    <t>Normal</t>
  </si>
  <si>
    <t>Keen Eye</t>
  </si>
  <si>
    <t>Tangled Feet</t>
  </si>
  <si>
    <t>Big Pecks</t>
  </si>
  <si>
    <t>Pidgeotto</t>
  </si>
  <si>
    <t>Shinx</t>
  </si>
  <si>
    <t>Pidgeot</t>
  </si>
  <si>
    <t>Newt</t>
  </si>
  <si>
    <t>Poison Tail</t>
  </si>
  <si>
    <t>Pidgeot-Mega</t>
  </si>
  <si>
    <t>Ground</t>
  </si>
  <si>
    <t>No Guard</t>
  </si>
  <si>
    <t>Luxio</t>
  </si>
  <si>
    <t>Luxray</t>
  </si>
  <si>
    <t>Newtiny, Level 16</t>
  </si>
  <si>
    <t>Rattata</t>
  </si>
  <si>
    <t>Guts</t>
  </si>
  <si>
    <t>Smoochum</t>
  </si>
  <si>
    <t>Hustle</t>
  </si>
  <si>
    <t>Ruggeft, Level 34</t>
  </si>
  <si>
    <t>Rattata (Alola)</t>
  </si>
  <si>
    <t>Dark</t>
  </si>
  <si>
    <t>Gluttony</t>
  </si>
  <si>
    <t>Jynx</t>
  </si>
  <si>
    <t>Tropius</t>
  </si>
  <si>
    <t>Field</t>
  </si>
  <si>
    <t>Naked Mole Rat</t>
  </si>
  <si>
    <t>Ghost</t>
  </si>
  <si>
    <t>Cursed Body</t>
  </si>
  <si>
    <t>Exeggcute</t>
  </si>
  <si>
    <t>Palrat, Level 20</t>
  </si>
  <si>
    <t>Peafowl</t>
  </si>
  <si>
    <t>Raticate</t>
  </si>
  <si>
    <t>Fanfowl, Level 18</t>
  </si>
  <si>
    <t>Exeggutor</t>
  </si>
  <si>
    <t>Raticate (Alola)</t>
  </si>
  <si>
    <t>Tynamo</t>
  </si>
  <si>
    <t>Poison Point</t>
  </si>
  <si>
    <t>Unown</t>
  </si>
  <si>
    <t>Protura</t>
  </si>
  <si>
    <t>Sigilyph</t>
  </si>
  <si>
    <t>Diplura</t>
  </si>
  <si>
    <t>Steel</t>
  </si>
  <si>
    <t>Silverfish</t>
  </si>
  <si>
    <t>Electric</t>
  </si>
  <si>
    <t>Motor Drive</t>
  </si>
  <si>
    <t>Analytic</t>
  </si>
  <si>
    <t>Phanpy</t>
  </si>
  <si>
    <t>Spearow</t>
  </si>
  <si>
    <t>Action Figure</t>
  </si>
  <si>
    <t>Donphan</t>
  </si>
  <si>
    <t>Teddiursa</t>
  </si>
  <si>
    <t>VEX Robot</t>
  </si>
  <si>
    <t>Ursaring</t>
  </si>
  <si>
    <t>Grimer</t>
  </si>
  <si>
    <t>Fearow</t>
  </si>
  <si>
    <t>Muk</t>
  </si>
  <si>
    <t>Utilitron</t>
  </si>
  <si>
    <t>Crabrawler</t>
  </si>
  <si>
    <t>Ekans</t>
  </si>
  <si>
    <t>Intimidate</t>
  </si>
  <si>
    <t>Unnerve</t>
  </si>
  <si>
    <t>Bulldozer</t>
  </si>
  <si>
    <t>Utilitron-Boat</t>
  </si>
  <si>
    <t>Crabominable</t>
  </si>
  <si>
    <t>Arbok</t>
  </si>
  <si>
    <t>Motor Boat</t>
  </si>
  <si>
    <t>Utilitron-Copter</t>
  </si>
  <si>
    <t>Helicopter</t>
  </si>
  <si>
    <t>Pikachu</t>
  </si>
  <si>
    <t>Static</t>
  </si>
  <si>
    <t>Lightningrod</t>
  </si>
  <si>
    <t>Raichu</t>
  </si>
  <si>
    <t>Psychic</t>
  </si>
  <si>
    <t>Raichu (Alola)</t>
  </si>
  <si>
    <t>Obelisk</t>
  </si>
  <si>
    <t>Surge Surfer</t>
  </si>
  <si>
    <t>Pyramid</t>
  </si>
  <si>
    <t>Sandshrew</t>
  </si>
  <si>
    <t>Sand Veil</t>
  </si>
  <si>
    <t>Sand Rush</t>
  </si>
  <si>
    <t>Swift Swim</t>
  </si>
  <si>
    <t>Goby</t>
  </si>
  <si>
    <t>Sandshrew (Alola)</t>
  </si>
  <si>
    <t>Ice</t>
  </si>
  <si>
    <t>Snow Cloak</t>
  </si>
  <si>
    <t>Snow Plow</t>
  </si>
  <si>
    <t>Sandslash</t>
  </si>
  <si>
    <t>Dragonet</t>
  </si>
  <si>
    <t>Suction Cups</t>
  </si>
  <si>
    <t>Plecostomus</t>
  </si>
  <si>
    <t>Sandslash (Alola)</t>
  </si>
  <si>
    <t>Nidoran♀</t>
  </si>
  <si>
    <t>Rivalry</t>
  </si>
  <si>
    <t>Lionfish</t>
  </si>
  <si>
    <t>Leaf Fossil</t>
  </si>
  <si>
    <t>Stegosaurus</t>
  </si>
  <si>
    <t>Most of its energy comes from the leaves on its back. It eats plant matter to make its leaves grow.</t>
  </si>
  <si>
    <t>Nidorina</t>
  </si>
  <si>
    <t>Nidoqueen</t>
  </si>
  <si>
    <t>Tail Fossil</t>
  </si>
  <si>
    <t>Ankylosaurus</t>
  </si>
  <si>
    <t>Sheer Force</t>
  </si>
  <si>
    <t>Nidoran♂</t>
  </si>
  <si>
    <t>Effect Spore</t>
  </si>
  <si>
    <t>Rock tripe</t>
  </si>
  <si>
    <t>Nidorino</t>
  </si>
  <si>
    <t>Lichen</t>
  </si>
  <si>
    <t>Nidoking</t>
  </si>
  <si>
    <t>Clefairy</t>
  </si>
  <si>
    <t>Fairy</t>
  </si>
  <si>
    <t>Cute Charm</t>
  </si>
  <si>
    <t>Magic Guard</t>
  </si>
  <si>
    <t>Friend Guard</t>
  </si>
  <si>
    <t>Clefable</t>
  </si>
  <si>
    <t>Unaware</t>
  </si>
  <si>
    <t>Vulpix</t>
  </si>
  <si>
    <t>Flash Fire</t>
  </si>
  <si>
    <t>Vulpix (Alola)</t>
  </si>
  <si>
    <t>Snow Warning</t>
  </si>
  <si>
    <t>Ninetales</t>
  </si>
  <si>
    <t>Ninetales (Alola)</t>
  </si>
  <si>
    <t>Jigglypuff</t>
  </si>
  <si>
    <t>Wigglytuff</t>
  </si>
  <si>
    <t>Frisk</t>
  </si>
  <si>
    <t>Zubat</t>
  </si>
  <si>
    <t>Inner Focus</t>
  </si>
  <si>
    <t>Fighting</t>
  </si>
  <si>
    <t>Reckless</t>
  </si>
  <si>
    <t>Infiltrator</t>
  </si>
  <si>
    <t>Mold Breaker</t>
  </si>
  <si>
    <t>Golbat</t>
  </si>
  <si>
    <t>Oddish</t>
  </si>
  <si>
    <t>Levitate</t>
  </si>
  <si>
    <t>Gooey</t>
  </si>
  <si>
    <t>Gloom</t>
  </si>
  <si>
    <t>Tynamo, Level 39</t>
  </si>
  <si>
    <t>Hagfish</t>
  </si>
  <si>
    <t>Stench</t>
  </si>
  <si>
    <t>Vileplume</t>
  </si>
  <si>
    <t>Eelektrik, Thunder Stone</t>
  </si>
  <si>
    <t>Anticipation</t>
  </si>
  <si>
    <t>Forewarn</t>
  </si>
  <si>
    <t>Paras</t>
  </si>
  <si>
    <t>Dry Skin</t>
  </si>
  <si>
    <t>Damp</t>
  </si>
  <si>
    <t>Parasect</t>
  </si>
  <si>
    <t>Hoothoot, Level 20</t>
  </si>
  <si>
    <t>Venonat</t>
  </si>
  <si>
    <t>Venomoth</t>
  </si>
  <si>
    <t>Wonder Skin</t>
  </si>
  <si>
    <t>Diglett</t>
  </si>
  <si>
    <t>Arena Trap</t>
  </si>
  <si>
    <t>Sand Force</t>
  </si>
  <si>
    <t>Diglett (Alola)</t>
  </si>
  <si>
    <t>Tangling</t>
  </si>
  <si>
    <t>Dugtrio</t>
  </si>
  <si>
    <t>Dugtrio (Alola)</t>
  </si>
  <si>
    <t>Meowth</t>
  </si>
  <si>
    <t>Pickup</t>
  </si>
  <si>
    <t>Technician</t>
  </si>
  <si>
    <t>Meowth (Alola)</t>
  </si>
  <si>
    <t>Persian</t>
  </si>
  <si>
    <t>Limber</t>
  </si>
  <si>
    <t>Persian (Alola)</t>
  </si>
  <si>
    <t>Fur Coat</t>
  </si>
  <si>
    <t>Psyduck</t>
  </si>
  <si>
    <t>Cloud Nine</t>
  </si>
  <si>
    <t>Golduck</t>
  </si>
  <si>
    <t>Mankey</t>
  </si>
  <si>
    <t>Vital Spirit</t>
  </si>
  <si>
    <t>Anger Point</t>
  </si>
  <si>
    <t>Defiant</t>
  </si>
  <si>
    <t>Primeape</t>
  </si>
  <si>
    <t>Growlithe</t>
  </si>
  <si>
    <t>Justified</t>
  </si>
  <si>
    <t>Arcanine</t>
  </si>
  <si>
    <t>Poliwag</t>
  </si>
  <si>
    <t>Water Absorb</t>
  </si>
  <si>
    <t>Poliwhirl</t>
  </si>
  <si>
    <t>Orphic egg</t>
  </si>
  <si>
    <t>Poliwrath</t>
  </si>
  <si>
    <t>Abra</t>
  </si>
  <si>
    <t>Synchronize</t>
  </si>
  <si>
    <t>Kadabra</t>
  </si>
  <si>
    <t>Dionysis</t>
  </si>
  <si>
    <t>Alakazam</t>
  </si>
  <si>
    <t>Apollo</t>
  </si>
  <si>
    <t>Artemis</t>
  </si>
  <si>
    <t>Alakazam-Mega</t>
  </si>
  <si>
    <t>Trace</t>
  </si>
  <si>
    <t>Hephaestus</t>
  </si>
  <si>
    <t>Machop</t>
  </si>
  <si>
    <t>Steadfast</t>
  </si>
  <si>
    <t>Machoke</t>
  </si>
  <si>
    <t>Athena</t>
  </si>
  <si>
    <t>Harvest</t>
  </si>
  <si>
    <t>Machamp</t>
  </si>
  <si>
    <t>Hera</t>
  </si>
  <si>
    <t>Pressure</t>
  </si>
  <si>
    <t>Bellsprout</t>
  </si>
  <si>
    <t>Weepinbell</t>
  </si>
  <si>
    <t>Tentacool</t>
  </si>
  <si>
    <t>Clear Body</t>
  </si>
  <si>
    <t>Liquid Ooze</t>
  </si>
  <si>
    <t>Tentacruel</t>
  </si>
  <si>
    <t>Geodude</t>
  </si>
  <si>
    <t>Sturdy</t>
  </si>
  <si>
    <t>Bulletproof</t>
  </si>
  <si>
    <t>Geodude (Alola)</t>
  </si>
  <si>
    <t>Magnet Pull</t>
  </si>
  <si>
    <t>Galvanize</t>
  </si>
  <si>
    <t>Graveler</t>
  </si>
  <si>
    <t>Graveler (Alola)</t>
  </si>
  <si>
    <t>Golem</t>
  </si>
  <si>
    <t>Golem (Alola)</t>
  </si>
  <si>
    <t>Ponyta</t>
  </si>
  <si>
    <t>Flame Body</t>
  </si>
  <si>
    <t>Rapidash</t>
  </si>
  <si>
    <t>Slowpoke</t>
  </si>
  <si>
    <t>Oblivious</t>
  </si>
  <si>
    <t>Own Tempo</t>
  </si>
  <si>
    <t>Regenerator</t>
  </si>
  <si>
    <t>Slowbro</t>
  </si>
  <si>
    <t>Slowbro-Mega</t>
  </si>
  <si>
    <t>Shell Armor</t>
  </si>
  <si>
    <t>Magnemite</t>
  </si>
  <si>
    <t>Magneton</t>
  </si>
  <si>
    <t>Farfetch'd</t>
  </si>
  <si>
    <t>Doduo</t>
  </si>
  <si>
    <t>Early Bird</t>
  </si>
  <si>
    <t>Dodrio</t>
  </si>
  <si>
    <t>Seel</t>
  </si>
  <si>
    <t>Hydration</t>
  </si>
  <si>
    <t>Ice Body</t>
  </si>
  <si>
    <t>Dewgong</t>
  </si>
  <si>
    <t>Sticky Hold</t>
  </si>
  <si>
    <t>Poison Touch</t>
  </si>
  <si>
    <t>Alchemy</t>
  </si>
  <si>
    <t>Shellder</t>
  </si>
  <si>
    <t>Skill Link</t>
  </si>
  <si>
    <t>Overcoat</t>
  </si>
  <si>
    <t>Cloyster</t>
  </si>
  <si>
    <t>Gastly</t>
  </si>
  <si>
    <t>Haunter</t>
  </si>
  <si>
    <t>Gengar</t>
  </si>
  <si>
    <t>Gengar-Mega</t>
  </si>
  <si>
    <t>Shadow Tag</t>
  </si>
  <si>
    <t>Onix</t>
  </si>
  <si>
    <t>Weak Armor</t>
  </si>
  <si>
    <t>Drowzee</t>
  </si>
  <si>
    <t>Insomnia</t>
  </si>
  <si>
    <t>Hypno</t>
  </si>
  <si>
    <t>Krabby</t>
  </si>
  <si>
    <t>Hyper Cutter</t>
  </si>
  <si>
    <t>Kingler</t>
  </si>
  <si>
    <t>Voltorb</t>
  </si>
  <si>
    <t>Soundproof</t>
  </si>
  <si>
    <t>Aftermath</t>
  </si>
  <si>
    <t>Electrode</t>
  </si>
  <si>
    <t>Cubone</t>
  </si>
  <si>
    <t>Battle Armor</t>
  </si>
  <si>
    <t>Marowak</t>
  </si>
  <si>
    <t>Hitmonlee</t>
  </si>
  <si>
    <t>Unburden</t>
  </si>
  <si>
    <t>Hitmonchan</t>
  </si>
  <si>
    <t>Iron Fist</t>
  </si>
  <si>
    <t>Lickitung</t>
  </si>
  <si>
    <t>Koffing</t>
  </si>
  <si>
    <t>Weezing</t>
  </si>
  <si>
    <t>Rhyhorn</t>
  </si>
  <si>
    <t>Rhydon</t>
  </si>
  <si>
    <t>Chansey</t>
  </si>
  <si>
    <t>Natural Cure</t>
  </si>
  <si>
    <t>Serene Grace</t>
  </si>
  <si>
    <t>Healer</t>
  </si>
  <si>
    <t>Tangela</t>
  </si>
  <si>
    <t>Kangaskhan</t>
  </si>
  <si>
    <t>Scrappy</t>
  </si>
  <si>
    <t>Kangaskhan-Mega</t>
  </si>
  <si>
    <t>Parental Bond</t>
  </si>
  <si>
    <t>Horsea</t>
  </si>
  <si>
    <t>Seadra</t>
  </si>
  <si>
    <t>Goldeen</t>
  </si>
  <si>
    <t>Water Veil</t>
  </si>
  <si>
    <t>Seaking</t>
  </si>
  <si>
    <t>Staryu</t>
  </si>
  <si>
    <t>Illuminate</t>
  </si>
  <si>
    <t>Starmie</t>
  </si>
  <si>
    <t>Mr. Mime</t>
  </si>
  <si>
    <t>Filter</t>
  </si>
  <si>
    <t>Scyther</t>
  </si>
  <si>
    <t>Electabuzz</t>
  </si>
  <si>
    <t>Magmar</t>
  </si>
  <si>
    <t>Pinsir</t>
  </si>
  <si>
    <t>Moxie</t>
  </si>
  <si>
    <t>Pinsir-Mega</t>
  </si>
  <si>
    <t>Aerilate</t>
  </si>
  <si>
    <t>Tauros</t>
  </si>
  <si>
    <t>Magikarp</t>
  </si>
  <si>
    <t>Rattled</t>
  </si>
  <si>
    <t>Gyarados</t>
  </si>
  <si>
    <t>Gyarados-Mega</t>
  </si>
  <si>
    <t>Lapras</t>
  </si>
  <si>
    <t>Ditto</t>
  </si>
  <si>
    <t>Imposter</t>
  </si>
  <si>
    <t>Eevee</t>
  </si>
  <si>
    <t>Vaporeon</t>
  </si>
  <si>
    <t>Jolteon</t>
  </si>
  <si>
    <t>Volt Absorb</t>
  </si>
  <si>
    <t>Quick Feet</t>
  </si>
  <si>
    <t>Flareon</t>
  </si>
  <si>
    <t>Porygon</t>
  </si>
  <si>
    <t>Download</t>
  </si>
  <si>
    <t>Omanyte</t>
  </si>
  <si>
    <t>Omastar</t>
  </si>
  <si>
    <t>Kabuto</t>
  </si>
  <si>
    <t>Kabutops</t>
  </si>
  <si>
    <t>Aerodactyl</t>
  </si>
  <si>
    <t>Aerodactyl-Mega</t>
  </si>
  <si>
    <t>Snorlax</t>
  </si>
  <si>
    <t>Immunity</t>
  </si>
  <si>
    <t>Articuno</t>
  </si>
  <si>
    <t>Zapdos</t>
  </si>
  <si>
    <t>Moltres</t>
  </si>
  <si>
    <t>Dratini</t>
  </si>
  <si>
    <t>Marvel Scale</t>
  </si>
  <si>
    <t>Dragonair</t>
  </si>
  <si>
    <t>Dragonite</t>
  </si>
  <si>
    <t>Multiscale</t>
  </si>
  <si>
    <t>Mewtwo</t>
  </si>
  <si>
    <t>Mewtwo-Mega X</t>
  </si>
  <si>
    <t>Mewtwo-Mega Y</t>
  </si>
  <si>
    <t>Mew</t>
  </si>
  <si>
    <t>Chikorita</t>
  </si>
  <si>
    <t>Bayleef</t>
  </si>
  <si>
    <t>Meganium</t>
  </si>
  <si>
    <t>Cyndaquil</t>
  </si>
  <si>
    <t>Quilava</t>
  </si>
  <si>
    <t>Typhlosion</t>
  </si>
  <si>
    <t>Totodile</t>
  </si>
  <si>
    <t>Croconaw</t>
  </si>
  <si>
    <t>Feraligatr</t>
  </si>
  <si>
    <t>Sentret</t>
  </si>
  <si>
    <t>Furret</t>
  </si>
  <si>
    <t>Ledyba</t>
  </si>
  <si>
    <t>Ledian</t>
  </si>
  <si>
    <t>Spinarak</t>
  </si>
  <si>
    <t>Ariados</t>
  </si>
  <si>
    <t>Crobat</t>
  </si>
  <si>
    <t>Chinchou</t>
  </si>
  <si>
    <t>Lanturn</t>
  </si>
  <si>
    <t>Pichu</t>
  </si>
  <si>
    <t>Cleffa</t>
  </si>
  <si>
    <t>Igglybuff</t>
  </si>
  <si>
    <t>Togepi</t>
  </si>
  <si>
    <t>Super Luck</t>
  </si>
  <si>
    <t>Togetic</t>
  </si>
  <si>
    <t>Natu</t>
  </si>
  <si>
    <t>Magic Bounce</t>
  </si>
  <si>
    <t>Xatu</t>
  </si>
  <si>
    <t>Mareep</t>
  </si>
  <si>
    <t>Induction</t>
  </si>
  <si>
    <t>Flaaffy</t>
  </si>
  <si>
    <t>Ampharos</t>
  </si>
  <si>
    <t>Ampharos-Mega</t>
  </si>
  <si>
    <t>Bellossom</t>
  </si>
  <si>
    <t>Marill</t>
  </si>
  <si>
    <t>Huge Power</t>
  </si>
  <si>
    <t>Sap Sipper</t>
  </si>
  <si>
    <t>Azumarill</t>
  </si>
  <si>
    <t>Sudowoodo</t>
  </si>
  <si>
    <t>Politoed</t>
  </si>
  <si>
    <t>Drizzle</t>
  </si>
  <si>
    <t>Hoppip</t>
  </si>
  <si>
    <t>Name</t>
  </si>
  <si>
    <t>Old</t>
  </si>
  <si>
    <t>New</t>
  </si>
  <si>
    <t>Explanation</t>
  </si>
  <si>
    <t>See Golem.</t>
  </si>
  <si>
    <t>Skiploom</t>
  </si>
  <si>
    <t>I think everyone with Levitate should get a Hidden Ability.</t>
  </si>
  <si>
    <t>Jumpluff</t>
  </si>
  <si>
    <t>Oh, come on, you're too lazy to make Gengar float in its model, so you change its Ability?</t>
  </si>
  <si>
    <t>Aipom</t>
  </si>
  <si>
    <t>Game Freak wanted to make this its primary, but it fits much better here.</t>
  </si>
  <si>
    <t>Sunkern</t>
  </si>
  <si>
    <t>Leaf Guard without leaves, and Tangela without tangling. Hm.</t>
  </si>
  <si>
    <t>Sunflora</t>
  </si>
  <si>
    <t>Misdreavus</t>
  </si>
  <si>
    <t>I think everyone with Levitate should get a Hidden Ability. Unown gets something special.</t>
  </si>
  <si>
    <t>Yanma</t>
  </si>
  <si>
    <t>Shuckle</t>
  </si>
  <si>
    <t>Contrary</t>
  </si>
  <si>
    <t>Speed Boost</t>
  </si>
  <si>
    <t>Slugma</t>
  </si>
  <si>
    <t>Magcargo</t>
  </si>
  <si>
    <t>Wooper</t>
  </si>
  <si>
    <t>Wingull</t>
  </si>
  <si>
    <t>See Pelipper.</t>
  </si>
  <si>
    <t>Quagsire</t>
  </si>
  <si>
    <t>Pelipper</t>
  </si>
  <si>
    <t>Something isn't right about this being a normal Ability outside of Kyogre.</t>
  </si>
  <si>
    <t>Torkoal</t>
  </si>
  <si>
    <t>Espeon</t>
  </si>
  <si>
    <t>Torkoal lives in a mountain and produces obscuring smoke. It summons the sun why, exactly?</t>
  </si>
  <si>
    <t>Vibrava</t>
  </si>
  <si>
    <t>Flygon</t>
  </si>
  <si>
    <t>Sand Stream</t>
  </si>
  <si>
    <t>All of its PokeDex entries mention it doing this.</t>
  </si>
  <si>
    <t>Umbreon</t>
  </si>
  <si>
    <t>Lunatone</t>
  </si>
  <si>
    <t>Solrock</t>
  </si>
  <si>
    <t>Murkrow</t>
  </si>
  <si>
    <t>Baltoy</t>
  </si>
  <si>
    <t>Prankster</t>
  </si>
  <si>
    <t>Claydol</t>
  </si>
  <si>
    <t>Chimecho</t>
  </si>
  <si>
    <t>Slowking</t>
  </si>
  <si>
    <t>Cranidos</t>
  </si>
  <si>
    <t>It literally has a rock head, and it will boost its viability.</t>
  </si>
  <si>
    <t>Rampardos</t>
  </si>
  <si>
    <t>Shieldon</t>
  </si>
  <si>
    <t>Solid Rock</t>
  </si>
  <si>
    <t>Two double weaknesses makes it quite sad.</t>
  </si>
  <si>
    <t>Bastiodon</t>
  </si>
  <si>
    <t>Mismagius</t>
  </si>
  <si>
    <t>Chingling</t>
  </si>
  <si>
    <t>Carnivine</t>
  </si>
  <si>
    <t>Strong Jaw</t>
  </si>
  <si>
    <t>Tangrowth</t>
  </si>
  <si>
    <t>Rotom</t>
  </si>
  <si>
    <t>Wobbuffet</t>
  </si>
  <si>
    <t>Telepathy</t>
  </si>
  <si>
    <t>Uxie</t>
  </si>
  <si>
    <t>Girafarig</t>
  </si>
  <si>
    <t>Mesprit</t>
  </si>
  <si>
    <t>Azelf</t>
  </si>
  <si>
    <t>Giratina-Origin</t>
  </si>
  <si>
    <t>Pineco</t>
  </si>
  <si>
    <t>Cresselia</t>
  </si>
  <si>
    <t>Roggenrola</t>
  </si>
  <si>
    <t>See Gigalith.</t>
  </si>
  <si>
    <t>Forretress</t>
  </si>
  <si>
    <t>Boldore</t>
  </si>
  <si>
    <t>Gigalith</t>
  </si>
  <si>
    <t>Its PokeDex entries mention it getting energy from sunlight, so let's give it an Ability that blocks the sun?</t>
  </si>
  <si>
    <t>Dunsparce</t>
  </si>
  <si>
    <t>Timburr</t>
  </si>
  <si>
    <t>Gurdurr</t>
  </si>
  <si>
    <t>Conkeldurr</t>
  </si>
  <si>
    <t>Gligar</t>
  </si>
  <si>
    <t>Ferroseed</t>
  </si>
  <si>
    <t>Steelix</t>
  </si>
  <si>
    <t>Steelix-Mega</t>
  </si>
  <si>
    <t>Cryogonal</t>
  </si>
  <si>
    <t>Deino</t>
  </si>
  <si>
    <t>Related to a Levitate mon.</t>
  </si>
  <si>
    <t>Zweilous</t>
  </si>
  <si>
    <t>Hydreigon</t>
  </si>
  <si>
    <t>Grubbin</t>
  </si>
  <si>
    <t>Snubbull</t>
  </si>
  <si>
    <t>Charjabug</t>
  </si>
  <si>
    <t>Vikavolt</t>
  </si>
  <si>
    <t>Mareanie</t>
  </si>
  <si>
    <t>It's covered in spikes, what the heck?</t>
  </si>
  <si>
    <t>Granbull</t>
  </si>
  <si>
    <t>Toxapex</t>
  </si>
  <si>
    <t>Tsareena</t>
  </si>
  <si>
    <t>Qwilfish</t>
  </si>
  <si>
    <t>Turtonator</t>
  </si>
  <si>
    <t>Apparently, it blows up a lot.</t>
  </si>
  <si>
    <t>Dhelmise</t>
  </si>
  <si>
    <t>Seaweed. Hidden Abilities for all, really.</t>
  </si>
  <si>
    <t>Scizor</t>
  </si>
  <si>
    <t>Light Metal</t>
  </si>
  <si>
    <t>Scizor-Mega</t>
  </si>
  <si>
    <t>Heracross</t>
  </si>
  <si>
    <t>Heracross-Mega</t>
  </si>
  <si>
    <t>Sneasel</t>
  </si>
  <si>
    <t>Pickpocket</t>
  </si>
  <si>
    <t>Honey Gather</t>
  </si>
  <si>
    <t>Magma Armor</t>
  </si>
  <si>
    <t>Swinub</t>
  </si>
  <si>
    <t>Piloswine</t>
  </si>
  <si>
    <t>Corsola</t>
  </si>
  <si>
    <t>Remoraid</t>
  </si>
  <si>
    <t>Moody</t>
  </si>
  <si>
    <t>Octillery</t>
  </si>
  <si>
    <t>Delibird</t>
  </si>
  <si>
    <t>Mantine</t>
  </si>
  <si>
    <t>Skarmory</t>
  </si>
  <si>
    <t>Houndour</t>
  </si>
  <si>
    <t>Houndoom</t>
  </si>
  <si>
    <t>Houndoom-Mega</t>
  </si>
  <si>
    <t>Kingdra</t>
  </si>
  <si>
    <t>Porygon2</t>
  </si>
  <si>
    <t>Stantler</t>
  </si>
  <si>
    <t>Smeargle</t>
  </si>
  <si>
    <t>Tyrogue</t>
  </si>
  <si>
    <t>Hitmontop</t>
  </si>
  <si>
    <t>Elekid</t>
  </si>
  <si>
    <t>Magby</t>
  </si>
  <si>
    <t>Miltank</t>
  </si>
  <si>
    <t>Blissey</t>
  </si>
  <si>
    <t>Raikou</t>
  </si>
  <si>
    <t>Entei</t>
  </si>
  <si>
    <t>Suicune</t>
  </si>
  <si>
    <t>Larvitar</t>
  </si>
  <si>
    <t>Pupitar</t>
  </si>
  <si>
    <t>Tyranitar</t>
  </si>
  <si>
    <t>Lugia</t>
  </si>
  <si>
    <t>Ho-oh</t>
  </si>
  <si>
    <t>Celebi</t>
  </si>
  <si>
    <t>Treecko</t>
  </si>
  <si>
    <t>Grovyle</t>
  </si>
  <si>
    <t>Sceptile</t>
  </si>
  <si>
    <t>Lightning Rod</t>
  </si>
  <si>
    <t>Torchic</t>
  </si>
  <si>
    <t>Combusken</t>
  </si>
  <si>
    <t>Blaziken</t>
  </si>
  <si>
    <t>Blaziken-Mega</t>
  </si>
  <si>
    <t>Mudkip</t>
  </si>
  <si>
    <t>Marshtomp</t>
  </si>
  <si>
    <t>Swampert</t>
  </si>
  <si>
    <t>Poochyena</t>
  </si>
  <si>
    <t>Mightyena</t>
  </si>
  <si>
    <t>Zigzagoon</t>
  </si>
  <si>
    <t>Linoone</t>
  </si>
  <si>
    <t>Wurmple</t>
  </si>
  <si>
    <t>Silcoon</t>
  </si>
  <si>
    <t>Beautifly</t>
  </si>
  <si>
    <t>Cascoon</t>
  </si>
  <si>
    <t>Dustox</t>
  </si>
  <si>
    <t>Lotad</t>
  </si>
  <si>
    <t>Lombre</t>
  </si>
  <si>
    <t>Ludicolo</t>
  </si>
  <si>
    <t>Seedot</t>
  </si>
  <si>
    <t>Nuzleaf</t>
  </si>
  <si>
    <t>Shiftry</t>
  </si>
  <si>
    <t>Taillow</t>
  </si>
  <si>
    <t>Swellow</t>
  </si>
  <si>
    <t>Ralts</t>
  </si>
  <si>
    <t>Kirlia</t>
  </si>
  <si>
    <t>Gardevoir</t>
  </si>
  <si>
    <t>Gardevoir-Mega</t>
  </si>
  <si>
    <t>Pixilate</t>
  </si>
  <si>
    <t>Surskit</t>
  </si>
  <si>
    <t>Masquerain</t>
  </si>
  <si>
    <t>Shroomish</t>
  </si>
  <si>
    <t>Poison Heal</t>
  </si>
  <si>
    <t>Breloom</t>
  </si>
  <si>
    <t>Slakoth</t>
  </si>
  <si>
    <t>Truant</t>
  </si>
  <si>
    <t>Vigoroth</t>
  </si>
  <si>
    <t>Slaking</t>
  </si>
  <si>
    <t>Nincada</t>
  </si>
  <si>
    <t>Ninjask</t>
  </si>
  <si>
    <t>Shedinja</t>
  </si>
  <si>
    <t>Wonder Guard</t>
  </si>
  <si>
    <t>Whismur</t>
  </si>
  <si>
    <t>Loudred</t>
  </si>
  <si>
    <t>Exploud</t>
  </si>
  <si>
    <t>Makuhita</t>
  </si>
  <si>
    <t>Hariyama</t>
  </si>
  <si>
    <t>Azurill</t>
  </si>
  <si>
    <t>Nosepass</t>
  </si>
  <si>
    <t>Skitty</t>
  </si>
  <si>
    <t>Normalize</t>
  </si>
  <si>
    <t>Delcatty</t>
  </si>
  <si>
    <t>Sableye</t>
  </si>
  <si>
    <t>Stall</t>
  </si>
  <si>
    <t>Sableye-Mega</t>
  </si>
  <si>
    <t>Mawile</t>
  </si>
  <si>
    <t>Mawile-Mega</t>
  </si>
  <si>
    <t>Aron</t>
  </si>
  <si>
    <t>Heavy Metal</t>
  </si>
  <si>
    <t>Lairon</t>
  </si>
  <si>
    <t>Aggron</t>
  </si>
  <si>
    <t>Aggron-Mega</t>
  </si>
  <si>
    <t>Meditite</t>
  </si>
  <si>
    <t>Pure Power</t>
  </si>
  <si>
    <t>Medicham</t>
  </si>
  <si>
    <t>Electrike</t>
  </si>
  <si>
    <t>Manectric</t>
  </si>
  <si>
    <t>Manectric-Mega</t>
  </si>
  <si>
    <t>Plusle</t>
  </si>
  <si>
    <t>Minun</t>
  </si>
  <si>
    <t>Volbeat</t>
  </si>
  <si>
    <t>Illumise</t>
  </si>
  <si>
    <t>Roselia</t>
  </si>
  <si>
    <t>Gulpin</t>
  </si>
  <si>
    <t>Swalot</t>
  </si>
  <si>
    <t>Carvanha</t>
  </si>
  <si>
    <t>Rough Skin</t>
  </si>
  <si>
    <t>Sharpedo</t>
  </si>
  <si>
    <t>Sharpedo-Mega</t>
  </si>
  <si>
    <t>Wailmer</t>
  </si>
  <si>
    <t>Wailord</t>
  </si>
  <si>
    <t>Numel</t>
  </si>
  <si>
    <t>Simple</t>
  </si>
  <si>
    <t>Camerupt</t>
  </si>
  <si>
    <t>Camerupt-Mega</t>
  </si>
  <si>
    <t>White Smoke</t>
  </si>
  <si>
    <t>Spoink</t>
  </si>
  <si>
    <t>Grumpig</t>
  </si>
  <si>
    <t>Spinda</t>
  </si>
  <si>
    <t>Trapinch</t>
  </si>
  <si>
    <t>Cacnea</t>
  </si>
  <si>
    <t>Cacturne</t>
  </si>
  <si>
    <t>Swablu</t>
  </si>
  <si>
    <t>Altaria</t>
  </si>
  <si>
    <t>Altaria-Mega</t>
  </si>
  <si>
    <t>Zangoose</t>
  </si>
  <si>
    <t>Toxic Boost</t>
  </si>
  <si>
    <t>Seviper</t>
  </si>
  <si>
    <t>Barboach</t>
  </si>
  <si>
    <t>Anticipate</t>
  </si>
  <si>
    <t>Whiscash</t>
  </si>
  <si>
    <t>Corphish</t>
  </si>
  <si>
    <t>Crawdaunt</t>
  </si>
  <si>
    <t>Lileep</t>
  </si>
  <si>
    <t>Storm Drain</t>
  </si>
  <si>
    <t>Cradily</t>
  </si>
  <si>
    <t>Anorith</t>
  </si>
  <si>
    <t>Armaldo</t>
  </si>
  <si>
    <t>Feebas</t>
  </si>
  <si>
    <t>Milotic</t>
  </si>
  <si>
    <t>Castform</t>
  </si>
  <si>
    <t>Forecast</t>
  </si>
  <si>
    <t>Kecleon</t>
  </si>
  <si>
    <t>Color Change</t>
  </si>
  <si>
    <t>Shuppet</t>
  </si>
  <si>
    <t>Banette</t>
  </si>
  <si>
    <t>Banette-Mega</t>
  </si>
  <si>
    <t>Duskull</t>
  </si>
  <si>
    <t>Dusclops</t>
  </si>
  <si>
    <t>Absol</t>
  </si>
  <si>
    <t>Absol-Mega</t>
  </si>
  <si>
    <t>Wynaut</t>
  </si>
  <si>
    <t>Snorunt</t>
  </si>
  <si>
    <t>Glalie</t>
  </si>
  <si>
    <t>Glalie-Mega</t>
  </si>
  <si>
    <t>Refrigerate</t>
  </si>
  <si>
    <t>Spheal</t>
  </si>
  <si>
    <t>Sealeo</t>
  </si>
  <si>
    <t>Walrein</t>
  </si>
  <si>
    <t>Clamperl</t>
  </si>
  <si>
    <t>Huntail</t>
  </si>
  <si>
    <t>Gorebyss</t>
  </si>
  <si>
    <t>Relicanth</t>
  </si>
  <si>
    <t>Luvdisc</t>
  </si>
  <si>
    <t>Bagon</t>
  </si>
  <si>
    <t>Shelgon</t>
  </si>
  <si>
    <t>Salamence</t>
  </si>
  <si>
    <t>Beldum</t>
  </si>
  <si>
    <t>Metang</t>
  </si>
  <si>
    <t>Metagross</t>
  </si>
  <si>
    <t>Metagross-Mega</t>
  </si>
  <si>
    <t>Regirock</t>
  </si>
  <si>
    <t>Regice</t>
  </si>
  <si>
    <t>Registeel</t>
  </si>
  <si>
    <t>Latias</t>
  </si>
  <si>
    <t>Latias-Mega</t>
  </si>
  <si>
    <t>Latios</t>
  </si>
  <si>
    <t>Latios-Mega</t>
  </si>
  <si>
    <t>Kyogre</t>
  </si>
  <si>
    <t>Kyogre-Primal</t>
  </si>
  <si>
    <t>Primordial Sea</t>
  </si>
  <si>
    <t>Groudon</t>
  </si>
  <si>
    <t>Groudon-Primal</t>
  </si>
  <si>
    <t>Desolate Land</t>
  </si>
  <si>
    <t>Rayquaza</t>
  </si>
  <si>
    <t>Air Lock</t>
  </si>
  <si>
    <t>Rayquaza-Mega</t>
  </si>
  <si>
    <t>Delta Stream</t>
  </si>
  <si>
    <t>Jirachi</t>
  </si>
  <si>
    <t>Turtwig</t>
  </si>
  <si>
    <t>Grotle</t>
  </si>
  <si>
    <t>Torterra</t>
  </si>
  <si>
    <t>Chimchar</t>
  </si>
  <si>
    <t>Monferno</t>
  </si>
  <si>
    <t>Infernape</t>
  </si>
  <si>
    <t>Piplup</t>
  </si>
  <si>
    <t>Prinplup</t>
  </si>
  <si>
    <t>Empoleon</t>
  </si>
  <si>
    <t>Starly</t>
  </si>
  <si>
    <t>Staravia</t>
  </si>
  <si>
    <t>Staraptor</t>
  </si>
  <si>
    <t>Bidoof</t>
  </si>
  <si>
    <t>Bibarel</t>
  </si>
  <si>
    <t>Kricketot</t>
  </si>
  <si>
    <t>Kricketune</t>
  </si>
  <si>
    <t>Budew</t>
  </si>
  <si>
    <t>Roserade</t>
  </si>
  <si>
    <t>Type</t>
  </si>
  <si>
    <t>Category</t>
  </si>
  <si>
    <t>Contest</t>
  </si>
  <si>
    <t>Targets</t>
  </si>
  <si>
    <t>PP</t>
  </si>
  <si>
    <t>Power</t>
  </si>
  <si>
    <t>Accuracy</t>
  </si>
  <si>
    <t>Secondary Effects</t>
  </si>
  <si>
    <t>Contest Effects</t>
  </si>
  <si>
    <t>Physical</t>
  </si>
  <si>
    <t>Clever</t>
  </si>
  <si>
    <t>Burmy</t>
  </si>
  <si>
    <t>Single</t>
  </si>
  <si>
    <t>Heals the user for 50% of the damage dealt.</t>
  </si>
  <si>
    <t>Preheat</t>
  </si>
  <si>
    <t>Status</t>
  </si>
  <si>
    <t>Self</t>
  </si>
  <si>
    <t>—</t>
  </si>
  <si>
    <t>Mothim</t>
  </si>
  <si>
    <t>Combee</t>
  </si>
  <si>
    <t>Vespiquen</t>
  </si>
  <si>
    <t>Pachirisu</t>
  </si>
  <si>
    <t>Buizel</t>
  </si>
  <si>
    <t>Floatzel</t>
  </si>
  <si>
    <t>Cherubi</t>
  </si>
  <si>
    <t>Cherrim</t>
  </si>
  <si>
    <t>Flower Gift</t>
  </si>
  <si>
    <t>Ambipom</t>
  </si>
  <si>
    <t>Drifloon</t>
  </si>
  <si>
    <t>Flare Boost</t>
  </si>
  <si>
    <t>Drifblim</t>
  </si>
  <si>
    <t>Buneary</t>
  </si>
  <si>
    <t>Klutz</t>
  </si>
  <si>
    <t>Lopunny</t>
  </si>
  <si>
    <t>Lopunny-Mega</t>
  </si>
  <si>
    <t>Honchkrow</t>
  </si>
  <si>
    <t>Glameow</t>
  </si>
  <si>
    <t>Purugly</t>
  </si>
  <si>
    <t>Stunky</t>
  </si>
  <si>
    <t>Skuntank</t>
  </si>
  <si>
    <t>Bronzor</t>
  </si>
  <si>
    <t>Heatproof</t>
  </si>
  <si>
    <t>Bronzong</t>
  </si>
  <si>
    <t>Bonsly</t>
  </si>
  <si>
    <t>Mime Jr.</t>
  </si>
  <si>
    <t>Happiny</t>
  </si>
  <si>
    <t>Chatot</t>
  </si>
  <si>
    <t>Spiritomb</t>
  </si>
  <si>
    <t>Gible</t>
  </si>
  <si>
    <t>Gabite</t>
  </si>
  <si>
    <t>Garchomp</t>
  </si>
  <si>
    <t>Garchomp-Mega</t>
  </si>
  <si>
    <t>Munchlax</t>
  </si>
  <si>
    <t>Riolu</t>
  </si>
  <si>
    <t>Lucario</t>
  </si>
  <si>
    <t>Lucario-Mega</t>
  </si>
  <si>
    <t>Hippopotas</t>
  </si>
  <si>
    <t>Hippowdon</t>
  </si>
  <si>
    <t>Skorupi</t>
  </si>
  <si>
    <t>Drapion</t>
  </si>
  <si>
    <t>Croagunk</t>
  </si>
  <si>
    <t>Toxicroak</t>
  </si>
  <si>
    <t>Finneon</t>
  </si>
  <si>
    <t>Lumineon</t>
  </si>
  <si>
    <t>Mantyke</t>
  </si>
  <si>
    <t>Snover</t>
  </si>
  <si>
    <t>Abomasnow</t>
  </si>
  <si>
    <t>Abomasnow-Mega</t>
  </si>
  <si>
    <t>Weavile</t>
  </si>
  <si>
    <t>Magnezone</t>
  </si>
  <si>
    <t>Lickilicky</t>
  </si>
  <si>
    <t>Rhyperior</t>
  </si>
  <si>
    <t>Electivire</t>
  </si>
  <si>
    <t>Magmortar</t>
  </si>
  <si>
    <t>Togekiss</t>
  </si>
  <si>
    <t>Yanmega</t>
  </si>
  <si>
    <t>Leafeon</t>
  </si>
  <si>
    <t>Glaceon</t>
  </si>
  <si>
    <t>Gliscor</t>
  </si>
  <si>
    <t>Mamoswine</t>
  </si>
  <si>
    <t>Porygon-Z</t>
  </si>
  <si>
    <t>Absorb</t>
  </si>
  <si>
    <t>Gallade</t>
  </si>
  <si>
    <t>Gallade-Mega</t>
  </si>
  <si>
    <t>Special</t>
  </si>
  <si>
    <t>Probopass</t>
  </si>
  <si>
    <t>Dusknoir</t>
  </si>
  <si>
    <t>Accelerock</t>
  </si>
  <si>
    <t>Tough</t>
  </si>
  <si>
    <t>Froslass</t>
  </si>
  <si>
    <t>+1 Priority</t>
  </si>
  <si>
    <t>Acid</t>
  </si>
  <si>
    <t>10% chance to lower Sp. Defense.</t>
  </si>
  <si>
    <t>Acid Armor</t>
  </si>
  <si>
    <t>User</t>
  </si>
  <si>
    <t>Sharply raises Defense.</t>
  </si>
  <si>
    <t>Acid Spray</t>
  </si>
  <si>
    <t>Beautiful</t>
  </si>
  <si>
    <t>Adjacent foes</t>
  </si>
  <si>
    <t>Sharply lowers Sp. Defense.</t>
  </si>
  <si>
    <t>Acrobatics</t>
  </si>
  <si>
    <t>Cool</t>
  </si>
  <si>
    <t>Any</t>
  </si>
  <si>
    <t>Double power if the user lacks a held item.</t>
  </si>
  <si>
    <t>Acupressure</t>
  </si>
  <si>
    <t>Any ally</t>
  </si>
  <si>
    <t>Sharply raises target's lowest stat.</t>
  </si>
  <si>
    <t>Rotom (Heat)</t>
  </si>
  <si>
    <t>Aerial Ace</t>
  </si>
  <si>
    <t>None.</t>
  </si>
  <si>
    <t>Aeroblast</t>
  </si>
  <si>
    <t>Rotom (Wash)</t>
  </si>
  <si>
    <t>Rotom (Frost)</t>
  </si>
  <si>
    <t>High critical hit chance.</t>
  </si>
  <si>
    <t>After You</t>
  </si>
  <si>
    <t>Cute</t>
  </si>
  <si>
    <t>The target moves next in the turn.</t>
  </si>
  <si>
    <t>Agility</t>
  </si>
  <si>
    <t>Sharply raises Speed.</t>
  </si>
  <si>
    <t>Air Cutter</t>
  </si>
  <si>
    <t>Air Slash</t>
  </si>
  <si>
    <t>Rotom (Spin)</t>
  </si>
  <si>
    <t>30% chance to flinch.</t>
  </si>
  <si>
    <t>Ally Switch</t>
  </si>
  <si>
    <t>Switches places with the target. +2 Priority.</t>
  </si>
  <si>
    <t>Amnesia</t>
  </si>
  <si>
    <t>Sharply raises Sp. Defense.</t>
  </si>
  <si>
    <t>Anchor Shot</t>
  </si>
  <si>
    <t>Traps the target.</t>
  </si>
  <si>
    <t>Ancient Power</t>
  </si>
  <si>
    <t>Rotom (Cut)</t>
  </si>
  <si>
    <t>10% chance to raise all stats.</t>
  </si>
  <si>
    <t>Aqua Jet</t>
  </si>
  <si>
    <t>Aqua Ring</t>
  </si>
  <si>
    <t>Heals the user of 1/16th of its HP at the end of each turn.</t>
  </si>
  <si>
    <t>Aqua Tail</t>
  </si>
  <si>
    <t>Arm Thrust</t>
  </si>
  <si>
    <t>Hits 2-5 times.</t>
  </si>
  <si>
    <t>Aromatherapy</t>
  </si>
  <si>
    <t>Ally team</t>
  </si>
  <si>
    <t>Cures the whole team's status conditions.</t>
  </si>
  <si>
    <t>Aromatic Mist</t>
  </si>
  <si>
    <t>Assist</t>
  </si>
  <si>
    <t>Depends</t>
  </si>
  <si>
    <t>Calls a random move from the user's team.</t>
  </si>
  <si>
    <t>Assurance</t>
  </si>
  <si>
    <t>Dialga</t>
  </si>
  <si>
    <t>Power doubles if the target has taken damage this turn.</t>
  </si>
  <si>
    <t>Astonish</t>
  </si>
  <si>
    <t>30% to flinch.</t>
  </si>
  <si>
    <t>Attack Order</t>
  </si>
  <si>
    <t>Attract</t>
  </si>
  <si>
    <t>Palkia</t>
  </si>
  <si>
    <t>Infatuates the target.</t>
  </si>
  <si>
    <t>Aura Sphere</t>
  </si>
  <si>
    <t>Aurora Beam</t>
  </si>
  <si>
    <t>Heatran</t>
  </si>
  <si>
    <t>10% chance to lower Attack.</t>
  </si>
  <si>
    <t>Aurora Veil</t>
  </si>
  <si>
    <t>Creates a veil that halves damage taken for 5 turns. Only works in hail.</t>
  </si>
  <si>
    <t>Autotomize</t>
  </si>
  <si>
    <t>Sharply raises Speed and halves weight.</t>
  </si>
  <si>
    <t>Regigigas</t>
  </si>
  <si>
    <t>Avalanche</t>
  </si>
  <si>
    <t>Slow Start</t>
  </si>
  <si>
    <t>Power doubles if user has taken damage this turn.</t>
  </si>
  <si>
    <t>Baby-Doll Eyes</t>
  </si>
  <si>
    <t>Lowers Attack. +1 Priority.</t>
  </si>
  <si>
    <t>Barrage</t>
  </si>
  <si>
    <t>Giratina</t>
  </si>
  <si>
    <t>Barrier</t>
  </si>
  <si>
    <t>Baton Pass</t>
  </si>
  <si>
    <t>Switches out, passing stat changes and some other effects.</t>
  </si>
  <si>
    <t>Beak Blast</t>
  </si>
  <si>
    <t>Spends the turn charging. Foes that make contact are burned.</t>
  </si>
  <si>
    <t>Beat Up</t>
  </si>
  <si>
    <t>For each conscious party member, adds a hit whose base power is calculated from its Attack stat.</t>
  </si>
  <si>
    <t>Phione</t>
  </si>
  <si>
    <t>Belch</t>
  </si>
  <si>
    <t>Fails if the user has not consumed a Berry.</t>
  </si>
  <si>
    <t>Manaphy</t>
  </si>
  <si>
    <t>Belly Drum</t>
  </si>
  <si>
    <t>Raises Attack to +6, but damages for 50% of max HP.</t>
  </si>
  <si>
    <t>Bestow</t>
  </si>
  <si>
    <t>Darkrai</t>
  </si>
  <si>
    <t>Gives the target the user's held item.</t>
  </si>
  <si>
    <t>Bad Dreams</t>
  </si>
  <si>
    <t>Bide</t>
  </si>
  <si>
    <t>Shaymin</t>
  </si>
  <si>
    <t>Bind</t>
  </si>
  <si>
    <t>Traps the target. Deals end-of-turn damage for 4-5 turns.</t>
  </si>
  <si>
    <t>Bite</t>
  </si>
  <si>
    <t>10% chance to make the target flinch.</t>
  </si>
  <si>
    <t>Blast Burn</t>
  </si>
  <si>
    <t>Recharges for a turn.</t>
  </si>
  <si>
    <t>Blaze Kick</t>
  </si>
  <si>
    <t>Arceus</t>
  </si>
  <si>
    <t>Multitype</t>
  </si>
  <si>
    <t>10% chance to burn. High critical hit chance.</t>
  </si>
  <si>
    <t>Blizzard</t>
  </si>
  <si>
    <t>Victini</t>
  </si>
  <si>
    <t>Victory Star</t>
  </si>
  <si>
    <t>30% chance to freeze.</t>
  </si>
  <si>
    <t>Block</t>
  </si>
  <si>
    <t>Snivy</t>
  </si>
  <si>
    <t>Blue Flare</t>
  </si>
  <si>
    <t>Servine</t>
  </si>
  <si>
    <t>20% chance to burn.</t>
  </si>
  <si>
    <t>Body Slam</t>
  </si>
  <si>
    <t>Serperior</t>
  </si>
  <si>
    <t>30% chance to paralyze.</t>
  </si>
  <si>
    <t>Bolt Strike</t>
  </si>
  <si>
    <t>Tepig</t>
  </si>
  <si>
    <t>20% chance to paralyze.</t>
  </si>
  <si>
    <t>Bone Club</t>
  </si>
  <si>
    <t>Pignite</t>
  </si>
  <si>
    <t>Bone Rush</t>
  </si>
  <si>
    <t>Emboar</t>
  </si>
  <si>
    <t>Bonemerang</t>
  </si>
  <si>
    <t>Boomburst</t>
  </si>
  <si>
    <t>Oshawott</t>
  </si>
  <si>
    <t>All adjacent</t>
  </si>
  <si>
    <t>Bounce</t>
  </si>
  <si>
    <t>Dewott</t>
  </si>
  <si>
    <t>Brave Bird</t>
  </si>
  <si>
    <t>Samurott</t>
  </si>
  <si>
    <t>Deals 1/3 damage as recoil.</t>
  </si>
  <si>
    <t>Brick Break</t>
  </si>
  <si>
    <t>Patrat</t>
  </si>
  <si>
    <t>Watchog</t>
  </si>
  <si>
    <t>Lillipup</t>
  </si>
  <si>
    <t>Removes protective barriers from the target's side of the field.</t>
  </si>
  <si>
    <t>Herdier</t>
  </si>
  <si>
    <t>Brine</t>
  </si>
  <si>
    <t>Power is doubled if the target is below half health.</t>
  </si>
  <si>
    <t>Stoutland</t>
  </si>
  <si>
    <t>Brutal Swing</t>
  </si>
  <si>
    <t>Purrloin</t>
  </si>
  <si>
    <t>Liepard</t>
  </si>
  <si>
    <t>Bubble</t>
  </si>
  <si>
    <t>Pansage</t>
  </si>
  <si>
    <t>10% chance to lower Speed.</t>
  </si>
  <si>
    <t>Bubble Beam</t>
  </si>
  <si>
    <t>Simisage</t>
  </si>
  <si>
    <t>Bug Bite</t>
  </si>
  <si>
    <t>Consumes the target's held Berry.</t>
  </si>
  <si>
    <t>Pansear</t>
  </si>
  <si>
    <t>Bug Buzz</t>
  </si>
  <si>
    <t>Simisear</t>
  </si>
  <si>
    <t>Bulk Up</t>
  </si>
  <si>
    <t>Raises Attack and Defense.</t>
  </si>
  <si>
    <t>Panpour</t>
  </si>
  <si>
    <t>Bulldoze</t>
  </si>
  <si>
    <t>Lowers Speed.</t>
  </si>
  <si>
    <t>Bullet Punch</t>
  </si>
  <si>
    <t>Simipour</t>
  </si>
  <si>
    <t>+1 Priority.</t>
  </si>
  <si>
    <t>Bullet Seed</t>
  </si>
  <si>
    <t>Munna</t>
  </si>
  <si>
    <t>Bunker Down</t>
  </si>
  <si>
    <t>Musharna</t>
  </si>
  <si>
    <t>Pidove</t>
  </si>
  <si>
    <t>Tranquill</t>
  </si>
  <si>
    <t>Calm Mind</t>
  </si>
  <si>
    <t>Raises Sp. Attack and Sp. Defense.</t>
  </si>
  <si>
    <t>Camouflage</t>
  </si>
  <si>
    <t>Changes type based on the surrounding area.</t>
  </si>
  <si>
    <t>Captivate</t>
  </si>
  <si>
    <t>Blitzle</t>
  </si>
  <si>
    <t>Sharply lowers Sp. Attack if the target is the opposite sex.</t>
  </si>
  <si>
    <t>Charge</t>
  </si>
  <si>
    <t>Zebstrika</t>
  </si>
  <si>
    <t>Charge Beam</t>
  </si>
  <si>
    <t>Raises Sp. Attack.</t>
  </si>
  <si>
    <t>Charm</t>
  </si>
  <si>
    <t>Sharply lowers Attack.</t>
  </si>
  <si>
    <t>Chatter</t>
  </si>
  <si>
    <t>Confuses the target.</t>
  </si>
  <si>
    <t>Chip Away</t>
  </si>
  <si>
    <t>Circle Throw</t>
  </si>
  <si>
    <t>Forces the target to switch/flee.</t>
  </si>
  <si>
    <t>Clamp</t>
  </si>
  <si>
    <t>Woobat</t>
  </si>
  <si>
    <t>Clanging Scales</t>
  </si>
  <si>
    <t>Swoobat</t>
  </si>
  <si>
    <t>Lowers the user's Defense.</t>
  </si>
  <si>
    <t>Clear Smog</t>
  </si>
  <si>
    <t>Resets stat changes on the target.</t>
  </si>
  <si>
    <t>Drilbur</t>
  </si>
  <si>
    <t>Close Combat</t>
  </si>
  <si>
    <t>Lowers the user's Attack and Defense.</t>
  </si>
  <si>
    <t>Excadrill</t>
  </si>
  <si>
    <t>Audino</t>
  </si>
  <si>
    <r>
      <t xml:space="preserve">Restores 50% of the user's max HP. This amount is increased by 50% in a sandstorm and decreased by 50% in </t>
    </r>
    <r>
      <rPr>
        <b/>
        <sz val="11"/>
        <rFont val="Calibri"/>
        <family val="2"/>
      </rPr>
      <t>other weather conditions.</t>
    </r>
  </si>
  <si>
    <t>Coil</t>
  </si>
  <si>
    <t>Raises Attack, Defense, and accuracy.</t>
  </si>
  <si>
    <t>Comet Punch</t>
  </si>
  <si>
    <t>Audino-Mega</t>
  </si>
  <si>
    <t>The user's next attack will always crit.</t>
  </si>
  <si>
    <t>Confide</t>
  </si>
  <si>
    <t>Lowers Sp. Attack. Hits through Protect.</t>
  </si>
  <si>
    <t>Confuse Ray</t>
  </si>
  <si>
    <t>Confusion</t>
  </si>
  <si>
    <t>10% chance to confuse the target.</t>
  </si>
  <si>
    <t>Constrict</t>
  </si>
  <si>
    <t>Conversion</t>
  </si>
  <si>
    <t>Changes the user's type into that of its first move.</t>
  </si>
  <si>
    <t>Conversion 2</t>
  </si>
  <si>
    <t>Changes the user's type into one that is immune or resists the one of the foe's last-used move.</t>
  </si>
  <si>
    <t>Copycat</t>
  </si>
  <si>
    <t>Tympole</t>
  </si>
  <si>
    <t>Copies the last move used.</t>
  </si>
  <si>
    <t>Core Enforcer</t>
  </si>
  <si>
    <t>Disables the target's Ability.</t>
  </si>
  <si>
    <t>Cosmic Power</t>
  </si>
  <si>
    <t>Palpitoad</t>
  </si>
  <si>
    <t>Raises Defense and Sp. Defense.</t>
  </si>
  <si>
    <t>Cotton Guard</t>
  </si>
  <si>
    <t>Drastically raises Defense.</t>
  </si>
  <si>
    <t>Seismitoad</t>
  </si>
  <si>
    <t>Cotton Spore</t>
  </si>
  <si>
    <t>Sharply lowers Speed.</t>
  </si>
  <si>
    <t>Counter</t>
  </si>
  <si>
    <t>Counters the last Physical move the user was hit by for double damage. -6 Priority.</t>
  </si>
  <si>
    <t>Covet</t>
  </si>
  <si>
    <t>Throh</t>
  </si>
  <si>
    <t>Steals the target's held item if possible.</t>
  </si>
  <si>
    <t>Crabhammer</t>
  </si>
  <si>
    <t>Sawk</t>
  </si>
  <si>
    <t>Crafty Shield</t>
  </si>
  <si>
    <t>Sewaddle</t>
  </si>
  <si>
    <t>Protects from status moves. +3 Priority.</t>
  </si>
  <si>
    <t>Cross Chop</t>
  </si>
  <si>
    <t>Swadloon</t>
  </si>
  <si>
    <t>Cross Poison</t>
  </si>
  <si>
    <t>10% chance to poison. High critical hit chance.</t>
  </si>
  <si>
    <t>Crunch</t>
  </si>
  <si>
    <t>Leavanny</t>
  </si>
  <si>
    <t>20% chance to lower Defense.</t>
  </si>
  <si>
    <t>Crush Claw</t>
  </si>
  <si>
    <t>Venipede</t>
  </si>
  <si>
    <t>50% chance to lower Defense.</t>
  </si>
  <si>
    <t>Whirlipede</t>
  </si>
  <si>
    <t>Crush Grip</t>
  </si>
  <si>
    <t>Curse</t>
  </si>
  <si>
    <t>Scolipede</t>
  </si>
  <si>
    <t>User
Single</t>
  </si>
  <si>
    <t>Cottonee</t>
  </si>
  <si>
    <t>Raises Attack and Defense, but lowers Speed.
Cuts the user's HP by half and inflicts the Curse status. (Ghost-type user)</t>
  </si>
  <si>
    <t>Whimsicott</t>
  </si>
  <si>
    <t>Cut</t>
  </si>
  <si>
    <t>Dark Pulse</t>
  </si>
  <si>
    <t>Petilil</t>
  </si>
  <si>
    <t>20% chance to flinch.</t>
  </si>
  <si>
    <t>Dark Void</t>
  </si>
  <si>
    <t>Lilligant</t>
  </si>
  <si>
    <t>Darkest Lariat</t>
  </si>
  <si>
    <t>Dazzling Gleam</t>
  </si>
  <si>
    <t>Defend Order</t>
  </si>
  <si>
    <t>Defense Curl</t>
  </si>
  <si>
    <t>Sandile</t>
  </si>
  <si>
    <t>Defog</t>
  </si>
  <si>
    <t>Removes hazards and protective barriers. Lowers the enemy team's evasion.</t>
  </si>
  <si>
    <t>Destiny Bond</t>
  </si>
  <si>
    <t>Krokorok</t>
  </si>
  <si>
    <t>If the user is KOed by an attack, the attacker faints, too.</t>
  </si>
  <si>
    <t>Detect</t>
  </si>
  <si>
    <t>Diamond Storm</t>
  </si>
  <si>
    <t>Krookodile</t>
  </si>
  <si>
    <t>Darumaka</t>
  </si>
  <si>
    <t>50% chance to raise user's Defense.</t>
  </si>
  <si>
    <t>Darmanitan</t>
  </si>
  <si>
    <t>Dig</t>
  </si>
  <si>
    <t>Zen Mode</t>
  </si>
  <si>
    <t>Digs underground, becoming invulnerable to all moves except Bulldoze, Magnitude, Earthquake, Dig, and Fissure, which never miss and deal double damage. Attacks on the user's next turn.</t>
  </si>
  <si>
    <t>Disable</t>
  </si>
  <si>
    <t>Disables the target's last used move for 3 turns.</t>
  </si>
  <si>
    <t>Darmanitan (Zen)</t>
  </si>
  <si>
    <t>Disarming Voice</t>
  </si>
  <si>
    <t>Discharge</t>
  </si>
  <si>
    <t>Maractus</t>
  </si>
  <si>
    <t>Dive</t>
  </si>
  <si>
    <t>Dives underwater, becoming invulnerable to all moves except Muddy Water, Surf, Dive, Waterfall, and Whirlpool, which never miss and deal double damage. Attacks on the user's next turn.</t>
  </si>
  <si>
    <t>Dizzy Punch</t>
  </si>
  <si>
    <t>Dwebble</t>
  </si>
  <si>
    <t>20% chance to confuse.</t>
  </si>
  <si>
    <t>Doom Desire</t>
  </si>
  <si>
    <t>Damage is dealt after the end of the next turn.</t>
  </si>
  <si>
    <t>Crustle</t>
  </si>
  <si>
    <t>Double Hit</t>
  </si>
  <si>
    <t>Hits twice.</t>
  </si>
  <si>
    <t>Double Kick</t>
  </si>
  <si>
    <t>Double Slap</t>
  </si>
  <si>
    <t>Scraggy</t>
  </si>
  <si>
    <t>Double Team</t>
  </si>
  <si>
    <t>Creates a double that absorbs the next single-target move to hit the user.</t>
  </si>
  <si>
    <t>Double-Edge</t>
  </si>
  <si>
    <t>Scrafty</t>
  </si>
  <si>
    <t>Draco Meteor</t>
  </si>
  <si>
    <t>Sharply lowers the user's Sp. Attack.</t>
  </si>
  <si>
    <t>Dragon Ascent</t>
  </si>
  <si>
    <t>Lowers the user's Defense and Sp. Defense.</t>
  </si>
  <si>
    <t>Dragon Breath</t>
  </si>
  <si>
    <t>Yamask</t>
  </si>
  <si>
    <t>Dragon Claw</t>
  </si>
  <si>
    <t>Mummy</t>
  </si>
  <si>
    <t>Cofagrigus</t>
  </si>
  <si>
    <t>Dragon Dance</t>
  </si>
  <si>
    <t>Raises Attack and Speed.</t>
  </si>
  <si>
    <t>Tirtouga</t>
  </si>
  <si>
    <t>Dragon Hammer</t>
  </si>
  <si>
    <t>Dragon Pulse</t>
  </si>
  <si>
    <t>Carracosta</t>
  </si>
  <si>
    <t>Dragon Rage</t>
  </si>
  <si>
    <t>Deals 40 damage.</t>
  </si>
  <si>
    <t>Archen</t>
  </si>
  <si>
    <t>Dragon Rush</t>
  </si>
  <si>
    <t>Defeatist</t>
  </si>
  <si>
    <t>Dragon Tail</t>
  </si>
  <si>
    <t>Archeops</t>
  </si>
  <si>
    <t>Drain Punch</t>
  </si>
  <si>
    <t>Draining Kiss</t>
  </si>
  <si>
    <t>Trubbish</t>
  </si>
  <si>
    <t>Heals the user for 75% of the damage dealt.</t>
  </si>
  <si>
    <t>Dream Eater</t>
  </si>
  <si>
    <t>Fails if the target is not asleep. Heals the user for 50% of the damage dealt.</t>
  </si>
  <si>
    <t>Drill Peck</t>
  </si>
  <si>
    <t>Garbodor</t>
  </si>
  <si>
    <t>Drill Run</t>
  </si>
  <si>
    <t>Zorua</t>
  </si>
  <si>
    <t>Illusion</t>
  </si>
  <si>
    <t>Dual Chop</t>
  </si>
  <si>
    <t>Zoroark</t>
  </si>
  <si>
    <t>Dynamic Punch</t>
  </si>
  <si>
    <t>Minccino</t>
  </si>
  <si>
    <t>Earth Power</t>
  </si>
  <si>
    <t>Cinccino</t>
  </si>
  <si>
    <t>Earthquake</t>
  </si>
  <si>
    <t>Echoed Voice</t>
  </si>
  <si>
    <t>Gothita</t>
  </si>
  <si>
    <t>Power doubles on each consecutive use, capping at 160.</t>
  </si>
  <si>
    <t>Eerie Impulse</t>
  </si>
  <si>
    <t>Gothorita</t>
  </si>
  <si>
    <t>Sharply lowers Sp. Attack.</t>
  </si>
  <si>
    <t>Egg Bomb</t>
  </si>
  <si>
    <t>Gothitelle</t>
  </si>
  <si>
    <t>Electric Terrain</t>
  </si>
  <si>
    <t>Solosis</t>
  </si>
  <si>
    <t>Sets Electric Terrain.</t>
  </si>
  <si>
    <t>Electrify</t>
  </si>
  <si>
    <t>Causes the target's next move to be Electric-type.</t>
  </si>
  <si>
    <t>Electro Ball</t>
  </si>
  <si>
    <t>Duosion</t>
  </si>
  <si>
    <t>Power is based on how much faster the user is than the foe.</t>
  </si>
  <si>
    <t>Electroweb</t>
  </si>
  <si>
    <t>Embargo</t>
  </si>
  <si>
    <t>Reuniclus</t>
  </si>
  <si>
    <t>Ember</t>
  </si>
  <si>
    <t>10% chance to burn.</t>
  </si>
  <si>
    <t>Ducklett</t>
  </si>
  <si>
    <t>Encore</t>
  </si>
  <si>
    <t>Forces the target to repeat its last used move twice.</t>
  </si>
  <si>
    <t>Swanna</t>
  </si>
  <si>
    <t>Lowers the target's health to the user's.</t>
  </si>
  <si>
    <t>Endure</t>
  </si>
  <si>
    <t>Prevents fainting for the remainder of the turn. +3 Priority.</t>
  </si>
  <si>
    <t>Vanillite</t>
  </si>
  <si>
    <t>Energy Ball</t>
  </si>
  <si>
    <t>Entrainment</t>
  </si>
  <si>
    <t>Makes the target's Ability the same as the user's.</t>
  </si>
  <si>
    <t>Vanillish</t>
  </si>
  <si>
    <t>Power is equal to 150*(user's HP/max HP)</t>
  </si>
  <si>
    <t>Explosion</t>
  </si>
  <si>
    <t>Vanilluxe</t>
  </si>
  <si>
    <t>The user faints.</t>
  </si>
  <si>
    <t>Extrasensory</t>
  </si>
  <si>
    <t>10% chance to flinch.</t>
  </si>
  <si>
    <t>Extreme Speed</t>
  </si>
  <si>
    <t>Deerling</t>
  </si>
  <si>
    <t>+2 Priority.</t>
  </si>
  <si>
    <t>Facade</t>
  </si>
  <si>
    <t>Power doubles if the user is asleep, paralyzed, poisoned, or burned. Burn's Attack drop is ignored for this attack.</t>
  </si>
  <si>
    <t>Fairy Lock</t>
  </si>
  <si>
    <t>Sawsbuck</t>
  </si>
  <si>
    <t>Fairy Wind</t>
  </si>
  <si>
    <t>Emolga</t>
  </si>
  <si>
    <t>Fake Out</t>
  </si>
  <si>
    <t>Flinches, but only works on the first turn the user is out. +3 Priority.</t>
  </si>
  <si>
    <t>Karrablast</t>
  </si>
  <si>
    <t>Fake Tears</t>
  </si>
  <si>
    <t>False Swipe</t>
  </si>
  <si>
    <t>Escavalier</t>
  </si>
  <si>
    <t>Leaves the target at 1 HP instead of fainting.</t>
  </si>
  <si>
    <t>Feather Dance</t>
  </si>
  <si>
    <t>Foongus</t>
  </si>
  <si>
    <t>Feint</t>
  </si>
  <si>
    <t>Removes guarding moves before it hits.</t>
  </si>
  <si>
    <t>Feint Attack</t>
  </si>
  <si>
    <t>Amoonguss</t>
  </si>
  <si>
    <t>Fell Stinger</t>
  </si>
  <si>
    <t>If the target faints from this move, the user's Attack drastically rises.</t>
  </si>
  <si>
    <t>Fiery Dance</t>
  </si>
  <si>
    <t>Frillish</t>
  </si>
  <si>
    <t>Final Gambit</t>
  </si>
  <si>
    <t>Jellicent</t>
  </si>
  <si>
    <t>Deals damage equal to the user's HP. The user faints.</t>
  </si>
  <si>
    <t>Fire Blast</t>
  </si>
  <si>
    <t>30% chance to burn.</t>
  </si>
  <si>
    <t>Fire Fang</t>
  </si>
  <si>
    <t>Alomomola</t>
  </si>
  <si>
    <t>10% chance to burn, 10% chance to flinch.</t>
  </si>
  <si>
    <t>Fire Lash</t>
  </si>
  <si>
    <t>Lowers Defense.</t>
  </si>
  <si>
    <t>Joltik</t>
  </si>
  <si>
    <t>Fire Pledge</t>
  </si>
  <si>
    <t>Can combo with Grass and Water Pledges.</t>
  </si>
  <si>
    <t>Fire Punch</t>
  </si>
  <si>
    <t>Galvantula</t>
  </si>
  <si>
    <t>Fire Spin</t>
  </si>
  <si>
    <t>Iron Barbs</t>
  </si>
  <si>
    <t>First Impression</t>
  </si>
  <si>
    <t>+2 Priority. Only works on the first turn the user is in battle.</t>
  </si>
  <si>
    <t>Fissure</t>
  </si>
  <si>
    <t>One-hit KO. Accuracy is 30 + (User's level - foe's level), failing if the user is a lower level than the foe.</t>
  </si>
  <si>
    <t>Ferrothorn</t>
  </si>
  <si>
    <t>Flail</t>
  </si>
  <si>
    <t>Power increases as the user's HP percentage lowers.</t>
  </si>
  <si>
    <t>Flame Burst</t>
  </si>
  <si>
    <t>Klink</t>
  </si>
  <si>
    <t>Flame Charge</t>
  </si>
  <si>
    <t>Plus</t>
  </si>
  <si>
    <t>Raises Speed.</t>
  </si>
  <si>
    <t>Flame Wheel</t>
  </si>
  <si>
    <t>Klang</t>
  </si>
  <si>
    <t>Flamethrower</t>
  </si>
  <si>
    <t>Klinklang</t>
  </si>
  <si>
    <t>Flare Blitz</t>
  </si>
  <si>
    <t>10% chance to burn. Deals 1/3 damage as recoil.</t>
  </si>
  <si>
    <t>Flash</t>
  </si>
  <si>
    <t>Lowers accuracy.</t>
  </si>
  <si>
    <t>Flash Cannon</t>
  </si>
  <si>
    <t>Flatter</t>
  </si>
  <si>
    <t>Raises Sp. Attack and confuses.</t>
  </si>
  <si>
    <t>Fleur Cannon</t>
  </si>
  <si>
    <t>Elgyem</t>
  </si>
  <si>
    <t>Fling</t>
  </si>
  <si>
    <t>Beheeyem</t>
  </si>
  <si>
    <t>Throws the user's held item. Power and secondary effects depend on the item.</t>
  </si>
  <si>
    <t>Floral Healing</t>
  </si>
  <si>
    <t>Litwick</t>
  </si>
  <si>
    <t>Restores 1/2 of the target's HP. The amount is raised to 2/3 in Grassy Terrain.</t>
  </si>
  <si>
    <t>Flower Shield</t>
  </si>
  <si>
    <t>Lampent</t>
  </si>
  <si>
    <t>Fly</t>
  </si>
  <si>
    <t>Flies in the air, becoming invulnerable to all moves except Smack Down, Sky Uppercut, Twister, Hurricane, and Thunder, which never miss and deal double damage. Attacks on the user's next turn.</t>
  </si>
  <si>
    <t>Chandelure</t>
  </si>
  <si>
    <t>Flying Press</t>
  </si>
  <si>
    <t>Dual-typed Fighting and Flying move.</t>
  </si>
  <si>
    <t>Focus Blast</t>
  </si>
  <si>
    <t>Axew</t>
  </si>
  <si>
    <t>Focus Energy</t>
  </si>
  <si>
    <t>Sharply raises critical hit ratio.</t>
  </si>
  <si>
    <t>Focus Punch</t>
  </si>
  <si>
    <t>If the user is hit the turn the move is used, it fails. -3 Priority.</t>
  </si>
  <si>
    <t>Follow Me</t>
  </si>
  <si>
    <t>Fraxure</t>
  </si>
  <si>
    <t>Forces all attacks that can reach the user to target it.</t>
  </si>
  <si>
    <t>Force Palm</t>
  </si>
  <si>
    <t>Haxorus</t>
  </si>
  <si>
    <t>Foresight</t>
  </si>
  <si>
    <t>Forest's Curse</t>
  </si>
  <si>
    <t>Cubchoo</t>
  </si>
  <si>
    <t>Changes the target's secondary typing to Grass.</t>
  </si>
  <si>
    <t>Foul Play</t>
  </si>
  <si>
    <t>Beartic</t>
  </si>
  <si>
    <t>Uses the target's Attack to calculate damage.</t>
  </si>
  <si>
    <t>Freeze Shock</t>
  </si>
  <si>
    <t>Charges for a turn. 30% chance to paralyze.</t>
  </si>
  <si>
    <t>Freeze-Dry</t>
  </si>
  <si>
    <t>Treats the Water type as being hit super effectively.</t>
  </si>
  <si>
    <t>Frenzy Plant</t>
  </si>
  <si>
    <t>Shelmet</t>
  </si>
  <si>
    <t>Frost Breath</t>
  </si>
  <si>
    <t>Always crits.</t>
  </si>
  <si>
    <t>Frustration</t>
  </si>
  <si>
    <t>Accelgor</t>
  </si>
  <si>
    <t>Power is inversely proportional to user's happiness.</t>
  </si>
  <si>
    <t>Fury Attack</t>
  </si>
  <si>
    <t>Stunfisk</t>
  </si>
  <si>
    <t>Fury Cutter</t>
  </si>
  <si>
    <t>Powers doubles on each consecutive use, capping at 160.</t>
  </si>
  <si>
    <t>Fury Swipes</t>
  </si>
  <si>
    <t>Mienfoo</t>
  </si>
  <si>
    <t>Fusion Bolt</t>
  </si>
  <si>
    <t>Power doubles if Fusion Flare is also used this turn.</t>
  </si>
  <si>
    <t>Fusion Flare</t>
  </si>
  <si>
    <t>Mienshao</t>
  </si>
  <si>
    <t>Power doubles if Fusion Bolt is also used this turn.</t>
  </si>
  <si>
    <t>Future Sight</t>
  </si>
  <si>
    <t>Gastro Acid</t>
  </si>
  <si>
    <t>Druddigon</t>
  </si>
  <si>
    <t>Gear Grind</t>
  </si>
  <si>
    <t>Golett</t>
  </si>
  <si>
    <t>Gear Up</t>
  </si>
  <si>
    <t>Geomancy</t>
  </si>
  <si>
    <t>Golurk</t>
  </si>
  <si>
    <t>Charges for a turn. Sharply raises Sp. Attack, Sp. Defense, and Speed.</t>
  </si>
  <si>
    <t>Giga Drain</t>
  </si>
  <si>
    <t>Pawniard</t>
  </si>
  <si>
    <t>Giga Impact</t>
  </si>
  <si>
    <t>Bisharp</t>
  </si>
  <si>
    <t>Glaciate</t>
  </si>
  <si>
    <t>Glare</t>
  </si>
  <si>
    <t>Bouffalant</t>
  </si>
  <si>
    <t>Paralyzes.</t>
  </si>
  <si>
    <t>Grass Knot</t>
  </si>
  <si>
    <t>Rufflet</t>
  </si>
  <si>
    <t>Power is proportional to foe's weight.</t>
  </si>
  <si>
    <t>Grass Pledge</t>
  </si>
  <si>
    <t>Can combo with Water and Fire Pledges.</t>
  </si>
  <si>
    <t>Braviary</t>
  </si>
  <si>
    <t>Grass Whistle</t>
  </si>
  <si>
    <t>Puts the foe to sleep.</t>
  </si>
  <si>
    <t>Grassy Terrain</t>
  </si>
  <si>
    <t>Vullaby</t>
  </si>
  <si>
    <t>Sets Grassy Terrain.</t>
  </si>
  <si>
    <t>Gravity</t>
  </si>
  <si>
    <t>Mandibuzz</t>
  </si>
  <si>
    <t>Growl</t>
  </si>
  <si>
    <t>Lowers Attack.</t>
  </si>
  <si>
    <t>Growth</t>
  </si>
  <si>
    <t>Heatmor</t>
  </si>
  <si>
    <t>Raises Attack and Sp. Attack. Boost doubles in sunlight.</t>
  </si>
  <si>
    <t>Grudge</t>
  </si>
  <si>
    <t>If the user faints this turn, the finishing move has all of its PP drained.</t>
  </si>
  <si>
    <t>Guard Split</t>
  </si>
  <si>
    <t>Splits the user's and target's Attack and Sp. Attack stats.</t>
  </si>
  <si>
    <t>Durant</t>
  </si>
  <si>
    <t>Guard Swap</t>
  </si>
  <si>
    <t>Swaps the user's and target's Attack and Sp. Attack stats.</t>
  </si>
  <si>
    <t>Guillotine</t>
  </si>
  <si>
    <t>Gunk Shot</t>
  </si>
  <si>
    <t>30% chance to poison.</t>
  </si>
  <si>
    <t>Gust</t>
  </si>
  <si>
    <t>Gyro Ball</t>
  </si>
  <si>
    <t>Power is based on how much slower the user is than the foe.</t>
  </si>
  <si>
    <t>Hail</t>
  </si>
  <si>
    <t>Creates a hailstorm.</t>
  </si>
  <si>
    <t>Hammer Arm</t>
  </si>
  <si>
    <t>Larvesta</t>
  </si>
  <si>
    <t>Lowers user's Speed.</t>
  </si>
  <si>
    <t>Happy Hour</t>
  </si>
  <si>
    <t>Doubles prize money.</t>
  </si>
  <si>
    <t>Volcarona</t>
  </si>
  <si>
    <t>Harden</t>
  </si>
  <si>
    <t>Raises Defense.</t>
  </si>
  <si>
    <t>Haze</t>
  </si>
  <si>
    <t>Resets stat changes.</t>
  </si>
  <si>
    <t>Cobalion</t>
  </si>
  <si>
    <t>Head Charge</t>
  </si>
  <si>
    <t>Deals 1/4 damage as recoil.</t>
  </si>
  <si>
    <t>Terrakion</t>
  </si>
  <si>
    <t>Head Smash</t>
  </si>
  <si>
    <t>Deals 1/2 damage as recoil.</t>
  </si>
  <si>
    <t>Headbutt</t>
  </si>
  <si>
    <t>Virizion</t>
  </si>
  <si>
    <t>Heal Bell</t>
  </si>
  <si>
    <t>Tornadus</t>
  </si>
  <si>
    <t>Heal Block</t>
  </si>
  <si>
    <t>Nullifies healing for five turns.</t>
  </si>
  <si>
    <t>Heal Order</t>
  </si>
  <si>
    <t>Thundurus</t>
  </si>
  <si>
    <t>Heal Pulse</t>
  </si>
  <si>
    <t>Restores 1/2 of the target's max HP.</t>
  </si>
  <si>
    <t>Healing Wish</t>
  </si>
  <si>
    <t>Reshiram</t>
  </si>
  <si>
    <t>Turboblaze</t>
  </si>
  <si>
    <t>The user faints. Whoever replaces it has their HP and status replenished.</t>
  </si>
  <si>
    <t>Heart Stamp</t>
  </si>
  <si>
    <t>Heart Swap</t>
  </si>
  <si>
    <t>Swaps the user's and target's stat changes.</t>
  </si>
  <si>
    <t>Heat Crash</t>
  </si>
  <si>
    <t>Power is based on how heavier the user is than the target.</t>
  </si>
  <si>
    <t>Heat Wave</t>
  </si>
  <si>
    <t>Heavy Slam</t>
  </si>
  <si>
    <t>Helping Hand</t>
  </si>
  <si>
    <t>Ally</t>
  </si>
  <si>
    <t>Increases target's move's damage by 50%. +5 Priority.</t>
  </si>
  <si>
    <t>Hex</t>
  </si>
  <si>
    <t>Power doubles if foe has a non-volatile status condition.</t>
  </si>
  <si>
    <t>Hidden Power</t>
  </si>
  <si>
    <t>Type is based on user's IVs.</t>
  </si>
  <si>
    <t>Zekrom</t>
  </si>
  <si>
    <t>Teravolt</t>
  </si>
  <si>
    <t>High Horsepower</t>
  </si>
  <si>
    <t>High Jump Kick</t>
  </si>
  <si>
    <t>Landorus</t>
  </si>
  <si>
    <t>If it misses, the user takes 1/2 of its max HP as damage.</t>
  </si>
  <si>
    <t>Hone Claws</t>
  </si>
  <si>
    <t>Kyurem</t>
  </si>
  <si>
    <t>Raises Attack and accuracy.</t>
  </si>
  <si>
    <t>Horn Attack</t>
  </si>
  <si>
    <t>Keldeo</t>
  </si>
  <si>
    <t>Horn Drill</t>
  </si>
  <si>
    <t>Horn Leech</t>
  </si>
  <si>
    <t>Meloetta (Aria)</t>
  </si>
  <si>
    <t>Howl</t>
  </si>
  <si>
    <t>Meloetta (Pirouette)</t>
  </si>
  <si>
    <t>Raises Attack.</t>
  </si>
  <si>
    <t>Hurricane</t>
  </si>
  <si>
    <t>Genesect</t>
  </si>
  <si>
    <t>30% chance to confuse.</t>
  </si>
  <si>
    <t>Hydro Cannon</t>
  </si>
  <si>
    <t>Hydro Pump</t>
  </si>
  <si>
    <t>Hyper Beam</t>
  </si>
  <si>
    <t>Hyper Fang</t>
  </si>
  <si>
    <t>Chespin</t>
  </si>
  <si>
    <t>Hyper Voice</t>
  </si>
  <si>
    <t>Quilladin</t>
  </si>
  <si>
    <t>Hyperspace Fury</t>
  </si>
  <si>
    <t>Hyperspace Hole</t>
  </si>
  <si>
    <t>Chesnaught</t>
  </si>
  <si>
    <t>Hypnosis</t>
  </si>
  <si>
    <t>Fennekin</t>
  </si>
  <si>
    <t>Ice Ball</t>
  </si>
  <si>
    <t>Magician</t>
  </si>
  <si>
    <t>Braixen</t>
  </si>
  <si>
    <t>Delphox</t>
  </si>
  <si>
    <t>Froakie</t>
  </si>
  <si>
    <t>Protean</t>
  </si>
  <si>
    <t>Move continues for five turns or until it misses; Power doubles for each hit. Power also doubles if the move Defense Curl has been used previously.</t>
  </si>
  <si>
    <t>Ice Beam</t>
  </si>
  <si>
    <t>Frogadier</t>
  </si>
  <si>
    <t>10% chance to freeze.</t>
  </si>
  <si>
    <t>Ice Burn</t>
  </si>
  <si>
    <t>Greninja</t>
  </si>
  <si>
    <t>Ice Fang</t>
  </si>
  <si>
    <t>10% chance to freeze, 10% chance to flinch.</t>
  </si>
  <si>
    <t>Ice Hammer</t>
  </si>
  <si>
    <t>Bunnelby</t>
  </si>
  <si>
    <t>Cheek Pouch</t>
  </si>
  <si>
    <t>Ice Punch</t>
  </si>
  <si>
    <t>Diggersby</t>
  </si>
  <si>
    <t>Ice Shard</t>
  </si>
  <si>
    <t>Fletchling</t>
  </si>
  <si>
    <t>Icicle Crash</t>
  </si>
  <si>
    <t>Gale Wings</t>
  </si>
  <si>
    <t>Icicle Spear</t>
  </si>
  <si>
    <t>Icy Wind</t>
  </si>
  <si>
    <t>Fletchinder</t>
  </si>
  <si>
    <t>Imprison</t>
  </si>
  <si>
    <t>The enemy team is blocked from using moves the user knows.</t>
  </si>
  <si>
    <t>Talonflame</t>
  </si>
  <si>
    <t>Incinerate</t>
  </si>
  <si>
    <t>Scatterbug</t>
  </si>
  <si>
    <r>
      <t xml:space="preserve">Destroys the foe's item if it is </t>
    </r>
    <r>
      <rPr>
        <b/>
        <sz val="11"/>
        <rFont val="Calibri"/>
        <family val="2"/>
      </rPr>
      <t>consumable, getting a 50% boost in power if it does so.</t>
    </r>
  </si>
  <si>
    <t>Compound Eyes</t>
  </si>
  <si>
    <t>Inferno</t>
  </si>
  <si>
    <t>Burns the target.</t>
  </si>
  <si>
    <t>Infestation</t>
  </si>
  <si>
    <t>Spewpa</t>
  </si>
  <si>
    <t>Ingrain</t>
  </si>
  <si>
    <r>
      <t>Restores 1/</t>
    </r>
    <r>
      <rPr>
        <b/>
        <sz val="11"/>
        <rFont val="Calibri"/>
        <family val="2"/>
      </rPr>
      <t>8</t>
    </r>
    <r>
      <rPr>
        <sz val="11"/>
        <color rgb="FF000000"/>
        <rFont val="Calibri"/>
        <family val="2"/>
      </rPr>
      <t>th of the user's health at the end of each turn. Traps and grounds the user.</t>
    </r>
  </si>
  <si>
    <t>Vivillon</t>
  </si>
  <si>
    <t>Instruct</t>
  </si>
  <si>
    <t>The target immediately performs its last used move.</t>
  </si>
  <si>
    <t>Ion Deluge</t>
  </si>
  <si>
    <t>Litleo</t>
  </si>
  <si>
    <t>Turns all Normal-type moves into Electric-type for the rest of the turn. +1 Priority.</t>
  </si>
  <si>
    <t>Iron Defense</t>
  </si>
  <si>
    <t>Iron Head</t>
  </si>
  <si>
    <t>Iron Tail</t>
  </si>
  <si>
    <t>30% chance to lower Defense.</t>
  </si>
  <si>
    <t>Judgment</t>
  </si>
  <si>
    <t>Type is based on user's held Plate.</t>
  </si>
  <si>
    <t>Jump Kick</t>
  </si>
  <si>
    <t>Flabébé</t>
  </si>
  <si>
    <t>Flower Veil</t>
  </si>
  <si>
    <t>Symbiosis</t>
  </si>
  <si>
    <t>Karate Chop</t>
  </si>
  <si>
    <t>Kinesis</t>
  </si>
  <si>
    <t>Floette</t>
  </si>
  <si>
    <t>King's Shield</t>
  </si>
  <si>
    <t>Knock Off</t>
  </si>
  <si>
    <t>Removes the target's item for the rest of the battle.</t>
  </si>
  <si>
    <t>Land's Wrath</t>
  </si>
  <si>
    <t>Florges</t>
  </si>
  <si>
    <t>Last Resort</t>
  </si>
  <si>
    <t>Can only be used if each of the user's other moves have been used at least once.</t>
  </si>
  <si>
    <t>Skiddo</t>
  </si>
  <si>
    <t>Lava Plume</t>
  </si>
  <si>
    <t>Grass Pelt</t>
  </si>
  <si>
    <t>Leaf Blade</t>
  </si>
  <si>
    <t>Gogoat</t>
  </si>
  <si>
    <t>Leaf Storm</t>
  </si>
  <si>
    <t>Pancham</t>
  </si>
  <si>
    <t>Leaf Tornado</t>
  </si>
  <si>
    <t>50% chance to lower accuracy.</t>
  </si>
  <si>
    <t>Leafage</t>
  </si>
  <si>
    <t>Pangoro</t>
  </si>
  <si>
    <t>Leech Life</t>
  </si>
  <si>
    <t>Heals the user for 50% of damage dealt.</t>
  </si>
  <si>
    <t>Leech Seed</t>
  </si>
  <si>
    <t>Furfrou</t>
  </si>
  <si>
    <t>Leer</t>
  </si>
  <si>
    <t>Lick</t>
  </si>
  <si>
    <t>Espurr</t>
  </si>
  <si>
    <t>Light Screen</t>
  </si>
  <si>
    <t>Creates a screen that halves Special damage.</t>
  </si>
  <si>
    <t>Liquidation</t>
  </si>
  <si>
    <t>Lock-On</t>
  </si>
  <si>
    <t>Honedge</t>
  </si>
  <si>
    <t>Lovely Kiss</t>
  </si>
  <si>
    <t>Doublade</t>
  </si>
  <si>
    <t>Puts the target to sleep.</t>
  </si>
  <si>
    <t>Low Kick</t>
  </si>
  <si>
    <t>Damage is proportional to target's weight.</t>
  </si>
  <si>
    <t>Aegislash</t>
  </si>
  <si>
    <t>Stance Change</t>
  </si>
  <si>
    <t>Low Sweep</t>
  </si>
  <si>
    <t>Spritzee</t>
  </si>
  <si>
    <t>Lucky Chant</t>
  </si>
  <si>
    <t>Aroma Veil</t>
  </si>
  <si>
    <t>Prevents critical hits from enemy attacks.</t>
  </si>
  <si>
    <t>Lunar Dance</t>
  </si>
  <si>
    <t>Aromatisse</t>
  </si>
  <si>
    <t>The user faints. Whoever replaces it has their HP, PP, and status replenished.</t>
  </si>
  <si>
    <t>Lunge</t>
  </si>
  <si>
    <t>Swirlix</t>
  </si>
  <si>
    <t>Sweet Veil</t>
  </si>
  <si>
    <t>Luster Purge</t>
  </si>
  <si>
    <t>Mach Punch</t>
  </si>
  <si>
    <t>Slurpuff</t>
  </si>
  <si>
    <t>Magic Coat</t>
  </si>
  <si>
    <t>Reflects any status moves back to the user.</t>
  </si>
  <si>
    <t>Magic Room</t>
  </si>
  <si>
    <t>Inkay</t>
  </si>
  <si>
    <t>Suppresses held items for 5 turns.</t>
  </si>
  <si>
    <t>Magical Leaf</t>
  </si>
  <si>
    <t>Magma Storm</t>
  </si>
  <si>
    <t>Malamar</t>
  </si>
  <si>
    <t>Magnet Bomb</t>
  </si>
  <si>
    <t>Magnet Rise</t>
  </si>
  <si>
    <t>Magnetic Flux</t>
  </si>
  <si>
    <t>Binacle</t>
  </si>
  <si>
    <t>Magnitude</t>
  </si>
  <si>
    <t>Power varies based on randomly chosen Richter number. It equals 10+20(x-4), but Magnitude 10 has 150 Power.</t>
  </si>
  <si>
    <t>Barbaracle</t>
  </si>
  <si>
    <t>Mat Block</t>
  </si>
  <si>
    <t>Guards from attacking moves. Only works on the user's first turn.</t>
  </si>
  <si>
    <t>Me First</t>
  </si>
  <si>
    <t>Skrelp</t>
  </si>
  <si>
    <t>Uses the target's move with 50% increased power. Fails if the target has already moved.</t>
  </si>
  <si>
    <t>Mean Look</t>
  </si>
  <si>
    <t>Meditate</t>
  </si>
  <si>
    <t>Dragalge</t>
  </si>
  <si>
    <r>
      <t xml:space="preserve">Raises Attack </t>
    </r>
    <r>
      <rPr>
        <b/>
        <sz val="11"/>
        <rFont val="Calibri"/>
        <family val="2"/>
      </rPr>
      <t>and Sp. Defense.</t>
    </r>
  </si>
  <si>
    <t>Mega Drain</t>
  </si>
  <si>
    <t>Clauncher</t>
  </si>
  <si>
    <t>Mega Kick</t>
  </si>
  <si>
    <t>Mega Punch</t>
  </si>
  <si>
    <t>Dual-typed Normal and Fighting move.</t>
  </si>
  <si>
    <t>Clawitzer</t>
  </si>
  <si>
    <t>Helioptile</t>
  </si>
  <si>
    <t>Megahorn</t>
  </si>
  <si>
    <t>Memento</t>
  </si>
  <si>
    <t>The user faints. Sharply lowers Attack and Sp. Attack.</t>
  </si>
  <si>
    <t>Heliolisk</t>
  </si>
  <si>
    <t>Metal Burst</t>
  </si>
  <si>
    <t>The last foe to attack the user is hit with 150% of the used move's power.</t>
  </si>
  <si>
    <t>Tyrunt</t>
  </si>
  <si>
    <t>Metal Claw</t>
  </si>
  <si>
    <t>10% chance to raise user's Attack.</t>
  </si>
  <si>
    <t>Metal Sound</t>
  </si>
  <si>
    <t>Ignores the target's Ability.</t>
  </si>
  <si>
    <t>Tyrantrum</t>
  </si>
  <si>
    <t>Meteor Mash</t>
  </si>
  <si>
    <t>20% chance to raise user's Attack.</t>
  </si>
  <si>
    <t>Metronome</t>
  </si>
  <si>
    <t>???</t>
  </si>
  <si>
    <t>Calls a random move and uses it.</t>
  </si>
  <si>
    <t>Milk Drink</t>
  </si>
  <si>
    <t>Restores 50% of the user's health.</t>
  </si>
  <si>
    <t>Amaura</t>
  </si>
  <si>
    <t>Mimic</t>
  </si>
  <si>
    <t>Gives the user access to the target's last used move for the rest of the battle, starting with 5 PP.</t>
  </si>
  <si>
    <t>Mind Reader</t>
  </si>
  <si>
    <t>Aurorus</t>
  </si>
  <si>
    <t>Minimize</t>
  </si>
  <si>
    <t>Miracle Eye</t>
  </si>
  <si>
    <t>Sylveon</t>
  </si>
  <si>
    <t>Mirror Coat</t>
  </si>
  <si>
    <t>Counters the last Special move the user was hit by for double damage. -6 Priority.</t>
  </si>
  <si>
    <t>Mirror Move</t>
  </si>
  <si>
    <t>Hawlucha</t>
  </si>
  <si>
    <t>Mirror Shot</t>
  </si>
  <si>
    <t>30% chance to lower accuracy.</t>
  </si>
  <si>
    <t>Mist</t>
  </si>
  <si>
    <t>Prevents stat drops for 5 turns.</t>
  </si>
  <si>
    <t>Mist Ball</t>
  </si>
  <si>
    <t>Dedenne</t>
  </si>
  <si>
    <t>Misty Terrain</t>
  </si>
  <si>
    <t>Sets Misty Terrain.</t>
  </si>
  <si>
    <t>Moonblast</t>
  </si>
  <si>
    <t>10% chance to lower Sp. Attack.</t>
  </si>
  <si>
    <t>Moonlight</t>
  </si>
  <si>
    <t>Carbink</t>
  </si>
  <si>
    <t>Morning Sun</t>
  </si>
  <si>
    <t>Goomy</t>
  </si>
  <si>
    <t>Mud Bomb</t>
  </si>
  <si>
    <t>Mud Shot</t>
  </si>
  <si>
    <t>Sliggoo</t>
  </si>
  <si>
    <t>Mud Sport</t>
  </si>
  <si>
    <r>
      <t xml:space="preserve">Divides the power of Electric moves by 3 </t>
    </r>
    <r>
      <rPr>
        <b/>
        <sz val="11"/>
        <rFont val="Calibri"/>
        <family val="2"/>
      </rPr>
      <t>and prevents paralysis</t>
    </r>
    <r>
      <rPr>
        <sz val="11"/>
        <color rgb="FF000000"/>
        <rFont val="Calibri"/>
        <family val="2"/>
      </rPr>
      <t xml:space="preserve"> for 5 turns.</t>
    </r>
  </si>
  <si>
    <t>Muddy Water</t>
  </si>
  <si>
    <t>Goodra</t>
  </si>
  <si>
    <t>Mud-Slap</t>
  </si>
  <si>
    <t>Multi-Attack</t>
  </si>
  <si>
    <t>Klefki</t>
  </si>
  <si>
    <t>Mystical Fire</t>
  </si>
  <si>
    <t>Lowers Sp. Attack.</t>
  </si>
  <si>
    <t>Nasty Plot</t>
  </si>
  <si>
    <t>Sharply raises Sp. Attack.</t>
  </si>
  <si>
    <t>Phantump</t>
  </si>
  <si>
    <t>Natural Gift</t>
  </si>
  <si>
    <t>Power and type are based on the user's held Berry. The berry is consumed on use and the move fails without one.</t>
  </si>
  <si>
    <t>Nature Power</t>
  </si>
  <si>
    <t>Calls a move based on the environment.</t>
  </si>
  <si>
    <t>Nature's Madness</t>
  </si>
  <si>
    <t>Trevenant</t>
  </si>
  <si>
    <t>Cuts the target's HP in half.</t>
  </si>
  <si>
    <t>Needle Arm</t>
  </si>
  <si>
    <t>Night Daze</t>
  </si>
  <si>
    <t>40% chance to lower accuracy.</t>
  </si>
  <si>
    <t>Night Shade</t>
  </si>
  <si>
    <t>Deals damage equal to the user's level.</t>
  </si>
  <si>
    <t>Night Slash</t>
  </si>
  <si>
    <t>Nightmare</t>
  </si>
  <si>
    <t>Bergmite</t>
  </si>
  <si>
    <t>If the target is asleep, it is inflicted with a condition that damages it for 25% of its max HP at the end of each turn.</t>
  </si>
  <si>
    <t>Avalugg</t>
  </si>
  <si>
    <t>Noble Roar</t>
  </si>
  <si>
    <t>Lowers Attack and Sp. Attack.</t>
  </si>
  <si>
    <t>Nuzzle</t>
  </si>
  <si>
    <t>Noibat</t>
  </si>
  <si>
    <t>Oblivion Wing</t>
  </si>
  <si>
    <t>Octazooka</t>
  </si>
  <si>
    <t>Noivern</t>
  </si>
  <si>
    <t>Odor Sleuth</t>
  </si>
  <si>
    <t>Xerneas</t>
  </si>
  <si>
    <t>Fairy Aura</t>
  </si>
  <si>
    <t>Ominous Wind</t>
  </si>
  <si>
    <t>Yveltal</t>
  </si>
  <si>
    <t>10% chance to raise all of the user's stats.</t>
  </si>
  <si>
    <t>Dark Aura</t>
  </si>
  <si>
    <t>Origin Pulse</t>
  </si>
  <si>
    <t>Outrage</t>
  </si>
  <si>
    <t>Aura Break</t>
  </si>
  <si>
    <t>Power Construct</t>
  </si>
  <si>
    <t>Random enemy</t>
  </si>
  <si>
    <t>Continues for 2-3 turns after use. User is confused afterward.</t>
  </si>
  <si>
    <t>Overheat</t>
  </si>
  <si>
    <t>Diancie</t>
  </si>
  <si>
    <t>Sharply lowers user's Sp. Attack.</t>
  </si>
  <si>
    <t>Diancie-Mega</t>
  </si>
  <si>
    <t>Pain Split</t>
  </si>
  <si>
    <t>User and target have their HP equalized.</t>
  </si>
  <si>
    <t>Parabolic Charge</t>
  </si>
  <si>
    <t>Parting Shot</t>
  </si>
  <si>
    <t>Hoopa (Confined)</t>
  </si>
  <si>
    <t>Lowers Attack and Sp. Attack. The user switches out.</t>
  </si>
  <si>
    <t>Pay Day</t>
  </si>
  <si>
    <t>Payback</t>
  </si>
  <si>
    <t>Hoopa (Unbound)</t>
  </si>
  <si>
    <t>Peck</t>
  </si>
  <si>
    <t>Perish Song</t>
  </si>
  <si>
    <t>Volcanion</t>
  </si>
  <si>
    <t>Petal Blizzard</t>
  </si>
  <si>
    <t>Petal Dance</t>
  </si>
  <si>
    <t>Phantom Force</t>
  </si>
  <si>
    <t>Disappears, becoming invulnerable to all attacks except Shadow Sneak, Shadow Punch, Shadow Claw, Phantom Force, and Shadow Force, which never miss and deal double damage. Damage is dealt on the second turn, which ignores and removes guarding moves.</t>
  </si>
  <si>
    <t>Pin Missile</t>
  </si>
  <si>
    <t>Rowlet</t>
  </si>
  <si>
    <t>Long Reach</t>
  </si>
  <si>
    <t>Dartrix</t>
  </si>
  <si>
    <t>Decidueye</t>
  </si>
  <si>
    <t>Play Nice</t>
  </si>
  <si>
    <t>Play Rough</t>
  </si>
  <si>
    <t>Litten</t>
  </si>
  <si>
    <t>Torracat</t>
  </si>
  <si>
    <t>Incineroar</t>
  </si>
  <si>
    <t>Pluck</t>
  </si>
  <si>
    <t>Poison Fang</t>
  </si>
  <si>
    <t>50% chance to badly poison.</t>
  </si>
  <si>
    <t>Poison Gas</t>
  </si>
  <si>
    <t>Poisons.</t>
  </si>
  <si>
    <t>Poison Jab</t>
  </si>
  <si>
    <t>Popplio</t>
  </si>
  <si>
    <t>Liquid Voice</t>
  </si>
  <si>
    <t>Poison Powder</t>
  </si>
  <si>
    <t>Poison Sting</t>
  </si>
  <si>
    <t>Brionne</t>
  </si>
  <si>
    <t>Pollen Puff</t>
  </si>
  <si>
    <t>Primarina</t>
  </si>
  <si>
    <t>Targetting an ally heals it.</t>
  </si>
  <si>
    <t>Pound</t>
  </si>
  <si>
    <t>Powder</t>
  </si>
  <si>
    <t>Pikipek</t>
  </si>
  <si>
    <t>If the target uses a Fire-type move for the rest of the turn, it is damaged for 25% of its max HP and the move fails. +1 Priority.</t>
  </si>
  <si>
    <t xml:space="preserve">Keen Eye </t>
  </si>
  <si>
    <t xml:space="preserve">Skill Link </t>
  </si>
  <si>
    <t>Powder Snow</t>
  </si>
  <si>
    <t>Power Gem</t>
  </si>
  <si>
    <t>Power Split</t>
  </si>
  <si>
    <t>User and target have their Attack and Sp. Attack equalized.</t>
  </si>
  <si>
    <t>Power Swap</t>
  </si>
  <si>
    <t>User and target have their Attack and Sp. Attack changes swapped.</t>
  </si>
  <si>
    <t>Power Trick</t>
  </si>
  <si>
    <t>Trumbeak</t>
  </si>
  <si>
    <t>Swaps Attack and Defense.</t>
  </si>
  <si>
    <t>Power Trip</t>
  </si>
  <si>
    <t>Adds 20 Base Power for each positive stat stage.</t>
  </si>
  <si>
    <t>Power Whip</t>
  </si>
  <si>
    <t>Power-Up Punch</t>
  </si>
  <si>
    <t>Toucannon</t>
  </si>
  <si>
    <t>Raises user's Attack.</t>
  </si>
  <si>
    <t>Precipice Blades</t>
  </si>
  <si>
    <t>Changes</t>
  </si>
  <si>
    <t>Present</t>
  </si>
  <si>
    <t>Yungoos</t>
  </si>
  <si>
    <t>Various</t>
  </si>
  <si>
    <t>Prismatic Laser</t>
  </si>
  <si>
    <t xml:space="preserve">Stakeout </t>
  </si>
  <si>
    <t>Move learned at level 33 changed from Smog to Preheat.</t>
  </si>
  <si>
    <t>Move learned at level 34 changed from Shell Smash to Stockpile.</t>
  </si>
  <si>
    <t>Gumshoos</t>
  </si>
  <si>
    <t>Shell Smash was only good for Contrary shenanigans due to Shuckle's extremism, and that Ability is now gone on it. Stockpile is just as effective and flavorful.</t>
  </si>
  <si>
    <t>Move learned at level 20 changed to Grass Whistle. Razor Wind and all following moves pushed back by 4 levels.</t>
  </si>
  <si>
    <t>Recharges next turn.</t>
  </si>
  <si>
    <t>Protect</t>
  </si>
  <si>
    <t>Guards against all moves.</t>
  </si>
  <si>
    <t>Psybeam</t>
  </si>
  <si>
    <t>10% chance to confuse.</t>
  </si>
  <si>
    <t>Moves learned at levels 25 and 37 changed from Ice Shard/Hail to Hail/Ice Beam.</t>
  </si>
  <si>
    <t>Psych Up</t>
  </si>
  <si>
    <t>Battery</t>
  </si>
  <si>
    <t>Matches Leafeon and its stat spread better.</t>
  </si>
  <si>
    <t>Copies the target's stat changes.</t>
  </si>
  <si>
    <t>Psychic Fang</t>
  </si>
  <si>
    <t>Psychic Terrain</t>
  </si>
  <si>
    <t xml:space="preserve">Hyper Cutter </t>
  </si>
  <si>
    <t xml:space="preserve">Iron Fist </t>
  </si>
  <si>
    <t>Sets Psychic Terrain.</t>
  </si>
  <si>
    <t>Psycho Boost</t>
  </si>
  <si>
    <t>Psycho Cut</t>
  </si>
  <si>
    <t>Oricorio (Pom-Pom)</t>
  </si>
  <si>
    <t>Psycho Shift</t>
  </si>
  <si>
    <t>Dancer</t>
  </si>
  <si>
    <t>Transfers status to the target.</t>
  </si>
  <si>
    <t>Psyshock</t>
  </si>
  <si>
    <t>Damages using the target's Defense stat.</t>
  </si>
  <si>
    <t>Psystrike</t>
  </si>
  <si>
    <t>Oricorio (Pa'u)</t>
  </si>
  <si>
    <t>Psywave</t>
  </si>
  <si>
    <t>Deals damage equal to a random number between 50% and 150% of the user's level.</t>
  </si>
  <si>
    <t>Oricorio (Baile)</t>
  </si>
  <si>
    <t>Punishment</t>
  </si>
  <si>
    <t>Oricorio (Sensu)</t>
  </si>
  <si>
    <t>Cutiefly</t>
  </si>
  <si>
    <t>Adds 20 Base Power for each positive stat change of the target.</t>
  </si>
  <si>
    <t xml:space="preserve">Honey Gather </t>
  </si>
  <si>
    <t xml:space="preserve">Shield Dust </t>
  </si>
  <si>
    <t>Purify</t>
  </si>
  <si>
    <t>Pursuit</t>
  </si>
  <si>
    <t>Ribombee</t>
  </si>
  <si>
    <t>Power doubles if the target is switching out, hitting before the switch occurs.</t>
  </si>
  <si>
    <t>Quash</t>
  </si>
  <si>
    <t>Forces the target to move last this turn.</t>
  </si>
  <si>
    <t>Rockruff</t>
  </si>
  <si>
    <t>Quick Attack</t>
  </si>
  <si>
    <t>Quick Guard</t>
  </si>
  <si>
    <t>Guards against increased priority moves. +3 Priority.</t>
  </si>
  <si>
    <t>Quiver Dance</t>
  </si>
  <si>
    <t>Raises Sp. Attack, Sp. Defense, and Speed.</t>
  </si>
  <si>
    <t>Rage</t>
  </si>
  <si>
    <t>Rage Powder</t>
  </si>
  <si>
    <t>Forces enemy team to attack the user if possible.</t>
  </si>
  <si>
    <t>Rain Dance</t>
  </si>
  <si>
    <t>Summons rain.</t>
  </si>
  <si>
    <t>Rapid Spin</t>
  </si>
  <si>
    <t>Entry hazards on user's side are removed.</t>
  </si>
  <si>
    <t>Razor Leaf</t>
  </si>
  <si>
    <t>Razor Shell</t>
  </si>
  <si>
    <t>Schooling</t>
  </si>
  <si>
    <t>Razor Wind</t>
  </si>
  <si>
    <t>Charges for a turn. High critical hit chance.</t>
  </si>
  <si>
    <t>Recover</t>
  </si>
  <si>
    <t>Restores 50% of the user's HP.</t>
  </si>
  <si>
    <t>Recycle</t>
  </si>
  <si>
    <t>Gives the user its spent held item back.</t>
  </si>
  <si>
    <t>Reflect</t>
  </si>
  <si>
    <t xml:space="preserve">Merciless </t>
  </si>
  <si>
    <t>Creates a screen that halves Physical damage.</t>
  </si>
  <si>
    <t>Reflect Type</t>
  </si>
  <si>
    <t>User becomes the type of the target.</t>
  </si>
  <si>
    <t>Refresh</t>
  </si>
  <si>
    <t>Cures status.</t>
  </si>
  <si>
    <t>Relic Song</t>
  </si>
  <si>
    <t>10% chance to put to sleep. Changes user's form if it is Meloetta.</t>
  </si>
  <si>
    <t>Rest</t>
  </si>
  <si>
    <t>Mudbray</t>
  </si>
  <si>
    <t>Puts to sleep, overriding other status, and completely restores HP.</t>
  </si>
  <si>
    <t xml:space="preserve">Stamina </t>
  </si>
  <si>
    <t>Retaliate</t>
  </si>
  <si>
    <t>Power doubles if a teammate fainted last turn.</t>
  </si>
  <si>
    <t>Return</t>
  </si>
  <si>
    <t>Power is proportional to user's happiness.</t>
  </si>
  <si>
    <t>Mudsdale</t>
  </si>
  <si>
    <t>Revelation Dance</t>
  </si>
  <si>
    <t>Type is user's primary typing.</t>
  </si>
  <si>
    <t>Revenge</t>
  </si>
  <si>
    <t>Power doubles if user took damage this turn. -4 Priority.</t>
  </si>
  <si>
    <t>Dewpider</t>
  </si>
  <si>
    <t>Reversal</t>
  </si>
  <si>
    <t xml:space="preserve">Water Bubble </t>
  </si>
  <si>
    <t>Roar</t>
  </si>
  <si>
    <t>Araquanid</t>
  </si>
  <si>
    <t>Forces switching or fleeing. -6 Priority.</t>
  </si>
  <si>
    <t>Roar of Time</t>
  </si>
  <si>
    <t>Rock Blast</t>
  </si>
  <si>
    <t>Fomantis</t>
  </si>
  <si>
    <t xml:space="preserve">Leaf Guard </t>
  </si>
  <si>
    <t>Rock Climb</t>
  </si>
  <si>
    <t>Rock Polish</t>
  </si>
  <si>
    <t>Lurantis</t>
  </si>
  <si>
    <t>Rock Slide</t>
  </si>
  <si>
    <t>Morelull</t>
  </si>
  <si>
    <t xml:space="preserve">Illuminate </t>
  </si>
  <si>
    <t>Rock Smash</t>
  </si>
  <si>
    <t>Shiinotic</t>
  </si>
  <si>
    <t>Rock Throw</t>
  </si>
  <si>
    <t>Rock Tomb</t>
  </si>
  <si>
    <t>Salandit</t>
  </si>
  <si>
    <t>Rock Wrecker</t>
  </si>
  <si>
    <t xml:space="preserve">Corrosion </t>
  </si>
  <si>
    <t>Role Play</t>
  </si>
  <si>
    <t>Copies Ability.</t>
  </si>
  <si>
    <t>Salazzle</t>
  </si>
  <si>
    <t>Rolling Kick</t>
  </si>
  <si>
    <t>Rollout</t>
  </si>
  <si>
    <t>Stufful</t>
  </si>
  <si>
    <t xml:space="preserve">Klutz </t>
  </si>
  <si>
    <t>Roost</t>
  </si>
  <si>
    <t>Bewear</t>
  </si>
  <si>
    <t>Rototiller</t>
  </si>
  <si>
    <t>Bounsweet</t>
  </si>
  <si>
    <t xml:space="preserve">Oblivious </t>
  </si>
  <si>
    <t>Round</t>
  </si>
  <si>
    <t>Steenee</t>
  </si>
  <si>
    <t>If an ally uses Round this turn, it will move immediately after and their power will double.</t>
  </si>
  <si>
    <t>Sacred Fire</t>
  </si>
  <si>
    <t>50% chance to burn.</t>
  </si>
  <si>
    <t>Sacred Sword</t>
  </si>
  <si>
    <t>Comfey</t>
  </si>
  <si>
    <t>Safeguard</t>
  </si>
  <si>
    <t xml:space="preserve">Flower Veil </t>
  </si>
  <si>
    <t xml:space="preserve">Triage </t>
  </si>
  <si>
    <t>Sand Attack</t>
  </si>
  <si>
    <t>Oranguru</t>
  </si>
  <si>
    <t>Sand Tomb</t>
  </si>
  <si>
    <t xml:space="preserve">Inner Focus </t>
  </si>
  <si>
    <t>Sandstorm</t>
  </si>
  <si>
    <t>Passimian</t>
  </si>
  <si>
    <t>Summons a sandstorm.</t>
  </si>
  <si>
    <t>Scald</t>
  </si>
  <si>
    <t>Wimpod</t>
  </si>
  <si>
    <t>Escape Plan</t>
  </si>
  <si>
    <t>Scary Face</t>
  </si>
  <si>
    <t>Golisopod</t>
  </si>
  <si>
    <t>Scratch</t>
  </si>
  <si>
    <t>Screech</t>
  </si>
  <si>
    <t>Sharply lowers Defense.</t>
  </si>
  <si>
    <t>Sandygast</t>
  </si>
  <si>
    <t>Searing Shot</t>
  </si>
  <si>
    <t xml:space="preserve">Water Compaction </t>
  </si>
  <si>
    <t>Secret Power</t>
  </si>
  <si>
    <t>Palossand</t>
  </si>
  <si>
    <t>Secret Sword</t>
  </si>
  <si>
    <t>Seed Bomb</t>
  </si>
  <si>
    <t>Seed Flare</t>
  </si>
  <si>
    <t>Pyukumuku</t>
  </si>
  <si>
    <t>Seismic Toss</t>
  </si>
  <si>
    <t>Innards Out</t>
  </si>
  <si>
    <t>Self-Destruct</t>
  </si>
  <si>
    <t>Type: Null</t>
  </si>
  <si>
    <t>Shadow Ball</t>
  </si>
  <si>
    <t>Shadow Bone</t>
  </si>
  <si>
    <t>Silvally</t>
  </si>
  <si>
    <t>RKS System</t>
  </si>
  <si>
    <t>Shadow Claw</t>
  </si>
  <si>
    <t>Minior</t>
  </si>
  <si>
    <t>Shadow Force</t>
  </si>
  <si>
    <t>Shields Down</t>
  </si>
  <si>
    <t>Shadow Punch</t>
  </si>
  <si>
    <t>Shadow Ray</t>
  </si>
  <si>
    <t>Shadow Sneak</t>
  </si>
  <si>
    <t>Komala</t>
  </si>
  <si>
    <t>Comatose</t>
  </si>
  <si>
    <t>Sharpen</t>
  </si>
  <si>
    <t>Sheer Cold</t>
  </si>
  <si>
    <t>Shell Smash</t>
  </si>
  <si>
    <t>Shell Trap</t>
  </si>
  <si>
    <t>Togedemaru</t>
  </si>
  <si>
    <t xml:space="preserve">Iron Barbs </t>
  </si>
  <si>
    <t>Shift Gear</t>
  </si>
  <si>
    <t>Shock Wave</t>
  </si>
  <si>
    <t>Mimikyu</t>
  </si>
  <si>
    <t>Signal Beam</t>
  </si>
  <si>
    <t>Disguise</t>
  </si>
  <si>
    <t>Silver Wind</t>
  </si>
  <si>
    <t>Bruxish</t>
  </si>
  <si>
    <t xml:space="preserve">Dazzling </t>
  </si>
  <si>
    <t>Simple Beam</t>
  </si>
  <si>
    <t>Drampa</t>
  </si>
  <si>
    <t>Sing</t>
  </si>
  <si>
    <t xml:space="preserve">Sap Sipper </t>
  </si>
  <si>
    <t>Sketch</t>
  </si>
  <si>
    <t>Skill Swap</t>
  </si>
  <si>
    <t>Steelworker</t>
  </si>
  <si>
    <t>Skull Bash</t>
  </si>
  <si>
    <t>Sky Attack</t>
  </si>
  <si>
    <t>Jangmo-o</t>
  </si>
  <si>
    <t xml:space="preserve">Bulletproof </t>
  </si>
  <si>
    <t xml:space="preserve">Soundproof </t>
  </si>
  <si>
    <t>Sky Drop</t>
  </si>
  <si>
    <t>Sky Uppercut</t>
  </si>
  <si>
    <t>Hakamo-o</t>
  </si>
  <si>
    <t>Slack Off</t>
  </si>
  <si>
    <t>Slam</t>
  </si>
  <si>
    <t>Kommo-o</t>
  </si>
  <si>
    <t>Slash</t>
  </si>
  <si>
    <t>Sleep Powder</t>
  </si>
  <si>
    <t>Tapu Koko</t>
  </si>
  <si>
    <t xml:space="preserve">Electric Surge </t>
  </si>
  <si>
    <t>Sleep Talk</t>
  </si>
  <si>
    <t>Sludge</t>
  </si>
  <si>
    <t>Tapu Lele</t>
  </si>
  <si>
    <t xml:space="preserve">Psychic Surge </t>
  </si>
  <si>
    <t>Sludge Bomb</t>
  </si>
  <si>
    <t>Sludge Wave</t>
  </si>
  <si>
    <t>Tapu Bulu</t>
  </si>
  <si>
    <t xml:space="preserve">Grassy Surge </t>
  </si>
  <si>
    <t>Smack Down</t>
  </si>
  <si>
    <t>Smart Strike</t>
  </si>
  <si>
    <t>Tapu Fini</t>
  </si>
  <si>
    <t xml:space="preserve">Misty Surge </t>
  </si>
  <si>
    <t>Smelling Salts</t>
  </si>
  <si>
    <t>Cosmog</t>
  </si>
  <si>
    <t>Smog</t>
  </si>
  <si>
    <t>Smokescreen</t>
  </si>
  <si>
    <t>Cosmoem</t>
  </si>
  <si>
    <t>Snarl</t>
  </si>
  <si>
    <t>Solgaleo</t>
  </si>
  <si>
    <t>Snatch</t>
  </si>
  <si>
    <t>Full Metal Body</t>
  </si>
  <si>
    <t>Snore</t>
  </si>
  <si>
    <t>Lunala</t>
  </si>
  <si>
    <t>Shadow Shield</t>
  </si>
  <si>
    <t>Soak</t>
  </si>
  <si>
    <t>Nihilego</t>
  </si>
  <si>
    <t>Soft-Boiled</t>
  </si>
  <si>
    <t>Beast Boost</t>
  </si>
  <si>
    <t>Solar Beam</t>
  </si>
  <si>
    <t>Buzzwole</t>
  </si>
  <si>
    <t>Solar Blade</t>
  </si>
  <si>
    <t>Pheromosa</t>
  </si>
  <si>
    <t>Sonic Boom</t>
  </si>
  <si>
    <t>Spacial Rend</t>
  </si>
  <si>
    <t>Xurkitree</t>
  </si>
  <si>
    <t>Spark</t>
  </si>
  <si>
    <t>Celesteela</t>
  </si>
  <si>
    <t>Spectral Thief</t>
  </si>
  <si>
    <t>Kartana</t>
  </si>
  <si>
    <t>Speed Swap</t>
  </si>
  <si>
    <t>Guzzlord</t>
  </si>
  <si>
    <t>Spider Web</t>
  </si>
  <si>
    <t>Necrozma</t>
  </si>
  <si>
    <t>Spike Cannon</t>
  </si>
  <si>
    <t>Prism Armor</t>
  </si>
  <si>
    <t>Spikes</t>
  </si>
  <si>
    <t>Magearna</t>
  </si>
  <si>
    <t>Soul-Heart</t>
  </si>
  <si>
    <t>Spiky Shield</t>
  </si>
  <si>
    <t>Spirit Shackle</t>
  </si>
  <si>
    <t>Marshadow</t>
  </si>
  <si>
    <t>Spit Up</t>
  </si>
  <si>
    <t>Spite</t>
  </si>
  <si>
    <t>Splash</t>
  </si>
  <si>
    <t>Spore</t>
  </si>
  <si>
    <t>Spotlight</t>
  </si>
  <si>
    <t>Stealth Rock</t>
  </si>
  <si>
    <t>Steam Eruption</t>
  </si>
  <si>
    <t>Steamroller</t>
  </si>
  <si>
    <t>Steel Wing</t>
  </si>
  <si>
    <t>Sticky Web</t>
  </si>
  <si>
    <t>Stockpile</t>
  </si>
  <si>
    <t>Stomp</t>
  </si>
  <si>
    <t>Stone Edge</t>
  </si>
  <si>
    <t>Stored Power</t>
  </si>
  <si>
    <t>Storm Throw</t>
  </si>
  <si>
    <t>Strength</t>
  </si>
  <si>
    <t>Strength Sap</t>
  </si>
  <si>
    <t>String Shot</t>
  </si>
  <si>
    <t>Struggle</t>
  </si>
  <si>
    <t>Struggle Bug</t>
  </si>
  <si>
    <t>Stun Spore</t>
  </si>
  <si>
    <t>Submission</t>
  </si>
  <si>
    <t>Substitute</t>
  </si>
  <si>
    <t>Sucker Punch</t>
  </si>
  <si>
    <t>Sunny Day</t>
  </si>
  <si>
    <t>Superpower</t>
  </si>
  <si>
    <t>Supersonic</t>
  </si>
  <si>
    <t>Surf</t>
  </si>
  <si>
    <t>Swagger</t>
  </si>
  <si>
    <t>Swallow</t>
  </si>
  <si>
    <t>Sweet Scent</t>
  </si>
  <si>
    <t>Swift</t>
  </si>
  <si>
    <t>Switcheroo</t>
  </si>
  <si>
    <t>Swords Dance</t>
  </si>
  <si>
    <t>Synchronoise</t>
  </si>
  <si>
    <t>Synthesis</t>
  </si>
  <si>
    <t>Tackle</t>
  </si>
  <si>
    <t>Tail Glow</t>
  </si>
  <si>
    <t>Tail Slap</t>
  </si>
  <si>
    <t>Tail Whip</t>
  </si>
  <si>
    <t>Tailwind</t>
  </si>
  <si>
    <t>Take Down</t>
  </si>
  <si>
    <t>Tantrum</t>
  </si>
  <si>
    <t>Taunt</t>
  </si>
  <si>
    <t>Tearful Look</t>
  </si>
  <si>
    <t>Techno Blast</t>
  </si>
  <si>
    <t>Teeter Dance</t>
  </si>
  <si>
    <t>Telekinesis</t>
  </si>
  <si>
    <t>Teleport</t>
  </si>
  <si>
    <t>Thief</t>
  </si>
  <si>
    <t>Thousand Arrows</t>
  </si>
  <si>
    <t>Thousand Waves</t>
  </si>
  <si>
    <t>Thrash</t>
  </si>
  <si>
    <t>Throat Chop</t>
  </si>
  <si>
    <t>Thunder</t>
  </si>
  <si>
    <t>Thunder Fang</t>
  </si>
  <si>
    <t>Thunder Punch</t>
  </si>
  <si>
    <t>Thunder Shock</t>
  </si>
  <si>
    <t>Thunder Wave</t>
  </si>
  <si>
    <t>Thunderbolt</t>
  </si>
  <si>
    <t>Tickle</t>
  </si>
  <si>
    <t>Topsy-Turvy</t>
  </si>
  <si>
    <t>Torment</t>
  </si>
  <si>
    <t>Toxic</t>
  </si>
  <si>
    <t>Toxic Spikes</t>
  </si>
  <si>
    <t>Toxic Thread</t>
  </si>
  <si>
    <t>Transform</t>
  </si>
  <si>
    <t>Tri Attack</t>
  </si>
  <si>
    <t>Trick</t>
  </si>
  <si>
    <t>Trick Room</t>
  </si>
  <si>
    <t>Trick-or-Treat</t>
  </si>
  <si>
    <t>Triple Kick</t>
  </si>
  <si>
    <t>Trop Kick</t>
  </si>
  <si>
    <t>Trump Card</t>
  </si>
  <si>
    <t>Twineedle</t>
  </si>
  <si>
    <t>Twister</t>
  </si>
  <si>
    <t>Flavor Text</t>
  </si>
  <si>
    <t>Effects</t>
  </si>
  <si>
    <t>Uproar</t>
  </si>
  <si>
    <t>U-turn</t>
  </si>
  <si>
    <t>Vacuum Wave</t>
  </si>
  <si>
    <t>V-create</t>
  </si>
  <si>
    <t>Venom Drench</t>
  </si>
  <si>
    <t>Venoshock</t>
  </si>
  <si>
    <t>Vice Grip</t>
  </si>
  <si>
    <t>Vine Whip</t>
  </si>
  <si>
    <t>Vital Throw</t>
  </si>
  <si>
    <t>Volt Switch</t>
  </si>
  <si>
    <t>Volt Tackle</t>
  </si>
  <si>
    <t>Wake-Up Slap</t>
  </si>
  <si>
    <t>Water Gun</t>
  </si>
  <si>
    <t>Water Pledge</t>
  </si>
  <si>
    <t>Water Pulse</t>
  </si>
  <si>
    <t>Water Shuriken</t>
  </si>
  <si>
    <t>Water Sport</t>
  </si>
  <si>
    <t>Water Spout</t>
  </si>
  <si>
    <t>Waterfall</t>
  </si>
  <si>
    <t>Weather Ball</t>
  </si>
  <si>
    <t>Whirlpool</t>
  </si>
  <si>
    <t>Whirlwind</t>
  </si>
  <si>
    <t>Wide Guard</t>
  </si>
  <si>
    <t>Wild Charge</t>
  </si>
  <si>
    <t>Will-O-Wisp</t>
  </si>
  <si>
    <t>Wing Attack</t>
  </si>
  <si>
    <t>Wish</t>
  </si>
  <si>
    <t>Withdraw</t>
  </si>
  <si>
    <t>Wonder Room</t>
  </si>
  <si>
    <t>Wood Hammer</t>
  </si>
  <si>
    <t>Work Up</t>
  </si>
  <si>
    <t>Worry Seed</t>
  </si>
  <si>
    <t>Wrap</t>
  </si>
  <si>
    <t>Wring Out</t>
  </si>
  <si>
    <t>X-Scissor</t>
  </si>
  <si>
    <t>Yawn</t>
  </si>
  <si>
    <t>Zap Cannon</t>
  </si>
  <si>
    <t>Zen Headbutt</t>
  </si>
  <si>
    <t>Zing Zap</t>
  </si>
  <si>
    <t>Differences</t>
  </si>
  <si>
    <t>Name changed from Power of Alchemy.</t>
  </si>
  <si>
    <t>Another example of making names long because they can.</t>
  </si>
  <si>
    <t>Merge of Wimp Out and Emergency Exit.</t>
  </si>
  <si>
    <t>It's a mildly amusing joke, I guess, but not really worth having two unique Abilities for.</t>
  </si>
  <si>
    <t>Sp. Attack boost increased to 100%.</t>
  </si>
  <si>
    <t>Not much good if it's inaccurate. Chances are, the strongest move is the one you're switching in on, and if you can take it well, you probably didn't need Forewarn to scout the move.</t>
  </si>
  <si>
    <t>Merge of Plus and Minus.</t>
  </si>
  <si>
    <t>They were a cute gimmick in Gen III, but have turned into an oddball mess as Game Freak attempts to make them viable. They need to be cleaned up.</t>
  </si>
  <si>
    <t>It represents a cannon, right? Cannons shoot projectiles like bombs. It and Bulletproof are counterparts now.</t>
  </si>
  <si>
    <t>Name changed from Tangling Hair.</t>
  </si>
  <si>
    <t>Attack boost increased to 100%.</t>
  </si>
  <si>
    <t>It's an inferior Guts right now, and being exclusive to Zangoose means it needs to be strong anyway.</t>
  </si>
  <si>
    <t>Description</t>
  </si>
  <si>
    <t>Real World Basis</t>
  </si>
  <si>
    <t>Notes</t>
  </si>
  <si>
    <t>Town</t>
  </si>
  <si>
    <t>Alexandropolis</t>
  </si>
  <si>
    <t>Starting town</t>
  </si>
  <si>
    <t>Location</t>
  </si>
  <si>
    <t>Golyam Perelik</t>
  </si>
  <si>
    <t>Thessaloniki</t>
  </si>
  <si>
    <t>Edessa</t>
  </si>
  <si>
    <t>Florina</t>
  </si>
  <si>
    <t>Vikos Gorge</t>
  </si>
  <si>
    <t>Ioannina</t>
  </si>
  <si>
    <t>Delphi</t>
  </si>
  <si>
    <t>Larissa</t>
  </si>
  <si>
    <t>Mt. Olympus</t>
  </si>
  <si>
    <t>Athens</t>
  </si>
  <si>
    <t>Korinth</t>
  </si>
  <si>
    <t>Ithaca</t>
  </si>
  <si>
    <t>Sparta</t>
  </si>
  <si>
    <t>Chalkida</t>
  </si>
  <si>
    <t>Floating Islands</t>
  </si>
  <si>
    <t>Sporades</t>
  </si>
  <si>
    <t>Heraklion</t>
  </si>
  <si>
    <t>Delos</t>
  </si>
  <si>
    <t>Milos</t>
  </si>
  <si>
    <t>Myrina</t>
  </si>
  <si>
    <t>Desert</t>
  </si>
  <si>
    <t>Lemnos</t>
  </si>
  <si>
    <t>Mitilini</t>
  </si>
  <si>
    <t>Chios</t>
  </si>
  <si>
    <t>Rhodes</t>
  </si>
  <si>
    <t>Santorini Caldera</t>
  </si>
  <si>
    <t>Naxos</t>
  </si>
  <si>
    <t>30% chance of a secondary effect determined by the environment.</t>
  </si>
  <si>
    <t>10% chance to sharply lower Sp. Defense</t>
  </si>
  <si>
    <t>User faints.</t>
  </si>
  <si>
    <r>
      <t>Raises Attack</t>
    </r>
    <r>
      <rPr>
        <b/>
        <sz val="11"/>
        <color rgb="FF000000"/>
        <rFont val="Calibri"/>
        <family val="2"/>
      </rPr>
      <t xml:space="preserve"> and Speed</t>
    </r>
    <r>
      <rPr>
        <sz val="11"/>
        <color rgb="FF000000"/>
        <rFont val="Calibri"/>
        <family val="2"/>
      </rPr>
      <t>.</t>
    </r>
  </si>
  <si>
    <t>Lowers Defense and Sp. Defense. Sharply raises Attack, Sp. Attack, and Speed.</t>
  </si>
  <si>
    <t>Raises Attack and sharply raises Speed.</t>
  </si>
  <si>
    <t>Changes the target's Ability to Simple.</t>
  </si>
  <si>
    <t>Permanently copies the last used move.</t>
  </si>
  <si>
    <t>User and target's Abilities are swapped.</t>
  </si>
  <si>
    <t>Raises Defense on the first turn, attacks on the second.</t>
  </si>
  <si>
    <t>User and target fly into the air, becoming invulnerable to all moves except Smack Down, Sky Uppercut, Twister, Hurricane, and Thunder, which never miss and deal double damage. Attacks on the user's next turn, and target cannot attack until then. Fails if the target is over 50 kg.</t>
  </si>
  <si>
    <t>Calls a random other move the user knows, ignoring other moves that call moves and Rest. Fails if the user isn't asleep.</t>
  </si>
  <si>
    <t>Removes floating status.</t>
  </si>
  <si>
    <t>Power doubles if the target is paralyzed, but cures it as well.</t>
  </si>
  <si>
    <t>Steals the first self-targeting move used. +3 Priority.</t>
  </si>
  <si>
    <t>Fails if the user is not asleep.</t>
  </si>
  <si>
    <r>
      <t>Changes the target's</t>
    </r>
    <r>
      <rPr>
        <b/>
        <sz val="11"/>
        <color rgb="FF000000"/>
        <rFont val="Calibri"/>
        <family val="2"/>
      </rPr>
      <t xml:space="preserve"> secondary</t>
    </r>
    <r>
      <rPr>
        <sz val="11"/>
        <color rgb="FF000000"/>
        <rFont val="Calibri"/>
        <family val="2"/>
      </rPr>
      <t xml:space="preserve"> typing to Water.</t>
    </r>
  </si>
  <si>
    <t>Charges for a turn, unless there is harsh sunlight.</t>
  </si>
  <si>
    <t>Deals 20 damage.</t>
  </si>
  <si>
    <t>Sparkling Aria</t>
  </si>
  <si>
    <t>Cures burn.</t>
  </si>
  <si>
    <t>Sceptile-Mega</t>
  </si>
  <si>
    <t>Swampert-Mega</t>
  </si>
  <si>
    <t>Tyranitar-Mega</t>
  </si>
  <si>
    <t>Water Bubble</t>
  </si>
  <si>
    <t>No longer doubles the power of Water-type moves.</t>
  </si>
  <si>
    <t>I hate it when one Ability outclasses another, and this outclasses Heatproof. Araquanid's a wall anyway.</t>
  </si>
  <si>
    <t>10% chance to poison.</t>
  </si>
  <si>
    <r>
      <t xml:space="preserve">40% chance to </t>
    </r>
    <r>
      <rPr>
        <b/>
        <sz val="11"/>
        <color rgb="FF000000"/>
        <rFont val="Calibri"/>
        <family val="2"/>
      </rPr>
      <t>badly poison</t>
    </r>
    <r>
      <rPr>
        <sz val="11"/>
        <color rgb="FF000000"/>
        <rFont val="Calibri"/>
        <family val="2"/>
      </rPr>
      <t>.</t>
    </r>
  </si>
  <si>
    <t>Steals stat changes from the target.</t>
  </si>
  <si>
    <t>Enemy field</t>
  </si>
  <si>
    <r>
      <t xml:space="preserve">Creates an entry hazard that deals 1/8 of a foe's health when it switches in. Can be stacked to deal 1/6 and then </t>
    </r>
    <r>
      <rPr>
        <b/>
        <sz val="11"/>
        <color rgb="FF000000"/>
        <rFont val="Calibri"/>
        <family val="2"/>
      </rPr>
      <t>1/5</t>
    </r>
    <r>
      <rPr>
        <sz val="11"/>
        <color rgb="FF000000"/>
        <rFont val="Calibri"/>
        <family val="2"/>
      </rPr>
      <t xml:space="preserve"> instead.</t>
    </r>
  </si>
  <si>
    <t>Guards against all moves. Contact moves will poison the attacker. +3 Priority. Success rate halves each time a guarding move is used consecutively.</t>
  </si>
  <si>
    <t>Lowers the PP of the target's last used move by 4.</t>
  </si>
  <si>
    <t>Does nothing.</t>
  </si>
  <si>
    <t>All moves target the target this turn.</t>
  </si>
  <si>
    <t>Creates an entry hazard that deals 1/8 of a foe's health, multiplied by its type matchup with Rock, when it switches in.</t>
  </si>
  <si>
    <t>Dual-typed Steel and Flying move.</t>
  </si>
  <si>
    <t>Creates an entry hazard that lowers Speed when a foe switches in.</t>
  </si>
  <si>
    <t>Adds the Stockpile condition, which raises Defense and Sp. Defense and allows the use of Swallow and Spit Up. Can be stacked up to three times.</t>
  </si>
  <si>
    <t>Adds 20 Base Power for each positive stat change of the user.</t>
  </si>
  <si>
    <t>Lowers Attack. User's health is restored by the target's Attack stat.</t>
  </si>
  <si>
    <t>Deals 25% of the user's max health as recoil.</t>
  </si>
  <si>
    <t>Invests 25% of the user's max health into creating a decoy that absorbs attacks, with the exception of sound-based moves.</t>
  </si>
  <si>
    <t>Fails if the foe isn't using a damaging move. +1 Priority.</t>
  </si>
  <si>
    <t>Summons harsh sunlight.</t>
  </si>
  <si>
    <t>Lowers user's Attack and Defense.</t>
  </si>
  <si>
    <t>Confuses.</t>
  </si>
  <si>
    <t>Confuses and sharply raises Attack.</t>
  </si>
  <si>
    <t>Sweet Kiss</t>
  </si>
  <si>
    <t>Lowers evasion.</t>
  </si>
  <si>
    <t>Swaps items.</t>
  </si>
  <si>
    <t>Sharply raises Attack.</t>
  </si>
  <si>
    <t>Fails on targets that don't share a type with the user.</t>
  </si>
  <si>
    <r>
      <t>Restores 0%/</t>
    </r>
    <r>
      <rPr>
        <b/>
        <sz val="11"/>
        <color rgb="FF000000"/>
        <rFont val="Calibri"/>
        <family val="2"/>
      </rPr>
      <t>50%/100%/100% (with status cure)</t>
    </r>
    <r>
      <rPr>
        <sz val="11"/>
        <color rgb="FF000000"/>
        <rFont val="Calibri"/>
        <family val="2"/>
      </rPr>
      <t xml:space="preserve"> of the user's health after 0/1/2/3 uses of Stockpile.</t>
    </r>
  </si>
  <si>
    <t>Drastically raises Sp. Attack.</t>
  </si>
  <si>
    <t>Doubles Speed for 3 turns.</t>
  </si>
  <si>
    <t>Power doubles if the user's last move failed.</t>
  </si>
  <si>
    <t>Prevents the use of non-attacking moves for 3 turns.</t>
  </si>
  <si>
    <t>Type changes if the user is holding a Drive.</t>
  </si>
  <si>
    <t>The target cannot dodge attacks, but is given floating status.</t>
  </si>
  <si>
    <t>Prevents the use of sound-based moves for two turns.</t>
  </si>
  <si>
    <t>10% chance to paralyze, 10% chance to flinch.</t>
  </si>
  <si>
    <t>10% chance to paralyze.</t>
  </si>
  <si>
    <t>Lowers Attack and Defense.</t>
  </si>
  <si>
    <t>Inverts stat changes.</t>
  </si>
  <si>
    <t>Prevents moves from being used consecutively for 3 turns.</t>
  </si>
  <si>
    <t>Lowers Speed and poisons.</t>
  </si>
  <si>
    <t>Transforms into the target.</t>
  </si>
  <si>
    <r>
      <t>10%</t>
    </r>
    <r>
      <rPr>
        <sz val="11"/>
        <color rgb="FF000000"/>
        <rFont val="Calibri"/>
        <family val="2"/>
      </rPr>
      <t xml:space="preserve"> chance to burn, </t>
    </r>
    <r>
      <rPr>
        <b/>
        <sz val="11"/>
        <color rgb="FF000000"/>
        <rFont val="Calibri"/>
        <family val="2"/>
      </rPr>
      <t>10%</t>
    </r>
    <r>
      <rPr>
        <sz val="11"/>
        <color rgb="FF000000"/>
        <rFont val="Calibri"/>
        <family val="2"/>
      </rPr>
      <t xml:space="preserve"> chance to paralyze, </t>
    </r>
    <r>
      <rPr>
        <b/>
        <sz val="11"/>
        <color rgb="FF000000"/>
        <rFont val="Calibri"/>
        <family val="2"/>
      </rPr>
      <t>10%</t>
    </r>
    <r>
      <rPr>
        <sz val="11"/>
        <color rgb="FF000000"/>
        <rFont val="Calibri"/>
        <family val="2"/>
      </rPr>
      <t xml:space="preserve"> chance to freeze.</t>
    </r>
  </si>
  <si>
    <t>Inverts Speed in determining turn order.</t>
  </si>
  <si>
    <t>Changes the target's secondary typing to Ghost.</t>
  </si>
  <si>
    <t>Hits twice. Each hit has a 20% chance to poison.</t>
  </si>
  <si>
    <t>Dual-typed Dragon and Flying move.</t>
  </si>
  <si>
    <t>Switches out afterward.</t>
  </si>
  <si>
    <t>Targets a random foe. Lasts three turns, and sleep is removed during that time.</t>
  </si>
  <si>
    <t>Lowers user's Defense, Sp. Defense, and Speed.</t>
  </si>
  <si>
    <t>Lowers Attack, Sp. Attack, and Speed if target is poisoned.</t>
  </si>
  <si>
    <t>Powers doubles if target is poisoned.</t>
  </si>
  <si>
    <t>-1 Priority.</t>
  </si>
  <si>
    <t>Cures sleep and doubles in power if so.</t>
  </si>
  <si>
    <t>Can combo with Fire and Grass Pledges.</t>
  </si>
  <si>
    <t>Hits 2-5 times. +1 Priority.</t>
  </si>
  <si>
    <t>Power is equal to 150*(user's HP/max HP).</t>
  </si>
  <si>
    <t>Switches the target out. -6 Priority.</t>
  </si>
  <si>
    <t>Guards against multi-hitting moves. +3 Priority.</t>
  </si>
  <si>
    <t>Burns.</t>
  </si>
  <si>
    <t>At the end of next turn, restores 50% of user's HP to whoever is active in their slot.</t>
  </si>
  <si>
    <t>Disables items.</t>
  </si>
  <si>
    <t>Raises Attack and Sp. Attack.</t>
  </si>
  <si>
    <t>Changes Ability to Insomnia.</t>
  </si>
  <si>
    <t>Power equals 120*(ceiling(target's HP/max HP)).</t>
  </si>
  <si>
    <t>At the end of next turn, puts the target to sleep.</t>
  </si>
  <si>
    <t>Also raises Speed by 20%.</t>
  </si>
  <si>
    <t>Merciless</t>
  </si>
  <si>
    <t>Litholich</t>
  </si>
  <si>
    <t xml:space="preserve">Obelith, </t>
  </si>
  <si>
    <t>Berserk</t>
  </si>
  <si>
    <t>Also raises Attack and Speed.</t>
  </si>
  <si>
    <t>One stat at 50%? Talk about weak.</t>
  </si>
  <si>
    <t>Defense boost increased to 100%.</t>
  </si>
  <si>
    <t>Most other weather/terrain-based Abilities are double. Given the state of power creep, I don't think it's a bad idea anyway.</t>
  </si>
  <si>
    <t>Move learned at level 49 changed from Horn Drill to Tantrum.</t>
  </si>
  <si>
    <t>Move learned at level 53 changed from Horn Drill to Tantrum.</t>
  </si>
  <si>
    <t>It literally has tantrum in its name, and it also learns Horn Drill without having any horns.</t>
  </si>
  <si>
    <r>
      <t>Reduces the power of Fire-type moves to 1/</t>
    </r>
    <r>
      <rPr>
        <b/>
        <sz val="11"/>
        <color rgb="FF000000"/>
        <rFont val="Calibri"/>
        <family val="2"/>
      </rPr>
      <t>2 and prevents burns</t>
    </r>
    <r>
      <rPr>
        <sz val="11"/>
        <color rgb="FF000000"/>
        <rFont val="Calibri"/>
        <family val="2"/>
      </rPr>
      <t xml:space="preserve"> for 3 turns.</t>
    </r>
  </si>
  <si>
    <t>Move</t>
  </si>
  <si>
    <t>Reasoning</t>
  </si>
  <si>
    <t>Gains Grassy Terrain at level 1.</t>
  </si>
  <si>
    <t>Napalm</t>
  </si>
  <si>
    <t>Napalm is very similar to Searing Shot, which it also gets at level 1.</t>
  </si>
  <si>
    <t>No comment.</t>
  </si>
  <si>
    <t>Full Collide</t>
  </si>
  <si>
    <t>Lithoshroom</t>
  </si>
  <si>
    <t>Affects allies as well.</t>
  </si>
  <si>
    <t>The other Veil abilities do it, including Sweet Veil which is for another status.</t>
  </si>
  <si>
    <t>Consistency and flavor.</t>
  </si>
  <si>
    <t>Utilitron with Surf</t>
  </si>
  <si>
    <t>Utilitron with Fly</t>
  </si>
  <si>
    <t>?</t>
  </si>
  <si>
    <t>Gains Spotlight as an Egg Move.</t>
  </si>
  <si>
    <t>Earth</t>
  </si>
  <si>
    <t>Sky</t>
  </si>
  <si>
    <t>Earth Pokedex Entry</t>
  </si>
  <si>
    <t>Sky Pokedex Entry</t>
  </si>
  <si>
    <t>Termill</t>
  </si>
  <si>
    <t>Terrazor</t>
  </si>
  <si>
    <t>Termite, wood animal</t>
  </si>
  <si>
    <t>Termite, chainsaw</t>
  </si>
  <si>
    <t>Pounce</t>
  </si>
  <si>
    <t>It can't control its ability to sense the emotions of others. Because of this, it rarely approaches them.</t>
  </si>
  <si>
    <t>It has an unparalled sense of duty to those it cares about. It will readily sacrifice itself for them.</t>
  </si>
  <si>
    <t>Strong emotions fuel its psychic power. It can sense impactful events in the future.</t>
  </si>
  <si>
    <t>Its horns allow it not only to sense but to feel the emotions of others.</t>
  </si>
  <si>
    <t>It performs different dances depending on the mood of its companions. Its favorite is ballet.</t>
  </si>
  <si>
    <t>Happiness boosts its power. When excited, it can create mirages of scenery when it dances.</t>
  </si>
  <si>
    <t>Due to its power, merely standing near it causes one's emotions to be amplified.</t>
  </si>
  <si>
    <t>Mega Evolution has given it the power to control emotions. Ironically, it tends to be moody itself.</t>
  </si>
  <si>
    <t>The horn on its chest directs it to wrongdoers. It will put a stop to them at all costs.</t>
  </si>
  <si>
    <t>Its psychic abilities boost the power of its blades and allow it to read its foes' thoughts.</t>
  </si>
  <si>
    <t>The creator of its new software is unknown. It has resisted all attempts to clean its programming.</t>
  </si>
  <si>
    <t>Extradimensional radiation corrupted its code and gave it odd behaviors and powers.</t>
  </si>
  <si>
    <t>Because it can travel through cyberspace, people have tried to use it to delete viruses.</t>
  </si>
  <si>
    <t>The world's first artificial Pokémon. It can only perform basic functions, however.</t>
  </si>
  <si>
    <t>It can run off of solar power, as it was created for planetary development. However, it is still not ready.</t>
  </si>
  <si>
    <t>Tauros (Egelas)</t>
  </si>
  <si>
    <t>Miltank (Egelas)</t>
  </si>
  <si>
    <t>Over half of its water intake is converted into saliva to keep its tongue wet. The tongue doesn't fit inside its body.</t>
  </si>
  <si>
    <t>Its long tongue is very dexterous and filled with a network of nerves, allowing it to be used like a separate appendage.</t>
  </si>
  <si>
    <t>When upset, it throws a tantrum and rolls about on the ground. When happy, it will affectionately lick its Trainer.</t>
  </si>
  <si>
    <t>Although its tongue usually hangs close to its mouth, it can shoot it out over 10 feet if it uses its stomach muscles.</t>
  </si>
  <si>
    <t>Its black pearls are mesmerizing to look at. It performs a strange dance to draw out their power and take control of its enemies.</t>
  </si>
  <si>
    <t>Spoink migrate seasonally between mountains and the coast, looking for its favorite items: mushrooms and pearls, respectively.</t>
  </si>
  <si>
    <t>Bouncing provides the energy and pacemaking to keep its heart going. The weight of its pearl helps produce energy, so it is always looking for larger ones.</t>
  </si>
  <si>
    <t>Aspect</t>
  </si>
  <si>
    <t>Before</t>
  </si>
  <si>
    <t>After</t>
  </si>
  <si>
    <t>Purpose</t>
  </si>
  <si>
    <t>Attack</t>
  </si>
  <si>
    <t>Defense</t>
  </si>
  <si>
    <t>Sp. Attack</t>
  </si>
  <si>
    <t>Speed</t>
  </si>
  <si>
    <t>Typing</t>
  </si>
  <si>
    <t>Bug/Flying</t>
  </si>
  <si>
    <t>Bug/Psychic</t>
  </si>
  <si>
    <t>Ability</t>
  </si>
  <si>
    <t>Whatever</t>
  </si>
  <si>
    <t>Sp. Defense</t>
  </si>
  <si>
    <t>Fire/Steel</t>
  </si>
  <si>
    <t>Water/Fairy</t>
  </si>
  <si>
    <t>Its upper arms and legs become shaped like large cables, and its forearms and legs become accentuated. Its tails connect to its arms. On its body, black lines appear to connect the appendages to the central mark on its back. The thunderbolt patterns on its sides are incorporated into its "hair", turning it into a bunch of black thunderbolts similar to dreadlocks.</t>
  </si>
  <si>
    <t>Bulky wallbreaker, as its dual STABs have no resists outside of Krookodile, who's beaten by Energy Ball.</t>
  </si>
  <si>
    <t>Psychic/Electric</t>
  </si>
  <si>
    <t>Stasis</t>
  </si>
  <si>
    <t>Vital Drain</t>
  </si>
  <si>
    <t>It's an existing concept that lines up with its Japanese name.</t>
  </si>
  <si>
    <t>Deoxys (Attack)</t>
  </si>
  <si>
    <t>Deoxys (Defense)</t>
  </si>
  <si>
    <t>Deoxys (Speed)</t>
  </si>
  <si>
    <t>Rugblin</t>
  </si>
  <si>
    <t>Runogre</t>
  </si>
  <si>
    <t>Receiver</t>
  </si>
  <si>
    <t>Ogre, contact sports player</t>
  </si>
  <si>
    <t>Bludgeon</t>
  </si>
  <si>
    <t>See Vanilluxe.</t>
  </si>
  <si>
    <t>Albatross</t>
  </si>
  <si>
    <t>Basculin-Red, Level with Submission</t>
  </si>
  <si>
    <t>Basculin-Blue, Level with Iron Head</t>
  </si>
  <si>
    <t>Victreebell</t>
  </si>
  <si>
    <t>Guarantees leaving battle in any form.</t>
  </si>
  <si>
    <t>Needs some Trainer battle use.</t>
  </si>
  <si>
    <t>The shell turban consumes its upper body, with slots for its hands, turning Slowking into a blind seer. The turban becomes more ornate and incorporates the ruff into its design.</t>
  </si>
  <si>
    <t>Gobellos</t>
  </si>
  <si>
    <t>Dragobellos</t>
  </si>
  <si>
    <t>Ballooffalo</t>
  </si>
  <si>
    <t>Water buffalo, water weight trick</t>
  </si>
  <si>
    <t>Plecuum</t>
  </si>
  <si>
    <t>Vorplec</t>
  </si>
  <si>
    <t>Pronounced VOR-plake.</t>
  </si>
  <si>
    <t>Competitive</t>
  </si>
  <si>
    <t>Poison inflicted by the haver becomes Toxic.</t>
  </si>
  <si>
    <t>Its top wings get a bit smaller and its bottom ones match its size. They become more circular and the black line patterns now glow cyan. Its head and abdomen become equal size as well. The ends of its antennae become red spheres.</t>
  </si>
  <si>
    <t>Rebound</t>
  </si>
  <si>
    <t>Learns Rebound at level 49.</t>
  </si>
  <si>
    <t>Learns Rebound at level 1.</t>
  </si>
  <si>
    <t>Rebound is a balloon move.</t>
  </si>
  <si>
    <t>Solar Blade shouldn't be exclusive to Lurantis, and the changes as a whole better match the power of the other Eeveelutions' moves while catering to Leafeon's higher Attack.</t>
  </si>
  <si>
    <t>Cubone (Egelas)</t>
  </si>
  <si>
    <t>Lampad, Olympic torch bearer</t>
  </si>
  <si>
    <t>Ancient Power, Belly Drum, Chip Away, Curse, Detect, Double Kick, Endure, Incinerate, Perish Song, Screech</t>
  </si>
  <si>
    <t>Its adaptable genetics allow it to survive in any environment. However, since its domestication, it now only lives in captivity.</t>
  </si>
  <si>
    <t>What it has lost in sight, it gained in clairvoyance. It can see the past, present, and future using its mind's eye.</t>
  </si>
  <si>
    <r>
      <t xml:space="preserve">Power is chosen between </t>
    </r>
    <r>
      <rPr>
        <b/>
        <sz val="11"/>
        <color rgb="FF000000"/>
        <rFont val="Calibri"/>
        <family val="2"/>
      </rPr>
      <t>80, 120, and 160</t>
    </r>
    <r>
      <rPr>
        <sz val="11"/>
        <color rgb="FF000000"/>
        <rFont val="Calibri"/>
        <family val="2"/>
      </rPr>
      <t>, or it can heal the foe for 25% of its health.</t>
    </r>
  </si>
  <si>
    <t>Eelektrik (Egelas)</t>
  </si>
  <si>
    <t>Eelektross (Egelas)</t>
  </si>
  <si>
    <t>Hoothoot (Egelas)</t>
  </si>
  <si>
    <t>Noctowl (Egelas)</t>
  </si>
  <si>
    <t>Delibird (Island)</t>
  </si>
  <si>
    <t>Tireless</t>
  </si>
  <si>
    <t>Moves with a charging or recharging turn have those turns negated.</t>
  </si>
  <si>
    <t>Cuttlelass</t>
  </si>
  <si>
    <t>Dreadnautilus</t>
  </si>
  <si>
    <t>Kravokalypse</t>
  </si>
  <si>
    <t>Ponyta (Egelas)</t>
  </si>
  <si>
    <t>Rapidash (Egelas)</t>
  </si>
  <si>
    <t>Nautilus, Dreadnought</t>
  </si>
  <si>
    <t>Kraken</t>
  </si>
  <si>
    <t>Growl, Tackle, Tail Whip, Pounce, Flame Wheel, Stomp, Flame Charge, Fairy Fire, Take Down, Mystical Fire, Agility, Play Rough, Bounce, Flare Blitz</t>
  </si>
  <si>
    <t>Fairy Fire</t>
  </si>
  <si>
    <t>Ponyta, Level 40</t>
  </si>
  <si>
    <t>Unicorns</t>
  </si>
  <si>
    <t>Potency</t>
  </si>
  <si>
    <t>Also prevents the effects of entry hazards.</t>
  </si>
  <si>
    <t>Deep Terror</t>
  </si>
  <si>
    <t>Thrinacia</t>
  </si>
  <si>
    <t>Grass Test</t>
  </si>
  <si>
    <t>Rock Test</t>
  </si>
  <si>
    <t>Psychic Test; Capital</t>
  </si>
  <si>
    <t>Fighting Test</t>
  </si>
  <si>
    <t>Ghost Test</t>
  </si>
  <si>
    <r>
      <t>Nullifies the target's Ability</t>
    </r>
    <r>
      <rPr>
        <b/>
        <sz val="11"/>
        <color rgb="FF000000"/>
        <rFont val="Calibri"/>
        <family val="2"/>
      </rPr>
      <t xml:space="preserve"> for the rest of the battle</t>
    </r>
    <r>
      <rPr>
        <sz val="11"/>
        <color rgb="FF000000"/>
        <rFont val="Calibri"/>
        <family val="2"/>
      </rPr>
      <t>.</t>
    </r>
  </si>
  <si>
    <t>Works when the user has over half of its health.</t>
  </si>
  <si>
    <t>Only working at full HP was a bit too much of a nerf. This should be a good compromise.</t>
  </si>
  <si>
    <t>Katochi</t>
  </si>
  <si>
    <t>Blue Cave</t>
  </si>
  <si>
    <t>Samothrace</t>
  </si>
  <si>
    <t>Skyros</t>
  </si>
  <si>
    <t>Trade Winds</t>
  </si>
  <si>
    <t>Creates a tailwind on switching in.</t>
  </si>
  <si>
    <t>Summons Tailwind on switch-in.</t>
  </si>
  <si>
    <t>Irresistable</t>
  </si>
  <si>
    <t>Water/Fairy is a solid typing, and it's a counterpart to Mega Gyarados.</t>
  </si>
  <si>
    <t>New Description</t>
  </si>
  <si>
    <t>Locust</t>
  </si>
  <si>
    <t>Iguana</t>
  </si>
  <si>
    <t>Heatmor (Egelas)</t>
  </si>
  <si>
    <t>Durant (Egelas)</t>
  </si>
  <si>
    <t>Fire ant</t>
  </si>
  <si>
    <t>Aeolus, Messenger birds</t>
  </si>
  <si>
    <t>Dung beetle, clown beetle, juggler</t>
  </si>
  <si>
    <t>Cuttlelass, Level 35</t>
  </si>
  <si>
    <t>Dreadnautilus, Level 60</t>
  </si>
  <si>
    <t>Tauros, Miltank, Helioptile</t>
  </si>
  <si>
    <t>Dragon Test</t>
  </si>
  <si>
    <t>Termill, Level 30</t>
  </si>
  <si>
    <t>Metalworker</t>
  </si>
  <si>
    <t>Hecatoncheir</t>
  </si>
  <si>
    <t>See Cinccino. It's a cleaner, not a fighter.</t>
  </si>
  <si>
    <t>One of its PokeDex entries says that its fur deflects attacks. Having Technician AND Skill Link is Ambipom's thing.</t>
  </si>
  <si>
    <t>Leaf Guard without leaves, and Tangrowth without tangling. Hm.</t>
  </si>
  <si>
    <t>Geryon/
Buddhist Asura</t>
  </si>
  <si>
    <t>Gegenee</t>
  </si>
  <si>
    <t>Hidden</t>
  </si>
  <si>
    <t>Primary</t>
  </si>
  <si>
    <t>Secondary</t>
  </si>
  <si>
    <t>Slot</t>
  </si>
  <si>
    <t>Lash Out</t>
  </si>
  <si>
    <t>Has six arms, and its head has three faces on it.</t>
  </si>
  <si>
    <t>Has three arms, and its head has three eyes and three noses spread around it.</t>
  </si>
  <si>
    <t>Markings have been found on Helix Fossils. A recent theory suggests that they were worshipped by an ancient tribe.</t>
  </si>
  <si>
    <t>It can psychically sense and teleport away from danger while asleep. It rarely needs to eat.</t>
  </si>
  <si>
    <t>Its psychic powers are used purely by instinct. It has difficulties using them while thinking about them.</t>
  </si>
  <si>
    <t>The silver spoon in its hand is used as a wand to direct its psychic powers. The spoon must be silver.</t>
  </si>
  <si>
    <t>Two spoons allow Alakazam mastery over its psychic powers. However, it still can't use them without the spoons.</t>
  </si>
  <si>
    <t>Mega Evolution gave it so much psychic power that it requires five spoons to prevent it from overflowing out of its body.</t>
  </si>
  <si>
    <t>Most of its energy is focused in its psychic powers. Its bushy tail helps hold it up.</t>
  </si>
  <si>
    <t>Its massive brain is too heavy for its body, so it levitates instead. Supposedly, this is controlled by its moustache.</t>
  </si>
  <si>
    <t>Studies have yet to discover information that Mega Alakazam does not know, only that which it will not tell anyone.</t>
  </si>
  <si>
    <t>When it was first introduced to Rhyperior, the two famously engaged in a Geodude-shooting contest.</t>
  </si>
  <si>
    <t>Its similarities to Probopass are sometimes said to be a result of eating their remains over a very long period of time.</t>
  </si>
  <si>
    <t>Exposure to a Water Stone has stimulated extreme bodily growth. It will never evolve into Politoed.</t>
  </si>
  <si>
    <t>It is extremely skilled in all forms of swimming and is often trained as an instructor or lifeguard.</t>
  </si>
  <si>
    <t>Its main head is very rational and smart, while the head on its tail acts entirely by instinct. The two balance each other out.</t>
  </si>
  <si>
    <t>Elk</t>
  </si>
  <si>
    <t>Moose</t>
  </si>
  <si>
    <t>Lithoshroom, Level near a Mossy Rock</t>
  </si>
  <si>
    <t>Ice Breaker</t>
  </si>
  <si>
    <t>Stamina</t>
  </si>
  <si>
    <t>Item</t>
  </si>
  <si>
    <t>Warmonger</t>
  </si>
  <si>
    <t>Taunts all enemies on switching in.</t>
  </si>
  <si>
    <t>Owl, Grandfather clock</t>
  </si>
  <si>
    <t>Super-effective on Grass types.</t>
  </si>
  <si>
    <t>U-Turn</t>
  </si>
  <si>
    <t>Tynamo (School)</t>
  </si>
  <si>
    <t>School of fish</t>
  </si>
  <si>
    <t>Trigenee</t>
  </si>
  <si>
    <t>Hexyon</t>
  </si>
  <si>
    <t>Hektillion</t>
  </si>
  <si>
    <t>Freezelk</t>
  </si>
  <si>
    <t>Elpine</t>
  </si>
  <si>
    <t>Diving Beetle, Submarine</t>
  </si>
  <si>
    <t>Water tiger, ROV</t>
  </si>
  <si>
    <t>Macedon</t>
  </si>
  <si>
    <t>Name changed from Slush Rush. Also prevents Hail damage on non-Ice types.</t>
  </si>
  <si>
    <t>Its Dex entries mention snow, so I'm assuming it got Sand Rush because they didn't want to make Snow Plow in Gen V.</t>
  </si>
  <si>
    <t>See Stoutland.</t>
  </si>
  <si>
    <t>Burrorm</t>
  </si>
  <si>
    <t>Burryrm</t>
  </si>
  <si>
    <t xml:space="preserve">Minior, </t>
  </si>
  <si>
    <t>Comet, rocket</t>
  </si>
  <si>
    <t>Prominoid</t>
  </si>
  <si>
    <t>Its black pearl is said to be cursed, and the source of its icy powers. Those who touch it quickly develop hypothermia.</t>
  </si>
  <si>
    <t>Instead of Iron Defense, learns Barrier.</t>
  </si>
  <si>
    <t>Narcissus</t>
  </si>
  <si>
    <t>Asphodelus</t>
  </si>
  <si>
    <t>Elpine, Level 44</t>
  </si>
  <si>
    <t>Elpine, Ice Stone</t>
  </si>
  <si>
    <t>10% chance to lower accuracy.</t>
  </si>
  <si>
    <t>Dust Spray</t>
  </si>
  <si>
    <t>Herder, anteater</t>
  </si>
  <si>
    <t>Sothodil</t>
  </si>
  <si>
    <t>Sosphodel</t>
  </si>
  <si>
    <t>Sothodil, Level 30</t>
  </si>
  <si>
    <t>Slumber Veil</t>
  </si>
  <si>
    <t>For a legendary-exclusive Ability, it was identical to the non-legendary Cloud Nine. Drought and Drizzle last after the other two switch out, so this doing the same makes sense.</t>
  </si>
  <si>
    <t>It's a legendary-exclusive Ability, it does what it wants.</t>
  </si>
  <si>
    <t>Ignores Abilities that aren't ignored by other sources.</t>
  </si>
  <si>
    <t>Powers up tail and hammer moves.</t>
  </si>
  <si>
    <t>When the haver attacks a foe and brings it below half health, the foe is automatically switched out for a random team member, losing its turn if the haver is faster.</t>
  </si>
  <si>
    <t>Grimer (Alola)</t>
  </si>
  <si>
    <t>Muk (Alola)</t>
  </si>
  <si>
    <t>Medicham-Mega</t>
  </si>
  <si>
    <t>Not sure why it didn't have one.</t>
  </si>
  <si>
    <t>The other weather abilities were reverted, so I feel this has to, too. There's a replacement setter.</t>
  </si>
  <si>
    <t>Misty Shroud</t>
  </si>
  <si>
    <t>Night Walker</t>
  </si>
  <si>
    <t>Worm</t>
  </si>
  <si>
    <t>Wyrm</t>
  </si>
  <si>
    <t>Cuttlefish, Pirate</t>
  </si>
  <si>
    <t>Water Absorb isn't bad at all, but it's super common and I like Liquid Voice better.</t>
  </si>
  <si>
    <t>Faerunee</t>
  </si>
  <si>
    <t>Professor's lab, player meets Ulysses and Contest person here.</t>
  </si>
  <si>
    <t>Dikthi</t>
  </si>
  <si>
    <t>Area</t>
  </si>
  <si>
    <t>Olympus Range</t>
  </si>
  <si>
    <t>South Egelan Sea</t>
  </si>
  <si>
    <t>Egelan West Bay</t>
  </si>
  <si>
    <t>Central Egelan Sea</t>
  </si>
  <si>
    <t>North Egelan Sea</t>
  </si>
  <si>
    <t>Eastern Egelan Sea</t>
  </si>
  <si>
    <t>Aegean Sea</t>
  </si>
  <si>
    <t>Rhodope Mountains</t>
  </si>
  <si>
    <t>Water Gun, Water Sport, Mud Sport, Horn Attack, Bide, Block, Mud Shot, Endure, Stockpile, Spit Up, Swallow, Water Pulse, Soak, Protect, Body Slam, Rebound, Hydro Pump, Milk Drink, Superpower</t>
  </si>
  <si>
    <t>Bards/monks/missionaries</t>
  </si>
  <si>
    <t>Plecuum, Trade w/ Metal Coat</t>
  </si>
  <si>
    <t>Chuckwalla</t>
  </si>
  <si>
    <t>Chucklava</t>
  </si>
  <si>
    <t>Chucklava, Level 34</t>
  </si>
  <si>
    <t>Move learned at level 19 changed from Headbutt to Pounce.</t>
  </si>
  <si>
    <t>They did it with Take Down to Play Rough, so it makes sense.</t>
  </si>
  <si>
    <t>Smog is useless (especially at that level) and Preheat is better and new.</t>
  </si>
  <si>
    <t>Ascelyte</t>
  </si>
  <si>
    <t>3-stage:</t>
  </si>
  <si>
    <t>2-stage:</t>
  </si>
  <si>
    <t>1-stage:</t>
  </si>
  <si>
    <t>Split:</t>
  </si>
  <si>
    <t xml:space="preserve">Total fams: </t>
  </si>
  <si>
    <t>Total:</t>
  </si>
  <si>
    <t>Type adds:</t>
  </si>
  <si>
    <t>Type changes:</t>
  </si>
  <si>
    <t>Single-type:</t>
  </si>
  <si>
    <t>Dual-type:</t>
  </si>
  <si>
    <t>Slip Away</t>
  </si>
  <si>
    <t>Learns Slip Away at level 48.</t>
  </si>
  <si>
    <t>The new move fits its PokeDex entries.</t>
  </si>
  <si>
    <t>Don't know why most cocoons don't have Hidden Abilities. Spewpa does.</t>
  </si>
  <si>
    <t>Beedrill don't seem like the calculating type when attacking. It creates variety both in Anger Point havers and in not sharing the Ability with Ariados.</t>
  </si>
  <si>
    <t>Forest</t>
  </si>
  <si>
    <t>Highland</t>
  </si>
  <si>
    <t>Torkoal/Turtonator</t>
  </si>
  <si>
    <t>Palace/Colossus of Rhodes</t>
  </si>
  <si>
    <t>Wetland</t>
  </si>
  <si>
    <t>Various beaches</t>
  </si>
  <si>
    <t>N/A</t>
  </si>
  <si>
    <t>Trubbish, Toybot</t>
  </si>
  <si>
    <t>Stunky (grass)</t>
  </si>
  <si>
    <t>Druddigon (statues)</t>
  </si>
  <si>
    <t>Isthmus of Corinth/Euribus Strait</t>
  </si>
  <si>
    <t>Marsh</t>
  </si>
  <si>
    <t>Lycanroc</t>
  </si>
  <si>
    <t>Tropius/Exeggcute (trees)</t>
  </si>
  <si>
    <t>Mt. Fengari</t>
  </si>
  <si>
    <t>Has the Teacher's Rock, which teaches Secret Sword to Keldeo and Sacred Sword to Farfetch'd.</t>
  </si>
  <si>
    <t>Apollo/Artemis location before fleeing</t>
  </si>
  <si>
    <t>Scarade (dirt pile)</t>
  </si>
  <si>
    <t>Trigenee (grass)
Heracross/Pinsir (trees)</t>
  </si>
  <si>
    <t>Stunky (grass)
Sothodil (flowers)</t>
  </si>
  <si>
    <t>Cycling Road</t>
  </si>
  <si>
    <t>Mastic farm</t>
  </si>
  <si>
    <t>Lemurod</t>
  </si>
  <si>
    <t>Kikimora</t>
  </si>
  <si>
    <t>Moroth</t>
  </si>
  <si>
    <t>Croagunk, Inkay (reeds)
Zubat, Lithoshroom (caves)</t>
  </si>
  <si>
    <t>Keelmora</t>
  </si>
  <si>
    <t>Lioxin</t>
  </si>
  <si>
    <t>Moorfrost</t>
  </si>
  <si>
    <t>Figy Berry</t>
  </si>
  <si>
    <t>Wiki Berry</t>
  </si>
  <si>
    <t>Mago Berry</t>
  </si>
  <si>
    <t>Aguav Berry</t>
  </si>
  <si>
    <t>Iapapa Berry</t>
  </si>
  <si>
    <t>Those are exploding moves, too.</t>
  </si>
  <si>
    <t>Joroo</t>
  </si>
  <si>
    <t>Joey</t>
  </si>
  <si>
    <t>Jaquol</t>
  </si>
  <si>
    <t>Thylone</t>
  </si>
  <si>
    <t>It cools its body by rapidly fanning itself with its wings. At maximum speed, the wind lets it skate across the ground.</t>
  </si>
  <si>
    <t>Its steel casing has been tempered from the energy of Mega Evolution. Without joints, it would be unable to move.</t>
  </si>
  <si>
    <t>Eyes on its pincers make them look like heads. They're razor sharp, so they pack bite with their bark.</t>
  </si>
  <si>
    <t>Its pincers have become pure steel. Looking like a Krookodile's jaws, they crush anything without fail.</t>
  </si>
  <si>
    <t>Newt, eft</t>
  </si>
  <si>
    <t>It becomes something of a parallel to Heatproof/Water Bubble, and Camerupt appreciates keeping an Ice resistance.</t>
  </si>
  <si>
    <t>Angkol</t>
  </si>
  <si>
    <t>Shore Up</t>
  </si>
  <si>
    <t>Laser Focus</t>
  </si>
  <si>
    <t>Although any Exeggcute egg can form a link with any other, they only ever group up into sixes, even when it's disadvantageous.</t>
  </si>
  <si>
    <t>Its heads are a lot sturdier in this form, in order to survive the longer fall. This makes them a great weapon.</t>
  </si>
  <si>
    <t>The six Exeggcute heads form into two feet, a trunk, and three fruits. It is known as "The Walking Jungle."</t>
  </si>
  <si>
    <t>It is formed from six seeds that behave a lot like eggs. When it is close to evolution, the eggs begin to crack.</t>
  </si>
  <si>
    <t>Its three heads think independently but act together when they need to. When one falls off, another soon grows in its place.</t>
  </si>
  <si>
    <t>Although it has evolutions matching nearly every evolution stone, it seems to have lost the ability to react to most of them.</t>
  </si>
  <si>
    <t>Despite being pathetic in every way imaginable, it can outbreed any amount of predation to avoid going extinct.</t>
  </si>
  <si>
    <t>Data shows that less than 1% of Magikarp become strong enough to evolve. When it does, it promptly gets revenge on all those who tried to eat it.</t>
  </si>
  <si>
    <t>Legend says that the most powerful Gyarados can Mega Evolve out of pure rage. It's legend because no one has survived to confirm it.</t>
  </si>
  <si>
    <t>While it gains tremendous strength when it evolves, it retains its primitive instincts. It destroys things mindlessly when angered.</t>
  </si>
  <si>
    <t>Mega Evolution overloads its body and mind, making it a burly powerhouse that knows nothing but destruction.</t>
  </si>
  <si>
    <t>Because of its random fusion, no two Weezing look identical. Likewise, each one has a unique mixture of gases.</t>
  </si>
  <si>
    <t>It doesn't have flavor and its only beneficial use is Shell Smash, which is basically just Stockpile.</t>
  </si>
  <si>
    <t>Cacophony</t>
  </si>
  <si>
    <t>Raises the power of sound-based moves by 20%.</t>
  </si>
  <si>
    <t>Powers up sound-based moves.</t>
  </si>
  <si>
    <t>In many cultures, eggs have become symbols of fortune, likely due to Chansey. Even seeing a Chansey is considered to be a good omen.</t>
  </si>
  <si>
    <t>It lays eggs in its pouch that are nutritious and delicious. The egg spoils instantly if stolen, so it runs away quickly if anyone tries.</t>
  </si>
  <si>
    <t>The two parts of its body are constantly inflating and deflating inverted to each other. This action circulates its blood.</t>
  </si>
  <si>
    <t>It is so kind-natured and beneficial to others that some people refuse to believe it. They change their mind if they eat one of its eggs.</t>
  </si>
  <si>
    <t>After Porygon, the next step in creating Pokémon was to develop enhanced AI. It can battle at the top level.</t>
  </si>
  <si>
    <t>Eating Blissey's egg has tremendous bonuses to one's physical and mental health. Take care not to have too much of a good thing, however…</t>
  </si>
  <si>
    <t>Due to the rarity of wild Chansey, Happiny was bred in order to domesticate it. Some consider this practice unethical.</t>
  </si>
  <si>
    <t>Oval Stone</t>
  </si>
  <si>
    <t>It is now correctly classified as a held-item and sorted that way.</t>
  </si>
  <si>
    <t xml:space="preserve">Removes guarding moves before it hits. </t>
  </si>
  <si>
    <t>Removes guarding moves before it hits. Lowers the user's Defense.</t>
  </si>
  <si>
    <r>
      <t xml:space="preserve">Traps the target. Deals </t>
    </r>
    <r>
      <rPr>
        <b/>
        <sz val="11"/>
        <color rgb="FF000000"/>
        <rFont val="Calibri"/>
        <family val="2"/>
      </rPr>
      <t xml:space="preserve">25% </t>
    </r>
    <r>
      <rPr>
        <sz val="11"/>
        <color rgb="FF000000"/>
        <rFont val="Calibri"/>
        <family val="2"/>
      </rPr>
      <t xml:space="preserve">end-of-turn damage for </t>
    </r>
    <r>
      <rPr>
        <b/>
        <sz val="11"/>
        <color rgb="FF000000"/>
        <rFont val="Calibri"/>
        <family val="2"/>
      </rPr>
      <t>2-3</t>
    </r>
    <r>
      <rPr>
        <sz val="11"/>
        <color rgb="FF000000"/>
        <rFont val="Calibri"/>
        <family val="2"/>
      </rPr>
      <t xml:space="preserve"> turns.</t>
    </r>
  </si>
  <si>
    <t>Binding Band increases damage to 1/3. Grip Claw increases duration to 4 turns.</t>
  </si>
  <si>
    <t>Accomodating Clamp's differing mechanics. I'm aware that both of these options can result in KOs from max HP.</t>
  </si>
  <si>
    <t>Contact?</t>
  </si>
  <si>
    <t>No</t>
  </si>
  <si>
    <t>Yes</t>
  </si>
  <si>
    <t>Swaps the user's and target's speed stats.</t>
  </si>
  <si>
    <t>It's got a bunch of slime and mucus on it. Sounds like Liquid Ooze to me.</t>
  </si>
  <si>
    <t>For some reason, I wanted to revive Cacophony, and of course these are the perfect fit for it.</t>
  </si>
  <si>
    <t>It parallels Cresselia.</t>
  </si>
  <si>
    <t>I think everyone with Levitate should get a Hidden Ability. Tynamo gets this because of its Egelan evolutions, and because it makes the long evolution wait less terrible.</t>
  </si>
  <si>
    <t>I'm not sure where else to put this, but all Egelan Exeggutor have Bludgeon.</t>
  </si>
  <si>
    <t>Rotom-Appliances</t>
  </si>
  <si>
    <t>Poipole</t>
  </si>
  <si>
    <t>Naganadel</t>
  </si>
  <si>
    <t>Thundurus (Therian)</t>
  </si>
  <si>
    <t>Tornadus (Therian)</t>
  </si>
  <si>
    <t>Landorus (Therian)</t>
  </si>
  <si>
    <t>Kyurem (Black)</t>
  </si>
  <si>
    <t>Kyurem (White)</t>
  </si>
  <si>
    <t>Giratina (Origin)</t>
  </si>
  <si>
    <t>Shaymin (Sky)</t>
  </si>
  <si>
    <t>Blacephalon</t>
  </si>
  <si>
    <t>Stakataka</t>
  </si>
  <si>
    <t>Zeraora</t>
  </si>
  <si>
    <t>Necrozma (Dusk Mane)</t>
  </si>
  <si>
    <t>Necrozma (Dawn Wings)</t>
  </si>
  <si>
    <t>Necrozma (Ultra)</t>
  </si>
  <si>
    <t>Neuroforce</t>
  </si>
  <si>
    <t>Lycanroc (Midday)</t>
  </si>
  <si>
    <t>Lycanroc (Midnight)</t>
  </si>
  <si>
    <t>Lycanroc (Twilight)</t>
  </si>
  <si>
    <t>Wishiwashi (School)</t>
  </si>
  <si>
    <t>Wishiwashi (Solo)</t>
  </si>
  <si>
    <t>Boost reduced to 20%.</t>
  </si>
  <si>
    <t>For affecting so many moves, the power increase shouldn't be that much. It's simple game balance.</t>
  </si>
  <si>
    <t>Boost increased to 30%.</t>
  </si>
  <si>
    <t>There aren't that many punching moves, so they should get a good buff. A full 50% like Strong Jaw is too much, though.</t>
  </si>
  <si>
    <t>Now prevents Speed drops from Macho Brace and Power items.</t>
  </si>
  <si>
    <t>No longer works on consumable items or items consumed with Natural Gift. However, it will pick up items removed by Knock Off, and the last eligible item can be picked up at any time.</t>
  </si>
  <si>
    <t>It's gotta be all or nothing on an item's effects.</t>
  </si>
  <si>
    <t>Electivire needs, well, everything. But Megas can give it that!</t>
  </si>
  <si>
    <t>Classification</t>
  </si>
  <si>
    <t>Magma Vein</t>
  </si>
  <si>
    <t>Crucible</t>
  </si>
  <si>
    <t>Magma Bath</t>
  </si>
  <si>
    <t>Aqueous</t>
  </si>
  <si>
    <t>Exposed</t>
  </si>
  <si>
    <t>See-through</t>
  </si>
  <si>
    <t>Twin Stinger</t>
  </si>
  <si>
    <t>Twintura, Trade w/ Silver Powder</t>
  </si>
  <si>
    <t>Montura, Level w/ Poison Barb</t>
  </si>
  <si>
    <t>Toy</t>
  </si>
  <si>
    <t>Enigma</t>
  </si>
  <si>
    <t>Submarine</t>
  </si>
  <si>
    <t>Missile</t>
  </si>
  <si>
    <t>Vehicle</t>
  </si>
  <si>
    <t>Hobby</t>
  </si>
  <si>
    <t>Suckerfish</t>
  </si>
  <si>
    <t>Juggler</t>
  </si>
  <si>
    <t>Roughhouse</t>
  </si>
  <si>
    <t>Trinity</t>
  </si>
  <si>
    <t>Ice Horn</t>
  </si>
  <si>
    <t>Big Horn</t>
  </si>
  <si>
    <t>Burrowing</t>
  </si>
  <si>
    <t>Clearcutter</t>
  </si>
  <si>
    <t>Whittle</t>
  </si>
  <si>
    <t>Enlightened</t>
  </si>
  <si>
    <t>Searching</t>
  </si>
  <si>
    <t>Dirty Sponge</t>
  </si>
  <si>
    <t>Plunder</t>
  </si>
  <si>
    <t>Shipwreck</t>
  </si>
  <si>
    <t>Raid</t>
  </si>
  <si>
    <t>Comet</t>
  </si>
  <si>
    <t>Migratory</t>
  </si>
  <si>
    <t>EleFish</t>
  </si>
  <si>
    <t>Fire Ant</t>
  </si>
  <si>
    <t>Ant Ranger</t>
  </si>
  <si>
    <t>Lonely</t>
  </si>
  <si>
    <t>Wild Bull</t>
  </si>
  <si>
    <t>Owl</t>
  </si>
  <si>
    <t>Delivery</t>
  </si>
  <si>
    <t>Milk Cow</t>
  </si>
  <si>
    <t>Palrat, Fanfowl &amp; Hoothoot, Shinx (grass)</t>
  </si>
  <si>
    <t>Riolu &amp; Zorua (exterior)
Dunsparce/Drampa (interior)</t>
  </si>
  <si>
    <t>Jaquol, Level 37</t>
  </si>
  <si>
    <t>Were they trying to make Delibird as useless as possible by making its Hidden Ability identical to a regular one? This isn't going to save it by any means, but at least it has novelty for being a good Ability.</t>
  </si>
  <si>
    <t>Rockruff, Mienfoo (burrows)</t>
  </si>
  <si>
    <t>Ascelyte (burrows)</t>
  </si>
  <si>
    <t>With its glorious headfeathers and impressive build, it gains an immense cockiness in battle that can lead to reckless fighting.</t>
  </si>
  <si>
    <t>Many Trainers raise Pidgeot for its flowing headfeathers. However, most don't realize the work that goes into maintaining it.</t>
  </si>
  <si>
    <t>The long feather is used as a rudder when in flight. It has the endurance to stay airborne for weeks.</t>
  </si>
  <si>
    <t>Instead of raw strength, Mega Evolution makes its body more supple and boosts its energy usage.</t>
  </si>
  <si>
    <t>It has perfect balance at all times and can seamlessly combo kicks and punches. The fiery jets on its wrists accelerate its moves.</t>
  </si>
  <si>
    <t>Freeze</t>
  </si>
  <si>
    <t>I think the reason freeze is so uncommon is because it's broken. A 20% chance means an average of 3 turns frozen, which is the maximum for sleep since Gen V. You can also theoretically be stuck forever. This fixes both issues, but also gives it a niche over sleep due to its rarity and easier fixing.</t>
  </si>
  <si>
    <t>The thaw chance goes up by 20% every time it doesn't work. It also drains 1/16 of max HP at the end of each turn while frozen.</t>
  </si>
  <si>
    <t>Uh, yeah, 1000 Arrows is OP. The many immunities is kind of what keeps Ground in check, and this loses only a little power over Earthquake but also doesn't hit allies on top of an extraordinary effect.</t>
  </si>
  <si>
    <t>Aggressive</t>
  </si>
  <si>
    <t>Toybot, Level 13</t>
  </si>
  <si>
    <t>Aibot, Level 21</t>
  </si>
  <si>
    <t>It swivels on the shell beneath its feet to mix up its fighting tactics. It can launch itself at a high speed using the shell.</t>
  </si>
  <si>
    <t>Supposedly, Mewtwo retains some of the genetic powers of Mew. It's possible it could have figured out how to make its own Mega Stones.</t>
  </si>
  <si>
    <t>Its muscles have developed as a result of a psychosomatic power spike. It can dead lift over one ton.</t>
  </si>
  <si>
    <t>Its psychic powers are now so strong they would bend time and space from mere existence, if not for the neural band on its head.</t>
  </si>
  <si>
    <t>An ancient document revealed that the enhancements made to Mewtwo were based on those of Mega Evolution.</t>
  </si>
  <si>
    <t>Giant salamander</t>
  </si>
  <si>
    <t>It breathed and fed entirely through the plants on its back, so its head became defunctional.
Travelling in herds, they migrated to follow the seasonal sun. A volcanic winter led to their extinction.</t>
  </si>
  <si>
    <t>It plays its leaf as a flute. Why doesn't it know this move already?</t>
  </si>
  <si>
    <t>Hidden Move</t>
  </si>
  <si>
    <t>V-Create</t>
  </si>
  <si>
    <t>Learns Slip Away at level 59.</t>
  </si>
  <si>
    <t>Gains Slip Away as an Egg Move.</t>
  </si>
  <si>
    <t>It has a slippery membrane, but is kinda big for it to learn by level-up.</t>
  </si>
  <si>
    <t>Burn Up</t>
  </si>
  <si>
    <t>Loses Sacred Fire and Eruption at level 1.</t>
  </si>
  <si>
    <t>Gains Circle Throw and Submission as Egg Moves.</t>
  </si>
  <si>
    <t>Under Flame</t>
  </si>
  <si>
    <t>Rejuvenate</t>
  </si>
  <si>
    <t>Power increases by 1.5x if the user is holding a non-consumable item.</t>
  </si>
  <si>
    <t>Swing</t>
  </si>
  <si>
    <t>Sorry, that little tail is far from strong enough for a 120 BP move.</t>
  </si>
  <si>
    <t>Lemurs, garland</t>
  </si>
  <si>
    <t>Scrunge</t>
  </si>
  <si>
    <t>Waterskin</t>
  </si>
  <si>
    <t>Sandygast (sand pile)
Crabrawler (trees)
Wingull (surf shadows)
Magikarp, Shellder (fish spots)</t>
  </si>
  <si>
    <t>Wingull, Finneon (surf shadows)
Magikarp, Shellder (fish spots)</t>
  </si>
  <si>
    <t>Wingull, Finneon (surf shadows)
Magikarp, Shellder (fish spots)
Frillish (diving)</t>
  </si>
  <si>
    <t>Gobellos/Plecuum (surf shadows)
Dhelmise (fish spots)
Cuttlelass (diving)</t>
  </si>
  <si>
    <t>Tackle, Defense Curl, Rollout, Confuse Ray, Swift, Ancient Power, Self-Destruct, Stealth Rock, Take Down, Autotomize, Cosmic Power, Power Gem, Double-Edge, Shell Smash, Explosion</t>
  </si>
  <si>
    <t>Can turn its body almost vertical to make it humanlike. Its pelvic fins look like hands when it does this.</t>
  </si>
  <si>
    <t>Can turn its body almost vertical to make it humanlike. Its pelvic fins look like scimitars when it does this.</t>
  </si>
  <si>
    <t>Restores 50% of max HP and cures status.</t>
  </si>
  <si>
    <t>Air Cutter, Air Slash, Pursuit, Quick Attack</t>
  </si>
  <si>
    <t>The many types of sprite, dust bunny</t>
  </si>
  <si>
    <t>Salamence-Mega</t>
  </si>
  <si>
    <t>The manacles on its arms extend out to cover the rest of its cannons, and they also become sharp at the end to emulate its claws. The spikes on its back and the flames on its shoulders extend out to look like motorcycle exhaust pipes/handlebars, respectively. Its tail is extended too, and its head fire looks more scruffy and rockstar-like. The fire pattern on its belly resembles an ammo bandolier.</t>
  </si>
  <si>
    <t>Its bushy tail grows bulbous fruits that it can light up. The fruits don't taste good.
During the winter, they light their tails in various colors to attract mates. Tourists like to watch the glamorous displays.</t>
  </si>
  <si>
    <t>String Light</t>
  </si>
  <si>
    <t>Grass Whistle, Follow Me, Leaf Blade, Leaf Storm, Spotlight, Tail Slap</t>
  </si>
  <si>
    <t>Play Dead</t>
  </si>
  <si>
    <t>The user can't be attacked this turn, using the same redirection rules as if they had been fainted.</t>
  </si>
  <si>
    <t>Prominoid-Core</t>
  </si>
  <si>
    <t>It is actually cold-blooded. In lieu of the sun, it heats itself by bathing in magma.
It bathes in magma before going to sleep. When it wakes up, the magma has cooled into armor.</t>
  </si>
  <si>
    <t>Poison/Steel</t>
  </si>
  <si>
    <t>Rugblin, Level 34</t>
  </si>
  <si>
    <t>Tussle</t>
  </si>
  <si>
    <t>Bone Club, Harden, Bite, Rock Tomb, Scary Face, Ancient Power, Stomp, Iron Head, Iron Defense, Slam, Rock Slide, Screech, Metal Sound, Crunch, Iron Tail, Stone Edge</t>
  </si>
  <si>
    <t>Fire Fang, Ice Fang, Rage Powder, Thunder Fang</t>
  </si>
  <si>
    <t>Cudgel</t>
  </si>
  <si>
    <t>Warhammer</t>
  </si>
  <si>
    <t>Mind Bend</t>
  </si>
  <si>
    <t>Gobellos/Plecuum (surf shadows)</t>
  </si>
  <si>
    <t>Wingull, Finneon (surf shadows)
Magikarp, Lioxin (fish spots)
Frillish, Scrunge (diving)</t>
  </si>
  <si>
    <t>I don't understand why these Abilities have nuances to them. They're already pretty niche.</t>
  </si>
  <si>
    <t>Its glowing orb can be used for that purpose, just like how Amphy's a lighthouse.</t>
  </si>
  <si>
    <t>Gains Moonlight upon evolution.</t>
  </si>
  <si>
    <t>All its PokeDex entries mention it using starlight as energy.</t>
  </si>
  <si>
    <t>Fluffy</t>
  </si>
  <si>
    <t>Gen I:</t>
  </si>
  <si>
    <t>Gen II:</t>
  </si>
  <si>
    <t>Gen III:</t>
  </si>
  <si>
    <t>Gen IV:</t>
  </si>
  <si>
    <t>Gen V:</t>
  </si>
  <si>
    <t>Gen VI:</t>
  </si>
  <si>
    <t>Gen VII:</t>
  </si>
  <si>
    <t>Inception</t>
  </si>
  <si>
    <t>Mechanics</t>
  </si>
  <si>
    <t>Stats</t>
  </si>
  <si>
    <t>Evolutions</t>
  </si>
  <si>
    <r>
      <t xml:space="preserve">Ascelyte, Level w/ Cleverness </t>
    </r>
    <r>
      <rPr>
        <u/>
        <sz val="11"/>
        <color rgb="FF000000"/>
        <rFont val="Calibri"/>
        <family val="2"/>
      </rPr>
      <t>&gt;</t>
    </r>
    <r>
      <rPr>
        <sz val="11"/>
        <color rgb="FF000000"/>
        <rFont val="Calibri"/>
        <family val="2"/>
      </rPr>
      <t xml:space="preserve"> 170</t>
    </r>
  </si>
  <si>
    <t>Berry</t>
  </si>
  <si>
    <t>Cheri</t>
  </si>
  <si>
    <t>Chesto</t>
  </si>
  <si>
    <t>Pecha</t>
  </si>
  <si>
    <t>Rawst</t>
  </si>
  <si>
    <t>Aspear</t>
  </si>
  <si>
    <t>Leppa</t>
  </si>
  <si>
    <t>Oran</t>
  </si>
  <si>
    <t>Persim</t>
  </si>
  <si>
    <t>Lum</t>
  </si>
  <si>
    <t>Sitrus</t>
  </si>
  <si>
    <t>Figy</t>
  </si>
  <si>
    <t>Wiki</t>
  </si>
  <si>
    <t>Mago</t>
  </si>
  <si>
    <t>Aguav</t>
  </si>
  <si>
    <t>Iapapa</t>
  </si>
  <si>
    <t>Razz</t>
  </si>
  <si>
    <t>Bluk</t>
  </si>
  <si>
    <t>Nanab</t>
  </si>
  <si>
    <t>Wepear</t>
  </si>
  <si>
    <t>Pinap</t>
  </si>
  <si>
    <t>Pomeg</t>
  </si>
  <si>
    <t>Kelpsy</t>
  </si>
  <si>
    <t>Qualot</t>
  </si>
  <si>
    <t>Hondew</t>
  </si>
  <si>
    <t>Grepa</t>
  </si>
  <si>
    <t>Tamato</t>
  </si>
  <si>
    <t>Cornn</t>
  </si>
  <si>
    <t>Magost</t>
  </si>
  <si>
    <t>Nomel</t>
  </si>
  <si>
    <t>Spelon</t>
  </si>
  <si>
    <t>Pamtre</t>
  </si>
  <si>
    <t>Watmel</t>
  </si>
  <si>
    <t>Durin</t>
  </si>
  <si>
    <t>Belue</t>
  </si>
  <si>
    <t>Occa</t>
  </si>
  <si>
    <t>Passho</t>
  </si>
  <si>
    <t>Wacan</t>
  </si>
  <si>
    <t>Rindo</t>
  </si>
  <si>
    <t>Yache</t>
  </si>
  <si>
    <t>Chople</t>
  </si>
  <si>
    <t>Kebia</t>
  </si>
  <si>
    <t>Shuca</t>
  </si>
  <si>
    <t>Coba</t>
  </si>
  <si>
    <t>Payapa</t>
  </si>
  <si>
    <t>Tanga</t>
  </si>
  <si>
    <t>Charti</t>
  </si>
  <si>
    <t>Kasib</t>
  </si>
  <si>
    <t>Haban</t>
  </si>
  <si>
    <t>Colbur</t>
  </si>
  <si>
    <t>Babiri</t>
  </si>
  <si>
    <t>Chilan</t>
  </si>
  <si>
    <t>Liechi</t>
  </si>
  <si>
    <t>Ganlon</t>
  </si>
  <si>
    <t>Salac</t>
  </si>
  <si>
    <t>Roseli</t>
  </si>
  <si>
    <t>Petaya</t>
  </si>
  <si>
    <t>Apicot</t>
  </si>
  <si>
    <t>Kee</t>
  </si>
  <si>
    <t>Maranga</t>
  </si>
  <si>
    <t>Lansat</t>
  </si>
  <si>
    <t>Starf</t>
  </si>
  <si>
    <t>Micle</t>
  </si>
  <si>
    <t>Custap</t>
  </si>
  <si>
    <t>Jaboca</t>
  </si>
  <si>
    <t>Rowap</t>
  </si>
  <si>
    <t>Spicy</t>
  </si>
  <si>
    <t>Dry</t>
  </si>
  <si>
    <t>Sweet</t>
  </si>
  <si>
    <t>Bitter</t>
  </si>
  <si>
    <t>Sour</t>
  </si>
  <si>
    <t>I think both ways are similarly complex mechanically, and this one is more authentic and malleable. Special snowflake Abilities are bad.</t>
  </si>
  <si>
    <t>I'm not sure why Sheer Force is ignoring special effects when its goal is specifically about its moves' power. Seems like a coding error.</t>
  </si>
  <si>
    <t>Tidal Wave</t>
  </si>
  <si>
    <t>It's spoken of often in folk tales, as if its existence was in doubt. To be fair, not many remember its mesmerizing encounters.</t>
  </si>
  <si>
    <t>Constrict, Tail Whip, Thunder Shock, Vine Whip, Flash, Spark, Magical Leaf, Wrap, Nuzzle, Charge, Slam, Thunderbolt, Natural Gift, Discharge, Power Whip, Tail Glow</t>
  </si>
  <si>
    <t>I'm kinda doing this for Egelan Delibird, who I want to learn more moves, but I think everyone's tired of how over-the-top useless Delibird is.</t>
  </si>
  <si>
    <t>Level-up movepool is expanded, learning the following at five-level intervals (minus the initial Present which is at 1):
Present, Powder Snow, Peck, Present, Icy Wind, Drill Peck, Present, Blizzard, Fly, Present, Hail</t>
  </si>
  <si>
    <t>Its tail is capable of catching the winds around it. It used to be invaluable during the age of sail.
It adapted to tropical climates due to a bountiful supply of food. Now, it carries mail to people instead.</t>
  </si>
  <si>
    <t>It is said that the flame on its bone was brought into Egelas long ago from a far away land. Now, every Cubone carries its legacy.
It appears to wield its bone like a wand. Those who look upon its fire when it is performing experience disorientation.</t>
  </si>
  <si>
    <t>Paraiagon</t>
  </si>
  <si>
    <t>Cures flinching.</t>
  </si>
  <si>
    <t>Koknu Berry</t>
  </si>
  <si>
    <t>Koknu</t>
  </si>
  <si>
    <t>Eminence</t>
  </si>
  <si>
    <t>Raises Attack, Sp. Attack, and Sp. Defense.</t>
  </si>
  <si>
    <t>Daydream</t>
  </si>
  <si>
    <t>Hold Back</t>
  </si>
  <si>
    <t>Meditate, Pound, Bide, Focus Energy, Dragon Rage, Daydream, Secret Power, Dual Chop, Endure, Hidden Power, Dragon Breath, Calm Mind, Amnesia, Dragon Pulse, Nasty Plot</t>
  </si>
  <si>
    <t>Majesty</t>
  </si>
  <si>
    <t>Fur Coat was its signature thing when it was introduced. It's not anymore, so it should get a Hidden Ability.</t>
  </si>
  <si>
    <t>Shaymin-Sky</t>
  </si>
  <si>
    <t>It may not ever use it, since it's a Mythical… but I feel it should at least get it because it's so flavorful.</t>
  </si>
  <si>
    <t>Because its Land Forme got one.</t>
  </si>
  <si>
    <t>One-hit KO. Fire-types are immune.</t>
  </si>
  <si>
    <t>Apollo, lyrebird</t>
  </si>
  <si>
    <t>Encountered on Delos. (Earth)</t>
  </si>
  <si>
    <t>Encountered on Delos. (Sky)</t>
  </si>
  <si>
    <t>Artemis, stag</t>
  </si>
  <si>
    <t>Round, Incinerate, Sing, Chatter, Mirror Move, Sunny Day, Heat Wave, Hyper Voice, Feather Dance, Morning Sun, Rising Chorus, Synchronoise, Perish Song</t>
  </si>
  <si>
    <t>Rising Chorus</t>
  </si>
  <si>
    <t>Adjacent</t>
  </si>
  <si>
    <t>Fallen Arrow</t>
  </si>
  <si>
    <t>30% chance to sleep.</t>
  </si>
  <si>
    <t>Night Shade, Fairy Wind, Mist, Ominous Wind, Camouflage, Misty Terrain, Moonblast, Spirit Shackle, Gravity, Moonlight, Fallen Arrow, Night Daze, Curse</t>
  </si>
  <si>
    <t>Move learned at level 57 changed from Charge to Eerie Impulse.</t>
  </si>
  <si>
    <t>Rotom's, like, a living Eerie Impulse. It gets Charge at level 1 still, so no harm, no foul.</t>
  </si>
  <si>
    <t>Barrage, Harden, Sand-Attack, Mud Slap, Rollout, Sludge, Steamroller, Mud Shot, Switcheroo, Rock Blast, Mud Bomb, Acrobatics, Sludge Bomb, Dig, Gunk Shot</t>
  </si>
  <si>
    <t>Also grants immunity to powder/spore moves.</t>
  </si>
  <si>
    <t>It's like allergy immunity.</t>
  </si>
  <si>
    <t>Melmetal</t>
  </si>
  <si>
    <t>Wormadam (Sandy)</t>
  </si>
  <si>
    <t>Wormadam (Plant)</t>
  </si>
  <si>
    <t>Wormadam (Trash)</t>
  </si>
  <si>
    <t>Wormadam (all)</t>
  </si>
  <si>
    <t>Sandy Cloak</t>
  </si>
  <si>
    <t>Plant Cloak</t>
  </si>
  <si>
    <t>Molten Slag</t>
  </si>
  <si>
    <t>Dual-typed Fire and Steel move.</t>
  </si>
  <si>
    <t>Sound</t>
  </si>
  <si>
    <t>Class</t>
  </si>
  <si>
    <t>Dual-typed moves</t>
  </si>
  <si>
    <t>Fully considered both types, gaining STAB and activating type-related effects (items, Abilities, etc.) on their secondary typing. Electrify and Normalize will override both typings.</t>
  </si>
  <si>
    <t>This feels like a case where simpler is better. And stronger, because the combined type effectiveness is usually less useful than having the two types separately.</t>
  </si>
  <si>
    <r>
      <t xml:space="preserve">Restores 50% of the user's HP. Removes Flying type </t>
    </r>
    <r>
      <rPr>
        <b/>
        <sz val="11"/>
        <color rgb="FF000000"/>
        <rFont val="Calibri"/>
        <family val="2"/>
      </rPr>
      <t>and floating status</t>
    </r>
    <r>
      <rPr>
        <sz val="11"/>
        <color rgb="FF000000"/>
        <rFont val="Calibri"/>
        <family val="2"/>
      </rPr>
      <t xml:space="preserve"> for the turn.</t>
    </r>
  </si>
  <si>
    <t>Floating immunity</t>
  </si>
  <si>
    <t>Iron Ball</t>
  </si>
  <si>
    <t>When Flung, also grounds the target.</t>
  </si>
  <si>
    <t>Doesn't apply the grounding effect. Damage calculation is applied normally to Flying types.</t>
  </si>
  <si>
    <t>Traps the target. Deals end of turn damage for 4-5 turns.</t>
  </si>
  <si>
    <t>Loses Defog as a Move Tutor.</t>
  </si>
  <si>
    <t>It's an acorn. Do I really need to explain?</t>
  </si>
  <si>
    <t>It's got a proboscis and doesn't learn Leech Life…</t>
  </si>
  <si>
    <t>Moves learned at level 20 and 37 changed from Air Cutter and Rage to Leech Life and Vital Drain.</t>
  </si>
  <si>
    <t>Why didn't anyone think of this before?</t>
  </si>
  <si>
    <t>So it learns a move at level 20 when it evolves, but instead of making that the evolution move, you make it a move it didn't even learn before that involves dancing and wings, neither of which it has?</t>
  </si>
  <si>
    <t>Meltan</t>
  </si>
  <si>
    <t>Flees from wild battles or switches out.</t>
  </si>
  <si>
    <t>Tackle, Growth, Leafage, Rock Tomb, Leech Seed, Ancient Power, Stomp, Razor Leaf, Rest, Body Slam, Rock Slide, Synthesis, Amnesia, Double-Edge, Wood Hammer, Stone Edge</t>
  </si>
  <si>
    <t>The user thinks about pleasant possibilities. This raises the user's Sp. Atk stat.</t>
  </si>
  <si>
    <t>The user summons a flame with fairy magic. This may also leave the target with a burn.</t>
  </si>
  <si>
    <t>The user tackles the target in a playful manner. This may also make the target flinch.</t>
  </si>
  <si>
    <t>The user consumes a magical fruit that restores up to half of its max HP and cures status conditions.</t>
  </si>
  <si>
    <t>Applies floating status for three turns.</t>
  </si>
  <si>
    <t>The user coats itself in slime that protects it from attacking moves. Then, it sheds the slime and switches out.</t>
  </si>
  <si>
    <t>Tackle, Bide, Tussle, Sand Attack, Rock Smash, Take Down, Endure, Fake Out, Smack Down, Block, Tantrum, Body Slam, Bulk Up, Submission, Earthquake, Double-Edge, Superpower, Thrash</t>
  </si>
  <si>
    <t>The user shoots a cursed arrow of the night. This may cause the target to fall asleep.</t>
  </si>
  <si>
    <t>The user puffs up, causing the next incoming attack to bounce back at the attacker.</t>
  </si>
  <si>
    <t>The user swings a held object as a bludgeon. If the user is holding a non-consumable item, this attack deals more damage.</t>
  </si>
  <si>
    <t>Moves learned at levels 35 and 43 changed from Vital Drain and Venoshock to Acrobatics and Vital Drain.</t>
  </si>
  <si>
    <t>Its name literally comes from acrobat. It should probably keep the move in its level-up movepool.</t>
  </si>
  <si>
    <t>See Crobat.</t>
  </si>
  <si>
    <t>Moves learned at levels 31 and 37 changed from Vital Drain and Venoshock to Acrobatics and Vital Drain.</t>
  </si>
  <si>
    <t>It drinks copious amounts of water to inflate its body. The water keeps it cool and protected from attacks.
Its abilities to provide meat, store water, and perform labor make it invaluable to farmers.</t>
  </si>
  <si>
    <t>Acid Armor, Heavy Slam, High Horsepower, Strength, Stomp, Water Spout</t>
  </si>
  <si>
    <t>It can shoot water at over 40,000 psi. The water jet is used both for locomotion and to breach the shells of Shellder that it wants to eat.</t>
  </si>
  <si>
    <t>Using its dorsal fin, it attaches to Mantine. The Mantine provides it shelter and locomotion and receives free cleaning and defenses in turn.</t>
  </si>
  <si>
    <t>Its cartilaginous body can fit into holes as small as its eyeballs. It likes to anchor down in rocky crags and camp out prey.</t>
  </si>
  <si>
    <t>It propels water from its abdominal muscles with enough force to hit a target 300 feet away. It can use this skill above and below the surface.</t>
  </si>
  <si>
    <t>Constrict, Water Gun, Smokescreen, Wrap, Pursuit, Metal Claw, Taunt, Swagger, Slash, Embargo, Assurance, Brine, Camouflage, Thief, Dive, Wring Out, Punishment, Hydro Pump</t>
  </si>
  <si>
    <t>Appeal</t>
  </si>
  <si>
    <t>Text</t>
  </si>
  <si>
    <t>Quite an appealing move.</t>
  </si>
  <si>
    <t>Works well if the user is pumped up.</t>
  </si>
  <si>
    <t>Can be used repeatedly without boring the audience.</t>
  </si>
  <si>
    <t>Works better the [earlier/later] it is used in the turn.</t>
  </si>
  <si>
    <t>Excites the audience a lot if used [first/last].</t>
  </si>
  <si>
    <t>Scrambles the order of appeals next turn.</t>
  </si>
  <si>
    <t>Reverses the order of appeals next turn.</t>
  </si>
  <si>
    <t>Appeal order is determined inversely to usual next turn.</t>
  </si>
  <si>
    <t>No penalty if the move is of an opposing category to the one of the Contest.</t>
  </si>
  <si>
    <t>A highly appealing move, but the user is startled more easily.</t>
  </si>
  <si>
    <t>Getting startled doubles the jam of the move.</t>
  </si>
  <si>
    <t>An all-out appeal that causes the user to be unable to take further Contest moves.</t>
  </si>
  <si>
    <t>A highly appealing move, but the user cannot perform next turn.</t>
  </si>
  <si>
    <t>The user cannot make a move next turn.</t>
  </si>
  <si>
    <t>The user cannot make any more Contest moves.</t>
  </si>
  <si>
    <t>No penalty for using the move more than once in a row.</t>
  </si>
  <si>
    <t>Works better if used [first/last] in the turn.</t>
  </si>
  <si>
    <t>Prevents the user from being startled once this turn.</t>
  </si>
  <si>
    <t>Prevents the user from being startled for the rest of the turn.</t>
  </si>
  <si>
    <t>Blocks one jamming attempt this turn.</t>
  </si>
  <si>
    <t>Blocks all jamming attempts this turn.</t>
  </si>
  <si>
    <t>Performs about as well as the previous moves used this turn.</t>
  </si>
  <si>
    <t>Works better the [more/less] the audience is excited.</t>
  </si>
  <si>
    <t>Gains appeal equal to [the excitement level/5 - the excitement level].</t>
  </si>
  <si>
    <t>Excites the audience a lot if used in a combo.</t>
  </si>
  <si>
    <t>+4 appeal if used [first/last].</t>
  </si>
  <si>
    <t>Causes the user to move [earlier/later] next turn.</t>
  </si>
  <si>
    <t>Temporarily stops the audience from growing excited.</t>
  </si>
  <si>
    <t>Excitement goes [up/down] by 1 regardless of category without affecting appeal.</t>
  </si>
  <si>
    <t>+2 appeal for each level of raised condition.</t>
  </si>
  <si>
    <t>Brings down the energy of the Contest.</t>
  </si>
  <si>
    <t>Blocks excitement from increasing for the rest of the turn.</t>
  </si>
  <si>
    <t>Doesn't bore the audience if in the wrong kind of Contest.</t>
  </si>
  <si>
    <t>Makes the audience [more/less] excited in any kind of Contest.</t>
  </si>
  <si>
    <t>+4 appeal if the previous move is of the same type.</t>
  </si>
  <si>
    <t>Hermes, Amphisbaena</t>
  </si>
  <si>
    <t>Whirlwind, Gust, Wing Attack, Quick Attack, Switcheroo, Twister, Double Hit, Sky Drop, Tailwind, Hurricane, Extreme Speed, Sky Attack</t>
  </si>
  <si>
    <t>The user puffs pure air that clears airborne particles. This disables Veil moves and abilities.</t>
  </si>
  <si>
    <t>Gains Rebound at level 58.</t>
  </si>
  <si>
    <t>Gains Rebound at level 48.</t>
  </si>
  <si>
    <t>Adds a move to match Trash Cloak and gets a STAB that actually matches its offensive stat.</t>
  </si>
  <si>
    <t>Adds a move to match Trash Cloak and gets an actual STAB move by level up.</t>
  </si>
  <si>
    <t>Part of the "Skill Link isn't flavorful" changes.</t>
  </si>
  <si>
    <t>Move learned at level 21 changed from Tantrum to Tussle.</t>
  </si>
  <si>
    <t>A protector… tantrums about. If they wanted a good early STAB for it, they should've made a better move. Good thing I did.</t>
  </si>
  <si>
    <t>Gains Mystical Fire as an Egg Move.</t>
  </si>
  <si>
    <t>Seems appropriate, since Mismagius is a Ghost-type.</t>
  </si>
  <si>
    <t>Each year, one Nidorino and one Nidorina are chosen to lead the herd. They evolve in a ceremony under the full moon.</t>
  </si>
  <si>
    <t>Assigned to</t>
  </si>
  <si>
    <t>Recoil moves</t>
  </si>
  <si>
    <t>Recharge moves</t>
  </si>
  <si>
    <t>Self-fainting moves</t>
  </si>
  <si>
    <t>Multi-hitting moves</t>
  </si>
  <si>
    <t>Sleep-inducing moves</t>
  </si>
  <si>
    <t>[Increased/Decreased] priority moves</t>
  </si>
  <si>
    <t>Draining moves</t>
  </si>
  <si>
    <t>Attack-boosting moves</t>
  </si>
  <si>
    <t>Defense-boosting moves</t>
  </si>
  <si>
    <t>Guarding moves</t>
  </si>
  <si>
    <t>Status-inducing moves</t>
  </si>
  <si>
    <t>Starts the Contest pumped up a little.</t>
  </si>
  <si>
    <t>Always tries to move [earlier/later] in the turn.</t>
  </si>
  <si>
    <t>More [Stat] appeal in primary judging.</t>
  </si>
  <si>
    <t>More appeal in primary judging.</t>
  </si>
  <si>
    <t>Starts the Contest with raised condition.</t>
  </si>
  <si>
    <t>Less likely to become startled.</t>
  </si>
  <si>
    <t>Less likely to become nervous.</t>
  </si>
  <si>
    <t>Shows off appeals better, but is more easily startled.</t>
  </si>
  <si>
    <t>Reduces jamming received by 2.</t>
  </si>
  <si>
    <t>Reduced chance of becoming nervous.</t>
  </si>
  <si>
    <t>Increased chance of inflicting nervousness.</t>
  </si>
  <si>
    <t>Gets pumped up after being startled.</t>
  </si>
  <si>
    <t>Gets pumped up after becoming nervous.</t>
  </si>
  <si>
    <t>Looks great when exciting the audience.</t>
  </si>
  <si>
    <t>+1 to appeals that match the Contest category.</t>
  </si>
  <si>
    <t>Appeal order is randomly decided next turn. This overrides moves and Abilities trying to go earlier or later.</t>
  </si>
  <si>
    <t>No penalty if moves are of an opposing category to the one of the Contest.</t>
  </si>
  <si>
    <t>Can't bore the audience by using inappropriate moves.</t>
  </si>
  <si>
    <t>Has a chance to avoid being jammed by moves.</t>
  </si>
  <si>
    <t>10% bonus to condition during the Introduction Round.</t>
  </si>
  <si>
    <t>20% bonus to [Stat] condition during the Introduction Round.</t>
  </si>
  <si>
    <t>+2 to any appeal made [first/last].</t>
  </si>
  <si>
    <t>Looks great when going [first/last].</t>
  </si>
  <si>
    <t>Ignores the extra jam from moves that give it to others of the same type.</t>
  </si>
  <si>
    <t>Owl, alarm clock</t>
  </si>
  <si>
    <t>When it sways its body rhythmically, its large, waxy petals rustle together to make a pleasant ringing sound.</t>
  </si>
  <si>
    <t>Exposure to a Sun Stone has purified its body. The bigger and smellier the Gloom it evolved from, the fresher and more beautiful it will be.</t>
  </si>
  <si>
    <t>Astonish, Leer, Foresight, Hypnosis, Peck, Confusion, Pursuit, Zen Headbutt, Psycho Shift, Extrasensory, Feint Attack, Perish Song, Air Slash, Dark Pulse, Roost, Moonblast, Future Sight, Dream Eater</t>
  </si>
  <si>
    <t>Sky Attack, Astonish, Leer, Foresight, Hypnosis, Peck, Confusion, Pursuit, Zen Headbutt, Psycho Shift, Extrasensory, Feint Attack, Perish Song, Air Slash, Dark Pulse, Roost, Moonblast, Future Sight, Dream Eater</t>
  </si>
  <si>
    <t>Gains Disarming Voice as an Egg Move.</t>
  </si>
  <si>
    <t>Banshee? Disarming Voice? I should honestly make it level-up.</t>
  </si>
  <si>
    <t>Move learned at level 34 changed from Poison Fang to Liquidation.</t>
  </si>
  <si>
    <t>It really only gets one Water-type move by level up. Quite sad. Poison Fang is a strange choice for it, and it actually filled the spot of Aqua Jet when ORAS reworked its moves.</t>
  </si>
  <si>
    <t>Move learned at level 32 changed from Poison Fang to Liquidation.</t>
  </si>
  <si>
    <t>Regains Head Smash as an Egg Move.</t>
  </si>
  <si>
    <t>Triage</t>
  </si>
  <si>
    <t>Mega Audino</t>
  </si>
  <si>
    <t>I don't want to change a Mega's ability, but… Triage is soooo good. And Healer is one of regular Audino's abilities anyway.</t>
  </si>
  <si>
    <t>A little of the ol' chop chop.</t>
  </si>
  <si>
    <t>Gains Throat Chop as an Egg Move.</t>
  </si>
  <si>
    <t>Gains Withdraw at level 1.</t>
  </si>
  <si>
    <t>It's got a shell.</t>
  </si>
  <si>
    <t>White Water</t>
  </si>
  <si>
    <t>Heal</t>
  </si>
  <si>
    <t>The user pushes a wave of water onto the target.</t>
  </si>
  <si>
    <t>Fury Cutter, Horn Attack, Poison Jab</t>
  </si>
  <si>
    <t>Night Slash, Toxic Spikes</t>
  </si>
  <si>
    <t>Proto Stinger</t>
  </si>
  <si>
    <t>Has a big stinger like Protura and two smaller ones on the side like Diplura. The stingers are steel instead of natural. Its skin is a shiny silver color.</t>
  </si>
  <si>
    <t>Double Iron Bash</t>
  </si>
  <si>
    <t>Bug Cloud</t>
  </si>
  <si>
    <t>Its streamlined feathers let it fly at speeds nearing Mach 2. It can snatch up prey without slowing down.</t>
  </si>
  <si>
    <t>It has nearly unparalled agility when airborne. It executes sharp dives to catch prey faster than they thought possible.</t>
  </si>
  <si>
    <t>It prides itself on maintaining a sleek, glossy appearance. You can tell if it's unwell if it hasn't been obsessing over small details.</t>
  </si>
  <si>
    <t>It lives in fiercely loyal packs in the mountains. In Alola, fragments of its rocky mane are symbols of betrothment.</t>
  </si>
  <si>
    <t>A very rare form that evolves when day and night are in perfect equilibrium. It never stays in one place for very long.</t>
  </si>
  <si>
    <t>Lycanroc-Twilight</t>
  </si>
  <si>
    <t>Shot</t>
  </si>
  <si>
    <t>Guard</t>
  </si>
  <si>
    <t>Protects itself from attacks at +4 priority, then switches out on its actual turn.</t>
  </si>
  <si>
    <t>The user calls tiny insects to batter the target.</t>
  </si>
  <si>
    <t>Red heifer, cattle of Helios</t>
  </si>
  <si>
    <t>Cattle of Helios, red heifer</t>
  </si>
  <si>
    <t>Milk produced by this variety of Miltank have incredible healing properties. It is only milked in special rituals.
A single population of red Miltank and Tauros live on a secluded island. They are considered sacred animals.</t>
  </si>
  <si>
    <t>Curse, Dizzy Punch, Double-Edge, Fire Spin, Hammer Arm, Heart Stamp, Helping Hand, Inferno, Natural Gift, Present, Punishment, Seismic Toss, Sleep Talk</t>
  </si>
  <si>
    <t>Neutralizing Gas</t>
  </si>
  <si>
    <t>Has 27 arms, and it has three heads.</t>
  </si>
  <si>
    <t>Mud-Slap, Sand Attack, Leech Seed, Dust Spray, Absorb, Endure, Ingrain, Mud Shot, Mega Drain, Ancient Power, Recover, Spore, Giga Drain</t>
  </si>
  <si>
    <t>Mud-Slap, Sand Attack, Dust Spray, Endure, Recover, Spore</t>
  </si>
  <si>
    <t>Rage, Leer, Bite, White Water, Scary Face, Aqua Jet, Pursuit, Brine, Taunt, Crunch, Swagger, Aqua Tail, Thrash</t>
  </si>
  <si>
    <t>Gust, Tail Whip, Leech Life, Water Gun, Stockpile, Swallow, Whirlpool, Acid Spray, Brine, Whirlwind, Vital Drain, Aqua Ring, Hydro Pump, Wring Out</t>
  </si>
  <si>
    <t>Demosponges, kitchen sponges</t>
  </si>
  <si>
    <t>Along with food, it filters out toxic materials from its surroundings, absorbing them into itself.
It is incredibly toxic, leaving it with few natural predators. Plecuum stay clear of their colonies.</t>
  </si>
  <si>
    <t>Bide, Purify, Water Sport, Sludge, Acid Armor, Toxic, Venoshock, Sludge Bomb, Soak, Recover, Muddy Water, Sludge Wave, Gunk Shot</t>
  </si>
  <si>
    <t>[Never-miss/counter] moves</t>
  </si>
  <si>
    <t>Confusion-inducing moves</t>
  </si>
  <si>
    <t>Flinching moves</t>
  </si>
  <si>
    <t>Moves with power-boosting conditions</t>
  </si>
  <si>
    <t>Trapping moves</t>
  </si>
  <si>
    <t>Speed-[boosting/dropping] moves</t>
  </si>
  <si>
    <t>+1 to appeals that have single-criterion boosts that fail to meet that criterion.</t>
  </si>
  <si>
    <t>-1 to the cumulative boost given by being pumped up. Does not affect moves that work better when pumped up.</t>
  </si>
  <si>
    <t>Battery, Bludgeon, Cacophony, Induction, Iron Fist, Huge Power, Pure Power, Sheer Force, Strong Jaw, Technician, Tough Claws</t>
  </si>
  <si>
    <t>Flare Boost, Hustle, No Guard, Reckless, Rivalry, Solar Power, Toxic Boost</t>
  </si>
  <si>
    <t>Makes it harder for the audience to reach peak excitement.</t>
  </si>
  <si>
    <t>Two matching appeals are required to get excitement up from 4 stars to 5 stars.</t>
  </si>
  <si>
    <t>Bad Dreams, Deep Terror, Merciless, Intimidate, Potency, Pressure, Unnerve</t>
  </si>
  <si>
    <t>Reduces the effectiveness of anyone getting pumped up.</t>
  </si>
  <si>
    <t>Doesn't become easy to startle after using highly-appealing moves.</t>
  </si>
  <si>
    <t>Aerilate, Dark Aura, Fairy Aura, Galvanize, Ice Breaker, Metalworker, Normalize, Pixilate, Refrigerate, Sand Force</t>
  </si>
  <si>
    <t>Anger Point, Berserk, Blaze, Competitive, Defiant, Justified, Overgrow, Rattled, Swarm, Torrent, Water Compaction, Weak Armor</t>
  </si>
  <si>
    <t>Clear Body, Full Metal Body, White Smoke, Wonder Guard</t>
  </si>
  <si>
    <t>Transformations</t>
  </si>
  <si>
    <t>Glyphic Spell</t>
  </si>
  <si>
    <t>C (Copy): Emulates Imposter.</t>
  </si>
  <si>
    <t>D (Dry): Emulates Desolate Land.</t>
  </si>
  <si>
    <t>Q (Quicken): Unown's Speed is raised to +6.</t>
  </si>
  <si>
    <t>H (Heal): Unown is restored to full health, and any status conditions are removed.</t>
  </si>
  <si>
    <t>P (Power): Unown's Sp. Attack is raised to +6.</t>
  </si>
  <si>
    <t>S (Storm): Emulates Primordial Sea.</t>
  </si>
  <si>
    <t>L (Loop): Encores all opponents.</t>
  </si>
  <si>
    <t>? (?????): Randomly uses one of the other letters' effects each time.</t>
  </si>
  <si>
    <t>U (Undo): Clears all entry hazards, screens, weather, and terrain.</t>
  </si>
  <si>
    <t>Gains Meditate at level 1.</t>
  </si>
  <si>
    <t>Its Dex Entries imply that all Darmanitan are capable of becoming Zen Mode. It should get moves to reflect that, not to mention Zen Mode should be more viable.</t>
  </si>
  <si>
    <t>Raises condition, which adds +1 to all appeals and blocks one attempt to make the user nervous per level. Blocking nervousness lowers the condition.</t>
  </si>
  <si>
    <t>Causes the user to move earlier next turn.</t>
  </si>
  <si>
    <t>Makes the audience more excited in any kind of Contest.</t>
  </si>
  <si>
    <t>Many-stat-[raising/lowering] moves</t>
  </si>
  <si>
    <t>Excites the audience a lot if used first.</t>
  </si>
  <si>
    <t>Causes the user to move later next turn.</t>
  </si>
  <si>
    <t>Works better if used first in the turn.</t>
  </si>
  <si>
    <t>Switching moves</t>
  </si>
  <si>
    <t>Count</t>
  </si>
  <si>
    <t>Basic moves</t>
  </si>
  <si>
    <t>[Health-based power/healing] moves</t>
  </si>
  <si>
    <t>Works better the later it is used in the turn.</t>
  </si>
  <si>
    <t>Gains appeal equal to 2^([4-X/X]-1), where X is the user's position in the turn order.</t>
  </si>
  <si>
    <t>Excites the audience a lot if used last.</t>
  </si>
  <si>
    <t>High-powered spread moves</t>
  </si>
  <si>
    <t>Spread (status moves/attacks)</t>
  </si>
  <si>
    <t>Stat-lowering (status moves/attacks)</t>
  </si>
  <si>
    <t>Mechanic-playing moves</t>
  </si>
  <si>
    <t>Makes the audience less excited in any kind of Contest.</t>
  </si>
  <si>
    <t>Works better the more the audience is excited.</t>
  </si>
  <si>
    <t>Swapping/splitting/
environmental moves</t>
  </si>
  <si>
    <t>Works better if used last in the turn.</t>
  </si>
  <si>
    <t>4/4</t>
  </si>
  <si>
    <t>Lowers the user's Speed.</t>
  </si>
  <si>
    <t>Works better the less the audience is excited.</t>
  </si>
  <si>
    <t>Copying/stealing moves</t>
  </si>
  <si>
    <t>[Benefitting/suppressing] moves</t>
  </si>
  <si>
    <t>Works better the earlier it is used in the turn.</t>
  </si>
  <si>
    <t>50% chance to raise user's Sp. Attack.</t>
  </si>
  <si>
    <t>Gains Lash Out as an Egg Move.</t>
  </si>
  <si>
    <t>Aroma Veil, Damp, Flower Veil, Misty Shroud, Overcoat, Pastel Veil, Sand Veil, Shield Dust, Snow Cloak, Sweet Veil</t>
  </si>
  <si>
    <t>Bind, Metal Sound, Refresh, Skull Bash, Sonic Boom, Spit Up, Uproar, Water Pulse</t>
  </si>
  <si>
    <t>Present, Gust, Peck, Present, Aerate, Drill Peck, Present, Hurricane, Fly, Present, Tailwind</t>
  </si>
  <si>
    <t>Aerate</t>
  </si>
  <si>
    <t>The horn on its head is more poisonous than the other barbs. Be careful, at it can seriously harm a human.</t>
  </si>
  <si>
    <t>Because it is too weak to hunt or be useful, its primary purpose within its clan is to make as many babies as possible.</t>
  </si>
  <si>
    <t>Although it raises Nidoran, it is incapable of breeding itself. Instead, it guards the eggs that they create.</t>
  </si>
  <si>
    <t>It forages in packs, using its sensitive ears to scan wide areas for food and communicate with its allies far away.</t>
  </si>
  <si>
    <t>It combines powerful sweeps of its tail with quick jabs of its long horn to effectively take down its enemies.</t>
  </si>
  <si>
    <t>Instead of one horn, it has smaller barbs dotted across its body. Their poison isn't any less potent, however.</t>
  </si>
  <si>
    <t>It's usually docile and dislikes being alone. However, if you threaten its family, it will reveal all of its spikes.</t>
  </si>
  <si>
    <t>Its great bulk combined with armor-like scales and poison barbs make it extremely formidable.</t>
  </si>
  <si>
    <t>The Nidoran families live in clans not unlike early humans. As the matriarch, its duty is to protect the nest from potential threats.</t>
  </si>
  <si>
    <t>It has a tendency to think with its horn, using aggression to solve all its problems. When angered, the horn becomes flooded with toxins.</t>
  </si>
  <si>
    <t>Caves only; location of Icy Rock</t>
  </si>
  <si>
    <t>Location of Mossy Rock</t>
  </si>
  <si>
    <t>Leaf Bug</t>
  </si>
  <si>
    <t>Tree Bug</t>
  </si>
  <si>
    <t>Resplendant</t>
  </si>
  <si>
    <t>Ecosystem</t>
  </si>
  <si>
    <t>Frost Horn</t>
  </si>
  <si>
    <t>Cryptid</t>
  </si>
  <si>
    <t>Sleep Flower</t>
  </si>
  <si>
    <t>Synergy</t>
  </si>
  <si>
    <t>Hardy</t>
  </si>
  <si>
    <t>Ancient Power, Charm, Cotton Guard, Cotton Spore, Fake Tears, Sleep Powder, Play Rough</t>
  </si>
  <si>
    <t>Captivate, Charm, Flail, Focus Energy, Helping Hand, Rock Climb, Sand Attack</t>
  </si>
  <si>
    <t>It has a very soothing aroma that makes it easier to fall asleep. Extractions from its flower are popular herbal remedies.
In Egelas, its flower is a cultural symbol of rest. It is often engraved on tombstones, so that the dead may rest easy.</t>
  </si>
  <si>
    <t>Its subtle aroma greatly reduces brain activity. Overexposure will lead to neverending rest.
It is believed that the afterlife is a field of its flowers, to prevent ghosts from becoming restless and returning to our world.</t>
  </si>
  <si>
    <t>Absorb, Sweet Scent, Leech Seed, Grass Whistle, Magical Leaf, Sleep Powder, Mega Drain, Amnesia, Aromatherapy, Giga Drain, Destiny Bond, Petal Blizzard, Synthesis, Petal Dance</t>
  </si>
  <si>
    <t>Absorb, Sweet Scent, Leech Seed, Grass Whistle, Magical Leaf, Sleep Powder, Mega Drain, Amnesia, Aromatherapy, Giga Drain, Destiny Bond, Petal Blizzard, Synthesis, Dream Eater, Petal Dance</t>
  </si>
  <si>
    <t>O (Observe): Emulates Frisk and Forewarn.</t>
  </si>
  <si>
    <t>R (Reverse): Mimics Trick Room.</t>
  </si>
  <si>
    <t>X (X-Out): Mimics Destiny Bond.</t>
  </si>
  <si>
    <t>F (Fear): All foes' Attack, Sp. Attack, and Speed are lowered 1 stage.</t>
  </si>
  <si>
    <t>! (!!!!!): Mimics Explosion, with a 100% crit rate.</t>
  </si>
  <si>
    <t>Y (Yield): Quashes all opponents.</t>
  </si>
  <si>
    <t>Swashbuckle</t>
  </si>
  <si>
    <t>Thasos</t>
  </si>
  <si>
    <t>It is made out of thick clay. If it is injured, it buries itself in marshy ground to replenish its clay supply.
Its clay body camouflages perfectly with riverbeds. It lies in wait for prey to swim by.</t>
  </si>
  <si>
    <t>Pound, Tail Whip, Water Gun, Sand Attack, Mud-Slap, Mud Sport, Water Pulse, Acid Armor, Slam, Mud Bomb, Muddy Water, Autotomize, Aqua Tail</t>
  </si>
  <si>
    <t>Wingull (surf shadows)</t>
  </si>
  <si>
    <t>Finneon, Gobellos/Plecuum, Tynamo (surf shadows)
Magikarp, Shellder (fish spots)</t>
  </si>
  <si>
    <t>Patras</t>
  </si>
  <si>
    <t>Thiasian Plain</t>
  </si>
  <si>
    <t>Super Contest Hall</t>
  </si>
  <si>
    <t>Master Contest Hall</t>
  </si>
  <si>
    <t>Mykonos</t>
  </si>
  <si>
    <t>Ultra Contest Hall</t>
  </si>
  <si>
    <t>Thrace</t>
  </si>
  <si>
    <t>Epirus</t>
  </si>
  <si>
    <t>Central Macedonia</t>
  </si>
  <si>
    <t>Western Macedonia</t>
  </si>
  <si>
    <t>Eastern Macedonia</t>
  </si>
  <si>
    <t>Victory Road</t>
  </si>
  <si>
    <t>Cephalonia</t>
  </si>
  <si>
    <t>Arcadia</t>
  </si>
  <si>
    <t>Elis, Messenia</t>
  </si>
  <si>
    <t>Troy</t>
  </si>
  <si>
    <t>Honedge/Bronzor, Yamask (artifacts)</t>
  </si>
  <si>
    <t>Komotini</t>
  </si>
  <si>
    <t>Electric Test</t>
  </si>
  <si>
    <t>Samos</t>
  </si>
  <si>
    <t>Poseidon encounter</t>
  </si>
  <si>
    <t>Delibird (floating)</t>
  </si>
  <si>
    <t>Normal Contest Hall</t>
  </si>
  <si>
    <t>Katerini</t>
  </si>
  <si>
    <t>Heraion of Samos</t>
  </si>
  <si>
    <t>'Twas removed because it didn't have any compatible parents. Now it does.</t>
  </si>
  <si>
    <t>Riolu &amp; Zorua (grass)
Turtonator (roaming)
Drampa (cave spots)</t>
  </si>
  <si>
    <t>Thylacine, Crocatta</t>
  </si>
  <si>
    <t>Tackle, Growl, Leafage, Struggle Bug, Supersonic, Leaf Tornado, Camouflage, Bug Bite, Seed Bomb, Screech</t>
  </si>
  <si>
    <r>
      <rPr>
        <b/>
        <sz val="11"/>
        <color rgb="FF000000"/>
        <rFont val="Calibri"/>
        <family val="2"/>
      </rPr>
      <t>Evo: Silver Wind</t>
    </r>
    <r>
      <rPr>
        <sz val="11"/>
        <color rgb="FF000000"/>
        <rFont val="Calibri"/>
        <family val="2"/>
      </rPr>
      <t>; Tackle, Growl, Leafage, Struggle Bug, Supersonic, Leaf Tornado, Camouflage, Bug Bite, Seed Bomb, Screech, Bug Buzz, Lunge</t>
    </r>
  </si>
  <si>
    <t>Wood Hammer, Silver Wind, Tackle, Growl, Leafage, Struggle Bug, Supersonic, Leaf Tornado, Camouflage, Bug Bite, Seed Bomb, Screech, Bug Buzz, Lunge, Wood Hammer</t>
  </si>
  <si>
    <t>It is revered for its strength, in both body and mind. It fights for those who cannot protect themselves.</t>
  </si>
  <si>
    <t>With graceful movements, it outmaneuvers its foes and cuts them down with many strikes from its sword-like horn.</t>
  </si>
  <si>
    <t>It is very resilient and fights defensively. When the time it right, it makes a calculated strike with a horn as hard as a metal sword.</t>
  </si>
  <si>
    <t>It has an iron will to match its body. Those going through a tough time are inspired by its perseverence.</t>
  </si>
  <si>
    <t>It forms a greatsword as a horn that boasts tremendous power. Legends tell of a time when it toppled a castle wall in one blow.</t>
  </si>
  <si>
    <t>Among its talents, it is best known for its cunning. It's a role model for underdogs who need to outsmart a bigger foe.</t>
  </si>
  <si>
    <t>It's said to travel the world, enjoying scenic views. When it encounter wrongdoing, it becomes resolute and fights.</t>
  </si>
  <si>
    <t>According to legend, it was trained by Cobalion, Terrakion, and Virizion because they admired its great courage.</t>
  </si>
  <si>
    <t>Its electricity is said to represent the power of progress and people who work towards an ideal world.</t>
  </si>
  <si>
    <t>Its fire is said to represent the beauty of tradition and the people who pass down worldly truths.</t>
  </si>
  <si>
    <t>It fell from the sky one night in the Unova region. Some believe it to be the husk of the dragon that split into Reshiram and Zekrom.</t>
  </si>
  <si>
    <t>Long ago, it split from Reshiram when twin brothers fought over the future of the Unova region.</t>
  </si>
  <si>
    <t xml:space="preserve">Long ago, it split from Zekrom when twin brothers fought over the future of the Unova region. </t>
  </si>
  <si>
    <t>Even with Zekrom's power, it is incomplete and unstable. Its power often overflows destructively.</t>
  </si>
  <si>
    <t>Even with Reshiram's power, it is incomplete and unstable. The energy around it fluctuates wildly.</t>
  </si>
  <si>
    <t>It has the power to drain vast quantities of energy from its surroundings, freezing it over. Even when dormant, ice forms on its body.</t>
  </si>
  <si>
    <t>Through a process called Absofusion, it has attempted to regain the body it once had. Zekrom's ideals are suppressed.</t>
  </si>
  <si>
    <t>Through a process called Absofusion, it has attempted to regain the body it once had. Reshiram's truths are suppressed.</t>
  </si>
  <si>
    <t>The countdown no longer resets upon switching out.</t>
  </si>
  <si>
    <t>Good lord, Regigigas is bad. The gimmick is… neat, flavorfully, but it's basically the inversion of Gen V Sleep mechanics, which were bad enough to get reverted immediately afterward. I don't want Regigigas to be OP, so I think keeping that comparison is apt.</t>
  </si>
  <si>
    <t>Loses Power-Up Punch as an Egg Move.</t>
  </si>
  <si>
    <t>Gains Power-Up Punch as an Egg Move.</t>
  </si>
  <si>
    <t>Its evolution line is kinda themed around bulking up.</t>
  </si>
  <si>
    <t>Gains Liquidation as an Egg Move.</t>
  </si>
  <si>
    <t>Bivalves swim by jetting water, and that's enough to let it retain the move.</t>
  </si>
  <si>
    <t>Gains Liquidation at level 63.</t>
  </si>
  <si>
    <t>Gains Liquidation at level 48.</t>
  </si>
  <si>
    <t>See Buizel.</t>
  </si>
  <si>
    <t>The spiral on its belly is a pattern. Many are surprised when the top of the circle opens up as its mouth.</t>
  </si>
  <si>
    <t>It is capable of walking, but it prefers the water so it can keep its skin moisturized. It sweats profusely out of water to compromise.</t>
  </si>
  <si>
    <t>Learns Power-Up Punch at level 15.</t>
  </si>
  <si>
    <t>It feels like it should keep the move. Something about towing continents and the mechanics of Crush Grip. Also, this fits its 10-15 level pattern which otherwise starts at 25 rather than 1.</t>
  </si>
  <si>
    <t>The units are like arms.</t>
  </si>
  <si>
    <t>Moves learned at evolution and levels 20, 25, 37, and 45 changed from Razor Leaf/Magical Leaf/Giga Drain/Sunny Day/Leaf Blade to Leafage/Razor Leaf/Sunny Day/Leaf Blade/Solar Blade.</t>
  </si>
  <si>
    <t>Move learned at level 9 changed from Vine Whip to Leafage.</t>
  </si>
  <si>
    <t>Move learned at level 9 changed from Vine Whip to Leafage. Gains Vine Whip as an Egg Move.</t>
  </si>
  <si>
    <t>I can feel the death glares. Too bad, this line has foliage, not vines. I kept it as an Egg Move, be happy about that.</t>
  </si>
  <si>
    <t>Gains Power Whip at level 1.</t>
  </si>
  <si>
    <t>A grass snake can totally whip its body to use this move.</t>
  </si>
  <si>
    <t>X Items</t>
  </si>
  <si>
    <t>X Items are OP when stacked. The flavor reason for this can be preventing overdoses or adverse side effects.</t>
  </si>
  <si>
    <t>Underlord</t>
  </si>
  <si>
    <t>Overlord</t>
  </si>
  <si>
    <t>Horizons</t>
  </si>
  <si>
    <t>Zeus, holy eagle</t>
  </si>
  <si>
    <t>Legend has it that it's responsible for preventing the earth and sky from colliding. It has powers over the land and sea.
In ancient times, it was thought to claim ships that sailed off into the horizon and never returned.</t>
  </si>
  <si>
    <t>Hits three times. Each attack has its own accuracy check, and power increases by 10 for each hit after the first.</t>
  </si>
  <si>
    <t>Power equals 40*(6-Min(PP,5)).</t>
  </si>
  <si>
    <t>Trigenee, Level 23</t>
  </si>
  <si>
    <t>Hexyon, Level 39</t>
  </si>
  <si>
    <t>The state of power creep means Archeops' BST isn't a big deal anymore, and its detrimental Ability should be toned down a bit.</t>
  </si>
  <si>
    <t>Also blocks pulse and cannon moves.</t>
  </si>
  <si>
    <t>Powers up projectile moves as well as aura/pulse moves.</t>
  </si>
  <si>
    <t>Gains Lunge as an Egg Move.</t>
  </si>
  <si>
    <t>When the chance presents itself, it swoops!</t>
  </si>
  <si>
    <t>Teleport, Psywave, Dust Spray, Miracle Eye, Imprison, Psybeam, Confuse Ray, Ancient Power, Telekinesis, Extrasensory, Heal Block, Barrier, Power Gem, Psychic, Ally Switch, Gravity, Cosmic Power, Future Sight, Stasis</t>
  </si>
  <si>
    <t>The lines in its stonework glow with power. There are patterns to it, but they have not yet been deciphered.
It doesn't move, sleep, eat, or drink. Debate rages over whether it even counts as a Pokémon.</t>
  </si>
  <si>
    <t>Activates to cure status immediately in any situation where the Ability is had while in battle, before an equivalent Berry. It will not activate when regained upon switching out, but it does activate when regained at the end of a battle.</t>
  </si>
  <si>
    <t>Although not as detrimental as Toxic Boost because burn is less damaging and the Ability means the Attack drop is irrelevant, it's still a pretty bad Ability.</t>
  </si>
  <si>
    <t>Done mostly to make it a counterpart to Mega Launcher. It does block Beak Blast (Beak Cannon in JP) already, so it's for consistency, too.</t>
  </si>
  <si>
    <t>Creates an entry hazard that poisons a foe as it switches in. Can be stacked once to badly poison instead.</t>
  </si>
  <si>
    <t>Guards against all moves. Contact moves will deal 1/16 of the attacker's health to them.</t>
  </si>
  <si>
    <t>Pokedex Entries</t>
  </si>
  <si>
    <t>Its shell becomes cast iron. The ring of holes are covered with grates and vent smoke. Its shell is topped with a smokestack and its head with a metal cone. The rings on its legs become solenoids that glow with heat.</t>
  </si>
  <si>
    <t>Its head becomes rounder, looking more like a stock UFO, upgrading to four indents and with a ring of lights matching its arms on the rim. Its eyes are now located underneath, surrounded by darkness (like a Black Mage). Its trenchcoat is now a billowing cloak that covers its arms as well.</t>
  </si>
  <si>
    <t>Mega Stone</t>
  </si>
  <si>
    <t>Butterfreenite</t>
  </si>
  <si>
    <t>Slowkinginite</t>
  </si>
  <si>
    <t>Torkoalite</t>
  </si>
  <si>
    <t>Milotite</t>
  </si>
  <si>
    <t>Electivirite</t>
  </si>
  <si>
    <t>Garbodorite</t>
  </si>
  <si>
    <t>Beheeyemite</t>
  </si>
  <si>
    <t>Allows Butterfree to Mega Evolve.</t>
  </si>
  <si>
    <t>Allows Slowking to Mega Evolve.</t>
  </si>
  <si>
    <t>Allows Torkoal to Mega Evolve.</t>
  </si>
  <si>
    <t>Allows Milotic to Mega Evolve.</t>
  </si>
  <si>
    <t>Allows Electivire to Mega Evolve.</t>
  </si>
  <si>
    <t>Allows Magmortar to Mega Evolve.</t>
  </si>
  <si>
    <t>Allows Beheeyem to Mega Evolve.</t>
  </si>
  <si>
    <t>Allows Garbodor to Mega Evolve.</t>
  </si>
  <si>
    <t>Gains Napalm at level 1. "Gains" Blue Flare and Bolt Strike as Egg Moves, allowing them to be transferred up with it.</t>
  </si>
  <si>
    <t>It carries smooth white rocks in its pouch, pretending they are eggs. These rocks are considered lucky charms in some cultures.</t>
  </si>
  <si>
    <t>Exeggutor (Tropical)</t>
  </si>
  <si>
    <t>Marowak (Tropical)</t>
  </si>
  <si>
    <t>In sunny, tropical regions, its psychic power is transformed into mystical dragon energy. It is revered in Alola.</t>
  </si>
  <si>
    <t>Minior-Core</t>
  </si>
  <si>
    <t>Its diet is composed of spice plants. The leaves growing around its neck incorporate the flavors of these spices.</t>
  </si>
  <si>
    <t>Its body creates compounds with medicinal properties from the plants that it eats. It expels these with its breath to revitalize dying plants.</t>
  </si>
  <si>
    <t>The flower growing around its neck has a pleasant, calming aroma. Natural remedies are often sourced from what it has produced.</t>
  </si>
  <si>
    <t>Its leaf is finely attuned to the temperature and humidity around it. Anywhere a Chikorita is living is a good place to grow plants.</t>
  </si>
  <si>
    <t>The dots around its neck are tiny buds. Both the buds and its big leaf produce a sweet aroma that cleanses the lungs.</t>
  </si>
  <si>
    <t>Its leaves produce a spicy aroma that invigorates one's senses. Studies suggest the aroma contains caffeine.</t>
  </si>
  <si>
    <t>Gains Smog at level 1 (after Lick) and Poison Gas at level 12, pushing back all moves to the level of the next one until Dark Pulse, which is replaced entirely.</t>
  </si>
  <si>
    <t>See Gastly.</t>
  </si>
  <si>
    <r>
      <t xml:space="preserve">… what. Gen 1 has some weird stuff going on, but this is just ridiculous. How does living poisonous gas </t>
    </r>
    <r>
      <rPr>
        <i/>
        <sz val="11"/>
        <color rgb="FF000000"/>
        <rFont val="Calibri"/>
        <family val="2"/>
      </rPr>
      <t>not learn Poison Gas</t>
    </r>
    <r>
      <rPr>
        <sz val="11"/>
        <color rgb="FF000000"/>
        <rFont val="Calibri"/>
        <family val="2"/>
      </rPr>
      <t>.</t>
    </r>
  </si>
  <si>
    <t>Moves learned at level 3 and 13 changed from Tail Whip/Leer to Leer/Swing.</t>
  </si>
  <si>
    <t>It's redundant to have both, it needs Swing, and it's more leery than endearing.</t>
  </si>
  <si>
    <t>Moves learned at level 17 and 23 changed from Razor Shell/Water Pulse to Swing/Razor Shell.</t>
  </si>
  <si>
    <t>Moves learned at level 18 and 26 changed from Razor Shell/Water Pulse to Swing/Razor Shell.</t>
  </si>
  <si>
    <t>I want to give it Swing, and I've realized 17 is extremely early to learn a 75 power STAB move. It's much stronger than Water Pulse, which is learned afterward.</t>
  </si>
  <si>
    <t>Loses Pound at level 1, gaining Swing in its place.</t>
  </si>
  <si>
    <t>Is 60 BP at level 1 unbalanced? Maybe. But it's thematic, and non-consumable items don't appear during the early game.</t>
  </si>
  <si>
    <t>Loses Rock Blast and Bullet Seed at level 1, gaining Covet and Sweet Kiss in their place.</t>
  </si>
  <si>
    <t>As the poster child of Aqua Jet, it makes sense to learn the other water-boosting move too.</t>
  </si>
  <si>
    <t>Kendo'no</t>
  </si>
  <si>
    <t>Farfetch'd, Level with Sacred Sword</t>
  </si>
  <si>
    <t>Kendo</t>
  </si>
  <si>
    <t>Spirit Break</t>
  </si>
  <si>
    <t>I think Game Freak should be more active with giving new Abilities to old Mons. Did I mention Chlorophyll is overused?</t>
  </si>
  <si>
    <t>Kendo fighter</t>
  </si>
  <si>
    <t>By flapping its shell halves, it can swim with surprising efficiency. This leaves its innards exposed, so it doesn't do it often.</t>
  </si>
  <si>
    <t>It uses its strong tongue-like muscle to crawl across the seafloor and burrow for the night. Its hard shell is quite heavy.</t>
  </si>
  <si>
    <t>Even bombs don't break its hard shell. Instead, damaged areas grow back harder and spikier. It can dislodge spikes as a defense measure.</t>
  </si>
  <si>
    <t>It isn't native to the Egelas region. One is thought to have stowed away on a Kantonian ship, and a small population lives there now.</t>
  </si>
  <si>
    <t>Its entire species is dependent on leeks for food and defense. The rarity of the leeks and overhunting by humans mean it is critically endangered.</t>
  </si>
  <si>
    <t>Pegasus, Iris</t>
  </si>
  <si>
    <t>Its fire mane is rainbow-colored, and its skin is light gray instead of light yellow. It has a horn. The fires on its forelegs look like tiny wings.</t>
  </si>
  <si>
    <t>Powder, Vice Grip, Sand Attack, Fury Cutter, Bite, Agility, Flame Charge, Big Bite, Crunch, Fire Fang, Dig, Entrainment, X-Scissor, Preheat, Guillotine, Rage Powder</t>
  </si>
  <si>
    <t>It collects the fiery powder on Durants' abdomen, then uses its internal flames to ignite them and fire them like bullets.
Heatmor provide protection to Durant colonies in exchange for food gathered by worker Durant.</t>
  </si>
  <si>
    <t>+1 priority.</t>
  </si>
  <si>
    <t>Gains Napalm at level 69.</t>
  </si>
  <si>
    <t>Grookey</t>
  </si>
  <si>
    <t>Thwackey</t>
  </si>
  <si>
    <t>Rillaboom</t>
  </si>
  <si>
    <t>Scorbunny</t>
  </si>
  <si>
    <t>Raboot</t>
  </si>
  <si>
    <t>Cinderace</t>
  </si>
  <si>
    <t>Sobble</t>
  </si>
  <si>
    <t>Drizzile</t>
  </si>
  <si>
    <t>Inteleon</t>
  </si>
  <si>
    <t>Skwovet</t>
  </si>
  <si>
    <t>Greedent</t>
  </si>
  <si>
    <t>Rookidee</t>
  </si>
  <si>
    <t>Corvisquire</t>
  </si>
  <si>
    <t>Corviknight</t>
  </si>
  <si>
    <t>Blipbug</t>
  </si>
  <si>
    <t>Dottler</t>
  </si>
  <si>
    <t>Orbeetle</t>
  </si>
  <si>
    <t>Nickit</t>
  </si>
  <si>
    <t>Thievul</t>
  </si>
  <si>
    <t>Gossifleur</t>
  </si>
  <si>
    <t>Eldegoss</t>
  </si>
  <si>
    <t>Stakeout</t>
  </si>
  <si>
    <t>Cotton Down</t>
  </si>
  <si>
    <t>Wooloo</t>
  </si>
  <si>
    <t>Dubwool</t>
  </si>
  <si>
    <t>Chewtle</t>
  </si>
  <si>
    <t>Drednaw</t>
  </si>
  <si>
    <t>Ball Fetch</t>
  </si>
  <si>
    <t>Yamper</t>
  </si>
  <si>
    <t>Boltund</t>
  </si>
  <si>
    <t>Rolycoly</t>
  </si>
  <si>
    <t>Carkol</t>
  </si>
  <si>
    <t>Steam Engine</t>
  </si>
  <si>
    <t>Coalossal</t>
  </si>
  <si>
    <t>Applin</t>
  </si>
  <si>
    <t>Flapple</t>
  </si>
  <si>
    <t>Appletun</t>
  </si>
  <si>
    <t>Ripen</t>
  </si>
  <si>
    <t>Silicobra</t>
  </si>
  <si>
    <t>Sandaconda</t>
  </si>
  <si>
    <t>Sand Spit</t>
  </si>
  <si>
    <t>Cramorant</t>
  </si>
  <si>
    <t>Arrokuda</t>
  </si>
  <si>
    <t>Barraskewda</t>
  </si>
  <si>
    <t>Gulp Missile</t>
  </si>
  <si>
    <t>Propellor Tail</t>
  </si>
  <si>
    <t>Toxel</t>
  </si>
  <si>
    <t>Toxtricity</t>
  </si>
  <si>
    <t>Sizzlipede</t>
  </si>
  <si>
    <t>Centiscorch</t>
  </si>
  <si>
    <t>Clobbopus</t>
  </si>
  <si>
    <t>Gapploct</t>
  </si>
  <si>
    <t>Hatenna</t>
  </si>
  <si>
    <t>Hattrem</t>
  </si>
  <si>
    <t>Hatterene</t>
  </si>
  <si>
    <t>Impidimp</t>
  </si>
  <si>
    <t>Morgrem</t>
  </si>
  <si>
    <t>Grimmsnarl</t>
  </si>
  <si>
    <t>Obstagoon</t>
  </si>
  <si>
    <t>Perrserker</t>
  </si>
  <si>
    <t>Cursola</t>
  </si>
  <si>
    <t>Sirfetch'd</t>
  </si>
  <si>
    <t>Mr. Rime</t>
  </si>
  <si>
    <t>Screen Cleaner</t>
  </si>
  <si>
    <t>Runerigus</t>
  </si>
  <si>
    <t>Milcery</t>
  </si>
  <si>
    <t>Alcremie</t>
  </si>
  <si>
    <t>Falinks</t>
  </si>
  <si>
    <t>Pincurchin</t>
  </si>
  <si>
    <t>Electric Surge</t>
  </si>
  <si>
    <t>Snom</t>
  </si>
  <si>
    <t>Frosmoth</t>
  </si>
  <si>
    <t>Stonjourner</t>
  </si>
  <si>
    <t>Ice Scales</t>
  </si>
  <si>
    <t>Eiscue (Block)</t>
  </si>
  <si>
    <t>Eiscue (Melted)</t>
  </si>
  <si>
    <t>Ice Face</t>
  </si>
  <si>
    <t>Psychic Surge</t>
  </si>
  <si>
    <t>Morpeko</t>
  </si>
  <si>
    <t>Cufant</t>
  </si>
  <si>
    <t>Copperajah</t>
  </si>
  <si>
    <t>Hunger Switch</t>
  </si>
  <si>
    <t>Dracozolt</t>
  </si>
  <si>
    <t>Arctozolt</t>
  </si>
  <si>
    <t>Dracovish</t>
  </si>
  <si>
    <t>Arctovish</t>
  </si>
  <si>
    <t>Duraludon</t>
  </si>
  <si>
    <t>Stalwart</t>
  </si>
  <si>
    <t>Dreepy</t>
  </si>
  <si>
    <t>Drakloak</t>
  </si>
  <si>
    <t>Dragapult</t>
  </si>
  <si>
    <t>Zacian</t>
  </si>
  <si>
    <t>Zamazenta</t>
  </si>
  <si>
    <t>Eternatus</t>
  </si>
  <si>
    <t>Dauntless Shield</t>
  </si>
  <si>
    <t>Intrepid Sword</t>
  </si>
  <si>
    <t>Zamazenta (Crowned)</t>
  </si>
  <si>
    <t>Zacian (Crowned)</t>
  </si>
  <si>
    <t>Meteor Assault</t>
  </si>
  <si>
    <t>Grapploct</t>
  </si>
  <si>
    <t>Topsy-Turvy has a mental effect to it, one which muscle octopus lacks. It's a perfect candidate for my move, though.</t>
  </si>
  <si>
    <t>Plasma Fists</t>
  </si>
  <si>
    <t>Corsola (Galar)</t>
  </si>
  <si>
    <t>Weezing (Galar)</t>
  </si>
  <si>
    <t>Pastel Veil</t>
  </si>
  <si>
    <t>Ponyta (Galar)</t>
  </si>
  <si>
    <t>Rapidash (Galar)</t>
  </si>
  <si>
    <t>Farfetch'd (Galar)</t>
  </si>
  <si>
    <t>Mr. Mime (Galar)</t>
  </si>
  <si>
    <t>Zigzagoon (Galar)</t>
  </si>
  <si>
    <t>Linoone (Galar)</t>
  </si>
  <si>
    <t>Darmanitan (Galar)</t>
  </si>
  <si>
    <t>Darumaka (Galar)</t>
  </si>
  <si>
    <t>Rage Mode</t>
  </si>
  <si>
    <t>Darmanitan (Rage)</t>
  </si>
  <si>
    <t>Snow Tumble</t>
  </si>
  <si>
    <t>The user gathers large amounts of snow as it tumbles towards the target. This may also freeze it.</t>
  </si>
  <si>
    <t>This is a snowball-themed move, it fits better on the yeti.</t>
  </si>
  <si>
    <t>Changes the Pokémon's shape when HP is half or less.</t>
  </si>
  <si>
    <t>Functionally identical to Zen Mode, but the Galarian form gets mad, not calm.</t>
  </si>
  <si>
    <t>Yamask (Galar)</t>
  </si>
  <si>
    <t>Wandering Spirit</t>
  </si>
  <si>
    <t>Stunfisk (Galar)</t>
  </si>
  <si>
    <t>Mimicry</t>
  </si>
  <si>
    <t>After many battles with Groudon, it entered into long slumber in the deepest trench. Its current form isn't at full power.</t>
  </si>
  <si>
    <t>After many battles with Kyogre, it entered into long slumber in the deepest cave. Its current form isn't at full power.</t>
  </si>
  <si>
    <t>In primordial times, it shaped the land as it was still forming from a molten core. This power will be the end of life.</t>
  </si>
  <si>
    <t>In primordial times, it shaped the sea as it was still forming from frozen gas clouds. This power was the beginning of life.</t>
  </si>
  <si>
    <t>It brings harsh sunlight wherever it goes, diminishing the coastline. It can cause new lands to emerge from the sea.</t>
  </si>
  <si>
    <t>It brings heavy rains wherever it goes, expanding the coastline. It can cause lands to be swallowed by the sea.</t>
  </si>
  <si>
    <t>It balances the weather to prevent environmental catastrophe. It stopped many of Groudon and Kyogre's battles.</t>
  </si>
  <si>
    <t>It lives in the ozone layer, monitoring weather patterns. It is rarely seen and was not known about for a long time.</t>
  </si>
  <si>
    <t>Ancient legend says that Rayquaza will Mega Evolve only when all the people of the earth call on its help to save them.</t>
  </si>
  <si>
    <t>It has nearly unlimited power. The Draconians believe it takes on this form to challenge threats that can destroy the whole world.</t>
  </si>
  <si>
    <t>Steel Beam</t>
  </si>
  <si>
    <t>Gen VIII:</t>
  </si>
  <si>
    <t>Ice Artifact</t>
  </si>
  <si>
    <t>Pincurchion</t>
  </si>
  <si>
    <t>Wingull, Gobellos/Plecuum (surf shadows)
Magikarp, Shellder (fish spots)
Pyukumuku/Pincurchion, Frillish (diving)</t>
  </si>
  <si>
    <t>Roaming legendary</t>
  </si>
  <si>
    <t>Stunky (grass)
Falinks (roaming)</t>
  </si>
  <si>
    <t>Obelith (exposed)</t>
  </si>
  <si>
    <t>Red-Striped Basculin (common)</t>
  </si>
  <si>
    <t>Blue-Striped Basculin (common)</t>
  </si>
  <si>
    <t>Pyukumuku (common)</t>
  </si>
  <si>
    <t>Pincurchin (common)</t>
  </si>
  <si>
    <t>Finneon (surf shadows)
Pincurchin/Pyukumuku (diving)</t>
  </si>
  <si>
    <t>The user strikes out with its many limbs to inflict damage on nearby foes.</t>
  </si>
  <si>
    <t>Floating status</t>
  </si>
  <si>
    <t>The Diglett, Sandygast, and Burrorm families are completely unable to gain the floating status, rather than just targeted by Telekinesis. They also cannot use any moves that Gravity blocks and cannot be picked up by Sky Drop.</t>
  </si>
  <si>
    <t>The user's Flying type is not converted to Normal, instead acting as typeless just as a Fire-type does after using Burn Up.</t>
  </si>
  <si>
    <t>Guards from attacking moves. A contact move hitting the shield will lower the attacker's Attack. Success rate halves each time a guarding move is used consecutively.</t>
  </si>
  <si>
    <t>Lowers Sp. Defense.</t>
  </si>
  <si>
    <t>50% to lower Defense.</t>
  </si>
  <si>
    <r>
      <rPr>
        <b/>
        <sz val="11"/>
        <color rgb="FF000000"/>
        <rFont val="Calibri"/>
        <family val="2"/>
      </rPr>
      <t>20</t>
    </r>
    <r>
      <rPr>
        <sz val="11"/>
        <color rgb="FF000000"/>
        <rFont val="Calibri"/>
        <family val="2"/>
      </rPr>
      <t>% chance to lower Sp. Defense.</t>
    </r>
  </si>
  <si>
    <t>It grounds the user, and Smack Down is similarly throwing a solid sphere that grounds the target. Makes sense to me.</t>
  </si>
  <si>
    <t>Dusk Ball</t>
  </si>
  <si>
    <t>Moon Ball</t>
  </si>
  <si>
    <t>Lure Ball</t>
  </si>
  <si>
    <t>Level Ball</t>
  </si>
  <si>
    <t>Dive Ball</t>
  </si>
  <si>
    <t>Catch rate multiplier reset to *3 and only applies when in a dark place.</t>
  </si>
  <si>
    <t>Catch rate multiplier changed to *3 and instead applies when outside at night.</t>
  </si>
  <si>
    <t>The induced encounters are going to be the most desirable one, so a rare Ball should accommodate it. There was too much overlap between this, Net, and Dive Balls.</t>
  </si>
  <si>
    <t>Too much overlap between this, Lure, and Net Balls. Now, Net Balls work best on land with freshwater, while Dive Balls work best at sea. The Egelan Sea is pretty big, having good balls is a good idea.</t>
  </si>
  <si>
    <t>Fast Ball</t>
  </si>
  <si>
    <t>PC Storage</t>
  </si>
  <si>
    <t>Since the PC can be accessed from anywhere (which I don't mind), it giving free heals is OP. Can't have that.</t>
  </si>
  <si>
    <t>Beast Ball</t>
  </si>
  <si>
    <t>Works on Eternatus, too, not that it can be caught in this game.</t>
  </si>
  <si>
    <t>I'd believe you if you told me Eternatus evolved from Naganadel.</t>
  </si>
  <si>
    <t>Super-effective on Flying types.</t>
  </si>
  <si>
    <t>In a ranked battle, the value is capped at 160, preventing all extra benefits and affecting Return and Frustration's powers.</t>
  </si>
  <si>
    <t>Well… it's got one, doesn't it?</t>
  </si>
  <si>
    <t>Friend Ball</t>
  </si>
  <si>
    <t>Friendship raises only to 160 upon capture.</t>
  </si>
  <si>
    <t>That's the new cap.</t>
  </si>
  <si>
    <t>Luxury Ball</t>
  </si>
  <si>
    <t>Friend Ball outclasses this, and this one fits the flavor of Condition anyway. A posh Coordinator would totally use Luxury Balls.</t>
  </si>
  <si>
    <t>Sport Ball</t>
  </si>
  <si>
    <t>Boosts Condition increase rather than friendship, and the bonus is reduced to 1.5*.</t>
  </si>
  <si>
    <t>Rarity</t>
  </si>
  <si>
    <t>Common</t>
  </si>
  <si>
    <t>Uncommon</t>
  </si>
  <si>
    <t>Rare</t>
  </si>
  <si>
    <t>Legendary</t>
  </si>
  <si>
    <t>Items</t>
  </si>
  <si>
    <t>Summit of Olympus</t>
  </si>
  <si>
    <t>Chrone fight. Cover legendary encounter; unlocks other legendaries.</t>
  </si>
  <si>
    <t>Honey</t>
  </si>
  <si>
    <t>Battle Mechanics</t>
  </si>
  <si>
    <t>Game Mechanics</t>
  </si>
  <si>
    <t>Gains Octazooka as an Egg Move.</t>
  </si>
  <si>
    <t>Façade</t>
  </si>
  <si>
    <t>Breaking Swipe</t>
  </si>
  <si>
    <t>Body Press</t>
  </si>
  <si>
    <r>
      <t xml:space="preserve">Hits adjacent targets with </t>
    </r>
    <r>
      <rPr>
        <b/>
        <sz val="11"/>
        <color rgb="FF000000"/>
        <rFont val="Calibri"/>
        <family val="2"/>
      </rPr>
      <t>a Fire-type Power 60 move</t>
    </r>
    <r>
      <rPr>
        <sz val="11"/>
        <color rgb="FF000000"/>
        <rFont val="Calibri"/>
        <family val="2"/>
      </rPr>
      <t>.</t>
    </r>
  </si>
  <si>
    <t>Technical Machine</t>
  </si>
  <si>
    <t>Technical Record</t>
  </si>
  <si>
    <t>TRs</t>
  </si>
  <si>
    <t>Mirror Armor was just better Clear Body. It's Special Snowflake Syndome, and I'm combatting it.</t>
  </si>
  <si>
    <t>Mirror Armor</t>
  </si>
  <si>
    <t>This line is honestly pretty meh; giving them an Ability that's otherwise only Hidden gives them some pop. Run Away is on all the generic early-game mammals.</t>
  </si>
  <si>
    <t>Punk Rock</t>
  </si>
  <si>
    <t>30% on sound-based moves is already really high given what they can do, and a 50% damage reduction on top of that is just senseless power creep. No point in making a flavor-unique duplicate, so we'll just get rid of it.</t>
  </si>
  <si>
    <t>Move learned upon evolution changed from False Surrender to Feint Attack.</t>
  </si>
  <si>
    <t>Game Freak removed Feint Attack just to make their Special Snowflake move seem better? Undoing the cut doesn't make this move worth having around.</t>
  </si>
  <si>
    <t>Perish Body</t>
  </si>
  <si>
    <t>Steely Spirit</t>
  </si>
  <si>
    <t>Moroth, Level 40</t>
  </si>
  <si>
    <t>Plumifowl, Level 32</t>
  </si>
  <si>
    <t>Stegrowth, Level 35</t>
  </si>
  <si>
    <t>Angkol, Level 35</t>
  </si>
  <si>
    <t>Arm Titan</t>
  </si>
  <si>
    <t>Wise Six</t>
  </si>
  <si>
    <t>Hybrid</t>
  </si>
  <si>
    <t>Sprite</t>
  </si>
  <si>
    <t>Rotom-Wash</t>
  </si>
  <si>
    <t>Rotom-Heat</t>
  </si>
  <si>
    <t>Rotom-Frost</t>
  </si>
  <si>
    <t>Rotom-Mow</t>
  </si>
  <si>
    <t>Rotom-Fan</t>
  </si>
  <si>
    <t>Indeedee (♂)</t>
  </si>
  <si>
    <t>Indeedee (♀)</t>
  </si>
  <si>
    <t>Magic Powder</t>
  </si>
  <si>
    <t>Changes the target's secondary typing to Psychic.</t>
  </si>
  <si>
    <t>Aura Wheel</t>
  </si>
  <si>
    <t>Changes to Dark type if Hunger Switch is active.</t>
  </si>
  <si>
    <t>Bolt Beak</t>
  </si>
  <si>
    <t>Power doubles if the user goes first.</t>
  </si>
  <si>
    <t>Fishious Rend</t>
  </si>
  <si>
    <t>Behemoth Bash</t>
  </si>
  <si>
    <t>Behemoth Blade</t>
  </si>
  <si>
    <t>Uses Defense instead of Attack in damage calculation.</t>
  </si>
  <si>
    <t>Court Change</t>
  </si>
  <si>
    <t>Swaps field effects on each side.</t>
  </si>
  <si>
    <t>Warrior Soul</t>
  </si>
  <si>
    <t>No Retreat</t>
  </si>
  <si>
    <t>Raises all stats, but the user cannot switch out or flee.</t>
  </si>
  <si>
    <t>Raises all stats, but damages for 33% of max HP.</t>
  </si>
  <si>
    <t>Obstruct</t>
  </si>
  <si>
    <t>Overdrive</t>
  </si>
  <si>
    <t>Pyro Ball</t>
  </si>
  <si>
    <t>Snipe Shot</t>
  </si>
  <si>
    <t>Ignores attempts to redirect the move.</t>
  </si>
  <si>
    <t>Among the viability changes, giving away Ho-oh's signature move to one of its subordinates was a terrible flavor choice. Eruption was just learned extra over its other trio mates.</t>
  </si>
  <si>
    <t>Dragon Darts</t>
  </si>
  <si>
    <t>Hits twice. In a non-singles battle, targets two separate foes.</t>
  </si>
  <si>
    <t>Tea Time</t>
  </si>
  <si>
    <t>Drum Beating</t>
  </si>
  <si>
    <t>Life Dew</t>
  </si>
  <si>
    <t>Restores 25% of each ally's health.</t>
  </si>
  <si>
    <t>Dynamax Cannon</t>
  </si>
  <si>
    <t>Eternabeam</t>
  </si>
  <si>
    <t>The user fakes unconsciousness, convincing foes to attack other participants.</t>
  </si>
  <si>
    <r>
      <t xml:space="preserve">Stores damage for </t>
    </r>
    <r>
      <rPr>
        <b/>
        <sz val="11"/>
        <color rgb="FF000000"/>
        <rFont val="Calibri"/>
        <family val="2"/>
      </rPr>
      <t>one turn</t>
    </r>
    <r>
      <rPr>
        <sz val="11"/>
        <color rgb="FF000000"/>
        <rFont val="Calibri"/>
        <family val="2"/>
      </rPr>
      <t>, then attacks for double that amount.</t>
    </r>
  </si>
  <si>
    <r>
      <t>Traps the targets</t>
    </r>
    <r>
      <rPr>
        <b/>
        <sz val="11"/>
        <color rgb="FF000000"/>
        <rFont val="Calibri"/>
        <family val="2"/>
      </rPr>
      <t xml:space="preserve"> for three turns</t>
    </r>
    <r>
      <rPr>
        <sz val="11"/>
        <color rgb="FF000000"/>
        <rFont val="Calibri"/>
        <family val="2"/>
      </rPr>
      <t>.</t>
    </r>
  </si>
  <si>
    <t>Octolock</t>
  </si>
  <si>
    <t>Traps the target. Lowers Defense and Sp. Defense each turn.</t>
  </si>
  <si>
    <t>Sinistea (Authentic)</t>
  </si>
  <si>
    <t>Polteageist (Authentic)</t>
  </si>
  <si>
    <t>Meowth (Galar)</t>
  </si>
  <si>
    <t>Krookodile actually originated this move, in the TCG. It's a perfect fit.</t>
  </si>
  <si>
    <t>Gains Jaw Lock as an evolution move.</t>
  </si>
  <si>
    <t>Gains Jaw Lock as an Egg Move.</t>
  </si>
  <si>
    <t>It fits the description, too.</t>
  </si>
  <si>
    <t>Gorilla Tactics</t>
  </si>
  <si>
    <t>Exeggutor (Island)</t>
  </si>
  <si>
    <t>Gobellos, Trade w/ Dragon Fang</t>
  </si>
  <si>
    <t>Burrorm, Trade w/ Dragon Scale</t>
  </si>
  <si>
    <t>Move learned at level 25 changed from Coil to Preheat.</t>
  </si>
  <si>
    <t>Coil is reserved for cold-blooded vertebrates. Well, under normal circumstances; it now gets Coil as its Hidden Move.</t>
  </si>
  <si>
    <t>Dazzling</t>
  </si>
  <si>
    <t>Hades, Devil</t>
  </si>
  <si>
    <t>Spark, Shock Wave, Air Cutter, Thunder Wave, Slash, Quick Attack, Discharge, Lucky Chant, Thunderbolt, Air Slash, Smite, Sky Drop, Punishment, Zap Cannon</t>
  </si>
  <si>
    <t>Flame Wheel, Flame Burst, Feint Attack, Will-O-Wisp, Slash, Shadow Sneak, Lava Plume, Torment, Flamethrower, Night Slash, Under Flame, Phantom Force, Punishment, Inferno</t>
  </si>
  <si>
    <t>Constrict, Struggle Bug, Sand-Attack, Mud-Slap, Acid, Mud Sport, Bind, Bite, Mud Shot, Bug Bite, Mud Bomb, Clear Smog, Dig, Autotomize, Infestation</t>
  </si>
  <si>
    <t>Acid Spray, First Impression, Gastro Acid, Minimize, Recover, Recycle</t>
  </si>
  <si>
    <t>Although its antlers are made of ice, they are very thick and don't break easily. It uses them to break ice in its way.
It's covered in a thick hide that's reinforced by ice. Ice comprises about 30% of its body weight.</t>
  </si>
  <si>
    <t>Grass Pledge, Frenzy Plant</t>
  </si>
  <si>
    <t>Fire Pledge, Blast Burn</t>
  </si>
  <si>
    <t>Water Pledge, Hydro Cannon</t>
  </si>
  <si>
    <t>Galarian Mr. Mime, Galarian Darumaka family, Mr. Rime, Snom family, Eiscue, Arctozolt, Arctovish</t>
  </si>
  <si>
    <t>Scorbunny family, Carkol, Coalossal, Sizzlipede family</t>
  </si>
  <si>
    <t>Sobble family, Chewtle family, Cramorant, Arrokuda family, Eiscue, Dracovish, Arctovish</t>
  </si>
  <si>
    <r>
      <t xml:space="preserve">Accelgor, Genesect, Cutiefly family, Dewpider family, Drizzile &amp; Inteleon, Snom family
</t>
    </r>
    <r>
      <rPr>
        <i/>
        <sz val="11"/>
        <color rgb="FF000000"/>
        <rFont val="Calibri"/>
        <family val="2"/>
      </rPr>
      <t>Removed:</t>
    </r>
    <r>
      <rPr>
        <sz val="11"/>
        <color rgb="FF000000"/>
        <rFont val="Calibri"/>
        <family val="2"/>
      </rPr>
      <t xml:space="preserve"> Mantine</t>
    </r>
  </si>
  <si>
    <t>All</t>
  </si>
  <si>
    <t>Meltan family, Yamper family, Toxel family, Hatenna family, Pincurchin, Morpeko, Dracozolt, Arctozolt, Duraludon, Eternatus</t>
  </si>
  <si>
    <t>Galarian Mr. Mime family, Galarian Corsola family, Galarian Yamask family, Melmetal, Dottler &amp; Orbeetle, Toxtricity, Sinistea family, Hatenna family, Impidimp family, Stonjourner, Indeedee, Cufant family, Duraludon, Dreepy family, Eternatus</t>
  </si>
  <si>
    <t>Uses Sword/Shield learnset.</t>
  </si>
  <si>
    <t>Let's Go had limited moves.</t>
  </si>
  <si>
    <t>Magby, Growlithe/Houndour</t>
  </si>
  <si>
    <t>Phanpy/Cufant, Teddiursa, Elpine (grass)
Termill (trees)</t>
  </si>
  <si>
    <t>Berry farm</t>
  </si>
  <si>
    <t>Burrorm (dirt pile)</t>
  </si>
  <si>
    <t>Rugblin, Phanpy/Cufant (grass)
Durant, Heatmor (roaming)
Noibat, Mienfoo (cave spots)</t>
  </si>
  <si>
    <t>Battle Item</t>
  </si>
  <si>
    <t>Reset Spec.</t>
  </si>
  <si>
    <t>Safari Ball</t>
  </si>
  <si>
    <t>Galarian Meowth family, Galarian Mr. Mime family, Galarian Zigzagoon family, Galarian Darumaka family, Grookey family, Scorbunny family, Dubwool, Chewtle family, Coalossal, Impidimp family, Runerigus, Stonjourner, Zamazenta</t>
  </si>
  <si>
    <t>Cinderace, Inteleon, Stonjourner, Cufant family, Dragapult</t>
  </si>
  <si>
    <t>The user charges the target, using armor to deflect attempts to stop the move from executing.</t>
  </si>
  <si>
    <r>
      <t xml:space="preserve">Yamper family, Toxel family, Pincurchion, Morpeko, Cufant family, Dracozolt, Arctozolt, Duraludon, Eternatus
</t>
    </r>
    <r>
      <rPr>
        <i/>
        <sz val="11"/>
        <color rgb="FF000000"/>
        <rFont val="Calibri"/>
        <family val="2"/>
      </rPr>
      <t>Removed:</t>
    </r>
    <r>
      <rPr>
        <sz val="11"/>
        <color rgb="FF000000"/>
        <rFont val="Calibri"/>
        <family val="2"/>
      </rPr>
      <t xml:space="preserve"> Riolu</t>
    </r>
  </si>
  <si>
    <t>Galarian Zigzagoon family, Galarian Yamask family, Nickit family, Rolycoly family, Sinistea family, Morpeko, Dreepy family</t>
  </si>
  <si>
    <t>Toxel family, Pincurchion</t>
  </si>
  <si>
    <t>Galarian Ponyta family, Galarian Mr. Mime family, Galarian Corsola family, Galarian Yamask family, Meltan family, Corviknight, Dottler, Orbeetle, Sinistea family, Hatenna family, Impidimp family, Milcery family, Frosmoth, Stonjourner, Indeedee, Dreepy family, Zamazenta</t>
  </si>
  <si>
    <t>Galarian Ponyta family, Scorbunny family, Drizzile, Inteleon, Orbeetle, Gossifleur family, Applin family, Sinistea family, Runerigus, Stonjourner, Indeedee</t>
  </si>
  <si>
    <t>Galarian Meowth family, Galarian Ponyta family, Galarian Mr. Mime family, Galarian Corsola family, Darumaka family, Galarian Yamask family, Dottler, Orbeetle, Nickit family, Flapple, Appletun, Toxtricity, Sinistea family, Hatenna family, Impidimp family, Falinks, Morpeko, Dreepy family</t>
  </si>
  <si>
    <t>Galarian Mr. Mime, Scorbunny family, Gossifleur family, Sirfetch'd, Alcremie</t>
  </si>
  <si>
    <t>Galarian Corsola family, Galarian Yamask family, Necrozma, Corviknight, Toxtricity, Dracozolt, Arctozolt, Dracovish, Arctovish, Dreepy line</t>
  </si>
  <si>
    <t>Cramorant, Obstagoon, Runerigus, Falinks, Copperajah, Duraludon, Zamazenta</t>
  </si>
  <si>
    <r>
      <rPr>
        <i/>
        <sz val="11"/>
        <color rgb="FF000000"/>
        <rFont val="Calibri"/>
        <family val="2"/>
      </rPr>
      <t>Removed:</t>
    </r>
    <r>
      <rPr>
        <sz val="11"/>
        <color rgb="FF000000"/>
        <rFont val="Calibri"/>
        <family val="2"/>
      </rPr>
      <t xml:space="preserve"> Gastly</t>
    </r>
  </si>
  <si>
    <t>Corviknight, Flapple, Sinistea family, Perrserker, Falinks, Cufant family, Duraludon</t>
  </si>
  <si>
    <t>Dottler, Orbeetle, Toxtricity, Hatenna family, Snom family, Eternatus</t>
  </si>
  <si>
    <t>Rookidee family, Cramorant</t>
  </si>
  <si>
    <t>Flapple, Frosmoth</t>
  </si>
  <si>
    <t>Galarian Ponyta family, Galarian Mr. Mime family, Galarian Corsola family, Galarian Yamask family, Orbeetle, Hatenna family, Impidimp family, Indeedee, Eternatus</t>
  </si>
  <si>
    <t>Galarian Ponyta family, Yamper family, Sinistea family, Indeedee, Zacian, Zamazenta</t>
  </si>
  <si>
    <t>Sizzlipede family, Dreepy family</t>
  </si>
  <si>
    <t>Loses Dragon Tail as an Egg Move.</t>
  </si>
  <si>
    <t>It doesn't really have a tail. The move's back as a TM for Drednaw.</t>
  </si>
  <si>
    <t>Move learned at level 34 changed from Wake-Up Slap to Body Press.</t>
  </si>
  <si>
    <t>Move learned at level 37 changed from Wake-Up Slap to Body Press.</t>
  </si>
  <si>
    <t>Move learned at level 39 changed from Flamethrower to Body Press.</t>
  </si>
  <si>
    <t>Move learned at level 43 changed from Flamethrower to Body Press.</t>
  </si>
  <si>
    <t>It's an odd Special move in a mostly Physical level-up pool, and there are barely any Fighting moves. This new one has a lot of flavor, so it'll knock out three birds at once!</t>
  </si>
  <si>
    <t>Phanpy family, Cacnea family</t>
  </si>
  <si>
    <t>Helmeted iguana</t>
  </si>
  <si>
    <t>Snap Trap</t>
  </si>
  <si>
    <t>Meltan family, Yamper family, Toxel family, Pincurchin, Morpeko, Dracozolt, Arctozolt, Eternatus</t>
  </si>
  <si>
    <t>Egg/Prevo Moves, Tutors</t>
  </si>
  <si>
    <t>Fire Fang, Hammer Arm, Heavy Slam, Ice Fang, Stealth Rock, Thunder Fang
Steel Beam</t>
  </si>
  <si>
    <t>Dragon Dance, Karate Chop, Refresh, Swift, Trump Card, Twister, Wake-Up Slap
Draco Meteor</t>
  </si>
  <si>
    <t>Camouflage
Steel Beam</t>
  </si>
  <si>
    <t>Hyper Beam, Giga Impact, Hidden Power, Secret Power, Thief, Aerial Ace, Attract, Rest, Protect, Sunny Day, Rain Dance, Embargo, Façade, Round, Fly</t>
  </si>
  <si>
    <t>Hidden Power, Secret Power, Thief, Screech, Fake Tears, Attract, Rest, Snore, Protect, Sunny Day, Rain Dance, Fling, Recycle, Façade, Round, Echoed Voice, Payback, Dig, Rock Tomb, Hone Claws, Snatch, Psych Up</t>
  </si>
  <si>
    <t>Hyper Beam, Giga Impact, Hidden Power, Secret Power, Shock Wave, Shadow Claw, Aerial Ace, Dragon Tail, Smart Strike, String Shot, Attract, Rest, Protect, Sunny Day, Rain Dance, False Swipe, Façade, Round, Infestation, Dig, Electroweb, Dual Chop, Hone Claws</t>
  </si>
  <si>
    <t>Hyper Beam, Giga Impact, Hidden Power, Secret Power, Venoshock, Shadow Claw, Aerial Ace, Dragon Tail, Smart Strike, String Shot, Toxic, Attract, Rest, Protect, Sunny Day, Rain Dance, False Swipe, Façade, Round, Infestation, Dig, Electroweb, Dual Chop, Hone Claws</t>
  </si>
  <si>
    <t>Cross Poison, Double Hit, Poison Sting, Poison Tail, Slash, Sludge Bomb, Sludge Wave, Toxic, Twineedle, Venoshock
Steel Beam</t>
  </si>
  <si>
    <t>Hidden Power, Secret Power, Thief, Aerial Ace, Nightmare, Attract, Rest, Protect, Reflect, Sunny Day, Rain Dance, Recycle, Façade, Fly, Laser Focus, Magic Coat, Snatch, Psych Up</t>
  </si>
  <si>
    <t>Hidden Power, Secret Power, Nature Power, Giga Drain, Bug Bite, Screech, Toxic, Attract, Rest, Snore, Protect, Sunny Day, Rain Dance, Grassy Terrain, Façade, Natural Gift, Round, Echoed Voice, Bounce, Electroweb</t>
  </si>
  <si>
    <t>Hidden Power, Secret Power, Nature Power, Giga Drain, Bug Bite, Screech, String Shot, Toxic, Attract, Rest, Snore, Protect, Sunny Day, Rain Dance, Grassy Terrain, Façade, Natural Gift, Round, Echoed Voice, Infestation, Bounce, Electroweb</t>
  </si>
  <si>
    <t>Hyper Beam, Giga Impact, Hidden Power, Secret Power, Nature Power, Giga Drain, Bug Bite, Screech, String Shot, Toxic, Attract, Rest, Snore, Protect, Sunny Day, Rain Dance, Grassy Terrain, Façade, Natural Gift, Round, Echoed Voice, Infestation, Bounce, Electroweb</t>
  </si>
  <si>
    <t>Hidden Power, Secret Power, Nature Power, Bulldoze, Rock Slide, Attract, Rest, Protect, Sunny Day, Rain Dance, Grassy Terrain, Façade, Natural Gift, Round, Rock Tomb, Smack Down</t>
  </si>
  <si>
    <t>Hyper Beam, Giga Impact, Hidden Power, Secret Power, Nature Power, Bulldoze, Rock Slide, Attract, Rest, Protect, Sunny Day, Rain Dance, Grassy Terrain, Façade, Natural Gift, Round, Rock Tomb, Smack Down</t>
  </si>
  <si>
    <t>Hyper Beam, Giga Impact, Hidden Power, Secret Power, Nature Power, Giga Drain, Rock Slide, Rest, Protect, Sunny Day, Rain Dance, Sandstorm, Recycle, Façade, Natural Gift, Round, Rock Tomb, Smack Down, Pain Split</t>
  </si>
  <si>
    <t>Hyper Beam, Giga Impact, Hidden Power, Secret Power, Nature Power, Bulldoze, Rock Slide, Bug Bite, Attract, Rest, Protect, Sunny Day, Rain Dance, Sandstorm, Fling, Recycle, Façade, Natural Gift, Round, Dig, Bounce, Rock Tomb, Smack Down, Laser Focus, Snatch, After You</t>
  </si>
  <si>
    <t>Hidden Power, Secret Power, Brick Break, Bug Bite, Screech, String Shot, Attract, Rest, Snore, Protect, Sunny Day, Rain Dance, Façade, Chip Away, Round, Infestation, Electroweb, Tantrum, Hone Claws</t>
  </si>
  <si>
    <t>Hyper Beam, Giga Impact, Hidden Power, Secret Power, Brick Break, Bug Bite, Screech, String Shot, Attract, Rest, Snore, Protect, Sunny Day, Rain Dance, Façade, Chip Away, Round, Infestation, Electroweb, Tantrum, Hone Claws</t>
  </si>
  <si>
    <t>Assurance, Chip Away, Dragon Dance, Fake Tears, Ice Fang, Punishment, Tantrum</t>
  </si>
  <si>
    <t>Hyper Beam, Giga Impact, Hidden Power, Secret Power, Water Pulse, Screech, Attract, Rest, Snore, Protect, Safeguard, Sunny Day, Rain Dance, Fling, Recycle, Façade, Round, Brine, Whirlpool, Infestation, Dive, Icy Wind</t>
  </si>
  <si>
    <t>Hidden Power, Secret Power, Water Pulse, Attract, Rest, Snore, Protect, Safeguard, Sunny Day, Rain Dance, Recycle, Façade, Round, Brine, Whirlpool, Infestation, Dive, Icy Wind</t>
  </si>
  <si>
    <t>Hyper Beam, Giga Impact, Hidden Power, Secret Power, Water Pulse, Bulldoze, Rock Slide, Smart Strike, Attract, Rest, Snore, Protect, Safeguard, Rain Dance, Hail, Façade, Round, Payback, Brine, Dive, Icy Wind, Tantrum, Gastro Acid, Block</t>
  </si>
  <si>
    <t>Hidden Power, Secret Power, Nature Power, Frost Breath, Water Pulse, Bulldoze, Rock Slide, Charm, Attract, Rest, Snore, Protect, Safeguard, Sunny Day, Rain Dance, Hail, Façade, Round, Echoed Voice, Avalanche, Icy Wind</t>
  </si>
  <si>
    <t>Hyper Beam, Giga Impact, Hidden Power, Secret Power, Nature Power, Frost Breath, Water Pulse, Bulldoze, Rock Slide, Smart Strike, Charm, Attract, Rest, Snore, Protect, Safeguard, Sunny Day, Rain Dance, Hail, Façade, Round, Echoed Voice, Avalanche, Bounce, Icy Wind</t>
  </si>
  <si>
    <t>Hyper Beam, Giga Impact, Hidden Power, Secret Power, Frost Breath, Water Pulse, Thief, Aerial Ace, Attract, Rest, Snore, Protect, Safeguard, Rain Dance, Hail, Fling, Façade, Round, Avalanche, Brine, Fly, Icy Wind</t>
  </si>
  <si>
    <t>Hyper Beam, Giga Impact, Hidden Power, Secret Power, Water Pulse, Bulldoze, Rock Slide, Dragon Tail, Attract, Rest, Snore, Protect, Reflect, Light Screen, Safeguard, Rain Dance, Façade, Round, Avalanche, Whirlpool, Dig, Dive, Icy Wind, Rock Smash, Breaking Swipe, Tantrum, Gastro Acid</t>
  </si>
  <si>
    <t>Hyper Beam, Giga Impact, Hidden Power, Secret Power, Charm, Fake Tears, String Shot, Attract, Rest, Protect, Reflect, Light Screen, Safeguard, Sunny Day, Rain Dance, Misty Terrain, Wonder Room, Magic Room, Recycle, Façade, Round, Echoed Voice, Icy Wind, Phantom Force, Magic Coat, Snatch, Spite, Role Play, After You, Pain Split</t>
  </si>
  <si>
    <t>Hidden Power, Secret Power, Bulldoze, Rock Slide, Brick Break, Dragon Tail, Screech, Attract, Rest, Snore, Protect, Sunny Day, Rain Dance, Sandstorm, Gravity, Façade, Chip Away, Rock Climb, Round, Rock Tomb, Low Sweep, Breaking Swipe, Rock Smash, Brutal Swing, Tantrum, Smack Down</t>
  </si>
  <si>
    <t>Hyper Beam, Giga Impact, Hidden Power, Secret Power, Bulldoze, Rock Slide, Brick Break, Dragon Tail, Screech, Attract, Rest, Snore, Protect, Sunny Day, Rain Dance, Sandstorm, Gravity, Façade, Chip Away, Rock Climb, Round, Rock Tomb, Low Sweep, Breaking Swipe, Rock Smash, Brutal Swing, Tantrum, Smack Down</t>
  </si>
  <si>
    <t>Hyper Beam, Giga Impact, Hidden Power, Secret Power, Nature Power, Frost Breath, Water Pulse, Bulldoze, Rock Slide, Charm, Attract, Rest, Snore, Protect, Safeguard, Sunny Day, Rain Dance, Hail, Façade, Chip Away, Round, Echoed Voice, Avalanche, Rock Tomb, Icy Wind, Rock Smash, Tantrum, Block</t>
  </si>
  <si>
    <t>Hyper Beam, Giga Impact, Hidden Power, Secret Power, Thief, Aerial Ace, Nightmare, Attract, Rest, Protect, Reflect, Sunny Day, Rain Dance, Recycle, Façade, Fly, Phantom Force, Laser Focus, Magic Coat, Snatch, Psych Up</t>
  </si>
  <si>
    <t>Oshawott family, Panpour family, Ducklett family, Froakie family, Skrelp family, Clauncher family, Volcanion, Bruxish</t>
  </si>
  <si>
    <t>Duskull family, Darkrai</t>
  </si>
  <si>
    <t>Hyper Beam, Giga Impact, Hidden Power, Secret Power, Nature Power, Shadow Claw, Nightmare, Rest, Protect, Reflect, Light Screen, Safeguard, Sunny Day, Façade, Round, Phantom Force</t>
  </si>
  <si>
    <t>Work Up, Grass Knot, Energy Ball, Hyper Voice, Signal Beam, Acrobatics, Seed Bomb, Substitute, Synthesis, Sleep Talk, Heal Bell, Return, Frustration, Last Resort, Uproar, Solar Beam, Worry Seed, Endure, Endeavor</t>
  </si>
  <si>
    <t>Work Up, Grass Knot, Energy Ball, Hyper Voice, Signal Beam, Acrobatics, Seed Bomb, Substitute, Synthesis, Sleep Talk, Heal Bell, Return, Frustration, Last Resort, Uproar, U-Turn, Solar Beam, Worry Seed, Endure, Endeavor</t>
  </si>
  <si>
    <t>Amnesia, Ice Beam, Blizzard, Surf, Hydro Pump, Sludge Bomb, Sludge Wave, Strength, Hyper Voice, Earthquake, Earth Power, Iron Head, Iron Tail, Waterfall, Aqua Tail, Gunk Shot, Substitute, Sleep Talk, Stealth Rock, Return, Frustration, Scald, Superpower, Endure, Endeavor</t>
  </si>
  <si>
    <t>Amnesia, Ice Beam, Blizzard, Surf, Hydro Pump, Sludge Bomb, Sludge Wave, Strength, Hyper Voice, Earthquake, Earth Power, Stone Edge, Iron Head, Iron Tail, Waterfall, Aqua Tail, Gunk Shot, Substitute, Sleep Talk, Stealth Rock, Return, Frustration, Body Press, Scald, Superpower, Endure, Endeavor</t>
  </si>
  <si>
    <t>Work Up, Swords Dance, Sludge Bomb, Sludge Wave, Signal Beam, Iron Tail, Aqua Tail, Poison Jab, Gunk Shot, Substitute, Sleep Talk, Return, Frustration, Last Resort, U-Turn, Endure, Endeavor</t>
  </si>
  <si>
    <t>Work Up, Swords Dance, Sludge Bomb, Sludge Wave, X-Scissor, Signal Beam, Iron Tail, Aqua Tail, Poison Jab, Gunk Shot, Substitute, Sleep Talk, Return, Frustration, Last Resort, U-Turn, Endure, Endeavor</t>
  </si>
  <si>
    <t>Work Up, Swords Dance, Iron Defense, Rock Polish, Energy Ball, Flash Cannon, X-Scissor, Signal Beam, Iron Head, Iron Tail, Aqua Tail, Poison Jab, Vital Drain, Substitute, Sleep Talk, Return, Frustration, Last Resort, U-Turn, Solar Beam, Endure, Endeavor</t>
  </si>
  <si>
    <t>Work Up, Iron Defense, Thunderbolt, Thunder, Foul Play, Flash Cannon, Strength, Iron Head, Wild Charge, Flame Charge, Substitute, Sleep Talk, Helping Hand, Return, Frustration, Last Resort, Volt Switch, Gyro Ball, Explosion, Superpower, Ally Switch, Knock Off, Endure, Endeavor</t>
  </si>
  <si>
    <t>Ice Beam, Blizzard, Hyper Voice, Iron Head, Substitute, Sleep Talk, Return, Frustration, Last Resort, Retaliate, Endure, Endeavor</t>
  </si>
  <si>
    <t>Rock Polish, Ice Beam, Blizzard, Hyper Voice, Iron Head, Poison Jab, Substitute, Sleep Talk, Return, Frustration, Last Resort, Retaliate, Endure, Endeavor</t>
  </si>
  <si>
    <t>Bulk Up, Ice Beam, Blizzard, Strength, Hyper Voice, Earthquake, Earth Power, Stone Edge, Iron Head, Zen Headbutt, Substitute, Sleep Talk, Return, Frustration, Last Resort, Retaliate, Uproar, Superpower, Endure, Endeavor</t>
  </si>
  <si>
    <t>Swords Dance, Ice Beam, Surf, Hydro Pump, Flash Cannon, Iron Head, Iron Tail, Waterfall, Zen Headbutt, Substitute, Sleep Talk, Return, Frustration, Uproar, Scald, Superpower, Taunt, Quash, Endure, Endeavor</t>
  </si>
  <si>
    <t>Work Up, Thunderbolt, Thunder, Flamethrower, Fire Blast, Strength, Earthquake, Earth Power, Stone Edge, Iron Tail, Wild Charge, Flame Charge, Zen Headbutt, Substitute, Sleep Talk, Helping Hand, Return, Frustration, Retaliate, Uproar, Overheat, Solar Beam, Explosion, Outrage, Endure, Endeavor</t>
  </si>
  <si>
    <t>Growl, Leer, Bone Club, Flame Wheel, Swing, Hex, Bonemerang, Will-O-Wisp, Shadow Bone, Thrash, Fling, Tantrum, Endure, Endeavor, Flare Blitz, Retaliate, Bone Rush</t>
  </si>
  <si>
    <t>Flamethrower, Fire Blast, Strength, Hyper Voice, Earth Power, Dragon Claw, Iron Head, Flame Charge, Zen Headbutt, Substitute, Sleep Talk, Return, Frustration, Uproar, Overheat, Heat Wave, Superpower, Outrage, Roar, Endure, Super Fang</t>
  </si>
  <si>
    <t>Iron Defense, Rock Polish, Flamethrower, Fire Blast, Strength, Hyper Voice, Earth Power, Stone Edge, Power Gem, Dragon Claw, Iron Head, Flame Charge, Zen Headbutt, Substitute, Sleep Talk, Stealth Rock, Return, Frustration, Uproar, Overheat, Heat Wave, Superpower, Outrage, Roar, Endure, Super Fang</t>
  </si>
  <si>
    <t>Iron Defense, Rock Polish, Flamethrower, Fire Blast, Strength, Hyper Voice, Earthquake, Earth Power, Stone Edge, Power Gem, Dragon Claw, Iron Head, Flame Charge, Zen Headbutt, Substitute, Sleep Talk, Stealth Rock, Return, Frustration, Uproar, Overheat, Heat Wave, Solar Beam, Explosion, Superpower, Outrage, Roar, Endure, Super Fang</t>
  </si>
  <si>
    <t>Growl, Scratch, Sand-Attack, Astonish, Hold Back, Endure, Super Fang, Agility, Hyper Fang, Feint Attack, Dig, Play Dead</t>
  </si>
  <si>
    <t>Cut, Growl, Leer, Vice Grip, Bite, Bug Bite, Hyper Fang, Metal Sound, X-Scissor, Endure, Super Fang, Screech, Crunch, Guillotine</t>
  </si>
  <si>
    <t>Thunderbolt, Thunder, Energy Ball, Hyper Voice, Signal Beam, Acrobatics, Iron Tail, Aqua Tail, Wild Charge, Seed Bomb, Substitute, Synthesis, Sleep Talk, Helping Hand, Return, Frustration, Last Resort, Uproar, Volt Switch, Electro Ball, Solar Beam, Knock Off, Worry Seed, Endure, Super Fang</t>
  </si>
  <si>
    <t>Ice Beam, Blizzard, Foul Play, Strength, Substitute, Sleep Talk, Return, Frustration, Last Resort, Retaliate, Uproar, Knock Off, Endure, Super Fang, Endeavor</t>
  </si>
  <si>
    <t>Work Up, Swords Dance, Ice Beam, Blizzard, Surf, Hydro Pump, Waterfall, Aqua Tail, Substitute, Sleep Talk, Return, Frustration, Last Resort, U-Turn, Scald, Knock Off, Taunt, Torment, Roar, Endure, Super Fang, Endeavor</t>
  </si>
  <si>
    <t>Work Up, Swords Dance, Ice Beam, Blizzard, Surf, Hydro Pump, Dragon Pulse, Waterfall, Aqua Tail, Substitute, Sleep Talk, Return, Frustration, Last Resort, U-Turn, Scald, Outrage, Knock Off, Taunt, Torment, Roar, Endure, Super Fang, Endeavor</t>
  </si>
  <si>
    <t>Substitute, Sleep Talk, Return, Frustration, Endure</t>
  </si>
  <si>
    <t>Ice Beam, Blizzard, Surf, Hydro Pump, Sludge Wave, Waterfall, Aqua Tail, Gunk Shot, Vital Drain, Defog, Substitute, Dream Eater, Sleep Talk, Helping Hand, Return, Frustration, U-Turn, Scald, Endure</t>
  </si>
  <si>
    <t>Iron Defense, Ice Beam, Blizzard, Surf, Hydro Pump, Sludge Wave, Flash Cannon, Hyper Voice, Iron Head, Iron Tail, Waterfall, Aqua Tail, Gunk Shot, Vital Drain, Defog, Substitute, Dream Eater, Sleep Talk, Helping Hand, Return, Frustration, Uproar, U-Turn, Volt Switch, Scald, Explosion, Roar, Endure</t>
  </si>
  <si>
    <t>Iron Defense, Rock Polish, Flash Cannon, Strength, Earthquake, Earth Power, Stone Edge, Iron Head, Iron Tail, Aqua Tail, Zen Headbutt, Substitute, Sleep Talk, Stealth Rock, Return, Frustration, Body Press, Superpower, Outrage, Knock Off, Roar, Endure</t>
  </si>
  <si>
    <t>Grass Knot, Energy Ball, Sludge Bomb, Earth Power, Stone Edge, Substitute, Synthesis, Sleep Talk, Stealth Rock, Return, Frustration, Solar Beam, Explosion, Endure</t>
  </si>
  <si>
    <t>Calm Mind, Amnesia, Grass Knot, Energy Ball, Psychic, Shadow Ball, Dazzling Gleam, Signal Beam, Seed Bomb, Substitute, Synthesis, Dream Eater, Sleep Talk, Heal Bell, Return, Frustration, Solar Beam, Trick, Endure</t>
  </si>
  <si>
    <t>Thunderbolt, Thunder, Sludge Bomb, Sludge Wave, Flash Cannon, Acrobatics, Wild Charge, Substitute, Sleep Talk, Return, Frustration, U-Turn, Volt Switch, Endure</t>
  </si>
  <si>
    <t>Nasty Plot, Psychic, Foul Play, Dark Pulse, Shadow Ball, Zen Headbutt, Defog, Tailwind, Substitute, Roost, Dream Eater, Return, Frustration, Future Sight, Steel Wing, Heat Wave, Sky Attack, Knock Off, Endure</t>
  </si>
  <si>
    <t>Work Up, Flamethrower, Fire Blast, Shadow Ball, Strength, Earthquake, Earth Power, Focus Blast, Iron Tail, Wild Charge, Flame Charge, Zen Headbutt, Substitute, Sleep Talk, Helping Hand, Heal Bell, Stealth Rock, Return, Frustration, Retaliate, Gyro Ball, Overheat, Solar Beam, Explosion, Endure</t>
  </si>
  <si>
    <t>Flamethrower, Fire Blast, Psychic, Acrobatics, Hurricane, Flame Charge, Substitute, Roost, Dream Eater, Sleep Talk, Return, Frustration, Steel Wing, Overheat, Solar Beam, Taunt, Torment, Endure</t>
  </si>
  <si>
    <t>Acrobatics, Hurricane, Substitute, Roost, Sleep Talk, Return, Frustration, Steel Wing, U-Turn, Taunt, Torment, Endure</t>
  </si>
  <si>
    <t>Sinistea (Forgery)</t>
  </si>
  <si>
    <t>Polteageist (Forgery)</t>
  </si>
  <si>
    <t>Super Fang</t>
  </si>
  <si>
    <t>Endeavor</t>
  </si>
  <si>
    <t>Swords Dance, Ice Beam, Blizzard, Thunderbolt, Thunder, Flamethrower, Fire Blast, Dark Pulse, Hex, Shadow Ball, Strength, Earthquake, Stone Edge, Focus Blast, Flame Charge, Substitute, Dream Eater, Sleep Talk, Return, Frustration, Endure</t>
  </si>
  <si>
    <t>Nasty Plot, Psychic, Foul Play, Dark Pulse, Shadow Ball, Hurricane, Zen Headbutt, Defog, Tailwind, Substitute, Roost, Dream Eater, Return, Frustration, Future Sight, Steel Wing, Heat Wave, Sky Attack, Knock Off, Endure</t>
  </si>
  <si>
    <t>Decidueye, Yungoos family, Lycanroc-Midday, Lycanroc-Twilight, Fomantis family, Type: Null family, Hakamo-o, Kommo-o, Tapu Koko, Tapu Lele, Tapu Bulu, Tapu Fini, Kartana, Zeraora</t>
  </si>
  <si>
    <t>Hidden Power, Secret Power, Aerial Ace, Charm, Screech, Attract, Rest, Snore, Light Screen, Protect, Sunny Day, Rain Dance, Façade, Round, Echoed Voice, Fly, Icy Wind, Magic Coat, Role Play, After You</t>
  </si>
  <si>
    <t>Hyper Voice, Hurricane, Iron Tail, Aqua Tail, Defog, Tailwind, Substitute, Roost, Sleep Talk, Return, Frustration, Last Resort, Uproar, Steel Wing, Heat Wave, Sky Attack, Encore, Endure, Endeavor</t>
  </si>
  <si>
    <t>Scratch, Growl, Tail Whip, Gust, Sand-Attack, Peck, Fury Attack, Feather Dance, Wing Attack, Flatter, Pluck, Mirror Move, Captivate, Tail Slap, Encore, Defog, Hurricane</t>
  </si>
  <si>
    <t>Iron Defense, Rock Polish, Ice Beam, Blizzard, Surf, Hydro Pump, Signal Beam, Iron Head, Waterfall, Flame Charge, Substitute, Sleep Talk, Return, Frustration, U-Turn, Scald, Explosion, Superpower, Endure</t>
  </si>
  <si>
    <t>Hidden Power, Secret Power, Nature Power, Giga Drain, Venoshock, Bug Bite, String Shot, Toxic, Attract, Rest, Protect, Sunny Day, Rain Dance, Grassy Terrain, Recycle, Façade, Natural Gift, Round, Infestation, Dig, Electroweb, Gastro Acid</t>
  </si>
  <si>
    <t>Hyper Beam, Giga Impact, Hidden Power, Secret Power, Nature Power, Giga Drain, Venoshock, Bulldoze, Rock Slide, Bug Bite, Screech, String Shot, Toxic, Attract, Rest, Protect, Sunny Day, Rain Dance, Grassy Terrain, Recycle, Façade, Rock Climb, Natural Gift, Round, Infestation, Dig, Electroweb, Rock Smash, Assurance, Tantrum, Gastro Acid</t>
  </si>
  <si>
    <t>Grass Knot, Energy Ball, Signal Beam, Seed Bomb, Substitute, Sleep Talk, Return, Frustration, U-Turn, Endure</t>
  </si>
  <si>
    <t>Iron Defense, Grass Knot, Energy Ball, Strength, Earthquake, Earth Power, Stone Edge, Signal Beam, Dragon Pulse, Seed Bomb, Substitute, Sleep Talk, Stealth Rock, Return, Frustration, U-Turn, Solar Beam, Outrage, Roar, Endure</t>
  </si>
  <si>
    <t>Amnesia, Grass Knot, Energy Ball, Sludge Bomb, Sludge Wave, Dazzling Gleam, Seed Bomb, Substitute, Synthesis, Dream Eater, Sleep Talk, Return, Frustration, Solar Beam, Encore, Torment, Endure</t>
  </si>
  <si>
    <t>Calm Mind, Rock Polish, Ice Beam, Blizzard, Grass Knot, Energy Ball, Psychic, Dark Pulse, Hex, Shadow Ball, Dazzling Gleam, Substitute, Dream Eater, Sleep Talk, Return, Frustration, Trick, Worry Seed, Endure</t>
  </si>
  <si>
    <t>Hyper Beam, Giga Impact, Hidden Power, Secret Power, Nature Power, Giga Drain, Venoshock, Toxic, Attract, Rest, Protect, Sunny Day, Rain Dance, Grassy Terrain, Psychic Terrain, Embargo, Fling, Façade, Natural Gift, Round, Infestation, Psych Up</t>
  </si>
  <si>
    <t>Hyper Beam, Giga Impact, Hidden Power, Secret Power, Incinerate, Aerial Ace, Will-O-Wisp, Attract, Rest, Protect, Sunny Day, Façade, Round, Echoed Voice, Fly, Snarl, Psych Up</t>
  </si>
  <si>
    <t>Hyper Beam, Giga Impact, Hidden Power, Secret Power, Aerial Ace, Attract, Rest, Snore, Protect, Sunny Day, Rain Dance, False Swipe, Façade, Chip Away, Round, Fly, Laser Focus, Psych Up, Block</t>
  </si>
  <si>
    <t>Squirtle family, Sandshrew family, Alolan Sandshrew family, Golem, Alolan Golem, Rhyhorn family, Forretress, Skarmory, Donphan, Larvitar family, Aron family, Torkoal, Armaldo, Glalie, Bagon family, Beldum family, Turtwig family, Cranidos family, Shieldon family, Samurott, Excadrill, Whirlipede &amp; Scolipede, Dwebble family, Yamask family, Galarian Yamask family, Tirtouga family, Escavalier, Ferroseed family, Bouffalant, Chespin family, Barbaracle, Minior, Turtonator, Jangmo-o family, Tapu Koko, Tapu Lele, Tapu Bulu, Tapu Fini, Corviknight, Chewtle family, Flapple, Sirfetch'd, Falinks, Eiscue, Zamazenta</t>
  </si>
  <si>
    <t>Tackle, Thunder Wave, Spark, Charge Beam</t>
  </si>
  <si>
    <t>Charge Beam, Thunder Wave</t>
  </si>
  <si>
    <t>Looks better when using a move that doesn't perform as well as it could.</t>
  </si>
  <si>
    <t>Berry Yoghurt</t>
  </si>
  <si>
    <t>Yoghurt Colors</t>
  </si>
  <si>
    <t>Dauntless Shield, Disguise, Download, Ice Face, Intrepid Sword, Victory Star</t>
  </si>
  <si>
    <t>Flower Gift, Hunger Switch, Power Construct, Rage Mode, Schooling, Shields Down, Stance Change, Zen Mode</t>
  </si>
  <si>
    <t>Anticipation, Cloud Nine, Forewarn, Limber, Oblivious, Own Tempo, Rock Head, Simple, Tireless, Unaware</t>
  </si>
  <si>
    <t>I added this new Ability, and I don't want to be a hypocrite and make it signature when there are good candidates for it.</t>
  </si>
  <si>
    <t>Shellos (West Sea)</t>
  </si>
  <si>
    <t>Shellos (East Sea)</t>
  </si>
  <si>
    <t>Gastrodon (West Sea)</t>
  </si>
  <si>
    <t>Gastrodon (East Sea)</t>
  </si>
  <si>
    <t>Meowstic (♂)</t>
  </si>
  <si>
    <t>Meowstic (♀)</t>
  </si>
  <si>
    <t>Unfezant (♀)</t>
  </si>
  <si>
    <t>Unfezant (♂)</t>
  </si>
  <si>
    <t>Frillish (♀)</t>
  </si>
  <si>
    <t>Jellicent (♀)</t>
  </si>
  <si>
    <t>Frillish (♂)</t>
  </si>
  <si>
    <t>Jellicent (♂)</t>
  </si>
  <si>
    <t>Sawsbuck (Spring)</t>
  </si>
  <si>
    <t>Sawsbuck (Summer)</t>
  </si>
  <si>
    <t>Sawsbuck (Autumn)</t>
  </si>
  <si>
    <t>Sawsbuck (Winter)</t>
  </si>
  <si>
    <t>Pyroar (♀)</t>
  </si>
  <si>
    <t>Pyroar (♂)</t>
  </si>
  <si>
    <t>Pumpkaboo (Small)</t>
  </si>
  <si>
    <t>Pumpkaboo (Large)</t>
  </si>
  <si>
    <t>Pumpkaboo (Super)</t>
  </si>
  <si>
    <t>Gourgeist (Small)</t>
  </si>
  <si>
    <t>Gourgeist (Large)</t>
  </si>
  <si>
    <t>Gourgeist (Super)</t>
  </si>
  <si>
    <t>Pumpkaboo (Average)</t>
  </si>
  <si>
    <t>Gourgeist (Average)</t>
  </si>
  <si>
    <t>Zygarde (10%)</t>
  </si>
  <si>
    <t>Zygarde (50%)</t>
  </si>
  <si>
    <t>Zygarde (Complete)</t>
  </si>
  <si>
    <t>Toxtricity (Amped)</t>
  </si>
  <si>
    <t>Toxtricity (Low Key)</t>
  </si>
  <si>
    <t>Dancer, Dazzling, Friend Guard, Magician, Symbiosis, Synchronize</t>
  </si>
  <si>
    <t>Aura Break, Corrosion, Infiltrator, Mold Breaker, Neutralizing Gas, Propellor Tail, Scrappy, Stalwart, Teravolt, Turboblaze</t>
  </si>
  <si>
    <t>Nuclear Impact</t>
  </si>
  <si>
    <t>Stuff Cheeks</t>
  </si>
  <si>
    <t>Immediately eats a held Berry.</t>
  </si>
  <si>
    <t>Power Aura</t>
  </si>
  <si>
    <t>Rename of Power Spot. Becomes reversed by Aura Break.</t>
  </si>
  <si>
    <t>There were some discrepancies between Lunatone's and Solrock's level-up moves that got solved better than how I did them.</t>
  </si>
  <si>
    <t>Carnivine has several moves old and new it could gain, so let's squeeze them all in.</t>
  </si>
  <si>
    <t>Learns moves on a 1, 4, 7 scheme, with the same move order as before. Gains Vice Grip at level 17, Razor Leaf at level 21, Snap Trap at level 41, and Jaw Lock at level 47, pushing other moves back. Power Whip is learned at 51 rather than 50.</t>
  </si>
  <si>
    <t>One-hit KO. Accuracy is 30 + (User's level - foe's level), failing if the user is a lower level than the foe. Fails on Ice-types.</t>
  </si>
  <si>
    <t>No longer exclusive to Darkrai.</t>
  </si>
  <si>
    <t>I don't know why they restricted it when it already got nerfed.</t>
  </si>
  <si>
    <t>Removed</t>
  </si>
  <si>
    <t>Moves not in Sw/Sh</t>
  </si>
  <si>
    <t>Added</t>
  </si>
  <si>
    <t>Apple Acid</t>
  </si>
  <si>
    <t>Branch Poke</t>
  </si>
  <si>
    <t>Decorate</t>
  </si>
  <si>
    <t>Clangorous Soul</t>
  </si>
  <si>
    <t>False Surrender</t>
  </si>
  <si>
    <t>Grav Apple</t>
  </si>
  <si>
    <t>Strange Steam</t>
  </si>
  <si>
    <t>Libero</t>
  </si>
  <si>
    <t>You could get the increased catch rate like 70% of the time. Unless you were catching something only found in the day, it was the superior choice. Now its use is reserved for the places most likely to be far from town, justifying it a bit more.</t>
  </si>
  <si>
    <t>Held item</t>
  </si>
  <si>
    <t>Poke Ball</t>
  </si>
  <si>
    <t>Usable item</t>
  </si>
  <si>
    <t>Black Flute</t>
  </si>
  <si>
    <t>White Flute</t>
  </si>
  <si>
    <t>Iron Fist with 30 Attack… lol. Ladybugs are lucky icons, right?</t>
  </si>
  <si>
    <t>Lax Incense</t>
  </si>
  <si>
    <t>Odd Incense</t>
  </si>
  <si>
    <t>Rock Incense</t>
  </si>
  <si>
    <t>Rose Incense</t>
  </si>
  <si>
    <t>Sea Incense</t>
  </si>
  <si>
    <t>Wave Incense</t>
  </si>
  <si>
    <t>Bright Powder</t>
  </si>
  <si>
    <t>Raises the power of Psychic moves by only 10%, but applies the effect to allies as well.</t>
  </si>
  <si>
    <t>Raises the power of Rock moves by only 10%, but applies the effect to allies as well.</t>
  </si>
  <si>
    <t>Raises the power of Grass moves by only 10%, but applies the effect to allies as well.</t>
  </si>
  <si>
    <t>Raises the power of Water moves by only 10%, but applies the effect to allies as well.</t>
  </si>
  <si>
    <t>Raising evasion (that's basically what it is) is BS. There aren't any items that increase spawn rate, only decrease, so this works as a replacement.</t>
  </si>
  <si>
    <t>I'm not a fan of clone items, and that's what this is other than its breeding effect. Since incense are smellable, a party effect should provide an intriguing meta element.</t>
  </si>
  <si>
    <t>Moves learned at levels 43 and 71 swapped from Freeze-Dry/Ice Beam to Ice Beam/Freeze-Dry.</t>
  </si>
  <si>
    <t>Ice Beam is stronger, but they had no problem giving Discharge and Flamethrower that early to the others. Freeze-Dry fits with Zapdos' Bolt Beak as a STAB move with a trick.</t>
  </si>
  <si>
    <t>Gains Rototiller at level 1.</t>
  </si>
  <si>
    <t>Although the move is named for my boy, Octillery, it should be shared among all the cephalopods. And, well, its name is INKay.</t>
  </si>
  <si>
    <r>
      <rPr>
        <b/>
        <sz val="11"/>
        <color rgb="FF000000"/>
        <rFont val="Calibri"/>
        <family val="2"/>
      </rPr>
      <t>Amaura family</t>
    </r>
    <r>
      <rPr>
        <sz val="11"/>
        <color rgb="FF000000"/>
        <rFont val="Calibri"/>
        <family val="2"/>
      </rPr>
      <t>, Galarian Mr. Mime family, Frosmoth, Eiscue, Arctozolt, Arctovish</t>
    </r>
  </si>
  <si>
    <t>Gains Sheer Cold at level 1.</t>
  </si>
  <si>
    <t>Sheer Cold seems fitting for it, despite Tyrantrum losing its OHKO.</t>
  </si>
  <si>
    <t>Dottler, Orbeetle, Applin family, Sizzlipede family, Snom family</t>
  </si>
  <si>
    <r>
      <rPr>
        <b/>
        <sz val="11"/>
        <color rgb="FF000000"/>
        <rFont val="Calibri"/>
        <family val="2"/>
      </rPr>
      <t>Durant</t>
    </r>
    <r>
      <rPr>
        <sz val="11"/>
        <color rgb="FF000000"/>
        <rFont val="Calibri"/>
        <family val="2"/>
      </rPr>
      <t xml:space="preserve">, Applin family, Sizzlipede family, Snom
</t>
    </r>
    <r>
      <rPr>
        <i/>
        <sz val="11"/>
        <color rgb="FF000000"/>
        <rFont val="Calibri"/>
        <family val="2"/>
      </rPr>
      <t>Removed:</t>
    </r>
    <r>
      <rPr>
        <sz val="11"/>
        <color rgb="FF000000"/>
        <rFont val="Calibri"/>
        <family val="2"/>
      </rPr>
      <t xml:space="preserve"> Gorebyss</t>
    </r>
  </si>
  <si>
    <t>It's a fertility god. It was one level 1 move shy of its trio mates anyway.</t>
  </si>
  <si>
    <t>Darmanitan, Galarian Darmanitan</t>
  </si>
  <si>
    <t>See Timburr.</t>
  </si>
  <si>
    <t>Gains Teleport as a level 1 move.</t>
  </si>
  <si>
    <t>I'm surprised they don't learn this already. Mewtwo especially, since it uses Teleport in Smash.</t>
  </si>
  <si>
    <t>I'm surprised they don't learn this already.</t>
  </si>
  <si>
    <t>Gains Mega Punch as an Egg Move.</t>
  </si>
  <si>
    <t>This move has surprisingly low distribution outside of its stints as a TM. I think it should stay niche, especially with the new effect I gave it, but that doesn't mean it needs to be so restricted.</t>
  </si>
  <si>
    <t>This move has surprisingly low distribution outside of its stints as a TM. And it's a Normal/Fighting move on a Normal/Fighting type. Hoo-rah!</t>
  </si>
  <si>
    <t>Gains Meditate at level 1. Gains Mega Punch as an Egg Move.</t>
  </si>
  <si>
    <t>It can calm down, like its evolution, and it really enjoys that +1 Attack. Mega Punch is for gorilla punch.</t>
  </si>
  <si>
    <t>It's active at nighttime. I introduced a night-based equivalent of Chlorophyll, so here it is.</t>
  </si>
  <si>
    <t>I added this new Ability, and I don't want to be a hypocrite and make it signature when there are good candidates for it. It's got less hair than its prevos anyway.</t>
  </si>
  <si>
    <r>
      <t xml:space="preserve">Heavy Slam, Strength, </t>
    </r>
    <r>
      <rPr>
        <i/>
        <sz val="11"/>
        <color rgb="FF000000"/>
        <rFont val="Calibri"/>
        <family val="2"/>
      </rPr>
      <t>Liquidation</t>
    </r>
    <r>
      <rPr>
        <sz val="11"/>
        <color rgb="FF000000"/>
        <rFont val="Calibri"/>
        <family val="2"/>
      </rPr>
      <t>, Spark, Play Nice, Tackle, Shock Wave, Tussle, Charge, Magnet Bomb, Metal Sound, Discharge, Take Down, Iron Defense, Wild Charge, Endeavor, Play Rough, Shift Gear</t>
    </r>
  </si>
  <si>
    <r>
      <t xml:space="preserve">Heavy Slam, Strength, </t>
    </r>
    <r>
      <rPr>
        <i/>
        <sz val="11"/>
        <color rgb="FF000000"/>
        <rFont val="Calibri"/>
        <family val="2"/>
      </rPr>
      <t>Hurricane</t>
    </r>
    <r>
      <rPr>
        <sz val="11"/>
        <color rgb="FF000000"/>
        <rFont val="Calibri"/>
        <family val="2"/>
      </rPr>
      <t>, Spark, Play Nice, Tackle, Shock Wave, Tussle, Charge, Magnet Bomb, Metal Sound, Discharge, Take Down, Iron Defense, Wild Charge, Endeavor, Play Rough, Shift Gear</t>
    </r>
  </si>
  <si>
    <t>Flatter, Memento, Nasty Plot, Quiver Dance, Sleep Powder, Stun Spore</t>
  </si>
  <si>
    <t>Calm Mind, Nasty Plot, Psychic, Foul Play, Dark Pulse, Hex, Shadow Ball, Dazzling Gleam, Signal Beam, Substitute, Dream Eater, Sleep Talk, Return, Frustration, Trick, Torment, Worry Seed, Endure</t>
  </si>
  <si>
    <t>Bug Cloud, Night Shade, Hypnosis, Fairy Wind, Confuse Ray, Shadow Sneak, Nightmare, Silver Wind, Ominous Wind, Moonlight, Dark Pulse, Moonblast, Dream Eater, Memento</t>
  </si>
  <si>
    <t>It feeds on the energy of sleeping beings. This causes its victims to have nightmares.
It's particularly good at finding small cracks to enter houses. Once it has gotten in, it's very hard to get rid of.</t>
  </si>
  <si>
    <t>Substitute, Sleep Talk, Stealth Rock, Return, Frustration, Endure, Super Fang</t>
  </si>
  <si>
    <t>Hidden Power, Secret Power, Attract, Rest, Protect, Sunny Day, Sandstorm, False Swipe, Façade, Round, Dig, Bounce, Rock Tomb, Snarl, Hone Claws</t>
  </si>
  <si>
    <t>Hidden Power, Secret Power, Shadow Claw, Attract, Rest, Protect, Sunny Day, Sandstorm, False Swipe, Façade, Chip Away, Rock Climb, Round, Payback, Dig, Bounce, Rock Tomb, Snarl, Rock Smash, Tantrum, Hone Claws</t>
  </si>
  <si>
    <t>Hyper Beam, Giga Impact, Hidden Power, Secret Power, Shadow Claw, Attract, Rest, Protect, Sunny Day, Sandstorm, False Swipe, Façade, Chip Away, Rock Climb, Round, Payback, Dig, Bounce, Rock Tomb, Snarl, Rock Smash, Tantrum, Hone Claws</t>
  </si>
  <si>
    <t>Seclusive</t>
  </si>
  <si>
    <t>Quoll/Tasman-ian devil</t>
  </si>
  <si>
    <t>Toxtricity-Amped</t>
  </si>
  <si>
    <t>Ballooffalo (grass)
Scarade (dirt piles)
Tigrissle (fish spots)</t>
  </si>
  <si>
    <t>Grassy Terrain, Life Dew, Confuse Ray, Absorb, Refresh, Vine Whip, Growth, Mega Drain, Aromatherapy, Magical Leaf, Ingrain, Giga Drain, Rejuvenate, Power Whip, Healing Wish</t>
  </si>
  <si>
    <t>Graecust has long been seen in folklore as a bad omen due to famines and plagues brought about by hungry swarms.
It disguises itself as a sturdy log most of the time. However, when it gets hungry, it enters a feeding frenzy.</t>
  </si>
  <si>
    <r>
      <t xml:space="preserve">Using its mechanical arms, it can lift hundreds of pounds and transport them. It is used in construction.
It has a cockpit for transporting people. It can carry them across all sorts of rugged terrain.
Moves in </t>
    </r>
    <r>
      <rPr>
        <i/>
        <sz val="11"/>
        <color rgb="FF000000"/>
        <rFont val="Calibri"/>
        <family val="2"/>
      </rPr>
      <t>italics</t>
    </r>
    <r>
      <rPr>
        <sz val="11"/>
        <color rgb="FF000000"/>
        <rFont val="Calibri"/>
        <family val="2"/>
      </rPr>
      <t xml:space="preserve"> are forgotten on form change.</t>
    </r>
  </si>
  <si>
    <r>
      <t xml:space="preserve">It frequently accompanies ships travelling through Egelan waters to stave off Cuttlelass trying to plunder their goods.
With an occupant, it can cruise at a steady speed of 40 knots. It is also capable of diving underwater.
Moves in </t>
    </r>
    <r>
      <rPr>
        <i/>
        <sz val="11"/>
        <color rgb="FF000000"/>
        <rFont val="Calibri"/>
        <family val="2"/>
      </rPr>
      <t>italics</t>
    </r>
    <r>
      <rPr>
        <sz val="11"/>
        <color rgb="FF000000"/>
        <rFont val="Calibri"/>
        <family val="2"/>
      </rPr>
      <t xml:space="preserve"> are forgotten on form change.</t>
    </r>
  </si>
  <si>
    <r>
      <t xml:space="preserve">It is favored for its ability to perform unmanned surveillance and deliver packages across long distances.
The use of Utilitron as a helicopter has displaced the airplane industry. However, there are strict regulations on its use.
Moves in </t>
    </r>
    <r>
      <rPr>
        <i/>
        <sz val="11"/>
        <color rgb="FF000000"/>
        <rFont val="Calibri"/>
        <family val="2"/>
      </rPr>
      <t>italics</t>
    </r>
    <r>
      <rPr>
        <sz val="11"/>
        <color rgb="FF000000"/>
        <rFont val="Calibri"/>
        <family val="2"/>
      </rPr>
      <t xml:space="preserve"> are forgotten on form change.</t>
    </r>
  </si>
  <si>
    <t>To make its home, it hollows out an entire tree in less than 8 hours. Wood shavings are its favorite food.</t>
  </si>
  <si>
    <t>Colonies of Terrazor clear entire forests and use the wood to build enormous fortresses.
Its mandibular structure is like that of a chainsaw. It can cut down a tree in seconds.</t>
  </si>
  <si>
    <t>Scarabouch</t>
  </si>
  <si>
    <t>Accomodating its differing mechanics. I'm aware that both of these options can result in KOs from max HP.</t>
  </si>
  <si>
    <t>Actually inflicts the status condition. It does so by trying to set the status to Sleep with a duration of 1 at the end of every move, and it will override other non-volatile status conditions to do so (like Rest). This means it can woken by sleep-preventing affects and Purify, and the Ability can be copied, swapped, overridden, and suppressed.</t>
  </si>
  <si>
    <t>Big Root</t>
  </si>
  <si>
    <t>ALL the draining effects. Big Root isn't meta viable anyway, which I find to be a bummer.</t>
  </si>
  <si>
    <t>Hyper Beam, Giga Impact, Hidden Power, Secret Power, Thief, Shadow Claw, Screech, Fake Tears, Will-O-Wisp, Nightmare, Attract, Rest, Snore, Protect, Sunny Day, Rain Dance, Fling, Recycle, Façade, Round, Echoed Voice, Payback, Dig, Rock Tomb, Snarl, Assurance, Phantom Force, Hone Claws, Snatch, Spite, Role Play, Psych Up, Pain Split</t>
  </si>
  <si>
    <t>Its body isn't just see-through. It has the spectral power to make itself intangible as well.
It is extremely long-lived because it needs almost no nourishment to survive. That means it also has little energy.</t>
  </si>
  <si>
    <t>Tailfeathers</t>
  </si>
  <si>
    <t>A singular specimen was discovered by a young boy. It has since multiplied and been domesticated for use in modern technology.</t>
  </si>
  <si>
    <t>Its very presence causes electronics to malfunction. It loves causing mischief using this power, which is often dangerous.</t>
  </si>
  <si>
    <t>Form</t>
  </si>
  <si>
    <t>Heart</t>
  </si>
  <si>
    <t>Star</t>
  </si>
  <si>
    <t>Diamond</t>
  </si>
  <si>
    <t>Debutante</t>
  </si>
  <si>
    <t>Matron</t>
  </si>
  <si>
    <t>Dandy</t>
  </si>
  <si>
    <t>La Reine</t>
  </si>
  <si>
    <t>Kabuki</t>
  </si>
  <si>
    <t>Pharaoh</t>
  </si>
  <si>
    <t>Untrimmed</t>
  </si>
  <si>
    <t>See Cosmetics Sheet</t>
  </si>
  <si>
    <t>Vanilla + Strawberry</t>
  </si>
  <si>
    <t>Vanilla + Love</t>
  </si>
  <si>
    <t>Vanilla + Berry</t>
  </si>
  <si>
    <t>Vanilla + Clover</t>
  </si>
  <si>
    <t>Vanilla + Flower</t>
  </si>
  <si>
    <t>Vanilla + Star</t>
  </si>
  <si>
    <t>Vanilla + Ribbon</t>
  </si>
  <si>
    <t>Ruby Cream + Strawberry</t>
  </si>
  <si>
    <t>Ruby Cream + Love</t>
  </si>
  <si>
    <t>Ruby Cream + Berry</t>
  </si>
  <si>
    <t>Ruby Cream + Clover</t>
  </si>
  <si>
    <t>Ruby Cream + Flower</t>
  </si>
  <si>
    <t>Ruby Cream + Star</t>
  </si>
  <si>
    <t>Ruby Cream + Ribbon</t>
  </si>
  <si>
    <t>Matcha + Strawberry</t>
  </si>
  <si>
    <t>Matcha + Love</t>
  </si>
  <si>
    <t>Matcha + Berry</t>
  </si>
  <si>
    <t>Matcha + Clover</t>
  </si>
  <si>
    <t>Matcha + Flower</t>
  </si>
  <si>
    <t>Matcha + Star</t>
  </si>
  <si>
    <t>Matcha + Ribbon</t>
  </si>
  <si>
    <t>Mint + Strawberry</t>
  </si>
  <si>
    <t>Mint + Love</t>
  </si>
  <si>
    <t>Mint + Berry</t>
  </si>
  <si>
    <t>Mint + Clover</t>
  </si>
  <si>
    <t>Mint + Flower</t>
  </si>
  <si>
    <t>Mint + Star</t>
  </si>
  <si>
    <t>Mint + Ribbon</t>
  </si>
  <si>
    <t>Lemon + Strawberry</t>
  </si>
  <si>
    <t>Lemon + Love</t>
  </si>
  <si>
    <t>Lemon + Berry</t>
  </si>
  <si>
    <t>Lemon + Clover</t>
  </si>
  <si>
    <t>Lemon + Flower</t>
  </si>
  <si>
    <t>Lemon + Star</t>
  </si>
  <si>
    <t>Lemon + Ribbon</t>
  </si>
  <si>
    <t>Ruby Swirl + Strawberry</t>
  </si>
  <si>
    <t>Ruby Swirl + Love</t>
  </si>
  <si>
    <t>Ruby Swirl + Berry</t>
  </si>
  <si>
    <t>Ruby Swirl + Clover</t>
  </si>
  <si>
    <t>Ruby Swirl + Flower</t>
  </si>
  <si>
    <t>Ruby Swirl + Star</t>
  </si>
  <si>
    <t>Ruby Swirl + Ribbon</t>
  </si>
  <si>
    <t>Caramel + Strawberry</t>
  </si>
  <si>
    <t>Caramel + Love</t>
  </si>
  <si>
    <t>Caramel + Berry</t>
  </si>
  <si>
    <t>Caramel + Clover</t>
  </si>
  <si>
    <t>Caramel + Flower</t>
  </si>
  <si>
    <t>Caramel + Star</t>
  </si>
  <si>
    <t>Caramel + Ribbon</t>
  </si>
  <si>
    <t>Rainbow + Strawberry</t>
  </si>
  <si>
    <t>Rainbow + Love</t>
  </si>
  <si>
    <t>Rainbow + Berry</t>
  </si>
  <si>
    <t>Rainbow + Clover</t>
  </si>
  <si>
    <t>Rainbow + Flower</t>
  </si>
  <si>
    <t>Rainbow + Star</t>
  </si>
  <si>
    <t>Rainbow + Ribbon</t>
  </si>
  <si>
    <t>Salted + Strawberry</t>
  </si>
  <si>
    <t>Salted + Love</t>
  </si>
  <si>
    <t>Salted + Berry</t>
  </si>
  <si>
    <t>Salted + Clover</t>
  </si>
  <si>
    <t>Salted + Flower</t>
  </si>
  <si>
    <t>Salted + Star</t>
  </si>
  <si>
    <t>Salted + Ribbon</t>
  </si>
  <si>
    <t>Friendship is magic! Actually, it's because the Anticipation rework made the Ability useless on it.</t>
  </si>
  <si>
    <t>Choice Band as an Ability was an interesting experiment, but it was one that failed. Maybe it's only because it was given to something that already had 140 Attack, but they also flavored it to that Mon, so it has to go.</t>
  </si>
  <si>
    <t>Mythicals probably don't get HAs, and this would be OPAF if it came out, but… the flavor.</t>
  </si>
  <si>
    <t>Steelworker is already a really good Ability in the right hands, and this is just absurd. I hate everything about Perrserker, but this is the one part I can readily change, so I shall.</t>
  </si>
  <si>
    <t>Perish Body is a really, really bad gimmick. Like, Perish Song already only works if your foe is incompetent, and sacrificing its Ability for it with its godawful Defense is just a waste.</t>
  </si>
  <si>
    <t>Gains Court Change as an Egg Move.</t>
  </si>
  <si>
    <t>Sports.</t>
  </si>
  <si>
    <t>Move learned at level 32 changed from Grav Apple to Seed Bomb.</t>
  </si>
  <si>
    <t>They're basically the same move, except for Grav Apple having Special Snowflake Syndrome.</t>
  </si>
  <si>
    <t>They're basically the same move, except for Apple Acid having Special Snowflake Syndrome.</t>
  </si>
  <si>
    <t>Move learned at level 32 changed from Apple Acid to Energy Ball.</t>
  </si>
  <si>
    <t>Poison Sting, Scratch, Struggle Bug, Endure, Pin Missile, Poison Tail, Slash, Fury Cutter, Autotomize, Poison Jab, U-Turn, Flail, Swords Dance, Fell Stinger</t>
  </si>
  <si>
    <t>No one has ever tasted the meat of a red Tauros. It is only ever sacrificed in a ritual.
It is taboo to harm a red Tauros. Doing so will cause all nearby Tauros to attack immediately.</t>
  </si>
  <si>
    <t>Beat Up, Court Change, Final Gambit, Fissure, Heavy Slam, Rage, Revenge, Seismic Toss, Vital Throw</t>
  </si>
  <si>
    <t>Fancy</t>
  </si>
  <si>
    <t>Archipelago</t>
  </si>
  <si>
    <t>Continental</t>
  </si>
  <si>
    <t>Elegant</t>
  </si>
  <si>
    <t>Garden</t>
  </si>
  <si>
    <t>High Plains</t>
  </si>
  <si>
    <t>Icy Snow</t>
  </si>
  <si>
    <t>Jungle</t>
  </si>
  <si>
    <t>Marine</t>
  </si>
  <si>
    <t>Meadow</t>
  </si>
  <si>
    <t>Modern</t>
  </si>
  <si>
    <t>Monsoon</t>
  </si>
  <si>
    <t>Ocean</t>
  </si>
  <si>
    <t>Polar</t>
  </si>
  <si>
    <t>River</t>
  </si>
  <si>
    <t>Savannah</t>
  </si>
  <si>
    <t>Sun</t>
  </si>
  <si>
    <t>Tundra</t>
  </si>
  <si>
    <t>It's Fire, and magical, and got it as a TR in Gen VIII.</t>
  </si>
  <si>
    <t>Planthopper, jumping bean</t>
  </si>
  <si>
    <t>Grasshopper</t>
  </si>
  <si>
    <r>
      <t>Evo: Twineedle</t>
    </r>
    <r>
      <rPr>
        <sz val="11"/>
        <color rgb="FF000000"/>
        <rFont val="Calibri"/>
        <family val="2"/>
      </rPr>
      <t>; Poison Sting, Double Hit, Struggle Bug, Endure, Pin Missile, Poison Tail, Slash, X-Scissor, Autotomize, Cross Poison, U-Turn, Flail, Swords Dance, Fell Stinger</t>
    </r>
  </si>
  <si>
    <r>
      <t>Evo: Silver Wind</t>
    </r>
    <r>
      <rPr>
        <sz val="11"/>
        <color rgb="FF000000"/>
        <rFont val="Calibri"/>
        <family val="2"/>
      </rPr>
      <t>; Metal Claw, Fury Swipes, Struggle Bug, Endure, Pin Missile, Mirror Shot, Quick Attack, Signal Beam, Autotomize, Iron Tail, U-Turn, Flail, Iron Defense, Fell Stinger</t>
    </r>
  </si>
  <si>
    <r>
      <rPr>
        <b/>
        <sz val="11"/>
        <color rgb="FF000000"/>
        <rFont val="Calibri"/>
        <family val="2"/>
      </rPr>
      <t>Evo: Spark</t>
    </r>
    <r>
      <rPr>
        <sz val="11"/>
        <color rgb="FF000000"/>
        <rFont val="Calibri"/>
        <family val="2"/>
      </rPr>
      <t>; Play Nice, Tackle, Shock Wave, Tussle, Charge, Magnet Bomb, Metal Sound, Discharge, Take Down, Iron Defense, Wild Charge, Endure, Endeavor, Play Rough, Shift Gear</t>
    </r>
  </si>
  <si>
    <r>
      <t>Evo: High Horsepower</t>
    </r>
    <r>
      <rPr>
        <sz val="11"/>
        <color rgb="FF000000"/>
        <rFont val="Calibri"/>
        <family val="2"/>
      </rPr>
      <t xml:space="preserve">; Heavy Slam, Strength, </t>
    </r>
    <r>
      <rPr>
        <i/>
        <sz val="11"/>
        <color rgb="FF000000"/>
        <rFont val="Calibri"/>
        <family val="2"/>
      </rPr>
      <t>Steamroller</t>
    </r>
    <r>
      <rPr>
        <sz val="11"/>
        <color rgb="FF000000"/>
        <rFont val="Calibri"/>
        <family val="2"/>
      </rPr>
      <t>, Spark, Play Nice, Tackle, Shock Wave, Tussle, Charge, Magnet Bomb, Metal Sound, Discharge, Take Down, Iron Defense, Wild Charge, Endeavor, Play Rough, Shift Gear</t>
    </r>
  </si>
  <si>
    <r>
      <rPr>
        <b/>
        <sz val="11"/>
        <color rgb="FF000000"/>
        <rFont val="Calibri"/>
        <family val="2"/>
      </rPr>
      <t>Evo: Dragon Rage</t>
    </r>
    <r>
      <rPr>
        <sz val="11"/>
        <color rgb="FF000000"/>
        <rFont val="Calibri"/>
        <family val="2"/>
      </rPr>
      <t>; Dragon Tail, Rage, Leer, Bite, White Water, Scary Face, Aqua Jet, Pursuit, Brine, Taunt, Crunch, Swagger, Aqua Tail, Thrash, Outrage</t>
    </r>
  </si>
  <si>
    <r>
      <rPr>
        <b/>
        <sz val="11"/>
        <color rgb="FF000000"/>
        <rFont val="Calibri"/>
        <family val="2"/>
      </rPr>
      <t>Evo: Aerate</t>
    </r>
    <r>
      <rPr>
        <sz val="11"/>
        <color rgb="FF000000"/>
        <rFont val="Calibri"/>
        <family val="2"/>
      </rPr>
      <t>; Razor Wind, Acid, Tail Whip, Leech Life, Water Gun, Stockpile, Swallow, Whirlpool, Acid Spray, Brine, Whirlwind, Vital Drain, Aqua Ring, Hydro Pump, Wring Out, Iron Tail</t>
    </r>
  </si>
  <si>
    <r>
      <rPr>
        <b/>
        <sz val="11"/>
        <color rgb="FF000000"/>
        <rFont val="Calibri"/>
        <family val="2"/>
      </rPr>
      <t>Evo: Wide Guard</t>
    </r>
    <r>
      <rPr>
        <sz val="11"/>
        <color rgb="FF000000"/>
        <rFont val="Calibri"/>
        <family val="2"/>
      </rPr>
      <t>; Full Collide, Tackle, Bide, Tussle, Sand Attack, Rock Smash, Endure, Fake Out, Smack Down, Block, Take Down, Tantrum, Body Slam, Bulk Up, Submission, Earthquake, Double-Edge, Superpower, Thrash</t>
    </r>
  </si>
  <si>
    <r>
      <rPr>
        <b/>
        <sz val="11"/>
        <color rgb="FF000000"/>
        <rFont val="Calibri"/>
        <family val="2"/>
      </rPr>
      <t>Evo: Icicle Spear</t>
    </r>
    <r>
      <rPr>
        <sz val="11"/>
        <color rgb="FF000000"/>
        <rFont val="Calibri"/>
        <family val="2"/>
      </rPr>
      <t>; Tackle, Growl, Powder Snow, Quick Attack, Double Kick, Stomp, Rest, Ice Shard, Take Down, Hail, Ice Beam, Jump Kick, Autotomize, Double-Edge, Blizzard</t>
    </r>
  </si>
  <si>
    <r>
      <rPr>
        <b/>
        <sz val="11"/>
        <color rgb="FF000000"/>
        <rFont val="Calibri"/>
        <family val="2"/>
      </rPr>
      <t>Evo: Dragon Breath</t>
    </r>
    <r>
      <rPr>
        <sz val="11"/>
        <color rgb="FF000000"/>
        <rFont val="Calibri"/>
        <family val="2"/>
      </rPr>
      <t>; Coil, Rototiller, Constrict, Struggle Bug, Sand-Attack, Mud-Slap, Acid, Mud Sport, Bind, Bite, Mud Shot, Bug Bite, Mud Bob, Clear Smog, Dig, Autotomize, Infestation, Crunch, Dragon Hammer, Earthquake, Dragon Dance, Fissure</t>
    </r>
  </si>
  <si>
    <r>
      <rPr>
        <b/>
        <sz val="11"/>
        <color rgb="FF000000"/>
        <rFont val="Calibri"/>
        <family val="2"/>
      </rPr>
      <t>Evo: Eminence</t>
    </r>
    <r>
      <rPr>
        <sz val="11"/>
        <color rgb="FF000000"/>
        <rFont val="Calibri"/>
        <family val="2"/>
      </rPr>
      <t>; Aura Sphere, Tri Attack, Meditate, Pound, Bide, Focus Energy, Dragon Rage, Daydream, Secret Power, Dual Chop, Endure, Hidden Power, Dragon Breath, Calm Mind, Amnesia, Dragon Pulse, Nasty Plot, Aura Sphere</t>
    </r>
  </si>
  <si>
    <r>
      <rPr>
        <b/>
        <sz val="11"/>
        <color rgb="FF000000"/>
        <rFont val="Calibri"/>
        <family val="2"/>
      </rPr>
      <t>Evo: Disarming Voice</t>
    </r>
    <r>
      <rPr>
        <sz val="11"/>
        <color rgb="FF000000"/>
        <rFont val="Calibri"/>
        <family val="2"/>
      </rPr>
      <t>; Night Shade, Hypnosis, Fairy Wind, Confuse Ray, Shadow Sneak, Nightmare, Draining Kiss, Ominous Wind, Moonlight, Dark Pulse, Moonblast, Dream Eater, Memento</t>
    </r>
  </si>
  <si>
    <r>
      <t>Evo: Spike Cannon</t>
    </r>
    <r>
      <rPr>
        <sz val="11"/>
        <color rgb="FF000000"/>
        <rFont val="Calibri"/>
        <family val="2"/>
      </rPr>
      <t>; Full Collide, Constrict, Water Gun, Smokescreen, Wrap, Pursuit, Metal Claw, Taunt, Swagger, Slash, Embargo, Assurance, Brine, Iron Defense, Thief, Dive, Wring Out, Punishment, Hydro Pump</t>
    </r>
  </si>
  <si>
    <t>Preheat, Pellet Shot, Incinerate, Sand Attack, Odor Sleuth, Sand Tomb, Fire Spin, Fury Swipes, Snatch, Flame Burst, Dig, Slash, Pellet Shot, Amnesia, Flamethrower, Stockpile, Spit Up, Swallow, Fire Blast, Inferno</t>
  </si>
  <si>
    <t>Pellet Shot</t>
  </si>
  <si>
    <t>The user kicks up a cloud of dust. This may lower the target's accuracy.</t>
  </si>
  <si>
    <t>Field-effect moves</t>
  </si>
  <si>
    <t>User's-stat/damage-and-boosting moves</t>
  </si>
  <si>
    <t>Enemy's-stat/disabling moves</t>
  </si>
  <si>
    <t>Its body is mostly water. Its soft skin cushions attacks from other Pokémon.
Although it has a functioning mouth, it sometimes gets lazy and filters food particles from surrounding water.</t>
  </si>
  <si>
    <t>Mineral
Genderless</t>
  </si>
  <si>
    <t>Field
Male only</t>
  </si>
  <si>
    <t>Field
Female only</t>
  </si>
  <si>
    <t>Bug &amp; Grass
7♂ : 1♀</t>
  </si>
  <si>
    <t>Monster &amp; Dragon
7♂ : 1♀</t>
  </si>
  <si>
    <t>Water 1 &amp; Amorphous
7♂ : 1♀</t>
  </si>
  <si>
    <t>Field
1♂ : 1♀</t>
  </si>
  <si>
    <t>Flying
1♂ : 1♀</t>
  </si>
  <si>
    <t>Bug
1♂ : 1♀</t>
  </si>
  <si>
    <t>Bug &amp; Water 3
1♂ : 1♀</t>
  </si>
  <si>
    <t>Water 2
1♂ : 1♀</t>
  </si>
  <si>
    <t>Fairy &amp; Amorphous
1♂ : 3♀</t>
  </si>
  <si>
    <t>Monster &amp; Grass
7♂ : 1♀</t>
  </si>
  <si>
    <t>Monster
7♂ : 1♀</t>
  </si>
  <si>
    <t>Mineral &amp; Grass
1♂ : 1♀</t>
  </si>
  <si>
    <t>Bug &amp; Human-Like
1♂ : 1♀</t>
  </si>
  <si>
    <t>Human-Like
1♂ : 1♀</t>
  </si>
  <si>
    <t>Amorphous &amp; Dragon
1♂ : 1♀</t>
  </si>
  <si>
    <t>Grass
1♂ : 3♀</t>
  </si>
  <si>
    <t>Undiscovered
1♂ : 1♀</t>
  </si>
  <si>
    <t>Fairy
1♂ : 7♀</t>
  </si>
  <si>
    <t>Amorphous
1♂ : 1♀</t>
  </si>
  <si>
    <t>Water 2 &amp; Water 3
1♂ : 1♀</t>
  </si>
  <si>
    <t>Water 1 &amp; Flying
1♂ : 1♀</t>
  </si>
  <si>
    <t>Monster
1♂ : 1♀</t>
  </si>
  <si>
    <t>Water 1 &amp; Field
1♂ : 1♀</t>
  </si>
  <si>
    <t>Undiscovered
Female only</t>
  </si>
  <si>
    <t>Undiscovered
Male only</t>
  </si>
  <si>
    <t>Eggs/Gender</t>
  </si>
  <si>
    <t>Plecostomus, vacuum cleaner</t>
  </si>
  <si>
    <t>Goblin, contact sports player</t>
  </si>
  <si>
    <t>Despite its brawny appearance, it is actually quite smart. It can use a variety of tools.
It gathers into groups to play ball games with large rocks. These games build its teamwork skills.</t>
  </si>
  <si>
    <t>Markings found on rocks in its territory show that it creates game strategies and formations for its Rugblin.
It claims a mountainside for itself and its gang of Rugblin. Territorial disputes are handled by competing in a game.</t>
  </si>
  <si>
    <t>Slowbro has one. Unaware has fallen by the wayside since power creep set in.</t>
  </si>
  <si>
    <t>Water 2 &amp; Dragon
1♂ : 1♀</t>
  </si>
  <si>
    <t>The user enters a state of enlightenment, raising its Attack, Sp. Atk, and Sp. Def stats.</t>
  </si>
  <si>
    <t>Move learned at level 20 changed from Earth Power to Ancient Power.
"Gains" Roar of Time, Spacial Rend, Shadow Force, Frenzy Plant, Blast Burn, and Hydro Cannon as Egg Moves, allowing them to be transferred up with it.</t>
  </si>
  <si>
    <t>Helmuana</t>
  </si>
  <si>
    <t>Adapting to the additions to the other two, which is also an opportunity to align its moveset that's otherwise shifted by one.</t>
  </si>
  <si>
    <t>Kyurem-White</t>
  </si>
  <si>
    <t>Kyurem-Black</t>
  </si>
  <si>
    <t>Uses Sword/Shield level-up moves. Move learned at level 8 changed from Slash to Preheat.</t>
  </si>
  <si>
    <t>Uses Sword/Shield level-up moves. Move learned at level 8 changed from Slash to Charge.</t>
  </si>
  <si>
    <t>Shiny + Strawberry</t>
  </si>
  <si>
    <t>Shiny + Berry</t>
  </si>
  <si>
    <t>Shiny + Love</t>
  </si>
  <si>
    <t>Shiny + Clover</t>
  </si>
  <si>
    <t>Shiny + Flower</t>
  </si>
  <si>
    <t>Shiny + Star</t>
  </si>
  <si>
    <t>Shiny + Ribbon</t>
  </si>
  <si>
    <t>Indeedee</t>
  </si>
  <si>
    <t>Grassy Surge</t>
  </si>
  <si>
    <t>Protean's OPAF, and you want to give it to someone else? It's sports-themed.</t>
  </si>
  <si>
    <t>Like the Weather abilities, it needs flavor. This is not that, it's trying to make a bad Mon usable.</t>
  </si>
  <si>
    <t>Feebas, Ascelyte, and Eevee evolve into Milotic, Paraiagon, and Sylveon when their Beauty, Cleverness, and Cuteness Condition (respectively) reaches 170. Eevee must still know a Fairy-type move.</t>
  </si>
  <si>
    <t>Cool: Hyper Cutter
Tough: Big Pecks
Clever: Skill Link
Cute: Cute Charm
Beauty: Majesty</t>
  </si>
  <si>
    <t>Irresistable, Illuminate, Illusion</t>
  </si>
  <si>
    <t>Guts, Hydration, Leaf Guard, Marvel Scale, Quick Feet, Shed Skin, Steadfast, Tangled Feet</t>
  </si>
  <si>
    <t>Rules of Contests</t>
  </si>
  <si>
    <t>Grand Festival</t>
  </si>
  <si>
    <t>Some of the Gigantamaxes were cool. I'll keep them around.</t>
  </si>
  <si>
    <t>Looks like its Gigantamax form, but not as large.</t>
  </si>
  <si>
    <t>Mostly for variety. Poison/Steel is neat, and Garbodor is a strange design that can be played with. I thought of this before Gigantamax was a thing, by the way.</t>
  </si>
  <si>
    <t>Gnaw gnaw gnaw. No one will miss Tackle.</t>
  </si>
  <si>
    <t>Gains Spikes as an Egg Move.</t>
  </si>
  <si>
    <t>Makes up for the TR.</t>
  </si>
  <si>
    <t>See Oshawott.</t>
  </si>
  <si>
    <t>Would it be better if it were named Oval Rock? I'm not sure why Game Freak decided the name was worth pretending it was an actual evolution stone.</t>
  </si>
  <si>
    <t>Jungle Healing</t>
  </si>
  <si>
    <r>
      <t xml:space="preserve">Galarian Ponyta family, Galarian Mr. Mime family, Galarian Yamask family, </t>
    </r>
    <r>
      <rPr>
        <b/>
        <sz val="11"/>
        <color rgb="FF000000"/>
        <rFont val="Calibri"/>
        <family val="2"/>
      </rPr>
      <t>Palkia</t>
    </r>
    <r>
      <rPr>
        <sz val="11"/>
        <color rgb="FF000000"/>
        <rFont val="Calibri"/>
        <family val="2"/>
      </rPr>
      <t>, Dottler, Orbeetle, Sinistea family, Hatenna family, Cursola, Stonjourner, Indeedee</t>
    </r>
  </si>
  <si>
    <t>Amorphous
Genderless</t>
  </si>
  <si>
    <t>This broadens its purpose, especially because Alolan Dugtrio isn't in the local Dex and likely won't be in any other.</t>
  </si>
  <si>
    <t>Honestly, with how dominant entry hazards are, I'm surprised it took them until Gen VIII to come up with something that avoids just them.</t>
  </si>
  <si>
    <t>Tactician</t>
  </si>
  <si>
    <t>Pretty minor, but I wanted to correlate it with Light Metal's buff. Only, it has a legitimate use already.</t>
  </si>
  <si>
    <t>Seemed appropriate, since I gave it to Heavy Metal too.</t>
  </si>
  <si>
    <t>Midnight</t>
  </si>
  <si>
    <t>I'm phasing out evasion as a mechanic. The other evasion stuff turned into protection effects, so this is what I came up with.</t>
  </si>
  <si>
    <t>Rock Polish, Energy Ball, Sludge Bomb, Foul Play, Strength, Earthquake, Earth Power, Power Gem, Signal Beam, Acrobatics, Gunk Shot, Seed Bomb, Substitute, Sleep Talk, Helping Hand, Stealth Rock, Return, Frustration, Last Resort, Gyro Ball, Superpower, Knock Off, Encore, Endure, Endeavor</t>
  </si>
  <si>
    <t>Move learned upon evolution changed from Fury Attack to Steamroller.</t>
  </si>
  <si>
    <t>Fury Attack's lame, Steamroller has lots of flavor for a tire.</t>
  </si>
  <si>
    <r>
      <rPr>
        <i/>
        <sz val="11"/>
        <color rgb="FF000000"/>
        <rFont val="Calibri"/>
        <family val="2"/>
      </rPr>
      <t>Removed:</t>
    </r>
    <r>
      <rPr>
        <sz val="11"/>
        <color rgb="FF000000"/>
        <rFont val="Calibri"/>
        <family val="2"/>
      </rPr>
      <t xml:space="preserve"> Clefairy family, Delibird, Shiftry, Galarian Stunfisk, Bounsweet family, Togedemaru</t>
    </r>
  </si>
  <si>
    <t>Hidden Power, Secret Power, Thief, Aerial Ace, Attract, Rest, Protect, Sunny Day, Rain Dance, Embargo, Fling, Recycle, Façade, Round, Fly, Laser Focus, Snatch, After You</t>
  </si>
  <si>
    <r>
      <t xml:space="preserve">Galarian Meowth family, </t>
    </r>
    <r>
      <rPr>
        <b/>
        <sz val="11"/>
        <color rgb="FF000000"/>
        <rFont val="Calibri"/>
        <family val="2"/>
      </rPr>
      <t>Delibird</t>
    </r>
    <r>
      <rPr>
        <sz val="11"/>
        <color rgb="FF000000"/>
        <rFont val="Calibri"/>
        <family val="2"/>
      </rPr>
      <t>, Galarian Zigzagoon family, Galarian Darumaka family, Galarian Yamask family, Drizzile, Inteleon, Skwovet family, Nickit family, Yamper family, Sinistea family, Impidimp family, Indeedee, Morpeko, Dreepy family</t>
    </r>
  </si>
  <si>
    <t>Air Cutter, Air Slash, Agility, Bestow, Destiny Bond, Dive, Fake Out, Future Sight, Quick Attack, Pluck, Rapid Spin, Sky Drop, Spikes, Splash, Wing Attack</t>
  </si>
  <si>
    <t>Acrobatics, Hurricane, Gunk Shot, Seed Bomb, Defog, Tailwind, Substitute, Roost, Sleep Talk, Helping Hand, Return, Frustration, Steel Wing, U-Turn, Heat Wave, Sky Attack, Trick, Knock Off, Endure, Endeavor</t>
  </si>
  <si>
    <t>Teleporting is disjointed travel through space vs time. I think the masters of space and time can get it.</t>
  </si>
  <si>
    <t>In Egelas, Durant evolved fiery traits that made them unappetizing to Heatmor. Now, they live together in peace.
Its fiery bite is well-known for causing painful burns and irritation. Getting bit several times can take years to recover from.</t>
  </si>
  <si>
    <t>Field effects</t>
  </si>
  <si>
    <t>Supernatural darkness</t>
  </si>
  <si>
    <t>Its presence summons actual clouds that suppress the weather, and attempting to use a weather move or Ability will now fail. This includes Primordial Sea, Desolate Land, and Delta Stream, but they will activate immedately once the Cloud Nine haver is removed from battle.</t>
  </si>
  <si>
    <t>Completely removes the weather instead of just disabling it. However, it now fails against scorching sunlight, torrential rain, and mysterious winds.</t>
  </si>
  <si>
    <t>Boosts speed when the field is dark.</t>
  </si>
  <si>
    <t>Doubles speed during Darkness.</t>
  </si>
  <si>
    <t>Espeon gets one of the best Abilities in the game, and Umbreon gets… this? It was already used as a generic Ability when they were introduced. This fits it better, and gives it a niche to cause some havoc. Just imagine facing a fast, bulky support while the power-boosting field effects are being suppressed.</t>
  </si>
  <si>
    <t>Adding a darkness mechanic is a common fangame move, though they usually make it another type of weather, which I doubt Game Freak would ever do. I do think that Cloud Nine/Air Lock are underutilized means of countering weather/terrain wars, so here's a boon to that.</t>
  </si>
  <si>
    <t>Summons supernatural darkness for five turns.</t>
  </si>
  <si>
    <t>It's a fun little quirk to add to an otherwise useless Ability.</t>
  </si>
  <si>
    <t>Also halves the damage taken from Ice-type moves.</t>
  </si>
  <si>
    <t>It's boosted by Darkness, becoming a Dark-type move.</t>
  </si>
  <si>
    <t>Darkness isn't technically weather, but it affects the area's environment just as Sandstorm does, in flavor.</t>
  </si>
  <si>
    <t>During Darkness, turns into Night Daze.</t>
  </si>
  <si>
    <t>Night and darkness! I am partial to having more use of Night Daze.</t>
  </si>
  <si>
    <t>Sleep, darkness. Psychic is also usually associated with confusion.</t>
  </si>
  <si>
    <t>During Darkness, secondary effect is causing sleep, and the move uses the animation of Shadow Punch. During Psychic Terrain, secondary effect is causing confusion.</t>
  </si>
  <si>
    <t>A field effect that suppresses weather and terrain for 5 turns. It counts as a separate effect akin to Trick Room or Gravity. Like Cloud Nine, timers still run while the effects are suppressed, and attempting to change the weather fails.</t>
  </si>
  <si>
    <t>Is it still niche? Yes. But it's not completely useless, and it has better utility as a startling light.</t>
  </si>
  <si>
    <r>
      <t>Lowers accuracy</t>
    </r>
    <r>
      <rPr>
        <b/>
        <sz val="11"/>
        <color rgb="FF000000"/>
        <rFont val="Calibri"/>
        <family val="2"/>
      </rPr>
      <t xml:space="preserve"> and disrupts moves with a charging turn. Dispels supernatural darkness.</t>
    </r>
  </si>
  <si>
    <t>The user exerts psychic pressure on the foe's brain. Ths may also make the target flinch.</t>
  </si>
  <si>
    <t>The user summons supernatural darkness for five turns, which eliminates the effects of weather and terrain.</t>
  </si>
  <si>
    <t>Moves learned at levels 1, 27, and 57 changed from Astonish/Confuse Ray/Ominous Wind/Hex to Bubble/Soak/Bubble Beam/Muddy Water. These moves are replaced with their level-equivalents if the form is changed.</t>
  </si>
  <si>
    <t>Moves learned at levels 1, 27, and 57 changed from Astonish/Confuse Ray/Ominous Wind/Hex to Ember/Preheat/Incinerate/Heat Wave. These moves are replaced with their level-equivalents if the form is changed.</t>
  </si>
  <si>
    <t>Moves learned at levels 1, 27, and 57 changed from Astonish/Confuse Ray/Ominous Wind/Hex to Icy Wind/Hail/Freeze-Dry/Ice Beam. These moves are replaced with their level-equivalents if the form is changed.</t>
  </si>
  <si>
    <t>Moves learned at levels 1, 27, and 57 changed from Astonish/Confuse Ray/Ominous Wind/Hex to Leafage/Grassy Terrain/Leaf Tornado/Energy Ball. These moves are replaced with their level-equivalents if the form is changed.</t>
  </si>
  <si>
    <t>Since I'm expanding on form-exclusive moves, might as well bolster the original. Plus, they ought to do more with that type change of theirs.
Their Hidden Moves are also exclusive.</t>
  </si>
  <si>
    <t>I'm surprised it doesn't learn Ancient Power, though I admit its movepool is pretty tight. This is the best spot for it because it's early on and Earth Power remains as a TR.
It gaining the spacetime trio's signature moves is special and appropriate since it made them. It should keep that. The starters' moves is just a bonus.</t>
  </si>
  <si>
    <t>Will still burst if the target uses a guarding move. Wide Guard will also block the burst.</t>
  </si>
  <si>
    <t>Explosions happen even if they hit a shield.</t>
  </si>
  <si>
    <t>Boosts the Pokémon's Attack, Sp. Atk, and Speed stat when it takes a hit that causes its HP to become half or less.</t>
  </si>
  <si>
    <t>Reduces the Pokémon's Attack and Sp. Atk stats when its HP becomes half or less.</t>
  </si>
  <si>
    <t>The Pokémon, sensing danger, switches out when its HP becomes half or less.</t>
  </si>
  <si>
    <t>Gives priority to Flying-type moves when the Pokémon's HP is above half.</t>
  </si>
  <si>
    <t>Doubles the Pokémon's Defense stat on Grassy Terrain.</t>
  </si>
  <si>
    <t>Raises the likelihood of meeting wild Pokémon by illuminating the surroundings. Also prevents supernatural darkness.</t>
  </si>
  <si>
    <t>The immune system of the Pokémon prevents it from getting poisoned or affected by powder and spore moves.</t>
  </si>
  <si>
    <t>Its limber body protects the Pokémon from paralysis and allows it to dodge traps set on the battlefield.</t>
  </si>
  <si>
    <t>The Pokémon is covered with hot magma, which halves the damage from Ice-type moves and prevents freezing.</t>
  </si>
  <si>
    <t>I don't think they intended it to share the name of the Max Raid locations; in either case, Spot is a very bland name, and the ability is very comparable to Fairy/Dark Auras, so it should get reversed like them.</t>
  </si>
  <si>
    <t>Tangled hair, vines, etc. cause contact with the Pokémon to lower the attacker's Speed stat.</t>
  </si>
  <si>
    <t>Prevents burns completely.</t>
  </si>
  <si>
    <t>Water Bubble does it, and given Burn's damage nerf, further reducing it is less effective.</t>
  </si>
  <si>
    <t>The heatproof body of the Pokémon halves the damage from Fire-type moves and prevents burns.</t>
  </si>
  <si>
    <t>The Pokémon's awkward movements allow it to avoid damage when it first becomes confused.</t>
  </si>
  <si>
    <t>The Pokémon has a watery casing that halves the damage of Fire-type moves and prevents burns.</t>
  </si>
  <si>
    <t>When the Pokémon first encounters an opposing Pokémon, it can avoid their most dangerous move.</t>
  </si>
  <si>
    <t>When the Pokémon first encounters a sandstorm, it can hide to avoid damage that turn.</t>
  </si>
  <si>
    <t>When the Pokémon first encounters a hailstorm, it can hide to avoid damage that turn.</t>
  </si>
  <si>
    <t>The Pokémon is covered with a water veil, which prevents itself and ally Pokémon from getting a burn.</t>
  </si>
  <si>
    <t>No longer cures Poison upon switching in.</t>
  </si>
  <si>
    <t>Textbook power creep. Water Veil was only the haver, Sweet Veil was the party, and Pastel Veil cures it for the party as well? Cut the crap.</t>
  </si>
  <si>
    <r>
      <t xml:space="preserve">Work Up, Iron Defense, Thunderbolt, Thunder, Foul Play, Flash Cannon, Strength, Acrobatics, </t>
    </r>
    <r>
      <rPr>
        <i/>
        <sz val="11"/>
        <color rgb="FF000000"/>
        <rFont val="Calibri"/>
        <family val="2"/>
      </rPr>
      <t>Hurricane</t>
    </r>
    <r>
      <rPr>
        <sz val="11"/>
        <color rgb="FF000000"/>
        <rFont val="Calibri"/>
        <family val="2"/>
      </rPr>
      <t xml:space="preserve">, Iron Head, Wild Charge, Flame Charge, </t>
    </r>
    <r>
      <rPr>
        <i/>
        <sz val="11"/>
        <color rgb="FF000000"/>
        <rFont val="Calibri"/>
        <family val="2"/>
      </rPr>
      <t>Defog</t>
    </r>
    <r>
      <rPr>
        <sz val="11"/>
        <color rgb="FF000000"/>
        <rFont val="Calibri"/>
        <family val="2"/>
      </rPr>
      <t xml:space="preserve">, Substitute, Sleep Talk, Helping Hand, Return, Frustration, Last Resort, Body Press, </t>
    </r>
    <r>
      <rPr>
        <i/>
        <sz val="11"/>
        <color rgb="FF000000"/>
        <rFont val="Calibri"/>
        <family val="2"/>
      </rPr>
      <t>Steel Wing</t>
    </r>
    <r>
      <rPr>
        <sz val="11"/>
        <color rgb="FF000000"/>
        <rFont val="Calibri"/>
        <family val="2"/>
      </rPr>
      <t>, Volt Switch, Gyro Ball, Explosion, Superpower, Ally Switch, Knock Off, Endure, Endeavor</t>
    </r>
  </si>
  <si>
    <r>
      <t xml:space="preserve">Work Up, Iron Defense, Ice Beam, Thunderbolt, Thunder, </t>
    </r>
    <r>
      <rPr>
        <i/>
        <sz val="11"/>
        <color rgb="FF000000"/>
        <rFont val="Calibri"/>
        <family val="2"/>
      </rPr>
      <t>Surf</t>
    </r>
    <r>
      <rPr>
        <sz val="11"/>
        <color rgb="FF000000"/>
        <rFont val="Calibri"/>
        <family val="2"/>
      </rPr>
      <t xml:space="preserve">, </t>
    </r>
    <r>
      <rPr>
        <i/>
        <sz val="11"/>
        <color rgb="FF000000"/>
        <rFont val="Calibri"/>
        <family val="2"/>
      </rPr>
      <t>Hydro Pump</t>
    </r>
    <r>
      <rPr>
        <sz val="11"/>
        <color rgb="FF000000"/>
        <rFont val="Calibri"/>
        <family val="2"/>
      </rPr>
      <t xml:space="preserve">, Foul Play, Flash Cannon, Strength, Iron Head, </t>
    </r>
    <r>
      <rPr>
        <i/>
        <sz val="11"/>
        <color rgb="FF000000"/>
        <rFont val="Calibri"/>
        <family val="2"/>
      </rPr>
      <t>Waterfall</t>
    </r>
    <r>
      <rPr>
        <sz val="11"/>
        <color rgb="FF000000"/>
        <rFont val="Calibri"/>
        <family val="2"/>
      </rPr>
      <t>, Wild Charge, Flame Charge, Substitute, Sleep Talk, Helping Hand, Return, Frustration, Last Resort, Body Press, Volt Switch, Gyro Ball, Explosion, Superpower, Ally Switch, Knock Off, Endure, Endeavor</t>
    </r>
  </si>
  <si>
    <r>
      <t xml:space="preserve">Creates a screen that blocks status </t>
    </r>
    <r>
      <rPr>
        <b/>
        <sz val="11"/>
        <color rgb="FF000000"/>
        <rFont val="Calibri"/>
        <family val="2"/>
      </rPr>
      <t>and indirect damage.</t>
    </r>
  </si>
  <si>
    <t>Mawile/Sableye (caves)</t>
  </si>
  <si>
    <t>Carbink (crystals)
Mawile/Sableye (shadows)</t>
  </si>
  <si>
    <t>Roggenrola (crystals)
Zubat (shadows)</t>
  </si>
  <si>
    <t>Cryogonal, Minior (falling)
Snover, Vanillite (exterior)
Zubat, Noibat (interior)
Geodude (rocks)</t>
  </si>
  <si>
    <t>Psychro Cave</t>
  </si>
  <si>
    <t>Gourgouthakas</t>
  </si>
  <si>
    <t>Gains Branch Poke as an Egg Move.</t>
  </si>
  <si>
    <t>The user fires a burning pellet at a high speed. This attack always hits first.</t>
  </si>
  <si>
    <t>Undiscovered
Genderless</t>
  </si>
  <si>
    <t>Many hunters have attempted to slay it, often in large groups. None have succeeded.
It likes to show up in areas of violent conflict to participate in the fighting. If there isn't a war, one will soon come.</t>
  </si>
  <si>
    <t>Ares, Calydonian/
Erymanthean Boars</t>
  </si>
  <si>
    <t>Field &amp; Human-Like
3♂ : 1♀</t>
  </si>
  <si>
    <t>Field, Grass
1♂ : 1♀</t>
  </si>
  <si>
    <t>Magmortarite</t>
  </si>
  <si>
    <t>Sandacondite</t>
  </si>
  <si>
    <t>Alcremite</t>
  </si>
  <si>
    <t>Allows Sandaconda to Mega Evolve.</t>
  </si>
  <si>
    <t>Allows Alcremie to Mega Evolve.</t>
  </si>
  <si>
    <t>Its central body is enwrapped in a striped metal trash bin which doesn't actually fit all its trash, so it's bent outward and slightly resembles a clown's striped-shirt-and-suspenders look. The lid/ash tray is on its head as a hat. Its long-hand thing is reinforced with a crane arm, and its mouth becomes the back half of a dumpster truck, including the compactor.</t>
  </si>
  <si>
    <t>Swinub (grass)</t>
  </si>
  <si>
    <t>Smoochum, Vanillite, Swinub</t>
  </si>
  <si>
    <t>Helioptile, Silicobra (roaming)</t>
  </si>
  <si>
    <t>Farfetch'd (reeds)
Deino (caves)</t>
  </si>
  <si>
    <t>Feebas (fish spots)</t>
  </si>
  <si>
    <t>19 + 4 regional</t>
  </si>
  <si>
    <t>35 + 4 regional</t>
  </si>
  <si>
    <t>Cufant family</t>
  </si>
  <si>
    <t>Marill family</t>
  </si>
  <si>
    <t>Jigglypuff family</t>
  </si>
  <si>
    <t>Houndour family</t>
  </si>
  <si>
    <t>Growlithe family</t>
  </si>
  <si>
    <t>Phanpy family</t>
  </si>
  <si>
    <t>Exeggcute family</t>
  </si>
  <si>
    <t>Plecuum family</t>
  </si>
  <si>
    <t>Gobellos family</t>
  </si>
  <si>
    <t>Bronzor family</t>
  </si>
  <si>
    <t>Honedge family</t>
  </si>
  <si>
    <t>Steel Test</t>
  </si>
  <si>
    <t>Player obtains Utilitron Ride after meeting Ginny here (mandatory).</t>
  </si>
  <si>
    <t>The changes were just re-ordering and adding STAB Tantrum in place of the removed Thrash. I don't have a problem with that, except that I want to keep Thrash.</t>
  </si>
  <si>
    <t>Smite</t>
  </si>
  <si>
    <t>The user locks the target's body in time, causing its condition to become unchangeable for three turns.</t>
  </si>
  <si>
    <t>The target's status conditions and stat changes are locked in for 3 turns.</t>
  </si>
  <si>
    <t>Priority increased to 0.</t>
  </si>
  <si>
    <t>Apparently, being -6 is OP, as we've seen with Clefable.</t>
  </si>
  <si>
    <t>Barrier is thematically appropriate for Defense-Forme and surprisingly uncommon.</t>
  </si>
  <si>
    <t>Moves learned 13 and 37 changed from Double Team/Swift to Teleport/Double Team.</t>
  </si>
  <si>
    <t>Speed definitely has flavor for Teleport. Swift is a bad move, especially for level 37, and the difficult new Double Team mechanic lends itself to being learned later anyway.</t>
  </si>
  <si>
    <t>Moves learned at 19, 55, and 61 changed from Taunt/Cosmic Power/Zap Cannon to Knock Off/Zap Cannon/Recover.</t>
  </si>
  <si>
    <t>Cosmic Power on 20/20 defenses is really useless, and Knock Off doesn't lack flavor for it not to get it. Recover is at least sightly better in case of entry hazard damage or something. Taunt is still a TM for it.</t>
  </si>
  <si>
    <t>I just want to see what happens, to be honest. Nightmare's pretty useless.</t>
  </si>
  <si>
    <t>Badly poisons the target.</t>
  </si>
  <si>
    <r>
      <t xml:space="preserve">Charges for a turn. </t>
    </r>
    <r>
      <rPr>
        <b/>
        <sz val="11"/>
        <color rgb="FF000000"/>
        <rFont val="Calibri"/>
        <family val="2"/>
      </rPr>
      <t>Always scores a critical hit.</t>
    </r>
  </si>
  <si>
    <t>Meteor Beam</t>
  </si>
  <si>
    <t>Raises Sp. Attack on the first turn, attacks on the second.</t>
  </si>
  <si>
    <t>Uses Sword/Shield learnset. However, it learns Swing at level 20, pushing previous moves back, with Leer being learned at level 1. Gains Punishment as an Egg Move.</t>
  </si>
  <si>
    <t>Fitting Swing in, and its new moveset is much cleaner. Punishment is mostly for chain breeding onto Murkrow, but the new Kendo'no would have reason to learn it.</t>
  </si>
  <si>
    <t>Learns Swing at level 20, pushing previous moves back, with Leer being learned at level 1. Gains Solar Blade and Punishment as Egg Moves.</t>
  </si>
  <si>
    <t>Fitting Swing in. Solar Blade does match its giant leek somewhat, from its Gen VIII access to the move. Punishment is for the same reasons as regular Farfetch'd, with Sirfetch'd having some reason to learn it if it's a knight of justice punishing evildoers.</t>
  </si>
  <si>
    <r>
      <rPr>
        <b/>
        <sz val="11"/>
        <color rgb="FF000000"/>
        <rFont val="Calibri"/>
        <family val="2"/>
      </rPr>
      <t>If it hits</t>
    </r>
    <r>
      <rPr>
        <sz val="11"/>
        <color rgb="FF000000"/>
        <rFont val="Calibri"/>
        <family val="2"/>
      </rPr>
      <t>, u</t>
    </r>
    <r>
      <rPr>
        <sz val="11"/>
        <color rgb="FF000000"/>
        <rFont val="Calibri"/>
        <family val="2"/>
      </rPr>
      <t>ser takes 50% of its max HP as recoil.</t>
    </r>
  </si>
  <si>
    <t>It always felt weird that a field effect suppressor wasn't also a field effect.</t>
  </si>
  <si>
    <t>Contest Combos</t>
  </si>
  <si>
    <t>Copycat, Mimic</t>
  </si>
  <si>
    <t>Light Screen, Magic Coat, Reflect</t>
  </si>
  <si>
    <t>Fake Out, First Impression</t>
  </si>
  <si>
    <t>Knock Off, Poltergeist, Present, Switcheroo, Thief, Trick</t>
  </si>
  <si>
    <t>Body Slam, Heavy Slam</t>
  </si>
  <si>
    <t>Bone Rush, Bonemerang</t>
  </si>
  <si>
    <t>Spike Cannon, Toxic Spikes</t>
  </si>
  <si>
    <t>Astonish, Feint Attack</t>
  </si>
  <si>
    <t>Causes the user's next move on the target to always hit, ignoring semi-invulnerability and evasiveness.</t>
  </si>
  <si>
    <t>Ignores evasiveness and increases to Defense.</t>
  </si>
  <si>
    <t>Magby family</t>
  </si>
  <si>
    <r>
      <t xml:space="preserve">Powers doubles </t>
    </r>
    <r>
      <rPr>
        <b/>
        <sz val="11"/>
        <color rgb="FF000000"/>
        <rFont val="Calibri"/>
        <family val="2"/>
      </rPr>
      <t>on each consecutive use, capping at 160.</t>
    </r>
  </si>
  <si>
    <t>If the user isn't hit on the turn the move is used, the move fails.</t>
  </si>
  <si>
    <t>Aegina</t>
  </si>
  <si>
    <t>Durant (roaming)</t>
  </si>
  <si>
    <t>Heatmor (roaming)</t>
  </si>
  <si>
    <t>Northern pike, Pirate</t>
  </si>
  <si>
    <t>Southern pike, Pirate</t>
  </si>
  <si>
    <t>Rockruff, Elpine (grass)
Snover (fake trees)</t>
  </si>
  <si>
    <t>Rockruff's Evolution</t>
  </si>
  <si>
    <t>Compensation</t>
  </si>
  <si>
    <r>
      <t xml:space="preserve">Power doubles if user's stats have been lowered </t>
    </r>
    <r>
      <rPr>
        <b/>
        <sz val="11"/>
        <color rgb="FF000000"/>
        <rFont val="Calibri"/>
        <family val="2"/>
      </rPr>
      <t>since its last turn</t>
    </r>
    <r>
      <rPr>
        <sz val="11"/>
        <color rgb="FF000000"/>
        <rFont val="Calibri"/>
        <family val="2"/>
      </rPr>
      <t>.</t>
    </r>
  </si>
  <si>
    <t>Isle of Armor tutors</t>
  </si>
  <si>
    <t>Retained</t>
  </si>
  <si>
    <t>Poltergeist</t>
  </si>
  <si>
    <t>Evasion is being replaced by a guarding effect, but it can't just activate for any move (or by chance). Brightness reminds me of Dazzling, and blocking priority is all the rage nowadays, so I think this is a good condition.</t>
  </si>
  <si>
    <t>Fling BP</t>
  </si>
  <si>
    <t>Name changed to Compensation.</t>
  </si>
  <si>
    <t>New Name</t>
  </si>
  <si>
    <t>Sunsteel Strike</t>
  </si>
  <si>
    <t>Moongeist Beam</t>
  </si>
  <si>
    <t>Name becomes Shadow Ray.</t>
  </si>
  <si>
    <t>Removes held items for the rest of battle.</t>
  </si>
  <si>
    <t>It's hard to be lighter than a feather - where do you think the expression comes from? Yet there are a lot of items that are weaker than them. A few items are also buffed to reflect their weight.</t>
  </si>
  <si>
    <t>How do they activate their item when it has just been taken away from them to beat them with? Alternatively, if they can, there will be nothing to hit them with, and we wouldn't want that.</t>
  </si>
  <si>
    <r>
      <rPr>
        <b/>
        <sz val="11"/>
        <color rgb="FF000000"/>
        <rFont val="Calibri"/>
        <family val="2"/>
      </rPr>
      <t>Adds base power based on a held item.</t>
    </r>
    <r>
      <rPr>
        <sz val="11"/>
        <color rgb="FF000000"/>
        <rFont val="Calibri"/>
        <family val="2"/>
      </rPr>
      <t xml:space="preserve"> Fails if the target isn't holding an item.</t>
    </r>
  </si>
  <si>
    <t>Added BP from an item functions identically to Fling. A target's item cannot take effect before the move's completion.</t>
  </si>
  <si>
    <t>Smart positioning circumvents damage and targeting limitations against multiple foes.</t>
  </si>
  <si>
    <t>M (Mirror): Emulates Magic Bounce.</t>
  </si>
  <si>
    <t>The next move to hit the user this turn is instead reflected back to the attacker. Damage is calculated on the user as normal, then is dealt as fixed damage.</t>
  </si>
  <si>
    <t>Will now prevent Mega Evolution or Primal Reversion from being activated.</t>
  </si>
  <si>
    <t>Protects the team from external indirect damage such as hazards, weather, binding moves, and volatile status (except confusion). It does not prevent damage from status, recoil/crash, etc., but it still blocks status effects from being incurred.</t>
  </si>
  <si>
    <t>Affects the damage dealt instead of the recovery, meaning Leech Seed does 16.25% at the end of each turn.</t>
  </si>
  <si>
    <t>Returns to targeting the directly opposite opponent in all cases of gaining Curse before using the move, including Protean.</t>
  </si>
  <si>
    <t>Dispels supernatural darkness. On the targets, it also removes Double Team clones and disrupts moves with a charging turn, as well as Focus Punch. Because it has an accuracy check, semi-invulnerability and evasiveness (other than Double Team) will dodge the move.</t>
  </si>
  <si>
    <t>Any Rockruff can evolve into Twilight Lycanroc (formerly Dusk), and they can also evolve at the 7 o'clock hour in the morning.</t>
  </si>
  <si>
    <t>It makes sense to do it this way; I'm not sure why they gradually made it random.</t>
  </si>
  <si>
    <t>Stat</t>
  </si>
  <si>
    <t>Evasion</t>
  </si>
  <si>
    <t>Still exists as a stat; it can be lowered, but never raised.</t>
  </si>
  <si>
    <t>Status-Preventers (Immunity/Pastel Veil, Insomnia/Vital Spirit/Aroma Veil, Limber, Magma Armor, Oblivious, Own Tempo, Water Veil/Water Bubble/Heatproof)</t>
  </si>
  <si>
    <t>Can grow a new Berry in all circumstances.</t>
  </si>
  <si>
    <t>Given that it creates the Berry, what happens to the old one doesn't matter.</t>
  </si>
  <si>
    <t>As a secret effect, it clears whatever item is on the ground that Pickup or Recycle would take.</t>
  </si>
  <si>
    <t>Can restore a burst Air Balloon and an item that has been Knocked Off.</t>
  </si>
  <si>
    <t>Item suppression doesn't seem to be that good. Maybe this will knock some socks off.</t>
  </si>
  <si>
    <t>Just a note.</t>
  </si>
  <si>
    <t>It's an easter egg, fits with flavor.</t>
  </si>
  <si>
    <t>Name becomes Nuclear Impact.</t>
  </si>
  <si>
    <t>Stomping Tantrum</t>
  </si>
  <si>
    <t>Name becomes just Tantrum.</t>
  </si>
  <si>
    <t>Name becomes Warrior's Soul.</t>
  </si>
  <si>
    <t>IoA tutor.</t>
  </si>
  <si>
    <t>Was removed in Sw/Sh, and then re-added for some reason?</t>
  </si>
  <si>
    <t>Mega Punch, Sky Uppercut</t>
  </si>
  <si>
    <t>Gains Rolling Kick as an Egg Move.</t>
  </si>
  <si>
    <t>Rolling Kick… a roundhouse kick is too good to toss, but there really isn't anything that can use it. This is the best I got.</t>
  </si>
  <si>
    <t>Move learned at level 17 changed from Double Slap to Rolling Kick.</t>
  </si>
  <si>
    <t>Jaw Lock</t>
  </si>
  <si>
    <t>Covet, Sweet Kiss</t>
  </si>
  <si>
    <t>Captivate, Covet, Lovely Kiss</t>
  </si>
  <si>
    <t>Charm, Tearful Look</t>
  </si>
  <si>
    <t>When hunting, it remains calm and focused. Even if it looks docile, approach it with extreme caution.</t>
  </si>
  <si>
    <t>It attacks with reckless abandon for its own safety. It likes stronger foes, so acting harmless can be effective in warding it off.</t>
  </si>
  <si>
    <t>It is known for its beautiful color and quiet demeanor. However, when a battle begins, it shows a new, ferocious side to itself.</t>
  </si>
  <si>
    <t>First: Chlorophyll, Night Walker, Sand Rush, Snow Plow, Surge Surfer, Swift Swim
Last: Analytic, Suction Cups, Stakeout</t>
  </si>
  <si>
    <t>Compound Eyes, Long Reach, Keen Eye, Neuroforce, Sniper, Tactician, Tinted Lens</t>
  </si>
  <si>
    <t>Draco Meteor, Lunar Dance, Meteor Beam, Psycho Boost, Stored Power, Wish</t>
  </si>
  <si>
    <t>Dream Eater, Nightmare</t>
  </si>
  <si>
    <t>Attack Order, Heal Order</t>
  </si>
  <si>
    <t>Gyro Ball, Ice Ball, Rapid Spin, Rollout, Steamroller</t>
  </si>
  <si>
    <t>Prevents burns on the holder's side of the field.</t>
  </si>
  <si>
    <t>Fissure, Rototiller</t>
  </si>
  <si>
    <t>Encore, Taunt, Torment</t>
  </si>
  <si>
    <t>Coil, Constrict</t>
  </si>
  <si>
    <t>Aqua Jet, Liquidation</t>
  </si>
  <si>
    <t>Electric Terrain, Parabolic Charge</t>
  </si>
  <si>
    <t>Dragon Rush, Outrage</t>
  </si>
  <si>
    <t>Battle Bond</t>
  </si>
  <si>
    <r>
      <t xml:space="preserve">Raises Sp. Defense. </t>
    </r>
    <r>
      <rPr>
        <b/>
        <sz val="11"/>
        <color rgb="FF000000"/>
        <rFont val="Calibri"/>
        <family val="2"/>
      </rPr>
      <t>Boost doubles in Misty Terrain.</t>
    </r>
  </si>
  <si>
    <r>
      <t>Raises Defense</t>
    </r>
    <r>
      <rPr>
        <b/>
        <sz val="11"/>
        <color rgb="FF000000"/>
        <rFont val="Calibri"/>
        <family val="2"/>
      </rPr>
      <t xml:space="preserve"> of all allies. Boost doubles in Grassy Terrain.</t>
    </r>
  </si>
  <si>
    <t>Magic</t>
  </si>
  <si>
    <t>Heal
Snatch</t>
  </si>
  <si>
    <t>Fang</t>
  </si>
  <si>
    <t>Punch</t>
  </si>
  <si>
    <t>Evade</t>
  </si>
  <si>
    <t>Bludg.</t>
  </si>
  <si>
    <t>Explode</t>
  </si>
  <si>
    <t>Shot
Explode</t>
  </si>
  <si>
    <t>Sound
Snatch</t>
  </si>
  <si>
    <t>Heal
Magic</t>
  </si>
  <si>
    <t>Copies the last move used on the user by the target.</t>
  </si>
  <si>
    <t>Dance</t>
  </si>
  <si>
    <t>Snatch
Dance</t>
  </si>
  <si>
    <t>Cures non-volatile status; if successful, heals the user by 50%.</t>
  </si>
  <si>
    <r>
      <t xml:space="preserve">Powder
</t>
    </r>
    <r>
      <rPr>
        <b/>
        <sz val="11"/>
        <rFont val="Calibri"/>
        <family val="2"/>
      </rPr>
      <t>Snatch</t>
    </r>
  </si>
  <si>
    <t>Sound
Magic</t>
  </si>
  <si>
    <t>Boom</t>
  </si>
  <si>
    <t>Powder
Magic</t>
  </si>
  <si>
    <r>
      <rPr>
        <b/>
        <sz val="11"/>
        <rFont val="Calibri"/>
        <family val="2"/>
      </rPr>
      <t>Snatch</t>
    </r>
    <r>
      <rPr>
        <sz val="11"/>
        <rFont val="Calibri"/>
        <family val="2"/>
      </rPr>
      <t xml:space="preserve">
Magic</t>
    </r>
  </si>
  <si>
    <t>Dance
Magic</t>
  </si>
  <si>
    <r>
      <t xml:space="preserve">Shot
</t>
    </r>
    <r>
      <rPr>
        <b/>
        <sz val="11"/>
        <rFont val="Calibri"/>
        <family val="2"/>
      </rPr>
      <t>Powder</t>
    </r>
    <r>
      <rPr>
        <sz val="11"/>
        <rFont val="Calibri"/>
        <family val="2"/>
      </rPr>
      <t xml:space="preserve">
Heal</t>
    </r>
  </si>
  <si>
    <t>Uses Sword/Shield level-up moves. Moves learned at level 6/12 changed from Powder Snow/Icy Wind to Icy Wind/Ice Ball.</t>
  </si>
  <si>
    <t>Fine… some of the Gen VIII movesets make more sense. Though Ice Ball is the only removed move this time, and that's pretty easy to add back.</t>
  </si>
  <si>
    <t>Move learned at level 54 changed from Shift Gear to Magnetix Flux.</t>
  </si>
  <si>
    <r>
      <t xml:space="preserve">Magnetic Flux covers offense </t>
    </r>
    <r>
      <rPr>
        <i/>
        <sz val="11"/>
        <color rgb="FF000000"/>
        <rFont val="Calibri"/>
        <family val="2"/>
      </rPr>
      <t>and</t>
    </r>
    <r>
      <rPr>
        <sz val="11"/>
        <color rgb="FF000000"/>
        <rFont val="Calibri"/>
        <family val="2"/>
      </rPr>
      <t xml:space="preserve"> defense now. I would've gone for Gear Up, but I changed that so it doesn't work on Induction. Either way, Shift Gear is not the right move.</t>
    </r>
  </si>
  <si>
    <t>Wood Hammer is replaced with Swing at level 1.</t>
  </si>
  <si>
    <t>Retains Crush Claw as its evolution move.</t>
  </si>
  <si>
    <t>Crush Claw is fitting for it, especially since it already gets Thrash as an Egg Move.</t>
  </si>
  <si>
    <r>
      <t xml:space="preserve">Galarian Ponyta family, </t>
    </r>
    <r>
      <rPr>
        <b/>
        <sz val="11"/>
        <color rgb="FF000000"/>
        <rFont val="Calibri"/>
        <family val="2"/>
      </rPr>
      <t>Lycanroc (Midday, Twilight)</t>
    </r>
    <r>
      <rPr>
        <sz val="11"/>
        <color rgb="FF000000"/>
        <rFont val="Calibri"/>
        <family val="2"/>
      </rPr>
      <t>, Sobble family, Skwovet family, Nickit family, Drednaw, Silicobra family, Arrokuda family, Dracozolt, Arctozolt, Dreepy family, Eternatus</t>
    </r>
  </si>
  <si>
    <t>Increases the power of Tail and Hammer moves by 50%. Affected moves are Slam, Tail Slap, Aqua Tail, Poison Tail, Dragon Tail, Iron Tail, Hammer Arm, Ice Hammer, Crabhammer, Wood Hammer, Dragon Hammer.</t>
  </si>
  <si>
    <t>Habitat</t>
  </si>
  <si>
    <t>Wetlands</t>
  </si>
  <si>
    <t>Grassland</t>
  </si>
  <si>
    <t>Highlands</t>
  </si>
  <si>
    <t>Urban</t>
  </si>
  <si>
    <t>Freshwater</t>
  </si>
  <si>
    <t>Saltwater</t>
  </si>
  <si>
    <t>Tropical</t>
  </si>
  <si>
    <t>Tropical*</t>
  </si>
  <si>
    <t>Cave</t>
  </si>
  <si>
    <t>Mountain*</t>
  </si>
  <si>
    <t>Mountain</t>
  </si>
  <si>
    <t>Frigid</t>
  </si>
  <si>
    <t>Volcanic</t>
  </si>
  <si>
    <t>Space</t>
  </si>
  <si>
    <t>Seafloor</t>
  </si>
  <si>
    <t>Morning Sun, Tackle, Tail Whip, Rage, Horn Attack, Scary Face, Flame Charge, Rest, Payback, Work Up, Take Down, Fire Lash, Swagger, Thrash, Double-Edge, High Horsepower, Flare Blitz</t>
  </si>
  <si>
    <t>Morning Sun, Tackle, Growl, Defense Curl, Stomp, Milk Drink, Flame Wheel, Rollout, Steamroller, Safeguard, Body Slam, Heat Crash, Captivate, Play Rough, Heal Bell, High Horsepower, Flare Blitz</t>
  </si>
  <si>
    <t>Its moveset got misaligned with Tauros' when Tauros got updates. Now they're matched again, and with some Gen VIII flavoring to boot.</t>
  </si>
  <si>
    <t>Bulls are used as beasts of burden sometimes. The change matches up with Miltank gaining the move.</t>
  </si>
  <si>
    <t>The move interval caps at 6 levels, meaning it now learns its moves at levels 47, 53, 59, and 65. However, Giga Impact remains at 71 and High Horsepower is learned at 65 instead.</t>
  </si>
  <si>
    <t>Gains Steamroller at level 24 and Safeguard at level 29, moving Body Slam and all further moves back to the levels above them. The move interval caps at 6 levels; meaning it now learns its moves at levels 47, 53, 59, and 65. Gyro Ball is replaced by Play Rough and Wake-Up Slap is replaced by High Horsepower. Endeavor is gained at level 71.</t>
  </si>
  <si>
    <r>
      <t xml:space="preserve">Work Up, Iron Defense, Thunderbolt, Thunder, Surf, Foul Play, Flash Cannon, Strength, </t>
    </r>
    <r>
      <rPr>
        <i/>
        <sz val="11"/>
        <color rgb="FF000000"/>
        <rFont val="Calibri"/>
        <family val="2"/>
      </rPr>
      <t>Earth Power</t>
    </r>
    <r>
      <rPr>
        <sz val="11"/>
        <color rgb="FF000000"/>
        <rFont val="Calibri"/>
        <family val="2"/>
      </rPr>
      <t xml:space="preserve">, </t>
    </r>
    <r>
      <rPr>
        <i/>
        <sz val="11"/>
        <color rgb="FF000000"/>
        <rFont val="Calibri"/>
        <family val="2"/>
      </rPr>
      <t>Earthquake</t>
    </r>
    <r>
      <rPr>
        <sz val="11"/>
        <color rgb="FF000000"/>
        <rFont val="Calibri"/>
        <family val="2"/>
      </rPr>
      <t xml:space="preserve">, </t>
    </r>
    <r>
      <rPr>
        <i/>
        <sz val="11"/>
        <color rgb="FF000000"/>
        <rFont val="Calibri"/>
        <family val="2"/>
      </rPr>
      <t>Stone Edge</t>
    </r>
    <r>
      <rPr>
        <sz val="11"/>
        <color rgb="FF000000"/>
        <rFont val="Calibri"/>
        <family val="2"/>
      </rPr>
      <t xml:space="preserve">, Iron Head, Wild Charge, Flame Charge, </t>
    </r>
    <r>
      <rPr>
        <i/>
        <sz val="11"/>
        <color rgb="FF000000"/>
        <rFont val="Calibri"/>
        <family val="2"/>
      </rPr>
      <t>Drill Run</t>
    </r>
    <r>
      <rPr>
        <sz val="11"/>
        <color rgb="FF000000"/>
        <rFont val="Calibri"/>
        <family val="2"/>
      </rPr>
      <t>, Substitute, Sleep Talk, Helping Hand, Return, Frustration, Last Resort, Body Press, Volt Switch, Gyro Ball, Explosion, Superpower, Ally Switch, Knock Off, Endure, Endeavor</t>
    </r>
  </si>
  <si>
    <t>Hidden Power, Secret Power, Water Pulse, Thief, Shadow Claw, Nightmare, Attract, Rest, Snore, Protect, Sunny Day, Rain Dance, Embargo, False Swipe, Façade, Round, Payback, Brine, Whirlpool, Dive, Icy Wind, Rock Smash, Assurance, Brutal Swing, Compensation, Hone Claws, Snatch, Block</t>
  </si>
  <si>
    <t>Hyper Beam, Giga Impact, Hidden Power, Secret Power, Thief, Aerial Ace, Attract, Rest, Snore, Protect, Hail, Embargo, False Swipe, Façade, Chip Away, Round, Payback, Brine, Whirlpool, Bounce, Icy Wind, Compensation, Hone Claws</t>
  </si>
  <si>
    <t>Hidden Power, Secret Power, Water Pulse, Dragon Tail, Attract, Rest, Snore, Protect, Reflect, Light Screen, Safeguard, Rain Dance, Façade, Round, Whirlpool, Dig, Dive, Icy Wind, Rock Smash, Gastro Acid</t>
  </si>
  <si>
    <t>Hidden Power, Secret Power, Water Pulse, Bulldoze, Dragon Tail, Attract, Rest, Snore, Protect, Reflect, Light Screen, Safeguard, Rain Dance, Façade, Round, Whirlpool, Dig, Dive, Icy Wind, Rock Smash, Gastro Acid</t>
  </si>
  <si>
    <t>Hidden Power, Secret Power, Water Pulse, Screech, Attract, Rest, Snore, Protect, Sunny Day, Rain Dance, Façade, Chip Away, Round, Payback, Brine, Whirlpool, Dive, Snarl, Compensation, Spite</t>
  </si>
  <si>
    <t>Hyper Beam, Giga Impact, Hidden Power, Secret Power, Water Pulse, Dragon Tail, Screech, Attract, Rest, Snore, Protect, Sunny Day, Rain Dance, Façade, Chip Away, Round, Payback, Brine, Whirlpool, Dive, Snarl, Compensation, Spite</t>
  </si>
  <si>
    <t>Hidden Power, Secret Power, Attract, Rest, Snore, Protect, Reflect, Light Screen, Safeguard, Sunny Day, Rain Dance, Façade, Chip Away, Round, Charge Beam, Compensation, Dual Chop, Laser Focus, Psych Up, After You</t>
  </si>
  <si>
    <t>Zarude</t>
  </si>
  <si>
    <r>
      <rPr>
        <b/>
        <sz val="11"/>
        <color rgb="FF000000"/>
        <rFont val="Calibri"/>
        <family val="2"/>
      </rPr>
      <t>Tsareena</t>
    </r>
    <r>
      <rPr>
        <sz val="11"/>
        <color rgb="FF000000"/>
        <rFont val="Calibri"/>
        <family val="2"/>
      </rPr>
      <t xml:space="preserve">, Corviknight, Obstagoon, Zacian, Zamazenta, Zarude
</t>
    </r>
    <r>
      <rPr>
        <i/>
        <sz val="11"/>
        <color rgb="FF000000"/>
        <rFont val="Calibri"/>
        <family val="2"/>
      </rPr>
      <t>Removed:</t>
    </r>
    <r>
      <rPr>
        <sz val="11"/>
        <color rgb="FF000000"/>
        <rFont val="Calibri"/>
        <family val="2"/>
      </rPr>
      <t xml:space="preserve"> Incineroar, Oricorio, Pyukumuku, Komala, Blacephalon</t>
    </r>
  </si>
  <si>
    <r>
      <t xml:space="preserve">Galarian Corsola family, </t>
    </r>
    <r>
      <rPr>
        <b/>
        <sz val="11"/>
        <color rgb="FF000000"/>
        <rFont val="Calibri"/>
        <family val="2"/>
      </rPr>
      <t>Delibird</t>
    </r>
    <r>
      <rPr>
        <sz val="11"/>
        <color rgb="FF000000"/>
        <rFont val="Calibri"/>
        <family val="2"/>
      </rPr>
      <t>, Galarian Darumaka family, Galarian Stunfisk, Scorbunny family, Dubwool, Yamper family, Arrokuda family, Perrserker, Sirfetch'd, Falinks, Cufant family, Zacian, Zamazenta, Zarude</t>
    </r>
  </si>
  <si>
    <r>
      <rPr>
        <b/>
        <sz val="11"/>
        <color rgb="FF000000"/>
        <rFont val="Calibri"/>
        <family val="2"/>
      </rPr>
      <t>Lumineon</t>
    </r>
    <r>
      <rPr>
        <sz val="11"/>
        <color rgb="FF000000"/>
        <rFont val="Calibri"/>
        <family val="2"/>
      </rPr>
      <t>, Grookey family, Scorbunny family, Gossifleur family, Flapple and Appletun, Stonjourner, Zacian, Zamazenta, Zarude</t>
    </r>
  </si>
  <si>
    <t>Rookidee family, Nickit family, Flapple, Perrserker, Sirfetch'd, Dreepy family, Zacian, Zamazenta, Zarude</t>
  </si>
  <si>
    <t>Galarian Zigzagoon family, Nickit family, Sinistea family, Impidimp family, Stonjourner, Indeedee, Morpeko, Dreepy family, Zarude</t>
  </si>
  <si>
    <t>Galarian Meowth family, Galarian Ponyta family, Galarian Farfetch'd family, Galarian Zigzagoon family, Galarian Darumaka family, Grookey family, Scorbunny family, Skwovet family, Rookidee family, Nickit family, Wooloo family, Yamper family, Cramorant, Toxel family, Hatenna family, Impidimp family, Eiscue, Indeedee, Morpeko, Cufant family, Dracozolt, Arctozolt, Duraludon, Dreepy family, Zacian, Zamazenta, Zarude</t>
  </si>
  <si>
    <t>Thwackey, Rillaboom, Grimmsnarl, Obstagoon, Runerigus, Zarude</t>
  </si>
  <si>
    <t>Alolan Sandshrew family, Alolan Diglett family, Alolan Meowth family, Galarian Meowth family, Galarian Zigzagoon family, Litten family, Yungoos family, Type: Null family, Corvisquire, Corviknight, Nickit family, Impidimp family, Duraludon, Zacian, Zamazenta, Zarude</t>
  </si>
  <si>
    <t>Raboot, Cinderace, Inteleon, Corviknight, Grapploct, Falinks, Indeedee, Zarude</t>
  </si>
  <si>
    <t>Galarian Farfetch'd, Galarian Darumaka family, Torracat, Incineroar, Yungoos family, Crabrawler family, Lycanroc (Midnight), Tsareena, Passimian, Golisopod, Type: Null family, Turtonator, Drampa, Dhelmise, Jangmo-o family, Tapu Koko, Tapu Bulu, Solgaleo, Buzzwole, Celesteela, Guzzlord, Marshadow, Stakataka, Zeraora, Melmetal, Grookey family, Skwovet family, Dubwool, Chewtle family, Carkol, Coalossal, Appletun, Sandaconda, Clobbopus family, Morgrem, Grimmsnarl, Obstagoon, Perrserker, Runerigus, Falinks, Stonjourner, Drakozolt, Arctozolt, Drakovish, Arctovish, Duralodon, Zacian, Zamazenta, Eternatus, Zarude</t>
  </si>
  <si>
    <t>Linoone, Galarian Linoone, Perrserker, Zacian, Zarude</t>
  </si>
  <si>
    <t>Flapple, Appletun, Zarude</t>
  </si>
  <si>
    <t>Galarian Meowth family, Galarian Farfetch'd family, Galarian Zigzagoon family, Scorbunny family, Sobble family, Morgrem, Grimmsnarl, Morpeko, Cufant family, Zarude</t>
  </si>
  <si>
    <r>
      <t xml:space="preserve">Galarian Meowth family, </t>
    </r>
    <r>
      <rPr>
        <b/>
        <sz val="11"/>
        <color rgb="FF000000"/>
        <rFont val="Calibri"/>
        <family val="2"/>
      </rPr>
      <t>Delibird</t>
    </r>
    <r>
      <rPr>
        <sz val="11"/>
        <color rgb="FF000000"/>
        <rFont val="Calibri"/>
        <family val="2"/>
      </rPr>
      <t xml:space="preserve">, </t>
    </r>
    <r>
      <rPr>
        <sz val="11"/>
        <color rgb="FF000000"/>
        <rFont val="Calibri"/>
        <family val="2"/>
      </rPr>
      <t>Clobbopus family, Cufant family</t>
    </r>
    <r>
      <rPr>
        <sz val="11"/>
        <color rgb="FF000000"/>
        <rFont val="Calibri"/>
        <family val="2"/>
      </rPr>
      <t>, Zarude</t>
    </r>
  </si>
  <si>
    <t>Galarian Meowth family, Galarian Mr. Mime family, Galarian Zigzagoon family, Zarude</t>
  </si>
  <si>
    <t>Gossifleur family, Flapple, Appletun, Zarude</t>
  </si>
  <si>
    <t>You can't pick up something that has been used up - it's used. You can pick it up if it's on the ground, though.</t>
  </si>
  <si>
    <t>Evasion is dumb luck and everyone hates it. I want to find an alternative use for it that still captures the feeling of being hard to target, in contrast to Detect which just dodges stuff. This new way involves trickery, which I think to be suitable since stealth is a common factor in evasion-raising things, that requires having the right coutnermeasure to it. This one emulates semi-invulnerability without having to commit to the second turn.</t>
  </si>
  <si>
    <t>Evasion is dumb luck and everyone hates it. I want to find an alternative use for it that still captures the feeling of being hard to target, in contrast to Detect which just dodges stuff. This new way involves trickery, which I think to be suitable since stealth is a common factor in evasion-raising things, that requires having the right countermeasure to it. This one is a lasting safety technique but with widespread answers.</t>
  </si>
  <si>
    <t>Flatter, Torment</t>
  </si>
  <si>
    <t>Feint, Sucker Punch</t>
  </si>
  <si>
    <t>Ominous Wind, Silver Wind</t>
  </si>
  <si>
    <t>Fire Spin, Heat Wave</t>
  </si>
  <si>
    <t>False Swipe, Feint, Feint Attack, Me First, Sucker Punch</t>
  </si>
  <si>
    <r>
      <rPr>
        <b/>
        <sz val="11"/>
        <color rgb="FF000000"/>
        <rFont val="Calibri"/>
        <family val="2"/>
      </rPr>
      <t>Ekans family</t>
    </r>
    <r>
      <rPr>
        <sz val="11"/>
        <color rgb="FF000000"/>
        <rFont val="Calibri"/>
        <family val="2"/>
      </rPr>
      <t xml:space="preserve">, </t>
    </r>
    <r>
      <rPr>
        <b/>
        <sz val="11"/>
        <color rgb="FF000000"/>
        <rFont val="Calibri"/>
        <family val="2"/>
      </rPr>
      <t>Grimer family</t>
    </r>
    <r>
      <rPr>
        <sz val="11"/>
        <color rgb="FF000000"/>
        <rFont val="Calibri"/>
        <family val="2"/>
      </rPr>
      <t xml:space="preserve">, Galarian Mr. Mime family, Galarian Corsola family, </t>
    </r>
    <r>
      <rPr>
        <b/>
        <sz val="11"/>
        <color rgb="FF000000"/>
        <rFont val="Calibri"/>
        <family val="2"/>
      </rPr>
      <t>Spinarak family</t>
    </r>
    <r>
      <rPr>
        <sz val="11"/>
        <color rgb="FF000000"/>
        <rFont val="Calibri"/>
        <family val="2"/>
      </rPr>
      <t xml:space="preserve">, </t>
    </r>
    <r>
      <rPr>
        <b/>
        <sz val="11"/>
        <color rgb="FF000000"/>
        <rFont val="Calibri"/>
        <family val="2"/>
      </rPr>
      <t>Deoxys (all forms)</t>
    </r>
    <r>
      <rPr>
        <sz val="11"/>
        <color rgb="FF000000"/>
        <rFont val="Calibri"/>
        <family val="2"/>
      </rPr>
      <t xml:space="preserve">, Vespiquen, Drifloon family, Mismagius, Honchkrow, Stunky family, Mime Jr., Weavile, Porygon-Z, Dusknoir, Froslass, Uxie, Mesprit, Azelf, Giratina, Arceus, Krokorok, Krookodile, Sigilyph, Galarian Yamask family, Zorua family, Gothita family, Solosis family, Elgyem family, Litwick family, Braixen, Delphox, Espurr family, Honedge family, Spritzee family, Inkay family, Sylveon, Phantump family, Pumpkaboo family, Noibat family, Yveltal, Hoopa, Decidueye, Morelull family, Sandygast family, Bruxish, Dhelmise, Tapu Lele, Tapu Fini, Solgaleo &amp; Lunala, Guzzlord, Necrozma, Poipole family, Blacephalon, Corviknight, Orbeetle, Sinistea family, Hatenna family, Impidimp family, Dreepy family
</t>
    </r>
    <r>
      <rPr>
        <i/>
        <sz val="11"/>
        <color rgb="FF000000"/>
        <rFont val="Calibri"/>
        <family val="2"/>
      </rPr>
      <t>Removed:</t>
    </r>
    <r>
      <rPr>
        <sz val="11"/>
        <color rgb="FF000000"/>
        <rFont val="Calibri"/>
        <family val="2"/>
      </rPr>
      <t xml:space="preserve"> Jigglypuff family, Meowth family, Slowpoke family, Exeggcute family, Lickitung, Lapras, Porygon family, Aipom, Roselia</t>
    </r>
  </si>
  <si>
    <t>Swords Dance, Ice Beam, Blizzard, Surf, Hydro Pump, Sludge Bomb, Sludge Wave, Dark Pulse, Waterfall, Aqua Tail, Poison Jab, Gunk Shot, Substitute, Sleep Talk, Return, Frustration, U-Turn, Scald, Endure</t>
  </si>
  <si>
    <t>Sharp Spines</t>
  </si>
  <si>
    <t>Hyper Beam, Giga Impact, Hidden Power, Secret Power, Water Pulse, Venoshock, Toxic, Rest, Protect, Rain Dance, Façade, Round, Payback, Brine, Whirlpool, Dive, Icy Wind, Assurance</t>
  </si>
  <si>
    <t>Aqua Ring, Bubble Beam, Clear Smog, Mean Look, Muddy Water</t>
  </si>
  <si>
    <t>Poison Sting, Leer, White Water, Scary Face, Poison Tail, Toxic Spikes, Venoshock, Pin Missile, Brine, Spiky Shield, Poison Jab, Aqua Tail, Venom Drench, Bunker Down</t>
  </si>
  <si>
    <t>Hidden Power, Secret Power, Water Pulse, Giga Drain, Venoshock, Toxic, Rest, Protect, Safeguard, Rain Dance, Façade, Brine, Whirlpool, Infestation, Gastro Acid, Pain Split</t>
  </si>
  <si>
    <t>Agility, Defog, Feather Dance, Feint Attack, Mean Look, Memento, Mirror Move, Night Shade, Sky Attack, Memento, Whirlwind, Wing Attack</t>
  </si>
  <si>
    <t>When it swings its drooping headfeathers like a pendulum, it can sense when nearby creatures are close to death.
It has gained a reputation in folklore for its uncanny ability to show up at sites of death. Silently, it watches.</t>
  </si>
  <si>
    <t>Nasty Plot, Surf, Foul Play, Dark Pulse, X-Scissor, Substitute, Sleep Talk, Return, Frustration, Retaliate, U-Turn, Scald, Knock Off, Taunt, Torment, Endure, Endeavor</t>
  </si>
  <si>
    <t>Iron Defense, Nasty Plot, Surf, Foul Play, Dark Pulse, Flash Cannon, X-Scissor, Iron Head, Substitute, Sleep Talk, Return, Frustration, Retaliate, U-Turn, Scald, Knock Off, Taunt, Torment, Endure, Endeavor</t>
  </si>
  <si>
    <t>Iron Defense, Nasty Plot, Surf, Foul Play, Dark Pulse, Flash Cannon, X-Scissor, Iron Head, Substitute, Sleep Talk, Return, Frustration, Retaliate, U-Turn, Scald, Outrage, Knock Off, Taunt, Torment, Endure, Endeavor</t>
  </si>
  <si>
    <t>Its "hair" turns into a large bow on the back of its head with very long ribbons coming off. It grows several more "eyebrows" and they become the color of its tail. Its tail itself is shortened and the fan has many more parts to it, which Milotic covers its face with like in Japanese culture. It gains a choker-like ring of scales around its neck, too.</t>
  </si>
  <si>
    <r>
      <rPr>
        <i/>
        <sz val="11"/>
        <color rgb="FF000000"/>
        <rFont val="Calibri"/>
        <family val="2"/>
      </rPr>
      <t>Removed:</t>
    </r>
    <r>
      <rPr>
        <sz val="11"/>
        <color rgb="FF000000"/>
        <rFont val="Calibri"/>
        <family val="2"/>
      </rPr>
      <t xml:space="preserve"> Sandslash, Alolan Sandslash, Delibird</t>
    </r>
  </si>
  <si>
    <t>Belch, Body Slam, Curse, Feint Attack, Heat Wave, Night Slash, Pursuit, Sucker Punch, Tickle, Wrap</t>
  </si>
  <si>
    <t>Baton Pass, Endure, Feint Attack, Flare Blitz, Poison Fang, Screech</t>
  </si>
  <si>
    <t>Work Up, Flamethrower, Fire Blast, Earth Power, Focus Blast, Substitute, Sleep Talk, Helping Hand, Return, Frustration, Overheat, Solar Beam, Taunt, Endure</t>
  </si>
  <si>
    <r>
      <t>Removed:</t>
    </r>
    <r>
      <rPr>
        <sz val="11"/>
        <color rgb="FF000000"/>
        <rFont val="Calibri"/>
        <family val="2"/>
      </rPr>
      <t xml:space="preserve"> Chansey family, Corsola, Galarian Corsola family, Amoonguss, Stunfisk, Galarian Stunfisk, Durant, Rockruff, Morpeko</t>
    </r>
  </si>
  <si>
    <t>Flamethrower, Fire Blast, Energy Ball, Strength, X-Scissor, Dragon Claw, Dragon Pulse, Flame Charge, Substitute, Sleep Talk, Helping Hand, Return, Frustration, Overheat, Explosion, Endure</t>
  </si>
  <si>
    <r>
      <t xml:space="preserve">Galarian Stunfisk, Chewtle family
</t>
    </r>
    <r>
      <rPr>
        <i/>
        <sz val="11"/>
        <color rgb="FF000000"/>
        <rFont val="Calibri"/>
        <family val="2"/>
      </rPr>
      <t>Removed:</t>
    </r>
    <r>
      <rPr>
        <sz val="11"/>
        <color rgb="FF000000"/>
        <rFont val="Calibri"/>
        <family val="2"/>
      </rPr>
      <t xml:space="preserve"> Croagunk family</t>
    </r>
  </si>
  <si>
    <t>Hyper Beam, Giga Impact, Hidden Power, Secret Power, Shadow Claw, Bug Bite, Aerial Ace, Screech, Will-O-Wisp, Attract, Rest, Protect, Façade, Rock Climb, Round, Infestation, Dig, Hone Claws</t>
  </si>
  <si>
    <t>Retains Metal Burst as an Egg Move.</t>
  </si>
  <si>
    <t>It feels appropriate. Don't really know why. Maybe because it gives me an excuse to give another Egg Move to its Egelan form.</t>
  </si>
  <si>
    <t>Rock Polish, Grass Knot, Energy Ball, Strength, Stone Edge, Seed Bomb, Substitute, Synthesis, Sleep Talk, Return, Frustration, Solar Beam, Endure</t>
  </si>
  <si>
    <t>Rock Polish, Grass Knot, Energy Ball, Strength, Earthquake, Stone Edge, Seed Bomb, Substitute, Synthesis, Sleep Talk, Return, Frustration, Body Press, Solar Beam, Endure</t>
  </si>
  <si>
    <t>Mt. Thrymea</t>
  </si>
  <si>
    <t>Thrymea Shrine</t>
  </si>
  <si>
    <t>Magnetic field area; Electric Terrain always in effect.</t>
  </si>
  <si>
    <t>Pound, Foresight, Comet Punch, Double Kick, Focus Energy, Triple Kick, Helping Hand, Dizzy Punch, Lash Out, Arm Thrust, Detect, Cross Chop, Flail</t>
  </si>
  <si>
    <r>
      <rPr>
        <b/>
        <sz val="11"/>
        <color rgb="FF000000"/>
        <rFont val="Calibri"/>
        <family val="2"/>
      </rPr>
      <t>Evo: Meditate</t>
    </r>
    <r>
      <rPr>
        <sz val="11"/>
        <color rgb="FF000000"/>
        <rFont val="Calibri"/>
        <family val="2"/>
      </rPr>
      <t>; Extrasensory, Vacuum Wave, Pound, Foresight, Comet Punch, Double Kick, Focus Energy, Triple Kick, Helping Hand, Dizzy Punch, Lash Out, Arm Thrust, Detect, Cross Chop, Flail, Focus Blast</t>
    </r>
  </si>
  <si>
    <t>Mostly, it's a counterpart to the Luxury Ball, but I'd like all the Poke Balls to have some effect. The Dream Ball inspired me.</t>
  </si>
  <si>
    <t>Fleeing Mechanics</t>
  </si>
  <si>
    <t>Low: Budew, Teddiursa, Smoochum, Elekid, Ralts, Ponyta, Magby, Yamask
Medium: Palrat, Riolu, Zorua, Delibird
High: Spectrat, Faerunee, Cubone, Artemis/Apollo
Extreme: Feebas, Hermes</t>
  </si>
  <si>
    <t xml:space="preserve">Lioxin was named for its terrifying appearance and poison. However, it is not aggressive.
</t>
  </si>
  <si>
    <t>Color</t>
  </si>
  <si>
    <t>Green</t>
  </si>
  <si>
    <t>Brown</t>
  </si>
  <si>
    <t>Blue</t>
  </si>
  <si>
    <t>Gray</t>
  </si>
  <si>
    <t>Pink</t>
  </si>
  <si>
    <t>White</t>
  </si>
  <si>
    <t>Black</t>
  </si>
  <si>
    <t>Shiny</t>
  </si>
  <si>
    <t>Yellow</t>
  </si>
  <si>
    <t>Yellow (Corn)</t>
  </si>
  <si>
    <t>Yellow (Sand)</t>
  </si>
  <si>
    <t>Auburn (Fall Leaf)</t>
  </si>
  <si>
    <t>Seafoam</t>
  </si>
  <si>
    <t>Brown (Fired Clay)</t>
  </si>
  <si>
    <t>Tea-Green Feathers</t>
  </si>
  <si>
    <t>Dark-Gray Feathers</t>
  </si>
  <si>
    <t>Tan, Black Lines</t>
  </si>
  <si>
    <t>Gold, Black Lines</t>
  </si>
  <si>
    <t>Red</t>
  </si>
  <si>
    <t>Purple</t>
  </si>
  <si>
    <t>Dust White</t>
  </si>
  <si>
    <t>Clear</t>
  </si>
  <si>
    <t>Lime body, unchanged stripes</t>
  </si>
  <si>
    <t>Neon green pattern</t>
  </si>
  <si>
    <t>Varies</t>
  </si>
  <si>
    <t>Unchanged</t>
  </si>
  <si>
    <t>Indigo body</t>
  </si>
  <si>
    <t>Darker blue body</t>
  </si>
  <si>
    <t>Shape</t>
  </si>
  <si>
    <t>Insectoid</t>
  </si>
  <si>
    <t>Quadruped</t>
  </si>
  <si>
    <t>Head and arms</t>
  </si>
  <si>
    <t>Pair of wings</t>
  </si>
  <si>
    <t>Head and base</t>
  </si>
  <si>
    <t>Multiple wings</t>
  </si>
  <si>
    <t>Serpentine</t>
  </si>
  <si>
    <t>Fins</t>
  </si>
  <si>
    <t>Bipedal tailless</t>
  </si>
  <si>
    <t>Bipedal tailed</t>
  </si>
  <si>
    <t>Just a Head</t>
  </si>
  <si>
    <t>Head and legs</t>
  </si>
  <si>
    <t>Tentacles</t>
  </si>
  <si>
    <t>Multiple bodies</t>
  </si>
  <si>
    <t>Flower Shield, Grudge, Hypnosis, Ingrain, Natural Gift, Night Shade, Psybeam, Psycho Shift, Yawn</t>
  </si>
  <si>
    <t>Yellow flower</t>
  </si>
  <si>
    <t>Work Up, Swords Dance, Substitute, Sleep Talk, Stealth Rock, Return, Frustration, Retaliate, Roar, Endure, Super Fang, Endeavor</t>
  </si>
  <si>
    <t>Work Up, Swords Dance, Earthquake, Substitute, Sleep Talk, Stealth Rock, Return, Frustration, Retaliate, Roar, Endure, Super Fang, Endeavor</t>
  </si>
  <si>
    <t>Priests/monks/missionaries</t>
  </si>
  <si>
    <t>Teleport, Hold Back, Play Nice, Confide, Fairy Wind, Ominous Wind, Tearful Look, Bestow, Thief, Crafty Shield, Moonblast, Shadow Ball, Memento</t>
  </si>
  <si>
    <t xml:space="preserve">The Anticipation rework made it useless on Eevee. Sylveon has it, but… it's Eevee. </t>
  </si>
  <si>
    <t>Keeps Vital Drain as a level 1 move from Let's Go. Also gains Belch.</t>
  </si>
  <si>
    <t>Bellsprout family</t>
  </si>
  <si>
    <t>Pikeral-Red</t>
  </si>
  <si>
    <t>Pikeral-Blue</t>
  </si>
  <si>
    <t>Pikeral
(Red Striped)</t>
  </si>
  <si>
    <t>Pikeral
(Blue Striped)</t>
  </si>
  <si>
    <t>Counter, Endeavor, Flail, Last Resort, Pain Split, Reversal</t>
  </si>
  <si>
    <t>Uses Sword/Shield learnset. However, the move learned at level 16 is changed from Double Team to Pursuit, and it gains Razor Wind and Feint at levels 52 and 56.</t>
  </si>
  <si>
    <t>Regains Teleport as a level 1 move from Let's Go.</t>
  </si>
  <si>
    <t>A happy medium between old and new, though it needed less work than Scyther.</t>
  </si>
  <si>
    <t>A happy medium between old and new, because Gen VIII admittedly cleaned up some of the weird moves it got (like Vacuum Wave), but it also had fitting moves that were removed from the generation.</t>
  </si>
  <si>
    <t>Gains Floral Healing as an Egg Move, but loses Wring Out as one.</t>
  </si>
  <si>
    <t>Plant-based healing is the flavor it has. Wring Out is for things that can squeeze, which it can’t.</t>
  </si>
  <si>
    <t>Gains Cut as an Egg Move.</t>
  </si>
  <si>
    <t>Scythes cut crops, seems appropriate.</t>
  </si>
  <si>
    <t>Cutting cloth is part of any tailoring. This line uses plants as cloth.</t>
  </si>
  <si>
    <t>See Pignite.</t>
  </si>
  <si>
    <t>Gains Cut as an Egg Move, but loses Power-Up Punch as one.</t>
  </si>
  <si>
    <t>Are they trying to make Protean Greninja as OP as possible. Cut is for the ninja.</t>
  </si>
  <si>
    <t>With Mega Evolution, its body becomes so dense that it has a noticeable gravitational field. It can't control what it pulls, but it doesn't care.</t>
  </si>
  <si>
    <t>Double Hit, Double Slap, Mach Punch, Mega Punch, Mind Reader, Stored Power, Thrash, Wake-Up Slap</t>
  </si>
  <si>
    <r>
      <rPr>
        <b/>
        <sz val="11"/>
        <color rgb="FF000000"/>
        <rFont val="Calibri"/>
        <family val="2"/>
      </rPr>
      <t>Evo: Close Combat</t>
    </r>
    <r>
      <rPr>
        <sz val="11"/>
        <color rgb="FF000000"/>
        <rFont val="Calibri"/>
        <family val="2"/>
      </rPr>
      <t>; Aura Sphere, Extrasensory, Vacuum Wave, Meditate, Pound, Foresight, Comet Punch, Double Kick, Focus Energy, Triple Kick, Helping Hand, Dizzy Punch, Lash Out, Arm Thrust, Detect, Cross Chop, Flail, Focus Blast</t>
    </r>
  </si>
  <si>
    <t>To save on energy, it allows the desert wind to tumble its round body as a form of movement.</t>
  </si>
  <si>
    <t>When night falls, it stalks the desert looking for tired prey. Those who encounter it say it moves uncannily fast when they're not looking.</t>
  </si>
  <si>
    <t>It swings its arms wildly to deter predators. Studies have found that it is more effective if it has observed Maractus's dancing.</t>
  </si>
  <si>
    <t>Amnesia, Hydro Pump, Sludge Bomb, Sludge Wave, Gunk Shot, Vital Drain, Substitute, Return, Frustration, Endure</t>
  </si>
  <si>
    <r>
      <rPr>
        <b/>
        <sz val="11"/>
        <color rgb="FF000000"/>
        <rFont val="Calibri"/>
        <family val="2"/>
      </rPr>
      <t>Kyurem</t>
    </r>
    <r>
      <rPr>
        <i/>
        <sz val="11"/>
        <color rgb="FF000000"/>
        <rFont val="Calibri"/>
        <family val="2"/>
      </rPr>
      <t xml:space="preserve">
Removed:</t>
    </r>
    <r>
      <rPr>
        <sz val="11"/>
        <color rgb="FF000000"/>
        <rFont val="Calibri"/>
        <family val="2"/>
      </rPr>
      <t xml:space="preserve"> Gastly, Wooper</t>
    </r>
  </si>
  <si>
    <t>Aqua Jet, Flatter, Liquidation, Night Slash, Octazooka, Razor Shell, Snatch, Thrash</t>
  </si>
  <si>
    <r>
      <rPr>
        <b/>
        <sz val="11"/>
        <color rgb="FF000000"/>
        <rFont val="Calibri"/>
        <family val="2"/>
      </rPr>
      <t>Evo: Lash Out</t>
    </r>
    <r>
      <rPr>
        <sz val="11"/>
        <color rgb="FF000000"/>
        <rFont val="Calibri"/>
        <family val="2"/>
      </rPr>
      <t>; Full Collide, Constrict, Water Gun, Smokescreen, Wrap, Pursuit, Metal Claw, Taunt, Swagger, Slash, Embargo, Assurance, Brine, Iron Defense, Thief, Dive, Wring Out, Punishment, Hydro Pump</t>
    </r>
  </si>
  <si>
    <t>Prominoid under 50% HP</t>
  </si>
  <si>
    <t>Slowpoke family, Mew, Natu family, Celebi, Shedinja, Spiritomb, Dialga, Arceus, Elgyem family, Zygarde, Hoopa</t>
  </si>
  <si>
    <t>To confound predators, it creates a cacophonous noise while traveling too quickly for the eye to follow. In a large group, finding just one is impossible.</t>
  </si>
  <si>
    <t>Only when it has reached the right skill level will it emerge from the ground and evolve. Sometimes, this takes over a decade.</t>
  </si>
  <si>
    <t>Living underground is a harsh live for Nincada. However, this forces it to hone its senses and skills to train for adulthood.</t>
  </si>
  <si>
    <t>Despite its high flying speed, it is completely silent while in motion. This allows it to find good trees stealthily for their sap or for breeding.</t>
  </si>
  <si>
    <t>Metal Powder</t>
  </si>
  <si>
    <t>Quick Powder</t>
  </si>
  <si>
    <t>It's useless on non-transformed Ditto, but putting it on Imposter Ditto makes it kinda OP. With no middle ground, it must start anew.</t>
  </si>
  <si>
    <t>Silver Powder</t>
  </si>
  <si>
    <t>Other Powders get an effect, so it should too.</t>
  </si>
  <si>
    <t>When Flung, applies Powder to the target. Counts as a powder attack for things that ignore those (which still consumes it).</t>
  </si>
  <si>
    <t>Feathers have a BP of 10, and previously 10 BP moves now have 20 BP, except for the Air Balloon.
The Red and Blue Orbs can now be Flung, with 60 BP, as long as they haven't triggered Primal Reversion on the holder.
The following items have adjusted BPs: Smooth Rock's rises to 40, Lagging Tail's rises to 70, Relic Crown's rises to 70, Relic Statue's rises to 100, Relic Vase's rises to 50, Sachet's lowers to 20, Weakness Policy's lowers to 30, Bright Powder's lowers to 0, Metal Powder's lowers to 0, Quick Powder's lowers to 0, Silver Powder's lowers to 0.</t>
  </si>
  <si>
    <t>When Flung, raises the Speed of the target 1 stage. Counts as a powder attack for things that ignore those (which still consumes it). Loses its old effect.</t>
  </si>
  <si>
    <t>When Flung, raises the Defense and Sp. Defense of the target 1 stage. Counts as a powder attack for things that ignore those (which still consumes it). Loses its old effect.</t>
  </si>
  <si>
    <t>I'm not a fan of clone items, and this is a clone of a clone because Sea Incense exists. Now it's a clone of Water Veil.</t>
  </si>
  <si>
    <t>50% is a huge amount to have such an easily avoidable downside. Even VIII's 33.3% is objectively superior to Sitrus. This adds a risk-reward choice, unless you have Own Tempo of course :)</t>
  </si>
  <si>
    <t>Looks a lot like Montura, but slightly bigger and darker, and its last couple of segments are split in two, each with their own stinger.</t>
  </si>
  <si>
    <t>Removes terrain and entry hazards.</t>
  </si>
  <si>
    <t>The changes aren't terrible, and this is easier to keep consistency with Galarian Linoone than altering the other's whole moveset. However, I can still revert a couple that I don't like, one of which was a removed move.</t>
  </si>
  <si>
    <t>It enjoys the physical Grass STAB, and it's a slight reference to the twig Ash's Treecko kept in its moth.</t>
  </si>
  <si>
    <t>Loses Extreme Speed as an Egg Move.</t>
  </si>
  <si>
    <t>Bringing back event moves is what the Hidden Move is for; E-Speed is more justified in not being standard than the likes of Morning Sun Solrock.</t>
  </si>
  <si>
    <t>See Linoone.</t>
  </si>
  <si>
    <t>Learns Play Rough and Tussle at level 1 instead of Pin Missile and Baby-Doll Eyes.</t>
  </si>
  <si>
    <t>Play Rough matches regular Linoone, and Tussle fits its rough-and-tumble fighting style more than Rototiller.</t>
  </si>
  <si>
    <t>Move learned at level 10 changed from Rollout to Tussle.</t>
  </si>
  <si>
    <t>Phanpy's not round enough for spinning like that, and gosh darn, it needs a level-up STAB move. Tussle was invented for things like this.</t>
  </si>
  <si>
    <t>Gains Tussle as an Egg Move.</t>
  </si>
  <si>
    <t>Moves learned at level 9 and 17 changed from Scary Face/Stomp to Stomp/Tussle.</t>
  </si>
  <si>
    <t>It already gets Scary Face at level 1, and Tussle fits for it. It's also stronger than Stomp because of STAB, so it goes after it.</t>
  </si>
  <si>
    <t>It's got the playing-in-the-dirt feel for Tussle, but not enough to merit a level-up move.</t>
  </si>
  <si>
    <t>Move learned at level 20 changed from Gyro Ball to Tussle.</t>
  </si>
  <si>
    <t>Gyro Ball isn't bad, but Onix needs the early Ground STAB; it's a nicer parallel to Steelix getting STAB on it. Plus, the move is a TM.</t>
  </si>
  <si>
    <t>Move learned at level 12 changed from Mud Shot to Tussle. Gains Bulldoze at level 22.</t>
  </si>
  <si>
    <t>Move learned at level 12 changed from Mud Shot to Tussle. Gains Bulldoze at level 24.</t>
  </si>
  <si>
    <t>Gains Tussle at level 18, pushing back all moves until Take Down, which is learned at level 33.</t>
  </si>
  <si>
    <t>Tussle is good for it, and there's a strange gap in its learnset that is now filled in.</t>
  </si>
  <si>
    <t>Dazzling Gleam, Hyper Voice, Hurricane, Iron Tail, Aqua Tail, Defog, Tailwind, Substitute, Roost, Sleep Talk, Return, Frustration, Last Resort, Uproar, Steel Wing, Heat Wave, Sky Attack, Encore, Endure, Endeavor</t>
  </si>
  <si>
    <t>It emanates a mysterious power. Records about it seem to disappear over time.
Legends say there's treasure inside it, but none that have entered it ever return to tell the tale.</t>
  </si>
  <si>
    <t>The back of its elytra is specialized to rotate so that it can use its legs like a rotor. It is deceptively fast.
With its advanced sight and complete armoring, a single Beedive can manage an entire lake as its hunting grounds.</t>
  </si>
  <si>
    <t>Gains Bug Cloud as its last level 1 move.</t>
  </si>
  <si>
    <t>I looked at it for flavor, but it gets no Bug STAB until level 25?</t>
  </si>
  <si>
    <t>Loses Grassy Terrain as an Egg Move.</t>
  </si>
  <si>
    <t>It's not even a plant! Grass-typing is an acceptable suspension, but this isn't.</t>
  </si>
  <si>
    <t>Loses Fell Stinger as an Egg Move.</t>
  </si>
  <si>
    <t>What is it stinging with.</t>
  </si>
  <si>
    <t>Centiskorch</t>
  </si>
  <si>
    <t>Coil is reserved for cold-blooded vertebrates. Well, under normal circumstances; it now gets Coil as its Hidden Move. Gigantamax Centiskorch is very much inspired by Eastern dragons.</t>
  </si>
  <si>
    <t>Tutor</t>
  </si>
  <si>
    <t>Accessor Changes</t>
  </si>
  <si>
    <t>In autumn, large numbers of Caeleaf frolic in the falling leaves while making happy chirping noises.
When lying still on the ground, it is indistinguishable from the leaves. This is how it avoids predation by bird Pokémon.</t>
  </si>
  <si>
    <t>Common Pokémon</t>
  </si>
  <si>
    <t>Rare Pokémon</t>
  </si>
  <si>
    <t>Pokémon League</t>
  </si>
  <si>
    <t>Pokémon</t>
  </si>
  <si>
    <t>Dirt and sand increase the cohesion of its body and make it hard to spot in the murky waters it lives in.
If attacked by another Pokémon, it can expel its internal soil as a smokescreen. It absorbs more through osmosis.</t>
  </si>
  <si>
    <t>Because it has absolutely no self-defense, it has to avoid contact with most other Pokémon.
Its paleness comes from spending its life underground with little to eat. The population is not in danger, though.</t>
  </si>
  <si>
    <t>An artificial Pokémon invented to befriend children and teach them about Pokémon care.
It is capable of comprehending basic emotions of those around it and is designed to comfort them.</t>
  </si>
  <si>
    <t>This Pokémon is highly customizable and thus is often used to teach gradeschoolers about technology.
It has been programmed with a natural curiosity. It loves to play with toys and people.</t>
  </si>
  <si>
    <t>A shy Pokémon that lives in the eaves of houses. It is said to match the personality of the building's owner.</t>
  </si>
  <si>
    <t>It is a very hardy Pokémon that can survive without food, water, or even air for long periods of time.
It lives a simple existence in caves, using its plain appearance and dark corners to avoid notice.</t>
  </si>
  <si>
    <t>It eats dirt in search of grub Pokémon. It has a voracious appetite and can eat up to a square kilometer of soil in one day.
Its presence on farms is considered beneficial, as it eats pests and cycles nutrients through the soil.
Like the Diglett and Sandygast lines, it is immune to the floating status.</t>
  </si>
  <si>
    <t>Its scales often fall or tear off when burrowing. Early civilizations used the fragments as tools or bargaining chips.
With its sharp scales, it tills the earth as it burrows in a distinct spiral shape. This digs up Pokémon dens for it to eat.
Like the Diglett and Sandygast lines, it is immune to the floating status.</t>
  </si>
  <si>
    <t>Jaqoul families live in solitude. They only see each other when their Joroo are grown and it's time for more children.
Be careful when exploring areas inhabited by this Pokémon. It's hard to spot, but it's defensive and strikes without warning.</t>
  </si>
  <si>
    <t>Fast and elusive, sightings of this Pokémon are very rare. It is believed to be endangered.
When it hunts, it strikes from darkness with blinding speeds. Its prey never sees it coming.</t>
  </si>
  <si>
    <t>It lures people and Pokémon to sleep, then steals their life force while they are unconscious.
It travels between homes, pretending to be a beggar looking for a place to stay. This is a trick to get inside.</t>
  </si>
  <si>
    <t>The outer shell is thick and sturdy enough to protect the core from radiation and space debris.
Sightings of this Pokémon have mostly been through space telescopes. Very rarely does one enter the atmosphere.</t>
  </si>
  <si>
    <t>Same as Ponyta. It also has wings, if the typing wasn't obvious enough.
A popular Egelan legend tells that a singular Rapidash was granted magical powers and flight by a legendary Pokémon.
It flies gracefully across the sky, its rainbow mane and glittering embers bringing joy to all who see it.</t>
  </si>
  <si>
    <t>Mythical Pokémon. Serpent comes out of crack in the side of the egg and wraps around.</t>
  </si>
  <si>
    <t>It has no defenses to protect itself from, well, anything. Even Pokémon that don't prey on it like to bully it for fun.</t>
  </si>
  <si>
    <t>Steelix is a Pokémon that is not well-studied, because it lives too far underground to detect most of the time.</t>
  </si>
  <si>
    <t>It lives alone, not even forming alliances with other Pokémon. It has no problem ignoring orders from its Trainer, either.</t>
  </si>
  <si>
    <t>Gets the Pokémon pumped up.</t>
  </si>
  <si>
    <t>Makes the audience expect little of the other Pokémon.</t>
  </si>
  <si>
    <t>Attempts to make the remaining Pokémon nervous.</t>
  </si>
  <si>
    <t>Calms the energy of any Pokémon that came before it.</t>
  </si>
  <si>
    <t>Startles all Pokémon that came before it.</t>
  </si>
  <si>
    <t>Badly startles Pokémon the audience has high expectations of.</t>
  </si>
  <si>
    <t>Badly startles Pokémon that made a move of the same type.</t>
  </si>
  <si>
    <t>The user sings a heavenly song that causes all Pokémon around it to float into the air for three turns.</t>
  </si>
  <si>
    <t>Startles the previous Pokémon to make the Pokémon look better.</t>
  </si>
  <si>
    <t>Startles the Pokémon that came before it.</t>
  </si>
  <si>
    <t>Badly startles all Pokémon that came before it.</t>
  </si>
  <si>
    <t>Copies the performance of the Pokémon that came before it.</t>
  </si>
  <si>
    <t>Works better if it is the same type as the move used by the Pokémon that came before it.</t>
  </si>
  <si>
    <t>Badly startles the Pokémon that came before it.</t>
  </si>
  <si>
    <t>Does double damage against Dynamaxed/Mega Evolved Pokémon.</t>
  </si>
  <si>
    <t>Badly startles all other Pokémon, but the user cannot appeal next turn.</t>
  </si>
  <si>
    <t>Badly startles Pokémon that successfully showed their appeal.</t>
  </si>
  <si>
    <t>Undermines the appeal of the Pokémon that came before it.</t>
  </si>
  <si>
    <t>All Pokémon are trapped next turn.</t>
  </si>
  <si>
    <t>Grounds all Pokémon and causes moves that involve jumping to fail.</t>
  </si>
  <si>
    <t>Drains 1/16 of the target's health at the end of each turn and restores it to the Pokémon in the user's slot.</t>
  </si>
  <si>
    <t>Pokémon are inflicted with a condition that causes them to faint in three turns.</t>
  </si>
  <si>
    <t>All Gen VIII Pokémon (except Blipbug and Applin).</t>
  </si>
  <si>
    <t>Accessed removed for all Pokémon except those that learn it by other means, Mew, and the following:
All Poison types, Rattata family, Alolan Rattata family, Paras family, Lickitung family, Horsea family, Wooper family, Murkrow family, Gligar family, Shuckle, Poochyena family, Shroomish family, Illumise, Spoink family, Cacnea family, Lileep family, Duskull family, Deoxys-Defense, Vespiquen, Spiritomb, Shaymin, Zorua family, Accelgor, Vullaby family, Froakie family</t>
  </si>
  <si>
    <t>Access removed for all Pokémon except those that learn it by other means, Mew, and the following:
All Grass types (except Kartana), Butterfree, Beedrill, Venomoth, Galarian Ponyta line, Farfetch'd, Galarian Farfetch'd line, Togepi family, Shuckle, Corsola, Beautifly, Dustox, Wormadam, Vespiquen, Audino, Larvesta family, Bunnelby family, Vivillon, Flabébé family, Cutiefly family, Tapu Koko, Tapu Lele, Tapu Bulu, Tapu Fini, Skwovet family, Wooloo family, Zarude</t>
  </si>
  <si>
    <t>All Gen V, VI, VII, and VIII Pokémon who can learn TMs.</t>
  </si>
  <si>
    <t>It's much easier to do this to revert Gen VIII's accommodations to removed moves, removed Pokémon from the breeding pool, and replaced TM moves. Pretty much all new moves are signature, so there's little lost, and it can easily be made up.</t>
  </si>
  <si>
    <t>Leech Life is restored to its former spot on Pokémon that had it replaced with Absorb. The new spot it had claimed is filled in with the new move Vital Drain.</t>
  </si>
  <si>
    <t>I'm all for a strong Bug-type draining move, but buffing Leech Life wasn't the way to do it. Most of the Pokémon that had it removed were physical Bug-types, and giving them Absorb isn't any sort of consolation.</t>
  </si>
  <si>
    <t>It doesn't have arms. Quagsire only has wimpy hands. I'm baffled that, of all the Pokémon to retain this move by breeding, this thing is one of them.</t>
  </si>
  <si>
    <t>Since it's known as Iai Cut in Japan, the Ninja Pokémon ought to get it.</t>
  </si>
  <si>
    <t>It's the original Pokémon that spontaneously creates grassy fields, and you didn't even give it the move that does that?</t>
  </si>
  <si>
    <t>With the introduction of a Fire counterpart to Charge, these two need to learn them ASAP. They're energy Pokémon!</t>
  </si>
  <si>
    <t>Mud Shot is too… sustained for a digging Pokémon. Tussle fits better and uses its better attacking stat. Bulldoze is a Gen VIII change I like that fits easily.</t>
  </si>
  <si>
    <t>Scares off enemy Pokémon when it brings them below half health.</t>
  </si>
  <si>
    <t>The Pokémon's moves deal 50% more damage to Ice-types.</t>
  </si>
  <si>
    <t>Any attacks the haver makes on an Ice-type Pokémon deals 50% more damage.</t>
  </si>
  <si>
    <t>The Pokémon is so attractive that it can cause anyone to fall in love with it.</t>
  </si>
  <si>
    <t>Affection and moves that are usually locked to the opposite sex can affect either sex and genderless Pokémon. It does not override Oblivious.</t>
  </si>
  <si>
    <t>Protects the Pokémon from attacks when it encounters a misty field.</t>
  </si>
  <si>
    <t>Powerful toxins cause all poison the Pokémon inflicts to become bad poison.</t>
  </si>
  <si>
    <t>Contact with the Pokémon may inflict sleep.</t>
  </si>
  <si>
    <t>The Pokémon is energy efficient, so it doesn't need to charge or recharge two-turn moves.</t>
  </si>
  <si>
    <t>The Pokémon's belligerence scares foes from using status moves when it switches in.</t>
  </si>
  <si>
    <t>Using unknown power, the Pokémon causes something to happen when it switches in.</t>
  </si>
  <si>
    <t>Creates an effect when the Unown is sent out, based on its letter. This Ability cannot be copied, swapped, suppressed, or overridden, and will not have any effect if hacked onto another Pokémon.</t>
  </si>
  <si>
    <t>It's actually more detrimental than useful currently, because the Pokémon that get it don't fear Low Kick but do fear Heat Crash. They enjoy Speed.</t>
  </si>
  <si>
    <t>I'm phasing out evasion as a mechanic. The evasion-raising moves become pseudo-guarding moves, so this is a close equivalent. Practically speaking, it makes it safer for the Pokémon to get into sandy conditions, which is a problem some weather-reliant sweepers have.</t>
  </si>
  <si>
    <t>I'm phasing out evasion as a mechanic. The evasion-raising moves become pseudo-guarding moves, so this is a close equivalent. Practically speaking, it makes it safer for the Pokémon to get in to snowy conditions, which is a problem some weather-reliant sweepers have.</t>
  </si>
  <si>
    <t>Its PokeDex entries say that it can't be hurt by dynamite. Bombs sound pretty similar. Beats Sand Veil when it's not even a desert Pokémon.</t>
  </si>
  <si>
    <t>The infamous 18,000 degree Pokémon ought to be making its own sunlight at those temperatures.</t>
  </si>
  <si>
    <t>It grows fruit, so Ripen makes sense. And it makes the ability not signature for Special Snowflakes. And I never pictured Tropius as much of a Solar Power Pokémon anyway.</t>
  </si>
  <si>
    <t>Seems like a good fit for it. I love (pun not intended) when mediocre Pokémon gain access to very powerful Abilities through the Dream World.</t>
  </si>
  <si>
    <t>Resets a Pokémon's stat changes.</t>
  </si>
  <si>
    <t>Becomes a consumable item that activates if the Pokémon is targeted by an priority move, causing the move to fail. When Flung, lowers accuracy two stages. Both effects of this item count as a powder attack for things that ignore those (which still consumes it).</t>
  </si>
  <si>
    <t>If held by the leading Pokémon, wild Pokémon spawn twice as often. Loses its old effect.</t>
  </si>
  <si>
    <t>Only restore 50% HP if the Pokémon dislikes the flavor. Restores 12.5% otherwise.</t>
  </si>
  <si>
    <t>Returns to causing decreased encounters - or rather, decreased spawns of Pokémon.</t>
  </si>
  <si>
    <t>Since high-leveled wild Pokémon already spawn all the time now, this doesn't help much. The old effects make exploring easier, which is emphasized in this game.</t>
  </si>
  <si>
    <t>Returns to causing increased encounters - or rather, increased spawns of Pokémon.</t>
  </si>
  <si>
    <t>Since low-leveled wild Pokémon already spawn all the time now, this doesn't help much. The old effects make finding Pokémon easier, which requires a bit of real effort in this game.</t>
  </si>
  <si>
    <t>Catch rate multiplier reset to *3 and only applies to Pokémon caught at sea, above or below water.</t>
  </si>
  <si>
    <t>Returns to having boosted catch rate against Pokémon that can flee from battle.</t>
  </si>
  <si>
    <t>Fleeing Pokémon are back as part of diversifying encounters, and given that, they should have a specific means of getting caught.</t>
  </si>
  <si>
    <t>Catch rate is now determined by the level of the Pokémon. The formula is a simple level/20, with a minimum of *1 and maximum of *4.</t>
  </si>
  <si>
    <t>I like the "super-strong wild Pokémon from the start" idea, and I want to see attempting to catch and tame one of them as a potentially viable strategy. This rare ball lets it happens. Too much overlap between this and Nest Balls anyway.</t>
  </si>
  <si>
    <t>Catch rate multiplier reset to *3 and instead applies to Pokémon spawned through Sweet Scent, the White Flute, or a Lure.</t>
  </si>
  <si>
    <t>Split off from the Dusk Ball, because having a boosted catch rate on 6 Pokémon for an arbitrary, irrelevant condition makes no sense at all.</t>
  </si>
  <si>
    <t>Catch rate reduced to *1. Pokémon caught in this Ball have their EVs increase at 1.5* the normal rate.</t>
  </si>
  <si>
    <t>Good luck stealing an item from a Pokémon's mouth. For Knock Off, the item is on the ground, so it can't be pickpocketed.</t>
  </si>
  <si>
    <t>Destroys items before they can activate, except for a Focus Sash. It can destroy the item of a Pokémon with Sticky Hold, and destruction will activate Symbiosis once it is complete.</t>
  </si>
  <si>
    <t>A Pokémon inflicted with a Nightmare will always sleep for the maximum three turns.</t>
  </si>
  <si>
    <t>If the floating status is gained through means other than a Flying typing or Levitate, the Pokémon cannot use Dig, Ingrain, or Roost.</t>
  </si>
  <si>
    <t>Only one X Item can be used on a Pokémon at a time. This includes attempting to use multiple of the same item. Using a Reset Spec. or switching out allows for another item to be used.</t>
  </si>
  <si>
    <t>Not all Pokémon are so easily caught! The mechanic was mostly bad because the fleeing was unstoppable, for various reasons, and unpredictable RNG. Now there are specific conditions that can be met, or avoided by a smart trainer.</t>
  </si>
  <si>
    <t>Fleeing Pokémon</t>
  </si>
  <si>
    <t>Taught by the Athena statue in the Parthenon. Only one Pokémon per evolutionary family can be taught its Hidden Move at a time. A Pokémon will keep its Hidden Move when evolved, even if its evolution has a different one (except for Shelmet, which will switch); however, certain out-of-battle form changes will cause the move to be switched. Hidden Moves cannot be bred, and they are forced to be forgotten before the Pokémon can be traded to another game or stored on a peripheral.</t>
  </si>
  <si>
    <t>Pokémon Refresh</t>
  </si>
  <si>
    <t>Putting a Pokémon in the PC no longer heals it of anything. However, using a Pokémon Center will heal all stored Pokémon, too.</t>
  </si>
  <si>
    <t>Transferring Up Pokémon</t>
  </si>
  <si>
    <t>It's the only way to remove a move from a Pokémon completely.</t>
  </si>
  <si>
    <t>Wild Pokémon</t>
  </si>
  <si>
    <t>Like Sword and Shield, Pokémon will appear on the overworld. However, all encounters are visible in the field. Some will be visible as the Pokémon itself, but others will be shadowy figures in the grass, water, etc. that are still randomly determined upon starting the encounter.</t>
  </si>
  <si>
    <t>A Contest tournament for crowning the top Coordinator in Egelas. The tournament has 16 entrants and is organized into three rounds: The first round has four participants, and the top two advance. The second round has four participants, and only the winner advances. The third round takes places between the two finalists. Each round of the tournament has a different Contest category, which change for each Festival and are announced before it begins. Participants bring a full team of six Pokémon, selecting one for each round without repeating their choices.</t>
  </si>
  <si>
    <t>Under certain conditions, if a Pokémon causes the audience to reach maximum excitement, it will transform for the remainder of the battle. This form change grants +2 to the activating appeal and +1 to all of the Pokémon's remaining appeals. These boosts are separate from and do not interact with the condition system. A Pokémon fitting any of the following criteria can transform:
-It has an Ability that allows it to transform in Contests.
-It is holding a Mega Stone, Primal Orb, or Ultranecrozium Z with which it is compatible.
-It's a Meloetta that knows Relic Song.</t>
  </si>
  <si>
    <t>Lowers the condition of all Pokémon by 1.</t>
  </si>
  <si>
    <t>Resets the condition of all previous Pokémon.</t>
  </si>
  <si>
    <t>The [first/last] slot is reserved for the user next turn. If a later Pokémon uses a move with the same effect, the user will be made secondary to that one.</t>
  </si>
  <si>
    <t>(Badly) startles all Pokémon that came before it.</t>
  </si>
  <si>
    <t>Jams all previous Pokémon.</t>
  </si>
  <si>
    <t>(Badly) startles the Pokémon that came before it.</t>
  </si>
  <si>
    <t>Jams the previous Pokémon.</t>
  </si>
  <si>
    <t>-4 appeal to all other Pokémon, even those that haven't gone yet. The user cannot appeal next turn.</t>
  </si>
  <si>
    <t>-2 appeal to any Pokémon with high condition or who is setting up for a combo, even those who haven't gone yet.</t>
  </si>
  <si>
    <t>-3 appeal to all Pokémon who used a move matching the Contest category, -1 to other previous Pokémon.</t>
  </si>
  <si>
    <t>-3 appeal to previous Pokémon that used a move of the same type, -1 to other previous Pokémon.</t>
  </si>
  <si>
    <t>The previous Pokémon's appeal is cut in half.</t>
  </si>
  <si>
    <t>For every 3 appeal of the previous Pokémon, 1 is removed and added to this appeal.</t>
  </si>
  <si>
    <t>Has a chance to make the remaining Pokémon nervous and unable to appeal.</t>
  </si>
  <si>
    <t>Appeal is equal to the previous one. If the user goes first or the previous Pokémon did not appeal, the appeal is 1.</t>
  </si>
  <si>
    <t>Appeal is equal to the average of the previous appeals. If the user goes first or none of the previous Pokémon appealed, the appeal is 1.</t>
  </si>
  <si>
    <t>Bonus appeal from combos and condition is ignored on the remaining Pokémon.</t>
  </si>
  <si>
    <t>Stays pumped up when a Pokémon tries to sabotage it.</t>
  </si>
  <si>
    <t>The Pokémon doesn't have its condition lowered if it blocks an attempt to make it nervous or through moves that try to calm it.</t>
  </si>
  <si>
    <t>If the Pokémon is made nervous, its condition is raised.</t>
  </si>
  <si>
    <t>If the Pokémon is jammed, its condition is raised.</t>
  </si>
  <si>
    <t>The [first/last] slot is reserved for the Pokémon every turn, including the first. If a Pokémon uses a move that has this effect, it will take priority just as it would over another move.</t>
  </si>
  <si>
    <t>Less affected when the Pokémon is startled.</t>
  </si>
  <si>
    <t>Particularly good at startling other Pokémon.</t>
  </si>
  <si>
    <t>Adds an extra -1 to any jam the Pokémon gives.</t>
  </si>
  <si>
    <t>Targets the best-looking Pokémon to startle.</t>
  </si>
  <si>
    <t>Moves that startle a single previous Pokémon will target the one who has the highest appeal.</t>
  </si>
  <si>
    <t>Looks good when startling other Pokémon.</t>
  </si>
  <si>
    <t>When the Pokémon jams another, +1 is given to its appeal.</t>
  </si>
  <si>
    <t>Being startled makes the other Pokémon look bad.</t>
  </si>
  <si>
    <t>When the Pokémon is jammed, the jammer has -1 taken from its appeal.</t>
  </si>
  <si>
    <t>The Pokémon's appeals have +2 added, but any jamming it receives has +1 added.</t>
  </si>
  <si>
    <t>Moves that cause the Pokémon to be more easily startled don't do that.</t>
  </si>
  <si>
    <t>High audience expectations don't startle this Pokémon extra.</t>
  </si>
  <si>
    <t>Ignores the extra jam from moves that give it to Pokémon who are pumped up or setting up for a combo.</t>
  </si>
  <si>
    <t>Moves of the same type don't startle this Pokémon extra.</t>
  </si>
  <si>
    <t>More likely to make other Pokémon nervous.</t>
  </si>
  <si>
    <t>This Pokémon can transform if it causes the audience to hit peak excitement.</t>
  </si>
  <si>
    <t>Just like Mega Evolution, the Pokémon hitting peak excitement will cause it to transform for the remainder of the Contest.</t>
  </si>
  <si>
    <t>Ignores Abilities that stop effects of the Pokémon's moves.</t>
  </si>
  <si>
    <t>Ignores Abilities that make the Pokémon's jam/nervousness attempts less effective.</t>
  </si>
  <si>
    <t>During hard times, rural villages are sometimes known to eat this Pokémon. Supposedly, it tastes like a string bean.
It inhabits fields of crops, where its slender bean shape makes others think it is a plant.</t>
  </si>
  <si>
    <t>Bug Cloud, Silver Wind
Midnight</t>
  </si>
  <si>
    <t>Mew, Dusknoir, Giratina, Darkrai, Zoroark</t>
  </si>
  <si>
    <t>Calm Mind, Iron Defense, Nasty Plot, Amnesia, Flamethrower, Fire Blast, Psyshock, Psychic, Shadow Ball, Flash Cannon, Dazzling Gleam, Earth Power, Power Gem, Signal Beam, Substitute, Dream Eater, Future Sight, Overheat, Solar Beam, Explosion, Endure</t>
  </si>
  <si>
    <t>Meteor Beam, Stasis</t>
  </si>
  <si>
    <t>Calm Mind, Rock Polish, Psychic, Dazzling Gleam, Earthquake, Stone Edge, Power Gem, Acrobatics, Iron Head, Zen Headbutt, Substitute, Sleep Talk, Stealth Rock, Return, Frustration, Last Resort, U-Turn, Gyro Ball, Solar Beam, Explosion, Superpower, Endure, Endeavor</t>
  </si>
  <si>
    <t>Ice Beam, Blizzard, Psychic, Foul Play, Hex, Shadow Ball, Strength, Substitute, Sleep Talk, Return, Frustration, Last Resort, Retaliate, Uproar, Poltergeist, Ally Switch, Knock Off, Torment, Endure, Super Fang, Endeavor</t>
  </si>
  <si>
    <t>Calm Mind, Amnesia, Psychic, Foul Play, Hex, Shadow Ball, Substitute, Sleep Talk, Helping Hand, Heal Bell, Return, Frustration, Last Resort, Poltergeist, Skill Swap, Ally Switch, Trick, Knock Off, Encore, Torment, Endure</t>
  </si>
  <si>
    <t>Draco Meteor, Meteor Beam, Stasis, Midnight</t>
  </si>
  <si>
    <t>Misty Terrain is literally better Safeguard, and even that's pretty bad. This makes it close to Magic Guard in a similar fashion as Magic Coat to Bounce.</t>
  </si>
  <si>
    <t>When at full heat capacity, it can eat rocks and melt them for digestion. Its body glows when it does this.
It has to rest while digesting rocks to save energy. Usually, it will hide in a cave and bury itself in rocks to eat them in peace.</t>
  </si>
  <si>
    <t>Inferno, Iron Head, Rock Throw
Fire Pledge</t>
  </si>
  <si>
    <t>It consumes magma to circulate it through its veins. Sometimes, it generates ore.
Its circulatory system is visible through its body due to the hot magma flowing through it. It is quite popular for it.</t>
  </si>
  <si>
    <r>
      <rPr>
        <b/>
        <sz val="11"/>
        <color rgb="FF000000"/>
        <rFont val="Calibri"/>
        <family val="2"/>
      </rPr>
      <t>Evo: Rock Tomb</t>
    </r>
    <r>
      <rPr>
        <sz val="11"/>
        <color rgb="FF000000"/>
        <rFont val="Calibri"/>
        <family val="2"/>
      </rPr>
      <t>; Tackle, Leer, Ember, Harden, Fire Fang, Headbutt, Preheat, Lava Plume, Rock Slide, Double-Edge, Flare Blitz</t>
    </r>
  </si>
  <si>
    <t>Tackle, Leer, Ember, Harden, Fire Fang, Headbutt, Preheat, Lava Plume, Double-Edge, Flare Blitz</t>
  </si>
  <si>
    <t>Head Smash, Rock Tomb, Tackle, Leer, Ember, Harden, Fire Fang,  Headbutt, Preheat, Lava Plume, Rock Slide, Double-Edge, Flare Blitz, Head Smash</t>
  </si>
  <si>
    <t>The legendary birds learned many similar moves at many different times. This lines them up, using Articuno as the base since it was often the middle of the three for any particular set. Zapdos gains a flavorful move over a useless one, and Moltres gains a counterpart to Tailwind/Charge as status moves and doesn't have two high-powered Flying moves in its level-up set anymore. It retains Hurricane through TR39.</t>
  </si>
  <si>
    <t>Sobble family, Drednaw, Appletun, Silicobra family, Runerigus, Dracozolt, Arctozolt, Duraludon, Dreepy family, Eternatus</t>
  </si>
  <si>
    <t>All fully-evolved Steel types, as expected</t>
  </si>
  <si>
    <t>Work Up, Bulk Up, Iron Defense, Rock Polish, Strength, Earthquake, Stone Edge, Low Kick, Focus Blast, Iron Head, Zen Headbutt, Drain Punch, Substitute, Sleep Talk, Helping Hand, Return, Frustration, Last Resort, Retaliate, Uproar, Body Press, Superpower, Outrage, Ally Switch, Knock Off, Endure, Endeavor</t>
  </si>
  <si>
    <t>Work Up, Bulk Up, Iron Defense, Rock Polish, Strength, Earthquake, Low Kick, Focus Blast, Iron Head, Zen Headbutt, Drain Punch, Substitute, Sleep Talk, Helping Hand, Return, Frustration, Last Resort, Retaliate, Uproar, Body Press, Superpower, Outrage, Ally Switch, Knock Off, Endure, Endeavor</t>
  </si>
  <si>
    <t>Hidden Power, Secret Power, Bulldoze, Rock Slide, Brick Break, Ice Punch, Thunder Punch, Fire Punch, Attract, Rest, Snore, Protect, Sunny Day, Rain Dance, Façade, Chip Away, Rock Climb, Round, Payback, Rock Tomb, Rock Smash, Brutal Swing, Tantrum, Smack Down, Dual Chop</t>
  </si>
  <si>
    <t>Hidden Power, Secret Power, Thief, Bulldoze, Rock Slide, Brick Break, Ice Punch, Thunder Punch, Fire Punch, Attract, Rest, Snore, Protect, Sunny Day, Rain Dance, Façade, Chip Away, Rock Climb, Round, Payback, Rock Tomb, Rock Smash, Brutal Swing, Tantrum, Smack Down, Dual Chop, Psych Up, After You</t>
  </si>
  <si>
    <t>Hyper Beam, Giga Impact, Hidden Power, Secret Power, Thief, Bulldoze, Rock Slide, Brick Break, Ice Punch, Thunder Punch, Fire Punch, Attract, Rest, Snore, Protect, Sunny Day, Rain Dance, Façade, Chip Away, Rock Climb, Round, Payback, Rock Tomb, Rock Smash, Brutal Swing, Tantrum, Smack Down, Dual Chop, Psych Up, After You</t>
  </si>
  <si>
    <t>Work Up, Bulk Up, Calm Mind, Amnesia, Psyshock, Strength, Earthquake, Stone Edge, Low Kick, Focus Blast, Poison Jab, Drain Punch, Substitute, Sleep Talk, Helping Hand, Return, Frustration, Last Resort, Superpower, Trick, Knock Off, Endure, Endeavor</t>
  </si>
  <si>
    <t>Work Up, Bulk Up, Calm Mind, Amnesia, Psyshock, Strength, Earthquake, Low Kick, Focus Blast, Poison Jab, Drain Punch, Substitute, Sleep Talk, Helping Hand, Return, Frustration, Last Resort, Superpower, Trick, Knock Off, Endure, Endeavor</t>
  </si>
  <si>
    <t>Work Up, Bulk Up, Strength, Low Kick, Poison Jab, Drain Punch, Substitute, Sleep Talk, Return, Frustration, Last Resort, Superpower, Trick, Knock Off, Endure, Endeavor</t>
  </si>
  <si>
    <t>Hyper Beam, Giga Impact, Hidden Power, Secret Power, Thief, Brick Break, Ice Punch, Attract, Rest, Snore, Protect, Hail, Embargo, Façade, Chip Away, Round, Payback, Brine, Whirlpool, Dive, Bounce, Icy Wind, Rock Smash, Compensation, Dual Chop</t>
  </si>
  <si>
    <t>Bulk Up, Ice Beam, Surf, Hydro Pump, Strength, Focus Blast, Waterfall, Aqua Tail, Zen Headbutt, Drain Punch, Substitute, Sleep Talk, Return, Frustration, Uproar, Scald, Superpower, Taunt, Quash, Endure, Endeavor</t>
  </si>
  <si>
    <t>Hyper Beam, Giga Impact, Hidden Power, Secret Power, Incinerate, Thief, Shadow Claw, Fire Punch, Will-O-Wisp, Attract, Rest, Protect, Sunny Day, Embargo, Fling, Façade, Chip Away, Round, Payback, Dig, Rock Tomb, Rock Smash, Compensation, Hone Claws, Laser Focus, After You</t>
  </si>
  <si>
    <t>Hidden Power, Secret Power, Shadow Claw, Dragon Tail, Screech, Will-O-Wisp, Attract, Rest, Snore, Protect, Sunny Day, Flash, Recycle, Façade, Rock Climb, Round, Dig, Rock Smash, Smack Down, Hone Claws</t>
  </si>
  <si>
    <t>Hidden Power, Secret Power, Shadow Claw, Rock Slide, Screech, Dragon Tail, Will-O-Wisp, Attract, Rest, Snore, Protect, Sunny Day, Sandstorm, Flash, Recycle, Façade, Chip Away, Rock Climb, Round, Dig, Rock Tomb, Rock Smash, Tantrum, Smack Down, Hone Claws</t>
  </si>
  <si>
    <t>Hyper Beam, Giga Impact, Hidden Power, Secret Power, Shadow Claw, Rock Slide, Dragon Tail, Screech, Will-O-Wisp, Attract, Rest, Snore, Protect, Sunny Day, Sandstorm, Flash, Recycle, Façade, Chip Away, Rock Climb, Round, Dig, Rock Tomb, Breaking Swipe, Rock Smash, Tantrum, Smack Down, Hone Claws</t>
  </si>
  <si>
    <t>Hidden Power, Secret Power, Aerial Ace, Charm, Screech, Attract, Rest, Snore, Light Screen, Protect, Sunny Day, Rain Dance, Flash, Façade, Round, Echoed Voice, Fly, Icy Wind, Magic Coat, Role Play, After You</t>
  </si>
  <si>
    <t>Hyper Beam, Giga Impact, Hidden Power, Secret Power, Aerial Ace, Charm, Screech, Attract, Rest, Snore, Light Screen, Protect, Sunny Day, Rain Dance, Flash, Façade, Round, Echoed Voice, Fly, Icy Wind, Magic Coat, Role Play, After You</t>
  </si>
  <si>
    <t>Hidden Power, Secret Power, Venoshock, Shadow Claw, Aerial Ace, Dragon Tail, Smart Strike, String Shot, Toxic, Attract, Rest, Protect, Sunny Day, Rain Dance, Flash, False Swipe, Façade, Round, Infestation, Dig, Electroweb, Hone Claws</t>
  </si>
  <si>
    <t>Hidden Power, Secret Power, Shock Wave, Brick Break, Thunder Punch, Eerie Impulse, Thunder Wave, Rest, Protect, Sunny Day, Rain Dance, Flash, Fling, Recycle, Façade, Chip Away, Round, Payback, Electroweb, Rock Smash, Laser Focus, Magnet Rise, Magic Coat, Snatch, After You, Block</t>
  </si>
  <si>
    <r>
      <t xml:space="preserve">Hyper Beam, Giga Impact, Hidden Power, Secret Power, Shock Wave, </t>
    </r>
    <r>
      <rPr>
        <i/>
        <sz val="11"/>
        <color rgb="FF000000"/>
        <rFont val="Calibri"/>
        <family val="2"/>
      </rPr>
      <t>Bulldoze</t>
    </r>
    <r>
      <rPr>
        <sz val="11"/>
        <color rgb="FF000000"/>
        <rFont val="Calibri"/>
        <family val="2"/>
      </rPr>
      <t xml:space="preserve">, </t>
    </r>
    <r>
      <rPr>
        <i/>
        <sz val="11"/>
        <color rgb="FF000000"/>
        <rFont val="Calibri"/>
        <family val="2"/>
      </rPr>
      <t>Rock Slide</t>
    </r>
    <r>
      <rPr>
        <sz val="11"/>
        <color rgb="FF000000"/>
        <rFont val="Calibri"/>
        <family val="2"/>
      </rPr>
      <t xml:space="preserve">, Brick Break, Thunder Punch, Eerie Impulse, Thunder Wave, Rest, Protect, Sunny Day, Rain Dance, Flash, Fling, Recycle, Façade, Chip Away, </t>
    </r>
    <r>
      <rPr>
        <i/>
        <sz val="11"/>
        <color rgb="FF000000"/>
        <rFont val="Calibri"/>
        <family val="2"/>
      </rPr>
      <t>Rock Climb</t>
    </r>
    <r>
      <rPr>
        <sz val="11"/>
        <color rgb="FF000000"/>
        <rFont val="Calibri"/>
        <family val="2"/>
      </rPr>
      <t xml:space="preserve">, Round, </t>
    </r>
    <r>
      <rPr>
        <i/>
        <sz val="11"/>
        <color rgb="FF000000"/>
        <rFont val="Calibri"/>
        <family val="2"/>
      </rPr>
      <t>Avalanche</t>
    </r>
    <r>
      <rPr>
        <sz val="11"/>
        <color rgb="FF000000"/>
        <rFont val="Calibri"/>
        <family val="2"/>
      </rPr>
      <t>, Payback, Fly, Charge Beam, Electroweb, Rock Smash, Laser Focus, Magnet Rise, Magic Coat, Snatch, After You, Block</t>
    </r>
  </si>
  <si>
    <r>
      <t xml:space="preserve">Hyper Beam, Giga Impact, Hidden Power, Secret Power, </t>
    </r>
    <r>
      <rPr>
        <i/>
        <sz val="11"/>
        <color rgb="FF000000"/>
        <rFont val="Calibri"/>
        <family val="2"/>
      </rPr>
      <t>Water Pulse</t>
    </r>
    <r>
      <rPr>
        <sz val="11"/>
        <color rgb="FF000000"/>
        <rFont val="Calibri"/>
        <family val="2"/>
      </rPr>
      <t xml:space="preserve">, Shock Wave, Brick Break, Thunder Punch, Eerie Impulse, Thunder Wave, Rest, Protect, Sunny Day, Rain Dance, Flash, Fling, Recycle, Façade, Chip Away, Round, Payback, </t>
    </r>
    <r>
      <rPr>
        <i/>
        <sz val="11"/>
        <color rgb="FF000000"/>
        <rFont val="Calibri"/>
        <family val="2"/>
      </rPr>
      <t>Brine</t>
    </r>
    <r>
      <rPr>
        <sz val="11"/>
        <color rgb="FF000000"/>
        <rFont val="Calibri"/>
        <family val="2"/>
      </rPr>
      <t xml:space="preserve">, </t>
    </r>
    <r>
      <rPr>
        <i/>
        <sz val="11"/>
        <color rgb="FF000000"/>
        <rFont val="Calibri"/>
        <family val="2"/>
      </rPr>
      <t>Whirlpool</t>
    </r>
    <r>
      <rPr>
        <sz val="11"/>
        <color rgb="FF000000"/>
        <rFont val="Calibri"/>
        <family val="2"/>
      </rPr>
      <t xml:space="preserve">, </t>
    </r>
    <r>
      <rPr>
        <i/>
        <sz val="11"/>
        <color rgb="FF000000"/>
        <rFont val="Calibri"/>
        <family val="2"/>
      </rPr>
      <t>Dive</t>
    </r>
    <r>
      <rPr>
        <sz val="11"/>
        <color rgb="FF000000"/>
        <rFont val="Calibri"/>
        <family val="2"/>
      </rPr>
      <t>, Charge Beam, Electroweb, Rock Smash, Laser Focus, Magnet Rise, Magic Coat, Snatch, After You, Block</t>
    </r>
  </si>
  <si>
    <r>
      <t xml:space="preserve">Hyper Beam, Giga Impact, Hidden Power, Secret Power, Shock Wave, Brick Break, </t>
    </r>
    <r>
      <rPr>
        <i/>
        <sz val="11"/>
        <color rgb="FF000000"/>
        <rFont val="Calibri"/>
        <family val="2"/>
      </rPr>
      <t>Aerial Ace</t>
    </r>
    <r>
      <rPr>
        <sz val="11"/>
        <color rgb="FF000000"/>
        <rFont val="Calibri"/>
        <family val="2"/>
      </rPr>
      <t xml:space="preserve">, Thunder Punch, Eerie Impulse, Thunder Wave, Rest, Protect, Sunny Day, Rain Dance, Flash, Fling, Recycle, Façade, Chip Away, Round, Payback, </t>
    </r>
    <r>
      <rPr>
        <i/>
        <sz val="11"/>
        <color rgb="FF000000"/>
        <rFont val="Calibri"/>
        <family val="2"/>
      </rPr>
      <t>Fly</t>
    </r>
    <r>
      <rPr>
        <sz val="11"/>
        <color rgb="FF000000"/>
        <rFont val="Calibri"/>
        <family val="2"/>
      </rPr>
      <t>, Charge Beam, Electroweb, Rock Smash, Laser Focus, Magnet Rise, Magic Coat, Snatch, After You, Block</t>
    </r>
  </si>
  <si>
    <t>Hyper Beam, Giga Impact, Hidden Power, Secret Power, Water Pulse, Bug Bite, Attract, Rest, Protect, Rain Dance, Flash, Façade, Round, Payback, Whirlpool, Dive, Full Collide, Laser Focus</t>
  </si>
  <si>
    <t>Hidden Power, Secret Power, Nightmare, Rest, Protect, Reflect, Light Screen, Safeguard, Sunny Day, Rain Dance, Sandstorm, Psychic Terrain, Trick Room, Wonder Room, Magic Room, Gravity, Flash, Embargo, Charge Beam, Rock Tomb, Psych Up</t>
  </si>
  <si>
    <t>Hyper Beam, Hidden Power, Secret Power, Nightmare, Rest, Protect, Reflect, Light Screen, Safeguard, Sunny Day, Rain Dance, Sandstorm, Psychic Terrain, Trick Room, Wonder Room, Magic Room, Gravity, Flash, Embargo, Charge Beam, Rock Tomb, Psych Up</t>
  </si>
  <si>
    <t>Hyper Beam, Hidden Power, Secret Power, Nature Power, Incinerate, Water Pulse, Giga Drain, Ice Punch, Thunder Punch, Fire Punch, Attract, Rest, Snore, Snore, Protect, Reflect, Light Screen, Safeguard, Sunny Day, Rain Dance, Trick Room, Wonder Room, Magic Room, Gravity, Flash, Façade, Chip Away, Nautral Gift, Round, Echoed Voice, Charge Beam, Drain Punch, Dual Chop, Laser Focus, Telekinesis, Magic Coat, Role Play, Psych Up, After You, Pain Split</t>
  </si>
  <si>
    <t>Hyper Beam, Giga Impact, Hidden Power, Secret Power, Nature Power, Giga Drain, Dragon Tail, Thunder Punch, Charm, Screech, Eerie Impulse, Fake Tears, Thunder Wave, Attract, Rest, Snore, Protect, Sunny Day, Rain Dance, Flash, Recycle, Façade, Natural Gift, Round, Dig, Charge Beam, Low Sweep, Electroweb, Hone Claws, Magnet Rise, Magic Coat</t>
  </si>
  <si>
    <t>Hyper Beam, Giga Impact, Hidden Power, Secret Power, Rock Slide, Bulldoze, Rest, Protect, Reflect, Light Screen, Safeguard, Sandstorm, Gravity, Flash, Façade, Round, Charge Beam, Full Collide, Magnet Rise, Telekinesis</t>
  </si>
  <si>
    <t>Hidden Power, Secret Power, Thunder Wave, Toxic, Attract, Rest, Protect, Light Screen, Rain Dance, Flash, Façade, Round, Brine, Charge Beam</t>
  </si>
  <si>
    <t>Hyper Beam, Giga Impact, Hidden Power, Secret Power, Bulldoze, Rock Slide, Smart Strike, Screech, Will-O-Wisp, Attract, Rest, Snore, Protect, Sunny Day, Flash, Façade, Chip Away, Rock Climb, Round, Payback, Rock Tomb, Rock Smash, Tantrum, Spite, Role Play</t>
  </si>
  <si>
    <t>Hyper Beam, Giga Impact, Hidden Power, Secret Power, Bulldoze, Rock Slide, Brick Break, Thunder Punch, Fire Punch, Charm, Thunder Wave, Will-O-Wisp, Attract, Rest, Snore, Protect, Sunny Day, Flash, Fling, Façade, Round, Rock Tomb, Rock Smash, Tantrum, Psych Up, After You, Block</t>
  </si>
  <si>
    <t>Hidden Power, Secret Power, Thief, Bulldoze, Rock Slide, Brick Break, Aerial Ace, Fake Tears, Will-O-Wisp, Attract, Rest, Protect, Sunny Day, Rain Dance, Sandstorm, Flash, Fling, False Swipe, Façade, Chip Away, Round, Echoed Voice, Rock Tomb, Brutal Swing, Smack Down</t>
  </si>
  <si>
    <r>
      <rPr>
        <b/>
        <sz val="11"/>
        <color rgb="FF000000"/>
        <rFont val="Calibri"/>
        <family val="2"/>
      </rPr>
      <t>Charmander family</t>
    </r>
    <r>
      <rPr>
        <sz val="11"/>
        <color rgb="FF000000"/>
        <rFont val="Calibri"/>
        <family val="2"/>
      </rPr>
      <t xml:space="preserve">, </t>
    </r>
    <r>
      <rPr>
        <b/>
        <sz val="11"/>
        <color rgb="FF000000"/>
        <rFont val="Calibri"/>
        <family val="2"/>
      </rPr>
      <t>Ponyta family</t>
    </r>
    <r>
      <rPr>
        <sz val="11"/>
        <color rgb="FF000000"/>
        <rFont val="Calibri"/>
        <family val="2"/>
      </rPr>
      <t xml:space="preserve">, </t>
    </r>
    <r>
      <rPr>
        <b/>
        <sz val="11"/>
        <color rgb="FF000000"/>
        <rFont val="Calibri"/>
        <family val="2"/>
      </rPr>
      <t>Alolan Marowak</t>
    </r>
    <r>
      <rPr>
        <sz val="11"/>
        <color rgb="FF000000"/>
        <rFont val="Calibri"/>
        <family val="2"/>
      </rPr>
      <t xml:space="preserve">, </t>
    </r>
    <r>
      <rPr>
        <b/>
        <sz val="11"/>
        <color rgb="FF000000"/>
        <rFont val="Calibri"/>
        <family val="2"/>
      </rPr>
      <t>Magmar family</t>
    </r>
    <r>
      <rPr>
        <sz val="11"/>
        <color rgb="FF000000"/>
        <rFont val="Calibri"/>
        <family val="2"/>
      </rPr>
      <t xml:space="preserve">, </t>
    </r>
    <r>
      <rPr>
        <b/>
        <sz val="11"/>
        <color rgb="FF000000"/>
        <rFont val="Calibri"/>
        <family val="2"/>
      </rPr>
      <t>Flareon</t>
    </r>
    <r>
      <rPr>
        <sz val="11"/>
        <color rgb="FF000000"/>
        <rFont val="Calibri"/>
        <family val="2"/>
      </rPr>
      <t xml:space="preserve">, </t>
    </r>
    <r>
      <rPr>
        <b/>
        <sz val="11"/>
        <color rgb="FF000000"/>
        <rFont val="Calibri"/>
        <family val="2"/>
      </rPr>
      <t>Moltres</t>
    </r>
    <r>
      <rPr>
        <sz val="11"/>
        <color rgb="FF000000"/>
        <rFont val="Calibri"/>
        <family val="2"/>
      </rPr>
      <t xml:space="preserve">, </t>
    </r>
    <r>
      <rPr>
        <b/>
        <sz val="11"/>
        <color rgb="FF000000"/>
        <rFont val="Calibri"/>
        <family val="2"/>
      </rPr>
      <t>Cyndaquil family</t>
    </r>
    <r>
      <rPr>
        <sz val="11"/>
        <color rgb="FF000000"/>
        <rFont val="Calibri"/>
        <family val="2"/>
      </rPr>
      <t xml:space="preserve">, </t>
    </r>
    <r>
      <rPr>
        <b/>
        <sz val="11"/>
        <color rgb="FF000000"/>
        <rFont val="Calibri"/>
        <family val="2"/>
      </rPr>
      <t>Slugma family</t>
    </r>
    <r>
      <rPr>
        <sz val="11"/>
        <color rgb="FF000000"/>
        <rFont val="Calibri"/>
        <family val="2"/>
      </rPr>
      <t xml:space="preserve">, </t>
    </r>
    <r>
      <rPr>
        <b/>
        <sz val="11"/>
        <color rgb="FF000000"/>
        <rFont val="Calibri"/>
        <family val="2"/>
      </rPr>
      <t>Torkoal</t>
    </r>
    <r>
      <rPr>
        <sz val="11"/>
        <color rgb="FF000000"/>
        <rFont val="Calibri"/>
        <family val="2"/>
      </rPr>
      <t xml:space="preserve">, </t>
    </r>
    <r>
      <rPr>
        <b/>
        <sz val="11"/>
        <color rgb="FF000000"/>
        <rFont val="Calibri"/>
        <family val="2"/>
      </rPr>
      <t>Chimchar family</t>
    </r>
    <r>
      <rPr>
        <sz val="11"/>
        <color rgb="FF000000"/>
        <rFont val="Calibri"/>
        <family val="2"/>
      </rPr>
      <t xml:space="preserve">, </t>
    </r>
    <r>
      <rPr>
        <b/>
        <sz val="11"/>
        <color rgb="FF000000"/>
        <rFont val="Calibri"/>
        <family val="2"/>
      </rPr>
      <t>Pansear family</t>
    </r>
    <r>
      <rPr>
        <sz val="11"/>
        <color rgb="FF000000"/>
        <rFont val="Calibri"/>
        <family val="2"/>
      </rPr>
      <t xml:space="preserve">, </t>
    </r>
    <r>
      <rPr>
        <b/>
        <sz val="11"/>
        <color rgb="FF000000"/>
        <rFont val="Calibri"/>
        <family val="2"/>
      </rPr>
      <t>Darmanitan</t>
    </r>
    <r>
      <rPr>
        <sz val="11"/>
        <color rgb="FF000000"/>
        <rFont val="Calibri"/>
        <family val="2"/>
      </rPr>
      <t xml:space="preserve">, </t>
    </r>
    <r>
      <rPr>
        <b/>
        <sz val="11"/>
        <color rgb="FF000000"/>
        <rFont val="Calibri"/>
        <family val="2"/>
      </rPr>
      <t>Heatmor</t>
    </r>
    <r>
      <rPr>
        <sz val="11"/>
        <color rgb="FF000000"/>
        <rFont val="Calibri"/>
        <family val="2"/>
      </rPr>
      <t xml:space="preserve">, </t>
    </r>
    <r>
      <rPr>
        <b/>
        <sz val="11"/>
        <color rgb="FF000000"/>
        <rFont val="Calibri"/>
        <family val="2"/>
      </rPr>
      <t>Larvesta family</t>
    </r>
    <r>
      <rPr>
        <sz val="11"/>
        <color rgb="FF000000"/>
        <rFont val="Calibri"/>
        <family val="2"/>
      </rPr>
      <t xml:space="preserve">, </t>
    </r>
    <r>
      <rPr>
        <b/>
        <sz val="11"/>
        <color rgb="FF000000"/>
        <rFont val="Calibri"/>
        <family val="2"/>
      </rPr>
      <t>Turtonator</t>
    </r>
    <r>
      <rPr>
        <sz val="11"/>
        <color rgb="FF000000"/>
        <rFont val="Calibri"/>
        <family val="2"/>
      </rPr>
      <t xml:space="preserve">, Corviknight, Dottler, Orbeetle, Gossifleur family, Yamper family, Rolycoly family, Toxel family, Sizzlipede family, Sinistea family, Hatenna family, Milcery family, Pincurchion, Snom family, Eiscue, Indeedee, Morpeko, Dracozolt, Arctozolt, Duraludon
</t>
    </r>
    <r>
      <rPr>
        <i/>
        <sz val="11"/>
        <color rgb="FF000000"/>
        <rFont val="Calibri"/>
        <family val="2"/>
      </rPr>
      <t>Removed:</t>
    </r>
    <r>
      <rPr>
        <sz val="11"/>
        <color rgb="FF000000"/>
        <rFont val="Calibri"/>
        <family val="2"/>
      </rPr>
      <t xml:space="preserve"> Beedrill, Oddish family, Paras family, Psyduck, Slowpoke, Slowbro, Drowzee, Koffing family, Chansey family, Tangela family, Mr. Mime family, Galarian Mr. Mime family, Spinarak family, Yanma family, Wooper family, Girafarig, Shuckle, Stantler, Smoochum, Lotad family, Seedot family, Surskit family, Shroomish family, Nincada, Shedinja, Skitty family, Meditite family, Illumise, Spinda, Cacnea family, Kecleon, Absol, Kricketune, Wormadam, Mothim, Drifloon family, Glameow family, Skorupi family, Carnivine, Snover family, Leafeon, Darkrai, Munna family, Woobat family, Audino, Sewaddle family, Foongus family, Frillish family, Spritzee family, Swirlix family</t>
    </r>
  </si>
  <si>
    <t>Hidden Power, Secret Power, Nature Power, Giga Drain, Nightmare, Attract, Rest, Protect, Sunny Day, Rain Dance, Flash, Façade, Natural Gift, Round, Psych Up, After You</t>
  </si>
  <si>
    <t>Hyper Beam, Giga Impact, Hidden Power, Secret Power, Nature Power, Giga Drain, Nightmare, Attract, Rest, Protect, Sunny Day, Rain Dance, Flash, Façade, Natural Gift, Round, Psych Up, After You</t>
  </si>
  <si>
    <t>Catch Rate</t>
  </si>
  <si>
    <t>Exp. Group</t>
  </si>
  <si>
    <t>Egg Cycles</t>
  </si>
  <si>
    <t>Height</t>
  </si>
  <si>
    <t>Weight</t>
  </si>
  <si>
    <t>Gains Stuff Cheeks as an Egg Move.</t>
  </si>
  <si>
    <t>I don't even need to say it.</t>
  </si>
  <si>
    <t xml:space="preserve">Loses Tackle at level 1; gains Cut in its place. </t>
  </si>
  <si>
    <t>Green Body, Gold Feathers</t>
  </si>
  <si>
    <t>It is a clumsy bird. Although it tries to imitate the graceful movements of its evolutionary relatives, it is no use.
The density of its tailfeathers makes them effective in displacing air for cooling purposes.
Its tail is a hand fan, and its wings resemble it.</t>
  </si>
  <si>
    <t>During mating season, the cleanest tail is the most attractive. Even a speck of dust shaken off can disappoint a suitor.
A fan of clean Plumifowl feathers is a symbol of status, because it shows that the owner does not do their own cleaning.
Its tail is a big white feather fan, and its wings are extra feathery too. Its headfeathers are more numerous to create a full tuft of down.</t>
  </si>
  <si>
    <t>Both males and females engage in displays of attraction. Before DNA analysis, it was believed that they were hermaphrodites.
Many fashion styles can be traced back to the gorgeous feathers on its head, neck, wings, and, of course, its tail.
Its tail is a standard peacock array. It has slick headfeathers like styled hair, a smaller feather fan on its chest (tie when closed, cravat when open), and its wings match the color scheme.</t>
  </si>
  <si>
    <r>
      <rPr>
        <b/>
        <sz val="11"/>
        <color rgb="FF000000"/>
        <rFont val="Calibri"/>
        <family val="2"/>
      </rPr>
      <t>Evo: Swagger</t>
    </r>
    <r>
      <rPr>
        <sz val="11"/>
        <color rgb="FF000000"/>
        <rFont val="Calibri"/>
        <family val="2"/>
      </rPr>
      <t>; Tickle, Scratch, Growl, Tail Whip, Gust, Sand-Attack, Peck, Fury Attack, Feather Dance, Wing Attack, Flatter, Pluck, Mirror Move, Captivate, Tail Slap, Encore, Defog, Hurricane</t>
    </r>
  </si>
  <si>
    <r>
      <rPr>
        <b/>
        <sz val="11"/>
        <color rgb="FF000000"/>
        <rFont val="Calibri"/>
        <family val="2"/>
      </rPr>
      <t>Evo: Tickle</t>
    </r>
    <r>
      <rPr>
        <sz val="11"/>
        <color rgb="FF000000"/>
        <rFont val="Calibri"/>
        <family val="2"/>
      </rPr>
      <t>; Scratch, Growl, Tail Whip, Gust, Sand-Attack, Peck, Fury Attack, Feather Dance, Wing Attack, Flatter, Pluck, Mirror Move, Captivate, Tail Slap, Encore, Defog, Hurricane</t>
    </r>
  </si>
  <si>
    <t>Slow</t>
  </si>
  <si>
    <t>Fluctuating</t>
  </si>
  <si>
    <t>Fast</t>
  </si>
  <si>
    <t>Medium Slow</t>
  </si>
  <si>
    <t>Medium Fast</t>
  </si>
  <si>
    <t>Erratic</t>
  </si>
  <si>
    <t>Axes cut wood. The Dex entries don't mention it, so I don't want to mess with its level-up pool to give it.</t>
  </si>
  <si>
    <t>It's a squirrel move, it seems.</t>
  </si>
  <si>
    <t>Rattata family, Alolan Rattata family, Spearow family, Tyrogue family, Mudkip family, Meditite family, Torterra, Bidoof family, Drapion, Regigigas, Drilbur family, Karrablast family, Cobalion, Virizion, Chesnaught, Pangoro, Incineroar, Yungoos line, Crabrawler line, Grookey line, Corvisquire, Corviknight, Drednaw, Sirfetch'd, Zacian, Zamazenta, Zarude</t>
  </si>
  <si>
    <t>Basculin (Red-Striped)</t>
  </si>
  <si>
    <t>Basculin (Blue-Striped)</t>
  </si>
  <si>
    <t>Pumpkaboo</t>
  </si>
  <si>
    <t>Magic jack-o-lantern fire. Spoooky.</t>
  </si>
  <si>
    <t>Gray (Birch tree)</t>
  </si>
  <si>
    <r>
      <t>Nidoqueen, Nidoking, Ledian, Rayquaza, Deoxys, Palkia, Cresselia, Arceus, Aurorus, Minior, Nihilego</t>
    </r>
    <r>
      <rPr>
        <i/>
        <sz val="11"/>
        <color rgb="FF000000"/>
        <rFont val="Calibri"/>
        <family val="2"/>
      </rPr>
      <t xml:space="preserve">
Removed:</t>
    </r>
    <r>
      <rPr>
        <sz val="11"/>
        <color rgb="FF000000"/>
        <rFont val="Calibri"/>
        <family val="2"/>
      </rPr>
      <t xml:space="preserve"> Onix family, Rhydon, Sudowoodo, Shuckle, Corsola, Galarian Corsola family, Rhyperior, Roggenrola family, Crustle, Barbaracle, Drednaw, Rolycoly family, Dracozolt, Arctozolt, Dracovish, Arctovish</t>
    </r>
  </si>
  <si>
    <t>Cursed Jewel</t>
  </si>
  <si>
    <t>Extends the duration of supernatural darkness from 5 turns to 8 turns.</t>
  </si>
  <si>
    <r>
      <t>Power equals 150*(ceiling(target's HP/max HP))</t>
    </r>
    <r>
      <rPr>
        <b/>
        <sz val="11"/>
        <color rgb="FF000000"/>
        <rFont val="Calibri"/>
        <family val="2"/>
      </rPr>
      <t>+50</t>
    </r>
    <r>
      <rPr>
        <sz val="11"/>
        <color rgb="FF000000"/>
        <rFont val="Calibri"/>
        <family val="2"/>
      </rPr>
      <t>.</t>
    </r>
  </si>
  <si>
    <t>Antarctross</t>
  </si>
  <si>
    <t>Uses Sword/Shield level-up moves.</t>
  </si>
  <si>
    <t>It contains mostly moves that are actually useful to it and its Gale Wings.</t>
  </si>
  <si>
    <t>It contains mostly moves that are actually useful to it and its Gale Wings. The Egg Moves are ones it would lose otherwise.</t>
  </si>
  <si>
    <t>Uses Sword/Shield level-up moves. Gains Me First and Razor Wind as Egg Moves.</t>
  </si>
  <si>
    <r>
      <rPr>
        <b/>
        <sz val="11"/>
        <color rgb="FF000000"/>
        <rFont val="Calibri"/>
        <family val="2"/>
      </rPr>
      <t>Golurk</t>
    </r>
    <r>
      <rPr>
        <sz val="11"/>
        <color rgb="FF000000"/>
        <rFont val="Calibri"/>
        <family val="2"/>
      </rPr>
      <t>, Galarian Corsola family, Rolycoly family, Stonjourner</t>
    </r>
  </si>
  <si>
    <t>Trainer Card Ranks</t>
  </si>
  <si>
    <t>Autotomize, Quick Attack, Refresh, Sucker Punch, Switcheroo</t>
  </si>
  <si>
    <t>Sky Blue</t>
  </si>
  <si>
    <t>Pale Yellow</t>
  </si>
  <si>
    <t>Lavender</t>
  </si>
  <si>
    <t>Yellow (Construction)</t>
  </si>
  <si>
    <t>Pink Body</t>
  </si>
  <si>
    <t>Once selected, cannot be interrupted. Will ignore sleep, freeze, Disable, Torment, Encore, and PP drain to 0 inflicted earlier in the same turn, and override flinch, full paralysis, confusion, and attraction. If given a Choice item earlier in the turn, the move locking will be ignored, but the power boost from a Choice Band will not be.</t>
  </si>
  <si>
    <t>J (Join): Unown's stats (except HP) and its direct opponent's stats become the median of the two.</t>
  </si>
  <si>
    <t>B (Block): Protects all allies from attacks this turn. Doesn't check the guarding counter but does increment it.</t>
  </si>
  <si>
    <r>
      <rPr>
        <b/>
        <sz val="11"/>
        <color rgb="FF000000"/>
        <rFont val="Calibri"/>
        <family val="2"/>
      </rPr>
      <t>Evo: Night Shade</t>
    </r>
    <r>
      <rPr>
        <sz val="11"/>
        <color rgb="FF000000"/>
        <rFont val="Calibri"/>
        <family val="2"/>
      </rPr>
      <t>, Shadow Sneak, Growl, Scratch, Sand-Attack, Astonish, Hold Back, Endure, Super Fang, Curse, Agility, Hyper Fang, Destiny Bond, Feint Attack, Spite, Dig, Double Team, Play Dead, Grudge</t>
    </r>
  </si>
  <si>
    <t>Hidden Power, Secret Power, Water Pulse, Thief, Shadow Claw, Nightmare, Attract, Rest, Snore, Protect, Sunny Day, Rain Dance, Embargo, False Swipe, Façade, Round, Payback, Brine, Whirlpool, Dive, Icy Wind, Rock Smash, Assurance, Brutal Swing, Compensation, Full Collide, Hone Claws, Snatch, Block</t>
  </si>
  <si>
    <t>Hyper Beam, Giga Impact, Hidden Power, Secret Power, Water Pulse, Thief, Shadow Claw, Nightmare, Attract, Rest, Snore, Protect, Sunny Day, Rain Dance, Embargo, False Swipe, Façade, Round, Payback, Brine, Whirlpool, Dive, Icy Wind, Rock Smash, Assurance, Brutal Swing, Compensation, Full Collide, Hone Claws, Snatch, Block</t>
  </si>
  <si>
    <t>Hyper Beam, Giga Impact, Hidden Power, Secret Power, Bulldoze, Rock Slide, Brick Break, Ice Punch, Thunder Punch, Fire Punch, Attract, Rest, Snore, Protect, Sunny Day, Rain Dance, Fling, Façade, Chip Away, Rock Climb, Round, Payback, Dig, Rock Tomb, Low Sweep, Rock Smash, Assurance, Tantrum, Smack Down, Dual Chop, Full Collide, After You, Block</t>
  </si>
  <si>
    <t>Certain Pokémon will try to flee from battle under certain conditions, as their action instead of using a move. There are also four levels of sensitivity: Low, Medium, High, and Extreme. Conditions are:
&lt;25% Health: 25%/50%/75%/100%
Non-Volatile Status: 0%/10%/25%/50%
Flinched: 0%/20%/40%/60%
Used Move With No Effect: 0%/0%/25%/50%</t>
  </si>
  <si>
    <t>Move learned at level 16 changed from Double Kick to Pounce.</t>
  </si>
  <si>
    <t>Move learned at level 16 changed from Double Kick to Pounce. Gains Assist as an Egg Move.</t>
  </si>
  <si>
    <t>Patrat family</t>
  </si>
  <si>
    <t>Thunderbolt, Thunder, Flamethrower, Surf, Grass Knot, Sludge Bomb, Sludge Wave, Flash Cannon, Acrobatics, Dragon Claw, Wild Charge, Substitute, Sleep Talk, Return, Frustration, U-Turn, Volt Switch, Endure</t>
  </si>
  <si>
    <t>Eelektrik, Eelektross</t>
  </si>
  <si>
    <t>Hyper Beam, Giga Impact, Hidden Power, Secret Power, Rock Slide, Brick Break, Dragon Tail, Thunder Wave, Toxic, Attract, Rest, Protect, Light Screen, Rain Dance, Flash, Façade, Round, Brine, Dive, Charge Beam, Rock Tomb, Rock Smash</t>
  </si>
  <si>
    <t>K (Klepto): Mimics Embargo.</t>
  </si>
  <si>
    <t>Etymology</t>
  </si>
  <si>
    <t>Dropolé</t>
  </si>
  <si>
    <t>Syllognos City</t>
  </si>
  <si>
    <t>Syllognos Shrine</t>
  </si>
  <si>
    <t>Grand Festival Hall</t>
  </si>
  <si>
    <t>Parthenon</t>
  </si>
  <si>
    <t>Thrymean Range</t>
  </si>
  <si>
    <t>Aerate, Baton Pass, Bestow, Confide, Covet, Entrainment, Me First, Teeter Dance, Whirlwind</t>
  </si>
  <si>
    <t>Corrosion</t>
  </si>
  <si>
    <t>See Dragalge.</t>
  </si>
  <si>
    <t>I never understood why it got Adaptability, since its habitat is limited to kelp. Corrosion matches its Pokedex entries</t>
  </si>
  <si>
    <t>A haver can no longer poison itself by holding a Toxic Orb.</t>
  </si>
  <si>
    <t>Seems like a fluke in allowing a Flung Toxic Orb to work. It doesn't allow Toxic Spikes, as a comparison.</t>
  </si>
  <si>
    <t>Lucky Punch</t>
  </si>
  <si>
    <t>When Farfetch'd is reminded of the ancient art its ancestors knew, it evolves into Kendo'no.
Benefits from the Leek.</t>
  </si>
  <si>
    <t>Grass Pledge, Water Pledge</t>
  </si>
  <si>
    <t>Aerate, Wing Attack</t>
  </si>
  <si>
    <t>Defend Order, Fell Stinger, Heal Order</t>
  </si>
  <si>
    <t>Phantom Force, Shadow Force, Shadow Sneak, Smokescreen</t>
  </si>
  <si>
    <t>Burn Up, Flare Blitz</t>
  </si>
  <si>
    <t>Confuse Ray, Flash, Spotlight</t>
  </si>
  <si>
    <t>Flash Cannon, Mirror Shot</t>
  </si>
  <si>
    <t>Floral Healing, Petal Blizzard, Petal Dance</t>
  </si>
  <si>
    <t>Aerate, Floral Healing, Flower Shield, Petal Blizzard, Petal Dance</t>
  </si>
  <si>
    <t>Focus Blast, Focus Punch</t>
  </si>
  <si>
    <t>Horn Attack, Drill Run, Megahorn</t>
  </si>
  <si>
    <t>Crush Claw, Slash</t>
  </si>
  <si>
    <r>
      <t xml:space="preserve">Raises the Attack and Sp. Attack of </t>
    </r>
    <r>
      <rPr>
        <b/>
        <sz val="11"/>
        <color rgb="FF000000"/>
        <rFont val="Calibri"/>
        <family val="2"/>
      </rPr>
      <t>Steel-type Pokémon.</t>
    </r>
  </si>
  <si>
    <t>Poleboar</t>
  </si>
  <si>
    <t>Oceides</t>
  </si>
  <si>
    <t>Poseidon, horse, whale</t>
  </si>
  <si>
    <t>Soul Drain</t>
  </si>
  <si>
    <t>Contact moves that hit the haver have a 30% chance of putting the user to sleep.</t>
  </si>
  <si>
    <t>This Pokémon's attacks target the soul, healing it a small amount from what was stolen.</t>
  </si>
  <si>
    <t>All non-fixed damaging moves heal 12.5% of the damage dealt. The healing is boosted by Big Root.</t>
  </si>
  <si>
    <t>In Double and Triple Battles, spread moves deal 100% damage to all affected foes. In Triple Battles, moves can target any foe. Allies gain these benefits, too.</t>
  </si>
  <si>
    <t>Norphaval</t>
  </si>
  <si>
    <t>Hatar</t>
  </si>
  <si>
    <t>Poliwrath, Dusclops, Dusknoir</t>
  </si>
  <si>
    <r>
      <t xml:space="preserve">Pignite, Emboar, Stoutland, Boldore, Gigalith, Seismitoed, Darumaka family, Galarian Darumaka family, Dwebble family, Fraxure, Haxorus, Druddigon, Golett family, Deino family, Cobalion, Terrakion, Zekrom, Landorus, Quilladin, Chesnaught, Diggersby, Pyroar, Gogoat, Pangoro, Barbaracle, Tyrunt family, Hawlucha, Avalugg, Zygarde, Incineroar, Crabrawler family, Mudbray family, Bewear, Passimian, Golisopod, Type: Null family, Turtonator, Hakamo-o and Kommo-o, Tapu Bulu, Solgaleo, Buzzwole, Pheromosa, Guzzlord, Marshadow, Stakataka, Zeraora, Melmetal, Grookey family, Cinderace, Dubwool, Drednaw, Coalossal, Sandaconda, Clobbopus family, Grimmsnarl, Runerigus, Cufant family, Dracozolt, Arctozolt, Duraludon, Zacian, Zamazenta
</t>
    </r>
    <r>
      <rPr>
        <i/>
        <sz val="11"/>
        <color rgb="FF000000"/>
        <rFont val="Calibri"/>
        <family val="2"/>
      </rPr>
      <t>Removed:</t>
    </r>
    <r>
      <rPr>
        <sz val="11"/>
        <color rgb="FF000000"/>
        <rFont val="Calibri"/>
        <family val="2"/>
      </rPr>
      <t xml:space="preserve"> Chansey family, Darkrai</t>
    </r>
  </si>
  <si>
    <t>Beast Boost, Competitive, Moxie, Prankster, Pickpocket, Soul-Heart, Soul Drain, Warmonger</t>
  </si>
  <si>
    <t>Aftermath, Cotton Down, Cursed Body, Effect Spore, Flame Body, Gooey, Iron Barbs, Liquid Ooze, Mummy, Poison Point, Static, Slumber Veil, Tangling</t>
  </si>
  <si>
    <t>Adaptability, Alchemy, Color Change, Forecast, Glyphic Spell, Imposter, Mimicry, Multitype, Protean, Receiver, RKS System, Trace</t>
  </si>
  <si>
    <t>Ubiquitous</t>
  </si>
  <si>
    <t>-0</t>
  </si>
  <si>
    <r>
      <t xml:space="preserve">2-flavor complements: </t>
    </r>
    <r>
      <rPr>
        <u/>
        <sz val="11"/>
        <color rgb="FF000000"/>
        <rFont val="Calibri"/>
        <family val="2"/>
      </rPr>
      <t>Purple</t>
    </r>
    <r>
      <rPr>
        <sz val="11"/>
        <color rgb="FF000000"/>
        <rFont val="Calibri"/>
        <family val="2"/>
      </rPr>
      <t xml:space="preserve"> = Spicy, Dry; </t>
    </r>
    <r>
      <rPr>
        <u/>
        <sz val="11"/>
        <color rgb="FF000000"/>
        <rFont val="Calibri"/>
        <family val="2"/>
      </rPr>
      <t>Violet</t>
    </r>
    <r>
      <rPr>
        <sz val="11"/>
        <color rgb="FF000000"/>
        <rFont val="Calibri"/>
        <family val="2"/>
      </rPr>
      <t xml:space="preserve"> = Dry, Sweet; </t>
    </r>
    <r>
      <rPr>
        <u/>
        <sz val="11"/>
        <color rgb="FF000000"/>
        <rFont val="Calibri"/>
        <family val="2"/>
      </rPr>
      <t>Tan</t>
    </r>
    <r>
      <rPr>
        <sz val="11"/>
        <color rgb="FF000000"/>
        <rFont val="Calibri"/>
        <family val="2"/>
      </rPr>
      <t xml:space="preserve"> = Sweet, Bitter; </t>
    </r>
    <r>
      <rPr>
        <u/>
        <sz val="11"/>
        <color rgb="FF000000"/>
        <rFont val="Calibri"/>
        <family val="2"/>
      </rPr>
      <t>Lime</t>
    </r>
    <r>
      <rPr>
        <sz val="11"/>
        <color rgb="FF000000"/>
        <rFont val="Calibri"/>
        <family val="2"/>
      </rPr>
      <t xml:space="preserve"> = Bitter, Sour; </t>
    </r>
    <r>
      <rPr>
        <u/>
        <sz val="11"/>
        <color rgb="FF000000"/>
        <rFont val="Calibri"/>
        <family val="2"/>
      </rPr>
      <t>Orange</t>
    </r>
    <r>
      <rPr>
        <sz val="11"/>
        <color rgb="FF000000"/>
        <rFont val="Calibri"/>
        <family val="2"/>
      </rPr>
      <t xml:space="preserve"> = Sour, Spicy
2-flavor non-compliments: </t>
    </r>
    <r>
      <rPr>
        <u/>
        <sz val="11"/>
        <color rgb="FF000000"/>
        <rFont val="Calibri"/>
        <family val="2"/>
      </rPr>
      <t>Cyan</t>
    </r>
    <r>
      <rPr>
        <sz val="11"/>
        <color rgb="FF000000"/>
        <rFont val="Calibri"/>
        <family val="2"/>
      </rPr>
      <t xml:space="preserve"> = Dry, Sour; </t>
    </r>
    <r>
      <rPr>
        <u/>
        <sz val="11"/>
        <color rgb="FF000000"/>
        <rFont val="Calibri"/>
        <family val="2"/>
      </rPr>
      <t>Magenta</t>
    </r>
    <r>
      <rPr>
        <sz val="11"/>
        <color rgb="FF000000"/>
        <rFont val="Calibri"/>
        <family val="2"/>
      </rPr>
      <t xml:space="preserve"> = Sweet, Spicy; </t>
    </r>
    <r>
      <rPr>
        <u/>
        <sz val="11"/>
        <color rgb="FF000000"/>
        <rFont val="Calibri"/>
        <family val="2"/>
      </rPr>
      <t>Teal</t>
    </r>
    <r>
      <rPr>
        <sz val="11"/>
        <color rgb="FF000000"/>
        <rFont val="Calibri"/>
        <family val="2"/>
      </rPr>
      <t xml:space="preserve"> = Bitter, Dry; </t>
    </r>
    <r>
      <rPr>
        <u/>
        <sz val="11"/>
        <color rgb="FF000000"/>
        <rFont val="Calibri"/>
        <family val="2"/>
      </rPr>
      <t>Cream</t>
    </r>
    <r>
      <rPr>
        <sz val="11"/>
        <color rgb="FF000000"/>
        <rFont val="Calibri"/>
        <family val="2"/>
      </rPr>
      <t xml:space="preserve"> = Sour, Sweet; </t>
    </r>
    <r>
      <rPr>
        <u/>
        <sz val="11"/>
        <color rgb="FF000000"/>
        <rFont val="Calibri"/>
        <family val="2"/>
      </rPr>
      <t>Brown</t>
    </r>
    <r>
      <rPr>
        <sz val="11"/>
        <color rgb="FF000000"/>
        <rFont val="Calibri"/>
        <family val="2"/>
      </rPr>
      <t xml:space="preserve"> = Spicy, Bitter
3 strongest flavors: If two complementary pairings, </t>
    </r>
    <r>
      <rPr>
        <u/>
        <sz val="11"/>
        <color rgb="FF000000"/>
        <rFont val="Calibri"/>
        <family val="2"/>
      </rPr>
      <t>White</t>
    </r>
    <r>
      <rPr>
        <sz val="11"/>
        <color rgb="FF000000"/>
        <rFont val="Calibri"/>
        <family val="2"/>
      </rPr>
      <t xml:space="preserve"> primary with center-flavor color as secondary; One pairing, </t>
    </r>
    <r>
      <rPr>
        <u/>
        <sz val="11"/>
        <color rgb="FF000000"/>
        <rFont val="Calibri"/>
        <family val="2"/>
      </rPr>
      <t>Dark</t>
    </r>
    <r>
      <rPr>
        <sz val="11"/>
        <color rgb="FF000000"/>
        <rFont val="Calibri"/>
        <family val="2"/>
      </rPr>
      <t xml:space="preserve"> </t>
    </r>
    <r>
      <rPr>
        <u/>
        <sz val="11"/>
        <color rgb="FF000000"/>
        <rFont val="Calibri"/>
        <family val="2"/>
      </rPr>
      <t>Gray</t>
    </r>
    <r>
      <rPr>
        <sz val="11"/>
        <color rgb="FF000000"/>
        <rFont val="Calibri"/>
        <family val="2"/>
      </rPr>
      <t xml:space="preserve"> primary with complementary pair color as secondary.
4 strongest flavors: </t>
    </r>
    <r>
      <rPr>
        <u/>
        <sz val="11"/>
        <color rgb="FF000000"/>
        <rFont val="Calibri"/>
        <family val="2"/>
      </rPr>
      <t>Light Gray</t>
    </r>
    <r>
      <rPr>
        <sz val="11"/>
        <color rgb="FF000000"/>
        <rFont val="Calibri"/>
        <family val="2"/>
      </rPr>
      <t xml:space="preserve"> primary with both complement pair-colors as secondary.
3-4 secondary flavors: </t>
    </r>
    <r>
      <rPr>
        <u/>
        <sz val="11"/>
        <color rgb="FF000000"/>
        <rFont val="Calibri"/>
        <family val="2"/>
      </rPr>
      <t>Medium Gray</t>
    </r>
    <r>
      <rPr>
        <sz val="11"/>
        <color rgb="FF000000"/>
        <rFont val="Calibri"/>
        <family val="2"/>
      </rPr>
      <t xml:space="preserve"> secondary.
5 flavors: </t>
    </r>
    <r>
      <rPr>
        <u/>
        <sz val="11"/>
        <color rgb="FF000000"/>
        <rFont val="Calibri"/>
        <family val="2"/>
      </rPr>
      <t>Rainbow</t>
    </r>
    <r>
      <rPr>
        <sz val="11"/>
        <color rgb="FF000000"/>
        <rFont val="Calibri"/>
        <family val="2"/>
      </rPr>
      <t xml:space="preserve"> if flavors are all </t>
    </r>
    <r>
      <rPr>
        <u/>
        <sz val="11"/>
        <color rgb="FF000000"/>
        <rFont val="Calibri"/>
        <family val="2"/>
      </rPr>
      <t>&gt;</t>
    </r>
    <r>
      <rPr>
        <sz val="11"/>
        <color rgb="FF000000"/>
        <rFont val="Calibri"/>
        <family val="2"/>
      </rPr>
      <t xml:space="preserve">30, </t>
    </r>
    <r>
      <rPr>
        <u/>
        <sz val="11"/>
        <color rgb="FF000000"/>
        <rFont val="Calibri"/>
        <family val="2"/>
      </rPr>
      <t>Medium Gray</t>
    </r>
    <r>
      <rPr>
        <sz val="11"/>
        <color rgb="FF000000"/>
        <rFont val="Calibri"/>
        <family val="2"/>
      </rPr>
      <t xml:space="preserve"> otherwise.
Enigma: </t>
    </r>
    <r>
      <rPr>
        <u/>
        <sz val="11"/>
        <color rgb="FF000000"/>
        <rFont val="Calibri"/>
        <family val="2"/>
      </rPr>
      <t>Black</t>
    </r>
    <r>
      <rPr>
        <sz val="11"/>
        <color rgb="FF000000"/>
        <rFont val="Calibri"/>
        <family val="2"/>
      </rPr>
      <t xml:space="preserve"> primary, secondary is the primary of the original yoghurt.
Failed product: Sickly green.</t>
    </r>
  </si>
  <si>
    <t>An Egelan dessert that the player can make with Berries. The flavor composition works by adding the collective flavors of each Berry used, multiplied by a value determined by how well the yoghurt is made. The final product has a primary color for the strongest flavor and a secondary color that's usually for the second strongest. Condition is raised by the flavor number for each stat.
Adding an Enigma Berry reverses the boost of the Yoghurt, lowering Condition instead of raising it.</t>
  </si>
  <si>
    <t>Sheen</t>
  </si>
  <si>
    <t>Protects the Pokémon from most ball, bomb, pulse, and cannon moves.</t>
  </si>
  <si>
    <t>By controlling the atmosphere, the Pokémon prevents weather conditions from occurring.</t>
  </si>
  <si>
    <t>The Pokémon supernaturally senses and avoids powerful supereffective moves.</t>
  </si>
  <si>
    <t>The Pokémon's lightweight metal halves its weight and raises its Speed.</t>
  </si>
  <si>
    <t>The Pokémon's powerful cannon boosts the power of cannon, pulse, bomb, and ball moves.</t>
  </si>
  <si>
    <t>The Pokémon's heavy metal doubles its weight and prevents it from being forced into the air.</t>
  </si>
  <si>
    <t>The Pokémon's strong polarity raises its Sp. Atk if an ally in battle also has the Induction Ability.</t>
  </si>
  <si>
    <t>The Pokémon's tendency to flee ensures it can get away from opposing Pokémon.</t>
  </si>
  <si>
    <t>The Pokémon produces a colorful veil that prevents itself and ally Pokémon from becoming poisoned.</t>
  </si>
  <si>
    <t>Also prevents Boomburst, Egg Bomb, Searing Shot, and Shell Trap.</t>
  </si>
  <si>
    <t>Leaf/Tail Fossils
Heat/Damp/Icy/Smooth Rocks
Cursed Jewel</t>
  </si>
  <si>
    <t>Retains Flash Cannon on evolution from Gen VIII. Gains Liquidation as a Level 1 move, sort of in its place.</t>
  </si>
  <si>
    <t>Its Dex Entries say that it uses water for high-speed tackles. Sounds like Liquidation to me.</t>
  </si>
  <si>
    <t>It and Wartortle don't explicitly mention water-propelled swimming, but they both blast water and swim fast, so I think it fits enough to inherit from Blastoise.</t>
  </si>
  <si>
    <t>Loses Tackle at level 1; gains Cut in its place. Gains Stuff Cheeks as an Egg Move.</t>
  </si>
  <si>
    <t>Moves learned at levels 13/21/32 changed from Bug Bite/Bite/Crunch to Leech Life/Bug Bite/Dive.</t>
  </si>
  <si>
    <t>Moves learned at levels 13/21/38 changed from Bug Bite/Bite/Crunch to Leech Life/Bug Bite/Dive.</t>
  </si>
  <si>
    <t>Hydro Pump moved to level 52; gains Liquidation at level 56.</t>
  </si>
  <si>
    <t>Admittedly, they fixed some oddness with their learnsets, though also introducing the Signal Beam problem since it got removed. The Egg Moves are because Remoraid gets Beam moves.</t>
  </si>
  <si>
    <t>Admittedly, they fixed some oddness with their learnsets, though also introducing the Signal Beam problem since it got removed. Liquidation is because jetting through water is how octopuses move.</t>
  </si>
  <si>
    <t>Qwilfish's level-up moveset is very messy; the new version is more workable. The main thing is it doesn't have a stinger it can target, really, just a bunch of spikes, and I need to fit Rebound in there.</t>
  </si>
  <si>
    <t>Mach Punch, Tail Whip, Tackle, White Water, Flail, Aqua Jet, Bite, Scary Face, Headbutt, Soak, Crunch, Take Down, Submission, Final Gambit, Aqua Tail, Thrash, Double-Edge, Head Smash, Close Combat</t>
  </si>
  <si>
    <t>Metal Claw, Tail Whip, Tackle, White Water, Flail, Aqua Jet, Bite, Scary Face, Headbutt, Soak, Crunch, Take Down, Iron Head, Final Gambit, Aqua Tail, Thrash, Double-Edge, Head Smash, Iron Tail</t>
  </si>
  <si>
    <t>Uses Sword/Shield level-up moves. Gains Submission at level 40, pushing later moves back.</t>
  </si>
  <si>
    <t>Uses Sword/Shield level-up moves. Gains Iron Head at level 40, pushing later moves back.</t>
  </si>
  <si>
    <t>Basculin-Red</t>
  </si>
  <si>
    <t>Basculin-Blue</t>
  </si>
  <si>
    <t>Basculin had some strong moves front-loaded, and Gen VIII balanced it. The new move is for its evolution.</t>
  </si>
  <si>
    <t>Moves learned at level 7 and 19 swapped from Bubble Beam/Water Pulse to Water Pulse/Bubble Beam.</t>
  </si>
  <si>
    <t>Bubble Beam is stronger, so it should be learned later? Duh.</t>
  </si>
  <si>
    <t>Move learned at level 4 changed from Water Gun to White Water.</t>
  </si>
  <si>
    <t>It's physically-inclined, so the new Physical counterpart fits, yeah?</t>
  </si>
  <si>
    <t>Gains Rebound and White Water as Egg Moves.</t>
  </si>
  <si>
    <t>It's balloon-like, but not enough to justify Rebound being a level-up move. Its level-up movepool fits too well to have room for White Water.</t>
  </si>
  <si>
    <t>Moves learned at level 1 and 50 changed from Water Gun/Hydro Pump to White Water/Liquidation.</t>
  </si>
  <si>
    <t>Moves learned at level 1 and 61 changed from Water Gun/Hydro Pump to White Water/Liquidation.</t>
  </si>
  <si>
    <t>Most of its level-up moves are Physical, since it is physically-inclined. It retains Hydro Pump as a TR.</t>
  </si>
  <si>
    <t>Azumarill's well-known for its Aqua Jet, and it got Liquidation through TR. Hydro Pump had an abnormally long wait anyway.</t>
  </si>
  <si>
    <t>Moves learned at level 1 and 9 changed from Water Gun/Confusion to White Water/Mind Bend.</t>
  </si>
  <si>
    <t>Uses Sword/Shield learnset. Learns Mind Bend at level 1 instead of Confusion.</t>
  </si>
  <si>
    <t>Uses Sword/Shield learnset. Learns Power Gem at level 35 instead of Stone Edge.</t>
  </si>
  <si>
    <t>Moves learned at levels 9/13/29 changed from Confusion/Headbutt/Wake-Up Slap to Mind Bend/Confusion/Headbutt.</t>
  </si>
  <si>
    <t>Mind Bend is good for it, and Wake-Up Slap was originally a conflict resolution for learning Headbutt twice. It would prefer to keep the foe asleep to eat its dreams, I think.</t>
  </si>
  <si>
    <t>Gains Smog at level 1 (after Lick) and Poison Gas at level 12, pushing back all moves to the level of the next one until Dark Pulse, which is replaced entirely. Loses Fire Punch, Ice Punch, and Thunder Punch as Egg Moves.</t>
  </si>
  <si>
    <t>Stone Evolutions</t>
  </si>
  <si>
    <t>Having to learn a bunch of crap before evolution is outdated, I'll admit. The Eevee exception is because they still have full learnsets.</t>
  </si>
  <si>
    <t>Just seems flavorful.</t>
  </si>
  <si>
    <t>Gains Mind Bend at level 1.</t>
  </si>
  <si>
    <t>Move learned at level 7 changed from Confusion to Mind Bend. Gains Power-Up Punch as an Egg Move.</t>
  </si>
  <si>
    <t>Move learned at level 7 changed from Confusion to Mind Bend.</t>
  </si>
  <si>
    <r>
      <t xml:space="preserve">Meditation. Powering up over time. Confusion isn't bad, but Meditite </t>
    </r>
    <r>
      <rPr>
        <i/>
        <sz val="11"/>
        <color rgb="FF000000"/>
        <rFont val="Calibri"/>
        <family val="2"/>
      </rPr>
      <t>is</t>
    </r>
    <r>
      <rPr>
        <sz val="11"/>
        <color rgb="FF000000"/>
        <rFont val="Calibri"/>
        <family val="2"/>
      </rPr>
      <t xml:space="preserve"> physically based, and Confusion happens to be the only damaging Psychic-type move it learns by level. So… I don't feel bad about it.</t>
    </r>
  </si>
  <si>
    <r>
      <t xml:space="preserve">Confusion isn't bad, but Meditite </t>
    </r>
    <r>
      <rPr>
        <i/>
        <sz val="11"/>
        <color rgb="FF000000"/>
        <rFont val="Calibri"/>
        <family val="2"/>
      </rPr>
      <t>is</t>
    </r>
    <r>
      <rPr>
        <sz val="11"/>
        <color rgb="FF000000"/>
        <rFont val="Calibri"/>
        <family val="2"/>
      </rPr>
      <t xml:space="preserve"> physically based, and Confusion happens to be the only damaging Psychic-type move it learns by level. So… I don't feel bad about it.</t>
    </r>
  </si>
  <si>
    <t>Sumo. Body Press. Hrrrm.</t>
  </si>
  <si>
    <t>50% chance to paralyze.</t>
  </si>
  <si>
    <t>Utilitron Ride</t>
  </si>
  <si>
    <t>Earth &amp; Sky's version of the Ride Pager. Its three forms can be switched between at will, and each one has two functions, one of which is unlocked once Bronze Rank is achieved.
-Dozer Form: Smashes rocks, upgrade to push boulders
-Boat Form: Surfs over water, upgrade to dive underwater
-Copter Form: Cuts bushes, upgrade to fly to visited locations</t>
  </si>
  <si>
    <t>Gains Solar Blade as a level 1 move.</t>
  </si>
  <si>
    <t>Unless noted otherwise, all Pokémon use their Gen VII learnsets with the following changes:
They keep access to new Gen VIII TRs/TMs, as well as removed TMs/HMs that they newly learned through other means, that return in these games. Changes are noted on the TMs tab.
They don't keep moves learned at level 1 that are also learned later.</t>
  </si>
  <si>
    <t>It has big blades and is a Grass-type.</t>
  </si>
  <si>
    <t>Move learned upon evo changed from Quiver Dance to Hidden Power; loses it at level 1, too.</t>
  </si>
  <si>
    <t>Gains Petal Dance at level 1. Move learned at level 26 changed from Razor Leaf to Leaf Tornado.</t>
  </si>
  <si>
    <t>Hippos are pretty burly, but Potas isn't aggressive enough on its own to merit a level-up move.</t>
  </si>
  <si>
    <t>Work Up, Swords Dance, Acrobatics, Poison Jab, Defog, Tailwind, Substitute, Roost, Sleep Talk, Helping Hand, Return, Frustration, Last Resort, Retaliate, Uproar, Steel Wing, U-Turn, Heat Wave, Sky Attack, Knock Off, Endure, Endeavor</t>
  </si>
  <si>
    <t>Brave Bird, Night Slash, Peck, Mat Block, Leer, Fury Cutter, Fury Attack, Aerial Ace, Reversal, Swing, Slash, Air Cutter, Swords Dance, Agility, Retaliate, Feint, False Swipe, Air Slash, Brave Bird</t>
  </si>
  <si>
    <t>Fury Swipes, Night Slash, Scratch, Shadow Claw, Slash</t>
  </si>
  <si>
    <t>Fire Pledge, Water Pledge</t>
  </si>
  <si>
    <t>Floral Healing, Grass Whistle, Nature Power, Seed Flare</t>
  </si>
  <si>
    <t>Frenzy Plant, Power Whip, Vine Whip</t>
  </si>
  <si>
    <t>Energy Ball, Seed Flare, Stored Power</t>
  </si>
  <si>
    <t>Destiny Bond, Grudge, Mean Look, Memento</t>
  </si>
  <si>
    <t>Blizzard, Weather Ball</t>
  </si>
  <si>
    <t>Double-Edge, Take Down</t>
  </si>
  <si>
    <t>Attack Order, Defend Order</t>
  </si>
  <si>
    <t>Attract, Covet, Heart Stamp, Lovely Kiss</t>
  </si>
  <si>
    <t>Icicle Crash, Snow Tumble</t>
  </si>
  <si>
    <t>Icicle Crash, Ice Shard</t>
  </si>
  <si>
    <t>Absorb, Giga Drain, Growth, Mega Drain, Synthesis</t>
  </si>
  <si>
    <t>Electric Terrain, Magnetic Flux, Parabolic Charge</t>
  </si>
  <si>
    <t>Bug Bite, Infestation, Struggle Bug</t>
  </si>
  <si>
    <t>Full Collide, Iron Head, Iron Tail, Metal Burst, Mirror Shot</t>
  </si>
  <si>
    <t>Leaf Tornado, Leaf Storm, Magical Leaf, Razor Leaf</t>
  </si>
  <si>
    <t>Absorb, Giga Drain, Growth, Mega Drain</t>
  </si>
  <si>
    <t>Glare, Mean Look</t>
  </si>
  <si>
    <t>Hurricane, Leaf Tornado, Twister</t>
  </si>
  <si>
    <t>Air Cutter, Cross Chop, Cross Poison, Leaf Blade, Karate Chop, Night Slash, Psycho Cut, Shadow Claw, Slash</t>
  </si>
  <si>
    <t>Blaze Kick, Mega Kick, Rolling Kick, Triple Kick, Trop Kick</t>
  </si>
  <si>
    <t>Dry Skin, Flash Fire, Heatproof, Lightning Rod, Magma Armor, Motor Drive, Sap Sipper, Steam Engine, Storm Drain, Thick Fat, Volt Absorb, Water Absorb, Water Bubble</t>
  </si>
  <si>
    <t>Comatose, Healer, Immunity, Inner Focus, Natural Cure, Magic Guard, Serene Grace, Telepathy, Wonder Skin</t>
  </si>
  <si>
    <t>Battle Armor, Bulletproof, Filter, Fluffy, Fur Coat, Ice Scales, Multiscale, Prism Armor, Shadow Shield, Shell Armor, Solid Rock, Sturdy</t>
  </si>
  <si>
    <t>Cheek Pouch, Gluttony, Harvest, Ice Body, Poison Heal, Rain Dish, Regenerator, Ripen, Triage</t>
  </si>
  <si>
    <r>
      <t xml:space="preserve">Traps </t>
    </r>
    <r>
      <rPr>
        <b/>
        <sz val="11"/>
        <color rgb="FF000000"/>
        <rFont val="Calibri"/>
        <family val="2"/>
      </rPr>
      <t>Ghost-type Pokémon</t>
    </r>
    <r>
      <rPr>
        <sz val="11"/>
        <color rgb="FF000000"/>
        <rFont val="Calibri"/>
        <family val="2"/>
      </rPr>
      <t>.</t>
    </r>
  </si>
  <si>
    <t>Focus Punch, Hidden Power, Secret Power, Stored Power</t>
  </si>
  <si>
    <t>Gives floating status for 5 turns.</t>
  </si>
  <si>
    <t>Draining Kiss, Sweet Kiss</t>
  </si>
  <si>
    <t>Eruption, Lava Plume</t>
  </si>
  <si>
    <t>Egg Bomb, Mud Bomb, Seed Bomb</t>
  </si>
  <si>
    <t>Haze, Mist Ball, Misty Terrain</t>
  </si>
  <si>
    <t>Mud Shot, Mud Bomb, Muddy Water</t>
  </si>
  <si>
    <t>Mud Bomb, Muddy Water</t>
  </si>
  <si>
    <t>Uses Sword/Shield learnset. Moves learned at levels 16, 20, and 44 changed from Double Team/Double Hit/Laser Focus to Pursuit/Cut/Double Team. Gains Razor Wind and Feint at levels 52 and 56.</t>
  </si>
  <si>
    <t>They aligned the Hitmons! Just gotta adjust for removed moves.</t>
  </si>
  <si>
    <t>Uses Sword/Shield learnset. Move learned upon evolution changed to Rolling Kick. Gains Meditate at level 8 and Jump Kick at level 24, pushing other moves back.</t>
  </si>
  <si>
    <t>Uses Sword/Shield learnset. Gains Comet Punch at level 8 and Sky Uppercut at level 24, pushing other moves back.</t>
  </si>
  <si>
    <t>Uses Sword/Shield learnset. Gains Teeter Dance at level 8 and Chip Away at level 24, pushing other moves back. Move learned at level 52 changed from Endeavor to Lash Out.</t>
  </si>
  <si>
    <t>They aligned the Hitmons! Just gotta adjust for removed moves. Well, and Hitmontop needs more dance moves and a better final move.</t>
  </si>
  <si>
    <t>For protection, it coats itself in large amounts of slime excreted from the circular organs along its body.
This variant of Eelektrik is believed to have deviated early on, as its electric capabilities are underdeveloped.</t>
  </si>
  <si>
    <t>Using the electric organs on its hands, it immobilizes prey and then drags it back into the ocean.</t>
  </si>
  <si>
    <t>It can levitate using electricity. It moves through the air just as smoothly as swimming in water.</t>
  </si>
  <si>
    <t>It has developed feet-like fins to crawl on land, as well as the ocean floor. This grants it maneuverability in battle.</t>
  </si>
  <si>
    <t>The reason its teeth are so sharp is because it lacks a jaw for biting power. As a result, it can bite at odd angles, so watch out!</t>
  </si>
  <si>
    <t>Crunch, Thrash, Zap Cannon, Slip Away, Coil, Ion Deluge, Crush Claw, Headbutt, Sludge Bomb, Discharge</t>
  </si>
  <si>
    <t>To catch pray, it electrifies slime using the organs on its hands, then lobs it to create a sticky, paralyzing trap.
Because its slime holds a lot of water, this variety can hunt on land for much longer than normal Eelektross.</t>
  </si>
  <si>
    <r>
      <rPr>
        <b/>
        <sz val="11"/>
        <color rgb="FF000000"/>
        <rFont val="Calibri"/>
        <family val="2"/>
      </rPr>
      <t>Evo: Crunch</t>
    </r>
    <r>
      <rPr>
        <sz val="11"/>
        <color rgb="FF000000"/>
        <rFont val="Calibri"/>
        <family val="2"/>
      </rPr>
      <t>, Headbutt, Thunder Wave, Spark, Charge Beam, Bind, Poison Tail, Discharge, Thunderbolt, Sludge Bomb, Coil, Wild Charge, Slip Away, Zap Cannon, Thrash</t>
    </r>
  </si>
  <si>
    <t>Its energy and coloration are gathered from the light of nearby stars. It can travel through space indefinitely.
Large amounts of energy are stored in the core, causing it to glow brightly. The energy is used to propel itself through space.</t>
  </si>
  <si>
    <r>
      <rPr>
        <b/>
        <sz val="11"/>
        <color rgb="FF000000"/>
        <rFont val="Calibri"/>
        <family val="2"/>
      </rPr>
      <t>Eelektross</t>
    </r>
    <r>
      <rPr>
        <i/>
        <sz val="11"/>
        <color rgb="FF000000"/>
        <rFont val="Calibri"/>
        <family val="2"/>
      </rPr>
      <t xml:space="preserve">
Removed:</t>
    </r>
    <r>
      <rPr>
        <sz val="11"/>
        <color rgb="FF000000"/>
        <rFont val="Calibri"/>
        <family val="2"/>
      </rPr>
      <t xml:space="preserve"> Gastly</t>
    </r>
  </si>
  <si>
    <t>Hits floating targets.</t>
  </si>
  <si>
    <t>Fire Fang, Poison Fang, Slash</t>
  </si>
  <si>
    <r>
      <t xml:space="preserve">Hits twice. </t>
    </r>
    <r>
      <rPr>
        <b/>
        <sz val="11"/>
        <color rgb="FF000000"/>
        <rFont val="Calibri"/>
        <family val="2"/>
      </rPr>
      <t>Hits floating targets.</t>
    </r>
  </si>
  <si>
    <t>Moves learned at level 9 and 17 changed from Scary Face/Stomp to Stomp/Tussle. Gains Double-Edge as an Egg Move.</t>
  </si>
  <si>
    <t>It already gets Scary Face at level 1, and Tussle fits for it. It's also stronger than Stomp because of STAB, so it goes after it. Meanwhile, Double-Edge is kinda silly only to have as a Gen III tutor when it has many parents that can learn the move.</t>
  </si>
  <si>
    <t>Pretty sure it only got Rock Head for the novelty of recoilless Head Smash, seeing as that's the only recoil move it even learns. Well, it's far from a novelty anymore, so let's give it something more appropriate.</t>
  </si>
  <si>
    <t>Spike Cannon
Steel Beam</t>
  </si>
  <si>
    <t>Hidden Power, Secret Power, String Shot, Toxic, Nightmare, Attract, Rest, Snore, Protect, Sunny Day, Rain Dance, Misty Terrain, Flash, Façade, Round, Electroweb, Icy Wind, Snatch, Pain Split</t>
  </si>
  <si>
    <t>Hidden Power, Secret Power, String Shot, Toxic, Nightmare, Attract, Rest, Snore, Protect, Sunny Day, Rain Dance, Misty Terrain, Flash, Façade, Round, Electroweb, Icy Wind, Compensation, Snatch, Pain Split</t>
  </si>
  <si>
    <t>Mare/mora (esp. Czech)</t>
  </si>
  <si>
    <t>Lovebird</t>
  </si>
  <si>
    <t>Warpig</t>
  </si>
  <si>
    <t>Peck, Double Kick, Taunt, Endure, Rage, Revenge, Swagger, Bulk Up, Take Down, Reversal, Iron Defense, Swords Dance, Double-Edge, Close Combat, Final Gambit</t>
  </si>
  <si>
    <t>Gust, Fairy Wind, Baby-Doll Eyes, Sweet Kiss, Draining Kiss, Attract, Tickle, Covet, Dazzling Gleam, Charm, Captivate, Lovely Kiss, Moonblast, Healing Wish</t>
  </si>
  <si>
    <t>Mind Bend, Confusion, Disable, Ally Switch, Stored Power, Psybeam, Flatter, Calm Mind, Psycho Cut, Extrasensory, Amnesia, Nasty Plot, Zen Headbutt, Psychic, Memento</t>
  </si>
  <si>
    <t>Evasiveness</t>
  </si>
  <si>
    <t>Grants Evaseiness on the turn that the Pokémon is sent out in Misty Terrain or when Misty Terrain begins while the Pokémon is on the field.</t>
  </si>
  <si>
    <t>Its ear tufts attune its internal clock to the heartbeat of another creature. It continuously swings back and forth in sync with it.
It almost never makes noise. It only does so after someone has died.</t>
  </si>
  <si>
    <t>EXP/EV Yield</t>
  </si>
  <si>
    <t>2'04"
.7 m</t>
  </si>
  <si>
    <t>5'03"
1.6 m</t>
  </si>
  <si>
    <t>91.3 lbs
41.4 kg</t>
  </si>
  <si>
    <t>47.2 lbs
21.4 kg</t>
  </si>
  <si>
    <t>Wingull, Level on Mount Thrymea</t>
  </si>
  <si>
    <t>When properly cared for, Rotom will remember your wash settings. It might even use its soapy water to clean the house!</t>
  </si>
  <si>
    <t>Moves learned at levels 1, 27, and 57 changed from Astonish/Confuse Ray/Ominous Wind/Hex to Gust/Defog/Aerate/Air Slash. These moves are replaced with their level-equivalents if the form is changed. Move learned on gaining the form changed from Air Slash to Hurricane.</t>
  </si>
  <si>
    <t>If you're not careful, it will damage your clothes and spew dirty everywhere. It might blast you for fun in any case.</t>
  </si>
  <si>
    <t>A happy Rotom will make food for you in its oven. The concept of a smart-house run by Rotom is under development.</t>
  </si>
  <si>
    <t>As a wrestler, it should probably learn throws. Submission is mentioned in its Ultra Moon entry, even.</t>
  </si>
  <si>
    <t>3'11"
.93 m</t>
  </si>
  <si>
    <t>41.8 lbs
19 kg</t>
  </si>
  <si>
    <t>Thanks, Pokémon Factory.
It travels from one pole to another, a trip that takes the entire year round-trip. It never lands, so its feet have atrophied.
The journey of Antarctross is inspiration to those who know of it. Seeing one fly by while on a voyage is said to bring safe travels.</t>
  </si>
  <si>
    <t>Zuros</t>
  </si>
  <si>
    <t>The user's moves ignore Dark's immunity and Evasiveness until it switches.</t>
  </si>
  <si>
    <t>The target's Ghost immunities and Evasiveness status are removed.</t>
  </si>
  <si>
    <t>The user's moves ignore Ghost's immunities and Evasiveness until it switches.</t>
  </si>
  <si>
    <t>Poké Ball</t>
  </si>
  <si>
    <t>Since you can't hurt Safari Zone Pokémon, this is a homage and an interesting mechanic.</t>
  </si>
  <si>
    <t>Has a catch rate multiplier of *3.5 on Pokémon that are completely healthy (max HP and no status)</t>
  </si>
  <si>
    <t>Net Ball</t>
  </si>
  <si>
    <t>Catch multiplier reset to *3 and only applies to Water/Bug types caught on land.</t>
  </si>
  <si>
    <t>Too much overlap between this, Lure, and Dive Balls. Now, Net Balls work best on land with freshwater, while Dive Balls work best at sea. The Egelan Sea is pretty big, having good balls is a good idea.</t>
  </si>
  <si>
    <t>It rules over the realm beneath the earth, where unruly souls make their rest.
Although worshipped as an avatar of death, it only punishes those who have committed truly evil deeds.</t>
  </si>
  <si>
    <t>Although worshipped as an avatar of salvation, it often attacks those it deems unworthy of its benevolence.
It rules over the realm above the skies, where virtuous souls make their rest.</t>
  </si>
  <si>
    <t>Move learned at level 37 changed from Wake-Up Slap to Frost Breath.</t>
  </si>
  <si>
    <t>Although initially because Wake-Up Slap got canned, I prefer it, because Wake-Up Slap doesn't really fit Froslass's flavor.</t>
  </si>
  <si>
    <t>Gains Confide at level 1.</t>
  </si>
  <si>
    <t>Confide's the only TM I completely tossed, because it's an early-game move. I should give it some early distribution to compensate.</t>
  </si>
  <si>
    <t>Gains Tearful Look and Confide as Egg Move.</t>
  </si>
  <si>
    <t>Tearful eyes are mentioned in both of its evolutions' Dex entries. Confide's the only TM I completely tossed, because it's an early-game move. I should give it some early distribution to compensate.</t>
  </si>
  <si>
    <t>Gains Confide as an Egg Move.</t>
  </si>
  <si>
    <t>This spreads out its damaging moves to make room for Life Dew.</t>
  </si>
  <si>
    <t>Gains Life Dew at level 1.</t>
  </si>
  <si>
    <t>Dew is that moisture that forms on plants overnight, so learning Life Dew should be tied to the Pokémon's relation to dew.</t>
  </si>
  <si>
    <r>
      <t xml:space="preserve">Gains Life Dew at level 28, pushing all </t>
    </r>
    <r>
      <rPr>
        <i/>
        <sz val="11"/>
        <color rgb="FF000000"/>
        <rFont val="Calibri"/>
        <family val="2"/>
      </rPr>
      <t>previous</t>
    </r>
    <r>
      <rPr>
        <sz val="11"/>
        <color rgb="FF000000"/>
        <rFont val="Calibri"/>
        <family val="2"/>
      </rPr>
      <t xml:space="preserve"> moves forward. Meteor Mash is moved to level 52.</t>
    </r>
  </si>
  <si>
    <r>
      <t xml:space="preserve">Did you know that in Irish folklore, morning dew is seen as a deterrent for fairies? It may seem weird to give it </t>
    </r>
    <r>
      <rPr>
        <i/>
        <sz val="11"/>
        <color rgb="FF000000"/>
        <rFont val="Calibri"/>
        <family val="2"/>
      </rPr>
      <t>to</t>
    </r>
    <r>
      <rPr>
        <sz val="11"/>
        <color rgb="FF000000"/>
        <rFont val="Calibri"/>
        <family val="2"/>
      </rPr>
      <t xml:space="preserve"> the fairies, but I think it feels right for this family. Meteor Mash was an anomaly in its leveling scheme.</t>
    </r>
  </si>
  <si>
    <t>Except for the Eeveelutions, they retain their Gen VIII Level 1 movepools, plus moves from Gen VII that they lost, minus moves that are available through TM/TR (whether they were in Gen VIII or not)</t>
  </si>
  <si>
    <t>Pure RNG, so balanced and fun. I kind of want to just throw it out, but maybe it's salvageable?</t>
  </si>
  <si>
    <t>Stat raises/drops are based on things happening in the battle. See Mechanics for details.</t>
  </si>
  <si>
    <t>With these conditions, the Pokémon is encouraged to switch up their play as much as possible, which is what an ability called Moody should do, right? The changes are all net +1, which incentivizes getting them.</t>
  </si>
  <si>
    <t>Apherove</t>
  </si>
  <si>
    <t>Aphrodite, cherub, dove</t>
  </si>
  <si>
    <t>Joroo, Level w/ high friendship at night</t>
  </si>
  <si>
    <t>Mega Slowking</t>
  </si>
  <si>
    <t>Mega Slowbro</t>
  </si>
  <si>
    <t>Mega Gallade</t>
  </si>
  <si>
    <t>Mega Gardevoir</t>
  </si>
  <si>
    <t>Merciless is cool, gives it a new niche since Toxapex is a wall, and further establishes its feud with Zangoose because it can punish it for using Toxic Boost.</t>
  </si>
  <si>
    <t>Tackle, Growl, Powder Snow, Quick Attack, Double Kick, Stomp, Rest, Ice Shard, Take Down, Hail, Ice Beam, Jump Kick, Autotomize, Double-Edge, Blizzard</t>
  </si>
  <si>
    <r>
      <rPr>
        <b/>
        <sz val="11"/>
        <color rgb="FF000000"/>
        <rFont val="Calibri"/>
        <family val="2"/>
      </rPr>
      <t>Evo: Ice Hammer</t>
    </r>
    <r>
      <rPr>
        <sz val="11"/>
        <color rgb="FF000000"/>
        <rFont val="Calibri"/>
        <family val="2"/>
      </rPr>
      <t>; Tackle, Growl, Powder Snow, Horn Attack, Double Kick, Stomp, Rest, Ice Shard, Take Down, Hail, Icicle Crash, Mega Kick, Bulk Up, Double-Edge, Blizzard</t>
    </r>
  </si>
  <si>
    <t>During mating season, males accumulate ice on their heads to form antlers. The antlers are very fragile.
Strands of ice provide protection to vital areas and streamline its body to maximize its speed when running.</t>
  </si>
  <si>
    <t>Ice accumulates on its body as it grows. You can tell the age of an Elpine by measuring the length of its horn stubs.
It's most active during the morning, so it is often seen with frost formed on its fur.</t>
  </si>
  <si>
    <t>Despite the length, these changes are minor. Mime Jr. evolves earlier, it regains flavorful moves that were chopped, and Spotlight seemed fitting for it.</t>
  </si>
  <si>
    <t>Despite the length, these changes are minor. Mime Jr. evolves earlier, it mimics (ha) changes to Kantonian Mr. Mime and doesn't just learn all the stuff they changed anyway, and Spotlight seemed fitting for it.</t>
  </si>
  <si>
    <t>It evolves earlier and regains a flavorful move that was chopped.</t>
  </si>
  <si>
    <t>Despite the length, these changes are minor. Mime Jr. evolves earlier, and it mimics (ha) changes to Kantonian Mr. Mime and doesn't just learn all the stuff they changed anyway.</t>
  </si>
  <si>
    <t>Uses Sword/Shield learnset. Baton Pass moved to level 4, Ice Shard moved to level 1, and Encore moved to level 8. Gains Icy Wind upon evolution. Move learned at level 20 changed from Icy Wind to Mimic. Move learned at level 40 changed from Sucker Punch to Wake-Up Slap. Loses all level 1 moves before Pound. Gains Spotlight as an Egg Move.</t>
  </si>
  <si>
    <t>I don't see it learning the standard biting moves, and with the Leech Life/Vital Drain split alongside the strong flavor of Dive, it works out.</t>
  </si>
  <si>
    <t>Uses Sword/Shield level-up moves. Moves learned at level 8 and 48 are now Scary Face and Sheer Cold, pushing back all other moves to the next move learn level.</t>
  </si>
  <si>
    <t>Fusion Flare/Bolt are now learned normally upon forme change instead of replacing Scary Face.</t>
  </si>
  <si>
    <t>Uses Sword/Shield learnset, but learns moves with its old 1/6 scheme. Absorb is replaced with Leech Life at level 1.</t>
  </si>
  <si>
    <t>Its learnset was messy before. Gen VIII's simplifications are actually beneficial to stuff like that.</t>
  </si>
  <si>
    <t>Uses Sword/Shield learnset, but learns moves before evolution with its old 1/6 scheme, with Scratch and Sand Attack moving back to 6/11. Absorb is replaced with Leech Life at level 1.</t>
  </si>
  <si>
    <t>Tri-Attack</t>
  </si>
  <si>
    <t>Utilitron (Boat)</t>
  </si>
  <si>
    <t>Utilitron (Copter)</t>
  </si>
  <si>
    <t>Teething</t>
  </si>
  <si>
    <t>Scratch, Growl, Bite, Sand Attack, Tussle</t>
  </si>
  <si>
    <r>
      <rPr>
        <b/>
        <sz val="11"/>
        <color rgb="FF000000"/>
        <rFont val="Calibri"/>
        <family val="2"/>
      </rPr>
      <t>Evo: Feint Attack</t>
    </r>
    <r>
      <rPr>
        <sz val="11"/>
        <color rgb="FF000000"/>
        <rFont val="Calibri"/>
        <family val="2"/>
      </rPr>
      <t>; Scratch, Growl, Bite, Sand Attack, Tussle, Howl, Sand Tomb, Quick Attack, Swift, Odor Sleuth, Dig, Hyper Fang, Agility, Crunch</t>
    </r>
  </si>
  <si>
    <t>It is known for its tantrums, which involve lashing out with its sharp fangs and claws at anything that gets near.</t>
  </si>
  <si>
    <r>
      <rPr>
        <b/>
        <sz val="11"/>
        <color rgb="FF000000"/>
        <rFont val="Calibri"/>
        <family val="2"/>
      </rPr>
      <t>Evo: Extreme Speed</t>
    </r>
    <r>
      <rPr>
        <sz val="11"/>
        <color rgb="FF000000"/>
        <rFont val="Calibri"/>
        <family val="2"/>
      </rPr>
      <t>; Feint Attack, Scratch, Growl, Bite, Sand Attack, Tussle, Howl, Sand Tomb, Quick Attack, Swift, Odor Sleuth, Dig, Hyper Fang, Agility, Crunch</t>
    </r>
  </si>
  <si>
    <t>The added plant half provides food and water, allowing Litholich to become much stronger than it otherwise could.
What used to be ordinary moss is now an equal part of this Pokémon. Its simplicity makes this not as exciting as it sounds.</t>
  </si>
  <si>
    <t>Disables Veil Abilities, Snow Cloak, and Misty Shroud, and removes Aurora Veil.</t>
  </si>
  <si>
    <t>White Water, Water Pulse, Magnitude, Noble Roar, Slam, Aqua Jet, Bulldoze, Mist, Surf, Earthquake, Tidal Wave, Dive, Punishment, Fissure</t>
  </si>
  <si>
    <t>Fell Swoop</t>
  </si>
  <si>
    <t>The user rushes the target from above. This may cause the target to flinch.</t>
  </si>
  <si>
    <t>Move learned upon evolution changed from Hurricane to Fell Swoop.</t>
  </si>
  <si>
    <t>Its Attack stat is significantly higher, so giving it the new powerful Flying STAB is more fitting. It retains Hurricane through TR39.</t>
  </si>
  <si>
    <t>Move learned at level 15 changed from Dragon Rush to Fell Swoop.</t>
  </si>
  <si>
    <t>Lugia isn't a dragon; Ho-Oh gets strong Flying STAB here, and so should Lugia. Fell Swoop is actually a clone of Dragon Rush, funnily enough.</t>
  </si>
  <si>
    <t>Gains Fell Swoop at level 53.</t>
  </si>
  <si>
    <t>I think the move fits it, and it only learns a single move after evolution for some reason.</t>
  </si>
  <si>
    <t>Okay, it was a bit weird before, mostly for not learning Outrage by level-up. The status moves shouldn't have been swapped, though.</t>
  </si>
  <si>
    <t>Okay, it was a bit weird before, mostly for not learning Outrage by level-up. The status moves shouldn't have been swapped, though. Double-Edge is everywhere, so I don't think it will be missed; it can get it from the prevos anyway, and it makes the Mega harder to be OP.</t>
  </si>
  <si>
    <t>Matching the other two, because why did they change it? Dragon Hammer is so it can get a final Dragon STAB, since its signature move is Ghost-type and not Dragon.</t>
  </si>
  <si>
    <t>Uses Sword/Shield learnset. Gains Teleport as its second level 1 move.</t>
  </si>
  <si>
    <t>Move learned at level 56 changed from Dragon Claw to Fell Swoop.</t>
  </si>
  <si>
    <t>Non-STAB Dragon Claw is pretty lame at that level; this is much better. It retains Dragon Claw as a TR.</t>
  </si>
  <si>
    <t>Move learned at level 48 changed from Dragon Claw to Fell Swoop.</t>
  </si>
  <si>
    <t>Gains Fell Swoop as an Egg Move.</t>
  </si>
  <si>
    <t>It learns Fly by level-up, so this move seems appropriate. Just, not enough also to get by level-up.</t>
  </si>
  <si>
    <t>Moves learned at levels 30, 36, 41, and 61 changed from Natural Gift/Air Slash/Body Slam/Leaf Storm to Air Slash/Natural Gift/Fell Swoop/Wood Hammer. Gains Trop Kick as an Egg Move.</t>
  </si>
  <si>
    <t>Adding a new move… if it gets Dragon Hammer, it should get Wood Hammer… Tropical is in its name, and it learns Stomp, so…</t>
  </si>
  <si>
    <t>Neither Gen VII nor VIII pleased me fully, and they didn't have room for my new move anyway.</t>
  </si>
  <si>
    <t>It somehow had too many Fire moves by level-up. Now it's fixed, and Fire Spin is also moved way earlier because it's not strong.</t>
  </si>
  <si>
    <t>W (Weird): Emulates Psychic Surge.</t>
  </si>
  <si>
    <t>Daedestus</t>
  </si>
  <si>
    <t>Krymminos</t>
  </si>
  <si>
    <t>Krymmenos (hidden) + King Minos</t>
  </si>
  <si>
    <t>Elekid, Tynamo (grass)
Jigglypuff, Spritzee (floating)</t>
  </si>
  <si>
    <t>Joltik, Lemurod (trees)
Budew, Caterpie (flowers)</t>
  </si>
  <si>
    <t>Slakoth (trees)
Tigrissle (fish spots)</t>
  </si>
  <si>
    <t>Slakoth (trees)
Sothodil (flowers)
Axew, Absol (roaming)</t>
  </si>
  <si>
    <t>Z (Zero-G): Applies floating status to all Pokémon for five turns.</t>
  </si>
  <si>
    <t>A divine lightningbolt strikes the target. This is likely to leave it paralyzed.</t>
  </si>
  <si>
    <t>The user creates a huge wave with seismic activity.</t>
  </si>
  <si>
    <t>The user drains the target's blood. The user's HP is restored by half the damage taken by the target.</t>
  </si>
  <si>
    <r>
      <t>Inflicts Sleep.</t>
    </r>
    <r>
      <rPr>
        <b/>
        <sz val="11"/>
        <color rgb="FF000000"/>
        <rFont val="Calibri"/>
        <family val="2"/>
      </rPr>
      <t xml:space="preserve"> Accuracy drops to 50% in Double and Triple Battles.</t>
    </r>
  </si>
  <si>
    <t>Raises Defense. Doubles the power of Rollout.</t>
  </si>
  <si>
    <t>The user's next Fire move will be doubled in damage. Also raises Sp. Attack.</t>
  </si>
  <si>
    <t>Amnesia, Ice Beam, Blizzard, Surf, Hydro Pump, Sludge Bomb, Sludge Wave, Strength, Hyper Voice, Iron Head, Iron Tail, Waterfall, Aqua Tail, Gunk Shot, Substitute, Sleep Talk, Return, Frustration, Scald, Endure, Endeavor</t>
  </si>
  <si>
    <t>Aqua Ring, Clear Smog, Poison Tail, Recover
Water Pledge</t>
  </si>
  <si>
    <r>
      <rPr>
        <b/>
        <sz val="11"/>
        <color rgb="FF000000"/>
        <rFont val="Calibri"/>
        <family val="2"/>
      </rPr>
      <t>Evo: Mud Shot</t>
    </r>
    <r>
      <rPr>
        <sz val="11"/>
        <color rgb="FF000000"/>
        <rFont val="Calibri"/>
        <family val="2"/>
      </rPr>
      <t>; Pound, Tail Whip, Water Gun, Sand Attack, Mud-Slap, Mud Sport, Water Pulse, Acid Armor, Slam, Mud Bomb, Muddy Water, Autotomize, Aqua Tail, Earthquake</t>
    </r>
  </si>
  <si>
    <t>Mud Shot, Pound, Tail Whip, Water Gun, Sand Attack, Mud-Slap, Mud Sport, Water Pulse, Acid Armor, Slam, Mud Bomb, Muddy Water, Autotomize, Aqua Tail, Earthquake</t>
  </si>
  <si>
    <t>Iron Defense, Surf, Hydro Pump, Signal Beam, Waterfall, Flame Charge, Substitute, Sleep Talk, Return, Frustration, U-Turn, Scald, Explosion, Endure</t>
  </si>
  <si>
    <t>Driven by a powerful hunger, it hunts aggressively. This has given it the nickname, "Water Tiger".
When it sets its sights on prey, it moves quickly and never stops chasing them until it catches its meal.</t>
  </si>
  <si>
    <r>
      <rPr>
        <b/>
        <sz val="11"/>
        <color rgb="FF000000"/>
        <rFont val="Calibri"/>
        <family val="2"/>
      </rPr>
      <t>Evo: Gear Grind;</t>
    </r>
    <r>
      <rPr>
        <sz val="11"/>
        <color rgb="FF000000"/>
        <rFont val="Calibri"/>
        <family val="2"/>
      </rPr>
      <t xml:space="preserve"> Cut, Growl, Leer, Vice Grip, Bite, Bug Bite, Hyper Fang, Metal Sound, X-Scissor, Endure, Super Fang, Screech, Crunch, Guillotine</t>
    </r>
  </si>
  <si>
    <t>Swords Dance, Strength, X-Scissor, Signal Beam, Seed Bomb, Vital Drain, Substitute, Sleep Talk, Return, Frustration, Last Resort, Retaliate, Uproar, Outrage, Taunt, Torment, Endure, Super Fang</t>
  </si>
  <si>
    <t>Swords Dance, X-Scissor, Signal Beam, Seed Bomb, Vital Drain, Substitute, Sleep Talk, Return, Frustration, Last Resort, Retaliate, Uproar, Outrage, Taunt, Torment, Endure, Super Fang</t>
  </si>
  <si>
    <t>Work Up, Bulk Up, Ice Beam, Blizzard, Thunderbolt, Thunder, Surf, Hydro Pump, Sludge Bomb, Sludge Wave, Strength, Earthquake, Iron Head, Waterfall, Aqua Tail, Gunk Shot, Zen Headbutt, Substitute, Sleep Talk, Return, Frustration, Last Resort, Retaliate, Uproar, Body Press, Scald, Superpower, Endure, Endeavor</t>
  </si>
  <si>
    <t>Swords Dance, Ice Beam, Blizzard, Acrobatics, Hurricane, Gunk Shot, Seed Bomb, Aurora Veil, Substitute, Roost, Sleep Talk, Return, Frustration, Uproar, Steel Wing, U-Turn, Sky Attack, Knock Off, Endure</t>
  </si>
  <si>
    <r>
      <rPr>
        <b/>
        <sz val="11"/>
        <color rgb="FF000000"/>
        <rFont val="Calibri"/>
        <family val="2"/>
      </rPr>
      <t>Evo: Freeze-Dry</t>
    </r>
    <r>
      <rPr>
        <sz val="11"/>
        <color rgb="FF000000"/>
        <rFont val="Calibri"/>
        <family val="2"/>
      </rPr>
      <t>; Growl, Powder Snow, Water Sport, Wing Attack, Supersonic, Mist, Icy Wind, Pursuit, Aurora Beam, Detect, Agility, Roost, Tailwind, Blizzard, Hurricane, Sheer Cold</t>
    </r>
  </si>
  <si>
    <r>
      <rPr>
        <b/>
        <sz val="11"/>
        <color rgb="FF000000"/>
        <rFont val="Calibri"/>
        <family val="2"/>
      </rPr>
      <t>Evo: Dive</t>
    </r>
    <r>
      <rPr>
        <sz val="11"/>
        <color rgb="FF000000"/>
        <rFont val="Calibri"/>
        <family val="2"/>
      </rPr>
      <t>; Skull Bash, Tackle, Harden, Water Gun, Struggle Bug, Aqua Jet, Bug Bite, Water Pulse, Pursuit, Iron Defense, U-Turn, Lock-On, Double-Edge, Liquidation</t>
    </r>
  </si>
  <si>
    <t>Tackle, Harden, Water Gun, Struggle Bug, Aqua Jet, Bug Bite, Water Pulse, Pursuit, Iron Defense, U-Turn, Lock-On, Double-Edge, Liquidation</t>
  </si>
  <si>
    <t>Hidden Power, Secret Power, Water Pulse, Bug Bite, Attract, Rest, Protect, Rain Dance, Flash, Façade, Round, Payback, Whirlpool, Dive, Laser Focus</t>
  </si>
  <si>
    <r>
      <rPr>
        <i/>
        <sz val="11"/>
        <color rgb="FF000000"/>
        <rFont val="Calibri"/>
        <family val="2"/>
      </rPr>
      <t>Removed:</t>
    </r>
    <r>
      <rPr>
        <sz val="11"/>
        <color rgb="FF000000"/>
        <rFont val="Calibri"/>
        <family val="2"/>
      </rPr>
      <t xml:space="preserve"> Cryogonal, Minior, Dhelmise</t>
    </r>
  </si>
  <si>
    <t>Supermassive</t>
  </si>
  <si>
    <t>The Pokémon is so dense that it creates its own gravity, drawing all combatants to the ground.</t>
  </si>
  <si>
    <t>Summons Gravity on switch-in.</t>
  </si>
  <si>
    <t>Mega Steelix</t>
  </si>
  <si>
    <t>What direction were they going in with this Mega? It's hard not to see it as worse Mega Aggron. Removing immunity to its Ground STAB and to Stealth Rock makes it noticeable.</t>
  </si>
  <si>
    <r>
      <t xml:space="preserve">I made the Ability for Mega Steelix, but I can't </t>
    </r>
    <r>
      <rPr>
        <i/>
        <sz val="11"/>
        <color rgb="FF000000"/>
        <rFont val="Calibri"/>
        <family val="2"/>
      </rPr>
      <t>not</t>
    </r>
    <r>
      <rPr>
        <sz val="11"/>
        <color rgb="FF000000"/>
        <rFont val="Calibri"/>
        <family val="2"/>
      </rPr>
      <t xml:space="preserve"> give it to Cosmoem too. Just look at it.</t>
    </r>
  </si>
  <si>
    <t>Type is based on user's held Memory.</t>
  </si>
  <si>
    <t>Excitement goes up by 1 if used [first/last], even if not of the same category.</t>
  </si>
  <si>
    <t>Discharge, Magnet Rise, Magnetic Flux, Nature Power, Thunder</t>
  </si>
  <si>
    <t>Charge Beam, Discharge, Magnetic Flux, Parabolic Charge, Volt Tackle, Wild Charge</t>
  </si>
  <si>
    <t>Pin Missile, Spike Cannon, Spiky Shield</t>
  </si>
  <si>
    <t>Night Daze, Phantom Force, Shadow Force, Shadow Punch, Shadow Sneak</t>
  </si>
  <si>
    <t>Final Gambit, Revenge, Reversal</t>
  </si>
  <si>
    <t>Phantom Force, Poltergeist, Shadow Force, Shadow Punch, Shadow Sneak</t>
  </si>
  <si>
    <t>Shadow Punch, Shadow Sneak</t>
  </si>
  <si>
    <t>Astonish, Disarming Voice, Play Nice, Tickle</t>
  </si>
  <si>
    <t>Muddy Water, Surf, Tidal Wave</t>
  </si>
  <si>
    <t>Fell Stinger, Megahorn, Poison Sting</t>
  </si>
  <si>
    <t>Hex, Rage Powder, Venoshock</t>
  </si>
  <si>
    <t>Fell Stinger, Poison Fang</t>
  </si>
  <si>
    <t>Avalanche, Icicle Crash</t>
  </si>
  <si>
    <t>Extrasensory, Gravity, Magic Room, Nature Power, Trick Room, Wonder Room</t>
  </si>
  <si>
    <t>Smog, Venoshock</t>
  </si>
  <si>
    <t>Assurance, Pursuit</t>
  </si>
  <si>
    <t>Hurricane, Thunder, Weather Ball</t>
  </si>
  <si>
    <t>50% chance to lower Attack.</t>
  </si>
  <si>
    <t>Gyro Ball, Rollout</t>
  </si>
  <si>
    <t>Leaf Tornado, Leaf Storm</t>
  </si>
  <si>
    <t>Power doubles if the user moves after the target.</t>
  </si>
  <si>
    <t>Rock Tomb, Rock Wrecker, Smack Down</t>
  </si>
  <si>
    <t>Avalanche, Rock Slide</t>
  </si>
  <si>
    <t>Acrobatics, Aerial Ace, Brave Bird, Fell Swoop, Roost</t>
  </si>
  <si>
    <t>Rock Slide, Rock Smash</t>
  </si>
  <si>
    <t>Low Kick, Low Sweep</t>
  </si>
  <si>
    <t>Grassy Terrain, Leech Seed</t>
  </si>
  <si>
    <t>Echoed Voice, Hyper Voice, Rising Chorus</t>
  </si>
  <si>
    <t>50% chance to lower Speed.</t>
  </si>
  <si>
    <r>
      <t xml:space="preserve">Guards against all moves. </t>
    </r>
    <r>
      <rPr>
        <b/>
        <sz val="11"/>
        <color rgb="FF000000"/>
        <rFont val="Calibri"/>
        <family val="2"/>
      </rPr>
      <t>Avoids move that normally bypass guarding.</t>
    </r>
    <r>
      <rPr>
        <sz val="11"/>
        <color rgb="FF000000"/>
        <rFont val="Calibri"/>
        <family val="2"/>
      </rPr>
      <t xml:space="preserve"> Success rate halves each time a guarding move is used consecutively.</t>
    </r>
  </si>
  <si>
    <r>
      <rPr>
        <b/>
        <sz val="11"/>
        <color rgb="FF000000"/>
        <rFont val="Calibri"/>
        <family val="2"/>
      </rPr>
      <t>Poliwrath</t>
    </r>
    <r>
      <rPr>
        <sz val="11"/>
        <color rgb="FF000000"/>
        <rFont val="Calibri"/>
        <family val="2"/>
      </rPr>
      <t xml:space="preserve">, </t>
    </r>
    <r>
      <rPr>
        <b/>
        <sz val="11"/>
        <color rgb="FF000000"/>
        <rFont val="Calibri"/>
        <family val="2"/>
      </rPr>
      <t>Exeggutor</t>
    </r>
    <r>
      <rPr>
        <sz val="11"/>
        <color rgb="FF000000"/>
        <rFont val="Calibri"/>
        <family val="2"/>
      </rPr>
      <t xml:space="preserve">, </t>
    </r>
    <r>
      <rPr>
        <b/>
        <sz val="11"/>
        <color rgb="FF000000"/>
        <rFont val="Calibri"/>
        <family val="2"/>
      </rPr>
      <t>Island Exeggutor</t>
    </r>
    <r>
      <rPr>
        <sz val="11"/>
        <color rgb="FF000000"/>
        <rFont val="Calibri"/>
        <family val="2"/>
      </rPr>
      <t xml:space="preserve">, Kangaskhan, Meganium, Ursaring, Phanpy family, Slaking, Exploud, Camerupt, Tropius, </t>
    </r>
    <r>
      <rPr>
        <b/>
        <sz val="11"/>
        <color rgb="FF000000"/>
        <rFont val="Calibri"/>
        <family val="2"/>
      </rPr>
      <t>Sealeo</t>
    </r>
    <r>
      <rPr>
        <sz val="11"/>
        <color rgb="FF000000"/>
        <rFont val="Calibri"/>
        <family val="2"/>
      </rPr>
      <t xml:space="preserve">, </t>
    </r>
    <r>
      <rPr>
        <b/>
        <sz val="11"/>
        <color rgb="FF000000"/>
        <rFont val="Calibri"/>
        <family val="2"/>
      </rPr>
      <t>Shelgon</t>
    </r>
    <r>
      <rPr>
        <sz val="11"/>
        <color rgb="FF000000"/>
        <rFont val="Calibri"/>
        <family val="2"/>
      </rPr>
      <t xml:space="preserve">, </t>
    </r>
    <r>
      <rPr>
        <b/>
        <sz val="11"/>
        <color rgb="FF000000"/>
        <rFont val="Calibri"/>
        <family val="2"/>
      </rPr>
      <t>Salamence</t>
    </r>
    <r>
      <rPr>
        <sz val="11"/>
        <color rgb="FF000000"/>
        <rFont val="Calibri"/>
        <family val="2"/>
      </rPr>
      <t xml:space="preserve">, </t>
    </r>
    <r>
      <rPr>
        <b/>
        <sz val="11"/>
        <color rgb="FF000000"/>
        <rFont val="Calibri"/>
        <family val="2"/>
      </rPr>
      <t>Metang</t>
    </r>
    <r>
      <rPr>
        <sz val="11"/>
        <color rgb="FF000000"/>
        <rFont val="Calibri"/>
        <family val="2"/>
      </rPr>
      <t xml:space="preserve">, </t>
    </r>
    <r>
      <rPr>
        <b/>
        <sz val="11"/>
        <color rgb="FF000000"/>
        <rFont val="Calibri"/>
        <family val="2"/>
      </rPr>
      <t>Kyogre</t>
    </r>
    <r>
      <rPr>
        <sz val="11"/>
        <color rgb="FF000000"/>
        <rFont val="Calibri"/>
        <family val="2"/>
      </rPr>
      <t xml:space="preserve">, </t>
    </r>
    <r>
      <rPr>
        <b/>
        <sz val="11"/>
        <color rgb="FF000000"/>
        <rFont val="Calibri"/>
        <family val="2"/>
      </rPr>
      <t>Groudon</t>
    </r>
    <r>
      <rPr>
        <sz val="11"/>
        <color rgb="FF000000"/>
        <rFont val="Calibri"/>
        <family val="2"/>
      </rPr>
      <t xml:space="preserve">, Grotle, Torterra, Bastiodon, Purugly, </t>
    </r>
    <r>
      <rPr>
        <b/>
        <sz val="11"/>
        <color rgb="FF000000"/>
        <rFont val="Calibri"/>
        <family val="2"/>
      </rPr>
      <t>Tangrowth</t>
    </r>
    <r>
      <rPr>
        <sz val="11"/>
        <color rgb="FF000000"/>
        <rFont val="Calibri"/>
        <family val="2"/>
      </rPr>
      <t xml:space="preserve">, Probopass, </t>
    </r>
    <r>
      <rPr>
        <b/>
        <sz val="11"/>
        <color rgb="FF000000"/>
        <rFont val="Calibri"/>
        <family val="2"/>
      </rPr>
      <t>Giratina</t>
    </r>
    <r>
      <rPr>
        <sz val="11"/>
        <color rgb="FF000000"/>
        <rFont val="Calibri"/>
        <family val="2"/>
      </rPr>
      <t xml:space="preserve">, </t>
    </r>
    <r>
      <rPr>
        <b/>
        <sz val="11"/>
        <color rgb="FF000000"/>
        <rFont val="Calibri"/>
        <family val="2"/>
      </rPr>
      <t>Whirlipede</t>
    </r>
    <r>
      <rPr>
        <sz val="11"/>
        <color rgb="FF000000"/>
        <rFont val="Calibri"/>
        <family val="2"/>
      </rPr>
      <t xml:space="preserve">, </t>
    </r>
    <r>
      <rPr>
        <b/>
        <sz val="11"/>
        <color rgb="FF000000"/>
        <rFont val="Calibri"/>
        <family val="2"/>
      </rPr>
      <t>Scolipede</t>
    </r>
    <r>
      <rPr>
        <sz val="11"/>
        <color rgb="FF000000"/>
        <rFont val="Calibri"/>
        <family val="2"/>
      </rPr>
      <t xml:space="preserve">, </t>
    </r>
    <r>
      <rPr>
        <b/>
        <sz val="11"/>
        <color rgb="FF000000"/>
        <rFont val="Calibri"/>
        <family val="2"/>
      </rPr>
      <t>Carracosta</t>
    </r>
    <r>
      <rPr>
        <sz val="11"/>
        <color rgb="FF000000"/>
        <rFont val="Calibri"/>
        <family val="2"/>
      </rPr>
      <t xml:space="preserve">, Quilladin, Chesnaught, Tyrantrum, Aurorus, </t>
    </r>
    <r>
      <rPr>
        <b/>
        <sz val="11"/>
        <color rgb="FF000000"/>
        <rFont val="Calibri"/>
        <family val="2"/>
      </rPr>
      <t>Zygarde-50%</t>
    </r>
    <r>
      <rPr>
        <sz val="11"/>
        <color rgb="FF000000"/>
        <rFont val="Calibri"/>
        <family val="2"/>
      </rPr>
      <t xml:space="preserve">, Crabominable, </t>
    </r>
    <r>
      <rPr>
        <b/>
        <sz val="11"/>
        <color rgb="FF000000"/>
        <rFont val="Calibri"/>
        <family val="2"/>
      </rPr>
      <t>Buzzwole</t>
    </r>
    <r>
      <rPr>
        <sz val="11"/>
        <color rgb="FF000000"/>
        <rFont val="Calibri"/>
        <family val="2"/>
      </rPr>
      <t xml:space="preserve">, </t>
    </r>
    <r>
      <rPr>
        <b/>
        <sz val="11"/>
        <color rgb="FF000000"/>
        <rFont val="Calibri"/>
        <family val="2"/>
      </rPr>
      <t>Celesteela</t>
    </r>
    <r>
      <rPr>
        <sz val="11"/>
        <color rgb="FF000000"/>
        <rFont val="Calibri"/>
        <family val="2"/>
      </rPr>
      <t xml:space="preserve">
</t>
    </r>
    <r>
      <rPr>
        <i/>
        <sz val="11"/>
        <color rgb="FF000000"/>
        <rFont val="Calibri"/>
        <family val="2"/>
      </rPr>
      <t>Removed:</t>
    </r>
    <r>
      <rPr>
        <sz val="11"/>
        <color rgb="FF000000"/>
        <rFont val="Calibri"/>
        <family val="2"/>
      </rPr>
      <t xml:space="preserve"> Skarmory, Galarian Linoone, Claydol, Flapple</t>
    </r>
  </si>
  <si>
    <r>
      <t xml:space="preserve">Pidgey family, </t>
    </r>
    <r>
      <rPr>
        <b/>
        <sz val="11"/>
        <color rgb="FF000000"/>
        <rFont val="Calibri"/>
        <family val="2"/>
      </rPr>
      <t>Nidoran♀ family</t>
    </r>
    <r>
      <rPr>
        <sz val="11"/>
        <color rgb="FF000000"/>
        <rFont val="Calibri"/>
        <family val="2"/>
      </rPr>
      <t xml:space="preserve">, Seel family, Drowzee family, </t>
    </r>
    <r>
      <rPr>
        <b/>
        <sz val="11"/>
        <color rgb="FF000000"/>
        <rFont val="Calibri"/>
        <family val="2"/>
      </rPr>
      <t>Jynx family</t>
    </r>
    <r>
      <rPr>
        <sz val="11"/>
        <color rgb="FF000000"/>
        <rFont val="Calibri"/>
        <family val="2"/>
      </rPr>
      <t xml:space="preserve">, </t>
    </r>
    <r>
      <rPr>
        <b/>
        <sz val="11"/>
        <color rgb="FF000000"/>
        <rFont val="Calibri"/>
        <family val="2"/>
      </rPr>
      <t>Magmar family</t>
    </r>
    <r>
      <rPr>
        <sz val="11"/>
        <color rgb="FF000000"/>
        <rFont val="Calibri"/>
        <family val="2"/>
      </rPr>
      <t xml:space="preserve">, </t>
    </r>
    <r>
      <rPr>
        <b/>
        <sz val="11"/>
        <color rgb="FF000000"/>
        <rFont val="Calibri"/>
        <family val="2"/>
      </rPr>
      <t>Dratini family</t>
    </r>
    <r>
      <rPr>
        <sz val="11"/>
        <color rgb="FF000000"/>
        <rFont val="Calibri"/>
        <family val="2"/>
      </rPr>
      <t xml:space="preserve">, Chikorita family, Mareep family, Sunkern family, Snubbull family, Teddiursa family, Skitty family, Meditite family, Volbeat, Illumise, Spinda, Swablu family, </t>
    </r>
    <r>
      <rPr>
        <b/>
        <sz val="11"/>
        <color rgb="FF000000"/>
        <rFont val="Calibri"/>
        <family val="2"/>
      </rPr>
      <t>Spheal family</t>
    </r>
    <r>
      <rPr>
        <sz val="11"/>
        <color rgb="FF000000"/>
        <rFont val="Calibri"/>
        <family val="2"/>
      </rPr>
      <t xml:space="preserve">, </t>
    </r>
    <r>
      <rPr>
        <b/>
        <sz val="11"/>
        <color rgb="FF000000"/>
        <rFont val="Calibri"/>
        <family val="2"/>
      </rPr>
      <t>Metang</t>
    </r>
    <r>
      <rPr>
        <sz val="11"/>
        <color rgb="FF000000"/>
        <rFont val="Calibri"/>
        <family val="2"/>
      </rPr>
      <t xml:space="preserve">, </t>
    </r>
    <r>
      <rPr>
        <b/>
        <sz val="11"/>
        <color rgb="FF000000"/>
        <rFont val="Calibri"/>
        <family val="2"/>
      </rPr>
      <t>Metagross</t>
    </r>
    <r>
      <rPr>
        <sz val="11"/>
        <color rgb="FF000000"/>
        <rFont val="Calibri"/>
        <family val="2"/>
      </rPr>
      <t xml:space="preserve">, </t>
    </r>
    <r>
      <rPr>
        <b/>
        <sz val="11"/>
        <color rgb="FF000000"/>
        <rFont val="Calibri"/>
        <family val="2"/>
      </rPr>
      <t>Latias &amp; Latios</t>
    </r>
    <r>
      <rPr>
        <sz val="11"/>
        <color rgb="FF000000"/>
        <rFont val="Calibri"/>
        <family val="2"/>
      </rPr>
      <t>, Wormadam, Buizel family, Cresselia, Manaphy family, Shaymin, Pansage family, Panpour family, Sewaddle family, Alomomola, Fennekin family, Skiddo family, Komala</t>
    </r>
  </si>
  <si>
    <r>
      <t xml:space="preserve">Golduck, </t>
    </r>
    <r>
      <rPr>
        <b/>
        <sz val="11"/>
        <color rgb="FF000000"/>
        <rFont val="Calibri"/>
        <family val="2"/>
      </rPr>
      <t>Kadabra</t>
    </r>
    <r>
      <rPr>
        <sz val="11"/>
        <color rgb="FF000000"/>
        <rFont val="Calibri"/>
        <family val="2"/>
      </rPr>
      <t xml:space="preserve">, Murkrow, Stantler, Delcatty, Grumpig, Shuppet family, Huntail, Gorebyss, Deoxys, Pachirisu, Sandile family, Cryogonal, </t>
    </r>
    <r>
      <rPr>
        <b/>
        <sz val="11"/>
        <color rgb="FF000000"/>
        <rFont val="Calibri"/>
        <family val="2"/>
      </rPr>
      <t>Dedenne</t>
    </r>
    <r>
      <rPr>
        <sz val="11"/>
        <color rgb="FF000000"/>
        <rFont val="Calibri"/>
        <family val="2"/>
      </rPr>
      <t>, Klefki</t>
    </r>
  </si>
  <si>
    <r>
      <t xml:space="preserve">Jynx family, Ariados, Murkrow family, Houndour family, Stantler, Darkrai, Zorua family, Braixen, Delphox, </t>
    </r>
    <r>
      <rPr>
        <b/>
        <sz val="11"/>
        <color rgb="FF000000"/>
        <rFont val="Calibri"/>
        <family val="2"/>
      </rPr>
      <t>Guzzlord</t>
    </r>
  </si>
  <si>
    <r>
      <t xml:space="preserve">Growlithe family, Seel family, Aipom line, Swinub family, Beautifly, Buizel family, </t>
    </r>
    <r>
      <rPr>
        <b/>
        <sz val="11"/>
        <color rgb="FF000000"/>
        <rFont val="Calibri"/>
        <family val="2"/>
      </rPr>
      <t>Audino</t>
    </r>
    <r>
      <rPr>
        <sz val="11"/>
        <color rgb="FF000000"/>
        <rFont val="Calibri"/>
        <family val="2"/>
      </rPr>
      <t>, Swanna, Alomomola, Fennekin family, Flabébé family, Skiddo, Rockruff</t>
    </r>
  </si>
  <si>
    <r>
      <t xml:space="preserve">Pidgey family, </t>
    </r>
    <r>
      <rPr>
        <b/>
        <sz val="11"/>
        <color rgb="FF000000"/>
        <rFont val="Calibri"/>
        <family val="2"/>
      </rPr>
      <t>Nidoran♂ family</t>
    </r>
    <r>
      <rPr>
        <sz val="11"/>
        <color rgb="FF000000"/>
        <rFont val="Calibri"/>
        <family val="2"/>
      </rPr>
      <t xml:space="preserve">, Doduo line, </t>
    </r>
    <r>
      <rPr>
        <b/>
        <sz val="11"/>
        <color rgb="FF000000"/>
        <rFont val="Calibri"/>
        <family val="2"/>
      </rPr>
      <t>Aerodactyl</t>
    </r>
    <r>
      <rPr>
        <sz val="11"/>
        <color rgb="FF000000"/>
        <rFont val="Calibri"/>
        <family val="2"/>
      </rPr>
      <t xml:space="preserve">, Politoed, Ursaring, Phanpy line, Vigoroth, </t>
    </r>
    <r>
      <rPr>
        <b/>
        <sz val="11"/>
        <color rgb="FF000000"/>
        <rFont val="Calibri"/>
        <family val="2"/>
      </rPr>
      <t>Bagon</t>
    </r>
    <r>
      <rPr>
        <sz val="11"/>
        <color rgb="FF000000"/>
        <rFont val="Calibri"/>
        <family val="2"/>
      </rPr>
      <t xml:space="preserve">, </t>
    </r>
    <r>
      <rPr>
        <b/>
        <sz val="11"/>
        <color rgb="FF000000"/>
        <rFont val="Calibri"/>
        <family val="2"/>
      </rPr>
      <t>Salamence</t>
    </r>
    <r>
      <rPr>
        <sz val="11"/>
        <color rgb="FF000000"/>
        <rFont val="Calibri"/>
        <family val="2"/>
      </rPr>
      <t xml:space="preserve">, Glameow line, Chatot, </t>
    </r>
    <r>
      <rPr>
        <b/>
        <sz val="11"/>
        <color rgb="FF000000"/>
        <rFont val="Calibri"/>
        <family val="2"/>
      </rPr>
      <t>Dialga</t>
    </r>
    <r>
      <rPr>
        <sz val="11"/>
        <color rgb="FF000000"/>
        <rFont val="Calibri"/>
        <family val="2"/>
      </rPr>
      <t xml:space="preserve">, </t>
    </r>
    <r>
      <rPr>
        <b/>
        <sz val="11"/>
        <color rgb="FF000000"/>
        <rFont val="Calibri"/>
        <family val="2"/>
      </rPr>
      <t>Palkia</t>
    </r>
    <r>
      <rPr>
        <sz val="11"/>
        <color rgb="FF000000"/>
        <rFont val="Calibri"/>
        <family val="2"/>
      </rPr>
      <t xml:space="preserve">, </t>
    </r>
    <r>
      <rPr>
        <b/>
        <sz val="11"/>
        <color rgb="FF000000"/>
        <rFont val="Calibri"/>
        <family val="2"/>
      </rPr>
      <t>Giratina</t>
    </r>
    <r>
      <rPr>
        <sz val="11"/>
        <color rgb="FF000000"/>
        <rFont val="Calibri"/>
        <family val="2"/>
      </rPr>
      <t xml:space="preserve">, </t>
    </r>
    <r>
      <rPr>
        <b/>
        <sz val="11"/>
        <color rgb="FF000000"/>
        <rFont val="Calibri"/>
        <family val="2"/>
      </rPr>
      <t>Arceus</t>
    </r>
    <r>
      <rPr>
        <sz val="11"/>
        <color rgb="FF000000"/>
        <rFont val="Calibri"/>
        <family val="2"/>
      </rPr>
      <t xml:space="preserve">, Pansage family, Pansear family, Panpour family, Ducklett family, </t>
    </r>
    <r>
      <rPr>
        <b/>
        <sz val="11"/>
        <color rgb="FF000000"/>
        <rFont val="Calibri"/>
        <family val="2"/>
      </rPr>
      <t>Druddigon</t>
    </r>
    <r>
      <rPr>
        <sz val="11"/>
        <color rgb="FF000000"/>
        <rFont val="Calibri"/>
        <family val="2"/>
      </rPr>
      <t xml:space="preserve">, </t>
    </r>
    <r>
      <rPr>
        <b/>
        <sz val="11"/>
        <color rgb="FF000000"/>
        <rFont val="Calibri"/>
        <family val="2"/>
      </rPr>
      <t>Talonflame</t>
    </r>
    <r>
      <rPr>
        <sz val="11"/>
        <color rgb="FF000000"/>
        <rFont val="Calibri"/>
        <family val="2"/>
      </rPr>
      <t>, Yungoos family</t>
    </r>
  </si>
  <si>
    <r>
      <rPr>
        <b/>
        <sz val="11"/>
        <color rgb="FF000000"/>
        <rFont val="Calibri"/>
        <family val="2"/>
      </rPr>
      <t>Magnemite family</t>
    </r>
    <r>
      <rPr>
        <sz val="11"/>
        <color rgb="FF000000"/>
        <rFont val="Calibri"/>
        <family val="2"/>
      </rPr>
      <t xml:space="preserve">, Plusle &amp; Minun, Castform, Zebstrika, Eelektrik, Eelektross, Amaura family, </t>
    </r>
    <r>
      <rPr>
        <b/>
        <sz val="11"/>
        <color rgb="FF000000"/>
        <rFont val="Calibri"/>
        <family val="2"/>
      </rPr>
      <t>Meltan family</t>
    </r>
  </si>
  <si>
    <r>
      <rPr>
        <b/>
        <sz val="11"/>
        <color rgb="FF000000"/>
        <rFont val="Calibri"/>
        <family val="2"/>
      </rPr>
      <t>Nidoran♀ family</t>
    </r>
    <r>
      <rPr>
        <sz val="11"/>
        <color rgb="FF000000"/>
        <rFont val="Calibri"/>
        <family val="2"/>
      </rPr>
      <t xml:space="preserve">, Kangaskhan, Sentret family, Luvdisc, Wormadam, Sewaddle family, Petilil family, Flabébé family, Pheromosa, </t>
    </r>
    <r>
      <rPr>
        <b/>
        <sz val="11"/>
        <color rgb="FF000000"/>
        <rFont val="Calibri"/>
        <family val="2"/>
      </rPr>
      <t>Sobble family</t>
    </r>
  </si>
  <si>
    <r>
      <t xml:space="preserve">Fearow, </t>
    </r>
    <r>
      <rPr>
        <b/>
        <sz val="11"/>
        <color rgb="FF000000"/>
        <rFont val="Calibri"/>
        <family val="2"/>
      </rPr>
      <t>Ho-Oh</t>
    </r>
    <r>
      <rPr>
        <sz val="11"/>
        <color rgb="FF000000"/>
        <rFont val="Calibri"/>
        <family val="2"/>
      </rPr>
      <t xml:space="preserve">, Tropius, Staraptor, Honchkrow, Chatot, </t>
    </r>
    <r>
      <rPr>
        <b/>
        <sz val="11"/>
        <color rgb="FF000000"/>
        <rFont val="Calibri"/>
        <family val="2"/>
      </rPr>
      <t>Arceus</t>
    </r>
    <r>
      <rPr>
        <sz val="11"/>
        <color rgb="FF000000"/>
        <rFont val="Calibri"/>
        <family val="2"/>
      </rPr>
      <t xml:space="preserve">, Toucannon
</t>
    </r>
    <r>
      <rPr>
        <i/>
        <sz val="11"/>
        <color rgb="FF000000"/>
        <rFont val="Calibri"/>
        <family val="2"/>
      </rPr>
      <t>Removed:</t>
    </r>
    <r>
      <rPr>
        <sz val="11"/>
        <color rgb="FF000000"/>
        <rFont val="Calibri"/>
        <family val="2"/>
      </rPr>
      <t xml:space="preserve"> Butterfree</t>
    </r>
  </si>
  <si>
    <r>
      <rPr>
        <b/>
        <sz val="11"/>
        <color rgb="FF000000"/>
        <rFont val="Calibri"/>
        <family val="2"/>
      </rPr>
      <t>Golduck</t>
    </r>
    <r>
      <rPr>
        <sz val="11"/>
        <color rgb="FF000000"/>
        <rFont val="Calibri"/>
        <family val="2"/>
      </rPr>
      <t xml:space="preserve">, </t>
    </r>
    <r>
      <rPr>
        <b/>
        <sz val="11"/>
        <color rgb="FF000000"/>
        <rFont val="Calibri"/>
        <family val="2"/>
      </rPr>
      <t>Alolan Geodude family</t>
    </r>
    <r>
      <rPr>
        <sz val="11"/>
        <color rgb="FF000000"/>
        <rFont val="Calibri"/>
        <family val="2"/>
      </rPr>
      <t xml:space="preserve">, Alolan Grimer family, </t>
    </r>
    <r>
      <rPr>
        <b/>
        <sz val="11"/>
        <color rgb="FF000000"/>
        <rFont val="Calibri"/>
        <family val="2"/>
      </rPr>
      <t>Porygon family</t>
    </r>
    <r>
      <rPr>
        <sz val="11"/>
        <color rgb="FF000000"/>
        <rFont val="Calibri"/>
        <family val="2"/>
      </rPr>
      <t xml:space="preserve">, </t>
    </r>
    <r>
      <rPr>
        <b/>
        <sz val="11"/>
        <color rgb="FF000000"/>
        <rFont val="Calibri"/>
        <family val="2"/>
      </rPr>
      <t>Spiritomb</t>
    </r>
    <r>
      <rPr>
        <sz val="11"/>
        <color rgb="FF000000"/>
        <rFont val="Calibri"/>
        <family val="2"/>
      </rPr>
      <t xml:space="preserve">, </t>
    </r>
    <r>
      <rPr>
        <b/>
        <sz val="11"/>
        <color rgb="FF000000"/>
        <rFont val="Calibri"/>
        <family val="2"/>
      </rPr>
      <t>Uxie</t>
    </r>
    <r>
      <rPr>
        <sz val="11"/>
        <color rgb="FF000000"/>
        <rFont val="Calibri"/>
        <family val="2"/>
      </rPr>
      <t xml:space="preserve">, </t>
    </r>
    <r>
      <rPr>
        <b/>
        <sz val="11"/>
        <color rgb="FF000000"/>
        <rFont val="Calibri"/>
        <family val="2"/>
      </rPr>
      <t>Mesprit</t>
    </r>
    <r>
      <rPr>
        <sz val="11"/>
        <color rgb="FF000000"/>
        <rFont val="Calibri"/>
        <family val="2"/>
      </rPr>
      <t xml:space="preserve">, </t>
    </r>
    <r>
      <rPr>
        <b/>
        <sz val="11"/>
        <color rgb="FF000000"/>
        <rFont val="Calibri"/>
        <family val="2"/>
      </rPr>
      <t>Azelf</t>
    </r>
    <r>
      <rPr>
        <sz val="11"/>
        <color rgb="FF000000"/>
        <rFont val="Calibri"/>
        <family val="2"/>
      </rPr>
      <t xml:space="preserve">, Phione, Manaphy, </t>
    </r>
    <r>
      <rPr>
        <b/>
        <sz val="11"/>
        <color rgb="FF000000"/>
        <rFont val="Calibri"/>
        <family val="2"/>
      </rPr>
      <t>Elgyem family</t>
    </r>
    <r>
      <rPr>
        <sz val="11"/>
        <color rgb="FF000000"/>
        <rFont val="Calibri"/>
        <family val="2"/>
      </rPr>
      <t xml:space="preserve">, </t>
    </r>
    <r>
      <rPr>
        <b/>
        <sz val="11"/>
        <color rgb="FF000000"/>
        <rFont val="Calibri"/>
        <family val="2"/>
      </rPr>
      <t>Galarian Darumaka family</t>
    </r>
    <r>
      <rPr>
        <sz val="11"/>
        <color rgb="FF000000"/>
        <rFont val="Calibri"/>
        <family val="2"/>
      </rPr>
      <t>, Amaura family</t>
    </r>
  </si>
  <si>
    <t>Eelektrik, Eelektross, Skrelp family, Clauncher family, Bruxish</t>
  </si>
  <si>
    <r>
      <rPr>
        <b/>
        <sz val="11"/>
        <color rgb="FF000000"/>
        <rFont val="Calibri"/>
        <family val="2"/>
      </rPr>
      <t>Starmie</t>
    </r>
    <r>
      <rPr>
        <sz val="11"/>
        <color rgb="FF000000"/>
        <rFont val="Calibri"/>
        <family val="2"/>
      </rPr>
      <t xml:space="preserve">, </t>
    </r>
    <r>
      <rPr>
        <b/>
        <sz val="11"/>
        <color rgb="FF000000"/>
        <rFont val="Calibri"/>
        <family val="2"/>
      </rPr>
      <t>Metang</t>
    </r>
    <r>
      <rPr>
        <sz val="11"/>
        <color rgb="FF000000"/>
        <rFont val="Calibri"/>
        <family val="2"/>
      </rPr>
      <t xml:space="preserve">, </t>
    </r>
    <r>
      <rPr>
        <b/>
        <sz val="11"/>
        <color rgb="FF000000"/>
        <rFont val="Calibri"/>
        <family val="2"/>
      </rPr>
      <t>Metagross</t>
    </r>
    <r>
      <rPr>
        <sz val="11"/>
        <color rgb="FF000000"/>
        <rFont val="Calibri"/>
        <family val="2"/>
      </rPr>
      <t xml:space="preserve">, Mismagius, </t>
    </r>
    <r>
      <rPr>
        <b/>
        <sz val="11"/>
        <color rgb="FF000000"/>
        <rFont val="Calibri"/>
        <family val="2"/>
      </rPr>
      <t>Dialga</t>
    </r>
    <r>
      <rPr>
        <sz val="11"/>
        <color rgb="FF000000"/>
        <rFont val="Calibri"/>
        <family val="2"/>
      </rPr>
      <t xml:space="preserve">, Bruxish, </t>
    </r>
    <r>
      <rPr>
        <b/>
        <sz val="11"/>
        <color rgb="FF000000"/>
        <rFont val="Calibri"/>
        <family val="2"/>
      </rPr>
      <t>Tapu Fini</t>
    </r>
  </si>
  <si>
    <r>
      <t xml:space="preserve">Misdreavus family, Shuppet family, Hoopa
</t>
    </r>
    <r>
      <rPr>
        <i/>
        <sz val="11"/>
        <color rgb="FF000000"/>
        <rFont val="Calibri"/>
        <family val="2"/>
      </rPr>
      <t>Removed:</t>
    </r>
    <r>
      <rPr>
        <sz val="11"/>
        <color rgb="FF000000"/>
        <rFont val="Calibri"/>
        <family val="2"/>
      </rPr>
      <t xml:space="preserve"> Frillish family, Litwick family, Decidueye, Cursola</t>
    </r>
  </si>
  <si>
    <r>
      <rPr>
        <b/>
        <sz val="11"/>
        <color rgb="FF000000"/>
        <rFont val="Calibri"/>
        <family val="2"/>
      </rPr>
      <t>Nidoqueen</t>
    </r>
    <r>
      <rPr>
        <sz val="11"/>
        <color rgb="FF000000"/>
        <rFont val="Calibri"/>
        <family val="2"/>
      </rPr>
      <t xml:space="preserve">, </t>
    </r>
    <r>
      <rPr>
        <b/>
        <sz val="11"/>
        <color rgb="FF000000"/>
        <rFont val="Calibri"/>
        <family val="2"/>
      </rPr>
      <t>Nidoking</t>
    </r>
    <r>
      <rPr>
        <sz val="11"/>
        <color rgb="FF000000"/>
        <rFont val="Calibri"/>
        <family val="2"/>
      </rPr>
      <t xml:space="preserve">, </t>
    </r>
    <r>
      <rPr>
        <b/>
        <sz val="11"/>
        <color rgb="FF000000"/>
        <rFont val="Calibri"/>
        <family val="2"/>
      </rPr>
      <t>Aerodactyl</t>
    </r>
    <r>
      <rPr>
        <sz val="11"/>
        <color rgb="FF000000"/>
        <rFont val="Calibri"/>
        <family val="2"/>
      </rPr>
      <t xml:space="preserve">, </t>
    </r>
    <r>
      <rPr>
        <b/>
        <sz val="11"/>
        <color rgb="FF000000"/>
        <rFont val="Calibri"/>
        <family val="2"/>
      </rPr>
      <t>Lugia</t>
    </r>
    <r>
      <rPr>
        <sz val="11"/>
        <color rgb="FF000000"/>
        <rFont val="Calibri"/>
        <family val="2"/>
      </rPr>
      <t xml:space="preserve">, </t>
    </r>
    <r>
      <rPr>
        <b/>
        <sz val="11"/>
        <color rgb="FF000000"/>
        <rFont val="Calibri"/>
        <family val="2"/>
      </rPr>
      <t>Aggron</t>
    </r>
    <r>
      <rPr>
        <sz val="11"/>
        <color rgb="FF000000"/>
        <rFont val="Calibri"/>
        <family val="2"/>
      </rPr>
      <t xml:space="preserve">, </t>
    </r>
    <r>
      <rPr>
        <b/>
        <sz val="11"/>
        <color rgb="FF000000"/>
        <rFont val="Calibri"/>
        <family val="2"/>
      </rPr>
      <t>Salamence</t>
    </r>
    <r>
      <rPr>
        <sz val="11"/>
        <color rgb="FF000000"/>
        <rFont val="Calibri"/>
        <family val="2"/>
      </rPr>
      <t xml:space="preserve">, Rampardos, Gliscor, Arceus, </t>
    </r>
    <r>
      <rPr>
        <b/>
        <sz val="11"/>
        <color rgb="FF000000"/>
        <rFont val="Calibri"/>
        <family val="2"/>
      </rPr>
      <t>Druddigon</t>
    </r>
    <r>
      <rPr>
        <sz val="11"/>
        <color rgb="FF000000"/>
        <rFont val="Calibri"/>
        <family val="2"/>
      </rPr>
      <t xml:space="preserve">, Tyrantrum, </t>
    </r>
    <r>
      <rPr>
        <b/>
        <sz val="11"/>
        <color rgb="FF000000"/>
        <rFont val="Calibri"/>
        <family val="2"/>
      </rPr>
      <t>Guzzlord</t>
    </r>
  </si>
  <si>
    <r>
      <t xml:space="preserve">Alolan Geodude family, Mareep family, </t>
    </r>
    <r>
      <rPr>
        <b/>
        <sz val="11"/>
        <color rgb="FF000000"/>
        <rFont val="Calibri"/>
        <family val="2"/>
      </rPr>
      <t>Raikou</t>
    </r>
    <r>
      <rPr>
        <sz val="11"/>
        <color rgb="FF000000"/>
        <rFont val="Calibri"/>
        <family val="2"/>
      </rPr>
      <t>, Castform, Clauncher family</t>
    </r>
  </si>
  <si>
    <r>
      <t xml:space="preserve">Beedrill, Fearow, Mankey family, Murkrow family, Snubbull family, Houndour family, Poochyena family, Vigoroth, Slaking, Camerupt, Cacturne, Zangoose, Seviper, </t>
    </r>
    <r>
      <rPr>
        <b/>
        <sz val="11"/>
        <color rgb="FF000000"/>
        <rFont val="Calibri"/>
        <family val="2"/>
      </rPr>
      <t>Corphish</t>
    </r>
    <r>
      <rPr>
        <sz val="11"/>
        <color rgb="FF000000"/>
        <rFont val="Calibri"/>
        <family val="2"/>
      </rPr>
      <t xml:space="preserve">, Glameow family, </t>
    </r>
    <r>
      <rPr>
        <b/>
        <sz val="11"/>
        <color rgb="FF000000"/>
        <rFont val="Calibri"/>
        <family val="2"/>
      </rPr>
      <t>Spiritomb</t>
    </r>
    <r>
      <rPr>
        <sz val="11"/>
        <color rgb="FF000000"/>
        <rFont val="Calibri"/>
        <family val="2"/>
      </rPr>
      <t xml:space="preserve">, </t>
    </r>
    <r>
      <rPr>
        <b/>
        <sz val="11"/>
        <color rgb="FF000000"/>
        <rFont val="Calibri"/>
        <family val="2"/>
      </rPr>
      <t>Giratina</t>
    </r>
    <r>
      <rPr>
        <sz val="11"/>
        <color rgb="FF000000"/>
        <rFont val="Calibri"/>
        <family val="2"/>
      </rPr>
      <t xml:space="preserve">, Darkrai, </t>
    </r>
    <r>
      <rPr>
        <b/>
        <sz val="11"/>
        <color rgb="FF000000"/>
        <rFont val="Calibri"/>
        <family val="2"/>
      </rPr>
      <t>Basculin</t>
    </r>
    <r>
      <rPr>
        <sz val="11"/>
        <color rgb="FF000000"/>
        <rFont val="Calibri"/>
        <family val="2"/>
      </rPr>
      <t xml:space="preserve">, </t>
    </r>
    <r>
      <rPr>
        <b/>
        <sz val="11"/>
        <color rgb="FF000000"/>
        <rFont val="Calibri"/>
        <family val="2"/>
      </rPr>
      <t>Durant</t>
    </r>
    <r>
      <rPr>
        <sz val="11"/>
        <color rgb="FF000000"/>
        <rFont val="Calibri"/>
        <family val="2"/>
      </rPr>
      <t xml:space="preserve">, </t>
    </r>
    <r>
      <rPr>
        <b/>
        <sz val="11"/>
        <color rgb="FF000000"/>
        <rFont val="Calibri"/>
        <family val="2"/>
      </rPr>
      <t>Landorus</t>
    </r>
    <r>
      <rPr>
        <sz val="11"/>
        <color rgb="FF000000"/>
        <rFont val="Calibri"/>
        <family val="2"/>
      </rPr>
      <t xml:space="preserve">, </t>
    </r>
    <r>
      <rPr>
        <b/>
        <sz val="11"/>
        <color rgb="FF000000"/>
        <rFont val="Calibri"/>
        <family val="2"/>
      </rPr>
      <t>Guzzlord</t>
    </r>
  </si>
  <si>
    <r>
      <t xml:space="preserve">Stoutland, Carracosta, Tyrantrum, </t>
    </r>
    <r>
      <rPr>
        <b/>
        <sz val="11"/>
        <color rgb="FF000000"/>
        <rFont val="Calibri"/>
        <family val="2"/>
      </rPr>
      <t>Druddigon</t>
    </r>
    <r>
      <rPr>
        <sz val="11"/>
        <color rgb="FF000000"/>
        <rFont val="Calibri"/>
        <family val="2"/>
      </rPr>
      <t xml:space="preserve">, </t>
    </r>
    <r>
      <rPr>
        <b/>
        <sz val="11"/>
        <color rgb="FF000000"/>
        <rFont val="Calibri"/>
        <family val="2"/>
      </rPr>
      <t>Zygarde</t>
    </r>
    <r>
      <rPr>
        <sz val="11"/>
        <color rgb="FF000000"/>
        <rFont val="Calibri"/>
        <family val="2"/>
      </rPr>
      <t xml:space="preserve">, </t>
    </r>
    <r>
      <rPr>
        <b/>
        <sz val="11"/>
        <color rgb="FF000000"/>
        <rFont val="Calibri"/>
        <family val="2"/>
      </rPr>
      <t>Lycanroc-Midnight</t>
    </r>
    <r>
      <rPr>
        <sz val="11"/>
        <color rgb="FF000000"/>
        <rFont val="Calibri"/>
        <family val="2"/>
      </rPr>
      <t xml:space="preserve">, </t>
    </r>
    <r>
      <rPr>
        <b/>
        <sz val="11"/>
        <color rgb="FF000000"/>
        <rFont val="Calibri"/>
        <family val="2"/>
      </rPr>
      <t>Lycanroc-Twilight</t>
    </r>
    <r>
      <rPr>
        <sz val="11"/>
        <color rgb="FF000000"/>
        <rFont val="Calibri"/>
        <family val="2"/>
      </rPr>
      <t xml:space="preserve">, </t>
    </r>
    <r>
      <rPr>
        <b/>
        <sz val="11"/>
        <color rgb="FF000000"/>
        <rFont val="Calibri"/>
        <family val="2"/>
      </rPr>
      <t>Tapu Bulu</t>
    </r>
    <r>
      <rPr>
        <sz val="11"/>
        <color rgb="FF000000"/>
        <rFont val="Calibri"/>
        <family val="2"/>
      </rPr>
      <t xml:space="preserve">, </t>
    </r>
    <r>
      <rPr>
        <b/>
        <sz val="11"/>
        <color rgb="FF000000"/>
        <rFont val="Calibri"/>
        <family val="2"/>
      </rPr>
      <t>Guzzlord</t>
    </r>
    <r>
      <rPr>
        <sz val="11"/>
        <color rgb="FF000000"/>
        <rFont val="Calibri"/>
        <family val="2"/>
      </rPr>
      <t xml:space="preserve">, </t>
    </r>
    <r>
      <rPr>
        <b/>
        <sz val="11"/>
        <color rgb="FF000000"/>
        <rFont val="Calibri"/>
        <family val="2"/>
      </rPr>
      <t>Melmetal</t>
    </r>
    <r>
      <rPr>
        <sz val="11"/>
        <color rgb="FF000000"/>
        <rFont val="Calibri"/>
        <family val="2"/>
      </rPr>
      <t xml:space="preserve">
</t>
    </r>
    <r>
      <rPr>
        <i/>
        <sz val="11"/>
        <color rgb="FF000000"/>
        <rFont val="Calibri"/>
        <family val="2"/>
      </rPr>
      <t>Removed</t>
    </r>
    <r>
      <rPr>
        <sz val="11"/>
        <color rgb="FF000000"/>
        <rFont val="Calibri"/>
        <family val="2"/>
      </rPr>
      <t>: Starmie, Crawdaunt, Milotic</t>
    </r>
  </si>
  <si>
    <t>Learns moves every 6 levels, instead of 8. Gains Fell Swoop at level 57, pushing later moves back. Moves learned at levels 15, 21, 27, 33, 39, 45, 51, and 63 re-ordered to Ancient Power/Agility/Rock Slide/Sky Drop/Crunch/Iron Head/Take Down/Hyper Beam.</t>
  </si>
  <si>
    <t>Uses Sword/Shield learnset. Moves learned at levels 19, 30, and 46 swapped to Fire Spin/Fire Fang/Flamethrower. Gains Fell Swoop at level 1.</t>
  </si>
  <si>
    <t>Uses Sword/Shield learnset. Moves learned at levels 19, 30, and 42 swapped to Fire Spin/Fire Fang/Flamethrower.</t>
  </si>
  <si>
    <t>Uses Sword/Shield learnset. Moves learned at levels 17, 24, and 32 swapped to Fire Spin/Fire Fang/Flamethrower. Loses Wing Attack as an Egg Move, but gaisn Flame Burst.</t>
  </si>
  <si>
    <t>Uses Sword/Shield learnset. Baton Pass and Encore returned to levels 4 and 8. Gains Barrier upon evolution. Moves learned at levels 20 and 32 swapped to Mimic/Protect. Move learned at level 40 changed from Sucker Punch to Wake-Up Slap. Gains Spotlight as an Egg Move.</t>
  </si>
  <si>
    <t>Moves learned at levels 15, 22, 36, 50, 64, 71, and 92 re-ordered to Pluck/Detect/Agility/Light Screen/Charge/Bolt Beak/ Drill Peck. Move learned at level 71 changed from Magnetic Flux to Bolt Beak.</t>
  </si>
  <si>
    <t>Moves learned at levels 15, 36, 43, 50, 64, 71, and 78 re-ordered to Air Slash/Agility/Flamethower/Safeguard/Preheat/Heat Wave/Solar Beam. Moves learned at levels 64 and 92 changed from Sky Attack/Hurricane to Preheat/Sky Attack.</t>
  </si>
  <si>
    <t>Uses Sword/Shield learnset. Moves learned at levels 12, 24, 32, 48, 56, and 60 changed from Fell Stinger/Brine/Pin Missile/Take Down/Aqua Tail/Acupressure to White Water/Pin Missile/Brine/Aqua Tail/Liquidation/Rebound.</t>
  </si>
  <si>
    <t>Uses Sword/Shield learnset. Learns Liquidation instead of Helping Hand at level 1, and the move learned at level 30 is changed from Bullet Seed to Signal Beam.</t>
  </si>
  <si>
    <t>Uses Sword/Shield learnset. Move learned at level 28 is changed from Bullet Seed to Signal Beam. Gains Simple Beam and Snipe Shot as Egg Moves.</t>
  </si>
  <si>
    <t>Uses Sword/Shield learnset. Rock Throw is moved to level 1, Tussle is learned at level 3, and move learned at level 24 changed from Dark Pulse to Thrash.</t>
  </si>
  <si>
    <t>Uses Sword/Shield learnset. Regains Play Rough and Rototiller at level 1, replacing Pin Missile and Baby-Doll Eyes.</t>
  </si>
  <si>
    <t>Moves learned at level 19, 22, 25, and 31 re-ordered to Grass Whistle/Magical Leaf/Sweet Scent/Giga Drain. Gains Life Dew at level 37, pushing all other moves back (with Synthesis at 49).</t>
  </si>
  <si>
    <t>Uses Sword/Shield learnset. Moves learned at levels 20 and 40 swapped to Focus Energy/Scary Face.</t>
  </si>
  <si>
    <t>Uses Sword/Shield learnset. Moves learned at levels 20 and 46 swapped Focus Energy/Scary Face.</t>
  </si>
  <si>
    <t>Uses Sword/Shield learnset. Moves learned at levels 20 and 46 swapped Focus Energy/Scary Face. Move learned at level 73 changed from Double-Edge to Fell Swoop.</t>
  </si>
  <si>
    <t>Gains Shore Up at level 1. Moves learned at level 26 and 29 changed from Rock Blast/Harden to Sand Tomb/Iron Defense.</t>
  </si>
  <si>
    <t>Uses Sword/Shield learnset. Moves learned at levels 20 and 32 swapped to Mimic/Protect. Move learned at level 40 changed from Sucker Punch to Wake-Up Slap.</t>
  </si>
  <si>
    <t>Moves learned at level 7 and 19 swapped to Water Pulse/Bubble Beam.</t>
  </si>
  <si>
    <t>Uses Sword/Shield learnset. Moves learned at levels 32 and 64 to Metal Burst/Flash Cannon. Gains Teleport as its second level 1 move.</t>
  </si>
  <si>
    <t>Uses Sword/Shield learnset. Moves are learned every 8 levels instead of 7; Hex is removed from the level-up pool. Moves learned at levels 1, 32, 40, 48, 56, 64, and 88 swapped to Scary Face/Shadow Sneak/Pain Split/Dragon Claw/Aura Sphere/Destiny Bond/Shadow Claw/Defog. Move learned at level 88 changed from Defog to Dragon Hammer. Gains Teleport as its second level 1 move.</t>
  </si>
  <si>
    <t>Baton Pass is moved to level 4, Ice Shard to level 1, and Encore to level 8. Move learned at level 20 changed from Icy Wind to Mimic. Move learned at level 40 changed from Sucker Punch to Wake-Up Slap. Loses all level 1 moves from Copycat to Pound.</t>
  </si>
  <si>
    <t>Leader</t>
  </si>
  <si>
    <t>Ginny</t>
  </si>
  <si>
    <t>Sera</t>
  </si>
  <si>
    <t>Argo</t>
  </si>
  <si>
    <t>Delphine</t>
  </si>
  <si>
    <t>Logan</t>
  </si>
  <si>
    <t>Sable</t>
  </si>
  <si>
    <t>Patrick</t>
  </si>
  <si>
    <t>Navigation Mechanics</t>
  </si>
  <si>
    <t>Battles against Fate: Functions like the Battle Arcade, assigning random conditions per battle. Fate Tokens can be found to neutralize unfavorable conditions or enforce favorable ones.</t>
  </si>
  <si>
    <t>Has rotating platforms on axes, requiring navigating multiple tiers to reach switches than rotate the axes.</t>
  </si>
  <si>
    <t>Beating all the other Trainers allows Argo to be fought.</t>
  </si>
  <si>
    <t>Three types of spirits wander the labyrinth: Small ones travel in clusters for a Horde Battle, normal ones are normal, and large ones trigger a 3v1 Raid Battle.</t>
  </si>
  <si>
    <t>Treehollow/Tower-esque: Procedurally generated labyrinth with 5 floors. A switch has to be found on each floor to unlock the door to the next one.</t>
  </si>
  <si>
    <t>Lots of tender care is required to keep it happy and cause its flower to bloom. Each Lilligant has personalized needs.</t>
  </si>
  <si>
    <t>It has high standards for what soil and water it finds acceptable to consume. Having Petilil show up in your garden is a good sign.</t>
  </si>
  <si>
    <t>The leaves on its head are believed to have restorative properties that can be brought out by steeping them into a tea. However, the tea is very bitter.</t>
  </si>
  <si>
    <t>Its flowers contain oils that are believed to be good for the skin and a long, healthy life. Naysayers point to its own short lifespan as counterevidence.</t>
  </si>
  <si>
    <r>
      <rPr>
        <b/>
        <sz val="11"/>
        <color rgb="FF000000"/>
        <rFont val="Calibri"/>
        <family val="2"/>
      </rPr>
      <t>Shuckle</t>
    </r>
    <r>
      <rPr>
        <sz val="11"/>
        <color rgb="FF000000"/>
        <rFont val="Calibri"/>
        <family val="2"/>
      </rPr>
      <t>, Meltan family, Drizzile &amp; Inteleon, Skwovet family, Yamper family, Sinistea family, Indeedee</t>
    </r>
  </si>
  <si>
    <t>N (Negate): Emulates Neutralizing Gas.</t>
  </si>
  <si>
    <t>New In-Game Text</t>
  </si>
  <si>
    <t>(2/2)
3/1</t>
  </si>
  <si>
    <t>(2/3)
3/2</t>
  </si>
  <si>
    <t>Excitement goes up by 1 if used as the second move of a combo, even if not of the same category.</t>
  </si>
  <si>
    <t>Accuracy moves</t>
  </si>
  <si>
    <t>Future Sight, Psychic, Psyshock, Psystrike</t>
  </si>
  <si>
    <t>Reason</t>
  </si>
  <si>
    <t>The user's next Electric move will be doubled in power. Also raises Sp. Defense.</t>
  </si>
  <si>
    <r>
      <t xml:space="preserve">Raises </t>
    </r>
    <r>
      <rPr>
        <b/>
        <sz val="11"/>
        <color rgb="FF000000"/>
        <rFont val="Calibri"/>
        <family val="2"/>
      </rPr>
      <t>Attack</t>
    </r>
    <r>
      <rPr>
        <sz val="11"/>
        <color rgb="FF000000"/>
        <rFont val="Calibri"/>
        <family val="2"/>
      </rPr>
      <t xml:space="preserve">, Defense, </t>
    </r>
    <r>
      <rPr>
        <b/>
        <sz val="11"/>
        <color rgb="FF000000"/>
        <rFont val="Calibri"/>
        <family val="2"/>
      </rPr>
      <t>Sp. Attack</t>
    </r>
    <r>
      <rPr>
        <sz val="11"/>
        <color rgb="FF000000"/>
        <rFont val="Calibri"/>
        <family val="2"/>
      </rPr>
      <t>, and Sp. Defense of Pokémon with the Ability Induction.</t>
    </r>
  </si>
  <si>
    <t>Evasiveness mechanic.</t>
  </si>
  <si>
    <r>
      <t xml:space="preserve">Restores 50% of the user's health. This amount is increased by </t>
    </r>
    <r>
      <rPr>
        <b/>
        <sz val="11"/>
        <color rgb="FF000000"/>
        <rFont val="Calibri"/>
        <family val="2"/>
      </rPr>
      <t>50%</t>
    </r>
    <r>
      <rPr>
        <sz val="11"/>
        <color rgb="FF000000"/>
        <rFont val="Calibri"/>
        <family val="2"/>
      </rPr>
      <t xml:space="preserve"> in harsh sunlight and decreased by 50% in other weather conditions.</t>
    </r>
  </si>
  <si>
    <t>The user applies pressure to stress points, sharply boosting the lowest stat of itself or an ally.</t>
  </si>
  <si>
    <t>The user calls out its underlings to pummel the target.</t>
  </si>
  <si>
    <t>The user endures attacks for a turn, then strikes back to cause double the damage taken.</t>
  </si>
  <si>
    <t>The user blocks the target's way with arms spread wide to prevent escape. Switching through other means is prevented, too.</t>
  </si>
  <si>
    <r>
      <t xml:space="preserve">Traps the target. </t>
    </r>
    <r>
      <rPr>
        <b/>
        <sz val="11"/>
        <color rgb="FF000000"/>
        <rFont val="Calibri"/>
        <family val="2"/>
      </rPr>
      <t>Also stops switching out using damaging moves, Abilities, or items.</t>
    </r>
  </si>
  <si>
    <t>The user attacks the target with an electric charge. The remaining electricity raises its Sp. Atk stat.</t>
  </si>
  <si>
    <t>The user vents its frustration on the target. If the user's stats were lowered since its last attack, the power of this move is doubled.</t>
  </si>
  <si>
    <t>Tweak for formality.</t>
  </si>
  <si>
    <t>It should describe its important mechanic…</t>
  </si>
  <si>
    <t>The target is cut with a scythe or claw. This move is super effective on Grass-type Pokémon.</t>
  </si>
  <si>
    <t>The user calls out its underlings to shield the body of itself or an ally, raising its Defense and Sp. Def stats.</t>
  </si>
  <si>
    <t>A strong wind blows away hazards on the field and opposing barriers such as Reflect. This also lowers the opposing team's evasiveness.</t>
  </si>
  <si>
    <t>Enemy team</t>
  </si>
  <si>
    <t>he user uses its body like a hammer to attack the target and inflict damage. It lowers the user's Speed, however.</t>
  </si>
  <si>
    <t>A corkscrewing attack that strikes the target with a sharp beak acting as a drill. Critical hits land more easily.</t>
  </si>
  <si>
    <t>The user plays its drum, controlling the drum's roots to attack the target. This is likely to lower the target's Speed stat.</t>
  </si>
  <si>
    <t>The user slashes the target with hard and sharp claws. This is likely to lower the target's Defense stat.</t>
  </si>
  <si>
    <t>The user forcibly confiscates the opposing team's held items for the rest of battle.</t>
  </si>
  <si>
    <t>The user strikes the target with a burning lash. This is likely to lower the target's Defense stat.</t>
  </si>
  <si>
    <t>The user flashes a bright light that cuts the opposing team's accuracy. It also disrupts charging moves and dispels supernatural darkness.</t>
  </si>
  <si>
    <t>Using a mysterious aroma, the user raises the Sp. Def stat of ally Pokémon. The boost grows stronger when the terrain is misty.</t>
  </si>
  <si>
    <t>The user restores its or an ally's HP by up to half of its max HP. It restores more HP when the terrain is grassy.</t>
  </si>
  <si>
    <t>With a mysterious power, the user raises the Defense stat of ally Pokémon. The boost grows stronger when the terrain is grassy.</t>
  </si>
  <si>
    <t>The user prepares itself to strike foes. This enables it to strike through evasiveness and ignore the immunities of Ghost-type Pokémon.</t>
  </si>
  <si>
    <t>The user swings both arms and hits the target. Raised Defense and evasiveness don't affect this attack.</t>
  </si>
  <si>
    <t>Looking for an opening, the user strikes consistently. Raised Defense and evasiveness don't affect this attack.</t>
  </si>
  <si>
    <t>The user hurls up its stomach acids on the target. The fluid eliminates the effect of the target's Ability for the rest of battle.</t>
  </si>
  <si>
    <t>The user engages its gears to raise the Attack and Sp. Atk stats of ally Steel-type Pokémon.</t>
  </si>
  <si>
    <t>The user's body grows all at once, raising the Attack and Sp. Atk stats. The boost grows stronger when the sunlight is harsh.</t>
  </si>
  <si>
    <t>The user calls out its underlings to heal itself or an ally by up to half of its max HP.</t>
  </si>
  <si>
    <t>The user emits a healing pulse that restores its own or an ally's HP by up to half of its max HP.</t>
  </si>
  <si>
    <t>The user forms an ice ball and throws it at the target. This attack becomes more powerful if it hits in succession.</t>
  </si>
  <si>
    <t>The user attacks the target with an echoing voice. This attack becomes more powerful if it hits in succession.</t>
  </si>
  <si>
    <t>The user attacks opposing Pokémon with fire. If a Pokémon is holding a consumable item, such as a Berry, the item becomes burned up and unusable.</t>
  </si>
  <si>
    <t>The user makes a lunge at the target, attacking with full force. This is likely to lower the target's Attack stat.</t>
  </si>
  <si>
    <t>The user lets loose a damaging burst of light. This also lowers the target's Sp. Def stat.</t>
  </si>
  <si>
    <t>A mist-like flurry of down envelops and damages the target. This also lowers the target's Sp. Atk stat.</t>
  </si>
  <si>
    <t>The user pins a Ghost-type target with a supernatural glare. The target becomes unable to flee.</t>
  </si>
  <si>
    <t>The user meditates to awaken the power deep within its body and raise its Attack and Sp. Def stats.</t>
  </si>
  <si>
    <t>The target is slugged by a punch thrown with muscle-packed power. This move is Normal and Fighting type simultaneously.</t>
  </si>
  <si>
    <t>The user compresses its body to make itself look smaller and evade attacks until its next turn. Its chance of failing rises if it is used in succession.</t>
  </si>
  <si>
    <t>The user creates an illusory copy of itself to evade the next attack that targets it. Its chance of failing rises if it is used in succession.</t>
  </si>
  <si>
    <t>Shrinks down, dodging all moves except Stomp, Steamroller, Body Slam, Body Press, and Dragon Rush, which never miss and deal double damage. Lasts until the user's next move. Fails if used in succession.</t>
  </si>
  <si>
    <r>
      <t>Causes the user's next move on the target to always hit</t>
    </r>
    <r>
      <rPr>
        <sz val="11"/>
        <rFont val="Calibri"/>
        <family val="2"/>
      </rPr>
      <t>, ignoring</t>
    </r>
    <r>
      <rPr>
        <b/>
        <sz val="11"/>
        <rFont val="Calibri"/>
        <family val="2"/>
      </rPr>
      <t xml:space="preserve"> </t>
    </r>
    <r>
      <rPr>
        <sz val="11"/>
        <rFont val="Calibri"/>
        <family val="2"/>
      </rPr>
      <t xml:space="preserve">semi-invulnerability </t>
    </r>
    <r>
      <rPr>
        <b/>
        <sz val="11"/>
        <rFont val="Calibri"/>
        <family val="2"/>
      </rPr>
      <t>and guarding moves.</t>
    </r>
  </si>
  <si>
    <t>Instead of its old effects, creates a double that absorbs the next single-target move with an accuracy check to hit the user. Multi-targeting damaging moves destroy the double while still hitting the user for full damage. The effect is classified as a new condition called "Evasiveness", which is basically the old group of evasion-raisers for the purposes of interacting with other moves. However, it also uses and increases the failure counter for guarding moves.</t>
  </si>
  <si>
    <t>Instead of its old effects, shrinks the user down, causing all accuracy checks to fail, except for Stomp, Steamroller, Body Slam, Heavy Slam, Heat Crash, and Dragon Rush, which never miss and deal double damage. Lasts until the user's next turn. The effect is classified as a new condition called "Evasiveness", which is basically the old group of evasion-raisers for the purposes of interacting with other moves. However, it also uses and increases the failure counter for guarding moves.</t>
  </si>
  <si>
    <t>Also allows the user to hit a Dark-type Pokémon with Prankster-boosted moves.</t>
  </si>
  <si>
    <t>If we're ignoring one Dark-type immunity, might as well ignore the other, right? Male Meowstic is the only one that gets both, funnily.</t>
  </si>
  <si>
    <r>
      <t xml:space="preserve">Restores 50% of the user's health. This amount is increased by </t>
    </r>
    <r>
      <rPr>
        <b/>
        <sz val="11"/>
        <color rgb="FF000000"/>
        <rFont val="Calibri"/>
        <family val="2"/>
      </rPr>
      <t>50%</t>
    </r>
    <r>
      <rPr>
        <sz val="11"/>
        <color rgb="FF000000"/>
        <rFont val="Calibri"/>
        <family val="2"/>
      </rPr>
      <t xml:space="preserve"> in </t>
    </r>
    <r>
      <rPr>
        <b/>
        <sz val="11"/>
        <color rgb="FF000000"/>
        <rFont val="Calibri"/>
        <family val="2"/>
      </rPr>
      <t>clear skies</t>
    </r>
    <r>
      <rPr>
        <sz val="11"/>
        <color rgb="FF000000"/>
        <rFont val="Calibri"/>
        <family val="2"/>
      </rPr>
      <t xml:space="preserve"> and decreased by 50% in weather conditions.</t>
    </r>
  </si>
  <si>
    <r>
      <t xml:space="preserve">Restores 50% of the user's health. This amount is increased by </t>
    </r>
    <r>
      <rPr>
        <b/>
        <sz val="11"/>
        <color rgb="FF000000"/>
        <rFont val="Calibri"/>
        <family val="2"/>
      </rPr>
      <t>50%</t>
    </r>
    <r>
      <rPr>
        <sz val="11"/>
        <color rgb="FF000000"/>
        <rFont val="Calibri"/>
        <family val="2"/>
      </rPr>
      <t xml:space="preserve"> in </t>
    </r>
    <r>
      <rPr>
        <b/>
        <sz val="11"/>
        <color rgb="FF000000"/>
        <rFont val="Calibri"/>
        <family val="2"/>
      </rPr>
      <t>supernatural darkness</t>
    </r>
    <r>
      <rPr>
        <sz val="11"/>
        <color rgb="FF000000"/>
        <rFont val="Calibri"/>
        <family val="2"/>
      </rPr>
      <t xml:space="preserve"> and decreased by 50% in weather conditions.</t>
    </r>
  </si>
  <si>
    <t>Adds flavor text and matches changed move properties.</t>
  </si>
  <si>
    <t>Flavor text.</t>
  </si>
  <si>
    <t>I want to move Bellossom's aesthetic as a Pokémon away from its dancing, because Lilligant and Ha'u Oricorio are simply better designs of that. Instead, it will play on being the antithesis of Gloom by being sweet and pleasant, and these move changes reflect that.</t>
  </si>
  <si>
    <t>Uses Sword/Shield level-up learnset completely. Loses Quiver Dance, Poison Powder, Toxic, Moonblast, Moonlight, and Acid at level 1; gains Heal Bell, Sweet Scent, Grass Whistle, Lucky Chant, Morning Sun, and Magical Leaf in their place.</t>
  </si>
  <si>
    <t>Uses Sword/Shield level-up learnset completely.</t>
  </si>
  <si>
    <t>Stone evolutions aren't supposed to learn moves by level anymore.</t>
  </si>
  <si>
    <t>The user kicks up mud on the battlefield. This weakens Electric-type moves and prevents paralysis for five turns.</t>
  </si>
  <si>
    <t>Guards from attacking moves. A contact move hitting the shield will lower the attacker's Defense. Success rate halves each time a guarding move is used consecutively.</t>
  </si>
  <si>
    <t>The user raises its shield, protecting it from damage. Its chance of failing rises if it is used in succession. Direct contact lowers the attacker's Attack stat.</t>
  </si>
  <si>
    <t>The user smashes the target with an ice-covered arm. It lowers the user's Speed, however.</t>
  </si>
  <si>
    <t>The user protects itself from damage by taking a stance that rebuts those that try to pass. Direct contact lowers the attacker's Defense stat.</t>
  </si>
  <si>
    <t>The user attacks by spraying a blob of ink in the target's face or eyes. This also lowers the target's accuracy.</t>
  </si>
  <si>
    <t>Move learned at level 50 changed from Topsy-Turvy to Lash Out. Loses Octazooka at level 1.</t>
  </si>
  <si>
    <t>It's an octopus move, so Clobbopus can get it. Better here than as level-up.</t>
  </si>
  <si>
    <t>The user grants itself clairvoyance. This enables it to strike through evasiveness and ignore the immunities of Dark-type Pokémon.</t>
  </si>
  <si>
    <r>
      <t xml:space="preserve">Against wild Pokémon, </t>
    </r>
    <r>
      <rPr>
        <sz val="11"/>
        <color rgb="FF000000"/>
        <rFont val="Calibri"/>
        <family val="2"/>
      </rPr>
      <t>gains coins equal to level*</t>
    </r>
    <r>
      <rPr>
        <b/>
        <sz val="11"/>
        <color rgb="FF000000"/>
        <rFont val="Calibri"/>
        <family val="2"/>
      </rPr>
      <t>10</t>
    </r>
    <r>
      <rPr>
        <sz val="11"/>
        <color rgb="FF000000"/>
        <rFont val="Calibri"/>
        <family val="2"/>
      </rPr>
      <t xml:space="preserve">. </t>
    </r>
    <r>
      <rPr>
        <b/>
        <sz val="11"/>
        <color rgb="FF000000"/>
        <rFont val="Calibri"/>
        <family val="2"/>
      </rPr>
      <t>In a Trainer battle, increases prize money by 1.5x.</t>
    </r>
  </si>
  <si>
    <t>The user attacks the target by controlling the target's item. This move's power depends on the item.</t>
  </si>
  <si>
    <t>In this two-turn attack, blades of wind hit opposing Pokémon on the second turn. This attack always results in a critical hit.</t>
  </si>
  <si>
    <t>The user attacks with a gripping force that can climb sheer rock faces. This may leave the target confused. This attack is super effective against Rock-type Pokémon.</t>
  </si>
  <si>
    <t>The user cools the target rapidly enough to freeze moisture. This may also leave the target frozen. This move is super effective on Water-type Pokémon.</t>
  </si>
  <si>
    <r>
      <rPr>
        <b/>
        <sz val="11"/>
        <color rgb="FF000000"/>
        <rFont val="Calibri"/>
        <family val="2"/>
      </rPr>
      <t>10</t>
    </r>
    <r>
      <rPr>
        <sz val="11"/>
        <color rgb="FF000000"/>
        <rFont val="Calibri"/>
        <family val="2"/>
      </rPr>
      <t>% chance to confuse.</t>
    </r>
    <r>
      <rPr>
        <b/>
        <sz val="11"/>
        <color rgb="FF000000"/>
        <rFont val="Calibri"/>
        <family val="2"/>
      </rPr>
      <t xml:space="preserve"> Super-effective on Rock types.</t>
    </r>
  </si>
  <si>
    <t>The user attacks with a punch that can shatter rock. This also lowers the target's Defense stat.</t>
  </si>
  <si>
    <t>The user tills the ground of the battlefield, removing terrain effects and clearing away hazards.</t>
  </si>
  <si>
    <t>The user creates a protective field that prevents status conditions and damage not from attacks for five turns.</t>
  </si>
  <si>
    <t>More accurately states move mechanics.</t>
  </si>
  <si>
    <t>The user makes its edges more jagged and aerodynamic, which raises its Attack and Speed stats.</t>
  </si>
  <si>
    <t>Ice-types being immune makes it equal to the other OHKOs. No need for a second nerf.</t>
  </si>
  <si>
    <t>Accuracy isn't lowered for non-Ice types.</t>
  </si>
  <si>
    <t>The user attempts to burn the target's soul. The target faints instantly if it hits. Fire-types aren't affected.</t>
  </si>
  <si>
    <t>The target is attacked with a blast of absolute-zero cold. The target faints instantly if this attack hits. Ice-types aren't affected.</t>
  </si>
  <si>
    <t>The user restores its HP with the power of the sun. It restores more when there's no weather condition and less when there is.</t>
  </si>
  <si>
    <t>The user restores its HP with the power of the moon. It restores more in darkness and less during weather conditions.</t>
  </si>
  <si>
    <t>The user restores its HP by gathering particulate matter. It restores more in a sandstorm and less during other weather conditions.</t>
  </si>
  <si>
    <t>The user attacks the target with an uppercut thrown skyward with force. This attack is super effective against Flying-type Pokémon.</t>
  </si>
  <si>
    <t>The user waits for the right time, then stabs the target with a sharp horn. This attack goes last but never misses.</t>
  </si>
  <si>
    <t>The target is attacked with a discharge of filthy gases. This may also badly poison the target.</t>
  </si>
  <si>
    <t>The user ensnares nearby foes with thin, gooey silk, preventing them from fleeing from battle for three turns.</t>
  </si>
  <si>
    <t>The target is hit with wings of steel. This move is Steel and Flying type simultaneously.</t>
  </si>
  <si>
    <t>The power stored using the move Stockpile is released at once in an attack, increasing in power with more use. At maximum power, it hits adjacent foes, too.</t>
  </si>
  <si>
    <t>The power stored using the move Stockpile is absorbed by the user to heal its HP, increasing in amount with more use. At maximum power, it also cures status conditions.</t>
  </si>
  <si>
    <t>Power is based on uses of Stockpile, being 0/100/200/300 after 0/1/2/3 uses. At 3 uses, hits adjacent foes too.</t>
  </si>
  <si>
    <t>The user restores its HP using photosynthesis. It restores more in harsh sunlight and less in other weather conditions.</t>
  </si>
  <si>
    <r>
      <t xml:space="preserve">Causes all Pokémon to activate </t>
    </r>
    <r>
      <rPr>
        <b/>
        <sz val="11"/>
        <color rgb="FF000000"/>
        <rFont val="Calibri"/>
        <family val="2"/>
      </rPr>
      <t>consumable items</t>
    </r>
    <r>
      <rPr>
        <sz val="11"/>
        <color rgb="FF000000"/>
        <rFont val="Calibri"/>
        <family val="2"/>
      </rPr>
      <t>.</t>
    </r>
  </si>
  <si>
    <t>The user has teatime with all the Pokémon in the battle. Each Pokémon uses its consumable item.</t>
  </si>
  <si>
    <t>Like before, consumable items are used even if they have other conditions for activation (like Eject Button) or have no effect (like White Herb). Items that only work in the middle of an action (Bright Powder, Focus Sash, Power Herb, Red Card, Shed Shell) are not consumed.</t>
  </si>
  <si>
    <t>The user whips up a vicious tornado to tear at opposing Pokémon. This attack is Dragon and Flying type simultaneously.</t>
  </si>
  <si>
    <t>The user waits for the right time, then throws the target to the ground. This attack goes last but never misses.</t>
  </si>
  <si>
    <t>The user soaks the battlefield with water. This weakens Fire-type moves and prevents burns for five turns.</t>
  </si>
  <si>
    <r>
      <t>Power doubles in weather; type changes to Fire (sun), Water (rain), Ice (hail), Rock (sand)</t>
    </r>
    <r>
      <rPr>
        <b/>
        <sz val="11"/>
        <color rgb="FF000000"/>
        <rFont val="Calibri"/>
        <family val="2"/>
      </rPr>
      <t>, Dark (supernatural darkness), or Flying (Delta Stream)</t>
    </r>
    <r>
      <rPr>
        <sz val="11"/>
        <color rgb="FF000000"/>
        <rFont val="Calibri"/>
        <family val="2"/>
      </rPr>
      <t>.</t>
    </r>
  </si>
  <si>
    <t>The user slashes at the target by crossing its scythes or claws as if they were a pair of scissors. Critical hits land more easily.</t>
  </si>
  <si>
    <t>Park Ball</t>
  </si>
  <si>
    <t>Changes to properties.</t>
  </si>
  <si>
    <t>A special Poké Ball provided for catching events, such as the Bug-Catching Contest in the Johto region.</t>
  </si>
  <si>
    <t>A particularly athletic Poké Ball that makes a wild Pokémon quickly grow stronger after being caught.</t>
  </si>
  <si>
    <t>A Poké Ball that makes it easier to catch wild Pokémon at night.</t>
  </si>
  <si>
    <t>A strange Poké Ball that will make a wild Pokémon caught with it immediately become your friend.</t>
  </si>
  <si>
    <t>A particularly comfortable Poké Ball that makes a wild Pokémon quickly boost its condition after being caught.</t>
  </si>
  <si>
    <t>A Poké Ball that makes it easier to catch wild Pokémon in dark places such as caves.</t>
  </si>
  <si>
    <t>A somewhat different Poké Ball that makes it easier to catch Pokémon that are likely to run from battle.</t>
  </si>
  <si>
    <t>A Poké Ball that makes it easier to catch wild Pokémon while at sea.</t>
  </si>
  <si>
    <t>A somewhat different Poké Ball that works especially well on Pokémon have have been drawn in with a special effect such as a lure.</t>
  </si>
  <si>
    <t>A Poké Ball that works especially well on Water and Bug type Pokémon that live on land.</t>
  </si>
  <si>
    <t>A somewhat different Poké Ball that becomes more effective the higher the level of the wild Pokémon.</t>
  </si>
  <si>
    <t>A somewhat different Poké Ball that works especially well on a Pokémon who is completely healthy. In other regions, it's used in Safari Zones.</t>
  </si>
  <si>
    <t>Full Incense</t>
  </si>
  <si>
    <t>Luck Incense</t>
  </si>
  <si>
    <t>Pure Incense</t>
  </si>
  <si>
    <t>An item to be held by a Pokémon. The placating aroma of this incense helps keep wild Pokémon away if the holder is in the party.</t>
  </si>
  <si>
    <t>An item to be held by a Pokémon. The beguiling aroma of this incense helps draw wild Pokémon closer if the holder is in the party.</t>
  </si>
  <si>
    <t>An item to be held by a Pokémon. This incense's overwhelming aroma of food makes the holder and its allies bloated and slow moving.</t>
  </si>
  <si>
    <t>An item to be held by a Pokémon. This exotic-smelling incense boosts the power of the holder's and its allies' Psychic-type moves.</t>
  </si>
  <si>
    <t>An item to be held by a Pokémon. This mountain air incense boosts the power of the holder's and its allies' Rock-type moves.</t>
  </si>
  <si>
    <t>An item to be held by a Pokémon. This flowery incense boosts the power of the holder's and its allies' Grass-type moves.</t>
  </si>
  <si>
    <t>An item to be held by a Pokémon. This incense, described an an ocean spray, prevents burns on the holder and its allies.</t>
  </si>
  <si>
    <t>An item to be held by a Pokémon. This incense has a curious aroma that boosts the power of the holder's and its allies' Water-type moves.</t>
  </si>
  <si>
    <t>Only reduces speed by 25%, but applies the effect to allies as well.</t>
  </si>
  <si>
    <t>An item to be held by a Pokémon. It's a shiny silver powder that will boost the power of Bug-type moves.</t>
  </si>
  <si>
    <t>An item to be held by a Pokémon. It's an extremely fine yet hard powder that boosts the Defense and Sp. Def stats when thrown.</t>
  </si>
  <si>
    <t>An item to be held by a Pokémon. It's an extremely fine yet hard powder that boosts the Speed stat when thrown.</t>
  </si>
  <si>
    <t>Looks to have been gone in Sw/Sh, but I want to make clear that it definitely is.</t>
  </si>
  <si>
    <t>If held by a Pokémon, it restores the user's HP in a pinch. If the user hates the taste, it heals more, but it will cause confusion.</t>
  </si>
  <si>
    <t>An item to be held by a Pokémon. If the holder is targeted by a priority move, this powder's tricky glare will stop it once by being scattered in the air.</t>
  </si>
  <si>
    <t>An item to be held by a Pokémon. This unusual incense doubles any prize money received if the holding Pokémon joins a battle.</t>
  </si>
  <si>
    <t>A flute made from black glass. Its melody makes wild Pokémon less likely to appear.</t>
  </si>
  <si>
    <t>A flute made from white glass. Its melody makes wild Pokémon more likely to appear.</t>
  </si>
  <si>
    <t>Fairy Artifact; Misty Terrain in effect at night time.</t>
  </si>
  <si>
    <t>Jigglypuff/Marill, Ralts (grass)
Spritzee &amp; Moroth (floating)</t>
  </si>
  <si>
    <t>Without random encounters, there's no way to force a spawn at any time. This differentiates the item from Lures.</t>
  </si>
  <si>
    <t>When Flung, sharply lowers the target's Speed. Out of battle, it is placed on the ground, causing wild Pokémon to appear more often in that area. It disappears if despawned, by travelling too far or leaving the area.</t>
  </si>
  <si>
    <t>A sweet honey with a lush aroma that attracts wild Pokémon when it is placed on the ground.</t>
  </si>
  <si>
    <t>Lure</t>
  </si>
  <si>
    <t>Super Lure</t>
  </si>
  <si>
    <t>Returned</t>
  </si>
  <si>
    <t>Max Lure</t>
  </si>
  <si>
    <t>Functions differently, see Item Changes tab.</t>
  </si>
  <si>
    <t>Lures are anti-Repels, like the Black/White Flutes. Dunno what the special effects are about.</t>
  </si>
  <si>
    <t>Lure
Super Lure
Max Lure</t>
  </si>
  <si>
    <t>Repel
Super Repel
Max Repel</t>
  </si>
  <si>
    <t>Without random encounters, there needs to be an alternate way of reducing encounter rates.</t>
  </si>
  <si>
    <t>Decreases spawns universally, without being based on level.</t>
  </si>
  <si>
    <t>Max Repel</t>
  </si>
  <si>
    <t>Repel</t>
  </si>
  <si>
    <t>Super Repel</t>
  </si>
  <si>
    <t xml:space="preserve">Increases spawns unilaterally, without affecting levels or Shiny rates. </t>
  </si>
  <si>
    <t>An aerosol spray that drives away wild Pokémon for a short time.</t>
  </si>
  <si>
    <t>An aerosol spray that drives away wild Pokémon for a while.</t>
  </si>
  <si>
    <t>An aerosol spray that drives away wild Pokémon for a long time.</t>
  </si>
  <si>
    <t>A perfume bottle that attracts wild Pokémon for a short time.</t>
  </si>
  <si>
    <t>A perfume bottle that attracts wild Pokémon for a while.</t>
  </si>
  <si>
    <t>Describes altered effects.</t>
  </si>
  <si>
    <t>A perfume bottle that attracts wild Pokémon for a long time.</t>
  </si>
  <si>
    <t>Stat drops lowered to 1/3, like in PMD.</t>
  </si>
  <si>
    <t>The Pokémon is moody and will raise and lower its stats based on what happens in battle.</t>
  </si>
  <si>
    <t>Also forces grounded status, disallowing it from floating.</t>
  </si>
  <si>
    <t>Instead of its old effects, grants Evasiveness to Pokémon on the turn it becomes confused. It also prevents hitting oneself during the condition.</t>
  </si>
  <si>
    <t>Its effects are now cancelled entirely if the target becomes affected by Ingrain. The move fails if it cannot give floating status (due to an Iron Ball or Heavy Metal/Suction Cups). It can now be used against Pokémon hit by Smack Down or Thousand Arrows (though it does not restore flight status after it is finished).</t>
  </si>
  <si>
    <t>Can also steal Curse (if the user is not a Ghost-type), Follow Me, Foresight, Miracle Eye, and Geomancy (on the execution turn).</t>
  </si>
  <si>
    <t>I don't like Rockruff having four Abilities; however, it only changes one upon evolving into either Midday or Midnight form, so I don't want to make it two for Midday by making Own Tempo its Hidden Ability.</t>
  </si>
  <si>
    <t>It no longer ignores items that trigger after a move is used.</t>
  </si>
  <si>
    <t>No longer activates on the haver's item if Knock Off, Bug Bite, or Pluck are used to remove it.</t>
  </si>
  <si>
    <t>Triggers for a stat change:
-Using an attacking move lowers the stat used and sharply raises the other one.
-Getting hit sharply raises the defense stat used and lowers the other one.
-Scoring a KO raises both defenses but lowers speed.
-Being healed by 20% or more raises both attacking stats and speed, but lowers both defenses.</t>
  </si>
  <si>
    <t>Opposing Pokémon are dragged into a world of total darkness that makes them sleep. Its effectiveness drops when used against multiple Pokémon.</t>
  </si>
  <si>
    <t>24 + 6 regional</t>
  </si>
  <si>
    <t>It builds muscle for evolution through digging and maintaining the herd's tunnels, as well as by playing with other male Nidoran.</t>
  </si>
  <si>
    <t>Works on the whole party, so that none hits each other with moves.</t>
  </si>
  <si>
    <t>Working just on itself isn't viable from a teambuilding perspective, because you still have to build your spread moves around everyone else on the team who doesn't have Telepathy. Several legendaries have it, so it being strong wouldn't be unjustified anyway.</t>
  </si>
  <si>
    <t>Telepathic communication prevents the Pokémon and its allies from hitting each other with attacks.</t>
  </si>
  <si>
    <t>Three Magnemite link up to form one intelligence. The units act individually and communicate through radio waves received by the screws on their heads.</t>
  </si>
  <si>
    <t>The radio and magnetic waves produced by Magneton cause nearby electronics to go haywire. Authorities carefully monitor their population.</t>
  </si>
  <si>
    <t>When one of Magneton's units gains too much magnetic power, it ovewrites the signals from the other two and absorbs them to evolve into Magnezone.</t>
  </si>
  <si>
    <t>It can fly freely by controlling its magnetic field, and it surveys a large area using radar. The data it sends out has not been decrypted, unfortunately.</t>
  </si>
  <si>
    <t>If Rotom is particularly attached to you, it will gladly serve as a personal fan that follows you around.</t>
  </si>
  <si>
    <t>Allowing Rotom to enter this device is very dangerous, as it can cause mischeivous fires that quickly grow out of control.</t>
  </si>
  <si>
    <t>You'll know that Rotom is your friend when it learns your mowing schedule and takes care of the yard without being asked.</t>
  </si>
  <si>
    <t>Its cutting power is stronger than it appears. It can eat bushes and even small trees if it means ruining your garden.</t>
  </si>
  <si>
    <t>Keeping different foods at the right temperature is no problem for Rotom. That is, if it likes you.</t>
  </si>
  <si>
    <t>If you come home and all of your food is spoiled, it's possible a Rotom entered the fridge and turned it off.</t>
  </si>
  <si>
    <t>Gains Ice Ball as an Egg Move.</t>
  </si>
  <si>
    <t>Glalie is a literal ice ball… but I don't know where in level-up to put it.</t>
  </si>
  <si>
    <t>Deoxys (Normal)</t>
  </si>
  <si>
    <t>Berry Growth</t>
  </si>
  <si>
    <t>Min</t>
  </si>
  <si>
    <t>Max</t>
  </si>
  <si>
    <t>Berry Trees</t>
  </si>
  <si>
    <t>Base</t>
  </si>
  <si>
    <t>W.Δ</t>
  </si>
  <si>
    <t>Days</t>
  </si>
  <si>
    <t>No particular generation's mechanics spoke to me; I don't want them to be simple, but X/Y's were too demanding being every 2 hours. The formula is similar to OR/AS's, but it starts in the middle rather than at the min in order to give leeway to pests and facilitate Mulch effects.</t>
  </si>
  <si>
    <t>Starf Berry</t>
  </si>
  <si>
    <t>Raises the lowest stat (after boosts), rather than a random one.</t>
  </si>
  <si>
    <t>Random. Boo. This mirrors the change to Acupressure, too.</t>
  </si>
  <si>
    <t>Damp Mulch</t>
  </si>
  <si>
    <t>Amaze Mulch</t>
  </si>
  <si>
    <t>Mulch was a good addition to Berry-growing. It just needs to fit my system for it.</t>
  </si>
  <si>
    <t>When applied, stops Berry loss as a result of not watering a plant.</t>
  </si>
  <si>
    <t>Stable Mulch</t>
  </si>
  <si>
    <t>When applied, grown Berry plants last for 4 weeks before withering.</t>
  </si>
  <si>
    <t>When applied, pests won't attack the Berry plant.</t>
  </si>
  <si>
    <t>Caustic Mulch</t>
  </si>
  <si>
    <t>Rich Mulch</t>
  </si>
  <si>
    <r>
      <t xml:space="preserve">The yield formula is : </t>
    </r>
    <r>
      <rPr>
        <u/>
        <sz val="11"/>
        <color rgb="FF000000"/>
        <rFont val="Calibri"/>
        <family val="2"/>
      </rPr>
      <t>base</t>
    </r>
    <r>
      <rPr>
        <sz val="11"/>
        <color rgb="FF000000"/>
        <rFont val="Calibri"/>
      </rPr>
      <t xml:space="preserve"> + FLOOR(</t>
    </r>
    <r>
      <rPr>
        <u/>
        <sz val="11"/>
        <color rgb="FF000000"/>
        <rFont val="Calibri"/>
        <family val="2"/>
      </rPr>
      <t>water value</t>
    </r>
    <r>
      <rPr>
        <sz val="11"/>
        <color rgb="FF000000"/>
        <rFont val="Calibri"/>
      </rPr>
      <t xml:space="preserve"> * </t>
    </r>
    <r>
      <rPr>
        <u/>
        <sz val="11"/>
        <color rgb="FF000000"/>
        <rFont val="Calibri"/>
        <family val="2"/>
      </rPr>
      <t>water delta</t>
    </r>
    <r>
      <rPr>
        <sz val="11"/>
        <color rgb="FF000000"/>
        <rFont val="Calibri"/>
      </rPr>
      <t xml:space="preserve">) - </t>
    </r>
    <r>
      <rPr>
        <u/>
        <sz val="11"/>
        <color rgb="FF000000"/>
        <rFont val="Calibri"/>
        <family val="2"/>
      </rPr>
      <t>pest</t>
    </r>
    <r>
      <rPr>
        <sz val="11"/>
        <color rgb="FF000000"/>
        <rFont val="Calibri"/>
      </rPr>
      <t xml:space="preserve">. </t>
    </r>
    <r>
      <rPr>
        <u/>
        <sz val="11"/>
        <color rgb="FF000000"/>
        <rFont val="Calibri"/>
        <family val="2"/>
      </rPr>
      <t>Base</t>
    </r>
    <r>
      <rPr>
        <sz val="11"/>
        <color rgb="FF000000"/>
        <rFont val="Calibri"/>
        <family val="2"/>
      </rPr>
      <t xml:space="preserve"> and </t>
    </r>
    <r>
      <rPr>
        <u/>
        <sz val="11"/>
        <color rgb="FF000000"/>
        <rFont val="Calibri"/>
        <family val="2"/>
      </rPr>
      <t>water delta</t>
    </r>
    <r>
      <rPr>
        <sz val="11"/>
        <color rgb="FF000000"/>
        <rFont val="Calibri"/>
        <family val="2"/>
      </rPr>
      <t xml:space="preserve"> are determined per Berry, but usually correlated to its rarity. The yield can reach 0 Berries.</t>
    </r>
    <r>
      <rPr>
        <sz val="11"/>
        <color rgb="FF000000"/>
        <rFont val="Calibri"/>
      </rPr>
      <t xml:space="preserve">
Berry growth times are in day increments. Every six hours, the game runs checks. If soil is wet, </t>
    </r>
    <r>
      <rPr>
        <u/>
        <sz val="11"/>
        <color rgb="FF000000"/>
        <rFont val="Calibri"/>
        <family val="2"/>
      </rPr>
      <t>water value</t>
    </r>
    <r>
      <rPr>
        <sz val="11"/>
        <color rgb="FF000000"/>
        <rFont val="Calibri"/>
      </rPr>
      <t xml:space="preserve"> increments, and the soil is dried; If soil is already dry, </t>
    </r>
    <r>
      <rPr>
        <u/>
        <sz val="11"/>
        <color rgb="FF000000"/>
        <rFont val="Calibri"/>
        <family val="2"/>
      </rPr>
      <t>water value</t>
    </r>
    <r>
      <rPr>
        <sz val="11"/>
        <color rgb="FF000000"/>
        <rFont val="Calibri"/>
      </rPr>
      <t xml:space="preserve"> decrements. If there is a pest, </t>
    </r>
    <r>
      <rPr>
        <u/>
        <sz val="11"/>
        <color rgb="FF000000"/>
        <rFont val="Calibri"/>
        <family val="2"/>
      </rPr>
      <t>pest</t>
    </r>
    <r>
      <rPr>
        <sz val="11"/>
        <color rgb="FF000000"/>
        <rFont val="Calibri"/>
        <family val="2"/>
      </rPr>
      <t xml:space="preserve"> increments; if there isn't, a roll is made to see if a pest should appear.
Plants remain for a number of weeks equal to 4 - the days it took to grow, before starting over. Pests can still appear on full-grown plants and reduce the Berries.</t>
    </r>
  </si>
  <si>
    <t>Deerling (tall grass)
Slowpoke, Marill (river grass)
Bounsweet (trees)
Magikarp, Basculin (fish spots)</t>
  </si>
  <si>
    <t>It is a simple lifeform, surviving off of detritus and defending itself with its poisonous stinger.
Can be found anywhere as a Berry pest.</t>
  </si>
  <si>
    <t>Like in Gen VI/VII, wild Berry Trees can be found in fixed locations around the region. A tree has an assigned rarity (with aesthetic distinctions), and all trees have a pre-determined starting Berry. Once that is gathered, the tree will re-grow a random Berry from its category every 1/2/3/4/5 days. The number of berries is always equivalent to a minimally-watered harvest.
Montura can appear at any time on these trees, but there are no pest mechanics involved.</t>
  </si>
  <si>
    <t>Growth Mulch</t>
  </si>
  <si>
    <t>When applied, the entire Berry growth process is accelerated by 1/3.</t>
  </si>
  <si>
    <t>Still combines the effects of the other Mulches - they're just different kinds now.</t>
  </si>
  <si>
    <t>Tigrissle, level 25</t>
  </si>
  <si>
    <t>Earlier: Early Bird, Gale Wings, Light Metal, Speed Boost, Trade Winds
Later: Escape Plan, Heavy Metal, Run Away, Stall, Truant, Slow Start</t>
  </si>
  <si>
    <t>Air Lock, Cloud Nine, Primordial Sea, Desolate Land, Drizzle, Drought, Electric Surge, Grassy Surge, Misty Surge, Primordial Sea, Psychic Surge, Sand Stream, Snow Warning</t>
  </si>
  <si>
    <t>Arena Trap, Magnet Pull, Shadow Tag, Supermassive</t>
  </si>
  <si>
    <t>For each of the five Contest stats, a Pokémon has a base value ranging from 0-100 determined by its species. It also has a Condition for each one going up to 255 which is added to this value, just as before. During performance, the Pokémon's affection boosts Condition by 20% of its value, rounded down. The final stat is multiplied by 110% if the Pokémon is Shiny, wearing the Gold Scarf, or has certain Abilities that improve overall Condition, and then specific stats are multiplied by 120% with the appropriate Scarf or Ability.</t>
  </si>
  <si>
    <t>In the pre-introduction, each participant picks one (Normal), two (Super), or three (Ultra, Master) Pokémon to enter into the Contest. The choices are shown to all contestants, who then select one of their entrants to participate for real, if applicable. The primary round and appeals round are exactly the same as in OR/AS, except Sheen no longer boosts primary score due to Affection's involvement in stat calculation.</t>
  </si>
  <si>
    <t>Enigma Berry</t>
  </si>
  <si>
    <t>Just noting, when used to make Berry Yoghurt, it reverses all stat raises into drops, including to Sheen.</t>
  </si>
  <si>
    <t>Key Item</t>
  </si>
  <si>
    <t>Berry Feeder</t>
  </si>
  <si>
    <t>Feeder Effect</t>
  </si>
  <si>
    <t>Double Kick seems to be becoming "let's give random Pokémon ways to circumvent Rock-types" and I don't like it. I wanted to give this anyway and it's much more flavorful. Assist is because… it's a cat.</t>
  </si>
  <si>
    <t>Double Kick seems to be becoming "let's give random Pokémon ways to circumvent Rock-types" and I don't like it. I wanted to give this anyway and it's much more flavorful.</t>
  </si>
  <si>
    <t>White Water and Mind Bend exist for Pokémon exactly like this, who are forced into Special moves early on despite being Physical.</t>
  </si>
  <si>
    <t>Can be placed with a Berry to attract certain kinds of Pokémon. This consumes the Berry.</t>
  </si>
  <si>
    <t>To summarize from above: While under Evasiveness, all moves targeting the Pokémon will fail accuracy checks, unless they ignore the condition or are exceptions to the move that granted it. Moves without an accuracy check will hit but not remove Evasiveness. No Guard ignores Evasiveness.</t>
  </si>
  <si>
    <t>No particular generation's mechanics spoke to me; given how spacious the areas are and hard-to-find the higher-rarity Berries will be, making them regular Berry patches doesn't make sense. They do have to be renewable so that no Berry is permanently lost, but I don't want them to be fixed because that discourages traveling to various trees after the first time. More traveling = more Pokémon chances, so it boosts the gameplay loop of Contest training and ties it closer to the Dex path.</t>
  </si>
  <si>
    <t>Only moves that the Pokémon can learn in Earth &amp; Sky can be transferred into the game with it. Moves exclusive to previous generations must be forgotten in order to transfer. A Pokémon's Hidden Move must also be forgotten, for the few that could already learn it.</t>
  </si>
  <si>
    <t>As before, acts as a cap to the ability to raise Condition. It has a value equal to 20% of the Pokémon's total Condition, plus 1 for each Condition-boosting Berry and 5 for each Yoghurt it has consumed.</t>
  </si>
  <si>
    <t>Attracted Pokémon become slightly easier to catch.</t>
  </si>
  <si>
    <t>Attracts Pokémon that are higher level than normal.</t>
  </si>
  <si>
    <t>Attracted Pokémon are unlikely to notice approach.</t>
  </si>
  <si>
    <t>Attracts Pokémon that are lower level than normal.</t>
  </si>
  <si>
    <t>Attracted Pokémon are more likely to be holding an item.</t>
  </si>
  <si>
    <t>Attracts Pokémon that grant Attack EVs.</t>
  </si>
  <si>
    <t>Attracts Pokémon that grant Defense EVs.</t>
  </si>
  <si>
    <t>Attracts Pokémon that grant Sp. Attack EVs.</t>
  </si>
  <si>
    <t>Attracts Pokémon that grant Sp. Defense EVs.</t>
  </si>
  <si>
    <t>Attracts Pokémon that grant Speed EVs.</t>
  </si>
  <si>
    <t>Attracts Pokémon that grant HP EVs.</t>
  </si>
  <si>
    <t>Attracts Pokémon who like spicy foods (+Attack nature)</t>
  </si>
  <si>
    <t>Attracts Pokémon who like dry foods (+Sp. Attack nature)</t>
  </si>
  <si>
    <t>Attracts Pokémon who like sweet foods (+Speed nature)</t>
  </si>
  <si>
    <t>Attracts Pokémon who like bitter foods (+Sp. Defense nature)</t>
  </si>
  <si>
    <t>Attracts Pokémon who like sour foods (+Defense nature)</t>
  </si>
  <si>
    <t>Attracts Normal-type Pokémon.</t>
  </si>
  <si>
    <t>Attracts Fire-type Pokémon.</t>
  </si>
  <si>
    <t>Attracts Water-type Pokémon.</t>
  </si>
  <si>
    <t>Attracts Electric-type Pokémon.</t>
  </si>
  <si>
    <t>Attracts Grass-type Pokémon.</t>
  </si>
  <si>
    <t>Attracts Ice-type Pokémon.</t>
  </si>
  <si>
    <t>Attracts Fighting-type Pokémon.</t>
  </si>
  <si>
    <t>Attracts Poison-type Pokémon.</t>
  </si>
  <si>
    <t>Attracts Ground-type Pokémon.</t>
  </si>
  <si>
    <t>Attracts Flying-type Pokémon.</t>
  </si>
  <si>
    <t>Attracts Psychic-type Pokémon.</t>
  </si>
  <si>
    <t>Attracts Bug-type Pokémon.</t>
  </si>
  <si>
    <t>Attracts Rock-type Pokémon.</t>
  </si>
  <si>
    <t>Attracts Ghost-type Pokémon.</t>
  </si>
  <si>
    <t>Attracts Dragon-type Pokémon.</t>
  </si>
  <si>
    <t>Attracts Dark-type Pokémon.</t>
  </si>
  <si>
    <t>Attracts Steel-type Pokémon.</t>
  </si>
  <si>
    <t>Attracts Fairy-type Pokémon.</t>
  </si>
  <si>
    <t>Battle Pyramid-esque. Player starts with one Pokémon and a Park Ball and has to explore to find items and catch team members. Enemy Trainers will also be wandering around, trying to force the player into a battle.</t>
  </si>
  <si>
    <t>Tournament With A Twist. Starts with 64 entrants, has two rounds of Battle Royale, one Multi Battle, and then the finals. No items, substitutions, or using the same Pokémon in more than one battle. Tournament winner challenges Sable.</t>
  </si>
  <si>
    <t>The user throws the bone it holds, hitting the target twice – coming and going. The bone can also hit Pokémon that are floating.</t>
  </si>
  <si>
    <t>Instead of its old effects, it grants Evasiveness to the Pokémon on the turn it is sent out in a sandstorm or that sand starts while it is on the field. Loses its out-of-battle effect.</t>
  </si>
  <si>
    <t>Instead of its old effects, it grants Evasiveness to the Pokémon on the turn it is sent out in a hailstorm or that hail starts while it is on the field. Loses its out-of-battle effect.</t>
  </si>
  <si>
    <t>This Pokémon uses suction cups to stay in one spot, negating all moves and items that force switching out or lifting into the air.</t>
  </si>
  <si>
    <t>50% chance to burn. Blocked by Damp.</t>
  </si>
  <si>
    <t>Fire Blast, Napalm</t>
  </si>
  <si>
    <t>Fire Pellet, Octazooka, Snipe Shot, Zap Cannon</t>
  </si>
  <si>
    <t>Causes supernatural darkness to disappear and Midnight to fail.</t>
  </si>
  <si>
    <t>Work Up, Calm Mind, Nasty Plot, Amnesia, Ice Beam, Thunderbolt, Flamethrower, Energy Ball, Psyshock, Psychic, Dark Pulse, Shadow Ball, Flash Cannon, Dazzling Gleam, Hyper Voice, Earth Power, Focus Blast, Signal Beam, Dragon Pulse, Zen Headbutt, Substitute, Dream Eater, Sleep Talk, Helping Hand, Heal Bell, Return, Frustration, Future Sight, Solar Beam, Skill Swap, Ally Switch, Endure, Endeavor</t>
  </si>
  <si>
    <t>Work Up, Calm Mind, Nasty Plot, Amnesia, Hyper Voice, Dragon Pulse, Substitute, Sleep Talk, Helping Hand, Return, Frustration, Uproar, Outrage, Knock Off, Endure, Endeavor</t>
  </si>
  <si>
    <t>Hyper Beam, Giga Impact, Hidden Power, Secret Power, Water Pulse, Bulldoze, Dragon Tail, Screech, Attract, Rest, Snore, Protect, Rain Dance, Façade, Round, Echoed Voice, Brine, Whirlpool, Dive, Rock Tomb, Icy Wind, Breaking Swipe, Rock Smash, Tantrum, Block</t>
  </si>
  <si>
    <t>Work Up, Bulk Up, Ice Beam, Surf, Hydro Pump, Strength, Hyper Voice, Earthquake, Earth Power, Stone Edge, Dragon Pulse, Waterfall, Aqua Tail, Zen Headbutt, Substitute, Sleep Talk, Stealth Rock, Return, Frustration, Uproar, Body Press, Scald, Superpower, Endure</t>
  </si>
  <si>
    <t>Hyper Beam, Giga Impact, Hidden Power, Secret Power, Attract, Rest, Protect, Sunny Day, Rain Dance, Façade, Round</t>
  </si>
  <si>
    <t>Hyper Beam, Giga Impact, Hidden Power, Secret Power, Rest, Protect, Sunny Day, Rain Dance, Façade, Round</t>
  </si>
  <si>
    <t>Hyper Beam, Giga Impact, Hidden Power, Secret Power, Incinerate, Thief, Shadow Claw, Fire Punch, Fake Tears, Will-O-Wisp, Nightmare, Rest, Protect, Sunny Day, Trick Room, Gravity, Flash, Embargo, Fling, False Swipe, Façade, Round, Payback, Infestation, Dig, Rock Tomb, Snarl, Rock Smash, Assurance, Phantom Force, Compensation, Hone Claws, Laser Focus, Magic Coat, Snatch, Spite, Role Play, Psych Up, Pain Split</t>
  </si>
  <si>
    <t>Hyper Beam, Giga Impact, Hidden Power, Secret Power, Rest, Protect, Safeguard, Sunny Day, Rain Dance, Façade, Round</t>
  </si>
  <si>
    <t>Hyper Beam, Giga Impact, Hidden Power, Secret Power, Shock Wave, Aerial Ace, Eerie Impulse, Thunder Wave, Rest, Protect, Sunny Day, Rain Dance, Electric Terrain, Flash, Façade, Natural Gift, Round, Payback, Fly, Charge Beam, Electroweb, Compensation, Laser Focus, Telekinesis, Magic Coat, Spite, After You</t>
  </si>
  <si>
    <t>Work Up, Calm Mind, Nasty Plot, Amnesia, Thunderbolt, Thunder, Psychic, Flash Cannon, Dazzling Gleam, Hyper Voice, Focus Blast, Acrobatics, Hurricane, Dragon Claw, Wild Charge, Zen Headbutt, Defog, Tailwind, Substitute, Roost, Sleep Talk, Helping Hand, Heal Bell, Return, Frustration, Retaliate, Uproar, Future Sight, Steel Wind, Volt Switch, Electro Ball, Sky Attack, Outrage, Ally Switch, Endure</t>
  </si>
  <si>
    <t>Work Up, Calm Mind, Nasty Plot, Flamethrower, Fire Blast, Psychic, Foul Play, Dark Pulse, Hex, Shadow Ball, Dazzling Gleam, Hyper Voice, Earthquake, Earth Power, Dragon Claw, Flame Charge, Substitute, Dream Eater, Sleep Talk, Return, Frustration, Last Resort, Retaliate, Future Sight, Poltergeist, Overheat, Heat Wave, Explosion, Ally Switch, Trick, Knock Off, Encore, Taunt, Torment, Endure</t>
  </si>
  <si>
    <t>Syllognos</t>
  </si>
  <si>
    <t>Archíras</t>
  </si>
  <si>
    <t>Politalli</t>
  </si>
  <si>
    <t>Slowpoke, Gulpin (grass)
Burrorm (dirt piles)
Magikarp, Basculin (fish spots)
Montura (Berry pest)</t>
  </si>
  <si>
    <t>Palrat, Fanfowl &amp; Hoothoot, Shinx (grass)
Budew, Caterpie (flowers)</t>
  </si>
  <si>
    <t>Thrymea Pass</t>
  </si>
  <si>
    <t>A1 Highway</t>
  </si>
  <si>
    <t>Nergos</t>
  </si>
  <si>
    <t>Archí (start) + íroas (hero)</t>
  </si>
  <si>
    <t xml:space="preserve">Thrylos (legend) + </t>
  </si>
  <si>
    <t>Syllogi (collection) + gnosi (knowledge)</t>
  </si>
  <si>
    <t>Dromos (path) + polémos (war))</t>
  </si>
  <si>
    <t>Neró (water) + pýrgos (tower). Edessa means "tower in the water"</t>
  </si>
  <si>
    <t>Défteros (second) + protevousa (capital, lit. first city)</t>
  </si>
  <si>
    <t>Déftevousa</t>
  </si>
  <si>
    <t>Politismós (culture) + antallagí (exchange)</t>
  </si>
  <si>
    <t>Exerévnisi (exploration) + néos (new)</t>
  </si>
  <si>
    <t>Exeréveo</t>
  </si>
  <si>
    <t>Asdasos</t>
  </si>
  <si>
    <t>Aschimos (homely) + dásos (forest)</t>
  </si>
  <si>
    <t>Asda Forest</t>
  </si>
  <si>
    <t>Stravrolis</t>
  </si>
  <si>
    <t>Stravrodromi (crossroads) + oli (all) + polis (city)</t>
  </si>
  <si>
    <t>Thrymea</t>
  </si>
  <si>
    <t>No longer affects Rock-types.</t>
  </si>
  <si>
    <t>Gains Rapid Spin as an Egg Move.</t>
  </si>
  <si>
    <t>A Gen II event move originally. I considered it as its Hidden Move, but Camouflage feels more hidden (pun not intended), and Rapid Spin is fitting enough since the family is all clumps of rock. Not any worse than Anorith, at the very least.</t>
  </si>
  <si>
    <t>Shellos</t>
  </si>
  <si>
    <t>Gastrodon</t>
  </si>
  <si>
    <r>
      <t xml:space="preserve">Both of their Pokedex Entries mention oozing purple liquid. This makes a lot more sense than powering up in a sandstorm since they're </t>
    </r>
    <r>
      <rPr>
        <i/>
        <sz val="11"/>
        <color rgb="FF000000"/>
        <rFont val="Calibri"/>
        <family val="2"/>
      </rPr>
      <t>sea</t>
    </r>
    <r>
      <rPr>
        <sz val="11"/>
        <color rgb="FF000000"/>
        <rFont val="Calibri"/>
        <family val="2"/>
      </rPr>
      <t xml:space="preserve"> slugs.</t>
    </r>
  </si>
  <si>
    <t>Moves learned at levels 17 and 31 changed from Ancient Power/Rock Blast to Dust Spray/Ancient Power. Gains Rock Blast as an Egg Move, and loses Head Smash as one.</t>
  </si>
  <si>
    <t>Moves learned at levels 4, 8, 10, 13, 17, 20, 23, 27, 29, 31, 35, 38, 47, and 50 are: Astonish, Disable, Night Shade, Spite, Dust Spray, , Curse, Hex, Heal Block, Ancient Power, Grudge, Strength Sap, Dark Pulse, and Destiny Bond. Gains Rock Blast as an Egg Move.</t>
  </si>
  <si>
    <t>Adjusting to the Gen VII learnset, plus the changes to Johtoan Corsola.</t>
  </si>
  <si>
    <t>Dust Spray seems right for it; Rock Blast doesn't not seem right, but Head Smash does.</t>
  </si>
  <si>
    <t>koryfi (peak) + ergastirio (laboratory)</t>
  </si>
  <si>
    <t>Korygastiri</t>
  </si>
  <si>
    <t>Voltorb family, Zebstrika</t>
  </si>
  <si>
    <r>
      <t xml:space="preserve">Victreebell, Tropius, Wormadam (Plant Cloak), Carnivine, Shaymin, Simisage, Sawsbuck, Florges
</t>
    </r>
    <r>
      <rPr>
        <i/>
        <sz val="11"/>
        <color rgb="FF000000"/>
        <rFont val="Calibri"/>
        <family val="2"/>
      </rPr>
      <t>Removed:</t>
    </r>
    <r>
      <rPr>
        <sz val="11"/>
        <color rgb="FF000000"/>
        <rFont val="Calibri"/>
        <family val="2"/>
      </rPr>
      <t xml:space="preserve"> Paras family, Cottonee family, Amoonguss, Maractus</t>
    </r>
  </si>
  <si>
    <t>Stantler, Grumpig, Deoxys</t>
  </si>
  <si>
    <r>
      <t>Mismagius</t>
    </r>
    <r>
      <rPr>
        <i/>
        <sz val="11"/>
        <color rgb="FF000000"/>
        <rFont val="Calibri"/>
        <family val="2"/>
      </rPr>
      <t xml:space="preserve">
Removed:</t>
    </r>
    <r>
      <rPr>
        <sz val="11"/>
        <color rgb="FF000000"/>
        <rFont val="Calibri"/>
        <family val="2"/>
      </rPr>
      <t xml:space="preserve"> Popplio, Brionne</t>
    </r>
  </si>
  <si>
    <t>The user whips up a storm of diamonds to damage opposing Pokémon. This may also raise the user's Defense stat.</t>
  </si>
  <si>
    <t>The user manipulates magnetic fields, which raises the attacking and defensive stats of ally Pokémon with the Induction Ability.</t>
  </si>
  <si>
    <t>See Tyrantrum.</t>
  </si>
  <si>
    <t>Gains Meditate at level 1. Move learned upon evolution changed from Icicle Crash to Snow Tumble.</t>
  </si>
  <si>
    <t>Yellow flowers</t>
  </si>
  <si>
    <t>Only reacts to x4 effective types, but moves of those types (including status moves) will miss as if the haver was Evasive. This means moves without accuracy checks will still hit.</t>
  </si>
  <si>
    <t>Just knowing that there is a super-effective move means nothing, especially in competitive where your opponent will almost always be sending in something that has one so it can destroy you. The x4 restriction keeps it balanced, and almost all Pokémon that already get it have at least one. (I'm changing the others, don't worry)</t>
  </si>
  <si>
    <t>This falls into the experimental category, since Speed is a bit more important than Attack or Defense (which also have Abilities).</t>
  </si>
  <si>
    <t>The Pokémon is full of vitality, and that prevents it from falling asleep or being slowed.</t>
  </si>
  <si>
    <t>Also prevents Speed from being lowered by others. Doesn't affect the Speed halving from items or the swamp effect.</t>
  </si>
  <si>
    <t>Poison Artifact; Rain is very frequent here and on the big beach nearby.</t>
  </si>
  <si>
    <t>Swamp</t>
  </si>
  <si>
    <t>Speed reduction is only 1/2. The effect only applies to grounded Pokémon.</t>
  </si>
  <si>
    <t>Burning field</t>
  </si>
  <si>
    <t>Effect only applies to grounded Pokémon.</t>
  </si>
  <si>
    <t>Certain moves will now consume the terrain and transform it into either Burning field or Swamp effects on the opponent.
Burning: Fire Spin, Fire Pledge, Inferno, Searing Shot, Napalm, Burn Up, Overheat, Blast Burn
Swamp: Whirlpool, Water Pledge, Muddy Water, Surf, Origin Pulse, Tidal Wave, Hydro Cannon, Water Spout</t>
  </si>
  <si>
    <t>Harsh sun occurs sometimes.</t>
  </si>
  <si>
    <t>Bug Artifact; Rain occurs sometimes here.</t>
  </si>
  <si>
    <t>Grassy Terrain always in effect.</t>
  </si>
  <si>
    <t>The five Artifacts are required to open the gate in the ground-level cave to reach the mountain's exterior climb. Crabrawler and Wingull will evolve here starting with the first exterior. Battles on the exterior are in Hail.
Rematch against Colossus Gang, in the order of: Libra, Crius, Peter, Theo, Muse</t>
  </si>
  <si>
    <t>Hidden Move granter; Athena location (if all non-legendary Pokémon are registered as seen)</t>
  </si>
  <si>
    <t>Battles in reeds have Swamp effect on both sides.</t>
  </si>
  <si>
    <t>Dionysis encounter (if every type of Berry has been collected)</t>
  </si>
  <si>
    <t>Hephaestus location (if 150 TMs/TRs have been collected)</t>
  </si>
  <si>
    <t>Rewarded for</t>
  </si>
  <si>
    <t>Egelas Champion Ribbon</t>
  </si>
  <si>
    <t>Being in a team that defeated Ulysses.</t>
  </si>
  <si>
    <t>Automatic</t>
  </si>
  <si>
    <t>Coolness Master Ribbon</t>
  </si>
  <si>
    <t>Beauty Master Ribbon</t>
  </si>
  <si>
    <t>Cuteness Master Ribbon</t>
  </si>
  <si>
    <t>Cleverness Master Ribbon</t>
  </si>
  <si>
    <t>Toughness Master Ribbon</t>
  </si>
  <si>
    <t>Getting first place in a Master-Rank Coolness Contest.</t>
  </si>
  <si>
    <t>Getting first place in a Master-Rank Beauty Contest.</t>
  </si>
  <si>
    <t>Getting first place in a Master-Rank Cuteness Contest.</t>
  </si>
  <si>
    <t>Getting first place in a Master-Rank Cleverness Contest.</t>
  </si>
  <si>
    <t>Getting first place in a Master-Rank Toughness Contest.</t>
  </si>
  <si>
    <t>Being in a team that won a Grand Festival.</t>
  </si>
  <si>
    <t>Grand Festival Master Ribbon</t>
  </si>
  <si>
    <t>Effort Ribbon</t>
  </si>
  <si>
    <t>Having 510 Effort Values.</t>
  </si>
  <si>
    <t>Having 255 Sheen.</t>
  </si>
  <si>
    <t>Well-Groomed Ribbon</t>
  </si>
  <si>
    <t>Best Friends Ribbon</t>
  </si>
  <si>
    <t>Having 255 friendship.</t>
  </si>
  <si>
    <t>Retains the friendship system from Gen VIII. There are two feeding options: Berries, and Berry Yoghurt. Berries have their normal effects, but also provide 1/.5/0 points of friendship for liked/neutral/disliked flavors. A Berry provides 50 points of fullness.
Each of the after-battle care options increases a Contest stat by 1 alongside its happiness boost. Combing raises Cleverness, Brushing raises Cuteness, Towel wiping raises Beauty, and Drying raises Coolness. The medicine option is replaced with Sponge washing, which raises Toughness. Sponge washing treats scrapes and burns caused by rough attacks such as Take Down and many Fire-type attacks.</t>
  </si>
  <si>
    <t>Friendship</t>
  </si>
  <si>
    <t>Footprint Ribbon</t>
  </si>
  <si>
    <t>Being 30+ levels higher than when it was caught.</t>
  </si>
  <si>
    <t>Normal Artifact; Hera encounter (if a singular Pokémon has Effort Ribbon, Best Friends Ribbon, and Well-Groomed Ribbon)</t>
  </si>
  <si>
    <t>Korygastiri Shrine</t>
  </si>
  <si>
    <t>2'11"
0.9 m</t>
  </si>
  <si>
    <t>2'00"
0.6 m</t>
  </si>
  <si>
    <t>1'04"
0.4 m</t>
  </si>
  <si>
    <t>2'04"
0.7 m</t>
  </si>
  <si>
    <t>4'07"
1.4 m</t>
  </si>
  <si>
    <t>4'03"
1.3 m</t>
  </si>
  <si>
    <t>0'08"
0.2 m</t>
  </si>
  <si>
    <t>2'07"
0.8 m</t>
  </si>
  <si>
    <t>5'07"
1.7 m</t>
  </si>
  <si>
    <t>0.9 lbs
0.4 kg</t>
  </si>
  <si>
    <t>11.2 lbs
5.1 kg</t>
  </si>
  <si>
    <t>3'11"
1.2 m</t>
  </si>
  <si>
    <t>70.1 lbs
31.8 kg</t>
  </si>
  <si>
    <t>10.8 lbs
4.9 kg</t>
  </si>
  <si>
    <t>94.1 lbs
42.7 kg</t>
  </si>
  <si>
    <t>210.5 lbs
95.5 kg</t>
  </si>
  <si>
    <t>8.2 lbs
3.7 kg</t>
  </si>
  <si>
    <t>326.3 lbs
148 kg</t>
  </si>
  <si>
    <t>2.4 lbs
1.1 kg</t>
  </si>
  <si>
    <t>9.0 lbs
4.1 kg</t>
  </si>
  <si>
    <t>22.9 lbs
10.4 kg</t>
  </si>
  <si>
    <t>37.5 lbs
17 kg</t>
  </si>
  <si>
    <t>60.6 lbs
27.5 kg</t>
  </si>
  <si>
    <t>96.3 lbs
46.7 kg</t>
  </si>
  <si>
    <t>The user launches a fire bomb that explodes on impact. This is likely to leave the target with a burn.</t>
  </si>
  <si>
    <t>The user launches superheated metal at the target. This move is Steel and Fire type simultaneously.</t>
  </si>
  <si>
    <t>The user roughs up the target on the ground. This may also make the target flinch.</t>
  </si>
  <si>
    <r>
      <t xml:space="preserve">Gligar family, Vigoroth, Cacturne, Huntail, </t>
    </r>
    <r>
      <rPr>
        <b/>
        <sz val="11"/>
        <color rgb="FF000000"/>
        <rFont val="Calibri"/>
        <family val="2"/>
      </rPr>
      <t>Shinx family</t>
    </r>
    <r>
      <rPr>
        <sz val="11"/>
        <color rgb="FF000000"/>
        <rFont val="Calibri"/>
        <family val="2"/>
      </rPr>
      <t xml:space="preserve">, Venipede family, Litleo family, </t>
    </r>
    <r>
      <rPr>
        <b/>
        <sz val="11"/>
        <color rgb="FF000000"/>
        <rFont val="Calibri"/>
        <family val="2"/>
      </rPr>
      <t>Tyrunt</t>
    </r>
    <r>
      <rPr>
        <sz val="11"/>
        <color rgb="FF000000"/>
        <rFont val="Calibri"/>
        <family val="2"/>
      </rPr>
      <t xml:space="preserve">, Yungoos family, </t>
    </r>
    <r>
      <rPr>
        <b/>
        <sz val="11"/>
        <color rgb="FF000000"/>
        <rFont val="Calibri"/>
        <family val="2"/>
      </rPr>
      <t>Lycanroc (Midnight, Twilight)</t>
    </r>
  </si>
  <si>
    <t>Court Change, Speed Swap, Topsy-Turvy, Trick Room, Wonder Room</t>
  </si>
  <si>
    <t>Nerfing Stealth Rock, who would've guessed. Well, this particular nerf isn't actually that impactful, because only a small handful can remove them, and most of the viable ones happen to be resistant anyway due to their secondary type. Keeping Sturdy and removing weakness to it are the big deals.</t>
  </si>
  <si>
    <t>Item removal follows the same rules as Knock Off, Trick, etc.</t>
  </si>
  <si>
    <t>Hidden Power, Secret Power, Bulldoze, Rock Slide, Brick Break, Ice Punch, Thunder Punch, Fire Punch, Attract, Rest, Snore, Protect, Sunny Day, Rain Dance, Fling, Façade, Chip Away, Rock Climb, Round, Payback, Dig, Rock Tomb, Low Sweep, Rock Smash, Assurance, Tantrum, Smack Down, Dual Chop, Full Collide, After You, Block</t>
  </si>
  <si>
    <t>V (Vanish): Mimics Roar on its direct opponent.</t>
  </si>
  <si>
    <t>A (Adapt): Mimics Conversion. Emulates Adaptability and Tinted Lens.</t>
  </si>
  <si>
    <t>G (Grow): Unown's stats are raised to +1. Scoring a KO raises them again.</t>
  </si>
  <si>
    <t>I (Ignore): Mimics Haze, but only on opponents.</t>
  </si>
  <si>
    <t>Works on any first turn against an enemy Pokémon, and takes into account STAB, type effectiveness, and variable power (except Natural Gift, since it requires held item information). Fixed direct damage moves are considered to have power equal to twice the percentage of the user's max HP they will deal (Psywave's damage variance is ignored). The haver will avoid the move it reacts to on that turn (as if it was Evasive).</t>
  </si>
  <si>
    <t>T (Turnabout): Reflects attacks in the same way Rebound does.</t>
  </si>
  <si>
    <t>E (Engage): Unown's first attack gains +4 priority, always crits, ignores screens, and skips its accuracy check.</t>
  </si>
  <si>
    <t>Fully-evolved:</t>
  </si>
  <si>
    <t>Mega Evolutions:</t>
  </si>
  <si>
    <t>Pokémon:</t>
  </si>
  <si>
    <t>The ranks are, in ascending order, Plain (Green), Iron (Dark gray), Bronze, Silver, Gold, Rainbow. Rainbow Rank is considered "game complete" and unlocks postgame content like the Global Dex. Each of the three playstyles has its rank and metric for determining it; the highest achieved rank will be the one on the card itself. This rank is the one that determines the levels of wild Pokémon, Trainers, and Team Colossus.
Battling: Every two badges increases rank. Beating Ulysses grants Rainbow Rank.
Contest: Every five first-places in different categories increases rank, regardless of the Class of the contest. Winning the Grand Festival grants Rainbow Rank.
Dex: Every 50 Pokémon registered as Caught increases rank, including Rainbow. Team Colossus members (and their Artifacts) only appear if the collected Artifacts is not more than the player's rank-ups in this category.</t>
  </si>
  <si>
    <t>Apherove encounter (if Gold Contest Rank)</t>
  </si>
  <si>
    <t>kardio (heart)</t>
  </si>
  <si>
    <t>Kardis Island</t>
  </si>
  <si>
    <t>Poleboar location (if Gold Battle Rank)
Former town that has been ruined by war.</t>
  </si>
  <si>
    <t>Geodude, Lithoshroom (rocks)
Fletchling/Zubat (flying)
Zubat/Teddiursa (caves)
Magikarp, Tigrissle (fish spots)</t>
  </si>
  <si>
    <t>Growlithe/Houndour, Rugblin (grass)
Blitzle, Fletchling (roaming)</t>
  </si>
  <si>
    <t>Palrat, Fanfowl &amp; Hoothoot (grass)
Blitzle, Fletchling (roaming)</t>
  </si>
  <si>
    <t>Jaquol (grass)
Absol (roaming)</t>
  </si>
  <si>
    <t>Geodude, Ralts (grass, day)
Cubone, Duskull (grass, night)</t>
  </si>
  <si>
    <t>Elgyem (grass)</t>
  </si>
  <si>
    <t>Beedrill has one. Bug/Psychic reduces its SR weakness and is surprisingly good neutral coverage. Set-up with Quiver Dance and try to sweep with min-maxed stats. I thought of this before Gigantamax was a thing, by the way.</t>
  </si>
  <si>
    <t>Torkoal, as one of the only Fire types that can Spin, is now much better at performing that duty. Its SR weakness is neutralized, its Sp. Defense is patched up, and it gets STAB on Gyro Ball. Also, it makes up for losing Drought.</t>
  </si>
  <si>
    <t>Magmortar needs, well, everything. But Megas can give it that!</t>
  </si>
  <si>
    <t>Rainbow Horse</t>
  </si>
  <si>
    <r>
      <rPr>
        <b/>
        <sz val="11"/>
        <color rgb="FF000000"/>
        <rFont val="Calibri"/>
        <family val="2"/>
      </rPr>
      <t>Evo: Drill Peck</t>
    </r>
    <r>
      <rPr>
        <sz val="11"/>
        <color rgb="FF000000"/>
        <rFont val="Calibri"/>
        <family val="2"/>
      </rPr>
      <t>; Captivate, Megahorn, Wing Attack, Growl, Tackle, Tail Whip, Pounce, Flame Wheel, Stomp, Flame Charge, Fairy Fire, Take Down, Mystical Fire, Agility, Play Rough, Fell Swoop, Flare Blitz</t>
    </r>
  </si>
  <si>
    <t>Ally Switch, Captivate, Double-Edge, Double Kick, Flame Wheel, Horn Drill, Hypnosis, Low Kick, Morning Sun, Thrash</t>
  </si>
  <si>
    <t>Hyper Beam, Giga Impact, Hidden Power, Secret Power, Smart Strike, Charm, Will-O-Wisp, Attract, Rest, Protect, Sunny Day, Flash, Façade, Natural Gift, Round, Echoed Voice, Fly</t>
  </si>
  <si>
    <t>Hidden Power, Secret Power, Charm, Will-O-Wisp, Attract, Rest, Protect, Sunny Day, Flash, Façade, Natural Gift, Round, Echoed Voice</t>
  </si>
  <si>
    <t>Flamethrower, Fire Blast, Dazzling Gleam, Strength, Wild Charge, Flame Charge, Substitute, Sleep Talk, Return, Frustration, Overheat, Solar Beam, Ally Switch, Endure</t>
  </si>
  <si>
    <t>Flamethrower, Fire Blast, Dazzling Gleam, Strength, Hurricane, Wild Charge, Flame Charge, Drill Run, Tailwind, Substitute, Roost, Sleep Talk, Return, Frustration, Steel Wing, Overheat, Solar Beam, Ally Switch, Endure</t>
  </si>
  <si>
    <t>Gold Scarf</t>
  </si>
  <si>
    <t>An item to be held by a Pokémon. During a contest, it raises the overall appearance of the Pokémon holding it.</t>
  </si>
  <si>
    <t>An item to be held by a Pokémon. It extends the duration of supernatural darkness when used by the holder.</t>
  </si>
  <si>
    <t>Damp Rock</t>
  </si>
  <si>
    <t>An item to be held by a Pokémon. It extends the duration of rain that is summoned by the holder.</t>
  </si>
  <si>
    <t>More accurately states item mechanics.</t>
  </si>
  <si>
    <t>Icy Rock</t>
  </si>
  <si>
    <t>Heat Rock</t>
  </si>
  <si>
    <t>Smooth Rock</t>
  </si>
  <si>
    <t>An item to be held by a Pokémon. It extends the duration of hail that is summoned by the holder.</t>
  </si>
  <si>
    <t>An item to be held by a Pokémon. It extends the duration of harsh sunlight that is summoned by the holder.</t>
  </si>
  <si>
    <t>An item to be held by a Pokémon. It extends the duration of sandstorms that are summoned by the holder.</t>
  </si>
  <si>
    <t>One of a variety of mysterious Mega Stones. Have Butterfree hold it, and this stone will enable it to Mega Evolve during battle.</t>
  </si>
  <si>
    <t>One of a variety of mysterious Mega Stones. Have Slowking hold it, and this stone will enable it to Mega Evolve during battle.</t>
  </si>
  <si>
    <t>One of a variety of mysterious Mega Stones. Have Torkoal hold it, and this stone will enable it to Mega Evolve during battle.</t>
  </si>
  <si>
    <t>One of a variety of mysterious Mega Stones. Have Milotic hold it, and this stone will enable it to Mega Evolve during battle.</t>
  </si>
  <si>
    <t>One of a variety of mysterious Mega Stones. Have Electivire hold it, and this stone will enable it to Mega Evolve during battle.</t>
  </si>
  <si>
    <t>One of a variety of mysterious Mega Stones. Have Magmortar hold it, and this stone will enable it to Mega Evolve during battle.</t>
  </si>
  <si>
    <t>One of a variety of mysterious Mega Stones. Have Beheeyem hold it, and this stone will enable it to Mega Evolve during battle.</t>
  </si>
  <si>
    <t>One of a variety of mysterious Mega Stones. Have Garbodor hold it, and this stone will enable it to Mega Evolve during battle.</t>
  </si>
  <si>
    <t>One of a variety of mysterious Mega Stones. Have Sandaconda hold it, and this stone will enable it to Mega Evolve during battle.</t>
  </si>
  <si>
    <t>One of a variety of mysterious Mega Stones. Have Alcremie hold it, and this stone will enable it to Mega Evolve during battle.</t>
  </si>
  <si>
    <t>A Berry to be consumed by Pokémon. If a Pokémon holds one, it can recover from flinching during battle.</t>
  </si>
  <si>
    <t>Basis</t>
  </si>
  <si>
    <t>Cherry</t>
  </si>
  <si>
    <t>Chestnut</t>
  </si>
  <si>
    <t>Peach</t>
  </si>
  <si>
    <t>Strawberry</t>
  </si>
  <si>
    <t>Asian Pear</t>
  </si>
  <si>
    <t>Apple</t>
  </si>
  <si>
    <t>Orange</t>
  </si>
  <si>
    <t>Persimmon</t>
  </si>
  <si>
    <t>Plum</t>
  </si>
  <si>
    <t>Fig</t>
  </si>
  <si>
    <t>Mango</t>
  </si>
  <si>
    <t>Guava</t>
  </si>
  <si>
    <t>Kiwi</t>
  </si>
  <si>
    <t>Citron</t>
  </si>
  <si>
    <t>Papaya</t>
  </si>
  <si>
    <t>Raspberry</t>
  </si>
  <si>
    <t>Blackberry</t>
  </si>
  <si>
    <t>Banana</t>
  </si>
  <si>
    <t>Western Pear</t>
  </si>
  <si>
    <t>Pomegranate</t>
  </si>
  <si>
    <t>Loquat</t>
  </si>
  <si>
    <t>Honeydew</t>
  </si>
  <si>
    <t>Grape</t>
  </si>
  <si>
    <t>Kelp</t>
  </si>
  <si>
    <t>Corn</t>
  </si>
  <si>
    <t>Tomato</t>
  </si>
  <si>
    <t>Mangosteen</t>
  </si>
  <si>
    <t>Rambutan</t>
  </si>
  <si>
    <t>Lemon</t>
  </si>
  <si>
    <t>Watermelon</t>
  </si>
  <si>
    <t>Durian</t>
  </si>
  <si>
    <t>Palm Nut</t>
  </si>
  <si>
    <t>Kiwano Melon</t>
  </si>
  <si>
    <t>Blueberry</t>
  </si>
  <si>
    <t>Cacao</t>
  </si>
  <si>
    <t>Passionfruit</t>
  </si>
  <si>
    <t>Candle tree</t>
  </si>
  <si>
    <t>Tamarind</t>
  </si>
  <si>
    <t>Cherimoya</t>
  </si>
  <si>
    <t>Wax Apple</t>
  </si>
  <si>
    <t>Akebia</t>
  </si>
  <si>
    <t>Cashew</t>
  </si>
  <si>
    <t>Babaco</t>
  </si>
  <si>
    <t>Calabash</t>
  </si>
  <si>
    <t>Pitanga</t>
  </si>
  <si>
    <t>Chinese Artichoke</t>
  </si>
  <si>
    <t>Buddha's Hand</t>
  </si>
  <si>
    <t>Cattley Guava</t>
  </si>
  <si>
    <t>Cocklebur</t>
  </si>
  <si>
    <t>Biriba</t>
  </si>
  <si>
    <t>Roselle</t>
  </si>
  <si>
    <t>Winter Cherry</t>
  </si>
  <si>
    <t>Ackee</t>
  </si>
  <si>
    <t>Marang</t>
  </si>
  <si>
    <t>Coconut</t>
  </si>
  <si>
    <t>Lychee</t>
  </si>
  <si>
    <t>Longan</t>
  </si>
  <si>
    <t>Pitaya</t>
  </si>
  <si>
    <t>Apricot</t>
  </si>
  <si>
    <t>Starfruit</t>
  </si>
  <si>
    <t>Salak</t>
  </si>
  <si>
    <t>Langsat</t>
  </si>
  <si>
    <t>Miracle Fruit</t>
  </si>
  <si>
    <t>Custard Apple</t>
  </si>
  <si>
    <t>Jabuticaba</t>
  </si>
  <si>
    <t>Tambis</t>
  </si>
  <si>
    <t>Rabuta</t>
  </si>
  <si>
    <t>Attracts Pokémon that can run from battle.</t>
  </si>
  <si>
    <t>Attracts Pokémon that are only found in the area.</t>
  </si>
  <si>
    <t>Attracted Pokémon have a chance to know an Egg Move.</t>
  </si>
  <si>
    <t xml:space="preserve">Attracted Pokémon </t>
  </si>
  <si>
    <t>Pineapple</t>
  </si>
  <si>
    <t>Attracts Pokémon with an Attack IV of 15+.</t>
  </si>
  <si>
    <t>Attracts Pokémon with a Defense IV of 15+.</t>
  </si>
  <si>
    <t>Attracts Pokémon with a Speed IV of 15+.</t>
  </si>
  <si>
    <t>Attracts Pokémon with a Sp. Attack IV of 15+.</t>
  </si>
  <si>
    <t>Attracts Pokémon with a Sp. Defense IV of 15+.</t>
  </si>
  <si>
    <t>Attracts Pokémon with at least one perfect IV.</t>
  </si>
  <si>
    <t>Attracted Pokémon have a 10% chance to have their Hidden Ability.</t>
  </si>
  <si>
    <t>Attracted Pokémon have a chance to be Shiny. (Base rate rises to 1/1024)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</si>
</sst>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4" x14ac:knownFonts="1">
    <font>
      <sz val="11"/>
      <color rgb="FF000000"/>
      <name val="Calibri"/>
    </font>
    <font>
      <sz val="11"/>
      <name val="Calibri"/>
      <family val="2"/>
    </font>
    <font>
      <b/>
      <sz val="11"/>
      <name val="Calibri"/>
      <family val="2"/>
    </font>
    <font>
      <b/>
      <sz val="11"/>
      <color rgb="FF000000"/>
      <name val="Calibri"/>
      <family val="2"/>
    </font>
    <font>
      <b/>
      <sz val="11"/>
      <color rgb="FF000000"/>
      <name val="Calibri"/>
      <family val="2"/>
    </font>
    <font>
      <sz val="11"/>
      <color rgb="FF000000"/>
      <name val="Calibri"/>
      <family val="2"/>
    </font>
    <font>
      <sz val="11"/>
      <name val="Calibri"/>
      <family val="2"/>
    </font>
    <font>
      <b/>
      <sz val="11"/>
      <name val="Calibri"/>
      <family val="2"/>
    </font>
    <font>
      <sz val="11"/>
      <color rgb="FF000000"/>
      <name val="Calibri"/>
      <family val="2"/>
    </font>
    <font>
      <sz val="11"/>
      <color rgb="FF000000"/>
      <name val="Calibri"/>
      <family val="2"/>
    </font>
    <font>
      <sz val="11"/>
      <name val="Calibri"/>
      <family val="2"/>
    </font>
    <font>
      <sz val="11"/>
      <color rgb="FFB0DC00"/>
      <name val="Calibri"/>
      <family val="2"/>
    </font>
    <font>
      <sz val="11"/>
      <color rgb="FFBF9000"/>
      <name val="Calibri"/>
      <family val="2"/>
    </font>
    <font>
      <sz val="11"/>
      <color rgb="FF000000"/>
      <name val="Calibri"/>
      <family val="2"/>
    </font>
    <font>
      <sz val="11"/>
      <color rgb="FFE9C38F"/>
      <name val="Calibri"/>
      <family val="2"/>
    </font>
    <font>
      <sz val="11"/>
      <color rgb="FF000000"/>
      <name val="Calibri"/>
      <family val="2"/>
    </font>
    <font>
      <sz val="11"/>
      <color rgb="FF8B6DA0"/>
      <name val="Calibri"/>
      <family val="2"/>
    </font>
    <font>
      <sz val="11"/>
      <color rgb="FFD1D2E1"/>
      <name val="Calibri"/>
      <family val="2"/>
    </font>
    <font>
      <sz val="11"/>
      <color rgb="FFD1D2E1"/>
      <name val="Calibri"/>
      <family val="2"/>
    </font>
    <font>
      <sz val="11"/>
      <color rgb="FF9900FF"/>
      <name val="Calibri"/>
      <family val="2"/>
    </font>
    <font>
      <sz val="11"/>
      <color rgb="FF999999"/>
      <name val="Calibri"/>
      <family val="2"/>
    </font>
    <font>
      <sz val="11"/>
      <color rgb="FFFFCC00"/>
      <name val="Calibri"/>
      <family val="2"/>
    </font>
    <font>
      <sz val="11"/>
      <color rgb="FFFFCC00"/>
      <name val="Calibri"/>
      <family val="2"/>
    </font>
    <font>
      <sz val="11"/>
      <color rgb="FF3D85C6"/>
      <name val="Calibri"/>
      <family val="2"/>
    </font>
    <font>
      <sz val="11"/>
      <color rgb="FFFF3399"/>
      <name val="Calibri"/>
      <family val="2"/>
    </font>
    <font>
      <sz val="11"/>
      <name val="Calibri"/>
      <family val="2"/>
    </font>
    <font>
      <sz val="11"/>
      <color rgb="FF6D3FC0"/>
      <name val="Calibri"/>
      <family val="2"/>
    </font>
    <font>
      <sz val="11"/>
      <color rgb="FF33CC33"/>
      <name val="Calibri"/>
      <family val="2"/>
    </font>
    <font>
      <sz val="11"/>
      <color rgb="FFE9C38F"/>
      <name val="Calibri"/>
      <family val="2"/>
    </font>
    <font>
      <sz val="11"/>
      <color rgb="FFCCC0A4"/>
      <name val="Calibri"/>
      <family val="2"/>
    </font>
    <font>
      <sz val="11"/>
      <color rgb="FF999999"/>
      <name val="Calibri"/>
      <family val="2"/>
    </font>
    <font>
      <sz val="11"/>
      <color rgb="FFFF9900"/>
      <name val="Calibri"/>
      <family val="2"/>
    </font>
    <font>
      <sz val="11"/>
      <color rgb="FF980000"/>
      <name val="Calibri"/>
      <family val="2"/>
    </font>
    <font>
      <sz val="11"/>
      <color rgb="FF6D3FC0"/>
      <name val="Calibri"/>
      <family val="2"/>
    </font>
    <font>
      <sz val="11"/>
      <color rgb="FF404040"/>
      <name val="Calibri"/>
      <family val="2"/>
    </font>
    <font>
      <sz val="11"/>
      <color rgb="FF94DBEE"/>
      <name val="Calibri"/>
      <family val="2"/>
    </font>
    <font>
      <sz val="11"/>
      <color rgb="FF33CC33"/>
      <name val="Calibri"/>
      <family val="2"/>
    </font>
    <font>
      <sz val="11"/>
      <color rgb="FFFF3399"/>
      <name val="Calibri"/>
      <family val="2"/>
    </font>
    <font>
      <sz val="11"/>
      <color rgb="FF000000"/>
      <name val="Calibri"/>
      <family val="2"/>
    </font>
    <font>
      <sz val="11"/>
      <color rgb="FF000000"/>
      <name val="Calibri"/>
      <family val="2"/>
    </font>
    <font>
      <sz val="11"/>
      <color rgb="FF000000"/>
      <name val="Calibri"/>
      <family val="2"/>
    </font>
    <font>
      <sz val="11"/>
      <color rgb="FF000000"/>
      <name val="Calibri"/>
      <family val="2"/>
    </font>
    <font>
      <sz val="11"/>
      <name val="Calibri"/>
      <family val="2"/>
    </font>
    <font>
      <sz val="11"/>
      <color rgb="FF000000"/>
      <name val="Calibri"/>
      <family val="2"/>
    </font>
    <font>
      <sz val="11"/>
      <color rgb="FF000000"/>
      <name val="Calibri"/>
      <family val="2"/>
    </font>
    <font>
      <sz val="11"/>
      <color rgb="FFF4BDC9"/>
      <name val="Calibri"/>
      <family val="2"/>
    </font>
    <font>
      <sz val="11"/>
      <color rgb="FF94DBEE"/>
      <name val="Calibri"/>
      <family val="2"/>
    </font>
    <font>
      <u/>
      <sz val="11"/>
      <color rgb="FF000000"/>
      <name val="Calibri"/>
      <family val="2"/>
    </font>
    <font>
      <sz val="11"/>
      <color rgb="FF9900FF"/>
      <name val="Calibri"/>
      <family val="2"/>
    </font>
    <font>
      <sz val="11"/>
      <color rgb="FF3D85C6"/>
      <name val="Calibri"/>
      <family val="2"/>
    </font>
    <font>
      <i/>
      <sz val="11"/>
      <color rgb="FF000000"/>
      <name val="Calibri"/>
      <family val="2"/>
    </font>
    <font>
      <i/>
      <sz val="11"/>
      <name val="Calibri"/>
      <family val="2"/>
    </font>
    <font>
      <b/>
      <u/>
      <sz val="11"/>
      <color rgb="FF000000"/>
      <name val="Calibri"/>
      <family val="2"/>
    </font>
    <font>
      <sz val="8"/>
      <name val="Calibri"/>
      <family val="2"/>
    </font>
  </fonts>
  <fills count="46">
    <fill>
      <patternFill patternType="none"/>
    </fill>
    <fill>
      <patternFill patternType="gray125"/>
    </fill>
    <fill>
      <patternFill patternType="solid">
        <fgColor rgb="FF33CC33"/>
        <bgColor rgb="FF33CC33"/>
      </patternFill>
    </fill>
    <fill>
      <patternFill patternType="solid">
        <fgColor rgb="FFFF9900"/>
        <bgColor rgb="FFFF9900"/>
      </patternFill>
    </fill>
    <fill>
      <patternFill patternType="solid">
        <fgColor rgb="FF3D85C6"/>
        <bgColor rgb="FF3D85C6"/>
      </patternFill>
    </fill>
    <fill>
      <patternFill patternType="solid">
        <fgColor rgb="FFCCC0A4"/>
        <bgColor rgb="FFCCC0A4"/>
      </patternFill>
    </fill>
    <fill>
      <patternFill patternType="solid">
        <fgColor rgb="FF999999"/>
        <bgColor rgb="FF999999"/>
      </patternFill>
    </fill>
    <fill>
      <patternFill patternType="solid">
        <fgColor rgb="FFB0DC00"/>
        <bgColor rgb="FFB0DC00"/>
      </patternFill>
    </fill>
    <fill>
      <patternFill patternType="solid">
        <fgColor rgb="FFBF9000"/>
        <bgColor rgb="FFBF9000"/>
      </patternFill>
    </fill>
    <fill>
      <patternFill patternType="solid">
        <fgColor rgb="FF9900FF"/>
        <bgColor rgb="FF9900FF"/>
      </patternFill>
    </fill>
    <fill>
      <patternFill patternType="solid">
        <fgColor rgb="FFFFCC00"/>
        <bgColor rgb="FFFFCC00"/>
      </patternFill>
    </fill>
    <fill>
      <patternFill patternType="solid">
        <fgColor rgb="FF404040"/>
        <bgColor rgb="FF404040"/>
      </patternFill>
    </fill>
    <fill>
      <patternFill patternType="solid">
        <fgColor rgb="FF94DBEE"/>
        <bgColor rgb="FF94DBEE"/>
      </patternFill>
    </fill>
    <fill>
      <patternFill patternType="solid">
        <fgColor rgb="FFFF3399"/>
        <bgColor rgb="FFFF3399"/>
      </patternFill>
    </fill>
    <fill>
      <patternFill patternType="solid">
        <fgColor rgb="FFE9C38F"/>
        <bgColor rgb="FFE9C38F"/>
      </patternFill>
    </fill>
    <fill>
      <patternFill patternType="solid">
        <fgColor rgb="FF980000"/>
        <bgColor rgb="FF980000"/>
      </patternFill>
    </fill>
    <fill>
      <patternFill patternType="solid">
        <fgColor rgb="FF6D3FC0"/>
        <bgColor rgb="FF6D3FC0"/>
      </patternFill>
    </fill>
    <fill>
      <patternFill patternType="solid">
        <fgColor rgb="FFD1D2E1"/>
        <bgColor rgb="FFD1D2E1"/>
      </patternFill>
    </fill>
    <fill>
      <patternFill patternType="solid">
        <fgColor rgb="FF8B6DA0"/>
        <bgColor rgb="FF8B6DA0"/>
      </patternFill>
    </fill>
    <fill>
      <patternFill patternType="solid">
        <fgColor rgb="FFF4BDC9"/>
        <bgColor rgb="FFF4BDC9"/>
      </patternFill>
    </fill>
    <fill>
      <patternFill patternType="solid">
        <fgColor rgb="FFB0DC00"/>
        <bgColor indexed="64"/>
      </patternFill>
    </fill>
    <fill>
      <patternFill patternType="solid">
        <fgColor rgb="FFB0DC00"/>
        <bgColor rgb="FF92D050"/>
      </patternFill>
    </fill>
    <fill>
      <patternFill patternType="solid">
        <fgColor rgb="FF999999"/>
        <bgColor indexed="64"/>
      </patternFill>
    </fill>
    <fill>
      <patternFill patternType="solid">
        <fgColor rgb="FFF4BDC9"/>
        <bgColor indexed="64"/>
      </patternFill>
    </fill>
    <fill>
      <patternFill patternType="solid">
        <fgColor rgb="FFCCC0A4"/>
        <bgColor indexed="64"/>
      </patternFill>
    </fill>
    <fill>
      <patternFill patternType="solid">
        <fgColor rgb="FF3D85C6"/>
        <bgColor indexed="64"/>
      </patternFill>
    </fill>
    <fill>
      <patternFill patternType="solid">
        <fgColor rgb="FFFF9900"/>
        <bgColor indexed="64"/>
      </patternFill>
    </fill>
    <fill>
      <patternFill patternType="solid">
        <fgColor rgb="FF8B6DA0"/>
        <bgColor indexed="64"/>
      </patternFill>
    </fill>
    <fill>
      <patternFill patternType="solid">
        <fgColor rgb="FFD1D2E1"/>
        <bgColor indexed="64"/>
      </patternFill>
    </fill>
    <fill>
      <patternFill patternType="solid">
        <fgColor rgb="FF9900FF"/>
        <bgColor indexed="64"/>
      </patternFill>
    </fill>
    <fill>
      <patternFill patternType="solid">
        <fgColor rgb="FF404040"/>
        <bgColor indexed="64"/>
      </patternFill>
    </fill>
    <fill>
      <patternFill patternType="solid">
        <fgColor rgb="FF980000"/>
        <bgColor indexed="64"/>
      </patternFill>
    </fill>
    <fill>
      <patternFill patternType="solid">
        <fgColor rgb="FF94DBEE"/>
        <bgColor indexed="64"/>
      </patternFill>
    </fill>
    <fill>
      <patternFill patternType="solid">
        <fgColor rgb="FFFFCC00"/>
        <bgColor indexed="64"/>
      </patternFill>
    </fill>
    <fill>
      <patternFill patternType="solid">
        <fgColor rgb="FFBF9000"/>
        <bgColor indexed="64"/>
      </patternFill>
    </fill>
    <fill>
      <patternFill patternType="solid">
        <fgColor rgb="FFE9C38F"/>
        <bgColor indexed="64"/>
      </patternFill>
    </fill>
    <fill>
      <patternFill patternType="solid">
        <fgColor rgb="FF6D3FC0"/>
        <bgColor indexed="64"/>
      </patternFill>
    </fill>
    <fill>
      <patternFill patternType="solid">
        <fgColor rgb="FF33CC33"/>
        <bgColor indexed="64"/>
      </patternFill>
    </fill>
    <fill>
      <patternFill patternType="solid">
        <fgColor theme="1"/>
        <bgColor indexed="64"/>
      </patternFill>
    </fill>
    <fill>
      <patternFill patternType="solid">
        <fgColor rgb="FFFF3399"/>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99999"/>
        <bgColor rgb="FFCCC0A4"/>
      </patternFill>
    </fill>
    <fill>
      <patternFill patternType="solid">
        <fgColor rgb="FF990000"/>
        <bgColor indexed="64"/>
      </patternFill>
    </fill>
    <fill>
      <patternFill patternType="solid">
        <fgColor rgb="FFAC3100"/>
        <bgColor indexed="64"/>
      </patternFill>
    </fill>
    <fill>
      <patternFill patternType="solid">
        <fgColor rgb="FFEFEFAF"/>
        <bgColor indexed="64"/>
      </patternFill>
    </fill>
  </fills>
  <borders count="5">
    <border>
      <left/>
      <right/>
      <top/>
      <bottom/>
      <diagonal/>
    </border>
    <border>
      <left/>
      <right style="thin">
        <color rgb="FFCCCCCC"/>
      </right>
      <top style="thin">
        <color rgb="FFCCCCCC"/>
      </top>
      <bottom style="thin">
        <color rgb="FFCCCCCC"/>
      </bottom>
      <diagonal/>
    </border>
    <border>
      <left/>
      <right style="thin">
        <color rgb="FFCCCCCC"/>
      </right>
      <top/>
      <bottom style="thin">
        <color rgb="FFCCCCCC"/>
      </bottom>
      <diagonal/>
    </border>
    <border>
      <left/>
      <right style="thin">
        <color rgb="FFCCCCCC"/>
      </right>
      <top/>
      <bottom/>
      <diagonal/>
    </border>
    <border>
      <left/>
      <right/>
      <top style="thin">
        <color indexed="64"/>
      </top>
      <bottom/>
      <diagonal/>
    </border>
  </borders>
  <cellStyleXfs count="1">
    <xf numFmtId="0" fontId="0" fillId="0" borderId="0"/>
  </cellStyleXfs>
  <cellXfs count="961">
    <xf numFmtId="0" fontId="0" fillId="0" borderId="0" xfId="0" applyFont="1" applyAlignment="1"/>
    <xf numFmtId="0" fontId="0" fillId="0" borderId="0" xfId="0" applyFont="1" applyAlignment="1">
      <alignment vertical="center"/>
    </xf>
    <xf numFmtId="0" fontId="0" fillId="0" borderId="0" xfId="0" applyFont="1" applyAlignment="1">
      <alignment vertical="center"/>
    </xf>
    <xf numFmtId="0" fontId="0" fillId="0" borderId="0" xfId="0" applyFont="1" applyAlignment="1">
      <alignment horizontal="left" vertical="center"/>
    </xf>
    <xf numFmtId="0" fontId="0" fillId="0" borderId="0" xfId="0" applyFont="1" applyAlignment="1">
      <alignment horizontal="left" vertical="center"/>
    </xf>
    <xf numFmtId="0" fontId="1" fillId="0" borderId="0" xfId="0" applyFont="1" applyAlignment="1">
      <alignment vertical="center"/>
    </xf>
    <xf numFmtId="0" fontId="0" fillId="0" borderId="0" xfId="0" applyFont="1" applyAlignment="1">
      <alignment horizontal="right" vertical="center"/>
    </xf>
    <xf numFmtId="0" fontId="1" fillId="0" borderId="0" xfId="0" applyFont="1" applyAlignment="1">
      <alignment vertical="center"/>
    </xf>
    <xf numFmtId="49" fontId="0" fillId="0" borderId="0" xfId="0" applyNumberFormat="1" applyFont="1" applyAlignment="1">
      <alignment horizontal="left" vertical="center"/>
    </xf>
    <xf numFmtId="0" fontId="0" fillId="0" borderId="0" xfId="0" applyFont="1" applyAlignment="1">
      <alignment horizontal="left" vertical="center" wrapText="1"/>
    </xf>
    <xf numFmtId="0" fontId="0" fillId="0" borderId="0" xfId="0" applyFont="1" applyAlignment="1">
      <alignment horizontal="right" vertical="center"/>
    </xf>
    <xf numFmtId="0" fontId="0" fillId="0" borderId="0" xfId="0" applyFont="1" applyAlignment="1">
      <alignment vertical="center"/>
    </xf>
    <xf numFmtId="0" fontId="0" fillId="0" borderId="0" xfId="0" applyFont="1" applyAlignment="1">
      <alignment vertical="center"/>
    </xf>
    <xf numFmtId="0" fontId="0" fillId="0" borderId="0" xfId="0" applyFont="1" applyAlignment="1">
      <alignment horizontal="left" vertical="center" wrapText="1"/>
    </xf>
    <xf numFmtId="0" fontId="0" fillId="0" borderId="0" xfId="0" applyFont="1" applyAlignment="1">
      <alignment vertical="center" wrapText="1"/>
    </xf>
    <xf numFmtId="0" fontId="0" fillId="0" borderId="0" xfId="0" applyFont="1" applyAlignment="1">
      <alignment vertical="center"/>
    </xf>
    <xf numFmtId="0" fontId="0" fillId="0" borderId="0" xfId="0" applyFont="1" applyAlignment="1">
      <alignment vertical="center" wrapText="1"/>
    </xf>
    <xf numFmtId="0" fontId="1" fillId="0" borderId="0" xfId="0" applyFont="1" applyAlignment="1">
      <alignment vertical="center"/>
    </xf>
    <xf numFmtId="0" fontId="1" fillId="0" borderId="0" xfId="0" applyFont="1" applyAlignment="1">
      <alignment vertical="center"/>
    </xf>
    <xf numFmtId="0" fontId="2" fillId="0" borderId="0" xfId="0" applyFont="1" applyAlignment="1">
      <alignment vertical="center"/>
    </xf>
    <xf numFmtId="0" fontId="0" fillId="0" borderId="0" xfId="0" applyFont="1" applyAlignment="1">
      <alignment horizontal="right" vertical="center"/>
    </xf>
    <xf numFmtId="0" fontId="0" fillId="0" borderId="0" xfId="0" applyFont="1" applyAlignment="1">
      <alignment horizontal="right" vertical="center"/>
    </xf>
    <xf numFmtId="0" fontId="2" fillId="0" borderId="0" xfId="0" applyFont="1" applyAlignment="1">
      <alignment vertical="center"/>
    </xf>
    <xf numFmtId="0" fontId="3" fillId="0" borderId="0" xfId="0" applyFont="1" applyAlignment="1">
      <alignment vertical="center"/>
    </xf>
    <xf numFmtId="0" fontId="1" fillId="0" borderId="0" xfId="0" applyNumberFormat="1" applyFont="1" applyAlignment="1">
      <alignment vertical="center"/>
    </xf>
    <xf numFmtId="0" fontId="2" fillId="0" borderId="0" xfId="0" applyFont="1" applyAlignment="1">
      <alignment vertical="center"/>
    </xf>
    <xf numFmtId="0" fontId="2" fillId="0" borderId="0" xfId="0" applyFont="1" applyAlignment="1">
      <alignment vertical="center"/>
    </xf>
    <xf numFmtId="0" fontId="0" fillId="0" borderId="0" xfId="0" applyNumberFormat="1" applyFont="1" applyAlignment="1">
      <alignment vertical="center"/>
    </xf>
    <xf numFmtId="0" fontId="0" fillId="0" borderId="0" xfId="0" applyNumberFormat="1" applyFont="1" applyAlignment="1">
      <alignment vertical="center"/>
    </xf>
    <xf numFmtId="0" fontId="1" fillId="0" borderId="1" xfId="0" applyFont="1" applyBorder="1" applyAlignment="1">
      <alignment vertical="center"/>
    </xf>
    <xf numFmtId="9" fontId="1" fillId="0" borderId="1" xfId="0" applyNumberFormat="1" applyFont="1" applyBorder="1" applyAlignment="1">
      <alignment vertical="center"/>
    </xf>
    <xf numFmtId="49" fontId="0" fillId="0" borderId="0" xfId="0" applyNumberFormat="1" applyFont="1" applyAlignment="1">
      <alignment horizontal="left" vertical="center"/>
    </xf>
    <xf numFmtId="0" fontId="1" fillId="0" borderId="2" xfId="0" applyFont="1" applyBorder="1" applyAlignment="1">
      <alignment horizontal="left" vertical="center"/>
    </xf>
    <xf numFmtId="0" fontId="1" fillId="0" borderId="2" xfId="0" applyFont="1" applyBorder="1" applyAlignment="1">
      <alignment horizontal="right" vertical="center"/>
    </xf>
    <xf numFmtId="9" fontId="1" fillId="0" borderId="2" xfId="0" applyNumberFormat="1" applyFont="1" applyBorder="1" applyAlignment="1">
      <alignment horizontal="right" vertical="center"/>
    </xf>
    <xf numFmtId="0" fontId="0" fillId="0" borderId="2" xfId="0" applyFont="1" applyBorder="1" applyAlignment="1">
      <alignment horizontal="right" vertical="center"/>
    </xf>
    <xf numFmtId="9" fontId="0" fillId="0" borderId="2" xfId="0" applyNumberFormat="1" applyFont="1" applyBorder="1" applyAlignment="1">
      <alignment horizontal="right" vertical="center"/>
    </xf>
    <xf numFmtId="0" fontId="3" fillId="0" borderId="0" xfId="0" applyFont="1" applyAlignment="1">
      <alignment horizontal="left" vertical="center"/>
    </xf>
    <xf numFmtId="0" fontId="3" fillId="0" borderId="0" xfId="0" applyFont="1" applyAlignment="1">
      <alignment horizontal="left" vertical="center" wrapText="1"/>
    </xf>
    <xf numFmtId="9" fontId="2" fillId="0" borderId="2" xfId="0" applyNumberFormat="1" applyFont="1" applyBorder="1" applyAlignment="1">
      <alignment horizontal="right" vertical="center"/>
    </xf>
    <xf numFmtId="0" fontId="2" fillId="0" borderId="2" xfId="0" applyFont="1" applyBorder="1" applyAlignment="1">
      <alignment horizontal="right" vertical="center"/>
    </xf>
    <xf numFmtId="0" fontId="2" fillId="0" borderId="2" xfId="0" applyFont="1" applyBorder="1" applyAlignment="1">
      <alignment horizontal="right" vertical="center"/>
    </xf>
    <xf numFmtId="0" fontId="0" fillId="0" borderId="2" xfId="0" applyFont="1" applyBorder="1" applyAlignment="1">
      <alignment vertical="center"/>
    </xf>
    <xf numFmtId="0" fontId="2" fillId="0" borderId="2" xfId="0" applyFont="1" applyBorder="1" applyAlignment="1">
      <alignment horizontal="left" vertical="center"/>
    </xf>
    <xf numFmtId="0" fontId="1" fillId="0" borderId="2" xfId="0" applyFont="1" applyBorder="1" applyAlignment="1">
      <alignment horizontal="left" vertical="top" wrapText="1"/>
    </xf>
    <xf numFmtId="9" fontId="3" fillId="0" borderId="2" xfId="0" applyNumberFormat="1" applyFont="1" applyBorder="1" applyAlignment="1">
      <alignment horizontal="right" vertical="center"/>
    </xf>
    <xf numFmtId="0" fontId="1" fillId="0" borderId="2" xfId="0" applyFont="1" applyBorder="1" applyAlignment="1">
      <alignment horizontal="left" vertical="center"/>
    </xf>
    <xf numFmtId="0" fontId="2" fillId="0" borderId="2" xfId="0" applyFont="1" applyBorder="1" applyAlignment="1">
      <alignment horizontal="left" vertical="center"/>
    </xf>
    <xf numFmtId="0" fontId="3" fillId="0" borderId="0" xfId="0" applyFont="1" applyAlignment="1">
      <alignment horizontal="left" vertical="center" wrapText="1"/>
    </xf>
    <xf numFmtId="9" fontId="2" fillId="0" borderId="2" xfId="0" applyNumberFormat="1" applyFont="1" applyBorder="1" applyAlignment="1">
      <alignment horizontal="right" vertical="center"/>
    </xf>
    <xf numFmtId="0" fontId="1" fillId="0" borderId="0" xfId="0" applyFont="1" applyAlignment="1">
      <alignment horizontal="left" vertical="center"/>
    </xf>
    <xf numFmtId="0" fontId="0" fillId="0" borderId="2" xfId="0" applyFont="1" applyBorder="1" applyAlignment="1">
      <alignment horizontal="right" vertical="center"/>
    </xf>
    <xf numFmtId="0" fontId="1" fillId="0" borderId="2" xfId="0" applyFont="1" applyBorder="1" applyAlignment="1">
      <alignment horizontal="right" vertical="center"/>
    </xf>
    <xf numFmtId="0" fontId="1" fillId="0" borderId="3" xfId="0" applyFont="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right" vertical="center"/>
    </xf>
    <xf numFmtId="9" fontId="1" fillId="0" borderId="0" xfId="0" applyNumberFormat="1" applyFont="1" applyAlignment="1">
      <alignment horizontal="right" vertical="center"/>
    </xf>
    <xf numFmtId="0" fontId="0" fillId="0" borderId="0" xfId="0" applyFont="1" applyAlignment="1">
      <alignment horizontal="right" vertical="center"/>
    </xf>
    <xf numFmtId="9" fontId="0" fillId="0" borderId="0" xfId="0" applyNumberFormat="1" applyFont="1" applyAlignment="1">
      <alignment horizontal="right" vertical="center"/>
    </xf>
    <xf numFmtId="0" fontId="0" fillId="0" borderId="0" xfId="0" applyFont="1" applyAlignment="1">
      <alignment vertical="top" wrapText="1"/>
    </xf>
    <xf numFmtId="0" fontId="0" fillId="0" borderId="0" xfId="0" applyFont="1" applyAlignment="1">
      <alignment vertical="center"/>
    </xf>
    <xf numFmtId="0" fontId="0" fillId="0" borderId="0" xfId="0" applyFont="1" applyAlignment="1">
      <alignment vertical="top" wrapText="1"/>
    </xf>
    <xf numFmtId="0" fontId="0" fillId="0" borderId="0" xfId="0" quotePrefix="1" applyFont="1" applyAlignment="1">
      <alignment horizontal="left" vertical="center" wrapText="1"/>
    </xf>
    <xf numFmtId="0" fontId="5" fillId="0" borderId="0" xfId="0" applyFont="1" applyAlignment="1">
      <alignment horizontal="left" vertical="center" wrapText="1"/>
    </xf>
    <xf numFmtId="0" fontId="6" fillId="0" borderId="2" xfId="0" applyFont="1" applyBorder="1" applyAlignment="1">
      <alignment horizontal="left" vertical="center"/>
    </xf>
    <xf numFmtId="0" fontId="7" fillId="0" borderId="2" xfId="0" applyFont="1" applyBorder="1" applyAlignment="1">
      <alignment horizontal="right" vertical="center"/>
    </xf>
    <xf numFmtId="9" fontId="7" fillId="0" borderId="2" xfId="0" applyNumberFormat="1" applyFont="1" applyBorder="1" applyAlignment="1">
      <alignment horizontal="right" vertical="center"/>
    </xf>
    <xf numFmtId="0" fontId="4" fillId="0" borderId="0" xfId="0" applyFont="1" applyAlignment="1">
      <alignment horizontal="right" vertical="center"/>
    </xf>
    <xf numFmtId="0" fontId="5" fillId="0" borderId="0" xfId="0" applyFont="1" applyAlignment="1">
      <alignment vertical="center"/>
    </xf>
    <xf numFmtId="0" fontId="5" fillId="0" borderId="0" xfId="0" applyFont="1" applyAlignment="1">
      <alignment vertical="center" wrapText="1"/>
    </xf>
    <xf numFmtId="0" fontId="7" fillId="0" borderId="2" xfId="0" applyFont="1" applyBorder="1"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wrapText="1"/>
    </xf>
    <xf numFmtId="0" fontId="6" fillId="0" borderId="2" xfId="0" applyFont="1" applyBorder="1" applyAlignment="1">
      <alignment horizontal="right" vertical="center"/>
    </xf>
    <xf numFmtId="9" fontId="6" fillId="0" borderId="2" xfId="0" applyNumberFormat="1" applyFont="1" applyBorder="1" applyAlignment="1">
      <alignment horizontal="right" vertical="center"/>
    </xf>
    <xf numFmtId="0" fontId="6" fillId="0" borderId="0" xfId="0" applyFont="1" applyAlignment="1">
      <alignment horizontal="left" vertical="center"/>
    </xf>
    <xf numFmtId="0" fontId="7" fillId="0" borderId="0" xfId="0" applyFont="1" applyAlignment="1">
      <alignment horizontal="right" vertical="center"/>
    </xf>
    <xf numFmtId="0" fontId="5" fillId="0" borderId="0" xfId="0" quotePrefix="1" applyFont="1" applyAlignment="1">
      <alignment horizontal="left" vertical="center" wrapText="1"/>
    </xf>
    <xf numFmtId="9" fontId="7" fillId="0" borderId="0" xfId="0" applyNumberFormat="1" applyFont="1" applyAlignment="1">
      <alignment horizontal="right" vertical="center"/>
    </xf>
    <xf numFmtId="0" fontId="7" fillId="0" borderId="0" xfId="0" applyFont="1" applyAlignment="1">
      <alignment vertical="center"/>
    </xf>
    <xf numFmtId="0" fontId="5" fillId="0" borderId="0" xfId="0" applyFont="1" applyAlignment="1">
      <alignment vertical="top" wrapText="1"/>
    </xf>
    <xf numFmtId="0" fontId="1" fillId="0" borderId="0" xfId="0" applyFont="1" applyBorder="1" applyAlignment="1">
      <alignment vertical="center"/>
    </xf>
    <xf numFmtId="0" fontId="1" fillId="0" borderId="1" xfId="0" applyFont="1" applyBorder="1" applyAlignment="1">
      <alignment horizontal="left" vertical="center"/>
    </xf>
    <xf numFmtId="9" fontId="1" fillId="0" borderId="1" xfId="0" applyNumberFormat="1" applyFont="1" applyBorder="1" applyAlignment="1">
      <alignment horizontal="left" vertical="center"/>
    </xf>
    <xf numFmtId="0" fontId="1" fillId="0" borderId="0" xfId="0" applyFont="1" applyBorder="1" applyAlignment="1">
      <alignment horizontal="left" vertical="center"/>
    </xf>
    <xf numFmtId="9" fontId="1" fillId="0" borderId="0" xfId="0" applyNumberFormat="1" applyFont="1" applyBorder="1" applyAlignment="1">
      <alignment horizontal="left" vertical="center"/>
    </xf>
    <xf numFmtId="0" fontId="0" fillId="0" borderId="0" xfId="0" applyFont="1" applyAlignment="1">
      <alignment horizontal="left"/>
    </xf>
    <xf numFmtId="9" fontId="0" fillId="0" borderId="0" xfId="0" applyNumberFormat="1" applyFont="1" applyAlignment="1">
      <alignment horizontal="left" vertical="center"/>
    </xf>
    <xf numFmtId="0" fontId="5" fillId="0" borderId="0" xfId="0" applyFont="1" applyAlignment="1"/>
    <xf numFmtId="0" fontId="4" fillId="0" borderId="0" xfId="0" applyFont="1" applyAlignment="1">
      <alignment vertical="center"/>
    </xf>
    <xf numFmtId="0" fontId="0" fillId="0" borderId="0" xfId="0" applyAlignment="1">
      <alignment horizontal="center" vertical="center"/>
    </xf>
    <xf numFmtId="0" fontId="0" fillId="0" borderId="0" xfId="0" applyAlignment="1">
      <alignment horizontal="center" vertical="top" wrapText="1"/>
    </xf>
    <xf numFmtId="0" fontId="0" fillId="0" borderId="0" xfId="0" applyAlignment="1">
      <alignment horizontal="center"/>
    </xf>
    <xf numFmtId="0" fontId="0" fillId="0" borderId="0" xfId="0" applyAlignment="1">
      <alignment horizontal="left" vertical="center"/>
    </xf>
    <xf numFmtId="0" fontId="0" fillId="0" borderId="0" xfId="0" applyAlignment="1">
      <alignment horizontal="left"/>
    </xf>
    <xf numFmtId="0" fontId="0" fillId="0" borderId="0" xfId="0"/>
    <xf numFmtId="0" fontId="0" fillId="0" borderId="0" xfId="0" applyAlignment="1">
      <alignment vertical="top" wrapText="1"/>
    </xf>
    <xf numFmtId="0" fontId="0" fillId="0" borderId="0" xfId="0" applyAlignment="1">
      <alignment horizontal="left" vertical="top" wrapText="1"/>
    </xf>
    <xf numFmtId="0" fontId="0" fillId="0" borderId="0" xfId="0" applyNumberFormat="1" applyFont="1" applyFill="1" applyAlignment="1">
      <alignment vertical="center"/>
    </xf>
    <xf numFmtId="0" fontId="5" fillId="0" borderId="0" xfId="0" applyFont="1" applyAlignment="1">
      <alignment horizontal="left" vertical="center"/>
    </xf>
    <xf numFmtId="0" fontId="6" fillId="0" borderId="0" xfId="0" applyFont="1" applyFill="1"/>
    <xf numFmtId="0" fontId="5" fillId="0" borderId="0" xfId="0" applyFont="1" applyAlignment="1">
      <alignment horizontal="left" vertical="center"/>
    </xf>
    <xf numFmtId="0" fontId="0" fillId="0" borderId="0" xfId="0" applyAlignment="1">
      <alignment vertical="top" wrapText="1"/>
    </xf>
    <xf numFmtId="0" fontId="5" fillId="0" borderId="0" xfId="0" applyFont="1" applyAlignment="1">
      <alignment horizontal="left" vertical="top" wrapText="1"/>
    </xf>
    <xf numFmtId="0" fontId="6" fillId="0" borderId="0" xfId="0" applyFont="1" applyBorder="1" applyAlignment="1">
      <alignment vertical="center"/>
    </xf>
    <xf numFmtId="9" fontId="5" fillId="0" borderId="0" xfId="0" applyNumberFormat="1" applyFont="1" applyAlignment="1">
      <alignment horizontal="left" vertical="center" wrapText="1"/>
    </xf>
    <xf numFmtId="0" fontId="8" fillId="0" borderId="0" xfId="0" applyFont="1" applyAlignment="1">
      <alignment vertical="center"/>
    </xf>
    <xf numFmtId="0" fontId="8" fillId="0" borderId="0" xfId="0" applyFont="1" applyAlignment="1">
      <alignment vertical="center" wrapText="1"/>
    </xf>
    <xf numFmtId="0" fontId="8" fillId="0" borderId="0" xfId="0" applyFont="1" applyAlignment="1">
      <alignment vertical="top" wrapText="1"/>
    </xf>
    <xf numFmtId="0" fontId="8" fillId="0" borderId="0" xfId="0" applyFont="1" applyAlignment="1"/>
    <xf numFmtId="0" fontId="9" fillId="0" borderId="0" xfId="0" applyFont="1" applyAlignment="1">
      <alignment vertical="center"/>
    </xf>
    <xf numFmtId="0" fontId="9" fillId="0" borderId="0" xfId="0" applyFont="1" applyAlignment="1">
      <alignment vertical="top" wrapText="1"/>
    </xf>
    <xf numFmtId="0" fontId="8" fillId="0" borderId="0" xfId="0" applyFont="1" applyAlignment="1">
      <alignment wrapText="1"/>
    </xf>
    <xf numFmtId="0" fontId="10" fillId="2" borderId="0" xfId="0" applyFont="1" applyFill="1" applyBorder="1"/>
    <xf numFmtId="0" fontId="11" fillId="2" borderId="0" xfId="0" applyFont="1" applyFill="1" applyBorder="1"/>
    <xf numFmtId="0" fontId="10" fillId="3" borderId="0" xfId="0" applyFont="1" applyFill="1" applyBorder="1"/>
    <xf numFmtId="0" fontId="12" fillId="3" borderId="0" xfId="0" applyFont="1" applyFill="1" applyBorder="1"/>
    <xf numFmtId="0" fontId="13" fillId="4" borderId="0" xfId="0" applyFont="1" applyFill="1" applyBorder="1"/>
    <xf numFmtId="0" fontId="14" fillId="4" borderId="0" xfId="0" applyFont="1" applyFill="1" applyBorder="1"/>
    <xf numFmtId="0" fontId="10" fillId="5" borderId="0" xfId="0" applyFont="1" applyFill="1" applyBorder="1"/>
    <xf numFmtId="0" fontId="15" fillId="0" borderId="0" xfId="0" applyFont="1"/>
    <xf numFmtId="0" fontId="15" fillId="0" borderId="0" xfId="0" applyFont="1" applyAlignment="1"/>
    <xf numFmtId="0" fontId="16" fillId="5" borderId="0" xfId="0" applyFont="1" applyFill="1" applyBorder="1"/>
    <xf numFmtId="0" fontId="17" fillId="5" borderId="0" xfId="0" applyFont="1" applyFill="1" applyBorder="1"/>
    <xf numFmtId="0" fontId="18" fillId="5" borderId="0" xfId="0" applyFont="1" applyFill="1" applyBorder="1"/>
    <xf numFmtId="0" fontId="19" fillId="21" borderId="0" xfId="0" applyFont="1" applyFill="1" applyBorder="1"/>
    <xf numFmtId="0" fontId="20" fillId="21" borderId="0" xfId="0" applyFont="1" applyFill="1" applyBorder="1"/>
    <xf numFmtId="0" fontId="21" fillId="6" borderId="0" xfId="0" applyFont="1" applyFill="1" applyBorder="1"/>
    <xf numFmtId="0" fontId="22" fillId="6" borderId="0" xfId="0" applyFont="1" applyFill="1" applyBorder="1"/>
    <xf numFmtId="0" fontId="23" fillId="7" borderId="0" xfId="0" applyFont="1" applyFill="1" applyBorder="1"/>
    <xf numFmtId="0" fontId="24" fillId="8" borderId="0" xfId="0" applyFont="1" applyFill="1" applyBorder="1"/>
    <xf numFmtId="0" fontId="25" fillId="4" borderId="0" xfId="0" applyFont="1" applyFill="1" applyBorder="1"/>
    <xf numFmtId="0" fontId="26" fillId="4" borderId="0" xfId="0" applyFont="1" applyFill="1" applyBorder="1"/>
    <xf numFmtId="0" fontId="10" fillId="4" borderId="0" xfId="0" applyFont="1" applyFill="1" applyBorder="1"/>
    <xf numFmtId="0" fontId="20" fillId="4" borderId="0" xfId="0" applyFont="1" applyFill="1" applyBorder="1"/>
    <xf numFmtId="0" fontId="16" fillId="23" borderId="0" xfId="0" applyFont="1" applyFill="1"/>
    <xf numFmtId="0" fontId="27" fillId="8" borderId="0" xfId="0" applyFont="1" applyFill="1" applyBorder="1"/>
    <xf numFmtId="0" fontId="20" fillId="8" borderId="0" xfId="0" applyFont="1" applyFill="1" applyBorder="1"/>
    <xf numFmtId="0" fontId="10" fillId="8" borderId="0" xfId="0" applyFont="1" applyFill="1" applyBorder="1"/>
    <xf numFmtId="0" fontId="28" fillId="20" borderId="0" xfId="0" applyFont="1" applyFill="1"/>
    <xf numFmtId="0" fontId="25" fillId="20" borderId="0" xfId="0" applyFont="1" applyFill="1"/>
    <xf numFmtId="0" fontId="10" fillId="20" borderId="0" xfId="0" applyFont="1" applyFill="1"/>
    <xf numFmtId="0" fontId="28" fillId="31" borderId="0" xfId="0" applyFont="1" applyFill="1"/>
    <xf numFmtId="0" fontId="29" fillId="25" borderId="0" xfId="0" applyFont="1" applyFill="1"/>
    <xf numFmtId="0" fontId="25" fillId="30" borderId="0" xfId="0" applyFont="1" applyFill="1"/>
    <xf numFmtId="0" fontId="30" fillId="30" borderId="0" xfId="0" applyFont="1" applyFill="1"/>
    <xf numFmtId="0" fontId="19" fillId="10" borderId="0" xfId="0" applyFont="1" applyFill="1" applyBorder="1"/>
    <xf numFmtId="0" fontId="17" fillId="11" borderId="0" xfId="0" applyFont="1" applyFill="1" applyBorder="1"/>
    <xf numFmtId="0" fontId="31" fillId="24" borderId="0" xfId="0" applyFont="1" applyFill="1"/>
    <xf numFmtId="0" fontId="16" fillId="26" borderId="0" xfId="0" applyFont="1" applyFill="1"/>
    <xf numFmtId="0" fontId="25" fillId="28" borderId="0" xfId="0" applyFont="1" applyFill="1"/>
    <xf numFmtId="0" fontId="25" fillId="23" borderId="0" xfId="0" applyFont="1" applyFill="1"/>
    <xf numFmtId="0" fontId="18" fillId="23" borderId="0" xfId="0" applyFont="1" applyFill="1"/>
    <xf numFmtId="0" fontId="32" fillId="4" borderId="0" xfId="0" applyFont="1" applyFill="1" applyBorder="1" applyAlignment="1"/>
    <xf numFmtId="0" fontId="10" fillId="10" borderId="0" xfId="0" applyFont="1" applyFill="1" applyBorder="1"/>
    <xf numFmtId="0" fontId="15" fillId="10" borderId="0" xfId="0" applyFont="1" applyFill="1" applyBorder="1"/>
    <xf numFmtId="0" fontId="24" fillId="12" borderId="0" xfId="0" applyFont="1" applyFill="1" applyBorder="1"/>
    <xf numFmtId="0" fontId="17" fillId="2" borderId="0" xfId="0" applyFont="1" applyFill="1" applyBorder="1"/>
    <xf numFmtId="0" fontId="24" fillId="2" borderId="0" xfId="0" applyFont="1" applyFill="1" applyBorder="1"/>
    <xf numFmtId="0" fontId="33" fillId="2" borderId="0" xfId="0" applyFont="1" applyFill="1" applyBorder="1"/>
    <xf numFmtId="0" fontId="30" fillId="25" borderId="0" xfId="0" applyFont="1" applyFill="1"/>
    <xf numFmtId="0" fontId="25" fillId="13" borderId="0" xfId="0" applyFont="1" applyFill="1" applyBorder="1"/>
    <xf numFmtId="0" fontId="17" fillId="13" borderId="0" xfId="0" applyFont="1" applyFill="1" applyBorder="1"/>
    <xf numFmtId="0" fontId="10" fillId="14" borderId="0" xfId="0" applyFont="1" applyFill="1" applyBorder="1"/>
    <xf numFmtId="0" fontId="34" fillId="9" borderId="0" xfId="0" applyFont="1" applyFill="1" applyAlignment="1"/>
    <xf numFmtId="0" fontId="10" fillId="15" borderId="0" xfId="0" applyFont="1" applyFill="1" applyAlignment="1"/>
    <xf numFmtId="0" fontId="35" fillId="15" borderId="0" xfId="0" applyFont="1" applyFill="1" applyAlignment="1"/>
    <xf numFmtId="0" fontId="36" fillId="24" borderId="0" xfId="0" applyFont="1" applyFill="1"/>
    <xf numFmtId="0" fontId="25" fillId="26" borderId="0" xfId="0" applyFont="1" applyFill="1"/>
    <xf numFmtId="0" fontId="26" fillId="26" borderId="0" xfId="0" applyFont="1" applyFill="1"/>
    <xf numFmtId="0" fontId="26" fillId="24" borderId="0" xfId="0" applyFont="1" applyFill="1"/>
    <xf numFmtId="0" fontId="18" fillId="29" borderId="0" xfId="0" applyFont="1" applyFill="1"/>
    <xf numFmtId="0" fontId="18" fillId="25" borderId="0" xfId="0" applyFont="1" applyFill="1"/>
    <xf numFmtId="0" fontId="26" fillId="28" borderId="0" xfId="0" applyFont="1" applyFill="1"/>
    <xf numFmtId="0" fontId="25" fillId="29" borderId="0" xfId="0" applyFont="1" applyFill="1"/>
    <xf numFmtId="0" fontId="37" fillId="30" borderId="0" xfId="0" applyFont="1" applyFill="1"/>
    <xf numFmtId="0" fontId="25" fillId="27" borderId="0" xfId="0" applyFont="1" applyFill="1"/>
    <xf numFmtId="0" fontId="29" fillId="33" borderId="0" xfId="0" applyFont="1" applyFill="1"/>
    <xf numFmtId="0" fontId="15" fillId="4" borderId="0" xfId="0" applyFont="1" applyFill="1" applyBorder="1"/>
    <xf numFmtId="0" fontId="15" fillId="12" borderId="0" xfId="0" applyFont="1" applyFill="1" applyBorder="1"/>
    <xf numFmtId="0" fontId="15" fillId="8" borderId="0" xfId="0" applyFont="1" applyFill="1" applyBorder="1"/>
    <xf numFmtId="0" fontId="15" fillId="14" borderId="0" xfId="0" applyFont="1" applyFill="1" applyBorder="1"/>
    <xf numFmtId="0" fontId="15" fillId="15" borderId="0" xfId="0" applyFont="1" applyFill="1" applyBorder="1"/>
    <xf numFmtId="0" fontId="15" fillId="3" borderId="0" xfId="0" applyFont="1" applyFill="1" applyBorder="1"/>
    <xf numFmtId="0" fontId="15" fillId="2" borderId="0" xfId="0" applyFont="1" applyFill="1" applyBorder="1"/>
    <xf numFmtId="0" fontId="15" fillId="7" borderId="0" xfId="0" applyFont="1" applyFill="1" applyBorder="1"/>
    <xf numFmtId="0" fontId="15" fillId="9" borderId="0" xfId="0" applyFont="1" applyFill="1" applyBorder="1"/>
    <xf numFmtId="0" fontId="15" fillId="5" borderId="0" xfId="0" applyFont="1" applyFill="1" applyBorder="1"/>
    <xf numFmtId="0" fontId="10" fillId="16" borderId="0" xfId="0" applyFont="1" applyFill="1" applyBorder="1"/>
    <xf numFmtId="0" fontId="15" fillId="17" borderId="0" xfId="0" applyFont="1" applyFill="1" applyBorder="1"/>
    <xf numFmtId="0" fontId="15" fillId="13" borderId="0" xfId="0" applyFont="1" applyFill="1" applyBorder="1"/>
    <xf numFmtId="0" fontId="10" fillId="18" borderId="0" xfId="0" applyFont="1" applyFill="1" applyBorder="1"/>
    <xf numFmtId="0" fontId="10" fillId="11" borderId="0" xfId="0" applyFont="1" applyFill="1" applyBorder="1"/>
    <xf numFmtId="0" fontId="15" fillId="6" borderId="0" xfId="0" applyFont="1" applyFill="1" applyBorder="1"/>
    <xf numFmtId="0" fontId="15" fillId="19" borderId="0" xfId="0" applyFont="1" applyFill="1" applyBorder="1"/>
    <xf numFmtId="0" fontId="38" fillId="0" borderId="0" xfId="0" applyFont="1" applyAlignment="1">
      <alignment vertical="center"/>
    </xf>
    <xf numFmtId="0" fontId="38" fillId="0" borderId="0" xfId="0" applyFont="1" applyAlignment="1">
      <alignment vertical="center" wrapText="1"/>
    </xf>
    <xf numFmtId="0" fontId="38" fillId="0" borderId="0" xfId="0" applyFont="1" applyAlignment="1">
      <alignment vertical="top" wrapText="1"/>
    </xf>
    <xf numFmtId="0" fontId="38" fillId="0" borderId="0" xfId="0" applyFont="1" applyAlignment="1"/>
    <xf numFmtId="0" fontId="39" fillId="0" borderId="0" xfId="0" applyFont="1" applyAlignment="1">
      <alignment vertical="center"/>
    </xf>
    <xf numFmtId="0" fontId="39" fillId="0" borderId="0" xfId="0" applyFont="1" applyAlignment="1">
      <alignment vertical="center" wrapText="1"/>
    </xf>
    <xf numFmtId="0" fontId="39" fillId="0" borderId="0" xfId="0" applyFont="1" applyAlignment="1">
      <alignment vertical="top" wrapText="1"/>
    </xf>
    <xf numFmtId="0" fontId="40" fillId="0" borderId="0" xfId="0" applyFont="1" applyAlignment="1">
      <alignment vertical="center"/>
    </xf>
    <xf numFmtId="0" fontId="40" fillId="0" borderId="0" xfId="0" applyFont="1" applyAlignment="1">
      <alignment vertical="top" wrapText="1"/>
    </xf>
    <xf numFmtId="0" fontId="40" fillId="0" borderId="0" xfId="0" applyFont="1" applyAlignment="1">
      <alignment vertical="center" wrapText="1"/>
    </xf>
    <xf numFmtId="0" fontId="40" fillId="0" borderId="0" xfId="0" applyFont="1" applyAlignment="1"/>
    <xf numFmtId="0" fontId="42" fillId="0" borderId="0" xfId="0" applyFont="1" applyFill="1"/>
    <xf numFmtId="0" fontId="42" fillId="0" borderId="0" xfId="0" applyFont="1" applyFill="1" applyAlignment="1">
      <alignment vertical="top"/>
    </xf>
    <xf numFmtId="0" fontId="40" fillId="0" borderId="0" xfId="0" applyFont="1" applyAlignment="1">
      <alignment vertical="top"/>
    </xf>
    <xf numFmtId="0" fontId="28" fillId="26" borderId="0" xfId="0" applyFont="1" applyFill="1"/>
    <xf numFmtId="0" fontId="31" fillId="20" borderId="0" xfId="0" applyFont="1" applyFill="1"/>
    <xf numFmtId="0" fontId="43" fillId="0" borderId="0" xfId="0" applyFont="1" applyAlignment="1">
      <alignment horizontal="left" vertical="center"/>
    </xf>
    <xf numFmtId="0" fontId="44" fillId="0" borderId="0" xfId="0" applyFont="1" applyAlignment="1">
      <alignment horizontal="left" vertical="center" wrapText="1"/>
    </xf>
    <xf numFmtId="0" fontId="43" fillId="0" borderId="0" xfId="0" applyFont="1" applyAlignment="1"/>
    <xf numFmtId="0" fontId="44" fillId="0" borderId="0" xfId="0" applyFont="1" applyAlignment="1">
      <alignment horizontal="left" vertical="center"/>
    </xf>
    <xf numFmtId="0" fontId="43" fillId="0" borderId="0" xfId="0" applyFont="1" applyAlignment="1">
      <alignment horizontal="left" vertical="center" wrapText="1"/>
    </xf>
    <xf numFmtId="0" fontId="43" fillId="0" borderId="0" xfId="0" applyFont="1" applyAlignment="1">
      <alignment vertical="center" wrapText="1"/>
    </xf>
    <xf numFmtId="49" fontId="43" fillId="0" borderId="0" xfId="0" applyNumberFormat="1" applyFont="1" applyAlignment="1">
      <alignment horizontal="left" vertical="center" wrapText="1"/>
    </xf>
    <xf numFmtId="0" fontId="43" fillId="0" borderId="0" xfId="0" applyFont="1" applyAlignment="1">
      <alignment wrapText="1"/>
    </xf>
    <xf numFmtId="0" fontId="32" fillId="20" borderId="0" xfId="0" applyFont="1" applyFill="1"/>
    <xf numFmtId="0" fontId="6" fillId="20" borderId="0" xfId="0" applyFont="1" applyFill="1"/>
    <xf numFmtId="0" fontId="5" fillId="0" borderId="0" xfId="0" applyFont="1" applyAlignment="1">
      <alignment horizontal="left" vertical="center"/>
    </xf>
    <xf numFmtId="0" fontId="37" fillId="25" borderId="0" xfId="0" applyFont="1" applyFill="1"/>
    <xf numFmtId="0" fontId="45" fillId="25" borderId="0" xfId="0" applyFont="1" applyFill="1"/>
    <xf numFmtId="0" fontId="45" fillId="24" borderId="0" xfId="0" applyFont="1" applyFill="1"/>
    <xf numFmtId="0" fontId="16" fillId="22" borderId="0" xfId="0" applyFont="1" applyFill="1"/>
    <xf numFmtId="0" fontId="37" fillId="22" borderId="0" xfId="0" applyFont="1" applyFill="1"/>
    <xf numFmtId="0" fontId="18" fillId="34" borderId="0" xfId="0" applyFont="1" applyFill="1"/>
    <xf numFmtId="0" fontId="5" fillId="0" borderId="0" xfId="0" applyFont="1" applyAlignment="1">
      <alignment horizontal="left" vertical="center"/>
    </xf>
    <xf numFmtId="0" fontId="5" fillId="0" borderId="0" xfId="0" applyFont="1" applyAlignment="1">
      <alignment horizontal="left" vertical="center"/>
    </xf>
    <xf numFmtId="0" fontId="6" fillId="25" borderId="0" xfId="0" applyFont="1" applyFill="1"/>
    <xf numFmtId="0" fontId="1" fillId="36" borderId="0" xfId="0" applyFont="1" applyFill="1"/>
    <xf numFmtId="0" fontId="5" fillId="0" borderId="0" xfId="0" applyFont="1" applyAlignment="1">
      <alignment horizontal="left" vertical="center"/>
    </xf>
    <xf numFmtId="0" fontId="46" fillId="24" borderId="0" xfId="0" applyFont="1" applyFill="1"/>
    <xf numFmtId="0" fontId="6" fillId="26" borderId="0" xfId="0" applyFont="1" applyFill="1"/>
    <xf numFmtId="0" fontId="46" fillId="25" borderId="0" xfId="0" applyFont="1" applyFill="1"/>
    <xf numFmtId="0" fontId="6" fillId="23" borderId="0" xfId="0" applyFont="1" applyFill="1"/>
    <xf numFmtId="0" fontId="5" fillId="0" borderId="0" xfId="0" applyFont="1" applyAlignment="1">
      <alignment horizontal="left" vertical="center"/>
    </xf>
    <xf numFmtId="0" fontId="26" fillId="30" borderId="0" xfId="0" applyFont="1" applyFill="1"/>
    <xf numFmtId="0" fontId="6" fillId="0" borderId="0" xfId="0" applyFont="1" applyAlignment="1">
      <alignment vertical="center"/>
    </xf>
    <xf numFmtId="0" fontId="6" fillId="31" borderId="0" xfId="0" applyFont="1" applyFill="1"/>
    <xf numFmtId="0" fontId="1" fillId="31" borderId="0" xfId="0" applyFont="1" applyFill="1"/>
    <xf numFmtId="0" fontId="5" fillId="0" borderId="0" xfId="0" applyFont="1" applyAlignment="1">
      <alignment horizontal="left" vertical="center"/>
    </xf>
    <xf numFmtId="0" fontId="36" fillId="27" borderId="0" xfId="0" applyFont="1" applyFill="1"/>
    <xf numFmtId="0" fontId="26" fillId="20" borderId="0" xfId="0" applyFont="1" applyFill="1"/>
    <xf numFmtId="0" fontId="6" fillId="0" borderId="0" xfId="0" applyFont="1" applyFill="1" applyBorder="1" applyAlignment="1"/>
    <xf numFmtId="0" fontId="5" fillId="0" borderId="0" xfId="0" applyFont="1" applyAlignment="1">
      <alignment vertical="top" wrapText="1"/>
    </xf>
    <xf numFmtId="0" fontId="1" fillId="37" borderId="0" xfId="0" applyFont="1" applyFill="1"/>
    <xf numFmtId="0" fontId="5" fillId="0" borderId="0" xfId="0" applyFont="1" applyAlignment="1">
      <alignment horizontal="left" vertical="center"/>
    </xf>
    <xf numFmtId="0" fontId="5" fillId="0" borderId="0" xfId="0" applyFont="1" applyAlignment="1">
      <alignment vertical="top" wrapText="1"/>
    </xf>
    <xf numFmtId="0" fontId="6" fillId="24" borderId="0" xfId="0" applyFont="1" applyFill="1"/>
    <xf numFmtId="0" fontId="4" fillId="0" borderId="0" xfId="0" applyFont="1" applyAlignment="1">
      <alignment horizontal="left" vertical="center"/>
    </xf>
    <xf numFmtId="0" fontId="5" fillId="0" borderId="0" xfId="0" applyFont="1" applyAlignment="1">
      <alignment horizontal="left" vertical="center"/>
    </xf>
    <xf numFmtId="0" fontId="6" fillId="33" borderId="0" xfId="0" applyFont="1" applyFill="1"/>
    <xf numFmtId="0" fontId="5" fillId="0" borderId="0" xfId="0" applyFont="1" applyAlignment="1">
      <alignment horizontal="left" vertical="center"/>
    </xf>
    <xf numFmtId="0" fontId="15" fillId="0" borderId="0" xfId="0" applyFont="1" applyFill="1" applyBorder="1"/>
    <xf numFmtId="0" fontId="10" fillId="0" borderId="0" xfId="0" applyFont="1" applyFill="1" applyBorder="1"/>
    <xf numFmtId="0" fontId="5" fillId="0" borderId="0" xfId="0" applyFont="1"/>
    <xf numFmtId="0" fontId="15" fillId="38" borderId="0" xfId="0" applyFont="1" applyFill="1"/>
    <xf numFmtId="0" fontId="5" fillId="0" borderId="0" xfId="0" applyFont="1" applyAlignment="1">
      <alignment vertical="top" wrapText="1"/>
    </xf>
    <xf numFmtId="0" fontId="28" fillId="34" borderId="0" xfId="0" applyFont="1" applyFill="1" applyAlignment="1"/>
    <xf numFmtId="0" fontId="28" fillId="34" borderId="0" xfId="0" applyFont="1" applyFill="1"/>
    <xf numFmtId="0" fontId="5" fillId="0" borderId="0" xfId="0" applyFont="1" applyAlignment="1">
      <alignment vertical="top" wrapText="1"/>
    </xf>
    <xf numFmtId="0" fontId="0" fillId="0" borderId="0" xfId="0" applyFont="1" applyAlignment="1">
      <alignment vertical="top"/>
    </xf>
    <xf numFmtId="0" fontId="42" fillId="0" borderId="0" xfId="0" applyFont="1" applyFill="1" applyAlignment="1">
      <alignment vertical="top" wrapText="1"/>
    </xf>
    <xf numFmtId="0" fontId="42" fillId="0" borderId="0" xfId="0" applyFont="1" applyFill="1" applyAlignment="1">
      <alignment vertical="center"/>
    </xf>
    <xf numFmtId="0" fontId="5" fillId="0" borderId="0" xfId="0" applyFont="1" applyAlignment="1">
      <alignment vertical="top"/>
    </xf>
    <xf numFmtId="0" fontId="5" fillId="0" borderId="0" xfId="0" applyFont="1" applyAlignment="1">
      <alignment vertical="top" wrapText="1"/>
    </xf>
    <xf numFmtId="0" fontId="5" fillId="0" borderId="0" xfId="0" applyFont="1" applyAlignment="1">
      <alignment vertical="top" wrapText="1"/>
    </xf>
    <xf numFmtId="0" fontId="36" fillId="33" borderId="0" xfId="0" applyFont="1" applyFill="1"/>
    <xf numFmtId="0" fontId="5" fillId="34" borderId="0" xfId="0" applyFont="1" applyFill="1" applyAlignment="1"/>
    <xf numFmtId="0" fontId="6" fillId="30" borderId="0" xfId="0" applyFont="1" applyFill="1"/>
    <xf numFmtId="0" fontId="6" fillId="27" borderId="0" xfId="0" applyFont="1" applyFill="1"/>
    <xf numFmtId="0" fontId="30" fillId="31" borderId="0" xfId="0" applyFont="1" applyFill="1"/>
    <xf numFmtId="0" fontId="5" fillId="0" borderId="0" xfId="0" applyFont="1" applyFill="1" applyAlignment="1">
      <alignment horizontal="left" vertical="center"/>
    </xf>
    <xf numFmtId="0" fontId="5" fillId="33" borderId="0" xfId="0" applyFont="1" applyFill="1" applyAlignment="1"/>
    <xf numFmtId="0" fontId="5" fillId="26" borderId="0" xfId="0" applyFont="1" applyFill="1" applyAlignment="1"/>
    <xf numFmtId="0" fontId="48" fillId="21" borderId="0" xfId="0" applyFont="1" applyFill="1" applyBorder="1"/>
    <xf numFmtId="0" fontId="6" fillId="25" borderId="0" xfId="0" applyFont="1" applyFill="1" applyAlignment="1"/>
    <xf numFmtId="0" fontId="6" fillId="0" borderId="0" xfId="0" applyFont="1" applyFill="1" applyAlignment="1">
      <alignment vertical="top" wrapText="1"/>
    </xf>
    <xf numFmtId="0" fontId="6" fillId="0" borderId="0" xfId="0" applyFont="1" applyFill="1" applyAlignment="1">
      <alignment vertical="top"/>
    </xf>
    <xf numFmtId="0" fontId="6" fillId="0" borderId="0" xfId="0" applyFont="1" applyFill="1" applyAlignment="1">
      <alignment vertical="center"/>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vertical="top" wrapText="1"/>
    </xf>
    <xf numFmtId="0" fontId="34" fillId="23" borderId="0" xfId="0" applyFont="1" applyFill="1"/>
    <xf numFmtId="0" fontId="18" fillId="20" borderId="0" xfId="0" applyFont="1" applyFill="1"/>
    <xf numFmtId="0" fontId="32" fillId="29" borderId="0" xfId="0" applyFont="1" applyFill="1" applyAlignment="1"/>
    <xf numFmtId="0" fontId="49" fillId="9" borderId="0" xfId="0" applyFont="1" applyFill="1" applyBorder="1"/>
    <xf numFmtId="0" fontId="0" fillId="0" borderId="0" xfId="0" applyFont="1" applyAlignment="1">
      <alignment vertical="top" wrapText="1"/>
    </xf>
    <xf numFmtId="0" fontId="1" fillId="35" borderId="0" xfId="0" applyFont="1" applyFill="1"/>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vertical="center" wrapText="1"/>
    </xf>
    <xf numFmtId="0" fontId="0" fillId="0" borderId="0" xfId="0" applyFont="1" applyAlignment="1">
      <alignment vertical="top" wrapText="1"/>
    </xf>
    <xf numFmtId="0" fontId="30" fillId="8" borderId="0" xfId="0" applyFont="1" applyFill="1" applyBorder="1"/>
    <xf numFmtId="0" fontId="0" fillId="0" borderId="0" xfId="0" applyFont="1" applyAlignment="1">
      <alignment vertical="center" wrapText="1"/>
    </xf>
    <xf numFmtId="0" fontId="5" fillId="0" borderId="0" xfId="0" applyFont="1" applyAlignment="1">
      <alignment vertical="top" wrapText="1"/>
    </xf>
    <xf numFmtId="0" fontId="5" fillId="0" borderId="0" xfId="0" applyFont="1" applyAlignment="1">
      <alignment horizontal="left" vertical="center"/>
    </xf>
    <xf numFmtId="0" fontId="6" fillId="0" borderId="1" xfId="0" applyFont="1" applyBorder="1" applyAlignment="1">
      <alignment vertical="center"/>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vertical="center" wrapText="1"/>
    </xf>
    <xf numFmtId="0" fontId="0" fillId="0" borderId="0" xfId="0"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vertical="top" wrapText="1"/>
    </xf>
    <xf numFmtId="0" fontId="49" fillId="22" borderId="0" xfId="0" applyFont="1" applyFill="1"/>
    <xf numFmtId="0" fontId="18" fillId="22" borderId="0" xfId="0" applyFont="1" applyFill="1" applyAlignment="1"/>
    <xf numFmtId="0" fontId="5" fillId="0" borderId="0" xfId="0" applyFont="1" applyAlignment="1">
      <alignment vertical="top" wrapText="1"/>
    </xf>
    <xf numFmtId="0" fontId="5"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horizontal="left" vertical="center"/>
    </xf>
    <xf numFmtId="49" fontId="5" fillId="0" borderId="0" xfId="0" applyNumberFormat="1" applyFont="1" applyAlignment="1">
      <alignment horizontal="left" vertical="center"/>
    </xf>
    <xf numFmtId="0" fontId="5" fillId="29" borderId="0" xfId="0" applyFont="1" applyFill="1" applyAlignment="1"/>
    <xf numFmtId="0" fontId="5" fillId="0" borderId="0" xfId="0" applyFont="1" applyAlignment="1">
      <alignment vertical="top" wrapText="1"/>
    </xf>
    <xf numFmtId="0" fontId="0" fillId="0" borderId="0" xfId="0" applyFont="1" applyAlignment="1">
      <alignment vertical="center" wrapText="1"/>
    </xf>
    <xf numFmtId="0" fontId="16" fillId="25" borderId="0" xfId="0" applyFont="1" applyFill="1" applyAlignment="1"/>
    <xf numFmtId="0" fontId="31" fillId="30" borderId="0" xfId="0" applyFont="1" applyFill="1"/>
    <xf numFmtId="0" fontId="28" fillId="27" borderId="0" xfId="0" applyFont="1" applyFill="1"/>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horizontal="left" vertical="center"/>
    </xf>
    <xf numFmtId="0" fontId="5"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horizontal="left" vertical="center"/>
    </xf>
    <xf numFmtId="0" fontId="0" fillId="0" borderId="0" xfId="0"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vertical="top" wrapText="1"/>
    </xf>
    <xf numFmtId="49" fontId="5" fillId="0" borderId="0" xfId="0" applyNumberFormat="1" applyFont="1" applyAlignment="1">
      <alignment horizontal="left" vertical="center" wrapText="1"/>
    </xf>
    <xf numFmtId="0" fontId="5" fillId="0" borderId="0" xfId="0" applyFont="1" applyAlignment="1">
      <alignment vertical="top" wrapText="1"/>
    </xf>
    <xf numFmtId="0" fontId="1" fillId="0" borderId="0" xfId="0" applyFont="1" applyFill="1" applyAlignment="1">
      <alignment vertical="top" wrapText="1"/>
    </xf>
    <xf numFmtId="0" fontId="0"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vertical="center" wrapText="1"/>
    </xf>
    <xf numFmtId="0" fontId="0" fillId="0" borderId="0" xfId="0" applyFont="1" applyAlignment="1">
      <alignment vertical="top" wrapText="1"/>
    </xf>
    <xf numFmtId="0" fontId="5" fillId="0" borderId="0" xfId="0" applyFont="1" applyAlignment="1">
      <alignment horizontal="right"/>
    </xf>
    <xf numFmtId="0" fontId="0" fillId="0" borderId="0" xfId="0" applyAlignment="1">
      <alignment horizontal="left" vertical="center"/>
    </xf>
    <xf numFmtId="0" fontId="5"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xf>
    <xf numFmtId="0" fontId="3" fillId="0" borderId="0" xfId="0" applyFont="1" applyAlignment="1">
      <alignment horizontal="right" vertical="center"/>
    </xf>
    <xf numFmtId="0" fontId="0" fillId="0" borderId="0" xfId="0" applyNumberFormat="1" applyFont="1" applyFill="1" applyBorder="1" applyAlignment="1">
      <alignment horizontal="left" vertical="center"/>
    </xf>
    <xf numFmtId="0" fontId="1"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wrapText="1"/>
    </xf>
    <xf numFmtId="0" fontId="0" fillId="0" borderId="0" xfId="0" applyFont="1" applyAlignment="1">
      <alignment horizontal="left" vertical="center"/>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top" wrapText="1"/>
    </xf>
    <xf numFmtId="0" fontId="0" fillId="0" borderId="0" xfId="0" quotePrefix="1" applyFont="1" applyAlignment="1">
      <alignment horizontal="left" vertical="top" wrapText="1"/>
    </xf>
    <xf numFmtId="0" fontId="0" fillId="0" borderId="0" xfId="0" applyFont="1" applyAlignment="1">
      <alignment horizontal="left" vertical="top"/>
    </xf>
    <xf numFmtId="0" fontId="0"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horizontal="left" vertical="center"/>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top" wrapText="1"/>
    </xf>
    <xf numFmtId="0" fontId="0" fillId="0" borderId="0" xfId="0" applyFont="1" applyAlignment="1">
      <alignment vertical="center" wrapText="1"/>
    </xf>
    <xf numFmtId="0" fontId="0" fillId="0" borderId="0" xfId="0" applyFont="1" applyAlignment="1">
      <alignment vertical="center"/>
    </xf>
    <xf numFmtId="0" fontId="0" fillId="0" borderId="4" xfId="0" applyFont="1" applyBorder="1" applyAlignment="1">
      <alignment horizontal="left" vertical="center" wrapText="1"/>
    </xf>
    <xf numFmtId="0" fontId="0" fillId="0" borderId="4" xfId="0" applyFont="1" applyBorder="1" applyAlignment="1">
      <alignment horizontal="left" vertical="top" wrapText="1"/>
    </xf>
    <xf numFmtId="0" fontId="0" fillId="0" borderId="4" xfId="0" applyFont="1" applyBorder="1" applyAlignment="1">
      <alignment vertical="center" wrapText="1"/>
    </xf>
    <xf numFmtId="0" fontId="0" fillId="0" borderId="4" xfId="0" applyFont="1" applyBorder="1" applyAlignment="1"/>
    <xf numFmtId="0" fontId="5" fillId="0" borderId="0" xfId="0" applyFont="1" applyAlignment="1">
      <alignment vertical="center" wrapText="1"/>
    </xf>
    <xf numFmtId="0" fontId="5" fillId="0" borderId="0" xfId="0" applyFont="1" applyAlignment="1">
      <alignment horizontal="left" vertical="top" wrapText="1"/>
    </xf>
    <xf numFmtId="0" fontId="5" fillId="0" borderId="0" xfId="0" applyFont="1" applyAlignment="1">
      <alignment vertical="center" wrapText="1"/>
    </xf>
    <xf numFmtId="0" fontId="5" fillId="0" borderId="0" xfId="0" applyFont="1" applyAlignment="1">
      <alignment vertical="center" wrapText="1"/>
    </xf>
    <xf numFmtId="0" fontId="5" fillId="0" borderId="0" xfId="0" quotePrefix="1" applyFont="1" applyAlignment="1">
      <alignment horizontal="left" vertical="top" wrapText="1"/>
    </xf>
    <xf numFmtId="0" fontId="3" fillId="0" borderId="2" xfId="0" applyFont="1" applyBorder="1" applyAlignment="1">
      <alignment horizontal="right" vertical="center"/>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vertical="center"/>
    </xf>
    <xf numFmtId="0" fontId="5" fillId="0" borderId="0" xfId="0" applyFont="1" applyAlignment="1">
      <alignment vertical="top" wrapText="1"/>
    </xf>
    <xf numFmtId="0" fontId="0"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vertical="top" wrapText="1"/>
    </xf>
    <xf numFmtId="0" fontId="0" fillId="0" borderId="0" xfId="0" applyFont="1" applyAlignment="1">
      <alignment vertical="center"/>
    </xf>
    <xf numFmtId="0" fontId="1" fillId="0" borderId="0" xfId="0" applyFont="1" applyFill="1" applyAlignment="1">
      <alignment vertical="center"/>
    </xf>
    <xf numFmtId="0" fontId="0" fillId="0" borderId="0" xfId="0" quotePrefix="1" applyFont="1" applyAlignment="1">
      <alignment vertical="center" wrapText="1"/>
    </xf>
    <xf numFmtId="0" fontId="45" fillId="22" borderId="0" xfId="0" applyFont="1" applyFill="1"/>
    <xf numFmtId="0" fontId="5" fillId="35" borderId="0" xfId="0" applyFont="1" applyFill="1" applyAlignment="1"/>
    <xf numFmtId="0" fontId="35" fillId="24" borderId="0" xfId="0" applyFont="1" applyFill="1"/>
    <xf numFmtId="0" fontId="5" fillId="31" borderId="0" xfId="0" applyFont="1" applyFill="1" applyAlignment="1"/>
    <xf numFmtId="0" fontId="5" fillId="0" borderId="0" xfId="0" applyFont="1" applyAlignment="1">
      <alignment horizontal="left" vertical="center"/>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horizontal="left" vertical="center"/>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quotePrefix="1"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vertical="top"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vertical="top" wrapText="1"/>
    </xf>
    <xf numFmtId="0" fontId="5" fillId="0" borderId="0" xfId="0" applyFont="1" applyAlignment="1">
      <alignment horizontal="right" vertical="center"/>
    </xf>
    <xf numFmtId="0" fontId="5" fillId="0" borderId="0" xfId="0" applyFont="1" applyAlignment="1">
      <alignment horizontal="left" vertical="center"/>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vertical="center" wrapText="1"/>
    </xf>
    <xf numFmtId="0" fontId="17" fillId="31" borderId="0" xfId="0" applyFont="1" applyFill="1"/>
    <xf numFmtId="0" fontId="17" fillId="24" borderId="0" xfId="0" applyFont="1" applyFill="1"/>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vertical="center"/>
    </xf>
    <xf numFmtId="0" fontId="5" fillId="0" borderId="0" xfId="0" applyFont="1" applyAlignment="1">
      <alignment vertical="center" wrapText="1"/>
    </xf>
    <xf numFmtId="0" fontId="5" fillId="0" borderId="0" xfId="0" applyFont="1" applyAlignment="1">
      <alignment vertical="top" wrapText="1"/>
    </xf>
    <xf numFmtId="0" fontId="1" fillId="0" borderId="0" xfId="0" applyFont="1" applyFill="1"/>
    <xf numFmtId="0" fontId="5" fillId="25" borderId="0" xfId="0" applyFont="1" applyFill="1" applyAlignment="1"/>
    <xf numFmtId="0" fontId="0" fillId="0" borderId="0" xfId="0" applyAlignment="1">
      <alignment horizontal="left" vertical="center"/>
    </xf>
    <xf numFmtId="0" fontId="0" fillId="0" borderId="0" xfId="0" applyAlignment="1">
      <alignment horizontal="left" vertical="center"/>
    </xf>
    <xf numFmtId="0" fontId="5" fillId="0" borderId="0" xfId="0" applyFont="1" applyAlignment="1">
      <alignment vertical="top"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vertical="top" wrapText="1"/>
    </xf>
    <xf numFmtId="0" fontId="0"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51" fillId="0" borderId="2" xfId="0" applyFont="1" applyBorder="1" applyAlignment="1">
      <alignment horizontal="left" vertical="center"/>
    </xf>
    <xf numFmtId="0" fontId="2" fillId="0" borderId="0" xfId="0" applyFont="1" applyAlignment="1">
      <alignment horizontal="right" vertical="center"/>
    </xf>
    <xf numFmtId="0" fontId="3" fillId="0" borderId="0" xfId="0" quotePrefix="1" applyFont="1" applyAlignment="1">
      <alignment horizontal="left" vertical="center"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left" vertical="center"/>
    </xf>
    <xf numFmtId="0" fontId="5" fillId="0" borderId="0" xfId="0" applyFont="1" applyAlignment="1">
      <alignment vertical="center" wrapText="1"/>
    </xf>
    <xf numFmtId="0" fontId="52" fillId="0" borderId="0" xfId="0" applyFont="1" applyAlignment="1">
      <alignment horizontal="left" vertical="center"/>
    </xf>
    <xf numFmtId="0" fontId="52" fillId="0" borderId="0" xfId="0" applyFont="1" applyAlignment="1"/>
    <xf numFmtId="0" fontId="2" fillId="0" borderId="3" xfId="0" applyFont="1" applyBorder="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xf>
    <xf numFmtId="0" fontId="0" fillId="0" borderId="0" xfId="0" applyFont="1" applyAlignment="1">
      <alignment horizontal="left" vertical="center"/>
    </xf>
    <xf numFmtId="0" fontId="52" fillId="40" borderId="0" xfId="0" applyFont="1" applyFill="1" applyAlignment="1">
      <alignment vertical="center"/>
    </xf>
    <xf numFmtId="0" fontId="5" fillId="40" borderId="0" xfId="0" applyFont="1" applyFill="1" applyAlignment="1">
      <alignment vertical="center"/>
    </xf>
    <xf numFmtId="0" fontId="0" fillId="40" borderId="0" xfId="0" applyFont="1" applyFill="1" applyAlignment="1">
      <alignment vertical="center"/>
    </xf>
    <xf numFmtId="0" fontId="52" fillId="41" borderId="0" xfId="0" applyFont="1" applyFill="1" applyAlignment="1">
      <alignment vertical="center"/>
    </xf>
    <xf numFmtId="0" fontId="5" fillId="41" borderId="0" xfId="0" applyFont="1" applyFill="1" applyAlignment="1">
      <alignment vertical="center"/>
    </xf>
    <xf numFmtId="0" fontId="0" fillId="41" borderId="0" xfId="0" applyFont="1" applyFill="1" applyAlignment="1">
      <alignment vertical="center"/>
    </xf>
    <xf numFmtId="0" fontId="5" fillId="24" borderId="0" xfId="0" applyFont="1" applyFill="1" applyAlignment="1"/>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Fill="1" applyAlignment="1">
      <alignment vertical="center" wrapText="1"/>
    </xf>
    <xf numFmtId="0" fontId="0" fillId="0" borderId="0" xfId="0" applyFont="1" applyFill="1" applyAlignment="1">
      <alignment vertical="center" wrapText="1"/>
    </xf>
    <xf numFmtId="0" fontId="1" fillId="32" borderId="0" xfId="0" applyFont="1" applyFill="1" applyAlignment="1"/>
    <xf numFmtId="0" fontId="32" fillId="39" borderId="0" xfId="0" applyFont="1" applyFill="1" applyAlignment="1"/>
    <xf numFmtId="0" fontId="1" fillId="32" borderId="0" xfId="0" applyFont="1" applyFill="1"/>
    <xf numFmtId="0" fontId="45" fillId="39" borderId="0" xfId="0" applyFont="1" applyFill="1"/>
    <xf numFmtId="0" fontId="19" fillId="37" borderId="0" xfId="0" applyFont="1" applyFill="1"/>
    <xf numFmtId="0" fontId="1" fillId="42" borderId="0" xfId="0" applyFont="1" applyFill="1" applyBorder="1"/>
    <xf numFmtId="0" fontId="1" fillId="24" borderId="0" xfId="0" applyFont="1" applyFill="1" applyAlignment="1"/>
    <xf numFmtId="0" fontId="1" fillId="33" borderId="0" xfId="0" applyFont="1" applyFill="1"/>
    <xf numFmtId="0" fontId="0" fillId="0" borderId="0" xfId="0" applyFont="1" applyAlignment="1">
      <alignment vertical="center" wrapText="1"/>
    </xf>
    <xf numFmtId="0" fontId="0" fillId="0" borderId="0" xfId="0" applyFont="1" applyAlignment="1">
      <alignment vertical="top" wrapText="1"/>
    </xf>
    <xf numFmtId="0" fontId="3" fillId="0" borderId="0" xfId="0" applyFont="1" applyFill="1" applyAlignment="1">
      <alignment vertical="center" wrapText="1"/>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horizontal="left" vertical="top" wrapText="1"/>
    </xf>
    <xf numFmtId="0" fontId="0"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0" fillId="0" borderId="0" xfId="0" applyFont="1" applyAlignment="1">
      <alignment vertical="center"/>
    </xf>
    <xf numFmtId="0" fontId="0" fillId="0" borderId="0" xfId="0" applyFont="1" applyAlignment="1">
      <alignment vertical="center"/>
    </xf>
    <xf numFmtId="0" fontId="5"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xf>
    <xf numFmtId="0" fontId="5" fillId="0" borderId="0" xfId="0" applyFont="1" applyAlignment="1">
      <alignment vertical="top" wrapText="1"/>
    </xf>
    <xf numFmtId="0" fontId="5"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0" fillId="0" borderId="0" xfId="0" applyFont="1" applyAlignment="1">
      <alignment vertical="top" wrapText="1"/>
    </xf>
    <xf numFmtId="0" fontId="0" fillId="0" borderId="0" xfId="0" applyFont="1" applyAlignment="1">
      <alignment vertical="center"/>
    </xf>
    <xf numFmtId="0" fontId="5" fillId="0" borderId="0" xfId="0" applyFont="1" applyAlignment="1">
      <alignment vertical="top" wrapText="1"/>
    </xf>
    <xf numFmtId="0" fontId="0" fillId="0" borderId="0" xfId="0" applyFont="1" applyAlignment="1">
      <alignment horizontal="left" vertical="center"/>
    </xf>
    <xf numFmtId="0" fontId="5" fillId="0" borderId="0" xfId="0" applyFont="1" applyAlignment="1">
      <alignment vertical="center" wrapText="1"/>
    </xf>
    <xf numFmtId="0" fontId="0" fillId="0" borderId="0" xfId="0" applyFont="1" applyAlignment="1">
      <alignment vertical="top" wrapText="1"/>
    </xf>
    <xf numFmtId="0" fontId="0"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horizontal="left" vertical="center"/>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Alignment="1">
      <alignment horizontal="left" vertical="center"/>
    </xf>
    <xf numFmtId="0" fontId="14" fillId="20" borderId="0" xfId="0" applyFont="1" applyFill="1"/>
    <xf numFmtId="0" fontId="5" fillId="0" borderId="0" xfId="0" applyFont="1" applyAlignment="1">
      <alignment horizontal="left" vertical="center"/>
    </xf>
    <xf numFmtId="0" fontId="0" fillId="0" borderId="0" xfId="0" applyFont="1" applyAlignment="1">
      <alignment horizontal="left" vertical="center"/>
    </xf>
    <xf numFmtId="0" fontId="5"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0" fillId="0" borderId="0" xfId="0" applyFont="1" applyAlignment="1">
      <alignment vertical="center"/>
    </xf>
    <xf numFmtId="0" fontId="0"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xf>
    <xf numFmtId="0" fontId="0"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0" fillId="0" borderId="0" xfId="0" applyFont="1" applyAlignment="1">
      <alignment horizontal="left" vertical="center"/>
    </xf>
    <xf numFmtId="0" fontId="0" fillId="0" borderId="0" xfId="0" applyAlignment="1">
      <alignment horizontal="left" vertical="center"/>
    </xf>
    <xf numFmtId="0" fontId="0" fillId="0" borderId="0" xfId="0" applyFont="1" applyAlignment="1">
      <alignment vertical="top" wrapText="1"/>
    </xf>
    <xf numFmtId="0" fontId="0" fillId="0" borderId="0" xfId="0" applyFont="1" applyAlignment="1">
      <alignment vertical="center"/>
    </xf>
    <xf numFmtId="0" fontId="0" fillId="0" borderId="0" xfId="0" applyAlignment="1">
      <alignment horizontal="left" vertical="center"/>
    </xf>
    <xf numFmtId="0" fontId="5" fillId="0" borderId="0" xfId="0" applyFont="1" applyAlignment="1">
      <alignment vertical="top" wrapText="1"/>
    </xf>
    <xf numFmtId="0" fontId="0" fillId="0" borderId="0" xfId="0" applyFont="1" applyAlignment="1">
      <alignment vertical="center"/>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Alignment="1">
      <alignment vertical="center"/>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Alignment="1">
      <alignment vertical="center"/>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35" fillId="37" borderId="0" xfId="0" applyFont="1" applyFill="1" applyAlignment="1"/>
    <xf numFmtId="0" fontId="16" fillId="30" borderId="0" xfId="0" applyFont="1" applyFill="1" applyAlignment="1"/>
    <xf numFmtId="0" fontId="45" fillId="34" borderId="0" xfId="0" applyFont="1" applyFill="1" applyAlignment="1"/>
    <xf numFmtId="0" fontId="21" fillId="6" borderId="0" xfId="0" applyFont="1" applyFill="1" applyBorder="1" applyAlignment="1"/>
    <xf numFmtId="0" fontId="21" fillId="20" borderId="0" xfId="0" applyFont="1" applyFill="1" applyAlignment="1"/>
    <xf numFmtId="0" fontId="5" fillId="39" borderId="0" xfId="0" applyFont="1" applyFill="1" applyAlignment="1"/>
    <xf numFmtId="0" fontId="1" fillId="29" borderId="0" xfId="0" applyFont="1" applyFill="1" applyAlignment="1"/>
    <xf numFmtId="0" fontId="17" fillId="24" borderId="0" xfId="0" applyFont="1" applyFill="1" applyAlignment="1"/>
    <xf numFmtId="0" fontId="17" fillId="26" borderId="0" xfId="0" applyFont="1" applyFill="1" applyAlignment="1"/>
    <xf numFmtId="0" fontId="0" fillId="0" borderId="0" xfId="0" applyAlignment="1">
      <alignment horizontal="left" vertical="center"/>
    </xf>
    <xf numFmtId="0" fontId="5" fillId="0" borderId="0" xfId="0" applyFont="1" applyAlignment="1">
      <alignment vertical="center" wrapText="1"/>
    </xf>
    <xf numFmtId="0" fontId="5" fillId="0" borderId="0" xfId="0" applyFont="1" applyAlignment="1">
      <alignment horizontal="center" vertical="center"/>
    </xf>
    <xf numFmtId="0" fontId="5" fillId="36" borderId="0" xfId="0" applyFont="1" applyFill="1" applyAlignment="1"/>
    <xf numFmtId="0" fontId="14" fillId="34" borderId="0" xfId="0" applyFont="1" applyFill="1" applyAlignment="1"/>
    <xf numFmtId="0" fontId="14" fillId="32" borderId="0" xfId="0" applyFont="1" applyFill="1" applyAlignment="1"/>
    <xf numFmtId="0" fontId="5" fillId="37" borderId="0" xfId="0" applyFont="1" applyFill="1" applyAlignment="1"/>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horizontal="left" vertical="center"/>
    </xf>
    <xf numFmtId="9" fontId="2" fillId="0" borderId="0" xfId="0" applyNumberFormat="1" applyFont="1" applyAlignment="1">
      <alignment horizontal="right" vertical="center"/>
    </xf>
    <xf numFmtId="0" fontId="5" fillId="0" borderId="0" xfId="0" applyFont="1" applyAlignment="1">
      <alignment horizontal="left" vertical="center" wrapText="1"/>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vertical="center" wrapText="1"/>
    </xf>
    <xf numFmtId="0" fontId="5" fillId="0" borderId="0" xfId="0" applyFont="1" applyAlignment="1">
      <alignment horizontal="left" vertical="center" wrapText="1"/>
    </xf>
    <xf numFmtId="0" fontId="0" fillId="0" borderId="0" xfId="0" applyFont="1" applyAlignment="1">
      <alignment vertical="center"/>
    </xf>
    <xf numFmtId="0" fontId="0" fillId="0" borderId="0" xfId="0" applyFont="1" applyAlignment="1">
      <alignment horizontal="left" vertical="center"/>
    </xf>
    <xf numFmtId="0" fontId="5" fillId="0" borderId="0" xfId="0" applyFont="1" applyAlignment="1">
      <alignment vertical="top" wrapText="1"/>
    </xf>
    <xf numFmtId="0" fontId="0" fillId="0" borderId="0" xfId="0" applyFont="1" applyAlignment="1">
      <alignment vertical="center"/>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0" fillId="0" borderId="0" xfId="0" applyFont="1" applyAlignment="1">
      <alignment horizontal="left" vertical="center"/>
    </xf>
    <xf numFmtId="0" fontId="5" fillId="0" borderId="0" xfId="0" applyFont="1" applyAlignment="1">
      <alignment vertical="center" wrapText="1"/>
    </xf>
    <xf numFmtId="0" fontId="1" fillId="0" borderId="1" xfId="0" applyFont="1" applyBorder="1" applyAlignment="1">
      <alignment vertical="center" wrapText="1"/>
    </xf>
    <xf numFmtId="0" fontId="1" fillId="0" borderId="2" xfId="0" applyFont="1" applyBorder="1" applyAlignment="1">
      <alignment horizontal="left" vertical="center" wrapText="1"/>
    </xf>
    <xf numFmtId="0" fontId="1" fillId="0" borderId="0" xfId="0" applyFont="1" applyBorder="1" applyAlignment="1">
      <alignment horizontal="left" vertical="center" wrapText="1"/>
    </xf>
    <xf numFmtId="0" fontId="1" fillId="0" borderId="3" xfId="0" applyFont="1" applyBorder="1" applyAlignment="1">
      <alignment horizontal="left" vertical="center" wrapText="1"/>
    </xf>
    <xf numFmtId="0" fontId="1" fillId="0" borderId="0" xfId="0" applyFont="1" applyAlignment="1">
      <alignment horizontal="left" vertical="center" wrapText="1"/>
    </xf>
    <xf numFmtId="0" fontId="2" fillId="0" borderId="2" xfId="0" applyFont="1" applyBorder="1" applyAlignment="1">
      <alignment horizontal="left" vertical="center" wrapText="1"/>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horizontal="left" vertical="center"/>
    </xf>
    <xf numFmtId="0" fontId="5" fillId="0" borderId="0" xfId="0" applyFont="1" applyAlignment="1">
      <alignment vertical="center" wrapText="1"/>
    </xf>
    <xf numFmtId="0" fontId="50" fillId="0" borderId="0" xfId="0" applyFont="1" applyFill="1" applyAlignment="1">
      <alignment vertical="center" wrapText="1"/>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horizontal="left" vertical="center"/>
    </xf>
    <xf numFmtId="0" fontId="5" fillId="0" borderId="0" xfId="0" applyFont="1" applyAlignment="1">
      <alignment vertical="center" wrapText="1"/>
    </xf>
    <xf numFmtId="0" fontId="5" fillId="30" borderId="0" xfId="0" applyFont="1" applyFill="1" applyAlignment="1"/>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0"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50"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xf>
    <xf numFmtId="0" fontId="0" fillId="0" borderId="0" xfId="0" applyFont="1" applyAlignment="1">
      <alignment vertical="top" wrapText="1"/>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horizontal="left" vertical="center" wrapText="1"/>
    </xf>
    <xf numFmtId="0" fontId="0" fillId="0" borderId="0" xfId="0" applyFont="1" applyAlignment="1">
      <alignment vertical="center" wrapText="1"/>
    </xf>
    <xf numFmtId="0" fontId="5" fillId="0" borderId="0" xfId="0" applyFont="1" applyAlignment="1">
      <alignment vertical="center" wrapText="1"/>
    </xf>
    <xf numFmtId="0" fontId="52" fillId="0" borderId="0" xfId="0" applyFont="1" applyAlignment="1">
      <alignment vertical="center" wrapText="1"/>
    </xf>
    <xf numFmtId="0" fontId="52" fillId="43" borderId="0" xfId="0" applyFont="1" applyFill="1" applyAlignment="1">
      <alignment vertical="center"/>
    </xf>
    <xf numFmtId="0" fontId="0" fillId="43" borderId="0" xfId="0" applyFont="1" applyFill="1" applyAlignment="1">
      <alignment vertical="center"/>
    </xf>
    <xf numFmtId="0" fontId="0" fillId="0" borderId="0" xfId="0" applyFont="1" applyFill="1" applyAlignment="1">
      <alignment vertical="center"/>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5" fillId="43" borderId="0" xfId="0" applyFont="1" applyFill="1" applyAlignment="1">
      <alignment vertical="center"/>
    </xf>
    <xf numFmtId="0" fontId="5" fillId="0" borderId="0" xfId="0" applyFont="1" applyAlignment="1">
      <alignment horizontal="left" vertical="center"/>
    </xf>
    <xf numFmtId="0" fontId="5"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5" fillId="40" borderId="0" xfId="0" applyFont="1" applyFill="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17" fillId="32" borderId="0" xfId="0" applyFont="1" applyFill="1"/>
    <xf numFmtId="0" fontId="5" fillId="0" borderId="0" xfId="0" applyFont="1" applyAlignment="1">
      <alignment horizontal="left" vertical="center"/>
    </xf>
    <xf numFmtId="0" fontId="5" fillId="0" borderId="0" xfId="0" applyFont="1" applyAlignment="1">
      <alignment vertical="center"/>
    </xf>
    <xf numFmtId="0" fontId="0" fillId="0" borderId="0" xfId="0" applyFont="1" applyAlignment="1">
      <alignment vertical="center" wrapText="1"/>
    </xf>
    <xf numFmtId="0" fontId="0"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center" wrapText="1"/>
    </xf>
    <xf numFmtId="0" fontId="6" fillId="0" borderId="0" xfId="0" applyFont="1" applyFill="1" applyAlignment="1">
      <alignment vertical="center" wrapText="1"/>
    </xf>
    <xf numFmtId="0" fontId="41" fillId="0" borderId="0" xfId="0" applyFont="1" applyAlignment="1">
      <alignment vertical="center" wrapText="1"/>
    </xf>
    <xf numFmtId="0" fontId="42" fillId="0" borderId="0" xfId="0" applyFont="1" applyFill="1" applyAlignment="1">
      <alignment vertical="center" wrapText="1"/>
    </xf>
    <xf numFmtId="0" fontId="1" fillId="0" borderId="0" xfId="0" applyFont="1" applyFill="1" applyAlignment="1">
      <alignment vertical="center" wrapText="1"/>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49" fontId="5" fillId="0" borderId="0" xfId="0" applyNumberFormat="1" applyFont="1" applyAlignment="1">
      <alignment horizontal="right" vertical="center"/>
    </xf>
    <xf numFmtId="0" fontId="5" fillId="0" borderId="0" xfId="0" applyFont="1" applyAlignment="1">
      <alignment vertical="top" wrapText="1"/>
    </xf>
    <xf numFmtId="0" fontId="5" fillId="0" borderId="0" xfId="0" applyFont="1" applyAlignment="1">
      <alignment vertical="center"/>
    </xf>
    <xf numFmtId="0" fontId="5" fillId="0" borderId="0" xfId="0" applyFont="1" applyAlignment="1">
      <alignment vertical="center" wrapText="1"/>
    </xf>
    <xf numFmtId="0" fontId="0"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vertical="top" wrapText="1"/>
    </xf>
    <xf numFmtId="0" fontId="5" fillId="0" borderId="0" xfId="0" applyFont="1" applyAlignment="1">
      <alignment horizontal="left" vertical="center" wrapText="1"/>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0" fontId="0" fillId="0" borderId="0" xfId="0" applyFont="1" applyAlignment="1">
      <alignment horizontal="left" vertical="center"/>
    </xf>
    <xf numFmtId="0" fontId="5" fillId="0" borderId="0" xfId="0" applyFont="1" applyAlignment="1">
      <alignment horizontal="left" vertical="center" wrapText="1"/>
    </xf>
    <xf numFmtId="0" fontId="0" fillId="0" borderId="0" xfId="0" applyFont="1" applyAlignment="1">
      <alignment horizontal="left" vertical="center"/>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5" fillId="0" borderId="0" xfId="0" applyFont="1" applyAlignment="1">
      <alignment horizontal="left" vertical="center"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vertical="center" wrapText="1"/>
    </xf>
    <xf numFmtId="0" fontId="0" fillId="0" borderId="0" xfId="0" applyFont="1" applyAlignment="1">
      <alignment vertical="top" wrapText="1"/>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vertical="center"/>
    </xf>
    <xf numFmtId="0" fontId="0"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0"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5" fillId="0" borderId="0" xfId="0" applyFont="1" applyAlignment="1">
      <alignment vertical="center" wrapText="1"/>
    </xf>
    <xf numFmtId="0" fontId="0" fillId="0" borderId="0" xfId="0" applyFont="1" applyAlignment="1">
      <alignment vertical="center"/>
    </xf>
    <xf numFmtId="0" fontId="0"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vertical="center"/>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0" fillId="0" borderId="4" xfId="0" applyFont="1" applyBorder="1" applyAlignment="1">
      <alignment horizontal="left"/>
    </xf>
    <xf numFmtId="0" fontId="0" fillId="0" borderId="4" xfId="0" applyFont="1" applyBorder="1" applyAlignment="1">
      <alignment horizontal="left" vertical="center"/>
    </xf>
    <xf numFmtId="49" fontId="5" fillId="0" borderId="0" xfId="0" quotePrefix="1" applyNumberFormat="1" applyFont="1" applyAlignment="1">
      <alignment horizontal="left" vertical="center" wrapText="1"/>
    </xf>
    <xf numFmtId="0" fontId="5" fillId="0" borderId="0" xfId="0" applyFont="1" applyAlignment="1">
      <alignment vertical="top" wrapText="1"/>
    </xf>
    <xf numFmtId="0" fontId="5" fillId="0" borderId="0" xfId="0" applyFont="1" applyAlignment="1">
      <alignment vertical="center"/>
    </xf>
    <xf numFmtId="0" fontId="5" fillId="0" borderId="0" xfId="0" applyFont="1" applyAlignment="1">
      <alignment vertical="center" wrapText="1"/>
    </xf>
    <xf numFmtId="0" fontId="0" fillId="0" borderId="0" xfId="0" applyFont="1" applyAlignment="1">
      <alignment vertical="center"/>
    </xf>
    <xf numFmtId="0" fontId="5" fillId="0" borderId="0" xfId="0" applyFont="1" applyAlignment="1">
      <alignment horizontal="left" vertical="center" wrapText="1"/>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xf>
    <xf numFmtId="0" fontId="0" fillId="0" borderId="0" xfId="0" applyFont="1" applyAlignment="1">
      <alignmen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xf>
    <xf numFmtId="0" fontId="0" fillId="0" borderId="0" xfId="0" applyFont="1" applyAlignment="1">
      <alignment vertical="top" wrapText="1"/>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horizontal="left" vertical="center"/>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0"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vertical="top" wrapText="1"/>
    </xf>
    <xf numFmtId="0" fontId="5" fillId="0" borderId="0" xfId="0" applyFont="1" applyAlignment="1">
      <alignment horizontal="left" vertical="center" wrapText="1"/>
    </xf>
    <xf numFmtId="0" fontId="5" fillId="0" borderId="0" xfId="0" applyFont="1" applyAlignment="1">
      <alignment vertical="center"/>
    </xf>
    <xf numFmtId="0" fontId="5" fillId="0" borderId="0" xfId="0" applyFont="1" applyAlignment="1">
      <alignment vertical="center" wrapText="1"/>
    </xf>
    <xf numFmtId="0" fontId="5" fillId="44" borderId="0" xfId="0" applyFont="1" applyFill="1" applyAlignment="1"/>
    <xf numFmtId="0" fontId="5" fillId="45" borderId="0" xfId="0" applyFont="1" applyFill="1" applyAlignment="1"/>
    <xf numFmtId="0" fontId="5" fillId="0" borderId="0" xfId="0" applyFont="1" applyAlignment="1">
      <alignment vertical="center" wrapText="1"/>
    </xf>
    <xf numFmtId="0" fontId="5" fillId="0" borderId="0" xfId="0" applyFont="1" applyAlignment="1">
      <alignment horizontal="left" vertical="center"/>
    </xf>
    <xf numFmtId="0" fontId="5" fillId="0" borderId="0" xfId="0" applyFont="1" applyAlignment="1">
      <alignment vertical="center"/>
    </xf>
    <xf numFmtId="0" fontId="5" fillId="0" borderId="0" xfId="0" applyFont="1" applyAlignment="1">
      <alignment vertical="top" wrapText="1"/>
    </xf>
    <xf numFmtId="0" fontId="5"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xf>
    <xf numFmtId="0" fontId="37" fillId="0" borderId="0" xfId="0" applyFont="1" applyFill="1"/>
    <xf numFmtId="0" fontId="16" fillId="0" borderId="0" xfId="0" applyFont="1" applyFill="1"/>
    <xf numFmtId="0" fontId="15" fillId="0" borderId="0" xfId="0" applyFont="1" applyFill="1" applyAlignment="1"/>
    <xf numFmtId="0" fontId="15" fillId="0" borderId="0" xfId="0" applyFont="1" applyFill="1"/>
    <xf numFmtId="0" fontId="5" fillId="0" borderId="0" xfId="0" applyFont="1" applyAlignment="1">
      <alignment vertical="center"/>
    </xf>
    <xf numFmtId="0" fontId="15" fillId="0" borderId="0" xfId="0" applyFont="1" applyAlignment="1">
      <alignment vertical="center"/>
    </xf>
    <xf numFmtId="0" fontId="1" fillId="0" borderId="0" xfId="0" applyFont="1" applyAlignment="1">
      <alignment horizontal="center" vertical="center"/>
    </xf>
    <xf numFmtId="0" fontId="0" fillId="0" borderId="0" xfId="0" applyFont="1" applyAlignment="1">
      <alignment horizontal="center" vertical="center"/>
    </xf>
    <xf numFmtId="0" fontId="0" fillId="0" borderId="0" xfId="0" applyAlignment="1">
      <alignment horizontal="left" vertical="center"/>
    </xf>
    <xf numFmtId="0" fontId="0" fillId="0" borderId="0" xfId="0" applyAlignment="1">
      <alignment vertical="top" wrapText="1"/>
    </xf>
    <xf numFmtId="0" fontId="0" fillId="0" borderId="0" xfId="0" applyAlignment="1">
      <alignment horizontal="left" vertical="top" wrapText="1"/>
    </xf>
    <xf numFmtId="0" fontId="5" fillId="0" borderId="0" xfId="0" applyFont="1" applyAlignment="1">
      <alignment horizontal="left" vertical="center"/>
    </xf>
    <xf numFmtId="0" fontId="5" fillId="0" borderId="0" xfId="0" applyFont="1" applyAlignment="1">
      <alignment horizontal="left" vertical="top" wrapText="1"/>
    </xf>
    <xf numFmtId="0" fontId="0" fillId="0" borderId="0" xfId="0" applyAlignment="1">
      <alignment horizontal="center" vertical="top" wrapText="1"/>
    </xf>
    <xf numFmtId="0" fontId="5" fillId="0" borderId="0" xfId="0" applyFont="1" applyAlignment="1">
      <alignment vertical="top" wrapText="1"/>
    </xf>
    <xf numFmtId="0" fontId="5"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Font="1" applyAlignment="1">
      <alignment vertical="center"/>
    </xf>
    <xf numFmtId="0" fontId="0" fillId="0" borderId="0" xfId="0" applyFont="1" applyAlignment="1">
      <alignment horizontal="left" vertical="center"/>
    </xf>
    <xf numFmtId="0" fontId="0" fillId="0" borderId="0" xfId="0" applyFont="1" applyAlignment="1">
      <alignment vertical="center" wrapText="1"/>
    </xf>
    <xf numFmtId="0" fontId="5" fillId="0" borderId="0" xfId="0" applyFont="1" applyAlignment="1">
      <alignment vertical="center" wrapText="1"/>
    </xf>
    <xf numFmtId="0" fontId="0" fillId="0" borderId="4" xfId="0" applyFont="1" applyBorder="1" applyAlignment="1">
      <alignment vertical="center"/>
    </xf>
    <xf numFmtId="0" fontId="0" fillId="0" borderId="0" xfId="0" applyFont="1" applyBorder="1" applyAlignment="1">
      <alignment vertical="center"/>
    </xf>
  </cellXfs>
  <cellStyles count="1">
    <cellStyle name="Normal" xfId="0" builtinId="0"/>
  </cellStyles>
  <dxfs count="435">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FCC00"/>
          <bgColor rgb="FFFFCC00"/>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33CC33"/>
          <bgColor rgb="FF33CC33"/>
        </patternFill>
      </fill>
      <border>
        <left/>
        <right/>
        <top/>
        <bottom/>
      </border>
    </dxf>
    <dxf>
      <fill>
        <patternFill patternType="solid">
          <fgColor rgb="FFFF9900"/>
          <bgColor rgb="FFFF9900"/>
        </patternFill>
      </fill>
      <border>
        <left/>
        <right/>
        <top/>
        <bottom/>
      </border>
    </dxf>
    <dxf>
      <fill>
        <patternFill patternType="solid">
          <fgColor rgb="FF980000"/>
          <bgColor rgb="FF9800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980000"/>
          <bgColor rgb="FF980000"/>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1C232"/>
          <bgColor rgb="FFF1C232"/>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00FF00"/>
          <bgColor rgb="FF00FF00"/>
        </patternFill>
      </fill>
      <border>
        <left/>
        <right/>
        <top/>
        <bottom/>
      </border>
    </dxf>
    <dxf>
      <fill>
        <patternFill patternType="solid">
          <fgColor rgb="FFFF9900"/>
          <bgColor rgb="FFFF99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980000"/>
          <bgColor rgb="FF980000"/>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1C232"/>
          <bgColor rgb="FFF1C232"/>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00FF00"/>
          <bgColor rgb="FF00FF00"/>
        </patternFill>
      </fill>
      <border>
        <left/>
        <right/>
        <top/>
        <bottom/>
      </border>
    </dxf>
    <dxf>
      <fill>
        <patternFill patternType="solid">
          <fgColor rgb="FFFF9900"/>
          <bgColor rgb="FFFF99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980000"/>
          <bgColor rgb="FF980000"/>
        </patternFill>
      </fill>
      <border>
        <left/>
        <right/>
        <top/>
        <bottom/>
      </border>
    </dxf>
    <dxf>
      <fill>
        <patternFill patternType="solid">
          <fgColor rgb="FFF4BDC9"/>
          <bgColor rgb="FFF4BDC9"/>
        </patternFill>
      </fill>
      <border>
        <left/>
        <right/>
        <top/>
        <bottom/>
      </border>
    </dxf>
    <dxf>
      <fill>
        <patternFill patternType="solid">
          <fgColor rgb="FF999999"/>
          <bgColor rgb="FF999999"/>
        </patternFill>
      </fill>
      <border>
        <left/>
        <right/>
        <top/>
        <bottom/>
      </border>
    </dxf>
    <dxf>
      <fill>
        <patternFill patternType="solid">
          <fgColor rgb="FF404040"/>
          <bgColor rgb="FF404040"/>
        </patternFill>
      </fill>
      <border>
        <left/>
        <right/>
        <top/>
        <bottom/>
      </border>
    </dxf>
    <dxf>
      <fill>
        <patternFill patternType="solid">
          <fgColor rgb="FF8B6DA0"/>
          <bgColor rgb="FF8B6DA0"/>
        </patternFill>
      </fill>
      <border>
        <left/>
        <right/>
        <top/>
        <bottom/>
      </border>
    </dxf>
    <dxf>
      <fill>
        <patternFill patternType="solid">
          <fgColor rgb="FFFF3399"/>
          <bgColor rgb="FFFF3399"/>
        </patternFill>
      </fill>
      <border>
        <left/>
        <right/>
        <top/>
        <bottom/>
      </border>
    </dxf>
    <dxf>
      <fill>
        <patternFill patternType="solid">
          <fgColor rgb="FFF1C232"/>
          <bgColor rgb="FFF1C232"/>
        </patternFill>
      </fill>
      <border>
        <left/>
        <right/>
        <top/>
        <bottom/>
      </border>
    </dxf>
    <dxf>
      <fill>
        <patternFill patternType="solid">
          <fgColor rgb="FFBAA9DA"/>
          <bgColor rgb="FFBAA9DA"/>
        </patternFill>
      </fill>
      <border>
        <left/>
        <right/>
        <top/>
        <bottom/>
      </border>
    </dxf>
    <dxf>
      <fill>
        <patternFill patternType="solid">
          <fgColor rgb="FF6D3FC0"/>
          <bgColor rgb="FF6D3FC0"/>
        </patternFill>
      </fill>
      <border>
        <left/>
        <right/>
        <top/>
        <bottom/>
      </border>
    </dxf>
    <dxf>
      <fill>
        <patternFill patternType="solid">
          <fgColor rgb="FFCCC0A4"/>
          <bgColor rgb="FFCCC0A4"/>
        </patternFill>
      </fill>
      <border>
        <left/>
        <right/>
        <top/>
        <bottom/>
      </border>
    </dxf>
    <dxf>
      <fill>
        <patternFill patternType="solid">
          <fgColor rgb="FF9900FF"/>
          <bgColor rgb="FF9900FF"/>
        </patternFill>
      </fill>
      <border>
        <left/>
        <right/>
        <top/>
        <bottom/>
      </border>
    </dxf>
    <dxf>
      <fill>
        <patternFill patternType="solid">
          <fgColor rgb="FFB0DC00"/>
          <bgColor rgb="FFB0DC00"/>
        </patternFill>
      </fill>
      <border>
        <left/>
        <right/>
        <top/>
        <bottom/>
      </border>
    </dxf>
    <dxf>
      <fill>
        <patternFill patternType="solid">
          <fgColor rgb="FF00FF00"/>
          <bgColor rgb="FF00FF00"/>
        </patternFill>
      </fill>
      <border>
        <left/>
        <right/>
        <top/>
        <bottom/>
      </border>
    </dxf>
    <dxf>
      <fill>
        <patternFill patternType="solid">
          <fgColor rgb="FFFF9900"/>
          <bgColor rgb="FFFF9900"/>
        </patternFill>
      </fill>
      <border>
        <left/>
        <right/>
        <top/>
        <bottom/>
      </border>
    </dxf>
    <dxf>
      <fill>
        <patternFill patternType="solid">
          <fgColor rgb="FFE9C38F"/>
          <bgColor rgb="FFE9C38F"/>
        </patternFill>
      </fill>
      <border>
        <left/>
        <right/>
        <top/>
        <bottom/>
      </border>
    </dxf>
    <dxf>
      <fill>
        <patternFill patternType="solid">
          <fgColor rgb="FFBF9000"/>
          <bgColor rgb="FFBF9000"/>
        </patternFill>
      </fill>
      <border>
        <left/>
        <right/>
        <top/>
        <bottom/>
      </border>
    </dxf>
    <dxf>
      <fill>
        <patternFill patternType="solid">
          <fgColor rgb="FF94DBEE"/>
          <bgColor rgb="FF94DBEE"/>
        </patternFill>
      </fill>
      <border>
        <left/>
        <right/>
        <top/>
        <bottom/>
      </border>
    </dxf>
    <dxf>
      <fill>
        <patternFill patternType="solid">
          <fgColor rgb="FF6FA8DC"/>
          <bgColor rgb="FF6FA8DC"/>
        </patternFill>
      </fill>
      <border>
        <left/>
        <right/>
        <top/>
        <bottom/>
      </border>
    </dxf>
    <dxf>
      <fill>
        <patternFill patternType="solid">
          <fgColor rgb="FFB7E1CD"/>
          <bgColor rgb="FFB7E1CD"/>
        </patternFill>
      </fill>
      <border>
        <left/>
        <right/>
        <top/>
        <bottom/>
      </border>
    </dxf>
  </dxfs>
  <tableStyles count="0" defaultTableStyle="TableStyleMedium2" defaultPivotStyle="PivotStyleLight16"/>
  <colors>
    <mruColors>
      <color rgb="FFEFEFAF"/>
      <color rgb="FFFFFFBA"/>
      <color rgb="FFDFDFA0"/>
      <color rgb="FFDFDF7F"/>
      <color rgb="FFAC3100"/>
      <color rgb="FF990000"/>
      <color rgb="FF404040"/>
      <color rgb="FF3D85C6"/>
      <color rgb="FF33CC33"/>
      <color rgb="FFE9C3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457200</xdr:colOff>
      <xdr:row>23</xdr:row>
      <xdr:rowOff>0</xdr:rowOff>
    </xdr:to>
    <xdr:sp macro="" textlink="">
      <xdr:nvSpPr>
        <xdr:cNvPr id="1028" name="Rectangle 4" hidden="1">
          <a:extLst>
            <a:ext uri="{FF2B5EF4-FFF2-40B4-BE49-F238E27FC236}">
              <a16:creationId xmlns:a16="http://schemas.microsoft.com/office/drawing/2014/main" id="{5A7F6AE3-F4F3-4F70-BD84-9B8A7F69EFC8}"/>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2" name="AutoShape 4">
          <a:extLst>
            <a:ext uri="{FF2B5EF4-FFF2-40B4-BE49-F238E27FC236}">
              <a16:creationId xmlns:a16="http://schemas.microsoft.com/office/drawing/2014/main" id="{E3112C00-157F-44FA-A057-4D58C69CE449}"/>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3" name="AutoShape 4">
          <a:extLst>
            <a:ext uri="{FF2B5EF4-FFF2-40B4-BE49-F238E27FC236}">
              <a16:creationId xmlns:a16="http://schemas.microsoft.com/office/drawing/2014/main" id="{D22AC77E-D48C-4FBA-9784-EB23311EBF28}"/>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4" name="AutoShape 4">
          <a:extLst>
            <a:ext uri="{FF2B5EF4-FFF2-40B4-BE49-F238E27FC236}">
              <a16:creationId xmlns:a16="http://schemas.microsoft.com/office/drawing/2014/main" id="{3CBFD4A6-DDC1-4A63-A452-ABFC8B89D687}"/>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5" name="AutoShape 4">
          <a:extLst>
            <a:ext uri="{FF2B5EF4-FFF2-40B4-BE49-F238E27FC236}">
              <a16:creationId xmlns:a16="http://schemas.microsoft.com/office/drawing/2014/main" id="{468A8CD6-F1B1-45DC-B9EB-C2267B1B316C}"/>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6" name="AutoShape 4">
          <a:extLst>
            <a:ext uri="{FF2B5EF4-FFF2-40B4-BE49-F238E27FC236}">
              <a16:creationId xmlns:a16="http://schemas.microsoft.com/office/drawing/2014/main" id="{AF3246EB-8266-4842-8985-34A02FE7507A}"/>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7" name="AutoShape 4">
          <a:extLst>
            <a:ext uri="{FF2B5EF4-FFF2-40B4-BE49-F238E27FC236}">
              <a16:creationId xmlns:a16="http://schemas.microsoft.com/office/drawing/2014/main" id="{D24088C6-2B21-40C2-AE90-99C6997A3F04}"/>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8" name="AutoShape 4">
          <a:extLst>
            <a:ext uri="{FF2B5EF4-FFF2-40B4-BE49-F238E27FC236}">
              <a16:creationId xmlns:a16="http://schemas.microsoft.com/office/drawing/2014/main" id="{BDB7DC4B-B1B9-4E85-88D4-7880FA1DC75A}"/>
            </a:ext>
          </a:extLst>
        </xdr:cNvPr>
        <xdr:cNvSpPr>
          <a:spLocks noChangeArrowheads="1"/>
        </xdr:cNvSpPr>
      </xdr:nvSpPr>
      <xdr:spPr bwMode="auto">
        <a:xfrm>
          <a:off x="0" y="0"/>
          <a:ext cx="981075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9" name="AutoShape 4">
          <a:extLst>
            <a:ext uri="{FF2B5EF4-FFF2-40B4-BE49-F238E27FC236}">
              <a16:creationId xmlns:a16="http://schemas.microsoft.com/office/drawing/2014/main" id="{EC70D608-141E-4F49-854F-A9CF270ABBB0}"/>
            </a:ext>
          </a:extLst>
        </xdr:cNvPr>
        <xdr:cNvSpPr>
          <a:spLocks noChangeArrowheads="1"/>
        </xdr:cNvSpPr>
      </xdr:nvSpPr>
      <xdr:spPr bwMode="auto">
        <a:xfrm>
          <a:off x="0" y="0"/>
          <a:ext cx="981075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10" name="AutoShape 4">
          <a:extLst>
            <a:ext uri="{FF2B5EF4-FFF2-40B4-BE49-F238E27FC236}">
              <a16:creationId xmlns:a16="http://schemas.microsoft.com/office/drawing/2014/main" id="{5587D2E4-8C17-4C2D-8C9A-B3EF96CB5C04}"/>
            </a:ext>
          </a:extLst>
        </xdr:cNvPr>
        <xdr:cNvSpPr>
          <a:spLocks noChangeArrowheads="1"/>
        </xdr:cNvSpPr>
      </xdr:nvSpPr>
      <xdr:spPr bwMode="auto">
        <a:xfrm>
          <a:off x="0" y="0"/>
          <a:ext cx="981075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11" name="AutoShape 4">
          <a:extLst>
            <a:ext uri="{FF2B5EF4-FFF2-40B4-BE49-F238E27FC236}">
              <a16:creationId xmlns:a16="http://schemas.microsoft.com/office/drawing/2014/main" id="{8C93DCF9-67E1-4391-B606-10F8F56068CD}"/>
            </a:ext>
          </a:extLst>
        </xdr:cNvPr>
        <xdr:cNvSpPr>
          <a:spLocks noChangeArrowheads="1"/>
        </xdr:cNvSpPr>
      </xdr:nvSpPr>
      <xdr:spPr bwMode="auto">
        <a:xfrm>
          <a:off x="0" y="0"/>
          <a:ext cx="9906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12" name="AutoShape 4">
          <a:extLst>
            <a:ext uri="{FF2B5EF4-FFF2-40B4-BE49-F238E27FC236}">
              <a16:creationId xmlns:a16="http://schemas.microsoft.com/office/drawing/2014/main" id="{ADE997EB-4087-4C05-AC2C-B1CA590B8CC6}"/>
            </a:ext>
          </a:extLst>
        </xdr:cNvPr>
        <xdr:cNvSpPr>
          <a:spLocks noChangeArrowheads="1"/>
        </xdr:cNvSpPr>
      </xdr:nvSpPr>
      <xdr:spPr bwMode="auto">
        <a:xfrm>
          <a:off x="0" y="0"/>
          <a:ext cx="9906000" cy="97155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13" name="AutoShape 4">
          <a:extLst>
            <a:ext uri="{FF2B5EF4-FFF2-40B4-BE49-F238E27FC236}">
              <a16:creationId xmlns:a16="http://schemas.microsoft.com/office/drawing/2014/main" id="{45719438-915C-4DE6-B14B-CC21E5C04B51}"/>
            </a:ext>
          </a:extLst>
        </xdr:cNvPr>
        <xdr:cNvSpPr>
          <a:spLocks noChangeArrowheads="1"/>
        </xdr:cNvSpPr>
      </xdr:nvSpPr>
      <xdr:spPr bwMode="auto">
        <a:xfrm>
          <a:off x="0" y="0"/>
          <a:ext cx="9906000" cy="97155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14" name="AutoShape 4">
          <a:extLst>
            <a:ext uri="{FF2B5EF4-FFF2-40B4-BE49-F238E27FC236}">
              <a16:creationId xmlns:a16="http://schemas.microsoft.com/office/drawing/2014/main" id="{47C9D65D-8C1D-4BEB-AE80-9623F9222912}"/>
            </a:ext>
          </a:extLst>
        </xdr:cNvPr>
        <xdr:cNvSpPr>
          <a:spLocks noChangeArrowheads="1"/>
        </xdr:cNvSpPr>
      </xdr:nvSpPr>
      <xdr:spPr bwMode="auto">
        <a:xfrm>
          <a:off x="0" y="0"/>
          <a:ext cx="9906000" cy="97155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15" name="AutoShape 4">
          <a:extLst>
            <a:ext uri="{FF2B5EF4-FFF2-40B4-BE49-F238E27FC236}">
              <a16:creationId xmlns:a16="http://schemas.microsoft.com/office/drawing/2014/main" id="{61CD3F6B-4100-4E31-AF18-95387B0B0EAA}"/>
            </a:ext>
          </a:extLst>
        </xdr:cNvPr>
        <xdr:cNvSpPr>
          <a:spLocks noChangeArrowheads="1"/>
        </xdr:cNvSpPr>
      </xdr:nvSpPr>
      <xdr:spPr bwMode="auto">
        <a:xfrm>
          <a:off x="0" y="0"/>
          <a:ext cx="9906000" cy="97155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20</xdr:col>
      <xdr:colOff>457200</xdr:colOff>
      <xdr:row>23</xdr:row>
      <xdr:rowOff>0</xdr:rowOff>
    </xdr:to>
    <xdr:sp macro="" textlink="">
      <xdr:nvSpPr>
        <xdr:cNvPr id="16" name="AutoShape 4">
          <a:extLst>
            <a:ext uri="{FF2B5EF4-FFF2-40B4-BE49-F238E27FC236}">
              <a16:creationId xmlns:a16="http://schemas.microsoft.com/office/drawing/2014/main" id="{C7A1B1F2-5FEB-4B42-B757-1B20BE0F5386}"/>
            </a:ext>
          </a:extLst>
        </xdr:cNvPr>
        <xdr:cNvSpPr>
          <a:spLocks noChangeArrowheads="1"/>
        </xdr:cNvSpPr>
      </xdr:nvSpPr>
      <xdr:spPr bwMode="auto">
        <a:xfrm>
          <a:off x="0" y="0"/>
          <a:ext cx="9906000" cy="9715500"/>
        </a:xfrm>
        <a:custGeom>
          <a:avLst/>
          <a:gdLst/>
          <a:ahLst/>
          <a:cxnLst/>
          <a:rect l="0" t="0" r="0" b="0"/>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A1:XFD1039"/>
  <sheetViews>
    <sheetView zoomScaleNormal="100" workbookViewId="0">
      <selection activeCell="A46" sqref="A46"/>
    </sheetView>
  </sheetViews>
  <sheetFormatPr defaultColWidth="15.140625" defaultRowHeight="15" customHeight="1" x14ac:dyDescent="0.25"/>
  <cols>
    <col min="1" max="1" width="18.28515625" style="202" customWidth="1"/>
    <col min="2" max="2" width="18.28515625" style="204" customWidth="1"/>
    <col min="3" max="3" width="12" style="202" customWidth="1"/>
    <col min="4" max="4" width="18.28515625" style="204" customWidth="1"/>
    <col min="5" max="5" width="73.140625" style="202" customWidth="1"/>
    <col min="6" max="6" width="27.42578125" style="203" customWidth="1"/>
    <col min="7" max="7" width="27.42578125" style="208" customWidth="1"/>
    <col min="8" max="8" width="27.42578125" style="203" customWidth="1"/>
    <col min="9" max="27" width="7.5703125" style="205" customWidth="1"/>
    <col min="28" max="16384" width="15.140625" style="205"/>
  </cols>
  <sheetData>
    <row r="1" spans="1:8" x14ac:dyDescent="0.25">
      <c r="A1" s="202" t="s">
        <v>476</v>
      </c>
      <c r="B1" s="793" t="s">
        <v>4935</v>
      </c>
      <c r="C1" s="202" t="s">
        <v>796</v>
      </c>
      <c r="D1" s="204" t="s">
        <v>2222</v>
      </c>
      <c r="E1" s="204" t="s">
        <v>2223</v>
      </c>
      <c r="F1" s="61" t="s">
        <v>4675</v>
      </c>
      <c r="G1" s="263" t="s">
        <v>4676</v>
      </c>
      <c r="H1" s="470" t="s">
        <v>3628</v>
      </c>
    </row>
    <row r="2" spans="1:8" ht="30" x14ac:dyDescent="0.25">
      <c r="A2" s="908" t="s">
        <v>5644</v>
      </c>
      <c r="B2" s="909" t="s">
        <v>5651</v>
      </c>
      <c r="C2" s="202" t="s">
        <v>2224</v>
      </c>
      <c r="D2" s="204" t="s">
        <v>2225</v>
      </c>
      <c r="E2" s="909" t="s">
        <v>2226</v>
      </c>
    </row>
    <row r="3" spans="1:8" ht="30" x14ac:dyDescent="0.25">
      <c r="A3" s="796"/>
      <c r="B3" s="795"/>
      <c r="C3" s="411" t="s">
        <v>2609</v>
      </c>
      <c r="D3" s="793" t="s">
        <v>3295</v>
      </c>
      <c r="E3" s="204"/>
      <c r="F3" s="259" t="s">
        <v>2801</v>
      </c>
      <c r="G3" s="266" t="s">
        <v>2651</v>
      </c>
    </row>
    <row r="4" spans="1:8" ht="45" x14ac:dyDescent="0.25">
      <c r="A4" s="908" t="s">
        <v>5645</v>
      </c>
      <c r="B4" s="909" t="s">
        <v>5658</v>
      </c>
      <c r="C4" s="202" t="s">
        <v>2224</v>
      </c>
      <c r="D4" s="793" t="s">
        <v>3306</v>
      </c>
      <c r="E4" s="16" t="s">
        <v>2607</v>
      </c>
    </row>
    <row r="5" spans="1:8" ht="30" x14ac:dyDescent="0.25">
      <c r="A5" s="908"/>
      <c r="C5" s="411" t="s">
        <v>2609</v>
      </c>
      <c r="D5" s="795" t="s">
        <v>2617</v>
      </c>
      <c r="E5" s="454" t="s">
        <v>3578</v>
      </c>
      <c r="F5" s="637" t="s">
        <v>4351</v>
      </c>
      <c r="G5" s="266" t="s">
        <v>4290</v>
      </c>
    </row>
    <row r="6" spans="1:8" ht="15" customHeight="1" x14ac:dyDescent="0.25">
      <c r="C6" s="202" t="s">
        <v>2227</v>
      </c>
      <c r="D6" s="204" t="s">
        <v>2228</v>
      </c>
      <c r="E6" s="454" t="s">
        <v>3260</v>
      </c>
      <c r="F6" s="259" t="s">
        <v>4291</v>
      </c>
      <c r="G6" s="637"/>
      <c r="H6" s="517"/>
    </row>
    <row r="7" spans="1:8" ht="60" x14ac:dyDescent="0.25">
      <c r="A7" s="908" t="s">
        <v>5657</v>
      </c>
      <c r="B7" s="909" t="s">
        <v>5656</v>
      </c>
      <c r="C7" s="202" t="s">
        <v>2224</v>
      </c>
      <c r="D7" s="204" t="s">
        <v>2229</v>
      </c>
      <c r="E7" s="317" t="s">
        <v>4308</v>
      </c>
    </row>
    <row r="8" spans="1:8" x14ac:dyDescent="0.25">
      <c r="C8" s="68" t="s">
        <v>2227</v>
      </c>
      <c r="E8" s="296" t="s">
        <v>4309</v>
      </c>
      <c r="F8" s="259" t="s">
        <v>2650</v>
      </c>
      <c r="G8" s="266" t="s">
        <v>2606</v>
      </c>
    </row>
    <row r="9" spans="1:8" ht="45" x14ac:dyDescent="0.25">
      <c r="C9" s="68" t="s">
        <v>2609</v>
      </c>
      <c r="D9" s="793" t="s">
        <v>3299</v>
      </c>
      <c r="E9" s="409"/>
      <c r="F9" s="262" t="s">
        <v>5647</v>
      </c>
      <c r="G9" s="268" t="s">
        <v>2662</v>
      </c>
    </row>
    <row r="10" spans="1:8" ht="45" x14ac:dyDescent="0.25">
      <c r="A10" s="908" t="s">
        <v>5660</v>
      </c>
      <c r="B10" s="909" t="s">
        <v>5659</v>
      </c>
      <c r="C10" s="68" t="s">
        <v>2224</v>
      </c>
      <c r="D10" s="793" t="s">
        <v>3312</v>
      </c>
      <c r="E10" s="409" t="s">
        <v>3311</v>
      </c>
      <c r="F10" s="407"/>
      <c r="G10" s="407"/>
    </row>
    <row r="11" spans="1:8" ht="44.25" customHeight="1" x14ac:dyDescent="0.25">
      <c r="A11" s="791" t="s">
        <v>2647</v>
      </c>
      <c r="B11" s="793"/>
      <c r="C11" s="411" t="s">
        <v>2609</v>
      </c>
      <c r="D11" s="793" t="s">
        <v>3297</v>
      </c>
      <c r="E11" s="454" t="s">
        <v>5700</v>
      </c>
      <c r="F11" s="259" t="s">
        <v>5646</v>
      </c>
      <c r="G11" s="262" t="s">
        <v>3981</v>
      </c>
    </row>
    <row r="12" spans="1:8" ht="75" x14ac:dyDescent="0.25">
      <c r="A12" s="908" t="s">
        <v>5650</v>
      </c>
      <c r="B12" s="795" t="s">
        <v>5655</v>
      </c>
      <c r="C12" s="202" t="s">
        <v>2224</v>
      </c>
      <c r="D12" s="204" t="s">
        <v>2230</v>
      </c>
      <c r="E12" s="204"/>
    </row>
    <row r="13" spans="1:8" ht="75" x14ac:dyDescent="0.25">
      <c r="A13" s="796" t="s">
        <v>5663</v>
      </c>
      <c r="B13" s="795"/>
      <c r="C13" s="411" t="s">
        <v>2609</v>
      </c>
      <c r="D13" s="793" t="s">
        <v>3298</v>
      </c>
      <c r="E13" s="454" t="s">
        <v>3261</v>
      </c>
      <c r="F13" s="259" t="s">
        <v>5563</v>
      </c>
      <c r="G13" s="262" t="s">
        <v>5219</v>
      </c>
    </row>
    <row r="14" spans="1:8" ht="30" x14ac:dyDescent="0.25">
      <c r="A14" s="908" t="s">
        <v>5661</v>
      </c>
      <c r="B14" s="909" t="s">
        <v>5662</v>
      </c>
      <c r="C14" s="202" t="s">
        <v>2224</v>
      </c>
      <c r="D14" s="204" t="s">
        <v>2231</v>
      </c>
      <c r="E14" s="204" t="s">
        <v>2490</v>
      </c>
    </row>
    <row r="15" spans="1:8" ht="60" customHeight="1" x14ac:dyDescent="0.25">
      <c r="C15" s="202" t="s">
        <v>2227</v>
      </c>
      <c r="D15" s="204" t="s">
        <v>2232</v>
      </c>
      <c r="E15" s="204"/>
      <c r="F15" s="262" t="s">
        <v>5782</v>
      </c>
      <c r="G15" s="262" t="s">
        <v>4271</v>
      </c>
    </row>
    <row r="16" spans="1:8" x14ac:dyDescent="0.25">
      <c r="C16" s="202" t="s">
        <v>2224</v>
      </c>
      <c r="D16" s="204" t="s">
        <v>2233</v>
      </c>
      <c r="E16" s="409" t="s">
        <v>3291</v>
      </c>
    </row>
    <row r="17" spans="1:7" ht="45" x14ac:dyDescent="0.25">
      <c r="A17" s="796" t="s">
        <v>2644</v>
      </c>
      <c r="B17" s="795"/>
      <c r="C17" s="411" t="s">
        <v>2609</v>
      </c>
      <c r="D17" s="793" t="s">
        <v>3296</v>
      </c>
      <c r="E17" s="923" t="s">
        <v>5699</v>
      </c>
      <c r="F17" s="259" t="s">
        <v>5783</v>
      </c>
      <c r="G17" s="262" t="s">
        <v>5785</v>
      </c>
    </row>
    <row r="18" spans="1:7" x14ac:dyDescent="0.25">
      <c r="C18" s="202" t="s">
        <v>2224</v>
      </c>
      <c r="D18" s="204" t="s">
        <v>2498</v>
      </c>
      <c r="E18" s="204"/>
    </row>
    <row r="19" spans="1:7" x14ac:dyDescent="0.25">
      <c r="C19" s="202" t="s">
        <v>2224</v>
      </c>
      <c r="D19" s="204" t="s">
        <v>2234</v>
      </c>
      <c r="E19" s="16" t="s">
        <v>2518</v>
      </c>
    </row>
    <row r="20" spans="1:7" ht="45" x14ac:dyDescent="0.25">
      <c r="C20" s="411" t="s">
        <v>2609</v>
      </c>
      <c r="D20" s="793" t="s">
        <v>3290</v>
      </c>
      <c r="E20" s="923" t="s">
        <v>5701</v>
      </c>
      <c r="F20" s="259" t="s">
        <v>5784</v>
      </c>
      <c r="G20" s="267" t="s">
        <v>3582</v>
      </c>
    </row>
    <row r="21" spans="1:7" ht="45" x14ac:dyDescent="0.25">
      <c r="A21" s="908" t="s">
        <v>5664</v>
      </c>
      <c r="B21" s="909" t="s">
        <v>5665</v>
      </c>
      <c r="C21" s="202" t="s">
        <v>2224</v>
      </c>
      <c r="D21" s="204" t="s">
        <v>2235</v>
      </c>
      <c r="E21" s="204" t="s">
        <v>2491</v>
      </c>
    </row>
    <row r="22" spans="1:7" x14ac:dyDescent="0.25">
      <c r="A22" s="908" t="s">
        <v>5648</v>
      </c>
      <c r="B22" s="909" t="s">
        <v>5666</v>
      </c>
      <c r="C22" s="908" t="s">
        <v>2227</v>
      </c>
      <c r="D22" s="909" t="s">
        <v>5649</v>
      </c>
      <c r="E22" s="204"/>
    </row>
    <row r="23" spans="1:7" ht="45" x14ac:dyDescent="0.25">
      <c r="A23" s="793" t="s">
        <v>4941</v>
      </c>
      <c r="B23" s="914" t="s">
        <v>5666</v>
      </c>
      <c r="C23" s="411" t="s">
        <v>2609</v>
      </c>
      <c r="D23" s="795" t="s">
        <v>2610</v>
      </c>
      <c r="E23" s="204"/>
      <c r="F23" s="407" t="s">
        <v>3734</v>
      </c>
      <c r="G23" s="410" t="s">
        <v>2661</v>
      </c>
    </row>
    <row r="24" spans="1:7" ht="60" x14ac:dyDescent="0.25">
      <c r="A24" s="791" t="s">
        <v>4534</v>
      </c>
      <c r="B24" s="909" t="s">
        <v>5652</v>
      </c>
      <c r="C24" s="202" t="s">
        <v>2227</v>
      </c>
      <c r="D24" s="204" t="s">
        <v>2236</v>
      </c>
      <c r="E24" s="409" t="s">
        <v>5702</v>
      </c>
      <c r="F24" s="407" t="s">
        <v>4274</v>
      </c>
      <c r="G24" s="407" t="s">
        <v>2802</v>
      </c>
    </row>
    <row r="25" spans="1:7" ht="30" x14ac:dyDescent="0.25">
      <c r="A25" s="791" t="s">
        <v>4535</v>
      </c>
      <c r="B25" s="914" t="s">
        <v>5666</v>
      </c>
      <c r="C25" s="68" t="s">
        <v>2227</v>
      </c>
      <c r="D25" s="793" t="s">
        <v>3629</v>
      </c>
      <c r="E25" s="471" t="s">
        <v>3630</v>
      </c>
      <c r="F25" s="470"/>
      <c r="G25" s="470"/>
    </row>
    <row r="26" spans="1:7" ht="45" x14ac:dyDescent="0.25">
      <c r="A26" s="791" t="s">
        <v>5643</v>
      </c>
      <c r="B26" s="793" t="s">
        <v>5653</v>
      </c>
      <c r="C26" s="202" t="s">
        <v>2224</v>
      </c>
      <c r="D26" s="204" t="s">
        <v>2237</v>
      </c>
      <c r="E26" s="204" t="s">
        <v>2492</v>
      </c>
    </row>
    <row r="27" spans="1:7" ht="30" x14ac:dyDescent="0.25">
      <c r="A27" s="791" t="s">
        <v>4938</v>
      </c>
      <c r="B27" s="793" t="s">
        <v>4937</v>
      </c>
      <c r="C27" s="411" t="s">
        <v>2227</v>
      </c>
      <c r="D27" s="795" t="s">
        <v>4940</v>
      </c>
      <c r="E27" s="716" t="s">
        <v>5703</v>
      </c>
    </row>
    <row r="28" spans="1:7" ht="45" x14ac:dyDescent="0.25">
      <c r="A28" s="796" t="s">
        <v>2663</v>
      </c>
      <c r="B28" s="795"/>
      <c r="C28" s="68" t="s">
        <v>2609</v>
      </c>
      <c r="D28" s="793" t="s">
        <v>2653</v>
      </c>
      <c r="E28" s="204"/>
    </row>
    <row r="29" spans="1:7" x14ac:dyDescent="0.25">
      <c r="C29" s="202" t="s">
        <v>2224</v>
      </c>
      <c r="D29" s="204" t="s">
        <v>2238</v>
      </c>
      <c r="E29" s="204"/>
    </row>
    <row r="30" spans="1:7" x14ac:dyDescent="0.25">
      <c r="C30" s="202" t="s">
        <v>2224</v>
      </c>
      <c r="D30" s="793" t="s">
        <v>3289</v>
      </c>
      <c r="E30" s="409" t="s">
        <v>3292</v>
      </c>
    </row>
    <row r="31" spans="1:7" ht="45" x14ac:dyDescent="0.25">
      <c r="A31" s="791"/>
      <c r="B31" s="793"/>
      <c r="C31" s="68" t="s">
        <v>2609</v>
      </c>
      <c r="D31" s="793" t="s">
        <v>3303</v>
      </c>
      <c r="E31" s="409" t="s">
        <v>5693</v>
      </c>
      <c r="F31" s="262" t="s">
        <v>5218</v>
      </c>
      <c r="G31" s="262" t="s">
        <v>5220</v>
      </c>
    </row>
    <row r="32" spans="1:7" x14ac:dyDescent="0.25">
      <c r="C32" s="202" t="s">
        <v>2224</v>
      </c>
      <c r="D32" s="204" t="s">
        <v>2240</v>
      </c>
      <c r="E32" s="204" t="s">
        <v>2493</v>
      </c>
    </row>
    <row r="33" spans="1:8" ht="30" x14ac:dyDescent="0.25">
      <c r="A33" s="791" t="s">
        <v>2654</v>
      </c>
      <c r="B33" s="793"/>
      <c r="C33" s="68" t="s">
        <v>2609</v>
      </c>
      <c r="D33" s="793" t="s">
        <v>3302</v>
      </c>
      <c r="E33" s="716" t="s">
        <v>5704</v>
      </c>
      <c r="F33" s="455" t="s">
        <v>2668</v>
      </c>
      <c r="G33" s="455" t="s">
        <v>4293</v>
      </c>
    </row>
    <row r="34" spans="1:8" x14ac:dyDescent="0.25">
      <c r="C34" s="202" t="s">
        <v>2224</v>
      </c>
      <c r="D34" s="204" t="s">
        <v>2241</v>
      </c>
      <c r="E34" s="204"/>
    </row>
    <row r="35" spans="1:8" ht="30" x14ac:dyDescent="0.25">
      <c r="A35" s="202" t="s">
        <v>2242</v>
      </c>
      <c r="C35" s="202" t="s">
        <v>2227</v>
      </c>
      <c r="D35" s="204" t="s">
        <v>2243</v>
      </c>
      <c r="E35" s="716" t="s">
        <v>4536</v>
      </c>
      <c r="F35" s="267" t="s">
        <v>5217</v>
      </c>
      <c r="G35" s="268" t="s">
        <v>3310</v>
      </c>
    </row>
    <row r="36" spans="1:8" ht="75" x14ac:dyDescent="0.25">
      <c r="A36" s="791" t="s">
        <v>2648</v>
      </c>
      <c r="B36" s="793"/>
      <c r="C36" s="411" t="s">
        <v>2227</v>
      </c>
      <c r="D36" s="793" t="s">
        <v>2649</v>
      </c>
      <c r="E36" s="16"/>
      <c r="F36" s="267" t="s">
        <v>2843</v>
      </c>
      <c r="G36" s="267" t="s">
        <v>2656</v>
      </c>
    </row>
    <row r="37" spans="1:8" ht="60" x14ac:dyDescent="0.25">
      <c r="A37" s="796" t="s">
        <v>2612</v>
      </c>
      <c r="B37" s="795"/>
      <c r="C37" s="411" t="s">
        <v>2609</v>
      </c>
      <c r="E37" s="16"/>
      <c r="F37" s="61" t="s">
        <v>2844</v>
      </c>
      <c r="G37" s="266" t="s">
        <v>4294</v>
      </c>
    </row>
    <row r="38" spans="1:8" ht="60" x14ac:dyDescent="0.25">
      <c r="A38" s="796" t="s">
        <v>3300</v>
      </c>
      <c r="B38" s="795"/>
      <c r="C38" s="411" t="s">
        <v>2227</v>
      </c>
      <c r="D38" s="793" t="s">
        <v>3301</v>
      </c>
      <c r="E38" s="408"/>
      <c r="F38" s="307" t="s">
        <v>3737</v>
      </c>
      <c r="G38" s="407" t="s">
        <v>3315</v>
      </c>
    </row>
    <row r="39" spans="1:8" x14ac:dyDescent="0.25">
      <c r="A39" s="202" t="s">
        <v>4677</v>
      </c>
      <c r="C39" s="68" t="s">
        <v>2224</v>
      </c>
      <c r="D39" s="204" t="s">
        <v>2239</v>
      </c>
      <c r="E39" s="204"/>
      <c r="F39" s="205"/>
      <c r="G39" s="205"/>
    </row>
    <row r="40" spans="1:8" x14ac:dyDescent="0.25">
      <c r="C40" s="202" t="s">
        <v>2227</v>
      </c>
      <c r="D40" s="204" t="s">
        <v>2489</v>
      </c>
      <c r="E40" s="204"/>
      <c r="F40" s="259" t="s">
        <v>2517</v>
      </c>
    </row>
    <row r="41" spans="1:8" ht="90" x14ac:dyDescent="0.25">
      <c r="A41" s="796" t="s">
        <v>2611</v>
      </c>
      <c r="B41" s="795"/>
      <c r="C41" s="411" t="s">
        <v>2609</v>
      </c>
      <c r="D41" s="795" t="s">
        <v>2616</v>
      </c>
      <c r="E41" s="204"/>
      <c r="F41" s="316" t="s">
        <v>3580</v>
      </c>
      <c r="G41" s="455" t="s">
        <v>3588</v>
      </c>
    </row>
    <row r="42" spans="1:8" x14ac:dyDescent="0.25">
      <c r="A42" s="796" t="s">
        <v>1675</v>
      </c>
      <c r="B42" s="795"/>
      <c r="C42" s="676" t="s">
        <v>2227</v>
      </c>
      <c r="D42" s="795" t="s">
        <v>4346</v>
      </c>
      <c r="E42" s="204"/>
      <c r="F42" s="675" t="s">
        <v>4347</v>
      </c>
      <c r="G42" s="675" t="s">
        <v>4348</v>
      </c>
    </row>
    <row r="43" spans="1:8" ht="45" x14ac:dyDescent="0.25">
      <c r="A43" s="859" t="s">
        <v>5215</v>
      </c>
      <c r="B43" s="860" t="s">
        <v>5216</v>
      </c>
      <c r="C43" s="202" t="s">
        <v>2224</v>
      </c>
      <c r="D43" s="204" t="s">
        <v>2244</v>
      </c>
      <c r="E43" s="204" t="s">
        <v>2494</v>
      </c>
    </row>
    <row r="44" spans="1:8" ht="45" x14ac:dyDescent="0.25">
      <c r="C44" s="411" t="s">
        <v>2609</v>
      </c>
      <c r="D44" s="795" t="s">
        <v>2608</v>
      </c>
      <c r="E44" s="204"/>
      <c r="F44" s="262" t="s">
        <v>5786</v>
      </c>
      <c r="G44" s="266" t="s">
        <v>5787</v>
      </c>
    </row>
    <row r="45" spans="1:8" ht="45" customHeight="1" x14ac:dyDescent="0.25">
      <c r="C45" s="68" t="s">
        <v>2227</v>
      </c>
      <c r="D45" s="793" t="s">
        <v>4276</v>
      </c>
      <c r="E45" s="638"/>
      <c r="F45" s="637" t="s">
        <v>4273</v>
      </c>
      <c r="G45" s="284" t="s">
        <v>4272</v>
      </c>
      <c r="H45" s="798" t="s">
        <v>4993</v>
      </c>
    </row>
    <row r="46" spans="1:8" x14ac:dyDescent="0.25">
      <c r="C46" s="411" t="s">
        <v>2227</v>
      </c>
      <c r="D46" s="793" t="s">
        <v>4275</v>
      </c>
      <c r="E46" s="204"/>
      <c r="F46" s="330" t="s">
        <v>139</v>
      </c>
      <c r="G46" s="266" t="s">
        <v>141</v>
      </c>
    </row>
    <row r="47" spans="1:8" x14ac:dyDescent="0.25">
      <c r="A47" s="791" t="s">
        <v>5780</v>
      </c>
      <c r="B47" s="930" t="s">
        <v>5779</v>
      </c>
      <c r="C47" s="202" t="s">
        <v>2227</v>
      </c>
      <c r="D47" s="803" t="s">
        <v>2246</v>
      </c>
      <c r="E47" s="923" t="s">
        <v>5778</v>
      </c>
    </row>
    <row r="48" spans="1:8" x14ac:dyDescent="0.25">
      <c r="C48" s="202" t="s">
        <v>2227</v>
      </c>
      <c r="D48" s="803" t="s">
        <v>2245</v>
      </c>
      <c r="E48" s="923" t="s">
        <v>2659</v>
      </c>
    </row>
    <row r="49" spans="1:16384" x14ac:dyDescent="0.25">
      <c r="C49" s="68" t="s">
        <v>2224</v>
      </c>
      <c r="D49" s="793" t="s">
        <v>3293</v>
      </c>
      <c r="E49" s="408" t="s">
        <v>3294</v>
      </c>
    </row>
    <row r="50" spans="1:16384" ht="60" x14ac:dyDescent="0.25">
      <c r="A50" s="796" t="s">
        <v>2613</v>
      </c>
      <c r="B50" s="795"/>
      <c r="C50" s="411" t="s">
        <v>2609</v>
      </c>
      <c r="D50" s="795" t="s">
        <v>2616</v>
      </c>
      <c r="E50" s="204"/>
      <c r="F50" s="316" t="s">
        <v>3288</v>
      </c>
      <c r="G50" s="316" t="s">
        <v>3287</v>
      </c>
    </row>
    <row r="51" spans="1:16384" x14ac:dyDescent="0.25">
      <c r="A51" s="265"/>
      <c r="B51" s="804"/>
      <c r="C51" s="265" t="s">
        <v>2227</v>
      </c>
      <c r="D51" s="804" t="s">
        <v>2501</v>
      </c>
      <c r="E51" s="265"/>
      <c r="F51" s="264" t="s">
        <v>317</v>
      </c>
      <c r="G51" s="207"/>
      <c r="H51" s="264"/>
      <c r="I51" s="206"/>
      <c r="J51" s="206"/>
      <c r="K51" s="206"/>
      <c r="L51" s="206"/>
      <c r="M51" s="206"/>
      <c r="N51" s="206"/>
      <c r="O51" s="206"/>
      <c r="P51" s="206"/>
      <c r="Q51" s="206"/>
      <c r="R51" s="206"/>
      <c r="S51" s="206"/>
      <c r="T51" s="206"/>
      <c r="U51" s="206"/>
      <c r="V51" s="206"/>
      <c r="W51" s="206"/>
      <c r="X51" s="206"/>
      <c r="Y51" s="206"/>
      <c r="Z51" s="206"/>
      <c r="AA51" s="206"/>
      <c r="AB51" s="206"/>
      <c r="AC51" s="206"/>
      <c r="AD51" s="206"/>
      <c r="AE51" s="206"/>
      <c r="AF51" s="206"/>
      <c r="AG51" s="206"/>
      <c r="AH51" s="206"/>
      <c r="AI51" s="206"/>
      <c r="AJ51" s="206"/>
      <c r="AK51" s="206"/>
      <c r="AL51" s="206"/>
      <c r="AM51" s="206"/>
      <c r="AN51" s="206"/>
      <c r="AO51" s="206"/>
      <c r="AP51" s="206"/>
      <c r="AQ51" s="206"/>
      <c r="AR51" s="206"/>
      <c r="AS51" s="206"/>
      <c r="AT51" s="206"/>
      <c r="AU51" s="206"/>
      <c r="AV51" s="206"/>
      <c r="AW51" s="206"/>
      <c r="AX51" s="206"/>
      <c r="AY51" s="206"/>
      <c r="AZ51" s="206"/>
      <c r="BA51" s="206"/>
      <c r="BB51" s="206"/>
      <c r="BC51" s="206"/>
      <c r="BD51" s="206"/>
      <c r="BE51" s="206"/>
      <c r="BF51" s="206"/>
      <c r="BG51" s="206"/>
      <c r="BH51" s="206"/>
      <c r="BI51" s="206"/>
      <c r="BJ51" s="206"/>
      <c r="BK51" s="206"/>
      <c r="BL51" s="206"/>
      <c r="BM51" s="206"/>
      <c r="BN51" s="206"/>
      <c r="BO51" s="206"/>
      <c r="BP51" s="206"/>
      <c r="BQ51" s="206"/>
      <c r="BR51" s="206"/>
      <c r="BS51" s="206"/>
      <c r="BT51" s="206"/>
      <c r="BU51" s="206"/>
      <c r="BV51" s="206"/>
      <c r="BW51" s="206"/>
      <c r="BX51" s="206"/>
      <c r="BY51" s="206"/>
      <c r="BZ51" s="206"/>
      <c r="CA51" s="206"/>
      <c r="CB51" s="206"/>
      <c r="CC51" s="206"/>
      <c r="CD51" s="206"/>
      <c r="CE51" s="206"/>
      <c r="CF51" s="206"/>
      <c r="CG51" s="206"/>
      <c r="CH51" s="206"/>
      <c r="CI51" s="206"/>
      <c r="CJ51" s="206"/>
      <c r="CK51" s="206"/>
      <c r="CL51" s="206"/>
      <c r="CM51" s="206"/>
      <c r="CN51" s="206"/>
      <c r="CO51" s="206"/>
      <c r="CP51" s="206"/>
      <c r="CQ51" s="206"/>
      <c r="CR51" s="206"/>
      <c r="CS51" s="206"/>
      <c r="CT51" s="206"/>
      <c r="CU51" s="206"/>
      <c r="CV51" s="206"/>
      <c r="CW51" s="206"/>
      <c r="CX51" s="206"/>
      <c r="CY51" s="206"/>
      <c r="CZ51" s="206"/>
      <c r="DA51" s="206"/>
      <c r="DB51" s="206"/>
      <c r="DC51" s="206"/>
      <c r="DD51" s="206"/>
      <c r="DE51" s="206"/>
      <c r="DF51" s="206"/>
      <c r="DG51" s="206"/>
      <c r="DH51" s="206"/>
      <c r="DI51" s="206"/>
      <c r="DJ51" s="206"/>
      <c r="DK51" s="206"/>
      <c r="DL51" s="206"/>
      <c r="DM51" s="206"/>
      <c r="DN51" s="206"/>
      <c r="DO51" s="206"/>
      <c r="DP51" s="206"/>
      <c r="DQ51" s="206"/>
      <c r="DR51" s="206"/>
      <c r="DS51" s="206"/>
      <c r="DT51" s="206"/>
      <c r="DU51" s="206"/>
      <c r="DV51" s="206"/>
      <c r="DW51" s="206"/>
      <c r="DX51" s="206"/>
      <c r="DY51" s="206"/>
      <c r="DZ51" s="206"/>
      <c r="EA51" s="206"/>
      <c r="EB51" s="206"/>
      <c r="EC51" s="206"/>
      <c r="ED51" s="206"/>
      <c r="EE51" s="206"/>
      <c r="EF51" s="206"/>
      <c r="EG51" s="206"/>
      <c r="EH51" s="206"/>
      <c r="EI51" s="206"/>
      <c r="EJ51" s="206"/>
      <c r="EK51" s="206"/>
      <c r="EL51" s="206"/>
      <c r="EM51" s="206"/>
      <c r="EN51" s="206"/>
      <c r="EO51" s="206"/>
      <c r="EP51" s="206"/>
      <c r="EQ51" s="206"/>
      <c r="ER51" s="206"/>
      <c r="ES51" s="206"/>
      <c r="ET51" s="206"/>
      <c r="EU51" s="206"/>
      <c r="EV51" s="206"/>
      <c r="EW51" s="206"/>
      <c r="EX51" s="206"/>
      <c r="EY51" s="206"/>
      <c r="EZ51" s="206"/>
      <c r="FA51" s="206"/>
      <c r="FB51" s="206"/>
      <c r="FC51" s="206"/>
      <c r="FD51" s="206"/>
      <c r="FE51" s="206"/>
      <c r="FF51" s="206"/>
      <c r="FG51" s="206"/>
      <c r="FH51" s="206"/>
      <c r="FI51" s="206"/>
      <c r="FJ51" s="206"/>
      <c r="FK51" s="206"/>
      <c r="FL51" s="206"/>
      <c r="FM51" s="206"/>
      <c r="FN51" s="206"/>
      <c r="FO51" s="206"/>
      <c r="FP51" s="206"/>
      <c r="FQ51" s="206"/>
      <c r="FR51" s="206"/>
      <c r="FS51" s="206"/>
      <c r="FT51" s="206"/>
      <c r="FU51" s="206"/>
      <c r="FV51" s="206"/>
      <c r="FW51" s="206"/>
      <c r="FX51" s="206"/>
      <c r="FY51" s="206"/>
      <c r="FZ51" s="206"/>
      <c r="GA51" s="206"/>
      <c r="GB51" s="206"/>
      <c r="GC51" s="206"/>
      <c r="GD51" s="206"/>
      <c r="GE51" s="206"/>
      <c r="GF51" s="206"/>
      <c r="GG51" s="206"/>
      <c r="GH51" s="206"/>
      <c r="GI51" s="206"/>
      <c r="GJ51" s="206"/>
      <c r="GK51" s="206"/>
      <c r="GL51" s="206"/>
      <c r="GM51" s="206"/>
      <c r="GN51" s="206"/>
      <c r="GO51" s="206"/>
      <c r="GP51" s="206"/>
      <c r="GQ51" s="206"/>
      <c r="GR51" s="206"/>
      <c r="GS51" s="206"/>
      <c r="GT51" s="206"/>
      <c r="GU51" s="206"/>
      <c r="GV51" s="206"/>
      <c r="GW51" s="206"/>
      <c r="GX51" s="206"/>
      <c r="GY51" s="206"/>
      <c r="GZ51" s="206"/>
      <c r="HA51" s="206"/>
      <c r="HB51" s="206"/>
      <c r="HC51" s="206"/>
      <c r="HD51" s="206"/>
      <c r="HE51" s="206"/>
      <c r="HF51" s="206"/>
      <c r="HG51" s="206"/>
      <c r="HH51" s="206"/>
      <c r="HI51" s="206"/>
      <c r="HJ51" s="206"/>
      <c r="HK51" s="206"/>
      <c r="HL51" s="206"/>
      <c r="HM51" s="206"/>
      <c r="HN51" s="206"/>
      <c r="HO51" s="206"/>
      <c r="HP51" s="206"/>
      <c r="HQ51" s="206"/>
      <c r="HR51" s="206"/>
      <c r="HS51" s="206"/>
      <c r="HT51" s="206"/>
      <c r="HU51" s="206"/>
      <c r="HV51" s="206"/>
      <c r="HW51" s="206"/>
      <c r="HX51" s="206"/>
      <c r="HY51" s="206"/>
      <c r="HZ51" s="206"/>
      <c r="IA51" s="206"/>
      <c r="IB51" s="206"/>
      <c r="IC51" s="206"/>
      <c r="ID51" s="206"/>
      <c r="IE51" s="206"/>
      <c r="IF51" s="206"/>
      <c r="IG51" s="206"/>
      <c r="IH51" s="206"/>
      <c r="II51" s="206"/>
      <c r="IJ51" s="206"/>
      <c r="IK51" s="206"/>
      <c r="IL51" s="206"/>
      <c r="IM51" s="206"/>
      <c r="IN51" s="206"/>
      <c r="IO51" s="206"/>
      <c r="IP51" s="206"/>
      <c r="IQ51" s="206"/>
      <c r="IR51" s="206"/>
      <c r="IS51" s="206"/>
      <c r="IT51" s="206"/>
      <c r="IU51" s="206"/>
      <c r="IV51" s="206"/>
      <c r="IW51" s="206"/>
      <c r="IX51" s="206"/>
      <c r="IY51" s="206"/>
      <c r="IZ51" s="206"/>
      <c r="JA51" s="206"/>
      <c r="JB51" s="206"/>
      <c r="JC51" s="206"/>
      <c r="JD51" s="206"/>
      <c r="JE51" s="206"/>
      <c r="JF51" s="206"/>
      <c r="JG51" s="206"/>
      <c r="JH51" s="206"/>
      <c r="JI51" s="206"/>
      <c r="JJ51" s="206"/>
      <c r="JK51" s="206"/>
      <c r="JL51" s="206"/>
      <c r="JM51" s="206"/>
      <c r="JN51" s="206"/>
      <c r="JO51" s="206"/>
      <c r="JP51" s="206"/>
      <c r="JQ51" s="206"/>
      <c r="JR51" s="206"/>
      <c r="JS51" s="206"/>
      <c r="JT51" s="206"/>
      <c r="JU51" s="206"/>
      <c r="JV51" s="206"/>
      <c r="JW51" s="206"/>
      <c r="JX51" s="206"/>
      <c r="JY51" s="206"/>
      <c r="JZ51" s="206"/>
      <c r="KA51" s="206"/>
      <c r="KB51" s="206"/>
      <c r="KC51" s="206"/>
      <c r="KD51" s="206"/>
      <c r="KE51" s="206"/>
      <c r="KF51" s="206"/>
      <c r="KG51" s="206"/>
      <c r="KH51" s="206"/>
      <c r="KI51" s="206"/>
      <c r="KJ51" s="206"/>
      <c r="KK51" s="206"/>
      <c r="KL51" s="206"/>
      <c r="KM51" s="206"/>
      <c r="KN51" s="206"/>
      <c r="KO51" s="206"/>
      <c r="KP51" s="206"/>
      <c r="KQ51" s="206"/>
      <c r="KR51" s="206"/>
      <c r="KS51" s="206"/>
      <c r="KT51" s="206"/>
      <c r="KU51" s="206"/>
      <c r="KV51" s="206"/>
      <c r="KW51" s="206"/>
      <c r="KX51" s="206"/>
      <c r="KY51" s="206"/>
      <c r="KZ51" s="206"/>
      <c r="LA51" s="206"/>
      <c r="LB51" s="206"/>
      <c r="LC51" s="206"/>
      <c r="LD51" s="206"/>
      <c r="LE51" s="206"/>
      <c r="LF51" s="206"/>
      <c r="LG51" s="206"/>
      <c r="LH51" s="206"/>
      <c r="LI51" s="206"/>
      <c r="LJ51" s="206"/>
      <c r="LK51" s="206"/>
      <c r="LL51" s="206"/>
      <c r="LM51" s="206"/>
      <c r="LN51" s="206"/>
      <c r="LO51" s="206"/>
      <c r="LP51" s="206"/>
      <c r="LQ51" s="206"/>
      <c r="LR51" s="206"/>
      <c r="LS51" s="206"/>
      <c r="LT51" s="206"/>
      <c r="LU51" s="206"/>
      <c r="LV51" s="206"/>
      <c r="LW51" s="206"/>
      <c r="LX51" s="206"/>
      <c r="LY51" s="206"/>
      <c r="LZ51" s="206"/>
      <c r="MA51" s="206"/>
      <c r="MB51" s="206"/>
      <c r="MC51" s="206"/>
      <c r="MD51" s="206"/>
      <c r="ME51" s="206"/>
      <c r="MF51" s="206"/>
      <c r="MG51" s="206"/>
      <c r="MH51" s="206"/>
      <c r="MI51" s="206"/>
      <c r="MJ51" s="206"/>
      <c r="MK51" s="206"/>
      <c r="ML51" s="206"/>
      <c r="MM51" s="206"/>
      <c r="MN51" s="206"/>
      <c r="MO51" s="206"/>
      <c r="MP51" s="206"/>
      <c r="MQ51" s="206"/>
      <c r="MR51" s="206"/>
      <c r="MS51" s="206"/>
      <c r="MT51" s="206"/>
      <c r="MU51" s="206"/>
      <c r="MV51" s="206"/>
      <c r="MW51" s="206"/>
      <c r="MX51" s="206"/>
      <c r="MY51" s="206"/>
      <c r="MZ51" s="206"/>
      <c r="NA51" s="206"/>
      <c r="NB51" s="206"/>
      <c r="NC51" s="206"/>
      <c r="ND51" s="206"/>
      <c r="NE51" s="206"/>
      <c r="NF51" s="206"/>
      <c r="NG51" s="206"/>
      <c r="NH51" s="206"/>
      <c r="NI51" s="206"/>
      <c r="NJ51" s="206"/>
      <c r="NK51" s="206"/>
      <c r="NL51" s="206"/>
      <c r="NM51" s="206"/>
      <c r="NN51" s="206"/>
      <c r="NO51" s="206"/>
      <c r="NP51" s="206"/>
      <c r="NQ51" s="206"/>
      <c r="NR51" s="206"/>
      <c r="NS51" s="206"/>
      <c r="NT51" s="206"/>
      <c r="NU51" s="206"/>
      <c r="NV51" s="206"/>
      <c r="NW51" s="206"/>
      <c r="NX51" s="206"/>
      <c r="NY51" s="206"/>
      <c r="NZ51" s="206"/>
      <c r="OA51" s="206"/>
      <c r="OB51" s="206"/>
      <c r="OC51" s="206"/>
      <c r="OD51" s="206"/>
      <c r="OE51" s="206"/>
      <c r="OF51" s="206"/>
      <c r="OG51" s="206"/>
      <c r="OH51" s="206"/>
      <c r="OI51" s="206"/>
      <c r="OJ51" s="206"/>
      <c r="OK51" s="206"/>
      <c r="OL51" s="206"/>
      <c r="OM51" s="206"/>
      <c r="ON51" s="206"/>
      <c r="OO51" s="206"/>
      <c r="OP51" s="206"/>
      <c r="OQ51" s="206"/>
      <c r="OR51" s="206"/>
      <c r="OS51" s="206"/>
      <c r="OT51" s="206"/>
      <c r="OU51" s="206"/>
      <c r="OV51" s="206"/>
      <c r="OW51" s="206"/>
      <c r="OX51" s="206"/>
      <c r="OY51" s="206"/>
      <c r="OZ51" s="206"/>
      <c r="PA51" s="206"/>
      <c r="PB51" s="206"/>
      <c r="PC51" s="206"/>
      <c r="PD51" s="206"/>
      <c r="PE51" s="206"/>
      <c r="PF51" s="206"/>
      <c r="PG51" s="206"/>
      <c r="PH51" s="206"/>
      <c r="PI51" s="206"/>
      <c r="PJ51" s="206"/>
      <c r="PK51" s="206"/>
      <c r="PL51" s="206"/>
      <c r="PM51" s="206"/>
      <c r="PN51" s="206"/>
      <c r="PO51" s="206"/>
      <c r="PP51" s="206"/>
      <c r="PQ51" s="206"/>
      <c r="PR51" s="206"/>
      <c r="PS51" s="206"/>
      <c r="PT51" s="206"/>
      <c r="PU51" s="206"/>
      <c r="PV51" s="206"/>
      <c r="PW51" s="206"/>
      <c r="PX51" s="206"/>
      <c r="PY51" s="206"/>
      <c r="PZ51" s="206"/>
      <c r="QA51" s="206"/>
      <c r="QB51" s="206"/>
      <c r="QC51" s="206"/>
      <c r="QD51" s="206"/>
      <c r="QE51" s="206"/>
      <c r="QF51" s="206"/>
      <c r="QG51" s="206"/>
      <c r="QH51" s="206"/>
      <c r="QI51" s="206"/>
      <c r="QJ51" s="206"/>
      <c r="QK51" s="206"/>
      <c r="QL51" s="206"/>
      <c r="QM51" s="206"/>
      <c r="QN51" s="206"/>
      <c r="QO51" s="206"/>
      <c r="QP51" s="206"/>
      <c r="QQ51" s="206"/>
      <c r="QR51" s="206"/>
      <c r="QS51" s="206"/>
      <c r="QT51" s="206"/>
      <c r="QU51" s="206"/>
      <c r="QV51" s="206"/>
      <c r="QW51" s="206"/>
      <c r="QX51" s="206"/>
      <c r="QY51" s="206"/>
      <c r="QZ51" s="206"/>
      <c r="RA51" s="206"/>
      <c r="RB51" s="206"/>
      <c r="RC51" s="206"/>
      <c r="RD51" s="206"/>
      <c r="RE51" s="206"/>
      <c r="RF51" s="206"/>
      <c r="RG51" s="206"/>
      <c r="RH51" s="206"/>
      <c r="RI51" s="206"/>
      <c r="RJ51" s="206"/>
      <c r="RK51" s="206"/>
      <c r="RL51" s="206"/>
      <c r="RM51" s="206"/>
      <c r="RN51" s="206"/>
      <c r="RO51" s="206"/>
      <c r="RP51" s="206"/>
      <c r="RQ51" s="206"/>
      <c r="RR51" s="206"/>
      <c r="RS51" s="206"/>
      <c r="RT51" s="206"/>
      <c r="RU51" s="206"/>
      <c r="RV51" s="206"/>
      <c r="RW51" s="206"/>
      <c r="RX51" s="206"/>
      <c r="RY51" s="206"/>
      <c r="RZ51" s="206"/>
      <c r="SA51" s="206"/>
      <c r="SB51" s="206"/>
      <c r="SC51" s="206"/>
      <c r="SD51" s="206"/>
      <c r="SE51" s="206"/>
      <c r="SF51" s="206"/>
      <c r="SG51" s="206"/>
      <c r="SH51" s="206"/>
      <c r="SI51" s="206"/>
      <c r="SJ51" s="206"/>
      <c r="SK51" s="206"/>
      <c r="SL51" s="206"/>
      <c r="SM51" s="206"/>
      <c r="SN51" s="206"/>
      <c r="SO51" s="206"/>
      <c r="SP51" s="206"/>
      <c r="SQ51" s="206"/>
      <c r="SR51" s="206"/>
      <c r="SS51" s="206"/>
      <c r="ST51" s="206"/>
      <c r="SU51" s="206"/>
      <c r="SV51" s="206"/>
      <c r="SW51" s="206"/>
      <c r="SX51" s="206"/>
      <c r="SY51" s="206"/>
      <c r="SZ51" s="206"/>
      <c r="TA51" s="206"/>
      <c r="TB51" s="206"/>
      <c r="TC51" s="206"/>
      <c r="TD51" s="206"/>
      <c r="TE51" s="206"/>
      <c r="TF51" s="206"/>
      <c r="TG51" s="206"/>
      <c r="TH51" s="206"/>
      <c r="TI51" s="206"/>
      <c r="TJ51" s="206"/>
      <c r="TK51" s="206"/>
      <c r="TL51" s="206"/>
      <c r="TM51" s="206"/>
      <c r="TN51" s="206"/>
      <c r="TO51" s="206"/>
      <c r="TP51" s="206"/>
      <c r="TQ51" s="206"/>
      <c r="TR51" s="206"/>
      <c r="TS51" s="206"/>
      <c r="TT51" s="206"/>
      <c r="TU51" s="206"/>
      <c r="TV51" s="206"/>
      <c r="TW51" s="206"/>
      <c r="TX51" s="206"/>
      <c r="TY51" s="206"/>
      <c r="TZ51" s="206"/>
      <c r="UA51" s="206"/>
      <c r="UB51" s="206"/>
      <c r="UC51" s="206"/>
      <c r="UD51" s="206"/>
      <c r="UE51" s="206"/>
      <c r="UF51" s="206"/>
      <c r="UG51" s="206"/>
      <c r="UH51" s="206"/>
      <c r="UI51" s="206"/>
      <c r="UJ51" s="206"/>
      <c r="UK51" s="206"/>
      <c r="UL51" s="206"/>
      <c r="UM51" s="206"/>
      <c r="UN51" s="206"/>
      <c r="UO51" s="206"/>
      <c r="UP51" s="206"/>
      <c r="UQ51" s="206"/>
      <c r="UR51" s="206"/>
      <c r="US51" s="206"/>
      <c r="UT51" s="206"/>
      <c r="UU51" s="206"/>
      <c r="UV51" s="206"/>
      <c r="UW51" s="206"/>
      <c r="UX51" s="206"/>
      <c r="UY51" s="206"/>
      <c r="UZ51" s="206"/>
      <c r="VA51" s="206"/>
      <c r="VB51" s="206"/>
      <c r="VC51" s="206"/>
      <c r="VD51" s="206"/>
      <c r="VE51" s="206"/>
      <c r="VF51" s="206"/>
      <c r="VG51" s="206"/>
      <c r="VH51" s="206"/>
      <c r="VI51" s="206"/>
      <c r="VJ51" s="206"/>
      <c r="VK51" s="206"/>
      <c r="VL51" s="206"/>
      <c r="VM51" s="206"/>
      <c r="VN51" s="206"/>
      <c r="VO51" s="206"/>
      <c r="VP51" s="206"/>
      <c r="VQ51" s="206"/>
      <c r="VR51" s="206"/>
      <c r="VS51" s="206"/>
      <c r="VT51" s="206"/>
      <c r="VU51" s="206"/>
      <c r="VV51" s="206"/>
      <c r="VW51" s="206"/>
      <c r="VX51" s="206"/>
      <c r="VY51" s="206"/>
      <c r="VZ51" s="206"/>
      <c r="WA51" s="206"/>
      <c r="WB51" s="206"/>
      <c r="WC51" s="206"/>
      <c r="WD51" s="206"/>
      <c r="WE51" s="206"/>
      <c r="WF51" s="206"/>
      <c r="WG51" s="206"/>
      <c r="WH51" s="206"/>
      <c r="WI51" s="206"/>
      <c r="WJ51" s="206"/>
      <c r="WK51" s="206"/>
      <c r="WL51" s="206"/>
      <c r="WM51" s="206"/>
      <c r="WN51" s="206"/>
      <c r="WO51" s="206"/>
      <c r="WP51" s="206"/>
      <c r="WQ51" s="206"/>
      <c r="WR51" s="206"/>
      <c r="WS51" s="206"/>
      <c r="WT51" s="206"/>
      <c r="WU51" s="206"/>
      <c r="WV51" s="206"/>
      <c r="WW51" s="206"/>
      <c r="WX51" s="206"/>
      <c r="WY51" s="206"/>
      <c r="WZ51" s="206"/>
      <c r="XA51" s="206"/>
      <c r="XB51" s="206"/>
      <c r="XC51" s="206"/>
      <c r="XD51" s="206"/>
      <c r="XE51" s="206"/>
      <c r="XF51" s="206"/>
      <c r="XG51" s="206"/>
      <c r="XH51" s="206"/>
      <c r="XI51" s="206"/>
      <c r="XJ51" s="206"/>
      <c r="XK51" s="206"/>
      <c r="XL51" s="206"/>
      <c r="XM51" s="206"/>
      <c r="XN51" s="206"/>
      <c r="XO51" s="206"/>
      <c r="XP51" s="206"/>
      <c r="XQ51" s="206"/>
      <c r="XR51" s="206"/>
      <c r="XS51" s="206"/>
      <c r="XT51" s="206"/>
      <c r="XU51" s="206"/>
      <c r="XV51" s="206"/>
      <c r="XW51" s="206"/>
      <c r="XX51" s="206"/>
      <c r="XY51" s="206"/>
      <c r="XZ51" s="206"/>
      <c r="YA51" s="206"/>
      <c r="YB51" s="206"/>
      <c r="YC51" s="206"/>
      <c r="YD51" s="206"/>
      <c r="YE51" s="206"/>
      <c r="YF51" s="206"/>
      <c r="YG51" s="206"/>
      <c r="YH51" s="206"/>
      <c r="YI51" s="206"/>
      <c r="YJ51" s="206"/>
      <c r="YK51" s="206"/>
      <c r="YL51" s="206"/>
      <c r="YM51" s="206"/>
      <c r="YN51" s="206"/>
      <c r="YO51" s="206"/>
      <c r="YP51" s="206"/>
      <c r="YQ51" s="206"/>
      <c r="YR51" s="206"/>
      <c r="YS51" s="206"/>
      <c r="YT51" s="206"/>
      <c r="YU51" s="206"/>
      <c r="YV51" s="206"/>
      <c r="YW51" s="206"/>
      <c r="YX51" s="206"/>
      <c r="YY51" s="206"/>
      <c r="YZ51" s="206"/>
      <c r="ZA51" s="206"/>
      <c r="ZB51" s="206"/>
      <c r="ZC51" s="206"/>
      <c r="ZD51" s="206"/>
      <c r="ZE51" s="206"/>
      <c r="ZF51" s="206"/>
      <c r="ZG51" s="206"/>
      <c r="ZH51" s="206"/>
      <c r="ZI51" s="206"/>
      <c r="ZJ51" s="206"/>
      <c r="ZK51" s="206"/>
      <c r="ZL51" s="206"/>
      <c r="ZM51" s="206"/>
      <c r="ZN51" s="206"/>
      <c r="ZO51" s="206"/>
      <c r="ZP51" s="206"/>
      <c r="ZQ51" s="206"/>
      <c r="ZR51" s="206"/>
      <c r="ZS51" s="206"/>
      <c r="ZT51" s="206"/>
      <c r="ZU51" s="206"/>
      <c r="ZV51" s="206"/>
      <c r="ZW51" s="206"/>
      <c r="ZX51" s="206"/>
      <c r="ZY51" s="206"/>
      <c r="ZZ51" s="206"/>
      <c r="AAA51" s="206"/>
      <c r="AAB51" s="206"/>
      <c r="AAC51" s="206"/>
      <c r="AAD51" s="206"/>
      <c r="AAE51" s="206"/>
      <c r="AAF51" s="206"/>
      <c r="AAG51" s="206"/>
      <c r="AAH51" s="206"/>
      <c r="AAI51" s="206"/>
      <c r="AAJ51" s="206"/>
      <c r="AAK51" s="206"/>
      <c r="AAL51" s="206"/>
      <c r="AAM51" s="206"/>
      <c r="AAN51" s="206"/>
      <c r="AAO51" s="206"/>
      <c r="AAP51" s="206"/>
      <c r="AAQ51" s="206"/>
      <c r="AAR51" s="206"/>
      <c r="AAS51" s="206"/>
      <c r="AAT51" s="206"/>
      <c r="AAU51" s="206"/>
      <c r="AAV51" s="206"/>
      <c r="AAW51" s="206"/>
      <c r="AAX51" s="206"/>
      <c r="AAY51" s="206"/>
      <c r="AAZ51" s="206"/>
      <c r="ABA51" s="206"/>
      <c r="ABB51" s="206"/>
      <c r="ABC51" s="206"/>
      <c r="ABD51" s="206"/>
      <c r="ABE51" s="206"/>
      <c r="ABF51" s="206"/>
      <c r="ABG51" s="206"/>
      <c r="ABH51" s="206"/>
      <c r="ABI51" s="206"/>
      <c r="ABJ51" s="206"/>
      <c r="ABK51" s="206"/>
      <c r="ABL51" s="206"/>
      <c r="ABM51" s="206"/>
      <c r="ABN51" s="206"/>
      <c r="ABO51" s="206"/>
      <c r="ABP51" s="206"/>
      <c r="ABQ51" s="206"/>
      <c r="ABR51" s="206"/>
      <c r="ABS51" s="206"/>
      <c r="ABT51" s="206"/>
      <c r="ABU51" s="206"/>
      <c r="ABV51" s="206"/>
      <c r="ABW51" s="206"/>
      <c r="ABX51" s="206"/>
      <c r="ABY51" s="206"/>
      <c r="ABZ51" s="206"/>
      <c r="ACA51" s="206"/>
      <c r="ACB51" s="206"/>
      <c r="ACC51" s="206"/>
      <c r="ACD51" s="206"/>
      <c r="ACE51" s="206"/>
      <c r="ACF51" s="206"/>
      <c r="ACG51" s="206"/>
      <c r="ACH51" s="206"/>
      <c r="ACI51" s="206"/>
      <c r="ACJ51" s="206"/>
      <c r="ACK51" s="206"/>
      <c r="ACL51" s="206"/>
      <c r="ACM51" s="206"/>
      <c r="ACN51" s="206"/>
      <c r="ACO51" s="206"/>
      <c r="ACP51" s="206"/>
      <c r="ACQ51" s="206"/>
      <c r="ACR51" s="206"/>
      <c r="ACS51" s="206"/>
      <c r="ACT51" s="206"/>
      <c r="ACU51" s="206"/>
      <c r="ACV51" s="206"/>
      <c r="ACW51" s="206"/>
      <c r="ACX51" s="206"/>
      <c r="ACY51" s="206"/>
      <c r="ACZ51" s="206"/>
      <c r="ADA51" s="206"/>
      <c r="ADB51" s="206"/>
      <c r="ADC51" s="206"/>
      <c r="ADD51" s="206"/>
      <c r="ADE51" s="206"/>
      <c r="ADF51" s="206"/>
      <c r="ADG51" s="206"/>
      <c r="ADH51" s="206"/>
      <c r="ADI51" s="206"/>
      <c r="ADJ51" s="206"/>
      <c r="ADK51" s="206"/>
      <c r="ADL51" s="206"/>
      <c r="ADM51" s="206"/>
      <c r="ADN51" s="206"/>
      <c r="ADO51" s="206"/>
      <c r="ADP51" s="206"/>
      <c r="ADQ51" s="206"/>
      <c r="ADR51" s="206"/>
      <c r="ADS51" s="206"/>
      <c r="ADT51" s="206"/>
      <c r="ADU51" s="206"/>
      <c r="ADV51" s="206"/>
      <c r="ADW51" s="206"/>
      <c r="ADX51" s="206"/>
      <c r="ADY51" s="206"/>
      <c r="ADZ51" s="206"/>
      <c r="AEA51" s="206"/>
      <c r="AEB51" s="206"/>
      <c r="AEC51" s="206"/>
      <c r="AED51" s="206"/>
      <c r="AEE51" s="206"/>
      <c r="AEF51" s="206"/>
      <c r="AEG51" s="206"/>
      <c r="AEH51" s="206"/>
      <c r="AEI51" s="206"/>
      <c r="AEJ51" s="206"/>
      <c r="AEK51" s="206"/>
      <c r="AEL51" s="206"/>
      <c r="AEM51" s="206"/>
      <c r="AEN51" s="206"/>
      <c r="AEO51" s="206"/>
      <c r="AEP51" s="206"/>
      <c r="AEQ51" s="206"/>
      <c r="AER51" s="206"/>
      <c r="AES51" s="206"/>
      <c r="AET51" s="206"/>
      <c r="AEU51" s="206"/>
      <c r="AEV51" s="206"/>
      <c r="AEW51" s="206"/>
      <c r="AEX51" s="206"/>
      <c r="AEY51" s="206"/>
      <c r="AEZ51" s="206"/>
      <c r="AFA51" s="206"/>
      <c r="AFB51" s="206"/>
      <c r="AFC51" s="206"/>
      <c r="AFD51" s="206"/>
      <c r="AFE51" s="206"/>
      <c r="AFF51" s="206"/>
      <c r="AFG51" s="206"/>
      <c r="AFH51" s="206"/>
      <c r="AFI51" s="206"/>
      <c r="AFJ51" s="206"/>
      <c r="AFK51" s="206"/>
      <c r="AFL51" s="206"/>
      <c r="AFM51" s="206"/>
      <c r="AFN51" s="206"/>
      <c r="AFO51" s="206"/>
      <c r="AFP51" s="206"/>
      <c r="AFQ51" s="206"/>
      <c r="AFR51" s="206"/>
      <c r="AFS51" s="206"/>
      <c r="AFT51" s="206"/>
      <c r="AFU51" s="206"/>
      <c r="AFV51" s="206"/>
      <c r="AFW51" s="206"/>
      <c r="AFX51" s="206"/>
      <c r="AFY51" s="206"/>
      <c r="AFZ51" s="206"/>
      <c r="AGA51" s="206"/>
      <c r="AGB51" s="206"/>
      <c r="AGC51" s="206"/>
      <c r="AGD51" s="206"/>
      <c r="AGE51" s="206"/>
      <c r="AGF51" s="206"/>
      <c r="AGG51" s="206"/>
      <c r="AGH51" s="206"/>
      <c r="AGI51" s="206"/>
      <c r="AGJ51" s="206"/>
      <c r="AGK51" s="206"/>
      <c r="AGL51" s="206"/>
      <c r="AGM51" s="206"/>
      <c r="AGN51" s="206"/>
      <c r="AGO51" s="206"/>
      <c r="AGP51" s="206"/>
      <c r="AGQ51" s="206"/>
      <c r="AGR51" s="206"/>
      <c r="AGS51" s="206"/>
      <c r="AGT51" s="206"/>
      <c r="AGU51" s="206"/>
      <c r="AGV51" s="206"/>
      <c r="AGW51" s="206"/>
      <c r="AGX51" s="206"/>
      <c r="AGY51" s="206"/>
      <c r="AGZ51" s="206"/>
      <c r="AHA51" s="206"/>
      <c r="AHB51" s="206"/>
      <c r="AHC51" s="206"/>
      <c r="AHD51" s="206"/>
      <c r="AHE51" s="206"/>
      <c r="AHF51" s="206"/>
      <c r="AHG51" s="206"/>
      <c r="AHH51" s="206"/>
      <c r="AHI51" s="206"/>
      <c r="AHJ51" s="206"/>
      <c r="AHK51" s="206"/>
      <c r="AHL51" s="206"/>
      <c r="AHM51" s="206"/>
      <c r="AHN51" s="206"/>
      <c r="AHO51" s="206"/>
      <c r="AHP51" s="206"/>
      <c r="AHQ51" s="206"/>
      <c r="AHR51" s="206"/>
      <c r="AHS51" s="206"/>
      <c r="AHT51" s="206"/>
      <c r="AHU51" s="206"/>
      <c r="AHV51" s="206"/>
      <c r="AHW51" s="206"/>
      <c r="AHX51" s="206"/>
      <c r="AHY51" s="206"/>
      <c r="AHZ51" s="206"/>
      <c r="AIA51" s="206"/>
      <c r="AIB51" s="206"/>
      <c r="AIC51" s="206"/>
      <c r="AID51" s="206"/>
      <c r="AIE51" s="206"/>
      <c r="AIF51" s="206"/>
      <c r="AIG51" s="206"/>
      <c r="AIH51" s="206"/>
      <c r="AII51" s="206"/>
      <c r="AIJ51" s="206"/>
      <c r="AIK51" s="206"/>
      <c r="AIL51" s="206"/>
      <c r="AIM51" s="206"/>
      <c r="AIN51" s="206"/>
      <c r="AIO51" s="206"/>
      <c r="AIP51" s="206"/>
      <c r="AIQ51" s="206"/>
      <c r="AIR51" s="206"/>
      <c r="AIS51" s="206"/>
      <c r="AIT51" s="206"/>
      <c r="AIU51" s="206"/>
      <c r="AIV51" s="206"/>
      <c r="AIW51" s="206"/>
      <c r="AIX51" s="206"/>
      <c r="AIY51" s="206"/>
      <c r="AIZ51" s="206"/>
      <c r="AJA51" s="206"/>
      <c r="AJB51" s="206"/>
      <c r="AJC51" s="206"/>
      <c r="AJD51" s="206"/>
      <c r="AJE51" s="206"/>
      <c r="AJF51" s="206"/>
      <c r="AJG51" s="206"/>
      <c r="AJH51" s="206"/>
      <c r="AJI51" s="206"/>
      <c r="AJJ51" s="206"/>
      <c r="AJK51" s="206"/>
      <c r="AJL51" s="206"/>
      <c r="AJM51" s="206"/>
      <c r="AJN51" s="206"/>
      <c r="AJO51" s="206"/>
      <c r="AJP51" s="206"/>
      <c r="AJQ51" s="206"/>
      <c r="AJR51" s="206"/>
      <c r="AJS51" s="206"/>
      <c r="AJT51" s="206"/>
      <c r="AJU51" s="206"/>
      <c r="AJV51" s="206"/>
      <c r="AJW51" s="206"/>
      <c r="AJX51" s="206"/>
      <c r="AJY51" s="206"/>
      <c r="AJZ51" s="206"/>
      <c r="AKA51" s="206"/>
      <c r="AKB51" s="206"/>
      <c r="AKC51" s="206"/>
      <c r="AKD51" s="206"/>
      <c r="AKE51" s="206"/>
      <c r="AKF51" s="206"/>
      <c r="AKG51" s="206"/>
      <c r="AKH51" s="206"/>
      <c r="AKI51" s="206"/>
      <c r="AKJ51" s="206"/>
      <c r="AKK51" s="206"/>
      <c r="AKL51" s="206"/>
      <c r="AKM51" s="206"/>
      <c r="AKN51" s="206"/>
      <c r="AKO51" s="206"/>
      <c r="AKP51" s="206"/>
      <c r="AKQ51" s="206"/>
      <c r="AKR51" s="206"/>
      <c r="AKS51" s="206"/>
      <c r="AKT51" s="206"/>
      <c r="AKU51" s="206"/>
      <c r="AKV51" s="206"/>
      <c r="AKW51" s="206"/>
      <c r="AKX51" s="206"/>
      <c r="AKY51" s="206"/>
      <c r="AKZ51" s="206"/>
      <c r="ALA51" s="206"/>
      <c r="ALB51" s="206"/>
      <c r="ALC51" s="206"/>
      <c r="ALD51" s="206"/>
      <c r="ALE51" s="206"/>
      <c r="ALF51" s="206"/>
      <c r="ALG51" s="206"/>
      <c r="ALH51" s="206"/>
      <c r="ALI51" s="206"/>
      <c r="ALJ51" s="206"/>
      <c r="ALK51" s="206"/>
      <c r="ALL51" s="206"/>
      <c r="ALM51" s="206"/>
      <c r="ALN51" s="206"/>
      <c r="ALO51" s="206"/>
      <c r="ALP51" s="206"/>
      <c r="ALQ51" s="206"/>
      <c r="ALR51" s="206"/>
      <c r="ALS51" s="206"/>
      <c r="ALT51" s="206"/>
      <c r="ALU51" s="206"/>
      <c r="ALV51" s="206"/>
      <c r="ALW51" s="206"/>
      <c r="ALX51" s="206"/>
      <c r="ALY51" s="206"/>
      <c r="ALZ51" s="206"/>
      <c r="AMA51" s="206"/>
      <c r="AMB51" s="206"/>
      <c r="AMC51" s="206"/>
      <c r="AMD51" s="206"/>
      <c r="AME51" s="206"/>
      <c r="AMF51" s="206"/>
      <c r="AMG51" s="206"/>
      <c r="AMH51" s="206"/>
      <c r="AMI51" s="206"/>
      <c r="AMJ51" s="206"/>
      <c r="AMK51" s="206"/>
      <c r="AML51" s="206"/>
      <c r="AMM51" s="206"/>
      <c r="AMN51" s="206"/>
      <c r="AMO51" s="206"/>
      <c r="AMP51" s="206"/>
      <c r="AMQ51" s="206"/>
      <c r="AMR51" s="206"/>
      <c r="AMS51" s="206"/>
      <c r="AMT51" s="206"/>
      <c r="AMU51" s="206"/>
      <c r="AMV51" s="206"/>
      <c r="AMW51" s="206"/>
      <c r="AMX51" s="206"/>
      <c r="AMY51" s="206"/>
      <c r="AMZ51" s="206"/>
      <c r="ANA51" s="206"/>
      <c r="ANB51" s="206"/>
      <c r="ANC51" s="206"/>
      <c r="AND51" s="206"/>
      <c r="ANE51" s="206"/>
      <c r="ANF51" s="206"/>
      <c r="ANG51" s="206"/>
      <c r="ANH51" s="206"/>
      <c r="ANI51" s="206"/>
      <c r="ANJ51" s="206"/>
      <c r="ANK51" s="206"/>
      <c r="ANL51" s="206"/>
      <c r="ANM51" s="206"/>
      <c r="ANN51" s="206"/>
      <c r="ANO51" s="206"/>
      <c r="ANP51" s="206"/>
      <c r="ANQ51" s="206"/>
      <c r="ANR51" s="206"/>
      <c r="ANS51" s="206"/>
      <c r="ANT51" s="206"/>
      <c r="ANU51" s="206"/>
      <c r="ANV51" s="206"/>
      <c r="ANW51" s="206"/>
      <c r="ANX51" s="206"/>
      <c r="ANY51" s="206"/>
      <c r="ANZ51" s="206"/>
      <c r="AOA51" s="206"/>
      <c r="AOB51" s="206"/>
      <c r="AOC51" s="206"/>
      <c r="AOD51" s="206"/>
      <c r="AOE51" s="206"/>
      <c r="AOF51" s="206"/>
      <c r="AOG51" s="206"/>
      <c r="AOH51" s="206"/>
      <c r="AOI51" s="206"/>
      <c r="AOJ51" s="206"/>
      <c r="AOK51" s="206"/>
      <c r="AOL51" s="206"/>
      <c r="AOM51" s="206"/>
      <c r="AON51" s="206"/>
      <c r="AOO51" s="206"/>
      <c r="AOP51" s="206"/>
      <c r="AOQ51" s="206"/>
      <c r="AOR51" s="206"/>
      <c r="AOS51" s="206"/>
      <c r="AOT51" s="206"/>
      <c r="AOU51" s="206"/>
      <c r="AOV51" s="206"/>
      <c r="AOW51" s="206"/>
      <c r="AOX51" s="206"/>
      <c r="AOY51" s="206"/>
      <c r="AOZ51" s="206"/>
      <c r="APA51" s="206"/>
      <c r="APB51" s="206"/>
      <c r="APC51" s="206"/>
      <c r="APD51" s="206"/>
      <c r="APE51" s="206"/>
      <c r="APF51" s="206"/>
      <c r="APG51" s="206"/>
      <c r="APH51" s="206"/>
      <c r="API51" s="206"/>
      <c r="APJ51" s="206"/>
      <c r="APK51" s="206"/>
      <c r="APL51" s="206"/>
      <c r="APM51" s="206"/>
      <c r="APN51" s="206"/>
      <c r="APO51" s="206"/>
      <c r="APP51" s="206"/>
      <c r="APQ51" s="206"/>
      <c r="APR51" s="206"/>
      <c r="APS51" s="206"/>
      <c r="APT51" s="206"/>
      <c r="APU51" s="206"/>
      <c r="APV51" s="206"/>
      <c r="APW51" s="206"/>
      <c r="APX51" s="206"/>
      <c r="APY51" s="206"/>
      <c r="APZ51" s="206"/>
      <c r="AQA51" s="206"/>
      <c r="AQB51" s="206"/>
      <c r="AQC51" s="206"/>
      <c r="AQD51" s="206"/>
      <c r="AQE51" s="206"/>
      <c r="AQF51" s="206"/>
      <c r="AQG51" s="206"/>
      <c r="AQH51" s="206"/>
      <c r="AQI51" s="206"/>
      <c r="AQJ51" s="206"/>
      <c r="AQK51" s="206"/>
      <c r="AQL51" s="206"/>
      <c r="AQM51" s="206"/>
      <c r="AQN51" s="206"/>
      <c r="AQO51" s="206"/>
      <c r="AQP51" s="206"/>
      <c r="AQQ51" s="206"/>
      <c r="AQR51" s="206"/>
      <c r="AQS51" s="206"/>
      <c r="AQT51" s="206"/>
      <c r="AQU51" s="206"/>
      <c r="AQV51" s="206"/>
      <c r="AQW51" s="206"/>
      <c r="AQX51" s="206"/>
      <c r="AQY51" s="206"/>
      <c r="AQZ51" s="206"/>
      <c r="ARA51" s="206"/>
      <c r="ARB51" s="206"/>
      <c r="ARC51" s="206"/>
      <c r="ARD51" s="206"/>
      <c r="ARE51" s="206"/>
      <c r="ARF51" s="206"/>
      <c r="ARG51" s="206"/>
      <c r="ARH51" s="206"/>
      <c r="ARI51" s="206"/>
      <c r="ARJ51" s="206"/>
      <c r="ARK51" s="206"/>
      <c r="ARL51" s="206"/>
      <c r="ARM51" s="206"/>
      <c r="ARN51" s="206"/>
      <c r="ARO51" s="206"/>
      <c r="ARP51" s="206"/>
      <c r="ARQ51" s="206"/>
      <c r="ARR51" s="206"/>
      <c r="ARS51" s="206"/>
      <c r="ART51" s="206"/>
      <c r="ARU51" s="206"/>
      <c r="ARV51" s="206"/>
      <c r="ARW51" s="206"/>
      <c r="ARX51" s="206"/>
      <c r="ARY51" s="206"/>
      <c r="ARZ51" s="206"/>
      <c r="ASA51" s="206"/>
      <c r="ASB51" s="206"/>
      <c r="ASC51" s="206"/>
      <c r="ASD51" s="206"/>
      <c r="ASE51" s="206"/>
      <c r="ASF51" s="206"/>
      <c r="ASG51" s="206"/>
      <c r="ASH51" s="206"/>
      <c r="ASI51" s="206"/>
      <c r="ASJ51" s="206"/>
      <c r="ASK51" s="206"/>
      <c r="ASL51" s="206"/>
      <c r="ASM51" s="206"/>
      <c r="ASN51" s="206"/>
      <c r="ASO51" s="206"/>
      <c r="ASP51" s="206"/>
      <c r="ASQ51" s="206"/>
      <c r="ASR51" s="206"/>
      <c r="ASS51" s="206"/>
      <c r="AST51" s="206"/>
      <c r="ASU51" s="206"/>
      <c r="ASV51" s="206"/>
      <c r="ASW51" s="206"/>
      <c r="ASX51" s="206"/>
      <c r="ASY51" s="206"/>
      <c r="ASZ51" s="206"/>
      <c r="ATA51" s="206"/>
      <c r="ATB51" s="206"/>
      <c r="ATC51" s="206"/>
      <c r="ATD51" s="206"/>
      <c r="ATE51" s="206"/>
      <c r="ATF51" s="206"/>
      <c r="ATG51" s="206"/>
      <c r="ATH51" s="206"/>
      <c r="ATI51" s="206"/>
      <c r="ATJ51" s="206"/>
      <c r="ATK51" s="206"/>
      <c r="ATL51" s="206"/>
      <c r="ATM51" s="206"/>
      <c r="ATN51" s="206"/>
      <c r="ATO51" s="206"/>
      <c r="ATP51" s="206"/>
      <c r="ATQ51" s="206"/>
      <c r="ATR51" s="206"/>
      <c r="ATS51" s="206"/>
      <c r="ATT51" s="206"/>
      <c r="ATU51" s="206"/>
      <c r="ATV51" s="206"/>
      <c r="ATW51" s="206"/>
      <c r="ATX51" s="206"/>
      <c r="ATY51" s="206"/>
      <c r="ATZ51" s="206"/>
      <c r="AUA51" s="206"/>
      <c r="AUB51" s="206"/>
      <c r="AUC51" s="206"/>
      <c r="AUD51" s="206"/>
      <c r="AUE51" s="206"/>
      <c r="AUF51" s="206"/>
      <c r="AUG51" s="206"/>
      <c r="AUH51" s="206"/>
      <c r="AUI51" s="206"/>
      <c r="AUJ51" s="206"/>
      <c r="AUK51" s="206"/>
      <c r="AUL51" s="206"/>
      <c r="AUM51" s="206"/>
      <c r="AUN51" s="206"/>
      <c r="AUO51" s="206"/>
      <c r="AUP51" s="206"/>
      <c r="AUQ51" s="206"/>
      <c r="AUR51" s="206"/>
      <c r="AUS51" s="206"/>
      <c r="AUT51" s="206"/>
      <c r="AUU51" s="206"/>
      <c r="AUV51" s="206"/>
      <c r="AUW51" s="206"/>
      <c r="AUX51" s="206"/>
      <c r="AUY51" s="206"/>
      <c r="AUZ51" s="206"/>
      <c r="AVA51" s="206"/>
      <c r="AVB51" s="206"/>
      <c r="AVC51" s="206"/>
      <c r="AVD51" s="206"/>
      <c r="AVE51" s="206"/>
      <c r="AVF51" s="206"/>
      <c r="AVG51" s="206"/>
      <c r="AVH51" s="206"/>
      <c r="AVI51" s="206"/>
      <c r="AVJ51" s="206"/>
      <c r="AVK51" s="206"/>
      <c r="AVL51" s="206"/>
      <c r="AVM51" s="206"/>
      <c r="AVN51" s="206"/>
      <c r="AVO51" s="206"/>
      <c r="AVP51" s="206"/>
      <c r="AVQ51" s="206"/>
      <c r="AVR51" s="206"/>
      <c r="AVS51" s="206"/>
      <c r="AVT51" s="206"/>
      <c r="AVU51" s="206"/>
      <c r="AVV51" s="206"/>
      <c r="AVW51" s="206"/>
      <c r="AVX51" s="206"/>
      <c r="AVY51" s="206"/>
      <c r="AVZ51" s="206"/>
      <c r="AWA51" s="206"/>
      <c r="AWB51" s="206"/>
      <c r="AWC51" s="206"/>
      <c r="AWD51" s="206"/>
      <c r="AWE51" s="206"/>
      <c r="AWF51" s="206"/>
      <c r="AWG51" s="206"/>
      <c r="AWH51" s="206"/>
      <c r="AWI51" s="206"/>
      <c r="AWJ51" s="206"/>
      <c r="AWK51" s="206"/>
      <c r="AWL51" s="206"/>
      <c r="AWM51" s="206"/>
      <c r="AWN51" s="206"/>
      <c r="AWO51" s="206"/>
      <c r="AWP51" s="206"/>
      <c r="AWQ51" s="206"/>
      <c r="AWR51" s="206"/>
      <c r="AWS51" s="206"/>
      <c r="AWT51" s="206"/>
      <c r="AWU51" s="206"/>
      <c r="AWV51" s="206"/>
      <c r="AWW51" s="206"/>
      <c r="AWX51" s="206"/>
      <c r="AWY51" s="206"/>
      <c r="AWZ51" s="206"/>
      <c r="AXA51" s="206"/>
      <c r="AXB51" s="206"/>
      <c r="AXC51" s="206"/>
      <c r="AXD51" s="206"/>
      <c r="AXE51" s="206"/>
      <c r="AXF51" s="206"/>
      <c r="AXG51" s="206"/>
      <c r="AXH51" s="206"/>
      <c r="AXI51" s="206"/>
      <c r="AXJ51" s="206"/>
      <c r="AXK51" s="206"/>
      <c r="AXL51" s="206"/>
      <c r="AXM51" s="206"/>
      <c r="AXN51" s="206"/>
      <c r="AXO51" s="206"/>
      <c r="AXP51" s="206"/>
      <c r="AXQ51" s="206"/>
      <c r="AXR51" s="206"/>
      <c r="AXS51" s="206"/>
      <c r="AXT51" s="206"/>
      <c r="AXU51" s="206"/>
      <c r="AXV51" s="206"/>
      <c r="AXW51" s="206"/>
      <c r="AXX51" s="206"/>
      <c r="AXY51" s="206"/>
      <c r="AXZ51" s="206"/>
      <c r="AYA51" s="206"/>
      <c r="AYB51" s="206"/>
      <c r="AYC51" s="206"/>
      <c r="AYD51" s="206"/>
      <c r="AYE51" s="206"/>
      <c r="AYF51" s="206"/>
      <c r="AYG51" s="206"/>
      <c r="AYH51" s="206"/>
      <c r="AYI51" s="206"/>
      <c r="AYJ51" s="206"/>
      <c r="AYK51" s="206"/>
      <c r="AYL51" s="206"/>
      <c r="AYM51" s="206"/>
      <c r="AYN51" s="206"/>
      <c r="AYO51" s="206"/>
      <c r="AYP51" s="206"/>
      <c r="AYQ51" s="206"/>
      <c r="AYR51" s="206"/>
      <c r="AYS51" s="206"/>
      <c r="AYT51" s="206"/>
      <c r="AYU51" s="206"/>
      <c r="AYV51" s="206"/>
      <c r="AYW51" s="206"/>
      <c r="AYX51" s="206"/>
      <c r="AYY51" s="206"/>
      <c r="AYZ51" s="206"/>
      <c r="AZA51" s="206"/>
      <c r="AZB51" s="206"/>
      <c r="AZC51" s="206"/>
      <c r="AZD51" s="206"/>
      <c r="AZE51" s="206"/>
      <c r="AZF51" s="206"/>
      <c r="AZG51" s="206"/>
      <c r="AZH51" s="206"/>
      <c r="AZI51" s="206"/>
      <c r="AZJ51" s="206"/>
      <c r="AZK51" s="206"/>
      <c r="AZL51" s="206"/>
      <c r="AZM51" s="206"/>
      <c r="AZN51" s="206"/>
      <c r="AZO51" s="206"/>
      <c r="AZP51" s="206"/>
      <c r="AZQ51" s="206"/>
      <c r="AZR51" s="206"/>
      <c r="AZS51" s="206"/>
      <c r="AZT51" s="206"/>
      <c r="AZU51" s="206"/>
      <c r="AZV51" s="206"/>
      <c r="AZW51" s="206"/>
      <c r="AZX51" s="206"/>
      <c r="AZY51" s="206"/>
      <c r="AZZ51" s="206"/>
      <c r="BAA51" s="206"/>
      <c r="BAB51" s="206"/>
      <c r="BAC51" s="206"/>
      <c r="BAD51" s="206"/>
      <c r="BAE51" s="206"/>
      <c r="BAF51" s="206"/>
      <c r="BAG51" s="206"/>
      <c r="BAH51" s="206"/>
      <c r="BAI51" s="206"/>
      <c r="BAJ51" s="206"/>
      <c r="BAK51" s="206"/>
      <c r="BAL51" s="206"/>
      <c r="BAM51" s="206"/>
      <c r="BAN51" s="206"/>
      <c r="BAO51" s="206"/>
      <c r="BAP51" s="206"/>
      <c r="BAQ51" s="206"/>
      <c r="BAR51" s="206"/>
      <c r="BAS51" s="206"/>
      <c r="BAT51" s="206"/>
      <c r="BAU51" s="206"/>
      <c r="BAV51" s="206"/>
      <c r="BAW51" s="206"/>
      <c r="BAX51" s="206"/>
      <c r="BAY51" s="206"/>
      <c r="BAZ51" s="206"/>
      <c r="BBA51" s="206"/>
      <c r="BBB51" s="206"/>
      <c r="BBC51" s="206"/>
      <c r="BBD51" s="206"/>
      <c r="BBE51" s="206"/>
      <c r="BBF51" s="206"/>
      <c r="BBG51" s="206"/>
      <c r="BBH51" s="206"/>
      <c r="BBI51" s="206"/>
      <c r="BBJ51" s="206"/>
      <c r="BBK51" s="206"/>
      <c r="BBL51" s="206"/>
      <c r="BBM51" s="206"/>
      <c r="BBN51" s="206"/>
      <c r="BBO51" s="206"/>
      <c r="BBP51" s="206"/>
      <c r="BBQ51" s="206"/>
      <c r="BBR51" s="206"/>
      <c r="BBS51" s="206"/>
      <c r="BBT51" s="206"/>
      <c r="BBU51" s="206"/>
      <c r="BBV51" s="206"/>
      <c r="BBW51" s="206"/>
      <c r="BBX51" s="206"/>
      <c r="BBY51" s="206"/>
      <c r="BBZ51" s="206"/>
      <c r="BCA51" s="206"/>
      <c r="BCB51" s="206"/>
      <c r="BCC51" s="206"/>
      <c r="BCD51" s="206"/>
      <c r="BCE51" s="206"/>
      <c r="BCF51" s="206"/>
      <c r="BCG51" s="206"/>
      <c r="BCH51" s="206"/>
      <c r="BCI51" s="206"/>
      <c r="BCJ51" s="206"/>
      <c r="BCK51" s="206"/>
      <c r="BCL51" s="206"/>
      <c r="BCM51" s="206"/>
      <c r="BCN51" s="206"/>
      <c r="BCO51" s="206"/>
      <c r="BCP51" s="206"/>
      <c r="BCQ51" s="206"/>
      <c r="BCR51" s="206"/>
      <c r="BCS51" s="206"/>
      <c r="BCT51" s="206"/>
      <c r="BCU51" s="206"/>
      <c r="BCV51" s="206"/>
      <c r="BCW51" s="206"/>
      <c r="BCX51" s="206"/>
      <c r="BCY51" s="206"/>
      <c r="BCZ51" s="206"/>
      <c r="BDA51" s="206"/>
      <c r="BDB51" s="206"/>
      <c r="BDC51" s="206"/>
      <c r="BDD51" s="206"/>
      <c r="BDE51" s="206"/>
      <c r="BDF51" s="206"/>
      <c r="BDG51" s="206"/>
      <c r="BDH51" s="206"/>
      <c r="BDI51" s="206"/>
      <c r="BDJ51" s="206"/>
      <c r="BDK51" s="206"/>
      <c r="BDL51" s="206"/>
      <c r="BDM51" s="206"/>
      <c r="BDN51" s="206"/>
      <c r="BDO51" s="206"/>
      <c r="BDP51" s="206"/>
      <c r="BDQ51" s="206"/>
      <c r="BDR51" s="206"/>
      <c r="BDS51" s="206"/>
      <c r="BDT51" s="206"/>
      <c r="BDU51" s="206"/>
      <c r="BDV51" s="206"/>
      <c r="BDW51" s="206"/>
      <c r="BDX51" s="206"/>
      <c r="BDY51" s="206"/>
      <c r="BDZ51" s="206"/>
      <c r="BEA51" s="206"/>
      <c r="BEB51" s="206"/>
      <c r="BEC51" s="206"/>
      <c r="BED51" s="206"/>
      <c r="BEE51" s="206"/>
      <c r="BEF51" s="206"/>
      <c r="BEG51" s="206"/>
      <c r="BEH51" s="206"/>
      <c r="BEI51" s="206"/>
      <c r="BEJ51" s="206"/>
      <c r="BEK51" s="206"/>
      <c r="BEL51" s="206"/>
      <c r="BEM51" s="206"/>
      <c r="BEN51" s="206"/>
      <c r="BEO51" s="206"/>
      <c r="BEP51" s="206"/>
      <c r="BEQ51" s="206"/>
      <c r="BER51" s="206"/>
      <c r="BES51" s="206"/>
      <c r="BET51" s="206"/>
      <c r="BEU51" s="206"/>
      <c r="BEV51" s="206"/>
      <c r="BEW51" s="206"/>
      <c r="BEX51" s="206"/>
      <c r="BEY51" s="206"/>
      <c r="BEZ51" s="206"/>
      <c r="BFA51" s="206"/>
      <c r="BFB51" s="206"/>
      <c r="BFC51" s="206"/>
      <c r="BFD51" s="206"/>
      <c r="BFE51" s="206"/>
      <c r="BFF51" s="206"/>
      <c r="BFG51" s="206"/>
      <c r="BFH51" s="206"/>
      <c r="BFI51" s="206"/>
      <c r="BFJ51" s="206"/>
      <c r="BFK51" s="206"/>
      <c r="BFL51" s="206"/>
      <c r="BFM51" s="206"/>
      <c r="BFN51" s="206"/>
      <c r="BFO51" s="206"/>
      <c r="BFP51" s="206"/>
      <c r="BFQ51" s="206"/>
      <c r="BFR51" s="206"/>
      <c r="BFS51" s="206"/>
      <c r="BFT51" s="206"/>
      <c r="BFU51" s="206"/>
      <c r="BFV51" s="206"/>
      <c r="BFW51" s="206"/>
      <c r="BFX51" s="206"/>
      <c r="BFY51" s="206"/>
      <c r="BFZ51" s="206"/>
      <c r="BGA51" s="206"/>
      <c r="BGB51" s="206"/>
      <c r="BGC51" s="206"/>
      <c r="BGD51" s="206"/>
      <c r="BGE51" s="206"/>
      <c r="BGF51" s="206"/>
      <c r="BGG51" s="206"/>
      <c r="BGH51" s="206"/>
      <c r="BGI51" s="206"/>
      <c r="BGJ51" s="206"/>
      <c r="BGK51" s="206"/>
      <c r="BGL51" s="206"/>
      <c r="BGM51" s="206"/>
      <c r="BGN51" s="206"/>
      <c r="BGO51" s="206"/>
      <c r="BGP51" s="206"/>
      <c r="BGQ51" s="206"/>
      <c r="BGR51" s="206"/>
      <c r="BGS51" s="206"/>
      <c r="BGT51" s="206"/>
      <c r="BGU51" s="206"/>
      <c r="BGV51" s="206"/>
      <c r="BGW51" s="206"/>
      <c r="BGX51" s="206"/>
      <c r="BGY51" s="206"/>
      <c r="BGZ51" s="206"/>
      <c r="BHA51" s="206"/>
      <c r="BHB51" s="206"/>
      <c r="BHC51" s="206"/>
      <c r="BHD51" s="206"/>
      <c r="BHE51" s="206"/>
      <c r="BHF51" s="206"/>
      <c r="BHG51" s="206"/>
      <c r="BHH51" s="206"/>
      <c r="BHI51" s="206"/>
      <c r="BHJ51" s="206"/>
      <c r="BHK51" s="206"/>
      <c r="BHL51" s="206"/>
      <c r="BHM51" s="206"/>
      <c r="BHN51" s="206"/>
      <c r="BHO51" s="206"/>
      <c r="BHP51" s="206"/>
      <c r="BHQ51" s="206"/>
      <c r="BHR51" s="206"/>
      <c r="BHS51" s="206"/>
      <c r="BHT51" s="206"/>
      <c r="BHU51" s="206"/>
      <c r="BHV51" s="206"/>
      <c r="BHW51" s="206"/>
      <c r="BHX51" s="206"/>
      <c r="BHY51" s="206"/>
      <c r="BHZ51" s="206"/>
      <c r="BIA51" s="206"/>
      <c r="BIB51" s="206"/>
      <c r="BIC51" s="206"/>
      <c r="BID51" s="206"/>
      <c r="BIE51" s="206"/>
      <c r="BIF51" s="206"/>
      <c r="BIG51" s="206"/>
      <c r="BIH51" s="206"/>
      <c r="BII51" s="206"/>
      <c r="BIJ51" s="206"/>
      <c r="BIK51" s="206"/>
      <c r="BIL51" s="206"/>
      <c r="BIM51" s="206"/>
      <c r="BIN51" s="206"/>
      <c r="BIO51" s="206"/>
      <c r="BIP51" s="206"/>
      <c r="BIQ51" s="206"/>
      <c r="BIR51" s="206"/>
      <c r="BIS51" s="206"/>
      <c r="BIT51" s="206"/>
      <c r="BIU51" s="206"/>
      <c r="BIV51" s="206"/>
      <c r="BIW51" s="206"/>
      <c r="BIX51" s="206"/>
      <c r="BIY51" s="206"/>
      <c r="BIZ51" s="206"/>
      <c r="BJA51" s="206"/>
      <c r="BJB51" s="206"/>
      <c r="BJC51" s="206"/>
      <c r="BJD51" s="206"/>
      <c r="BJE51" s="206"/>
      <c r="BJF51" s="206"/>
      <c r="BJG51" s="206"/>
      <c r="BJH51" s="206"/>
      <c r="BJI51" s="206"/>
      <c r="BJJ51" s="206"/>
      <c r="BJK51" s="206"/>
      <c r="BJL51" s="206"/>
      <c r="BJM51" s="206"/>
      <c r="BJN51" s="206"/>
      <c r="BJO51" s="206"/>
      <c r="BJP51" s="206"/>
      <c r="BJQ51" s="206"/>
      <c r="BJR51" s="206"/>
      <c r="BJS51" s="206"/>
      <c r="BJT51" s="206"/>
      <c r="BJU51" s="206"/>
      <c r="BJV51" s="206"/>
      <c r="BJW51" s="206"/>
      <c r="BJX51" s="206"/>
      <c r="BJY51" s="206"/>
      <c r="BJZ51" s="206"/>
      <c r="BKA51" s="206"/>
      <c r="BKB51" s="206"/>
      <c r="BKC51" s="206"/>
      <c r="BKD51" s="206"/>
      <c r="BKE51" s="206"/>
      <c r="BKF51" s="206"/>
      <c r="BKG51" s="206"/>
      <c r="BKH51" s="206"/>
      <c r="BKI51" s="206"/>
      <c r="BKJ51" s="206"/>
      <c r="BKK51" s="206"/>
      <c r="BKL51" s="206"/>
      <c r="BKM51" s="206"/>
      <c r="BKN51" s="206"/>
      <c r="BKO51" s="206"/>
      <c r="BKP51" s="206"/>
      <c r="BKQ51" s="206"/>
      <c r="BKR51" s="206"/>
      <c r="BKS51" s="206"/>
      <c r="BKT51" s="206"/>
      <c r="BKU51" s="206"/>
      <c r="BKV51" s="206"/>
      <c r="BKW51" s="206"/>
      <c r="BKX51" s="206"/>
      <c r="BKY51" s="206"/>
      <c r="BKZ51" s="206"/>
      <c r="BLA51" s="206"/>
      <c r="BLB51" s="206"/>
      <c r="BLC51" s="206"/>
      <c r="BLD51" s="206"/>
      <c r="BLE51" s="206"/>
      <c r="BLF51" s="206"/>
      <c r="BLG51" s="206"/>
      <c r="BLH51" s="206"/>
      <c r="BLI51" s="206"/>
      <c r="BLJ51" s="206"/>
      <c r="BLK51" s="206"/>
      <c r="BLL51" s="206"/>
      <c r="BLM51" s="206"/>
      <c r="BLN51" s="206"/>
      <c r="BLO51" s="206"/>
      <c r="BLP51" s="206"/>
      <c r="BLQ51" s="206"/>
      <c r="BLR51" s="206"/>
      <c r="BLS51" s="206"/>
      <c r="BLT51" s="206"/>
      <c r="BLU51" s="206"/>
      <c r="BLV51" s="206"/>
      <c r="BLW51" s="206"/>
      <c r="BLX51" s="206"/>
      <c r="BLY51" s="206"/>
      <c r="BLZ51" s="206"/>
      <c r="BMA51" s="206"/>
      <c r="BMB51" s="206"/>
      <c r="BMC51" s="206"/>
      <c r="BMD51" s="206"/>
      <c r="BME51" s="206"/>
      <c r="BMF51" s="206"/>
      <c r="BMG51" s="206"/>
      <c r="BMH51" s="206"/>
      <c r="BMI51" s="206"/>
      <c r="BMJ51" s="206"/>
      <c r="BMK51" s="206"/>
      <c r="BML51" s="206"/>
      <c r="BMM51" s="206"/>
      <c r="BMN51" s="206"/>
      <c r="BMO51" s="206"/>
      <c r="BMP51" s="206"/>
      <c r="BMQ51" s="206"/>
      <c r="BMR51" s="206"/>
      <c r="BMS51" s="206"/>
      <c r="BMT51" s="206"/>
      <c r="BMU51" s="206"/>
      <c r="BMV51" s="206"/>
      <c r="BMW51" s="206"/>
      <c r="BMX51" s="206"/>
      <c r="BMY51" s="206"/>
      <c r="BMZ51" s="206"/>
      <c r="BNA51" s="206"/>
      <c r="BNB51" s="206"/>
      <c r="BNC51" s="206"/>
      <c r="BND51" s="206"/>
      <c r="BNE51" s="206"/>
      <c r="BNF51" s="206"/>
      <c r="BNG51" s="206"/>
      <c r="BNH51" s="206"/>
      <c r="BNI51" s="206"/>
      <c r="BNJ51" s="206"/>
      <c r="BNK51" s="206"/>
      <c r="BNL51" s="206"/>
      <c r="BNM51" s="206"/>
      <c r="BNN51" s="206"/>
      <c r="BNO51" s="206"/>
      <c r="BNP51" s="206"/>
      <c r="BNQ51" s="206"/>
      <c r="BNR51" s="206"/>
      <c r="BNS51" s="206"/>
      <c r="BNT51" s="206"/>
      <c r="BNU51" s="206"/>
      <c r="BNV51" s="206"/>
      <c r="BNW51" s="206"/>
      <c r="BNX51" s="206"/>
      <c r="BNY51" s="206"/>
      <c r="BNZ51" s="206"/>
      <c r="BOA51" s="206"/>
      <c r="BOB51" s="206"/>
      <c r="BOC51" s="206"/>
      <c r="BOD51" s="206"/>
      <c r="BOE51" s="206"/>
      <c r="BOF51" s="206"/>
      <c r="BOG51" s="206"/>
      <c r="BOH51" s="206"/>
      <c r="BOI51" s="206"/>
      <c r="BOJ51" s="206"/>
      <c r="BOK51" s="206"/>
      <c r="BOL51" s="206"/>
      <c r="BOM51" s="206"/>
      <c r="BON51" s="206"/>
      <c r="BOO51" s="206"/>
      <c r="BOP51" s="206"/>
      <c r="BOQ51" s="206"/>
      <c r="BOR51" s="206"/>
      <c r="BOS51" s="206"/>
      <c r="BOT51" s="206"/>
      <c r="BOU51" s="206"/>
      <c r="BOV51" s="206"/>
      <c r="BOW51" s="206"/>
      <c r="BOX51" s="206"/>
      <c r="BOY51" s="206"/>
      <c r="BOZ51" s="206"/>
      <c r="BPA51" s="206"/>
      <c r="BPB51" s="206"/>
      <c r="BPC51" s="206"/>
      <c r="BPD51" s="206"/>
      <c r="BPE51" s="206"/>
      <c r="BPF51" s="206"/>
      <c r="BPG51" s="206"/>
      <c r="BPH51" s="206"/>
      <c r="BPI51" s="206"/>
      <c r="BPJ51" s="206"/>
      <c r="BPK51" s="206"/>
      <c r="BPL51" s="206"/>
      <c r="BPM51" s="206"/>
      <c r="BPN51" s="206"/>
      <c r="BPO51" s="206"/>
      <c r="BPP51" s="206"/>
      <c r="BPQ51" s="206"/>
      <c r="BPR51" s="206"/>
      <c r="BPS51" s="206"/>
      <c r="BPT51" s="206"/>
      <c r="BPU51" s="206"/>
      <c r="BPV51" s="206"/>
      <c r="BPW51" s="206"/>
      <c r="BPX51" s="206"/>
      <c r="BPY51" s="206"/>
      <c r="BPZ51" s="206"/>
      <c r="BQA51" s="206"/>
      <c r="BQB51" s="206"/>
      <c r="BQC51" s="206"/>
      <c r="BQD51" s="206"/>
      <c r="BQE51" s="206"/>
      <c r="BQF51" s="206"/>
      <c r="BQG51" s="206"/>
      <c r="BQH51" s="206"/>
      <c r="BQI51" s="206"/>
      <c r="BQJ51" s="206"/>
      <c r="BQK51" s="206"/>
      <c r="BQL51" s="206"/>
      <c r="BQM51" s="206"/>
      <c r="BQN51" s="206"/>
      <c r="BQO51" s="206"/>
      <c r="BQP51" s="206"/>
      <c r="BQQ51" s="206"/>
      <c r="BQR51" s="206"/>
      <c r="BQS51" s="206"/>
      <c r="BQT51" s="206"/>
      <c r="BQU51" s="206"/>
      <c r="BQV51" s="206"/>
      <c r="BQW51" s="206"/>
      <c r="BQX51" s="206"/>
      <c r="BQY51" s="206"/>
      <c r="BQZ51" s="206"/>
      <c r="BRA51" s="206"/>
      <c r="BRB51" s="206"/>
      <c r="BRC51" s="206"/>
      <c r="BRD51" s="206"/>
      <c r="BRE51" s="206"/>
      <c r="BRF51" s="206"/>
      <c r="BRG51" s="206"/>
      <c r="BRH51" s="206"/>
      <c r="BRI51" s="206"/>
      <c r="BRJ51" s="206"/>
      <c r="BRK51" s="206"/>
      <c r="BRL51" s="206"/>
      <c r="BRM51" s="206"/>
      <c r="BRN51" s="206"/>
      <c r="BRO51" s="206"/>
      <c r="BRP51" s="206"/>
      <c r="BRQ51" s="206"/>
      <c r="BRR51" s="206"/>
      <c r="BRS51" s="206"/>
      <c r="BRT51" s="206"/>
      <c r="BRU51" s="206"/>
      <c r="BRV51" s="206"/>
      <c r="BRW51" s="206"/>
      <c r="BRX51" s="206"/>
      <c r="BRY51" s="206"/>
      <c r="BRZ51" s="206"/>
      <c r="BSA51" s="206"/>
      <c r="BSB51" s="206"/>
      <c r="BSC51" s="206"/>
      <c r="BSD51" s="206"/>
      <c r="BSE51" s="206"/>
      <c r="BSF51" s="206"/>
      <c r="BSG51" s="206"/>
      <c r="BSH51" s="206"/>
      <c r="BSI51" s="206"/>
      <c r="BSJ51" s="206"/>
      <c r="BSK51" s="206"/>
      <c r="BSL51" s="206"/>
      <c r="BSM51" s="206"/>
      <c r="BSN51" s="206"/>
      <c r="BSO51" s="206"/>
      <c r="BSP51" s="206"/>
      <c r="BSQ51" s="206"/>
      <c r="BSR51" s="206"/>
      <c r="BSS51" s="206"/>
      <c r="BST51" s="206"/>
      <c r="BSU51" s="206"/>
      <c r="BSV51" s="206"/>
      <c r="BSW51" s="206"/>
      <c r="BSX51" s="206"/>
      <c r="BSY51" s="206"/>
      <c r="BSZ51" s="206"/>
      <c r="BTA51" s="206"/>
      <c r="BTB51" s="206"/>
      <c r="BTC51" s="206"/>
      <c r="BTD51" s="206"/>
      <c r="BTE51" s="206"/>
      <c r="BTF51" s="206"/>
      <c r="BTG51" s="206"/>
      <c r="BTH51" s="206"/>
      <c r="BTI51" s="206"/>
      <c r="BTJ51" s="206"/>
      <c r="BTK51" s="206"/>
      <c r="BTL51" s="206"/>
      <c r="BTM51" s="206"/>
      <c r="BTN51" s="206"/>
      <c r="BTO51" s="206"/>
      <c r="BTP51" s="206"/>
      <c r="BTQ51" s="206"/>
      <c r="BTR51" s="206"/>
      <c r="BTS51" s="206"/>
      <c r="BTT51" s="206"/>
      <c r="BTU51" s="206"/>
      <c r="BTV51" s="206"/>
      <c r="BTW51" s="206"/>
      <c r="BTX51" s="206"/>
      <c r="BTY51" s="206"/>
      <c r="BTZ51" s="206"/>
      <c r="BUA51" s="206"/>
      <c r="BUB51" s="206"/>
      <c r="BUC51" s="206"/>
      <c r="BUD51" s="206"/>
      <c r="BUE51" s="206"/>
      <c r="BUF51" s="206"/>
      <c r="BUG51" s="206"/>
      <c r="BUH51" s="206"/>
      <c r="BUI51" s="206"/>
      <c r="BUJ51" s="206"/>
      <c r="BUK51" s="206"/>
      <c r="BUL51" s="206"/>
      <c r="BUM51" s="206"/>
      <c r="BUN51" s="206"/>
      <c r="BUO51" s="206"/>
      <c r="BUP51" s="206"/>
      <c r="BUQ51" s="206"/>
      <c r="BUR51" s="206"/>
      <c r="BUS51" s="206"/>
      <c r="BUT51" s="206"/>
      <c r="BUU51" s="206"/>
      <c r="BUV51" s="206"/>
      <c r="BUW51" s="206"/>
      <c r="BUX51" s="206"/>
      <c r="BUY51" s="206"/>
      <c r="BUZ51" s="206"/>
      <c r="BVA51" s="206"/>
      <c r="BVB51" s="206"/>
      <c r="BVC51" s="206"/>
      <c r="BVD51" s="206"/>
      <c r="BVE51" s="206"/>
      <c r="BVF51" s="206"/>
      <c r="BVG51" s="206"/>
      <c r="BVH51" s="206"/>
      <c r="BVI51" s="206"/>
      <c r="BVJ51" s="206"/>
      <c r="BVK51" s="206"/>
      <c r="BVL51" s="206"/>
      <c r="BVM51" s="206"/>
      <c r="BVN51" s="206"/>
      <c r="BVO51" s="206"/>
      <c r="BVP51" s="206"/>
      <c r="BVQ51" s="206"/>
      <c r="BVR51" s="206"/>
      <c r="BVS51" s="206"/>
      <c r="BVT51" s="206"/>
      <c r="BVU51" s="206"/>
      <c r="BVV51" s="206"/>
      <c r="BVW51" s="206"/>
      <c r="BVX51" s="206"/>
      <c r="BVY51" s="206"/>
      <c r="BVZ51" s="206"/>
      <c r="BWA51" s="206"/>
      <c r="BWB51" s="206"/>
      <c r="BWC51" s="206"/>
      <c r="BWD51" s="206"/>
      <c r="BWE51" s="206"/>
      <c r="BWF51" s="206"/>
      <c r="BWG51" s="206"/>
      <c r="BWH51" s="206"/>
      <c r="BWI51" s="206"/>
      <c r="BWJ51" s="206"/>
      <c r="BWK51" s="206"/>
      <c r="BWL51" s="206"/>
      <c r="BWM51" s="206"/>
      <c r="BWN51" s="206"/>
      <c r="BWO51" s="206"/>
      <c r="BWP51" s="206"/>
      <c r="BWQ51" s="206"/>
      <c r="BWR51" s="206"/>
      <c r="BWS51" s="206"/>
      <c r="BWT51" s="206"/>
      <c r="BWU51" s="206"/>
      <c r="BWV51" s="206"/>
      <c r="BWW51" s="206"/>
      <c r="BWX51" s="206"/>
      <c r="BWY51" s="206"/>
      <c r="BWZ51" s="206"/>
      <c r="BXA51" s="206"/>
      <c r="BXB51" s="206"/>
      <c r="BXC51" s="206"/>
      <c r="BXD51" s="206"/>
      <c r="BXE51" s="206"/>
      <c r="BXF51" s="206"/>
      <c r="BXG51" s="206"/>
      <c r="BXH51" s="206"/>
      <c r="BXI51" s="206"/>
      <c r="BXJ51" s="206"/>
      <c r="BXK51" s="206"/>
      <c r="BXL51" s="206"/>
      <c r="BXM51" s="206"/>
      <c r="BXN51" s="206"/>
      <c r="BXO51" s="206"/>
      <c r="BXP51" s="206"/>
      <c r="BXQ51" s="206"/>
      <c r="BXR51" s="206"/>
      <c r="BXS51" s="206"/>
      <c r="BXT51" s="206"/>
      <c r="BXU51" s="206"/>
      <c r="BXV51" s="206"/>
      <c r="BXW51" s="206"/>
      <c r="BXX51" s="206"/>
      <c r="BXY51" s="206"/>
      <c r="BXZ51" s="206"/>
      <c r="BYA51" s="206"/>
      <c r="BYB51" s="206"/>
      <c r="BYC51" s="206"/>
      <c r="BYD51" s="206"/>
      <c r="BYE51" s="206"/>
      <c r="BYF51" s="206"/>
      <c r="BYG51" s="206"/>
      <c r="BYH51" s="206"/>
      <c r="BYI51" s="206"/>
      <c r="BYJ51" s="206"/>
      <c r="BYK51" s="206"/>
      <c r="BYL51" s="206"/>
      <c r="BYM51" s="206"/>
      <c r="BYN51" s="206"/>
      <c r="BYO51" s="206"/>
      <c r="BYP51" s="206"/>
      <c r="BYQ51" s="206"/>
      <c r="BYR51" s="206"/>
      <c r="BYS51" s="206"/>
      <c r="BYT51" s="206"/>
      <c r="BYU51" s="206"/>
      <c r="BYV51" s="206"/>
      <c r="BYW51" s="206"/>
      <c r="BYX51" s="206"/>
      <c r="BYY51" s="206"/>
      <c r="BYZ51" s="206"/>
      <c r="BZA51" s="206"/>
      <c r="BZB51" s="206"/>
      <c r="BZC51" s="206"/>
      <c r="BZD51" s="206"/>
      <c r="BZE51" s="206"/>
      <c r="BZF51" s="206"/>
      <c r="BZG51" s="206"/>
      <c r="BZH51" s="206"/>
      <c r="BZI51" s="206"/>
      <c r="BZJ51" s="206"/>
      <c r="BZK51" s="206"/>
      <c r="BZL51" s="206"/>
      <c r="BZM51" s="206"/>
      <c r="BZN51" s="206"/>
      <c r="BZO51" s="206"/>
      <c r="BZP51" s="206"/>
      <c r="BZQ51" s="206"/>
      <c r="BZR51" s="206"/>
      <c r="BZS51" s="206"/>
      <c r="BZT51" s="206"/>
      <c r="BZU51" s="206"/>
      <c r="BZV51" s="206"/>
      <c r="BZW51" s="206"/>
      <c r="BZX51" s="206"/>
      <c r="BZY51" s="206"/>
      <c r="BZZ51" s="206"/>
      <c r="CAA51" s="206"/>
      <c r="CAB51" s="206"/>
      <c r="CAC51" s="206"/>
      <c r="CAD51" s="206"/>
      <c r="CAE51" s="206"/>
      <c r="CAF51" s="206"/>
      <c r="CAG51" s="206"/>
      <c r="CAH51" s="206"/>
      <c r="CAI51" s="206"/>
      <c r="CAJ51" s="206"/>
      <c r="CAK51" s="206"/>
      <c r="CAL51" s="206"/>
      <c r="CAM51" s="206"/>
      <c r="CAN51" s="206"/>
      <c r="CAO51" s="206"/>
      <c r="CAP51" s="206"/>
      <c r="CAQ51" s="206"/>
      <c r="CAR51" s="206"/>
      <c r="CAS51" s="206"/>
      <c r="CAT51" s="206"/>
      <c r="CAU51" s="206"/>
      <c r="CAV51" s="206"/>
      <c r="CAW51" s="206"/>
      <c r="CAX51" s="206"/>
      <c r="CAY51" s="206"/>
      <c r="CAZ51" s="206"/>
      <c r="CBA51" s="206"/>
      <c r="CBB51" s="206"/>
      <c r="CBC51" s="206"/>
      <c r="CBD51" s="206"/>
      <c r="CBE51" s="206"/>
      <c r="CBF51" s="206"/>
      <c r="CBG51" s="206"/>
      <c r="CBH51" s="206"/>
      <c r="CBI51" s="206"/>
      <c r="CBJ51" s="206"/>
      <c r="CBK51" s="206"/>
      <c r="CBL51" s="206"/>
      <c r="CBM51" s="206"/>
      <c r="CBN51" s="206"/>
      <c r="CBO51" s="206"/>
      <c r="CBP51" s="206"/>
      <c r="CBQ51" s="206"/>
      <c r="CBR51" s="206"/>
      <c r="CBS51" s="206"/>
      <c r="CBT51" s="206"/>
      <c r="CBU51" s="206"/>
      <c r="CBV51" s="206"/>
      <c r="CBW51" s="206"/>
      <c r="CBX51" s="206"/>
      <c r="CBY51" s="206"/>
      <c r="CBZ51" s="206"/>
      <c r="CCA51" s="206"/>
      <c r="CCB51" s="206"/>
      <c r="CCC51" s="206"/>
      <c r="CCD51" s="206"/>
      <c r="CCE51" s="206"/>
      <c r="CCF51" s="206"/>
      <c r="CCG51" s="206"/>
      <c r="CCH51" s="206"/>
      <c r="CCI51" s="206"/>
      <c r="CCJ51" s="206"/>
      <c r="CCK51" s="206"/>
      <c r="CCL51" s="206"/>
      <c r="CCM51" s="206"/>
      <c r="CCN51" s="206"/>
      <c r="CCO51" s="206"/>
      <c r="CCP51" s="206"/>
      <c r="CCQ51" s="206"/>
      <c r="CCR51" s="206"/>
      <c r="CCS51" s="206"/>
      <c r="CCT51" s="206"/>
      <c r="CCU51" s="206"/>
      <c r="CCV51" s="206"/>
      <c r="CCW51" s="206"/>
      <c r="CCX51" s="206"/>
      <c r="CCY51" s="206"/>
      <c r="CCZ51" s="206"/>
      <c r="CDA51" s="206"/>
      <c r="CDB51" s="206"/>
      <c r="CDC51" s="206"/>
      <c r="CDD51" s="206"/>
      <c r="CDE51" s="206"/>
      <c r="CDF51" s="206"/>
      <c r="CDG51" s="206"/>
      <c r="CDH51" s="206"/>
      <c r="CDI51" s="206"/>
      <c r="CDJ51" s="206"/>
      <c r="CDK51" s="206"/>
      <c r="CDL51" s="206"/>
      <c r="CDM51" s="206"/>
      <c r="CDN51" s="206"/>
      <c r="CDO51" s="206"/>
      <c r="CDP51" s="206"/>
      <c r="CDQ51" s="206"/>
      <c r="CDR51" s="206"/>
      <c r="CDS51" s="206"/>
      <c r="CDT51" s="206"/>
      <c r="CDU51" s="206"/>
      <c r="CDV51" s="206"/>
      <c r="CDW51" s="206"/>
      <c r="CDX51" s="206"/>
      <c r="CDY51" s="206"/>
      <c r="CDZ51" s="206"/>
      <c r="CEA51" s="206"/>
      <c r="CEB51" s="206"/>
      <c r="CEC51" s="206"/>
      <c r="CED51" s="206"/>
      <c r="CEE51" s="206"/>
      <c r="CEF51" s="206"/>
      <c r="CEG51" s="206"/>
      <c r="CEH51" s="206"/>
      <c r="CEI51" s="206"/>
      <c r="CEJ51" s="206"/>
      <c r="CEK51" s="206"/>
      <c r="CEL51" s="206"/>
      <c r="CEM51" s="206"/>
      <c r="CEN51" s="206"/>
      <c r="CEO51" s="206"/>
      <c r="CEP51" s="206"/>
      <c r="CEQ51" s="206"/>
      <c r="CER51" s="206"/>
      <c r="CES51" s="206"/>
      <c r="CET51" s="206"/>
      <c r="CEU51" s="206"/>
      <c r="CEV51" s="206"/>
      <c r="CEW51" s="206"/>
      <c r="CEX51" s="206"/>
      <c r="CEY51" s="206"/>
      <c r="CEZ51" s="206"/>
      <c r="CFA51" s="206"/>
      <c r="CFB51" s="206"/>
      <c r="CFC51" s="206"/>
      <c r="CFD51" s="206"/>
      <c r="CFE51" s="206"/>
      <c r="CFF51" s="206"/>
      <c r="CFG51" s="206"/>
      <c r="CFH51" s="206"/>
      <c r="CFI51" s="206"/>
      <c r="CFJ51" s="206"/>
      <c r="CFK51" s="206"/>
      <c r="CFL51" s="206"/>
      <c r="CFM51" s="206"/>
      <c r="CFN51" s="206"/>
      <c r="CFO51" s="206"/>
      <c r="CFP51" s="206"/>
      <c r="CFQ51" s="206"/>
      <c r="CFR51" s="206"/>
      <c r="CFS51" s="206"/>
      <c r="CFT51" s="206"/>
      <c r="CFU51" s="206"/>
      <c r="CFV51" s="206"/>
      <c r="CFW51" s="206"/>
      <c r="CFX51" s="206"/>
      <c r="CFY51" s="206"/>
      <c r="CFZ51" s="206"/>
      <c r="CGA51" s="206"/>
      <c r="CGB51" s="206"/>
      <c r="CGC51" s="206"/>
      <c r="CGD51" s="206"/>
      <c r="CGE51" s="206"/>
      <c r="CGF51" s="206"/>
      <c r="CGG51" s="206"/>
      <c r="CGH51" s="206"/>
      <c r="CGI51" s="206"/>
      <c r="CGJ51" s="206"/>
      <c r="CGK51" s="206"/>
      <c r="CGL51" s="206"/>
      <c r="CGM51" s="206"/>
      <c r="CGN51" s="206"/>
      <c r="CGO51" s="206"/>
      <c r="CGP51" s="206"/>
      <c r="CGQ51" s="206"/>
      <c r="CGR51" s="206"/>
      <c r="CGS51" s="206"/>
      <c r="CGT51" s="206"/>
      <c r="CGU51" s="206"/>
      <c r="CGV51" s="206"/>
      <c r="CGW51" s="206"/>
      <c r="CGX51" s="206"/>
      <c r="CGY51" s="206"/>
      <c r="CGZ51" s="206"/>
      <c r="CHA51" s="206"/>
      <c r="CHB51" s="206"/>
      <c r="CHC51" s="206"/>
      <c r="CHD51" s="206"/>
      <c r="CHE51" s="206"/>
      <c r="CHF51" s="206"/>
      <c r="CHG51" s="206"/>
      <c r="CHH51" s="206"/>
      <c r="CHI51" s="206"/>
      <c r="CHJ51" s="206"/>
      <c r="CHK51" s="206"/>
      <c r="CHL51" s="206"/>
      <c r="CHM51" s="206"/>
      <c r="CHN51" s="206"/>
      <c r="CHO51" s="206"/>
      <c r="CHP51" s="206"/>
      <c r="CHQ51" s="206"/>
      <c r="CHR51" s="206"/>
      <c r="CHS51" s="206"/>
      <c r="CHT51" s="206"/>
      <c r="CHU51" s="206"/>
      <c r="CHV51" s="206"/>
      <c r="CHW51" s="206"/>
      <c r="CHX51" s="206"/>
      <c r="CHY51" s="206"/>
      <c r="CHZ51" s="206"/>
      <c r="CIA51" s="206"/>
      <c r="CIB51" s="206"/>
      <c r="CIC51" s="206"/>
      <c r="CID51" s="206"/>
      <c r="CIE51" s="206"/>
      <c r="CIF51" s="206"/>
      <c r="CIG51" s="206"/>
      <c r="CIH51" s="206"/>
      <c r="CII51" s="206"/>
      <c r="CIJ51" s="206"/>
      <c r="CIK51" s="206"/>
      <c r="CIL51" s="206"/>
      <c r="CIM51" s="206"/>
      <c r="CIN51" s="206"/>
      <c r="CIO51" s="206"/>
      <c r="CIP51" s="206"/>
      <c r="CIQ51" s="206"/>
      <c r="CIR51" s="206"/>
      <c r="CIS51" s="206"/>
      <c r="CIT51" s="206"/>
      <c r="CIU51" s="206"/>
      <c r="CIV51" s="206"/>
      <c r="CIW51" s="206"/>
      <c r="CIX51" s="206"/>
      <c r="CIY51" s="206"/>
      <c r="CIZ51" s="206"/>
      <c r="CJA51" s="206"/>
      <c r="CJB51" s="206"/>
      <c r="CJC51" s="206"/>
      <c r="CJD51" s="206"/>
      <c r="CJE51" s="206"/>
      <c r="CJF51" s="206"/>
      <c r="CJG51" s="206"/>
      <c r="CJH51" s="206"/>
      <c r="CJI51" s="206"/>
      <c r="CJJ51" s="206"/>
      <c r="CJK51" s="206"/>
      <c r="CJL51" s="206"/>
      <c r="CJM51" s="206"/>
      <c r="CJN51" s="206"/>
      <c r="CJO51" s="206"/>
      <c r="CJP51" s="206"/>
      <c r="CJQ51" s="206"/>
      <c r="CJR51" s="206"/>
      <c r="CJS51" s="206"/>
      <c r="CJT51" s="206"/>
      <c r="CJU51" s="206"/>
      <c r="CJV51" s="206"/>
      <c r="CJW51" s="206"/>
      <c r="CJX51" s="206"/>
      <c r="CJY51" s="206"/>
      <c r="CJZ51" s="206"/>
      <c r="CKA51" s="206"/>
      <c r="CKB51" s="206"/>
      <c r="CKC51" s="206"/>
      <c r="CKD51" s="206"/>
      <c r="CKE51" s="206"/>
      <c r="CKF51" s="206"/>
      <c r="CKG51" s="206"/>
      <c r="CKH51" s="206"/>
      <c r="CKI51" s="206"/>
      <c r="CKJ51" s="206"/>
      <c r="CKK51" s="206"/>
      <c r="CKL51" s="206"/>
      <c r="CKM51" s="206"/>
      <c r="CKN51" s="206"/>
      <c r="CKO51" s="206"/>
      <c r="CKP51" s="206"/>
      <c r="CKQ51" s="206"/>
      <c r="CKR51" s="206"/>
      <c r="CKS51" s="206"/>
      <c r="CKT51" s="206"/>
      <c r="CKU51" s="206"/>
      <c r="CKV51" s="206"/>
      <c r="CKW51" s="206"/>
      <c r="CKX51" s="206"/>
      <c r="CKY51" s="206"/>
      <c r="CKZ51" s="206"/>
      <c r="CLA51" s="206"/>
      <c r="CLB51" s="206"/>
      <c r="CLC51" s="206"/>
      <c r="CLD51" s="206"/>
      <c r="CLE51" s="206"/>
      <c r="CLF51" s="206"/>
      <c r="CLG51" s="206"/>
      <c r="CLH51" s="206"/>
      <c r="CLI51" s="206"/>
      <c r="CLJ51" s="206"/>
      <c r="CLK51" s="206"/>
      <c r="CLL51" s="206"/>
      <c r="CLM51" s="206"/>
      <c r="CLN51" s="206"/>
      <c r="CLO51" s="206"/>
      <c r="CLP51" s="206"/>
      <c r="CLQ51" s="206"/>
      <c r="CLR51" s="206"/>
      <c r="CLS51" s="206"/>
      <c r="CLT51" s="206"/>
      <c r="CLU51" s="206"/>
      <c r="CLV51" s="206"/>
      <c r="CLW51" s="206"/>
      <c r="CLX51" s="206"/>
      <c r="CLY51" s="206"/>
      <c r="CLZ51" s="206"/>
      <c r="CMA51" s="206"/>
      <c r="CMB51" s="206"/>
      <c r="CMC51" s="206"/>
      <c r="CMD51" s="206"/>
      <c r="CME51" s="206"/>
      <c r="CMF51" s="206"/>
      <c r="CMG51" s="206"/>
      <c r="CMH51" s="206"/>
      <c r="CMI51" s="206"/>
      <c r="CMJ51" s="206"/>
      <c r="CMK51" s="206"/>
      <c r="CML51" s="206"/>
      <c r="CMM51" s="206"/>
      <c r="CMN51" s="206"/>
      <c r="CMO51" s="206"/>
      <c r="CMP51" s="206"/>
      <c r="CMQ51" s="206"/>
      <c r="CMR51" s="206"/>
      <c r="CMS51" s="206"/>
      <c r="CMT51" s="206"/>
      <c r="CMU51" s="206"/>
      <c r="CMV51" s="206"/>
      <c r="CMW51" s="206"/>
      <c r="CMX51" s="206"/>
      <c r="CMY51" s="206"/>
      <c r="CMZ51" s="206"/>
      <c r="CNA51" s="206"/>
      <c r="CNB51" s="206"/>
      <c r="CNC51" s="206"/>
      <c r="CND51" s="206"/>
      <c r="CNE51" s="206"/>
      <c r="CNF51" s="206"/>
      <c r="CNG51" s="206"/>
      <c r="CNH51" s="206"/>
      <c r="CNI51" s="206"/>
      <c r="CNJ51" s="206"/>
      <c r="CNK51" s="206"/>
      <c r="CNL51" s="206"/>
      <c r="CNM51" s="206"/>
      <c r="CNN51" s="206"/>
      <c r="CNO51" s="206"/>
      <c r="CNP51" s="206"/>
      <c r="CNQ51" s="206"/>
      <c r="CNR51" s="206"/>
      <c r="CNS51" s="206"/>
      <c r="CNT51" s="206"/>
      <c r="CNU51" s="206"/>
      <c r="CNV51" s="206"/>
      <c r="CNW51" s="206"/>
      <c r="CNX51" s="206"/>
      <c r="CNY51" s="206"/>
      <c r="CNZ51" s="206"/>
      <c r="COA51" s="206"/>
      <c r="COB51" s="206"/>
      <c r="COC51" s="206"/>
      <c r="COD51" s="206"/>
      <c r="COE51" s="206"/>
      <c r="COF51" s="206"/>
      <c r="COG51" s="206"/>
      <c r="COH51" s="206"/>
      <c r="COI51" s="206"/>
      <c r="COJ51" s="206"/>
      <c r="COK51" s="206"/>
      <c r="COL51" s="206"/>
      <c r="COM51" s="206"/>
      <c r="CON51" s="206"/>
      <c r="COO51" s="206"/>
      <c r="COP51" s="206"/>
      <c r="COQ51" s="206"/>
      <c r="COR51" s="206"/>
      <c r="COS51" s="206"/>
      <c r="COT51" s="206"/>
      <c r="COU51" s="206"/>
      <c r="COV51" s="206"/>
      <c r="COW51" s="206"/>
      <c r="COX51" s="206"/>
      <c r="COY51" s="206"/>
      <c r="COZ51" s="206"/>
      <c r="CPA51" s="206"/>
      <c r="CPB51" s="206"/>
      <c r="CPC51" s="206"/>
      <c r="CPD51" s="206"/>
      <c r="CPE51" s="206"/>
      <c r="CPF51" s="206"/>
      <c r="CPG51" s="206"/>
      <c r="CPH51" s="206"/>
      <c r="CPI51" s="206"/>
      <c r="CPJ51" s="206"/>
      <c r="CPK51" s="206"/>
      <c r="CPL51" s="206"/>
      <c r="CPM51" s="206"/>
      <c r="CPN51" s="206"/>
      <c r="CPO51" s="206"/>
      <c r="CPP51" s="206"/>
      <c r="CPQ51" s="206"/>
      <c r="CPR51" s="206"/>
      <c r="CPS51" s="206"/>
      <c r="CPT51" s="206"/>
      <c r="CPU51" s="206"/>
      <c r="CPV51" s="206"/>
      <c r="CPW51" s="206"/>
      <c r="CPX51" s="206"/>
      <c r="CPY51" s="206"/>
      <c r="CPZ51" s="206"/>
      <c r="CQA51" s="206"/>
      <c r="CQB51" s="206"/>
      <c r="CQC51" s="206"/>
      <c r="CQD51" s="206"/>
      <c r="CQE51" s="206"/>
      <c r="CQF51" s="206"/>
      <c r="CQG51" s="206"/>
      <c r="CQH51" s="206"/>
      <c r="CQI51" s="206"/>
      <c r="CQJ51" s="206"/>
      <c r="CQK51" s="206"/>
      <c r="CQL51" s="206"/>
      <c r="CQM51" s="206"/>
      <c r="CQN51" s="206"/>
      <c r="CQO51" s="206"/>
      <c r="CQP51" s="206"/>
      <c r="CQQ51" s="206"/>
      <c r="CQR51" s="206"/>
      <c r="CQS51" s="206"/>
      <c r="CQT51" s="206"/>
      <c r="CQU51" s="206"/>
      <c r="CQV51" s="206"/>
      <c r="CQW51" s="206"/>
      <c r="CQX51" s="206"/>
      <c r="CQY51" s="206"/>
      <c r="CQZ51" s="206"/>
      <c r="CRA51" s="206"/>
      <c r="CRB51" s="206"/>
      <c r="CRC51" s="206"/>
      <c r="CRD51" s="206"/>
      <c r="CRE51" s="206"/>
      <c r="CRF51" s="206"/>
      <c r="CRG51" s="206"/>
      <c r="CRH51" s="206"/>
      <c r="CRI51" s="206"/>
      <c r="CRJ51" s="206"/>
      <c r="CRK51" s="206"/>
      <c r="CRL51" s="206"/>
      <c r="CRM51" s="206"/>
      <c r="CRN51" s="206"/>
      <c r="CRO51" s="206"/>
      <c r="CRP51" s="206"/>
      <c r="CRQ51" s="206"/>
      <c r="CRR51" s="206"/>
      <c r="CRS51" s="206"/>
      <c r="CRT51" s="206"/>
      <c r="CRU51" s="206"/>
      <c r="CRV51" s="206"/>
      <c r="CRW51" s="206"/>
      <c r="CRX51" s="206"/>
      <c r="CRY51" s="206"/>
      <c r="CRZ51" s="206"/>
      <c r="CSA51" s="206"/>
      <c r="CSB51" s="206"/>
      <c r="CSC51" s="206"/>
      <c r="CSD51" s="206"/>
      <c r="CSE51" s="206"/>
      <c r="CSF51" s="206"/>
      <c r="CSG51" s="206"/>
      <c r="CSH51" s="206"/>
      <c r="CSI51" s="206"/>
      <c r="CSJ51" s="206"/>
      <c r="CSK51" s="206"/>
      <c r="CSL51" s="206"/>
      <c r="CSM51" s="206"/>
      <c r="CSN51" s="206"/>
      <c r="CSO51" s="206"/>
      <c r="CSP51" s="206"/>
      <c r="CSQ51" s="206"/>
      <c r="CSR51" s="206"/>
      <c r="CSS51" s="206"/>
      <c r="CST51" s="206"/>
      <c r="CSU51" s="206"/>
      <c r="CSV51" s="206"/>
      <c r="CSW51" s="206"/>
      <c r="CSX51" s="206"/>
      <c r="CSY51" s="206"/>
      <c r="CSZ51" s="206"/>
      <c r="CTA51" s="206"/>
      <c r="CTB51" s="206"/>
      <c r="CTC51" s="206"/>
      <c r="CTD51" s="206"/>
      <c r="CTE51" s="206"/>
      <c r="CTF51" s="206"/>
      <c r="CTG51" s="206"/>
      <c r="CTH51" s="206"/>
      <c r="CTI51" s="206"/>
      <c r="CTJ51" s="206"/>
      <c r="CTK51" s="206"/>
      <c r="CTL51" s="206"/>
      <c r="CTM51" s="206"/>
      <c r="CTN51" s="206"/>
      <c r="CTO51" s="206"/>
      <c r="CTP51" s="206"/>
      <c r="CTQ51" s="206"/>
      <c r="CTR51" s="206"/>
      <c r="CTS51" s="206"/>
      <c r="CTT51" s="206"/>
      <c r="CTU51" s="206"/>
      <c r="CTV51" s="206"/>
      <c r="CTW51" s="206"/>
      <c r="CTX51" s="206"/>
      <c r="CTY51" s="206"/>
      <c r="CTZ51" s="206"/>
      <c r="CUA51" s="206"/>
      <c r="CUB51" s="206"/>
      <c r="CUC51" s="206"/>
      <c r="CUD51" s="206"/>
      <c r="CUE51" s="206"/>
      <c r="CUF51" s="206"/>
      <c r="CUG51" s="206"/>
      <c r="CUH51" s="206"/>
      <c r="CUI51" s="206"/>
      <c r="CUJ51" s="206"/>
      <c r="CUK51" s="206"/>
      <c r="CUL51" s="206"/>
      <c r="CUM51" s="206"/>
      <c r="CUN51" s="206"/>
      <c r="CUO51" s="206"/>
      <c r="CUP51" s="206"/>
      <c r="CUQ51" s="206"/>
      <c r="CUR51" s="206"/>
      <c r="CUS51" s="206"/>
      <c r="CUT51" s="206"/>
      <c r="CUU51" s="206"/>
      <c r="CUV51" s="206"/>
      <c r="CUW51" s="206"/>
      <c r="CUX51" s="206"/>
      <c r="CUY51" s="206"/>
      <c r="CUZ51" s="206"/>
      <c r="CVA51" s="206"/>
      <c r="CVB51" s="206"/>
      <c r="CVC51" s="206"/>
      <c r="CVD51" s="206"/>
      <c r="CVE51" s="206"/>
      <c r="CVF51" s="206"/>
      <c r="CVG51" s="206"/>
      <c r="CVH51" s="206"/>
      <c r="CVI51" s="206"/>
      <c r="CVJ51" s="206"/>
      <c r="CVK51" s="206"/>
      <c r="CVL51" s="206"/>
      <c r="CVM51" s="206"/>
      <c r="CVN51" s="206"/>
      <c r="CVO51" s="206"/>
      <c r="CVP51" s="206"/>
      <c r="CVQ51" s="206"/>
      <c r="CVR51" s="206"/>
      <c r="CVS51" s="206"/>
      <c r="CVT51" s="206"/>
      <c r="CVU51" s="206"/>
      <c r="CVV51" s="206"/>
      <c r="CVW51" s="206"/>
      <c r="CVX51" s="206"/>
      <c r="CVY51" s="206"/>
      <c r="CVZ51" s="206"/>
      <c r="CWA51" s="206"/>
      <c r="CWB51" s="206"/>
      <c r="CWC51" s="206"/>
      <c r="CWD51" s="206"/>
      <c r="CWE51" s="206"/>
      <c r="CWF51" s="206"/>
      <c r="CWG51" s="206"/>
      <c r="CWH51" s="206"/>
      <c r="CWI51" s="206"/>
      <c r="CWJ51" s="206"/>
      <c r="CWK51" s="206"/>
      <c r="CWL51" s="206"/>
      <c r="CWM51" s="206"/>
      <c r="CWN51" s="206"/>
      <c r="CWO51" s="206"/>
      <c r="CWP51" s="206"/>
      <c r="CWQ51" s="206"/>
      <c r="CWR51" s="206"/>
      <c r="CWS51" s="206"/>
      <c r="CWT51" s="206"/>
      <c r="CWU51" s="206"/>
      <c r="CWV51" s="206"/>
      <c r="CWW51" s="206"/>
      <c r="CWX51" s="206"/>
      <c r="CWY51" s="206"/>
      <c r="CWZ51" s="206"/>
      <c r="CXA51" s="206"/>
      <c r="CXB51" s="206"/>
      <c r="CXC51" s="206"/>
      <c r="CXD51" s="206"/>
      <c r="CXE51" s="206"/>
      <c r="CXF51" s="206"/>
      <c r="CXG51" s="206"/>
      <c r="CXH51" s="206"/>
      <c r="CXI51" s="206"/>
      <c r="CXJ51" s="206"/>
      <c r="CXK51" s="206"/>
      <c r="CXL51" s="206"/>
      <c r="CXM51" s="206"/>
      <c r="CXN51" s="206"/>
      <c r="CXO51" s="206"/>
      <c r="CXP51" s="206"/>
      <c r="CXQ51" s="206"/>
      <c r="CXR51" s="206"/>
      <c r="CXS51" s="206"/>
      <c r="CXT51" s="206"/>
      <c r="CXU51" s="206"/>
      <c r="CXV51" s="206"/>
      <c r="CXW51" s="206"/>
      <c r="CXX51" s="206"/>
      <c r="CXY51" s="206"/>
      <c r="CXZ51" s="206"/>
      <c r="CYA51" s="206"/>
      <c r="CYB51" s="206"/>
      <c r="CYC51" s="206"/>
      <c r="CYD51" s="206"/>
      <c r="CYE51" s="206"/>
      <c r="CYF51" s="206"/>
      <c r="CYG51" s="206"/>
      <c r="CYH51" s="206"/>
      <c r="CYI51" s="206"/>
      <c r="CYJ51" s="206"/>
      <c r="CYK51" s="206"/>
      <c r="CYL51" s="206"/>
      <c r="CYM51" s="206"/>
      <c r="CYN51" s="206"/>
      <c r="CYO51" s="206"/>
      <c r="CYP51" s="206"/>
      <c r="CYQ51" s="206"/>
      <c r="CYR51" s="206"/>
      <c r="CYS51" s="206"/>
      <c r="CYT51" s="206"/>
      <c r="CYU51" s="206"/>
      <c r="CYV51" s="206"/>
      <c r="CYW51" s="206"/>
      <c r="CYX51" s="206"/>
      <c r="CYY51" s="206"/>
      <c r="CYZ51" s="206"/>
      <c r="CZA51" s="206"/>
      <c r="CZB51" s="206"/>
      <c r="CZC51" s="206"/>
      <c r="CZD51" s="206"/>
      <c r="CZE51" s="206"/>
      <c r="CZF51" s="206"/>
      <c r="CZG51" s="206"/>
      <c r="CZH51" s="206"/>
      <c r="CZI51" s="206"/>
      <c r="CZJ51" s="206"/>
      <c r="CZK51" s="206"/>
      <c r="CZL51" s="206"/>
      <c r="CZM51" s="206"/>
      <c r="CZN51" s="206"/>
      <c r="CZO51" s="206"/>
      <c r="CZP51" s="206"/>
      <c r="CZQ51" s="206"/>
      <c r="CZR51" s="206"/>
      <c r="CZS51" s="206"/>
      <c r="CZT51" s="206"/>
      <c r="CZU51" s="206"/>
      <c r="CZV51" s="206"/>
      <c r="CZW51" s="206"/>
      <c r="CZX51" s="206"/>
      <c r="CZY51" s="206"/>
      <c r="CZZ51" s="206"/>
      <c r="DAA51" s="206"/>
      <c r="DAB51" s="206"/>
      <c r="DAC51" s="206"/>
      <c r="DAD51" s="206"/>
      <c r="DAE51" s="206"/>
      <c r="DAF51" s="206"/>
      <c r="DAG51" s="206"/>
      <c r="DAH51" s="206"/>
      <c r="DAI51" s="206"/>
      <c r="DAJ51" s="206"/>
      <c r="DAK51" s="206"/>
      <c r="DAL51" s="206"/>
      <c r="DAM51" s="206"/>
      <c r="DAN51" s="206"/>
      <c r="DAO51" s="206"/>
      <c r="DAP51" s="206"/>
      <c r="DAQ51" s="206"/>
      <c r="DAR51" s="206"/>
      <c r="DAS51" s="206"/>
      <c r="DAT51" s="206"/>
      <c r="DAU51" s="206"/>
      <c r="DAV51" s="206"/>
      <c r="DAW51" s="206"/>
      <c r="DAX51" s="206"/>
      <c r="DAY51" s="206"/>
      <c r="DAZ51" s="206"/>
      <c r="DBA51" s="206"/>
      <c r="DBB51" s="206"/>
      <c r="DBC51" s="206"/>
      <c r="DBD51" s="206"/>
      <c r="DBE51" s="206"/>
      <c r="DBF51" s="206"/>
      <c r="DBG51" s="206"/>
      <c r="DBH51" s="206"/>
      <c r="DBI51" s="206"/>
      <c r="DBJ51" s="206"/>
      <c r="DBK51" s="206"/>
      <c r="DBL51" s="206"/>
      <c r="DBM51" s="206"/>
      <c r="DBN51" s="206"/>
      <c r="DBO51" s="206"/>
      <c r="DBP51" s="206"/>
      <c r="DBQ51" s="206"/>
      <c r="DBR51" s="206"/>
      <c r="DBS51" s="206"/>
      <c r="DBT51" s="206"/>
      <c r="DBU51" s="206"/>
      <c r="DBV51" s="206"/>
      <c r="DBW51" s="206"/>
      <c r="DBX51" s="206"/>
      <c r="DBY51" s="206"/>
      <c r="DBZ51" s="206"/>
      <c r="DCA51" s="206"/>
      <c r="DCB51" s="206"/>
      <c r="DCC51" s="206"/>
      <c r="DCD51" s="206"/>
      <c r="DCE51" s="206"/>
      <c r="DCF51" s="206"/>
      <c r="DCG51" s="206"/>
      <c r="DCH51" s="206"/>
      <c r="DCI51" s="206"/>
      <c r="DCJ51" s="206"/>
      <c r="DCK51" s="206"/>
      <c r="DCL51" s="206"/>
      <c r="DCM51" s="206"/>
      <c r="DCN51" s="206"/>
      <c r="DCO51" s="206"/>
      <c r="DCP51" s="206"/>
      <c r="DCQ51" s="206"/>
      <c r="DCR51" s="206"/>
      <c r="DCS51" s="206"/>
      <c r="DCT51" s="206"/>
      <c r="DCU51" s="206"/>
      <c r="DCV51" s="206"/>
      <c r="DCW51" s="206"/>
      <c r="DCX51" s="206"/>
      <c r="DCY51" s="206"/>
      <c r="DCZ51" s="206"/>
      <c r="DDA51" s="206"/>
      <c r="DDB51" s="206"/>
      <c r="DDC51" s="206"/>
      <c r="DDD51" s="206"/>
      <c r="DDE51" s="206"/>
      <c r="DDF51" s="206"/>
      <c r="DDG51" s="206"/>
      <c r="DDH51" s="206"/>
      <c r="DDI51" s="206"/>
      <c r="DDJ51" s="206"/>
      <c r="DDK51" s="206"/>
      <c r="DDL51" s="206"/>
      <c r="DDM51" s="206"/>
      <c r="DDN51" s="206"/>
      <c r="DDO51" s="206"/>
      <c r="DDP51" s="206"/>
      <c r="DDQ51" s="206"/>
      <c r="DDR51" s="206"/>
      <c r="DDS51" s="206"/>
      <c r="DDT51" s="206"/>
      <c r="DDU51" s="206"/>
      <c r="DDV51" s="206"/>
      <c r="DDW51" s="206"/>
      <c r="DDX51" s="206"/>
      <c r="DDY51" s="206"/>
      <c r="DDZ51" s="206"/>
      <c r="DEA51" s="206"/>
      <c r="DEB51" s="206"/>
      <c r="DEC51" s="206"/>
      <c r="DED51" s="206"/>
      <c r="DEE51" s="206"/>
      <c r="DEF51" s="206"/>
      <c r="DEG51" s="206"/>
      <c r="DEH51" s="206"/>
      <c r="DEI51" s="206"/>
      <c r="DEJ51" s="206"/>
      <c r="DEK51" s="206"/>
      <c r="DEL51" s="206"/>
      <c r="DEM51" s="206"/>
      <c r="DEN51" s="206"/>
      <c r="DEO51" s="206"/>
      <c r="DEP51" s="206"/>
      <c r="DEQ51" s="206"/>
      <c r="DER51" s="206"/>
      <c r="DES51" s="206"/>
      <c r="DET51" s="206"/>
      <c r="DEU51" s="206"/>
      <c r="DEV51" s="206"/>
      <c r="DEW51" s="206"/>
      <c r="DEX51" s="206"/>
      <c r="DEY51" s="206"/>
      <c r="DEZ51" s="206"/>
      <c r="DFA51" s="206"/>
      <c r="DFB51" s="206"/>
      <c r="DFC51" s="206"/>
      <c r="DFD51" s="206"/>
      <c r="DFE51" s="206"/>
      <c r="DFF51" s="206"/>
      <c r="DFG51" s="206"/>
      <c r="DFH51" s="206"/>
      <c r="DFI51" s="206"/>
      <c r="DFJ51" s="206"/>
      <c r="DFK51" s="206"/>
      <c r="DFL51" s="206"/>
      <c r="DFM51" s="206"/>
      <c r="DFN51" s="206"/>
      <c r="DFO51" s="206"/>
      <c r="DFP51" s="206"/>
      <c r="DFQ51" s="206"/>
      <c r="DFR51" s="206"/>
      <c r="DFS51" s="206"/>
      <c r="DFT51" s="206"/>
      <c r="DFU51" s="206"/>
      <c r="DFV51" s="206"/>
      <c r="DFW51" s="206"/>
      <c r="DFX51" s="206"/>
      <c r="DFY51" s="206"/>
      <c r="DFZ51" s="206"/>
      <c r="DGA51" s="206"/>
      <c r="DGB51" s="206"/>
      <c r="DGC51" s="206"/>
      <c r="DGD51" s="206"/>
      <c r="DGE51" s="206"/>
      <c r="DGF51" s="206"/>
      <c r="DGG51" s="206"/>
      <c r="DGH51" s="206"/>
      <c r="DGI51" s="206"/>
      <c r="DGJ51" s="206"/>
      <c r="DGK51" s="206"/>
      <c r="DGL51" s="206"/>
      <c r="DGM51" s="206"/>
      <c r="DGN51" s="206"/>
      <c r="DGO51" s="206"/>
      <c r="DGP51" s="206"/>
      <c r="DGQ51" s="206"/>
      <c r="DGR51" s="206"/>
      <c r="DGS51" s="206"/>
      <c r="DGT51" s="206"/>
      <c r="DGU51" s="206"/>
      <c r="DGV51" s="206"/>
      <c r="DGW51" s="206"/>
      <c r="DGX51" s="206"/>
      <c r="DGY51" s="206"/>
      <c r="DGZ51" s="206"/>
      <c r="DHA51" s="206"/>
      <c r="DHB51" s="206"/>
      <c r="DHC51" s="206"/>
      <c r="DHD51" s="206"/>
      <c r="DHE51" s="206"/>
      <c r="DHF51" s="206"/>
      <c r="DHG51" s="206"/>
      <c r="DHH51" s="206"/>
      <c r="DHI51" s="206"/>
      <c r="DHJ51" s="206"/>
      <c r="DHK51" s="206"/>
      <c r="DHL51" s="206"/>
      <c r="DHM51" s="206"/>
      <c r="DHN51" s="206"/>
      <c r="DHO51" s="206"/>
      <c r="DHP51" s="206"/>
      <c r="DHQ51" s="206"/>
      <c r="DHR51" s="206"/>
      <c r="DHS51" s="206"/>
      <c r="DHT51" s="206"/>
      <c r="DHU51" s="206"/>
      <c r="DHV51" s="206"/>
      <c r="DHW51" s="206"/>
      <c r="DHX51" s="206"/>
      <c r="DHY51" s="206"/>
      <c r="DHZ51" s="206"/>
      <c r="DIA51" s="206"/>
      <c r="DIB51" s="206"/>
      <c r="DIC51" s="206"/>
      <c r="DID51" s="206"/>
      <c r="DIE51" s="206"/>
      <c r="DIF51" s="206"/>
      <c r="DIG51" s="206"/>
      <c r="DIH51" s="206"/>
      <c r="DII51" s="206"/>
      <c r="DIJ51" s="206"/>
      <c r="DIK51" s="206"/>
      <c r="DIL51" s="206"/>
      <c r="DIM51" s="206"/>
      <c r="DIN51" s="206"/>
      <c r="DIO51" s="206"/>
      <c r="DIP51" s="206"/>
      <c r="DIQ51" s="206"/>
      <c r="DIR51" s="206"/>
      <c r="DIS51" s="206"/>
      <c r="DIT51" s="206"/>
      <c r="DIU51" s="206"/>
      <c r="DIV51" s="206"/>
      <c r="DIW51" s="206"/>
      <c r="DIX51" s="206"/>
      <c r="DIY51" s="206"/>
      <c r="DIZ51" s="206"/>
      <c r="DJA51" s="206"/>
      <c r="DJB51" s="206"/>
      <c r="DJC51" s="206"/>
      <c r="DJD51" s="206"/>
      <c r="DJE51" s="206"/>
      <c r="DJF51" s="206"/>
      <c r="DJG51" s="206"/>
      <c r="DJH51" s="206"/>
      <c r="DJI51" s="206"/>
      <c r="DJJ51" s="206"/>
      <c r="DJK51" s="206"/>
      <c r="DJL51" s="206"/>
      <c r="DJM51" s="206"/>
      <c r="DJN51" s="206"/>
      <c r="DJO51" s="206"/>
      <c r="DJP51" s="206"/>
      <c r="DJQ51" s="206"/>
      <c r="DJR51" s="206"/>
      <c r="DJS51" s="206"/>
      <c r="DJT51" s="206"/>
      <c r="DJU51" s="206"/>
      <c r="DJV51" s="206"/>
      <c r="DJW51" s="206"/>
      <c r="DJX51" s="206"/>
      <c r="DJY51" s="206"/>
      <c r="DJZ51" s="206"/>
      <c r="DKA51" s="206"/>
      <c r="DKB51" s="206"/>
      <c r="DKC51" s="206"/>
      <c r="DKD51" s="206"/>
      <c r="DKE51" s="206"/>
      <c r="DKF51" s="206"/>
      <c r="DKG51" s="206"/>
      <c r="DKH51" s="206"/>
      <c r="DKI51" s="206"/>
      <c r="DKJ51" s="206"/>
      <c r="DKK51" s="206"/>
      <c r="DKL51" s="206"/>
      <c r="DKM51" s="206"/>
      <c r="DKN51" s="206"/>
      <c r="DKO51" s="206"/>
      <c r="DKP51" s="206"/>
      <c r="DKQ51" s="206"/>
      <c r="DKR51" s="206"/>
      <c r="DKS51" s="206"/>
      <c r="DKT51" s="206"/>
      <c r="DKU51" s="206"/>
      <c r="DKV51" s="206"/>
      <c r="DKW51" s="206"/>
      <c r="DKX51" s="206"/>
      <c r="DKY51" s="206"/>
      <c r="DKZ51" s="206"/>
      <c r="DLA51" s="206"/>
      <c r="DLB51" s="206"/>
      <c r="DLC51" s="206"/>
      <c r="DLD51" s="206"/>
      <c r="DLE51" s="206"/>
      <c r="DLF51" s="206"/>
      <c r="DLG51" s="206"/>
      <c r="DLH51" s="206"/>
      <c r="DLI51" s="206"/>
      <c r="DLJ51" s="206"/>
      <c r="DLK51" s="206"/>
      <c r="DLL51" s="206"/>
      <c r="DLM51" s="206"/>
      <c r="DLN51" s="206"/>
      <c r="DLO51" s="206"/>
      <c r="DLP51" s="206"/>
      <c r="DLQ51" s="206"/>
      <c r="DLR51" s="206"/>
      <c r="DLS51" s="206"/>
      <c r="DLT51" s="206"/>
      <c r="DLU51" s="206"/>
      <c r="DLV51" s="206"/>
      <c r="DLW51" s="206"/>
      <c r="DLX51" s="206"/>
      <c r="DLY51" s="206"/>
      <c r="DLZ51" s="206"/>
      <c r="DMA51" s="206"/>
      <c r="DMB51" s="206"/>
      <c r="DMC51" s="206"/>
      <c r="DMD51" s="206"/>
      <c r="DME51" s="206"/>
      <c r="DMF51" s="206"/>
      <c r="DMG51" s="206"/>
      <c r="DMH51" s="206"/>
      <c r="DMI51" s="206"/>
      <c r="DMJ51" s="206"/>
      <c r="DMK51" s="206"/>
      <c r="DML51" s="206"/>
      <c r="DMM51" s="206"/>
      <c r="DMN51" s="206"/>
      <c r="DMO51" s="206"/>
      <c r="DMP51" s="206"/>
      <c r="DMQ51" s="206"/>
      <c r="DMR51" s="206"/>
      <c r="DMS51" s="206"/>
      <c r="DMT51" s="206"/>
      <c r="DMU51" s="206"/>
      <c r="DMV51" s="206"/>
      <c r="DMW51" s="206"/>
      <c r="DMX51" s="206"/>
      <c r="DMY51" s="206"/>
      <c r="DMZ51" s="206"/>
      <c r="DNA51" s="206"/>
      <c r="DNB51" s="206"/>
      <c r="DNC51" s="206"/>
      <c r="DND51" s="206"/>
      <c r="DNE51" s="206"/>
      <c r="DNF51" s="206"/>
      <c r="DNG51" s="206"/>
      <c r="DNH51" s="206"/>
      <c r="DNI51" s="206"/>
      <c r="DNJ51" s="206"/>
      <c r="DNK51" s="206"/>
      <c r="DNL51" s="206"/>
      <c r="DNM51" s="206"/>
      <c r="DNN51" s="206"/>
      <c r="DNO51" s="206"/>
      <c r="DNP51" s="206"/>
      <c r="DNQ51" s="206"/>
      <c r="DNR51" s="206"/>
      <c r="DNS51" s="206"/>
      <c r="DNT51" s="206"/>
      <c r="DNU51" s="206"/>
      <c r="DNV51" s="206"/>
      <c r="DNW51" s="206"/>
      <c r="DNX51" s="206"/>
      <c r="DNY51" s="206"/>
      <c r="DNZ51" s="206"/>
      <c r="DOA51" s="206"/>
      <c r="DOB51" s="206"/>
      <c r="DOC51" s="206"/>
      <c r="DOD51" s="206"/>
      <c r="DOE51" s="206"/>
      <c r="DOF51" s="206"/>
      <c r="DOG51" s="206"/>
      <c r="DOH51" s="206"/>
      <c r="DOI51" s="206"/>
      <c r="DOJ51" s="206"/>
      <c r="DOK51" s="206"/>
      <c r="DOL51" s="206"/>
      <c r="DOM51" s="206"/>
      <c r="DON51" s="206"/>
      <c r="DOO51" s="206"/>
      <c r="DOP51" s="206"/>
      <c r="DOQ51" s="206"/>
      <c r="DOR51" s="206"/>
      <c r="DOS51" s="206"/>
      <c r="DOT51" s="206"/>
      <c r="DOU51" s="206"/>
      <c r="DOV51" s="206"/>
      <c r="DOW51" s="206"/>
      <c r="DOX51" s="206"/>
      <c r="DOY51" s="206"/>
      <c r="DOZ51" s="206"/>
      <c r="DPA51" s="206"/>
      <c r="DPB51" s="206"/>
      <c r="DPC51" s="206"/>
      <c r="DPD51" s="206"/>
      <c r="DPE51" s="206"/>
      <c r="DPF51" s="206"/>
      <c r="DPG51" s="206"/>
      <c r="DPH51" s="206"/>
      <c r="DPI51" s="206"/>
      <c r="DPJ51" s="206"/>
      <c r="DPK51" s="206"/>
      <c r="DPL51" s="206"/>
      <c r="DPM51" s="206"/>
      <c r="DPN51" s="206"/>
      <c r="DPO51" s="206"/>
      <c r="DPP51" s="206"/>
      <c r="DPQ51" s="206"/>
      <c r="DPR51" s="206"/>
      <c r="DPS51" s="206"/>
      <c r="DPT51" s="206"/>
      <c r="DPU51" s="206"/>
      <c r="DPV51" s="206"/>
      <c r="DPW51" s="206"/>
      <c r="DPX51" s="206"/>
      <c r="DPY51" s="206"/>
      <c r="DPZ51" s="206"/>
      <c r="DQA51" s="206"/>
      <c r="DQB51" s="206"/>
      <c r="DQC51" s="206"/>
      <c r="DQD51" s="206"/>
      <c r="DQE51" s="206"/>
      <c r="DQF51" s="206"/>
      <c r="DQG51" s="206"/>
      <c r="DQH51" s="206"/>
      <c r="DQI51" s="206"/>
      <c r="DQJ51" s="206"/>
      <c r="DQK51" s="206"/>
      <c r="DQL51" s="206"/>
      <c r="DQM51" s="206"/>
      <c r="DQN51" s="206"/>
      <c r="DQO51" s="206"/>
      <c r="DQP51" s="206"/>
      <c r="DQQ51" s="206"/>
      <c r="DQR51" s="206"/>
      <c r="DQS51" s="206"/>
      <c r="DQT51" s="206"/>
      <c r="DQU51" s="206"/>
      <c r="DQV51" s="206"/>
      <c r="DQW51" s="206"/>
      <c r="DQX51" s="206"/>
      <c r="DQY51" s="206"/>
      <c r="DQZ51" s="206"/>
      <c r="DRA51" s="206"/>
      <c r="DRB51" s="206"/>
      <c r="DRC51" s="206"/>
      <c r="DRD51" s="206"/>
      <c r="DRE51" s="206"/>
      <c r="DRF51" s="206"/>
      <c r="DRG51" s="206"/>
      <c r="DRH51" s="206"/>
      <c r="DRI51" s="206"/>
      <c r="DRJ51" s="206"/>
      <c r="DRK51" s="206"/>
      <c r="DRL51" s="206"/>
      <c r="DRM51" s="206"/>
      <c r="DRN51" s="206"/>
      <c r="DRO51" s="206"/>
      <c r="DRP51" s="206"/>
      <c r="DRQ51" s="206"/>
      <c r="DRR51" s="206"/>
      <c r="DRS51" s="206"/>
      <c r="DRT51" s="206"/>
      <c r="DRU51" s="206"/>
      <c r="DRV51" s="206"/>
      <c r="DRW51" s="206"/>
      <c r="DRX51" s="206"/>
      <c r="DRY51" s="206"/>
      <c r="DRZ51" s="206"/>
      <c r="DSA51" s="206"/>
      <c r="DSB51" s="206"/>
      <c r="DSC51" s="206"/>
      <c r="DSD51" s="206"/>
      <c r="DSE51" s="206"/>
      <c r="DSF51" s="206"/>
      <c r="DSG51" s="206"/>
      <c r="DSH51" s="206"/>
      <c r="DSI51" s="206"/>
      <c r="DSJ51" s="206"/>
      <c r="DSK51" s="206"/>
      <c r="DSL51" s="206"/>
      <c r="DSM51" s="206"/>
      <c r="DSN51" s="206"/>
      <c r="DSO51" s="206"/>
      <c r="DSP51" s="206"/>
      <c r="DSQ51" s="206"/>
      <c r="DSR51" s="206"/>
      <c r="DSS51" s="206"/>
      <c r="DST51" s="206"/>
      <c r="DSU51" s="206"/>
      <c r="DSV51" s="206"/>
      <c r="DSW51" s="206"/>
      <c r="DSX51" s="206"/>
      <c r="DSY51" s="206"/>
      <c r="DSZ51" s="206"/>
      <c r="DTA51" s="206"/>
      <c r="DTB51" s="206"/>
      <c r="DTC51" s="206"/>
      <c r="DTD51" s="206"/>
      <c r="DTE51" s="206"/>
      <c r="DTF51" s="206"/>
      <c r="DTG51" s="206"/>
      <c r="DTH51" s="206"/>
      <c r="DTI51" s="206"/>
      <c r="DTJ51" s="206"/>
      <c r="DTK51" s="206"/>
      <c r="DTL51" s="206"/>
      <c r="DTM51" s="206"/>
      <c r="DTN51" s="206"/>
      <c r="DTO51" s="206"/>
      <c r="DTP51" s="206"/>
      <c r="DTQ51" s="206"/>
      <c r="DTR51" s="206"/>
      <c r="DTS51" s="206"/>
      <c r="DTT51" s="206"/>
      <c r="DTU51" s="206"/>
      <c r="DTV51" s="206"/>
      <c r="DTW51" s="206"/>
      <c r="DTX51" s="206"/>
      <c r="DTY51" s="206"/>
      <c r="DTZ51" s="206"/>
      <c r="DUA51" s="206"/>
      <c r="DUB51" s="206"/>
      <c r="DUC51" s="206"/>
      <c r="DUD51" s="206"/>
      <c r="DUE51" s="206"/>
      <c r="DUF51" s="206"/>
      <c r="DUG51" s="206"/>
      <c r="DUH51" s="206"/>
      <c r="DUI51" s="206"/>
      <c r="DUJ51" s="206"/>
      <c r="DUK51" s="206"/>
      <c r="DUL51" s="206"/>
      <c r="DUM51" s="206"/>
      <c r="DUN51" s="206"/>
      <c r="DUO51" s="206"/>
      <c r="DUP51" s="206"/>
      <c r="DUQ51" s="206"/>
      <c r="DUR51" s="206"/>
      <c r="DUS51" s="206"/>
      <c r="DUT51" s="206"/>
      <c r="DUU51" s="206"/>
      <c r="DUV51" s="206"/>
      <c r="DUW51" s="206"/>
      <c r="DUX51" s="206"/>
      <c r="DUY51" s="206"/>
      <c r="DUZ51" s="206"/>
      <c r="DVA51" s="206"/>
      <c r="DVB51" s="206"/>
      <c r="DVC51" s="206"/>
      <c r="DVD51" s="206"/>
      <c r="DVE51" s="206"/>
      <c r="DVF51" s="206"/>
      <c r="DVG51" s="206"/>
      <c r="DVH51" s="206"/>
      <c r="DVI51" s="206"/>
      <c r="DVJ51" s="206"/>
      <c r="DVK51" s="206"/>
      <c r="DVL51" s="206"/>
      <c r="DVM51" s="206"/>
      <c r="DVN51" s="206"/>
      <c r="DVO51" s="206"/>
      <c r="DVP51" s="206"/>
      <c r="DVQ51" s="206"/>
      <c r="DVR51" s="206"/>
      <c r="DVS51" s="206"/>
      <c r="DVT51" s="206"/>
      <c r="DVU51" s="206"/>
      <c r="DVV51" s="206"/>
      <c r="DVW51" s="206"/>
      <c r="DVX51" s="206"/>
      <c r="DVY51" s="206"/>
      <c r="DVZ51" s="206"/>
      <c r="DWA51" s="206"/>
      <c r="DWB51" s="206"/>
      <c r="DWC51" s="206"/>
      <c r="DWD51" s="206"/>
      <c r="DWE51" s="206"/>
      <c r="DWF51" s="206"/>
      <c r="DWG51" s="206"/>
      <c r="DWH51" s="206"/>
      <c r="DWI51" s="206"/>
      <c r="DWJ51" s="206"/>
      <c r="DWK51" s="206"/>
      <c r="DWL51" s="206"/>
      <c r="DWM51" s="206"/>
      <c r="DWN51" s="206"/>
      <c r="DWO51" s="206"/>
      <c r="DWP51" s="206"/>
      <c r="DWQ51" s="206"/>
      <c r="DWR51" s="206"/>
      <c r="DWS51" s="206"/>
      <c r="DWT51" s="206"/>
      <c r="DWU51" s="206"/>
      <c r="DWV51" s="206"/>
      <c r="DWW51" s="206"/>
      <c r="DWX51" s="206"/>
      <c r="DWY51" s="206"/>
      <c r="DWZ51" s="206"/>
      <c r="DXA51" s="206"/>
      <c r="DXB51" s="206"/>
      <c r="DXC51" s="206"/>
      <c r="DXD51" s="206"/>
      <c r="DXE51" s="206"/>
      <c r="DXF51" s="206"/>
      <c r="DXG51" s="206"/>
      <c r="DXH51" s="206"/>
      <c r="DXI51" s="206"/>
      <c r="DXJ51" s="206"/>
      <c r="DXK51" s="206"/>
      <c r="DXL51" s="206"/>
      <c r="DXM51" s="206"/>
      <c r="DXN51" s="206"/>
      <c r="DXO51" s="206"/>
      <c r="DXP51" s="206"/>
      <c r="DXQ51" s="206"/>
      <c r="DXR51" s="206"/>
      <c r="DXS51" s="206"/>
      <c r="DXT51" s="206"/>
      <c r="DXU51" s="206"/>
      <c r="DXV51" s="206"/>
      <c r="DXW51" s="206"/>
      <c r="DXX51" s="206"/>
      <c r="DXY51" s="206"/>
      <c r="DXZ51" s="206"/>
      <c r="DYA51" s="206"/>
      <c r="DYB51" s="206"/>
      <c r="DYC51" s="206"/>
      <c r="DYD51" s="206"/>
      <c r="DYE51" s="206"/>
      <c r="DYF51" s="206"/>
      <c r="DYG51" s="206"/>
      <c r="DYH51" s="206"/>
      <c r="DYI51" s="206"/>
      <c r="DYJ51" s="206"/>
      <c r="DYK51" s="206"/>
      <c r="DYL51" s="206"/>
      <c r="DYM51" s="206"/>
      <c r="DYN51" s="206"/>
      <c r="DYO51" s="206"/>
      <c r="DYP51" s="206"/>
      <c r="DYQ51" s="206"/>
      <c r="DYR51" s="206"/>
      <c r="DYS51" s="206"/>
      <c r="DYT51" s="206"/>
      <c r="DYU51" s="206"/>
      <c r="DYV51" s="206"/>
      <c r="DYW51" s="206"/>
      <c r="DYX51" s="206"/>
      <c r="DYY51" s="206"/>
      <c r="DYZ51" s="206"/>
      <c r="DZA51" s="206"/>
      <c r="DZB51" s="206"/>
      <c r="DZC51" s="206"/>
      <c r="DZD51" s="206"/>
      <c r="DZE51" s="206"/>
      <c r="DZF51" s="206"/>
      <c r="DZG51" s="206"/>
      <c r="DZH51" s="206"/>
      <c r="DZI51" s="206"/>
      <c r="DZJ51" s="206"/>
      <c r="DZK51" s="206"/>
      <c r="DZL51" s="206"/>
      <c r="DZM51" s="206"/>
      <c r="DZN51" s="206"/>
      <c r="DZO51" s="206"/>
      <c r="DZP51" s="206"/>
      <c r="DZQ51" s="206"/>
      <c r="DZR51" s="206"/>
      <c r="DZS51" s="206"/>
      <c r="DZT51" s="206"/>
      <c r="DZU51" s="206"/>
      <c r="DZV51" s="206"/>
      <c r="DZW51" s="206"/>
      <c r="DZX51" s="206"/>
      <c r="DZY51" s="206"/>
      <c r="DZZ51" s="206"/>
      <c r="EAA51" s="206"/>
      <c r="EAB51" s="206"/>
      <c r="EAC51" s="206"/>
      <c r="EAD51" s="206"/>
      <c r="EAE51" s="206"/>
      <c r="EAF51" s="206"/>
      <c r="EAG51" s="206"/>
      <c r="EAH51" s="206"/>
      <c r="EAI51" s="206"/>
      <c r="EAJ51" s="206"/>
      <c r="EAK51" s="206"/>
      <c r="EAL51" s="206"/>
      <c r="EAM51" s="206"/>
      <c r="EAN51" s="206"/>
      <c r="EAO51" s="206"/>
      <c r="EAP51" s="206"/>
      <c r="EAQ51" s="206"/>
      <c r="EAR51" s="206"/>
      <c r="EAS51" s="206"/>
      <c r="EAT51" s="206"/>
      <c r="EAU51" s="206"/>
      <c r="EAV51" s="206"/>
      <c r="EAW51" s="206"/>
      <c r="EAX51" s="206"/>
      <c r="EAY51" s="206"/>
      <c r="EAZ51" s="206"/>
      <c r="EBA51" s="206"/>
      <c r="EBB51" s="206"/>
      <c r="EBC51" s="206"/>
      <c r="EBD51" s="206"/>
      <c r="EBE51" s="206"/>
      <c r="EBF51" s="206"/>
      <c r="EBG51" s="206"/>
      <c r="EBH51" s="206"/>
      <c r="EBI51" s="206"/>
      <c r="EBJ51" s="206"/>
      <c r="EBK51" s="206"/>
      <c r="EBL51" s="206"/>
      <c r="EBM51" s="206"/>
      <c r="EBN51" s="206"/>
      <c r="EBO51" s="206"/>
      <c r="EBP51" s="206"/>
      <c r="EBQ51" s="206"/>
      <c r="EBR51" s="206"/>
      <c r="EBS51" s="206"/>
      <c r="EBT51" s="206"/>
      <c r="EBU51" s="206"/>
      <c r="EBV51" s="206"/>
      <c r="EBW51" s="206"/>
      <c r="EBX51" s="206"/>
      <c r="EBY51" s="206"/>
      <c r="EBZ51" s="206"/>
      <c r="ECA51" s="206"/>
      <c r="ECB51" s="206"/>
      <c r="ECC51" s="206"/>
      <c r="ECD51" s="206"/>
      <c r="ECE51" s="206"/>
      <c r="ECF51" s="206"/>
      <c r="ECG51" s="206"/>
      <c r="ECH51" s="206"/>
      <c r="ECI51" s="206"/>
      <c r="ECJ51" s="206"/>
      <c r="ECK51" s="206"/>
      <c r="ECL51" s="206"/>
      <c r="ECM51" s="206"/>
      <c r="ECN51" s="206"/>
      <c r="ECO51" s="206"/>
      <c r="ECP51" s="206"/>
      <c r="ECQ51" s="206"/>
      <c r="ECR51" s="206"/>
      <c r="ECS51" s="206"/>
      <c r="ECT51" s="206"/>
      <c r="ECU51" s="206"/>
      <c r="ECV51" s="206"/>
      <c r="ECW51" s="206"/>
      <c r="ECX51" s="206"/>
      <c r="ECY51" s="206"/>
      <c r="ECZ51" s="206"/>
      <c r="EDA51" s="206"/>
      <c r="EDB51" s="206"/>
      <c r="EDC51" s="206"/>
      <c r="EDD51" s="206"/>
      <c r="EDE51" s="206"/>
      <c r="EDF51" s="206"/>
      <c r="EDG51" s="206"/>
      <c r="EDH51" s="206"/>
      <c r="EDI51" s="206"/>
      <c r="EDJ51" s="206"/>
      <c r="EDK51" s="206"/>
      <c r="EDL51" s="206"/>
      <c r="EDM51" s="206"/>
      <c r="EDN51" s="206"/>
      <c r="EDO51" s="206"/>
      <c r="EDP51" s="206"/>
      <c r="EDQ51" s="206"/>
      <c r="EDR51" s="206"/>
      <c r="EDS51" s="206"/>
      <c r="EDT51" s="206"/>
      <c r="EDU51" s="206"/>
      <c r="EDV51" s="206"/>
      <c r="EDW51" s="206"/>
      <c r="EDX51" s="206"/>
      <c r="EDY51" s="206"/>
      <c r="EDZ51" s="206"/>
      <c r="EEA51" s="206"/>
      <c r="EEB51" s="206"/>
      <c r="EEC51" s="206"/>
      <c r="EED51" s="206"/>
      <c r="EEE51" s="206"/>
      <c r="EEF51" s="206"/>
      <c r="EEG51" s="206"/>
      <c r="EEH51" s="206"/>
      <c r="EEI51" s="206"/>
      <c r="EEJ51" s="206"/>
      <c r="EEK51" s="206"/>
      <c r="EEL51" s="206"/>
      <c r="EEM51" s="206"/>
      <c r="EEN51" s="206"/>
      <c r="EEO51" s="206"/>
      <c r="EEP51" s="206"/>
      <c r="EEQ51" s="206"/>
      <c r="EER51" s="206"/>
      <c r="EES51" s="206"/>
      <c r="EET51" s="206"/>
      <c r="EEU51" s="206"/>
      <c r="EEV51" s="206"/>
      <c r="EEW51" s="206"/>
      <c r="EEX51" s="206"/>
      <c r="EEY51" s="206"/>
      <c r="EEZ51" s="206"/>
      <c r="EFA51" s="206"/>
      <c r="EFB51" s="206"/>
      <c r="EFC51" s="206"/>
      <c r="EFD51" s="206"/>
      <c r="EFE51" s="206"/>
      <c r="EFF51" s="206"/>
      <c r="EFG51" s="206"/>
      <c r="EFH51" s="206"/>
      <c r="EFI51" s="206"/>
      <c r="EFJ51" s="206"/>
      <c r="EFK51" s="206"/>
      <c r="EFL51" s="206"/>
      <c r="EFM51" s="206"/>
      <c r="EFN51" s="206"/>
      <c r="EFO51" s="206"/>
      <c r="EFP51" s="206"/>
      <c r="EFQ51" s="206"/>
      <c r="EFR51" s="206"/>
      <c r="EFS51" s="206"/>
      <c r="EFT51" s="206"/>
      <c r="EFU51" s="206"/>
      <c r="EFV51" s="206"/>
      <c r="EFW51" s="206"/>
      <c r="EFX51" s="206"/>
      <c r="EFY51" s="206"/>
      <c r="EFZ51" s="206"/>
      <c r="EGA51" s="206"/>
      <c r="EGB51" s="206"/>
      <c r="EGC51" s="206"/>
      <c r="EGD51" s="206"/>
      <c r="EGE51" s="206"/>
      <c r="EGF51" s="206"/>
      <c r="EGG51" s="206"/>
      <c r="EGH51" s="206"/>
      <c r="EGI51" s="206"/>
      <c r="EGJ51" s="206"/>
      <c r="EGK51" s="206"/>
      <c r="EGL51" s="206"/>
      <c r="EGM51" s="206"/>
      <c r="EGN51" s="206"/>
      <c r="EGO51" s="206"/>
      <c r="EGP51" s="206"/>
      <c r="EGQ51" s="206"/>
      <c r="EGR51" s="206"/>
      <c r="EGS51" s="206"/>
      <c r="EGT51" s="206"/>
      <c r="EGU51" s="206"/>
      <c r="EGV51" s="206"/>
      <c r="EGW51" s="206"/>
      <c r="EGX51" s="206"/>
      <c r="EGY51" s="206"/>
      <c r="EGZ51" s="206"/>
      <c r="EHA51" s="206"/>
      <c r="EHB51" s="206"/>
      <c r="EHC51" s="206"/>
      <c r="EHD51" s="206"/>
      <c r="EHE51" s="206"/>
      <c r="EHF51" s="206"/>
      <c r="EHG51" s="206"/>
      <c r="EHH51" s="206"/>
      <c r="EHI51" s="206"/>
      <c r="EHJ51" s="206"/>
      <c r="EHK51" s="206"/>
      <c r="EHL51" s="206"/>
      <c r="EHM51" s="206"/>
      <c r="EHN51" s="206"/>
      <c r="EHO51" s="206"/>
      <c r="EHP51" s="206"/>
      <c r="EHQ51" s="206"/>
      <c r="EHR51" s="206"/>
      <c r="EHS51" s="206"/>
      <c r="EHT51" s="206"/>
      <c r="EHU51" s="206"/>
      <c r="EHV51" s="206"/>
      <c r="EHW51" s="206"/>
      <c r="EHX51" s="206"/>
      <c r="EHY51" s="206"/>
      <c r="EHZ51" s="206"/>
      <c r="EIA51" s="206"/>
      <c r="EIB51" s="206"/>
      <c r="EIC51" s="206"/>
      <c r="EID51" s="206"/>
      <c r="EIE51" s="206"/>
      <c r="EIF51" s="206"/>
      <c r="EIG51" s="206"/>
      <c r="EIH51" s="206"/>
      <c r="EII51" s="206"/>
      <c r="EIJ51" s="206"/>
      <c r="EIK51" s="206"/>
      <c r="EIL51" s="206"/>
      <c r="EIM51" s="206"/>
      <c r="EIN51" s="206"/>
      <c r="EIO51" s="206"/>
      <c r="EIP51" s="206"/>
      <c r="EIQ51" s="206"/>
      <c r="EIR51" s="206"/>
      <c r="EIS51" s="206"/>
      <c r="EIT51" s="206"/>
      <c r="EIU51" s="206"/>
      <c r="EIV51" s="206"/>
      <c r="EIW51" s="206"/>
      <c r="EIX51" s="206"/>
      <c r="EIY51" s="206"/>
      <c r="EIZ51" s="206"/>
      <c r="EJA51" s="206"/>
      <c r="EJB51" s="206"/>
      <c r="EJC51" s="206"/>
      <c r="EJD51" s="206"/>
      <c r="EJE51" s="206"/>
      <c r="EJF51" s="206"/>
      <c r="EJG51" s="206"/>
      <c r="EJH51" s="206"/>
      <c r="EJI51" s="206"/>
      <c r="EJJ51" s="206"/>
      <c r="EJK51" s="206"/>
      <c r="EJL51" s="206"/>
      <c r="EJM51" s="206"/>
      <c r="EJN51" s="206"/>
      <c r="EJO51" s="206"/>
      <c r="EJP51" s="206"/>
      <c r="EJQ51" s="206"/>
      <c r="EJR51" s="206"/>
      <c r="EJS51" s="206"/>
      <c r="EJT51" s="206"/>
      <c r="EJU51" s="206"/>
      <c r="EJV51" s="206"/>
      <c r="EJW51" s="206"/>
      <c r="EJX51" s="206"/>
      <c r="EJY51" s="206"/>
      <c r="EJZ51" s="206"/>
      <c r="EKA51" s="206"/>
      <c r="EKB51" s="206"/>
      <c r="EKC51" s="206"/>
      <c r="EKD51" s="206"/>
      <c r="EKE51" s="206"/>
      <c r="EKF51" s="206"/>
      <c r="EKG51" s="206"/>
      <c r="EKH51" s="206"/>
      <c r="EKI51" s="206"/>
      <c r="EKJ51" s="206"/>
      <c r="EKK51" s="206"/>
      <c r="EKL51" s="206"/>
      <c r="EKM51" s="206"/>
      <c r="EKN51" s="206"/>
      <c r="EKO51" s="206"/>
      <c r="EKP51" s="206"/>
      <c r="EKQ51" s="206"/>
      <c r="EKR51" s="206"/>
      <c r="EKS51" s="206"/>
      <c r="EKT51" s="206"/>
      <c r="EKU51" s="206"/>
      <c r="EKV51" s="206"/>
      <c r="EKW51" s="206"/>
      <c r="EKX51" s="206"/>
      <c r="EKY51" s="206"/>
      <c r="EKZ51" s="206"/>
      <c r="ELA51" s="206"/>
      <c r="ELB51" s="206"/>
      <c r="ELC51" s="206"/>
      <c r="ELD51" s="206"/>
      <c r="ELE51" s="206"/>
      <c r="ELF51" s="206"/>
      <c r="ELG51" s="206"/>
      <c r="ELH51" s="206"/>
      <c r="ELI51" s="206"/>
      <c r="ELJ51" s="206"/>
      <c r="ELK51" s="206"/>
      <c r="ELL51" s="206"/>
      <c r="ELM51" s="206"/>
      <c r="ELN51" s="206"/>
      <c r="ELO51" s="206"/>
      <c r="ELP51" s="206"/>
      <c r="ELQ51" s="206"/>
      <c r="ELR51" s="206"/>
      <c r="ELS51" s="206"/>
      <c r="ELT51" s="206"/>
      <c r="ELU51" s="206"/>
      <c r="ELV51" s="206"/>
      <c r="ELW51" s="206"/>
      <c r="ELX51" s="206"/>
      <c r="ELY51" s="206"/>
      <c r="ELZ51" s="206"/>
      <c r="EMA51" s="206"/>
      <c r="EMB51" s="206"/>
      <c r="EMC51" s="206"/>
      <c r="EMD51" s="206"/>
      <c r="EME51" s="206"/>
      <c r="EMF51" s="206"/>
      <c r="EMG51" s="206"/>
      <c r="EMH51" s="206"/>
      <c r="EMI51" s="206"/>
      <c r="EMJ51" s="206"/>
      <c r="EMK51" s="206"/>
      <c r="EML51" s="206"/>
      <c r="EMM51" s="206"/>
      <c r="EMN51" s="206"/>
      <c r="EMO51" s="206"/>
      <c r="EMP51" s="206"/>
      <c r="EMQ51" s="206"/>
      <c r="EMR51" s="206"/>
      <c r="EMS51" s="206"/>
      <c r="EMT51" s="206"/>
      <c r="EMU51" s="206"/>
      <c r="EMV51" s="206"/>
      <c r="EMW51" s="206"/>
      <c r="EMX51" s="206"/>
      <c r="EMY51" s="206"/>
      <c r="EMZ51" s="206"/>
      <c r="ENA51" s="206"/>
      <c r="ENB51" s="206"/>
      <c r="ENC51" s="206"/>
      <c r="END51" s="206"/>
      <c r="ENE51" s="206"/>
      <c r="ENF51" s="206"/>
      <c r="ENG51" s="206"/>
      <c r="ENH51" s="206"/>
      <c r="ENI51" s="206"/>
      <c r="ENJ51" s="206"/>
      <c r="ENK51" s="206"/>
      <c r="ENL51" s="206"/>
      <c r="ENM51" s="206"/>
      <c r="ENN51" s="206"/>
      <c r="ENO51" s="206"/>
      <c r="ENP51" s="206"/>
      <c r="ENQ51" s="206"/>
      <c r="ENR51" s="206"/>
      <c r="ENS51" s="206"/>
      <c r="ENT51" s="206"/>
      <c r="ENU51" s="206"/>
      <c r="ENV51" s="206"/>
      <c r="ENW51" s="206"/>
      <c r="ENX51" s="206"/>
      <c r="ENY51" s="206"/>
      <c r="ENZ51" s="206"/>
      <c r="EOA51" s="206"/>
      <c r="EOB51" s="206"/>
      <c r="EOC51" s="206"/>
      <c r="EOD51" s="206"/>
      <c r="EOE51" s="206"/>
      <c r="EOF51" s="206"/>
      <c r="EOG51" s="206"/>
      <c r="EOH51" s="206"/>
      <c r="EOI51" s="206"/>
      <c r="EOJ51" s="206"/>
      <c r="EOK51" s="206"/>
      <c r="EOL51" s="206"/>
      <c r="EOM51" s="206"/>
      <c r="EON51" s="206"/>
      <c r="EOO51" s="206"/>
      <c r="EOP51" s="206"/>
      <c r="EOQ51" s="206"/>
      <c r="EOR51" s="206"/>
      <c r="EOS51" s="206"/>
      <c r="EOT51" s="206"/>
      <c r="EOU51" s="206"/>
      <c r="EOV51" s="206"/>
      <c r="EOW51" s="206"/>
      <c r="EOX51" s="206"/>
      <c r="EOY51" s="206"/>
      <c r="EOZ51" s="206"/>
      <c r="EPA51" s="206"/>
      <c r="EPB51" s="206"/>
      <c r="EPC51" s="206"/>
      <c r="EPD51" s="206"/>
      <c r="EPE51" s="206"/>
      <c r="EPF51" s="206"/>
      <c r="EPG51" s="206"/>
      <c r="EPH51" s="206"/>
      <c r="EPI51" s="206"/>
      <c r="EPJ51" s="206"/>
      <c r="EPK51" s="206"/>
      <c r="EPL51" s="206"/>
      <c r="EPM51" s="206"/>
      <c r="EPN51" s="206"/>
      <c r="EPO51" s="206"/>
      <c r="EPP51" s="206"/>
      <c r="EPQ51" s="206"/>
      <c r="EPR51" s="206"/>
      <c r="EPS51" s="206"/>
      <c r="EPT51" s="206"/>
      <c r="EPU51" s="206"/>
      <c r="EPV51" s="206"/>
      <c r="EPW51" s="206"/>
      <c r="EPX51" s="206"/>
      <c r="EPY51" s="206"/>
      <c r="EPZ51" s="206"/>
      <c r="EQA51" s="206"/>
      <c r="EQB51" s="206"/>
      <c r="EQC51" s="206"/>
      <c r="EQD51" s="206"/>
      <c r="EQE51" s="206"/>
      <c r="EQF51" s="206"/>
      <c r="EQG51" s="206"/>
      <c r="EQH51" s="206"/>
      <c r="EQI51" s="206"/>
      <c r="EQJ51" s="206"/>
      <c r="EQK51" s="206"/>
      <c r="EQL51" s="206"/>
      <c r="EQM51" s="206"/>
      <c r="EQN51" s="206"/>
      <c r="EQO51" s="206"/>
      <c r="EQP51" s="206"/>
      <c r="EQQ51" s="206"/>
      <c r="EQR51" s="206"/>
      <c r="EQS51" s="206"/>
      <c r="EQT51" s="206"/>
      <c r="EQU51" s="206"/>
      <c r="EQV51" s="206"/>
      <c r="EQW51" s="206"/>
      <c r="EQX51" s="206"/>
      <c r="EQY51" s="206"/>
      <c r="EQZ51" s="206"/>
      <c r="ERA51" s="206"/>
      <c r="ERB51" s="206"/>
      <c r="ERC51" s="206"/>
      <c r="ERD51" s="206"/>
      <c r="ERE51" s="206"/>
      <c r="ERF51" s="206"/>
      <c r="ERG51" s="206"/>
      <c r="ERH51" s="206"/>
      <c r="ERI51" s="206"/>
      <c r="ERJ51" s="206"/>
      <c r="ERK51" s="206"/>
      <c r="ERL51" s="206"/>
      <c r="ERM51" s="206"/>
      <c r="ERN51" s="206"/>
      <c r="ERO51" s="206"/>
      <c r="ERP51" s="206"/>
      <c r="ERQ51" s="206"/>
      <c r="ERR51" s="206"/>
      <c r="ERS51" s="206"/>
      <c r="ERT51" s="206"/>
      <c r="ERU51" s="206"/>
      <c r="ERV51" s="206"/>
      <c r="ERW51" s="206"/>
      <c r="ERX51" s="206"/>
      <c r="ERY51" s="206"/>
      <c r="ERZ51" s="206"/>
      <c r="ESA51" s="206"/>
      <c r="ESB51" s="206"/>
      <c r="ESC51" s="206"/>
      <c r="ESD51" s="206"/>
      <c r="ESE51" s="206"/>
      <c r="ESF51" s="206"/>
      <c r="ESG51" s="206"/>
      <c r="ESH51" s="206"/>
      <c r="ESI51" s="206"/>
      <c r="ESJ51" s="206"/>
      <c r="ESK51" s="206"/>
      <c r="ESL51" s="206"/>
      <c r="ESM51" s="206"/>
      <c r="ESN51" s="206"/>
      <c r="ESO51" s="206"/>
      <c r="ESP51" s="206"/>
      <c r="ESQ51" s="206"/>
      <c r="ESR51" s="206"/>
      <c r="ESS51" s="206"/>
      <c r="EST51" s="206"/>
      <c r="ESU51" s="206"/>
      <c r="ESV51" s="206"/>
      <c r="ESW51" s="206"/>
      <c r="ESX51" s="206"/>
      <c r="ESY51" s="206"/>
      <c r="ESZ51" s="206"/>
      <c r="ETA51" s="206"/>
      <c r="ETB51" s="206"/>
      <c r="ETC51" s="206"/>
      <c r="ETD51" s="206"/>
      <c r="ETE51" s="206"/>
      <c r="ETF51" s="206"/>
      <c r="ETG51" s="206"/>
      <c r="ETH51" s="206"/>
      <c r="ETI51" s="206"/>
      <c r="ETJ51" s="206"/>
      <c r="ETK51" s="206"/>
      <c r="ETL51" s="206"/>
      <c r="ETM51" s="206"/>
      <c r="ETN51" s="206"/>
      <c r="ETO51" s="206"/>
      <c r="ETP51" s="206"/>
      <c r="ETQ51" s="206"/>
      <c r="ETR51" s="206"/>
      <c r="ETS51" s="206"/>
      <c r="ETT51" s="206"/>
      <c r="ETU51" s="206"/>
      <c r="ETV51" s="206"/>
      <c r="ETW51" s="206"/>
      <c r="ETX51" s="206"/>
      <c r="ETY51" s="206"/>
      <c r="ETZ51" s="206"/>
      <c r="EUA51" s="206"/>
      <c r="EUB51" s="206"/>
      <c r="EUC51" s="206"/>
      <c r="EUD51" s="206"/>
      <c r="EUE51" s="206"/>
      <c r="EUF51" s="206"/>
      <c r="EUG51" s="206"/>
      <c r="EUH51" s="206"/>
      <c r="EUI51" s="206"/>
      <c r="EUJ51" s="206"/>
      <c r="EUK51" s="206"/>
      <c r="EUL51" s="206"/>
      <c r="EUM51" s="206"/>
      <c r="EUN51" s="206"/>
      <c r="EUO51" s="206"/>
      <c r="EUP51" s="206"/>
      <c r="EUQ51" s="206"/>
      <c r="EUR51" s="206"/>
      <c r="EUS51" s="206"/>
      <c r="EUT51" s="206"/>
      <c r="EUU51" s="206"/>
      <c r="EUV51" s="206"/>
      <c r="EUW51" s="206"/>
      <c r="EUX51" s="206"/>
      <c r="EUY51" s="206"/>
      <c r="EUZ51" s="206"/>
      <c r="EVA51" s="206"/>
      <c r="EVB51" s="206"/>
      <c r="EVC51" s="206"/>
      <c r="EVD51" s="206"/>
      <c r="EVE51" s="206"/>
      <c r="EVF51" s="206"/>
      <c r="EVG51" s="206"/>
      <c r="EVH51" s="206"/>
      <c r="EVI51" s="206"/>
      <c r="EVJ51" s="206"/>
      <c r="EVK51" s="206"/>
      <c r="EVL51" s="206"/>
      <c r="EVM51" s="206"/>
      <c r="EVN51" s="206"/>
      <c r="EVO51" s="206"/>
      <c r="EVP51" s="206"/>
      <c r="EVQ51" s="206"/>
      <c r="EVR51" s="206"/>
      <c r="EVS51" s="206"/>
      <c r="EVT51" s="206"/>
      <c r="EVU51" s="206"/>
      <c r="EVV51" s="206"/>
      <c r="EVW51" s="206"/>
      <c r="EVX51" s="206"/>
      <c r="EVY51" s="206"/>
      <c r="EVZ51" s="206"/>
      <c r="EWA51" s="206"/>
      <c r="EWB51" s="206"/>
      <c r="EWC51" s="206"/>
      <c r="EWD51" s="206"/>
      <c r="EWE51" s="206"/>
      <c r="EWF51" s="206"/>
      <c r="EWG51" s="206"/>
      <c r="EWH51" s="206"/>
      <c r="EWI51" s="206"/>
      <c r="EWJ51" s="206"/>
      <c r="EWK51" s="206"/>
      <c r="EWL51" s="206"/>
      <c r="EWM51" s="206"/>
      <c r="EWN51" s="206"/>
      <c r="EWO51" s="206"/>
      <c r="EWP51" s="206"/>
      <c r="EWQ51" s="206"/>
      <c r="EWR51" s="206"/>
      <c r="EWS51" s="206"/>
      <c r="EWT51" s="206"/>
      <c r="EWU51" s="206"/>
      <c r="EWV51" s="206"/>
      <c r="EWW51" s="206"/>
      <c r="EWX51" s="206"/>
      <c r="EWY51" s="206"/>
      <c r="EWZ51" s="206"/>
      <c r="EXA51" s="206"/>
      <c r="EXB51" s="206"/>
      <c r="EXC51" s="206"/>
      <c r="EXD51" s="206"/>
      <c r="EXE51" s="206"/>
      <c r="EXF51" s="206"/>
      <c r="EXG51" s="206"/>
      <c r="EXH51" s="206"/>
      <c r="EXI51" s="206"/>
      <c r="EXJ51" s="206"/>
      <c r="EXK51" s="206"/>
      <c r="EXL51" s="206"/>
      <c r="EXM51" s="206"/>
      <c r="EXN51" s="206"/>
      <c r="EXO51" s="206"/>
      <c r="EXP51" s="206"/>
      <c r="EXQ51" s="206"/>
      <c r="EXR51" s="206"/>
      <c r="EXS51" s="206"/>
      <c r="EXT51" s="206"/>
      <c r="EXU51" s="206"/>
      <c r="EXV51" s="206"/>
      <c r="EXW51" s="206"/>
      <c r="EXX51" s="206"/>
      <c r="EXY51" s="206"/>
      <c r="EXZ51" s="206"/>
      <c r="EYA51" s="206"/>
      <c r="EYB51" s="206"/>
      <c r="EYC51" s="206"/>
      <c r="EYD51" s="206"/>
      <c r="EYE51" s="206"/>
      <c r="EYF51" s="206"/>
      <c r="EYG51" s="206"/>
      <c r="EYH51" s="206"/>
      <c r="EYI51" s="206"/>
      <c r="EYJ51" s="206"/>
      <c r="EYK51" s="206"/>
      <c r="EYL51" s="206"/>
      <c r="EYM51" s="206"/>
      <c r="EYN51" s="206"/>
      <c r="EYO51" s="206"/>
      <c r="EYP51" s="206"/>
      <c r="EYQ51" s="206"/>
      <c r="EYR51" s="206"/>
      <c r="EYS51" s="206"/>
      <c r="EYT51" s="206"/>
      <c r="EYU51" s="206"/>
      <c r="EYV51" s="206"/>
      <c r="EYW51" s="206"/>
      <c r="EYX51" s="206"/>
      <c r="EYY51" s="206"/>
      <c r="EYZ51" s="206"/>
      <c r="EZA51" s="206"/>
      <c r="EZB51" s="206"/>
      <c r="EZC51" s="206"/>
      <c r="EZD51" s="206"/>
      <c r="EZE51" s="206"/>
      <c r="EZF51" s="206"/>
      <c r="EZG51" s="206"/>
      <c r="EZH51" s="206"/>
      <c r="EZI51" s="206"/>
      <c r="EZJ51" s="206"/>
      <c r="EZK51" s="206"/>
      <c r="EZL51" s="206"/>
      <c r="EZM51" s="206"/>
      <c r="EZN51" s="206"/>
      <c r="EZO51" s="206"/>
      <c r="EZP51" s="206"/>
      <c r="EZQ51" s="206"/>
      <c r="EZR51" s="206"/>
      <c r="EZS51" s="206"/>
      <c r="EZT51" s="206"/>
      <c r="EZU51" s="206"/>
      <c r="EZV51" s="206"/>
      <c r="EZW51" s="206"/>
      <c r="EZX51" s="206"/>
      <c r="EZY51" s="206"/>
      <c r="EZZ51" s="206"/>
      <c r="FAA51" s="206"/>
      <c r="FAB51" s="206"/>
      <c r="FAC51" s="206"/>
      <c r="FAD51" s="206"/>
      <c r="FAE51" s="206"/>
      <c r="FAF51" s="206"/>
      <c r="FAG51" s="206"/>
      <c r="FAH51" s="206"/>
      <c r="FAI51" s="206"/>
      <c r="FAJ51" s="206"/>
      <c r="FAK51" s="206"/>
      <c r="FAL51" s="206"/>
      <c r="FAM51" s="206"/>
      <c r="FAN51" s="206"/>
      <c r="FAO51" s="206"/>
      <c r="FAP51" s="206"/>
      <c r="FAQ51" s="206"/>
      <c r="FAR51" s="206"/>
      <c r="FAS51" s="206"/>
      <c r="FAT51" s="206"/>
      <c r="FAU51" s="206"/>
      <c r="FAV51" s="206"/>
      <c r="FAW51" s="206"/>
      <c r="FAX51" s="206"/>
      <c r="FAY51" s="206"/>
      <c r="FAZ51" s="206"/>
      <c r="FBA51" s="206"/>
      <c r="FBB51" s="206"/>
      <c r="FBC51" s="206"/>
      <c r="FBD51" s="206"/>
      <c r="FBE51" s="206"/>
      <c r="FBF51" s="206"/>
      <c r="FBG51" s="206"/>
      <c r="FBH51" s="206"/>
      <c r="FBI51" s="206"/>
      <c r="FBJ51" s="206"/>
      <c r="FBK51" s="206"/>
      <c r="FBL51" s="206"/>
      <c r="FBM51" s="206"/>
      <c r="FBN51" s="206"/>
      <c r="FBO51" s="206"/>
      <c r="FBP51" s="206"/>
      <c r="FBQ51" s="206"/>
      <c r="FBR51" s="206"/>
      <c r="FBS51" s="206"/>
      <c r="FBT51" s="206"/>
      <c r="FBU51" s="206"/>
      <c r="FBV51" s="206"/>
      <c r="FBW51" s="206"/>
      <c r="FBX51" s="206"/>
      <c r="FBY51" s="206"/>
      <c r="FBZ51" s="206"/>
      <c r="FCA51" s="206"/>
      <c r="FCB51" s="206"/>
      <c r="FCC51" s="206"/>
      <c r="FCD51" s="206"/>
      <c r="FCE51" s="206"/>
      <c r="FCF51" s="206"/>
      <c r="FCG51" s="206"/>
      <c r="FCH51" s="206"/>
      <c r="FCI51" s="206"/>
      <c r="FCJ51" s="206"/>
      <c r="FCK51" s="206"/>
      <c r="FCL51" s="206"/>
      <c r="FCM51" s="206"/>
      <c r="FCN51" s="206"/>
      <c r="FCO51" s="206"/>
      <c r="FCP51" s="206"/>
      <c r="FCQ51" s="206"/>
      <c r="FCR51" s="206"/>
      <c r="FCS51" s="206"/>
      <c r="FCT51" s="206"/>
      <c r="FCU51" s="206"/>
      <c r="FCV51" s="206"/>
      <c r="FCW51" s="206"/>
      <c r="FCX51" s="206"/>
      <c r="FCY51" s="206"/>
      <c r="FCZ51" s="206"/>
      <c r="FDA51" s="206"/>
      <c r="FDB51" s="206"/>
      <c r="FDC51" s="206"/>
      <c r="FDD51" s="206"/>
      <c r="FDE51" s="206"/>
      <c r="FDF51" s="206"/>
      <c r="FDG51" s="206"/>
      <c r="FDH51" s="206"/>
      <c r="FDI51" s="206"/>
      <c r="FDJ51" s="206"/>
      <c r="FDK51" s="206"/>
      <c r="FDL51" s="206"/>
      <c r="FDM51" s="206"/>
      <c r="FDN51" s="206"/>
      <c r="FDO51" s="206"/>
      <c r="FDP51" s="206"/>
      <c r="FDQ51" s="206"/>
      <c r="FDR51" s="206"/>
      <c r="FDS51" s="206"/>
      <c r="FDT51" s="206"/>
      <c r="FDU51" s="206"/>
      <c r="FDV51" s="206"/>
      <c r="FDW51" s="206"/>
      <c r="FDX51" s="206"/>
      <c r="FDY51" s="206"/>
      <c r="FDZ51" s="206"/>
      <c r="FEA51" s="206"/>
      <c r="FEB51" s="206"/>
      <c r="FEC51" s="206"/>
      <c r="FED51" s="206"/>
      <c r="FEE51" s="206"/>
      <c r="FEF51" s="206"/>
      <c r="FEG51" s="206"/>
      <c r="FEH51" s="206"/>
      <c r="FEI51" s="206"/>
      <c r="FEJ51" s="206"/>
      <c r="FEK51" s="206"/>
      <c r="FEL51" s="206"/>
      <c r="FEM51" s="206"/>
      <c r="FEN51" s="206"/>
      <c r="FEO51" s="206"/>
      <c r="FEP51" s="206"/>
      <c r="FEQ51" s="206"/>
      <c r="FER51" s="206"/>
      <c r="FES51" s="206"/>
      <c r="FET51" s="206"/>
      <c r="FEU51" s="206"/>
      <c r="FEV51" s="206"/>
      <c r="FEW51" s="206"/>
      <c r="FEX51" s="206"/>
      <c r="FEY51" s="206"/>
      <c r="FEZ51" s="206"/>
      <c r="FFA51" s="206"/>
      <c r="FFB51" s="206"/>
      <c r="FFC51" s="206"/>
      <c r="FFD51" s="206"/>
      <c r="FFE51" s="206"/>
      <c r="FFF51" s="206"/>
      <c r="FFG51" s="206"/>
      <c r="FFH51" s="206"/>
      <c r="FFI51" s="206"/>
      <c r="FFJ51" s="206"/>
      <c r="FFK51" s="206"/>
      <c r="FFL51" s="206"/>
      <c r="FFM51" s="206"/>
      <c r="FFN51" s="206"/>
      <c r="FFO51" s="206"/>
      <c r="FFP51" s="206"/>
      <c r="FFQ51" s="206"/>
      <c r="FFR51" s="206"/>
      <c r="FFS51" s="206"/>
      <c r="FFT51" s="206"/>
      <c r="FFU51" s="206"/>
      <c r="FFV51" s="206"/>
      <c r="FFW51" s="206"/>
      <c r="FFX51" s="206"/>
      <c r="FFY51" s="206"/>
      <c r="FFZ51" s="206"/>
      <c r="FGA51" s="206"/>
      <c r="FGB51" s="206"/>
      <c r="FGC51" s="206"/>
      <c r="FGD51" s="206"/>
      <c r="FGE51" s="206"/>
      <c r="FGF51" s="206"/>
      <c r="FGG51" s="206"/>
      <c r="FGH51" s="206"/>
      <c r="FGI51" s="206"/>
      <c r="FGJ51" s="206"/>
      <c r="FGK51" s="206"/>
      <c r="FGL51" s="206"/>
      <c r="FGM51" s="206"/>
      <c r="FGN51" s="206"/>
      <c r="FGO51" s="206"/>
      <c r="FGP51" s="206"/>
      <c r="FGQ51" s="206"/>
      <c r="FGR51" s="206"/>
      <c r="FGS51" s="206"/>
      <c r="FGT51" s="206"/>
      <c r="FGU51" s="206"/>
      <c r="FGV51" s="206"/>
      <c r="FGW51" s="206"/>
      <c r="FGX51" s="206"/>
      <c r="FGY51" s="206"/>
      <c r="FGZ51" s="206"/>
      <c r="FHA51" s="206"/>
      <c r="FHB51" s="206"/>
      <c r="FHC51" s="206"/>
      <c r="FHD51" s="206"/>
      <c r="FHE51" s="206"/>
      <c r="FHF51" s="206"/>
      <c r="FHG51" s="206"/>
      <c r="FHH51" s="206"/>
      <c r="FHI51" s="206"/>
      <c r="FHJ51" s="206"/>
      <c r="FHK51" s="206"/>
      <c r="FHL51" s="206"/>
      <c r="FHM51" s="206"/>
      <c r="FHN51" s="206"/>
      <c r="FHO51" s="206"/>
      <c r="FHP51" s="206"/>
      <c r="FHQ51" s="206"/>
      <c r="FHR51" s="206"/>
      <c r="FHS51" s="206"/>
      <c r="FHT51" s="206"/>
      <c r="FHU51" s="206"/>
      <c r="FHV51" s="206"/>
      <c r="FHW51" s="206"/>
      <c r="FHX51" s="206"/>
      <c r="FHY51" s="206"/>
      <c r="FHZ51" s="206"/>
      <c r="FIA51" s="206"/>
      <c r="FIB51" s="206"/>
      <c r="FIC51" s="206"/>
      <c r="FID51" s="206"/>
      <c r="FIE51" s="206"/>
      <c r="FIF51" s="206"/>
      <c r="FIG51" s="206"/>
      <c r="FIH51" s="206"/>
      <c r="FII51" s="206"/>
      <c r="FIJ51" s="206"/>
      <c r="FIK51" s="206"/>
      <c r="FIL51" s="206"/>
      <c r="FIM51" s="206"/>
      <c r="FIN51" s="206"/>
      <c r="FIO51" s="206"/>
      <c r="FIP51" s="206"/>
      <c r="FIQ51" s="206"/>
      <c r="FIR51" s="206"/>
      <c r="FIS51" s="206"/>
      <c r="FIT51" s="206"/>
      <c r="FIU51" s="206"/>
      <c r="FIV51" s="206"/>
      <c r="FIW51" s="206"/>
      <c r="FIX51" s="206"/>
      <c r="FIY51" s="206"/>
      <c r="FIZ51" s="206"/>
      <c r="FJA51" s="206"/>
      <c r="FJB51" s="206"/>
      <c r="FJC51" s="206"/>
      <c r="FJD51" s="206"/>
      <c r="FJE51" s="206"/>
      <c r="FJF51" s="206"/>
      <c r="FJG51" s="206"/>
      <c r="FJH51" s="206"/>
      <c r="FJI51" s="206"/>
      <c r="FJJ51" s="206"/>
      <c r="FJK51" s="206"/>
      <c r="FJL51" s="206"/>
      <c r="FJM51" s="206"/>
      <c r="FJN51" s="206"/>
      <c r="FJO51" s="206"/>
      <c r="FJP51" s="206"/>
      <c r="FJQ51" s="206"/>
      <c r="FJR51" s="206"/>
      <c r="FJS51" s="206"/>
      <c r="FJT51" s="206"/>
      <c r="FJU51" s="206"/>
      <c r="FJV51" s="206"/>
      <c r="FJW51" s="206"/>
      <c r="FJX51" s="206"/>
      <c r="FJY51" s="206"/>
      <c r="FJZ51" s="206"/>
      <c r="FKA51" s="206"/>
      <c r="FKB51" s="206"/>
      <c r="FKC51" s="206"/>
      <c r="FKD51" s="206"/>
      <c r="FKE51" s="206"/>
      <c r="FKF51" s="206"/>
      <c r="FKG51" s="206"/>
      <c r="FKH51" s="206"/>
      <c r="FKI51" s="206"/>
      <c r="FKJ51" s="206"/>
      <c r="FKK51" s="206"/>
      <c r="FKL51" s="206"/>
      <c r="FKM51" s="206"/>
      <c r="FKN51" s="206"/>
      <c r="FKO51" s="206"/>
      <c r="FKP51" s="206"/>
      <c r="FKQ51" s="206"/>
      <c r="FKR51" s="206"/>
      <c r="FKS51" s="206"/>
      <c r="FKT51" s="206"/>
      <c r="FKU51" s="206"/>
      <c r="FKV51" s="206"/>
      <c r="FKW51" s="206"/>
      <c r="FKX51" s="206"/>
      <c r="FKY51" s="206"/>
      <c r="FKZ51" s="206"/>
      <c r="FLA51" s="206"/>
      <c r="FLB51" s="206"/>
      <c r="FLC51" s="206"/>
      <c r="FLD51" s="206"/>
      <c r="FLE51" s="206"/>
      <c r="FLF51" s="206"/>
      <c r="FLG51" s="206"/>
      <c r="FLH51" s="206"/>
      <c r="FLI51" s="206"/>
      <c r="FLJ51" s="206"/>
      <c r="FLK51" s="206"/>
      <c r="FLL51" s="206"/>
      <c r="FLM51" s="206"/>
      <c r="FLN51" s="206"/>
      <c r="FLO51" s="206"/>
      <c r="FLP51" s="206"/>
      <c r="FLQ51" s="206"/>
      <c r="FLR51" s="206"/>
      <c r="FLS51" s="206"/>
      <c r="FLT51" s="206"/>
      <c r="FLU51" s="206"/>
      <c r="FLV51" s="206"/>
      <c r="FLW51" s="206"/>
      <c r="FLX51" s="206"/>
      <c r="FLY51" s="206"/>
      <c r="FLZ51" s="206"/>
      <c r="FMA51" s="206"/>
      <c r="FMB51" s="206"/>
      <c r="FMC51" s="206"/>
      <c r="FMD51" s="206"/>
      <c r="FME51" s="206"/>
      <c r="FMF51" s="206"/>
      <c r="FMG51" s="206"/>
      <c r="FMH51" s="206"/>
      <c r="FMI51" s="206"/>
      <c r="FMJ51" s="206"/>
      <c r="FMK51" s="206"/>
      <c r="FML51" s="206"/>
      <c r="FMM51" s="206"/>
      <c r="FMN51" s="206"/>
      <c r="FMO51" s="206"/>
      <c r="FMP51" s="206"/>
      <c r="FMQ51" s="206"/>
      <c r="FMR51" s="206"/>
      <c r="FMS51" s="206"/>
      <c r="FMT51" s="206"/>
      <c r="FMU51" s="206"/>
      <c r="FMV51" s="206"/>
      <c r="FMW51" s="206"/>
      <c r="FMX51" s="206"/>
      <c r="FMY51" s="206"/>
      <c r="FMZ51" s="206"/>
      <c r="FNA51" s="206"/>
      <c r="FNB51" s="206"/>
      <c r="FNC51" s="206"/>
      <c r="FND51" s="206"/>
      <c r="FNE51" s="206"/>
      <c r="FNF51" s="206"/>
      <c r="FNG51" s="206"/>
      <c r="FNH51" s="206"/>
      <c r="FNI51" s="206"/>
      <c r="FNJ51" s="206"/>
      <c r="FNK51" s="206"/>
      <c r="FNL51" s="206"/>
      <c r="FNM51" s="206"/>
      <c r="FNN51" s="206"/>
      <c r="FNO51" s="206"/>
      <c r="FNP51" s="206"/>
      <c r="FNQ51" s="206"/>
      <c r="FNR51" s="206"/>
      <c r="FNS51" s="206"/>
      <c r="FNT51" s="206"/>
      <c r="FNU51" s="206"/>
      <c r="FNV51" s="206"/>
      <c r="FNW51" s="206"/>
      <c r="FNX51" s="206"/>
      <c r="FNY51" s="206"/>
      <c r="FNZ51" s="206"/>
      <c r="FOA51" s="206"/>
      <c r="FOB51" s="206"/>
      <c r="FOC51" s="206"/>
      <c r="FOD51" s="206"/>
      <c r="FOE51" s="206"/>
      <c r="FOF51" s="206"/>
      <c r="FOG51" s="206"/>
      <c r="FOH51" s="206"/>
      <c r="FOI51" s="206"/>
      <c r="FOJ51" s="206"/>
      <c r="FOK51" s="206"/>
      <c r="FOL51" s="206"/>
      <c r="FOM51" s="206"/>
      <c r="FON51" s="206"/>
      <c r="FOO51" s="206"/>
      <c r="FOP51" s="206"/>
      <c r="FOQ51" s="206"/>
      <c r="FOR51" s="206"/>
      <c r="FOS51" s="206"/>
      <c r="FOT51" s="206"/>
      <c r="FOU51" s="206"/>
      <c r="FOV51" s="206"/>
      <c r="FOW51" s="206"/>
      <c r="FOX51" s="206"/>
      <c r="FOY51" s="206"/>
      <c r="FOZ51" s="206"/>
      <c r="FPA51" s="206"/>
      <c r="FPB51" s="206"/>
      <c r="FPC51" s="206"/>
      <c r="FPD51" s="206"/>
      <c r="FPE51" s="206"/>
      <c r="FPF51" s="206"/>
      <c r="FPG51" s="206"/>
      <c r="FPH51" s="206"/>
      <c r="FPI51" s="206"/>
      <c r="FPJ51" s="206"/>
      <c r="FPK51" s="206"/>
      <c r="FPL51" s="206"/>
      <c r="FPM51" s="206"/>
      <c r="FPN51" s="206"/>
      <c r="FPO51" s="206"/>
      <c r="FPP51" s="206"/>
      <c r="FPQ51" s="206"/>
      <c r="FPR51" s="206"/>
      <c r="FPS51" s="206"/>
      <c r="FPT51" s="206"/>
      <c r="FPU51" s="206"/>
      <c r="FPV51" s="206"/>
      <c r="FPW51" s="206"/>
      <c r="FPX51" s="206"/>
      <c r="FPY51" s="206"/>
      <c r="FPZ51" s="206"/>
      <c r="FQA51" s="206"/>
      <c r="FQB51" s="206"/>
      <c r="FQC51" s="206"/>
      <c r="FQD51" s="206"/>
      <c r="FQE51" s="206"/>
      <c r="FQF51" s="206"/>
      <c r="FQG51" s="206"/>
      <c r="FQH51" s="206"/>
      <c r="FQI51" s="206"/>
      <c r="FQJ51" s="206"/>
      <c r="FQK51" s="206"/>
      <c r="FQL51" s="206"/>
      <c r="FQM51" s="206"/>
      <c r="FQN51" s="206"/>
      <c r="FQO51" s="206"/>
      <c r="FQP51" s="206"/>
      <c r="FQQ51" s="206"/>
      <c r="FQR51" s="206"/>
      <c r="FQS51" s="206"/>
      <c r="FQT51" s="206"/>
      <c r="FQU51" s="206"/>
      <c r="FQV51" s="206"/>
      <c r="FQW51" s="206"/>
      <c r="FQX51" s="206"/>
      <c r="FQY51" s="206"/>
      <c r="FQZ51" s="206"/>
      <c r="FRA51" s="206"/>
      <c r="FRB51" s="206"/>
      <c r="FRC51" s="206"/>
      <c r="FRD51" s="206"/>
      <c r="FRE51" s="206"/>
      <c r="FRF51" s="206"/>
      <c r="FRG51" s="206"/>
      <c r="FRH51" s="206"/>
      <c r="FRI51" s="206"/>
      <c r="FRJ51" s="206"/>
      <c r="FRK51" s="206"/>
      <c r="FRL51" s="206"/>
      <c r="FRM51" s="206"/>
      <c r="FRN51" s="206"/>
      <c r="FRO51" s="206"/>
      <c r="FRP51" s="206"/>
      <c r="FRQ51" s="206"/>
      <c r="FRR51" s="206"/>
      <c r="FRS51" s="206"/>
      <c r="FRT51" s="206"/>
      <c r="FRU51" s="206"/>
      <c r="FRV51" s="206"/>
      <c r="FRW51" s="206"/>
      <c r="FRX51" s="206"/>
      <c r="FRY51" s="206"/>
      <c r="FRZ51" s="206"/>
      <c r="FSA51" s="206"/>
      <c r="FSB51" s="206"/>
      <c r="FSC51" s="206"/>
      <c r="FSD51" s="206"/>
      <c r="FSE51" s="206"/>
      <c r="FSF51" s="206"/>
      <c r="FSG51" s="206"/>
      <c r="FSH51" s="206"/>
      <c r="FSI51" s="206"/>
      <c r="FSJ51" s="206"/>
      <c r="FSK51" s="206"/>
      <c r="FSL51" s="206"/>
      <c r="FSM51" s="206"/>
      <c r="FSN51" s="206"/>
      <c r="FSO51" s="206"/>
      <c r="FSP51" s="206"/>
      <c r="FSQ51" s="206"/>
      <c r="FSR51" s="206"/>
      <c r="FSS51" s="206"/>
      <c r="FST51" s="206"/>
      <c r="FSU51" s="206"/>
      <c r="FSV51" s="206"/>
      <c r="FSW51" s="206"/>
      <c r="FSX51" s="206"/>
      <c r="FSY51" s="206"/>
      <c r="FSZ51" s="206"/>
      <c r="FTA51" s="206"/>
      <c r="FTB51" s="206"/>
      <c r="FTC51" s="206"/>
      <c r="FTD51" s="206"/>
      <c r="FTE51" s="206"/>
      <c r="FTF51" s="206"/>
      <c r="FTG51" s="206"/>
      <c r="FTH51" s="206"/>
      <c r="FTI51" s="206"/>
      <c r="FTJ51" s="206"/>
      <c r="FTK51" s="206"/>
      <c r="FTL51" s="206"/>
      <c r="FTM51" s="206"/>
      <c r="FTN51" s="206"/>
      <c r="FTO51" s="206"/>
      <c r="FTP51" s="206"/>
      <c r="FTQ51" s="206"/>
      <c r="FTR51" s="206"/>
      <c r="FTS51" s="206"/>
      <c r="FTT51" s="206"/>
      <c r="FTU51" s="206"/>
      <c r="FTV51" s="206"/>
      <c r="FTW51" s="206"/>
      <c r="FTX51" s="206"/>
      <c r="FTY51" s="206"/>
      <c r="FTZ51" s="206"/>
      <c r="FUA51" s="206"/>
      <c r="FUB51" s="206"/>
      <c r="FUC51" s="206"/>
      <c r="FUD51" s="206"/>
      <c r="FUE51" s="206"/>
      <c r="FUF51" s="206"/>
      <c r="FUG51" s="206"/>
      <c r="FUH51" s="206"/>
      <c r="FUI51" s="206"/>
      <c r="FUJ51" s="206"/>
      <c r="FUK51" s="206"/>
      <c r="FUL51" s="206"/>
      <c r="FUM51" s="206"/>
      <c r="FUN51" s="206"/>
      <c r="FUO51" s="206"/>
      <c r="FUP51" s="206"/>
      <c r="FUQ51" s="206"/>
      <c r="FUR51" s="206"/>
      <c r="FUS51" s="206"/>
      <c r="FUT51" s="206"/>
      <c r="FUU51" s="206"/>
      <c r="FUV51" s="206"/>
      <c r="FUW51" s="206"/>
      <c r="FUX51" s="206"/>
      <c r="FUY51" s="206"/>
      <c r="FUZ51" s="206"/>
      <c r="FVA51" s="206"/>
      <c r="FVB51" s="206"/>
      <c r="FVC51" s="206"/>
      <c r="FVD51" s="206"/>
      <c r="FVE51" s="206"/>
      <c r="FVF51" s="206"/>
      <c r="FVG51" s="206"/>
      <c r="FVH51" s="206"/>
      <c r="FVI51" s="206"/>
      <c r="FVJ51" s="206"/>
      <c r="FVK51" s="206"/>
      <c r="FVL51" s="206"/>
      <c r="FVM51" s="206"/>
      <c r="FVN51" s="206"/>
      <c r="FVO51" s="206"/>
      <c r="FVP51" s="206"/>
      <c r="FVQ51" s="206"/>
      <c r="FVR51" s="206"/>
      <c r="FVS51" s="206"/>
      <c r="FVT51" s="206"/>
      <c r="FVU51" s="206"/>
      <c r="FVV51" s="206"/>
      <c r="FVW51" s="206"/>
      <c r="FVX51" s="206"/>
      <c r="FVY51" s="206"/>
      <c r="FVZ51" s="206"/>
      <c r="FWA51" s="206"/>
      <c r="FWB51" s="206"/>
      <c r="FWC51" s="206"/>
      <c r="FWD51" s="206"/>
      <c r="FWE51" s="206"/>
      <c r="FWF51" s="206"/>
      <c r="FWG51" s="206"/>
      <c r="FWH51" s="206"/>
      <c r="FWI51" s="206"/>
      <c r="FWJ51" s="206"/>
      <c r="FWK51" s="206"/>
      <c r="FWL51" s="206"/>
      <c r="FWM51" s="206"/>
      <c r="FWN51" s="206"/>
      <c r="FWO51" s="206"/>
      <c r="FWP51" s="206"/>
      <c r="FWQ51" s="206"/>
      <c r="FWR51" s="206"/>
      <c r="FWS51" s="206"/>
      <c r="FWT51" s="206"/>
      <c r="FWU51" s="206"/>
      <c r="FWV51" s="206"/>
      <c r="FWW51" s="206"/>
      <c r="FWX51" s="206"/>
      <c r="FWY51" s="206"/>
      <c r="FWZ51" s="206"/>
      <c r="FXA51" s="206"/>
      <c r="FXB51" s="206"/>
      <c r="FXC51" s="206"/>
      <c r="FXD51" s="206"/>
      <c r="FXE51" s="206"/>
      <c r="FXF51" s="206"/>
      <c r="FXG51" s="206"/>
      <c r="FXH51" s="206"/>
      <c r="FXI51" s="206"/>
      <c r="FXJ51" s="206"/>
      <c r="FXK51" s="206"/>
      <c r="FXL51" s="206"/>
      <c r="FXM51" s="206"/>
      <c r="FXN51" s="206"/>
      <c r="FXO51" s="206"/>
      <c r="FXP51" s="206"/>
      <c r="FXQ51" s="206"/>
      <c r="FXR51" s="206"/>
      <c r="FXS51" s="206"/>
      <c r="FXT51" s="206"/>
      <c r="FXU51" s="206"/>
      <c r="FXV51" s="206"/>
      <c r="FXW51" s="206"/>
      <c r="FXX51" s="206"/>
      <c r="FXY51" s="206"/>
      <c r="FXZ51" s="206"/>
      <c r="FYA51" s="206"/>
      <c r="FYB51" s="206"/>
      <c r="FYC51" s="206"/>
      <c r="FYD51" s="206"/>
      <c r="FYE51" s="206"/>
      <c r="FYF51" s="206"/>
      <c r="FYG51" s="206"/>
      <c r="FYH51" s="206"/>
      <c r="FYI51" s="206"/>
      <c r="FYJ51" s="206"/>
      <c r="FYK51" s="206"/>
      <c r="FYL51" s="206"/>
      <c r="FYM51" s="206"/>
      <c r="FYN51" s="206"/>
      <c r="FYO51" s="206"/>
      <c r="FYP51" s="206"/>
      <c r="FYQ51" s="206"/>
      <c r="FYR51" s="206"/>
      <c r="FYS51" s="206"/>
      <c r="FYT51" s="206"/>
      <c r="FYU51" s="206"/>
      <c r="FYV51" s="206"/>
      <c r="FYW51" s="206"/>
      <c r="FYX51" s="206"/>
      <c r="FYY51" s="206"/>
      <c r="FYZ51" s="206"/>
      <c r="FZA51" s="206"/>
      <c r="FZB51" s="206"/>
      <c r="FZC51" s="206"/>
      <c r="FZD51" s="206"/>
      <c r="FZE51" s="206"/>
      <c r="FZF51" s="206"/>
      <c r="FZG51" s="206"/>
      <c r="FZH51" s="206"/>
      <c r="FZI51" s="206"/>
      <c r="FZJ51" s="206"/>
      <c r="FZK51" s="206"/>
      <c r="FZL51" s="206"/>
      <c r="FZM51" s="206"/>
      <c r="FZN51" s="206"/>
      <c r="FZO51" s="206"/>
      <c r="FZP51" s="206"/>
      <c r="FZQ51" s="206"/>
      <c r="FZR51" s="206"/>
      <c r="FZS51" s="206"/>
      <c r="FZT51" s="206"/>
      <c r="FZU51" s="206"/>
      <c r="FZV51" s="206"/>
      <c r="FZW51" s="206"/>
      <c r="FZX51" s="206"/>
      <c r="FZY51" s="206"/>
      <c r="FZZ51" s="206"/>
      <c r="GAA51" s="206"/>
      <c r="GAB51" s="206"/>
      <c r="GAC51" s="206"/>
      <c r="GAD51" s="206"/>
      <c r="GAE51" s="206"/>
      <c r="GAF51" s="206"/>
      <c r="GAG51" s="206"/>
      <c r="GAH51" s="206"/>
      <c r="GAI51" s="206"/>
      <c r="GAJ51" s="206"/>
      <c r="GAK51" s="206"/>
      <c r="GAL51" s="206"/>
      <c r="GAM51" s="206"/>
      <c r="GAN51" s="206"/>
      <c r="GAO51" s="206"/>
      <c r="GAP51" s="206"/>
      <c r="GAQ51" s="206"/>
      <c r="GAR51" s="206"/>
      <c r="GAS51" s="206"/>
      <c r="GAT51" s="206"/>
      <c r="GAU51" s="206"/>
      <c r="GAV51" s="206"/>
      <c r="GAW51" s="206"/>
      <c r="GAX51" s="206"/>
      <c r="GAY51" s="206"/>
      <c r="GAZ51" s="206"/>
      <c r="GBA51" s="206"/>
      <c r="GBB51" s="206"/>
      <c r="GBC51" s="206"/>
      <c r="GBD51" s="206"/>
      <c r="GBE51" s="206"/>
      <c r="GBF51" s="206"/>
      <c r="GBG51" s="206"/>
      <c r="GBH51" s="206"/>
      <c r="GBI51" s="206"/>
      <c r="GBJ51" s="206"/>
      <c r="GBK51" s="206"/>
      <c r="GBL51" s="206"/>
      <c r="GBM51" s="206"/>
      <c r="GBN51" s="206"/>
      <c r="GBO51" s="206"/>
      <c r="GBP51" s="206"/>
      <c r="GBQ51" s="206"/>
      <c r="GBR51" s="206"/>
      <c r="GBS51" s="206"/>
      <c r="GBT51" s="206"/>
      <c r="GBU51" s="206"/>
      <c r="GBV51" s="206"/>
      <c r="GBW51" s="206"/>
      <c r="GBX51" s="206"/>
      <c r="GBY51" s="206"/>
      <c r="GBZ51" s="206"/>
      <c r="GCA51" s="206"/>
      <c r="GCB51" s="206"/>
      <c r="GCC51" s="206"/>
      <c r="GCD51" s="206"/>
      <c r="GCE51" s="206"/>
      <c r="GCF51" s="206"/>
      <c r="GCG51" s="206"/>
      <c r="GCH51" s="206"/>
      <c r="GCI51" s="206"/>
      <c r="GCJ51" s="206"/>
      <c r="GCK51" s="206"/>
      <c r="GCL51" s="206"/>
      <c r="GCM51" s="206"/>
      <c r="GCN51" s="206"/>
      <c r="GCO51" s="206"/>
      <c r="GCP51" s="206"/>
      <c r="GCQ51" s="206"/>
      <c r="GCR51" s="206"/>
      <c r="GCS51" s="206"/>
      <c r="GCT51" s="206"/>
      <c r="GCU51" s="206"/>
      <c r="GCV51" s="206"/>
      <c r="GCW51" s="206"/>
      <c r="GCX51" s="206"/>
      <c r="GCY51" s="206"/>
      <c r="GCZ51" s="206"/>
      <c r="GDA51" s="206"/>
      <c r="GDB51" s="206"/>
      <c r="GDC51" s="206"/>
      <c r="GDD51" s="206"/>
      <c r="GDE51" s="206"/>
      <c r="GDF51" s="206"/>
      <c r="GDG51" s="206"/>
      <c r="GDH51" s="206"/>
      <c r="GDI51" s="206"/>
      <c r="GDJ51" s="206"/>
      <c r="GDK51" s="206"/>
      <c r="GDL51" s="206"/>
      <c r="GDM51" s="206"/>
      <c r="GDN51" s="206"/>
      <c r="GDO51" s="206"/>
      <c r="GDP51" s="206"/>
      <c r="GDQ51" s="206"/>
      <c r="GDR51" s="206"/>
      <c r="GDS51" s="206"/>
      <c r="GDT51" s="206"/>
      <c r="GDU51" s="206"/>
      <c r="GDV51" s="206"/>
      <c r="GDW51" s="206"/>
      <c r="GDX51" s="206"/>
      <c r="GDY51" s="206"/>
      <c r="GDZ51" s="206"/>
      <c r="GEA51" s="206"/>
      <c r="GEB51" s="206"/>
      <c r="GEC51" s="206"/>
      <c r="GED51" s="206"/>
      <c r="GEE51" s="206"/>
      <c r="GEF51" s="206"/>
      <c r="GEG51" s="206"/>
      <c r="GEH51" s="206"/>
      <c r="GEI51" s="206"/>
      <c r="GEJ51" s="206"/>
      <c r="GEK51" s="206"/>
      <c r="GEL51" s="206"/>
      <c r="GEM51" s="206"/>
      <c r="GEN51" s="206"/>
      <c r="GEO51" s="206"/>
      <c r="GEP51" s="206"/>
      <c r="GEQ51" s="206"/>
      <c r="GER51" s="206"/>
      <c r="GES51" s="206"/>
      <c r="GET51" s="206"/>
      <c r="GEU51" s="206"/>
      <c r="GEV51" s="206"/>
      <c r="GEW51" s="206"/>
      <c r="GEX51" s="206"/>
      <c r="GEY51" s="206"/>
      <c r="GEZ51" s="206"/>
      <c r="GFA51" s="206"/>
      <c r="GFB51" s="206"/>
      <c r="GFC51" s="206"/>
      <c r="GFD51" s="206"/>
      <c r="GFE51" s="206"/>
      <c r="GFF51" s="206"/>
      <c r="GFG51" s="206"/>
      <c r="GFH51" s="206"/>
      <c r="GFI51" s="206"/>
      <c r="GFJ51" s="206"/>
      <c r="GFK51" s="206"/>
      <c r="GFL51" s="206"/>
      <c r="GFM51" s="206"/>
      <c r="GFN51" s="206"/>
      <c r="GFO51" s="206"/>
      <c r="GFP51" s="206"/>
      <c r="GFQ51" s="206"/>
      <c r="GFR51" s="206"/>
      <c r="GFS51" s="206"/>
      <c r="GFT51" s="206"/>
      <c r="GFU51" s="206"/>
      <c r="GFV51" s="206"/>
      <c r="GFW51" s="206"/>
      <c r="GFX51" s="206"/>
      <c r="GFY51" s="206"/>
      <c r="GFZ51" s="206"/>
      <c r="GGA51" s="206"/>
      <c r="GGB51" s="206"/>
      <c r="GGC51" s="206"/>
      <c r="GGD51" s="206"/>
      <c r="GGE51" s="206"/>
      <c r="GGF51" s="206"/>
      <c r="GGG51" s="206"/>
      <c r="GGH51" s="206"/>
      <c r="GGI51" s="206"/>
      <c r="GGJ51" s="206"/>
      <c r="GGK51" s="206"/>
      <c r="GGL51" s="206"/>
      <c r="GGM51" s="206"/>
      <c r="GGN51" s="206"/>
      <c r="GGO51" s="206"/>
      <c r="GGP51" s="206"/>
      <c r="GGQ51" s="206"/>
      <c r="GGR51" s="206"/>
      <c r="GGS51" s="206"/>
      <c r="GGT51" s="206"/>
      <c r="GGU51" s="206"/>
      <c r="GGV51" s="206"/>
      <c r="GGW51" s="206"/>
      <c r="GGX51" s="206"/>
      <c r="GGY51" s="206"/>
      <c r="GGZ51" s="206"/>
      <c r="GHA51" s="206"/>
      <c r="GHB51" s="206"/>
      <c r="GHC51" s="206"/>
      <c r="GHD51" s="206"/>
      <c r="GHE51" s="206"/>
      <c r="GHF51" s="206"/>
      <c r="GHG51" s="206"/>
      <c r="GHH51" s="206"/>
      <c r="GHI51" s="206"/>
      <c r="GHJ51" s="206"/>
      <c r="GHK51" s="206"/>
      <c r="GHL51" s="206"/>
      <c r="GHM51" s="206"/>
      <c r="GHN51" s="206"/>
      <c r="GHO51" s="206"/>
      <c r="GHP51" s="206"/>
      <c r="GHQ51" s="206"/>
      <c r="GHR51" s="206"/>
      <c r="GHS51" s="206"/>
      <c r="GHT51" s="206"/>
      <c r="GHU51" s="206"/>
      <c r="GHV51" s="206"/>
      <c r="GHW51" s="206"/>
      <c r="GHX51" s="206"/>
      <c r="GHY51" s="206"/>
      <c r="GHZ51" s="206"/>
      <c r="GIA51" s="206"/>
      <c r="GIB51" s="206"/>
      <c r="GIC51" s="206"/>
      <c r="GID51" s="206"/>
      <c r="GIE51" s="206"/>
      <c r="GIF51" s="206"/>
      <c r="GIG51" s="206"/>
      <c r="GIH51" s="206"/>
      <c r="GII51" s="206"/>
      <c r="GIJ51" s="206"/>
      <c r="GIK51" s="206"/>
      <c r="GIL51" s="206"/>
      <c r="GIM51" s="206"/>
      <c r="GIN51" s="206"/>
      <c r="GIO51" s="206"/>
      <c r="GIP51" s="206"/>
      <c r="GIQ51" s="206"/>
      <c r="GIR51" s="206"/>
      <c r="GIS51" s="206"/>
      <c r="GIT51" s="206"/>
      <c r="GIU51" s="206"/>
      <c r="GIV51" s="206"/>
      <c r="GIW51" s="206"/>
      <c r="GIX51" s="206"/>
      <c r="GIY51" s="206"/>
      <c r="GIZ51" s="206"/>
      <c r="GJA51" s="206"/>
      <c r="GJB51" s="206"/>
      <c r="GJC51" s="206"/>
      <c r="GJD51" s="206"/>
      <c r="GJE51" s="206"/>
      <c r="GJF51" s="206"/>
      <c r="GJG51" s="206"/>
      <c r="GJH51" s="206"/>
      <c r="GJI51" s="206"/>
      <c r="GJJ51" s="206"/>
      <c r="GJK51" s="206"/>
      <c r="GJL51" s="206"/>
      <c r="GJM51" s="206"/>
      <c r="GJN51" s="206"/>
      <c r="GJO51" s="206"/>
      <c r="GJP51" s="206"/>
      <c r="GJQ51" s="206"/>
      <c r="GJR51" s="206"/>
      <c r="GJS51" s="206"/>
      <c r="GJT51" s="206"/>
      <c r="GJU51" s="206"/>
      <c r="GJV51" s="206"/>
      <c r="GJW51" s="206"/>
      <c r="GJX51" s="206"/>
      <c r="GJY51" s="206"/>
      <c r="GJZ51" s="206"/>
      <c r="GKA51" s="206"/>
      <c r="GKB51" s="206"/>
      <c r="GKC51" s="206"/>
      <c r="GKD51" s="206"/>
      <c r="GKE51" s="206"/>
      <c r="GKF51" s="206"/>
      <c r="GKG51" s="206"/>
      <c r="GKH51" s="206"/>
      <c r="GKI51" s="206"/>
      <c r="GKJ51" s="206"/>
      <c r="GKK51" s="206"/>
      <c r="GKL51" s="206"/>
      <c r="GKM51" s="206"/>
      <c r="GKN51" s="206"/>
      <c r="GKO51" s="206"/>
      <c r="GKP51" s="206"/>
      <c r="GKQ51" s="206"/>
      <c r="GKR51" s="206"/>
      <c r="GKS51" s="206"/>
      <c r="GKT51" s="206"/>
      <c r="GKU51" s="206"/>
      <c r="GKV51" s="206"/>
      <c r="GKW51" s="206"/>
      <c r="GKX51" s="206"/>
      <c r="GKY51" s="206"/>
      <c r="GKZ51" s="206"/>
      <c r="GLA51" s="206"/>
      <c r="GLB51" s="206"/>
      <c r="GLC51" s="206"/>
      <c r="GLD51" s="206"/>
      <c r="GLE51" s="206"/>
      <c r="GLF51" s="206"/>
      <c r="GLG51" s="206"/>
      <c r="GLH51" s="206"/>
      <c r="GLI51" s="206"/>
      <c r="GLJ51" s="206"/>
      <c r="GLK51" s="206"/>
      <c r="GLL51" s="206"/>
      <c r="GLM51" s="206"/>
      <c r="GLN51" s="206"/>
      <c r="GLO51" s="206"/>
      <c r="GLP51" s="206"/>
      <c r="GLQ51" s="206"/>
      <c r="GLR51" s="206"/>
      <c r="GLS51" s="206"/>
      <c r="GLT51" s="206"/>
      <c r="GLU51" s="206"/>
      <c r="GLV51" s="206"/>
      <c r="GLW51" s="206"/>
      <c r="GLX51" s="206"/>
      <c r="GLY51" s="206"/>
      <c r="GLZ51" s="206"/>
      <c r="GMA51" s="206"/>
      <c r="GMB51" s="206"/>
      <c r="GMC51" s="206"/>
      <c r="GMD51" s="206"/>
      <c r="GME51" s="206"/>
      <c r="GMF51" s="206"/>
      <c r="GMG51" s="206"/>
      <c r="GMH51" s="206"/>
      <c r="GMI51" s="206"/>
      <c r="GMJ51" s="206"/>
      <c r="GMK51" s="206"/>
      <c r="GML51" s="206"/>
      <c r="GMM51" s="206"/>
      <c r="GMN51" s="206"/>
      <c r="GMO51" s="206"/>
      <c r="GMP51" s="206"/>
      <c r="GMQ51" s="206"/>
      <c r="GMR51" s="206"/>
      <c r="GMS51" s="206"/>
      <c r="GMT51" s="206"/>
      <c r="GMU51" s="206"/>
      <c r="GMV51" s="206"/>
      <c r="GMW51" s="206"/>
      <c r="GMX51" s="206"/>
      <c r="GMY51" s="206"/>
      <c r="GMZ51" s="206"/>
      <c r="GNA51" s="206"/>
      <c r="GNB51" s="206"/>
      <c r="GNC51" s="206"/>
      <c r="GND51" s="206"/>
      <c r="GNE51" s="206"/>
      <c r="GNF51" s="206"/>
      <c r="GNG51" s="206"/>
      <c r="GNH51" s="206"/>
      <c r="GNI51" s="206"/>
      <c r="GNJ51" s="206"/>
      <c r="GNK51" s="206"/>
      <c r="GNL51" s="206"/>
      <c r="GNM51" s="206"/>
      <c r="GNN51" s="206"/>
      <c r="GNO51" s="206"/>
      <c r="GNP51" s="206"/>
      <c r="GNQ51" s="206"/>
      <c r="GNR51" s="206"/>
      <c r="GNS51" s="206"/>
      <c r="GNT51" s="206"/>
      <c r="GNU51" s="206"/>
      <c r="GNV51" s="206"/>
      <c r="GNW51" s="206"/>
      <c r="GNX51" s="206"/>
      <c r="GNY51" s="206"/>
      <c r="GNZ51" s="206"/>
      <c r="GOA51" s="206"/>
      <c r="GOB51" s="206"/>
      <c r="GOC51" s="206"/>
      <c r="GOD51" s="206"/>
      <c r="GOE51" s="206"/>
      <c r="GOF51" s="206"/>
      <c r="GOG51" s="206"/>
      <c r="GOH51" s="206"/>
      <c r="GOI51" s="206"/>
      <c r="GOJ51" s="206"/>
      <c r="GOK51" s="206"/>
      <c r="GOL51" s="206"/>
      <c r="GOM51" s="206"/>
      <c r="GON51" s="206"/>
      <c r="GOO51" s="206"/>
      <c r="GOP51" s="206"/>
      <c r="GOQ51" s="206"/>
      <c r="GOR51" s="206"/>
      <c r="GOS51" s="206"/>
      <c r="GOT51" s="206"/>
      <c r="GOU51" s="206"/>
      <c r="GOV51" s="206"/>
      <c r="GOW51" s="206"/>
      <c r="GOX51" s="206"/>
      <c r="GOY51" s="206"/>
      <c r="GOZ51" s="206"/>
      <c r="GPA51" s="206"/>
      <c r="GPB51" s="206"/>
      <c r="GPC51" s="206"/>
      <c r="GPD51" s="206"/>
      <c r="GPE51" s="206"/>
      <c r="GPF51" s="206"/>
      <c r="GPG51" s="206"/>
      <c r="GPH51" s="206"/>
      <c r="GPI51" s="206"/>
      <c r="GPJ51" s="206"/>
      <c r="GPK51" s="206"/>
      <c r="GPL51" s="206"/>
      <c r="GPM51" s="206"/>
      <c r="GPN51" s="206"/>
      <c r="GPO51" s="206"/>
      <c r="GPP51" s="206"/>
      <c r="GPQ51" s="206"/>
      <c r="GPR51" s="206"/>
      <c r="GPS51" s="206"/>
      <c r="GPT51" s="206"/>
      <c r="GPU51" s="206"/>
      <c r="GPV51" s="206"/>
      <c r="GPW51" s="206"/>
      <c r="GPX51" s="206"/>
      <c r="GPY51" s="206"/>
      <c r="GPZ51" s="206"/>
      <c r="GQA51" s="206"/>
      <c r="GQB51" s="206"/>
      <c r="GQC51" s="206"/>
      <c r="GQD51" s="206"/>
      <c r="GQE51" s="206"/>
      <c r="GQF51" s="206"/>
      <c r="GQG51" s="206"/>
      <c r="GQH51" s="206"/>
      <c r="GQI51" s="206"/>
      <c r="GQJ51" s="206"/>
      <c r="GQK51" s="206"/>
      <c r="GQL51" s="206"/>
      <c r="GQM51" s="206"/>
      <c r="GQN51" s="206"/>
      <c r="GQO51" s="206"/>
      <c r="GQP51" s="206"/>
      <c r="GQQ51" s="206"/>
      <c r="GQR51" s="206"/>
      <c r="GQS51" s="206"/>
      <c r="GQT51" s="206"/>
      <c r="GQU51" s="206"/>
      <c r="GQV51" s="206"/>
      <c r="GQW51" s="206"/>
      <c r="GQX51" s="206"/>
      <c r="GQY51" s="206"/>
      <c r="GQZ51" s="206"/>
      <c r="GRA51" s="206"/>
      <c r="GRB51" s="206"/>
      <c r="GRC51" s="206"/>
      <c r="GRD51" s="206"/>
      <c r="GRE51" s="206"/>
      <c r="GRF51" s="206"/>
      <c r="GRG51" s="206"/>
      <c r="GRH51" s="206"/>
      <c r="GRI51" s="206"/>
      <c r="GRJ51" s="206"/>
      <c r="GRK51" s="206"/>
      <c r="GRL51" s="206"/>
      <c r="GRM51" s="206"/>
      <c r="GRN51" s="206"/>
      <c r="GRO51" s="206"/>
      <c r="GRP51" s="206"/>
      <c r="GRQ51" s="206"/>
      <c r="GRR51" s="206"/>
      <c r="GRS51" s="206"/>
      <c r="GRT51" s="206"/>
      <c r="GRU51" s="206"/>
      <c r="GRV51" s="206"/>
      <c r="GRW51" s="206"/>
      <c r="GRX51" s="206"/>
      <c r="GRY51" s="206"/>
      <c r="GRZ51" s="206"/>
      <c r="GSA51" s="206"/>
      <c r="GSB51" s="206"/>
      <c r="GSC51" s="206"/>
      <c r="GSD51" s="206"/>
      <c r="GSE51" s="206"/>
      <c r="GSF51" s="206"/>
      <c r="GSG51" s="206"/>
      <c r="GSH51" s="206"/>
      <c r="GSI51" s="206"/>
      <c r="GSJ51" s="206"/>
      <c r="GSK51" s="206"/>
      <c r="GSL51" s="206"/>
      <c r="GSM51" s="206"/>
      <c r="GSN51" s="206"/>
      <c r="GSO51" s="206"/>
      <c r="GSP51" s="206"/>
      <c r="GSQ51" s="206"/>
      <c r="GSR51" s="206"/>
      <c r="GSS51" s="206"/>
      <c r="GST51" s="206"/>
      <c r="GSU51" s="206"/>
      <c r="GSV51" s="206"/>
      <c r="GSW51" s="206"/>
      <c r="GSX51" s="206"/>
      <c r="GSY51" s="206"/>
      <c r="GSZ51" s="206"/>
      <c r="GTA51" s="206"/>
      <c r="GTB51" s="206"/>
      <c r="GTC51" s="206"/>
      <c r="GTD51" s="206"/>
      <c r="GTE51" s="206"/>
      <c r="GTF51" s="206"/>
      <c r="GTG51" s="206"/>
      <c r="GTH51" s="206"/>
      <c r="GTI51" s="206"/>
      <c r="GTJ51" s="206"/>
      <c r="GTK51" s="206"/>
      <c r="GTL51" s="206"/>
      <c r="GTM51" s="206"/>
      <c r="GTN51" s="206"/>
      <c r="GTO51" s="206"/>
      <c r="GTP51" s="206"/>
      <c r="GTQ51" s="206"/>
      <c r="GTR51" s="206"/>
      <c r="GTS51" s="206"/>
      <c r="GTT51" s="206"/>
      <c r="GTU51" s="206"/>
      <c r="GTV51" s="206"/>
      <c r="GTW51" s="206"/>
      <c r="GTX51" s="206"/>
      <c r="GTY51" s="206"/>
      <c r="GTZ51" s="206"/>
      <c r="GUA51" s="206"/>
      <c r="GUB51" s="206"/>
      <c r="GUC51" s="206"/>
      <c r="GUD51" s="206"/>
      <c r="GUE51" s="206"/>
      <c r="GUF51" s="206"/>
      <c r="GUG51" s="206"/>
      <c r="GUH51" s="206"/>
      <c r="GUI51" s="206"/>
      <c r="GUJ51" s="206"/>
      <c r="GUK51" s="206"/>
      <c r="GUL51" s="206"/>
      <c r="GUM51" s="206"/>
      <c r="GUN51" s="206"/>
      <c r="GUO51" s="206"/>
      <c r="GUP51" s="206"/>
      <c r="GUQ51" s="206"/>
      <c r="GUR51" s="206"/>
      <c r="GUS51" s="206"/>
      <c r="GUT51" s="206"/>
      <c r="GUU51" s="206"/>
      <c r="GUV51" s="206"/>
      <c r="GUW51" s="206"/>
      <c r="GUX51" s="206"/>
      <c r="GUY51" s="206"/>
      <c r="GUZ51" s="206"/>
      <c r="GVA51" s="206"/>
      <c r="GVB51" s="206"/>
      <c r="GVC51" s="206"/>
      <c r="GVD51" s="206"/>
      <c r="GVE51" s="206"/>
      <c r="GVF51" s="206"/>
      <c r="GVG51" s="206"/>
      <c r="GVH51" s="206"/>
      <c r="GVI51" s="206"/>
      <c r="GVJ51" s="206"/>
      <c r="GVK51" s="206"/>
      <c r="GVL51" s="206"/>
      <c r="GVM51" s="206"/>
      <c r="GVN51" s="206"/>
      <c r="GVO51" s="206"/>
      <c r="GVP51" s="206"/>
      <c r="GVQ51" s="206"/>
      <c r="GVR51" s="206"/>
      <c r="GVS51" s="206"/>
      <c r="GVT51" s="206"/>
      <c r="GVU51" s="206"/>
      <c r="GVV51" s="206"/>
      <c r="GVW51" s="206"/>
      <c r="GVX51" s="206"/>
      <c r="GVY51" s="206"/>
      <c r="GVZ51" s="206"/>
      <c r="GWA51" s="206"/>
      <c r="GWB51" s="206"/>
      <c r="GWC51" s="206"/>
      <c r="GWD51" s="206"/>
      <c r="GWE51" s="206"/>
      <c r="GWF51" s="206"/>
      <c r="GWG51" s="206"/>
      <c r="GWH51" s="206"/>
      <c r="GWI51" s="206"/>
      <c r="GWJ51" s="206"/>
      <c r="GWK51" s="206"/>
      <c r="GWL51" s="206"/>
      <c r="GWM51" s="206"/>
      <c r="GWN51" s="206"/>
      <c r="GWO51" s="206"/>
      <c r="GWP51" s="206"/>
      <c r="GWQ51" s="206"/>
      <c r="GWR51" s="206"/>
      <c r="GWS51" s="206"/>
      <c r="GWT51" s="206"/>
      <c r="GWU51" s="206"/>
      <c r="GWV51" s="206"/>
      <c r="GWW51" s="206"/>
      <c r="GWX51" s="206"/>
      <c r="GWY51" s="206"/>
      <c r="GWZ51" s="206"/>
      <c r="GXA51" s="206"/>
      <c r="GXB51" s="206"/>
      <c r="GXC51" s="206"/>
      <c r="GXD51" s="206"/>
      <c r="GXE51" s="206"/>
      <c r="GXF51" s="206"/>
      <c r="GXG51" s="206"/>
      <c r="GXH51" s="206"/>
      <c r="GXI51" s="206"/>
      <c r="GXJ51" s="206"/>
      <c r="GXK51" s="206"/>
      <c r="GXL51" s="206"/>
      <c r="GXM51" s="206"/>
      <c r="GXN51" s="206"/>
      <c r="GXO51" s="206"/>
      <c r="GXP51" s="206"/>
      <c r="GXQ51" s="206"/>
      <c r="GXR51" s="206"/>
      <c r="GXS51" s="206"/>
      <c r="GXT51" s="206"/>
      <c r="GXU51" s="206"/>
      <c r="GXV51" s="206"/>
      <c r="GXW51" s="206"/>
      <c r="GXX51" s="206"/>
      <c r="GXY51" s="206"/>
      <c r="GXZ51" s="206"/>
      <c r="GYA51" s="206"/>
      <c r="GYB51" s="206"/>
      <c r="GYC51" s="206"/>
      <c r="GYD51" s="206"/>
      <c r="GYE51" s="206"/>
      <c r="GYF51" s="206"/>
      <c r="GYG51" s="206"/>
      <c r="GYH51" s="206"/>
      <c r="GYI51" s="206"/>
      <c r="GYJ51" s="206"/>
      <c r="GYK51" s="206"/>
      <c r="GYL51" s="206"/>
      <c r="GYM51" s="206"/>
      <c r="GYN51" s="206"/>
      <c r="GYO51" s="206"/>
      <c r="GYP51" s="206"/>
      <c r="GYQ51" s="206"/>
      <c r="GYR51" s="206"/>
      <c r="GYS51" s="206"/>
      <c r="GYT51" s="206"/>
      <c r="GYU51" s="206"/>
      <c r="GYV51" s="206"/>
      <c r="GYW51" s="206"/>
      <c r="GYX51" s="206"/>
      <c r="GYY51" s="206"/>
      <c r="GYZ51" s="206"/>
      <c r="GZA51" s="206"/>
      <c r="GZB51" s="206"/>
      <c r="GZC51" s="206"/>
      <c r="GZD51" s="206"/>
      <c r="GZE51" s="206"/>
      <c r="GZF51" s="206"/>
      <c r="GZG51" s="206"/>
      <c r="GZH51" s="206"/>
      <c r="GZI51" s="206"/>
      <c r="GZJ51" s="206"/>
      <c r="GZK51" s="206"/>
      <c r="GZL51" s="206"/>
      <c r="GZM51" s="206"/>
      <c r="GZN51" s="206"/>
      <c r="GZO51" s="206"/>
      <c r="GZP51" s="206"/>
      <c r="GZQ51" s="206"/>
      <c r="GZR51" s="206"/>
      <c r="GZS51" s="206"/>
      <c r="GZT51" s="206"/>
      <c r="GZU51" s="206"/>
      <c r="GZV51" s="206"/>
      <c r="GZW51" s="206"/>
      <c r="GZX51" s="206"/>
      <c r="GZY51" s="206"/>
      <c r="GZZ51" s="206"/>
      <c r="HAA51" s="206"/>
      <c r="HAB51" s="206"/>
      <c r="HAC51" s="206"/>
      <c r="HAD51" s="206"/>
      <c r="HAE51" s="206"/>
      <c r="HAF51" s="206"/>
      <c r="HAG51" s="206"/>
      <c r="HAH51" s="206"/>
      <c r="HAI51" s="206"/>
      <c r="HAJ51" s="206"/>
      <c r="HAK51" s="206"/>
      <c r="HAL51" s="206"/>
      <c r="HAM51" s="206"/>
      <c r="HAN51" s="206"/>
      <c r="HAO51" s="206"/>
      <c r="HAP51" s="206"/>
      <c r="HAQ51" s="206"/>
      <c r="HAR51" s="206"/>
      <c r="HAS51" s="206"/>
      <c r="HAT51" s="206"/>
      <c r="HAU51" s="206"/>
      <c r="HAV51" s="206"/>
      <c r="HAW51" s="206"/>
      <c r="HAX51" s="206"/>
      <c r="HAY51" s="206"/>
      <c r="HAZ51" s="206"/>
      <c r="HBA51" s="206"/>
      <c r="HBB51" s="206"/>
      <c r="HBC51" s="206"/>
      <c r="HBD51" s="206"/>
      <c r="HBE51" s="206"/>
      <c r="HBF51" s="206"/>
      <c r="HBG51" s="206"/>
      <c r="HBH51" s="206"/>
      <c r="HBI51" s="206"/>
      <c r="HBJ51" s="206"/>
      <c r="HBK51" s="206"/>
      <c r="HBL51" s="206"/>
      <c r="HBM51" s="206"/>
      <c r="HBN51" s="206"/>
      <c r="HBO51" s="206"/>
      <c r="HBP51" s="206"/>
      <c r="HBQ51" s="206"/>
      <c r="HBR51" s="206"/>
      <c r="HBS51" s="206"/>
      <c r="HBT51" s="206"/>
      <c r="HBU51" s="206"/>
      <c r="HBV51" s="206"/>
      <c r="HBW51" s="206"/>
      <c r="HBX51" s="206"/>
      <c r="HBY51" s="206"/>
      <c r="HBZ51" s="206"/>
      <c r="HCA51" s="206"/>
      <c r="HCB51" s="206"/>
      <c r="HCC51" s="206"/>
      <c r="HCD51" s="206"/>
      <c r="HCE51" s="206"/>
      <c r="HCF51" s="206"/>
      <c r="HCG51" s="206"/>
      <c r="HCH51" s="206"/>
      <c r="HCI51" s="206"/>
      <c r="HCJ51" s="206"/>
      <c r="HCK51" s="206"/>
      <c r="HCL51" s="206"/>
      <c r="HCM51" s="206"/>
      <c r="HCN51" s="206"/>
      <c r="HCO51" s="206"/>
      <c r="HCP51" s="206"/>
      <c r="HCQ51" s="206"/>
      <c r="HCR51" s="206"/>
      <c r="HCS51" s="206"/>
      <c r="HCT51" s="206"/>
      <c r="HCU51" s="206"/>
      <c r="HCV51" s="206"/>
      <c r="HCW51" s="206"/>
      <c r="HCX51" s="206"/>
      <c r="HCY51" s="206"/>
      <c r="HCZ51" s="206"/>
      <c r="HDA51" s="206"/>
      <c r="HDB51" s="206"/>
      <c r="HDC51" s="206"/>
      <c r="HDD51" s="206"/>
      <c r="HDE51" s="206"/>
      <c r="HDF51" s="206"/>
      <c r="HDG51" s="206"/>
      <c r="HDH51" s="206"/>
      <c r="HDI51" s="206"/>
      <c r="HDJ51" s="206"/>
      <c r="HDK51" s="206"/>
      <c r="HDL51" s="206"/>
      <c r="HDM51" s="206"/>
      <c r="HDN51" s="206"/>
      <c r="HDO51" s="206"/>
      <c r="HDP51" s="206"/>
      <c r="HDQ51" s="206"/>
      <c r="HDR51" s="206"/>
      <c r="HDS51" s="206"/>
      <c r="HDT51" s="206"/>
      <c r="HDU51" s="206"/>
      <c r="HDV51" s="206"/>
      <c r="HDW51" s="206"/>
      <c r="HDX51" s="206"/>
      <c r="HDY51" s="206"/>
      <c r="HDZ51" s="206"/>
      <c r="HEA51" s="206"/>
      <c r="HEB51" s="206"/>
      <c r="HEC51" s="206"/>
      <c r="HED51" s="206"/>
      <c r="HEE51" s="206"/>
      <c r="HEF51" s="206"/>
      <c r="HEG51" s="206"/>
      <c r="HEH51" s="206"/>
      <c r="HEI51" s="206"/>
      <c r="HEJ51" s="206"/>
      <c r="HEK51" s="206"/>
      <c r="HEL51" s="206"/>
      <c r="HEM51" s="206"/>
      <c r="HEN51" s="206"/>
      <c r="HEO51" s="206"/>
      <c r="HEP51" s="206"/>
      <c r="HEQ51" s="206"/>
      <c r="HER51" s="206"/>
      <c r="HES51" s="206"/>
      <c r="HET51" s="206"/>
      <c r="HEU51" s="206"/>
      <c r="HEV51" s="206"/>
      <c r="HEW51" s="206"/>
      <c r="HEX51" s="206"/>
      <c r="HEY51" s="206"/>
      <c r="HEZ51" s="206"/>
      <c r="HFA51" s="206"/>
      <c r="HFB51" s="206"/>
      <c r="HFC51" s="206"/>
      <c r="HFD51" s="206"/>
      <c r="HFE51" s="206"/>
      <c r="HFF51" s="206"/>
      <c r="HFG51" s="206"/>
      <c r="HFH51" s="206"/>
      <c r="HFI51" s="206"/>
      <c r="HFJ51" s="206"/>
      <c r="HFK51" s="206"/>
      <c r="HFL51" s="206"/>
      <c r="HFM51" s="206"/>
      <c r="HFN51" s="206"/>
      <c r="HFO51" s="206"/>
      <c r="HFP51" s="206"/>
      <c r="HFQ51" s="206"/>
      <c r="HFR51" s="206"/>
      <c r="HFS51" s="206"/>
      <c r="HFT51" s="206"/>
      <c r="HFU51" s="206"/>
      <c r="HFV51" s="206"/>
      <c r="HFW51" s="206"/>
      <c r="HFX51" s="206"/>
      <c r="HFY51" s="206"/>
      <c r="HFZ51" s="206"/>
      <c r="HGA51" s="206"/>
      <c r="HGB51" s="206"/>
      <c r="HGC51" s="206"/>
      <c r="HGD51" s="206"/>
      <c r="HGE51" s="206"/>
      <c r="HGF51" s="206"/>
      <c r="HGG51" s="206"/>
      <c r="HGH51" s="206"/>
      <c r="HGI51" s="206"/>
      <c r="HGJ51" s="206"/>
      <c r="HGK51" s="206"/>
      <c r="HGL51" s="206"/>
      <c r="HGM51" s="206"/>
      <c r="HGN51" s="206"/>
      <c r="HGO51" s="206"/>
      <c r="HGP51" s="206"/>
      <c r="HGQ51" s="206"/>
      <c r="HGR51" s="206"/>
      <c r="HGS51" s="206"/>
      <c r="HGT51" s="206"/>
      <c r="HGU51" s="206"/>
      <c r="HGV51" s="206"/>
      <c r="HGW51" s="206"/>
      <c r="HGX51" s="206"/>
      <c r="HGY51" s="206"/>
      <c r="HGZ51" s="206"/>
      <c r="HHA51" s="206"/>
      <c r="HHB51" s="206"/>
      <c r="HHC51" s="206"/>
      <c r="HHD51" s="206"/>
      <c r="HHE51" s="206"/>
      <c r="HHF51" s="206"/>
      <c r="HHG51" s="206"/>
      <c r="HHH51" s="206"/>
      <c r="HHI51" s="206"/>
      <c r="HHJ51" s="206"/>
      <c r="HHK51" s="206"/>
      <c r="HHL51" s="206"/>
      <c r="HHM51" s="206"/>
      <c r="HHN51" s="206"/>
      <c r="HHO51" s="206"/>
      <c r="HHP51" s="206"/>
      <c r="HHQ51" s="206"/>
      <c r="HHR51" s="206"/>
      <c r="HHS51" s="206"/>
      <c r="HHT51" s="206"/>
      <c r="HHU51" s="206"/>
      <c r="HHV51" s="206"/>
      <c r="HHW51" s="206"/>
      <c r="HHX51" s="206"/>
      <c r="HHY51" s="206"/>
      <c r="HHZ51" s="206"/>
      <c r="HIA51" s="206"/>
      <c r="HIB51" s="206"/>
      <c r="HIC51" s="206"/>
      <c r="HID51" s="206"/>
      <c r="HIE51" s="206"/>
      <c r="HIF51" s="206"/>
      <c r="HIG51" s="206"/>
      <c r="HIH51" s="206"/>
      <c r="HII51" s="206"/>
      <c r="HIJ51" s="206"/>
      <c r="HIK51" s="206"/>
      <c r="HIL51" s="206"/>
      <c r="HIM51" s="206"/>
      <c r="HIN51" s="206"/>
      <c r="HIO51" s="206"/>
      <c r="HIP51" s="206"/>
      <c r="HIQ51" s="206"/>
      <c r="HIR51" s="206"/>
      <c r="HIS51" s="206"/>
      <c r="HIT51" s="206"/>
      <c r="HIU51" s="206"/>
      <c r="HIV51" s="206"/>
      <c r="HIW51" s="206"/>
      <c r="HIX51" s="206"/>
      <c r="HIY51" s="206"/>
      <c r="HIZ51" s="206"/>
      <c r="HJA51" s="206"/>
      <c r="HJB51" s="206"/>
      <c r="HJC51" s="206"/>
      <c r="HJD51" s="206"/>
      <c r="HJE51" s="206"/>
      <c r="HJF51" s="206"/>
      <c r="HJG51" s="206"/>
      <c r="HJH51" s="206"/>
      <c r="HJI51" s="206"/>
      <c r="HJJ51" s="206"/>
      <c r="HJK51" s="206"/>
      <c r="HJL51" s="206"/>
      <c r="HJM51" s="206"/>
      <c r="HJN51" s="206"/>
      <c r="HJO51" s="206"/>
      <c r="HJP51" s="206"/>
      <c r="HJQ51" s="206"/>
      <c r="HJR51" s="206"/>
      <c r="HJS51" s="206"/>
      <c r="HJT51" s="206"/>
      <c r="HJU51" s="206"/>
      <c r="HJV51" s="206"/>
      <c r="HJW51" s="206"/>
      <c r="HJX51" s="206"/>
      <c r="HJY51" s="206"/>
      <c r="HJZ51" s="206"/>
      <c r="HKA51" s="206"/>
      <c r="HKB51" s="206"/>
      <c r="HKC51" s="206"/>
      <c r="HKD51" s="206"/>
      <c r="HKE51" s="206"/>
      <c r="HKF51" s="206"/>
      <c r="HKG51" s="206"/>
      <c r="HKH51" s="206"/>
      <c r="HKI51" s="206"/>
      <c r="HKJ51" s="206"/>
      <c r="HKK51" s="206"/>
      <c r="HKL51" s="206"/>
      <c r="HKM51" s="206"/>
      <c r="HKN51" s="206"/>
      <c r="HKO51" s="206"/>
      <c r="HKP51" s="206"/>
      <c r="HKQ51" s="206"/>
      <c r="HKR51" s="206"/>
      <c r="HKS51" s="206"/>
      <c r="HKT51" s="206"/>
      <c r="HKU51" s="206"/>
      <c r="HKV51" s="206"/>
      <c r="HKW51" s="206"/>
      <c r="HKX51" s="206"/>
      <c r="HKY51" s="206"/>
      <c r="HKZ51" s="206"/>
      <c r="HLA51" s="206"/>
      <c r="HLB51" s="206"/>
      <c r="HLC51" s="206"/>
      <c r="HLD51" s="206"/>
      <c r="HLE51" s="206"/>
      <c r="HLF51" s="206"/>
      <c r="HLG51" s="206"/>
      <c r="HLH51" s="206"/>
      <c r="HLI51" s="206"/>
      <c r="HLJ51" s="206"/>
      <c r="HLK51" s="206"/>
      <c r="HLL51" s="206"/>
      <c r="HLM51" s="206"/>
      <c r="HLN51" s="206"/>
      <c r="HLO51" s="206"/>
      <c r="HLP51" s="206"/>
      <c r="HLQ51" s="206"/>
      <c r="HLR51" s="206"/>
      <c r="HLS51" s="206"/>
      <c r="HLT51" s="206"/>
      <c r="HLU51" s="206"/>
      <c r="HLV51" s="206"/>
      <c r="HLW51" s="206"/>
      <c r="HLX51" s="206"/>
      <c r="HLY51" s="206"/>
      <c r="HLZ51" s="206"/>
      <c r="HMA51" s="206"/>
      <c r="HMB51" s="206"/>
      <c r="HMC51" s="206"/>
      <c r="HMD51" s="206"/>
      <c r="HME51" s="206"/>
      <c r="HMF51" s="206"/>
      <c r="HMG51" s="206"/>
      <c r="HMH51" s="206"/>
      <c r="HMI51" s="206"/>
      <c r="HMJ51" s="206"/>
      <c r="HMK51" s="206"/>
      <c r="HML51" s="206"/>
      <c r="HMM51" s="206"/>
      <c r="HMN51" s="206"/>
      <c r="HMO51" s="206"/>
      <c r="HMP51" s="206"/>
      <c r="HMQ51" s="206"/>
      <c r="HMR51" s="206"/>
      <c r="HMS51" s="206"/>
      <c r="HMT51" s="206"/>
      <c r="HMU51" s="206"/>
      <c r="HMV51" s="206"/>
      <c r="HMW51" s="206"/>
      <c r="HMX51" s="206"/>
      <c r="HMY51" s="206"/>
      <c r="HMZ51" s="206"/>
      <c r="HNA51" s="206"/>
      <c r="HNB51" s="206"/>
      <c r="HNC51" s="206"/>
      <c r="HND51" s="206"/>
      <c r="HNE51" s="206"/>
      <c r="HNF51" s="206"/>
      <c r="HNG51" s="206"/>
      <c r="HNH51" s="206"/>
      <c r="HNI51" s="206"/>
      <c r="HNJ51" s="206"/>
      <c r="HNK51" s="206"/>
      <c r="HNL51" s="206"/>
      <c r="HNM51" s="206"/>
      <c r="HNN51" s="206"/>
      <c r="HNO51" s="206"/>
      <c r="HNP51" s="206"/>
      <c r="HNQ51" s="206"/>
      <c r="HNR51" s="206"/>
      <c r="HNS51" s="206"/>
      <c r="HNT51" s="206"/>
      <c r="HNU51" s="206"/>
      <c r="HNV51" s="206"/>
      <c r="HNW51" s="206"/>
      <c r="HNX51" s="206"/>
      <c r="HNY51" s="206"/>
      <c r="HNZ51" s="206"/>
      <c r="HOA51" s="206"/>
      <c r="HOB51" s="206"/>
      <c r="HOC51" s="206"/>
      <c r="HOD51" s="206"/>
      <c r="HOE51" s="206"/>
      <c r="HOF51" s="206"/>
      <c r="HOG51" s="206"/>
      <c r="HOH51" s="206"/>
      <c r="HOI51" s="206"/>
      <c r="HOJ51" s="206"/>
      <c r="HOK51" s="206"/>
      <c r="HOL51" s="206"/>
      <c r="HOM51" s="206"/>
      <c r="HON51" s="206"/>
      <c r="HOO51" s="206"/>
      <c r="HOP51" s="206"/>
      <c r="HOQ51" s="206"/>
      <c r="HOR51" s="206"/>
      <c r="HOS51" s="206"/>
      <c r="HOT51" s="206"/>
      <c r="HOU51" s="206"/>
      <c r="HOV51" s="206"/>
      <c r="HOW51" s="206"/>
      <c r="HOX51" s="206"/>
      <c r="HOY51" s="206"/>
      <c r="HOZ51" s="206"/>
      <c r="HPA51" s="206"/>
      <c r="HPB51" s="206"/>
      <c r="HPC51" s="206"/>
      <c r="HPD51" s="206"/>
      <c r="HPE51" s="206"/>
      <c r="HPF51" s="206"/>
      <c r="HPG51" s="206"/>
      <c r="HPH51" s="206"/>
      <c r="HPI51" s="206"/>
      <c r="HPJ51" s="206"/>
      <c r="HPK51" s="206"/>
      <c r="HPL51" s="206"/>
      <c r="HPM51" s="206"/>
      <c r="HPN51" s="206"/>
      <c r="HPO51" s="206"/>
      <c r="HPP51" s="206"/>
      <c r="HPQ51" s="206"/>
      <c r="HPR51" s="206"/>
      <c r="HPS51" s="206"/>
      <c r="HPT51" s="206"/>
      <c r="HPU51" s="206"/>
      <c r="HPV51" s="206"/>
      <c r="HPW51" s="206"/>
      <c r="HPX51" s="206"/>
      <c r="HPY51" s="206"/>
      <c r="HPZ51" s="206"/>
      <c r="HQA51" s="206"/>
      <c r="HQB51" s="206"/>
      <c r="HQC51" s="206"/>
      <c r="HQD51" s="206"/>
      <c r="HQE51" s="206"/>
      <c r="HQF51" s="206"/>
      <c r="HQG51" s="206"/>
      <c r="HQH51" s="206"/>
      <c r="HQI51" s="206"/>
      <c r="HQJ51" s="206"/>
      <c r="HQK51" s="206"/>
      <c r="HQL51" s="206"/>
      <c r="HQM51" s="206"/>
      <c r="HQN51" s="206"/>
      <c r="HQO51" s="206"/>
      <c r="HQP51" s="206"/>
      <c r="HQQ51" s="206"/>
      <c r="HQR51" s="206"/>
      <c r="HQS51" s="206"/>
      <c r="HQT51" s="206"/>
      <c r="HQU51" s="206"/>
      <c r="HQV51" s="206"/>
      <c r="HQW51" s="206"/>
      <c r="HQX51" s="206"/>
      <c r="HQY51" s="206"/>
      <c r="HQZ51" s="206"/>
      <c r="HRA51" s="206"/>
      <c r="HRB51" s="206"/>
      <c r="HRC51" s="206"/>
      <c r="HRD51" s="206"/>
      <c r="HRE51" s="206"/>
      <c r="HRF51" s="206"/>
      <c r="HRG51" s="206"/>
      <c r="HRH51" s="206"/>
      <c r="HRI51" s="206"/>
      <c r="HRJ51" s="206"/>
      <c r="HRK51" s="206"/>
      <c r="HRL51" s="206"/>
      <c r="HRM51" s="206"/>
      <c r="HRN51" s="206"/>
      <c r="HRO51" s="206"/>
      <c r="HRP51" s="206"/>
      <c r="HRQ51" s="206"/>
      <c r="HRR51" s="206"/>
      <c r="HRS51" s="206"/>
      <c r="HRT51" s="206"/>
      <c r="HRU51" s="206"/>
      <c r="HRV51" s="206"/>
      <c r="HRW51" s="206"/>
      <c r="HRX51" s="206"/>
      <c r="HRY51" s="206"/>
      <c r="HRZ51" s="206"/>
      <c r="HSA51" s="206"/>
      <c r="HSB51" s="206"/>
      <c r="HSC51" s="206"/>
      <c r="HSD51" s="206"/>
      <c r="HSE51" s="206"/>
      <c r="HSF51" s="206"/>
      <c r="HSG51" s="206"/>
      <c r="HSH51" s="206"/>
      <c r="HSI51" s="206"/>
      <c r="HSJ51" s="206"/>
      <c r="HSK51" s="206"/>
      <c r="HSL51" s="206"/>
      <c r="HSM51" s="206"/>
      <c r="HSN51" s="206"/>
      <c r="HSO51" s="206"/>
      <c r="HSP51" s="206"/>
      <c r="HSQ51" s="206"/>
      <c r="HSR51" s="206"/>
      <c r="HSS51" s="206"/>
      <c r="HST51" s="206"/>
      <c r="HSU51" s="206"/>
      <c r="HSV51" s="206"/>
      <c r="HSW51" s="206"/>
      <c r="HSX51" s="206"/>
      <c r="HSY51" s="206"/>
      <c r="HSZ51" s="206"/>
      <c r="HTA51" s="206"/>
      <c r="HTB51" s="206"/>
      <c r="HTC51" s="206"/>
      <c r="HTD51" s="206"/>
      <c r="HTE51" s="206"/>
      <c r="HTF51" s="206"/>
      <c r="HTG51" s="206"/>
      <c r="HTH51" s="206"/>
      <c r="HTI51" s="206"/>
      <c r="HTJ51" s="206"/>
      <c r="HTK51" s="206"/>
      <c r="HTL51" s="206"/>
      <c r="HTM51" s="206"/>
      <c r="HTN51" s="206"/>
      <c r="HTO51" s="206"/>
      <c r="HTP51" s="206"/>
      <c r="HTQ51" s="206"/>
      <c r="HTR51" s="206"/>
      <c r="HTS51" s="206"/>
      <c r="HTT51" s="206"/>
      <c r="HTU51" s="206"/>
      <c r="HTV51" s="206"/>
      <c r="HTW51" s="206"/>
      <c r="HTX51" s="206"/>
      <c r="HTY51" s="206"/>
      <c r="HTZ51" s="206"/>
      <c r="HUA51" s="206"/>
      <c r="HUB51" s="206"/>
      <c r="HUC51" s="206"/>
      <c r="HUD51" s="206"/>
      <c r="HUE51" s="206"/>
      <c r="HUF51" s="206"/>
      <c r="HUG51" s="206"/>
      <c r="HUH51" s="206"/>
      <c r="HUI51" s="206"/>
      <c r="HUJ51" s="206"/>
      <c r="HUK51" s="206"/>
      <c r="HUL51" s="206"/>
      <c r="HUM51" s="206"/>
      <c r="HUN51" s="206"/>
      <c r="HUO51" s="206"/>
      <c r="HUP51" s="206"/>
      <c r="HUQ51" s="206"/>
      <c r="HUR51" s="206"/>
      <c r="HUS51" s="206"/>
      <c r="HUT51" s="206"/>
      <c r="HUU51" s="206"/>
      <c r="HUV51" s="206"/>
      <c r="HUW51" s="206"/>
      <c r="HUX51" s="206"/>
      <c r="HUY51" s="206"/>
      <c r="HUZ51" s="206"/>
      <c r="HVA51" s="206"/>
      <c r="HVB51" s="206"/>
      <c r="HVC51" s="206"/>
      <c r="HVD51" s="206"/>
      <c r="HVE51" s="206"/>
      <c r="HVF51" s="206"/>
      <c r="HVG51" s="206"/>
      <c r="HVH51" s="206"/>
      <c r="HVI51" s="206"/>
      <c r="HVJ51" s="206"/>
      <c r="HVK51" s="206"/>
      <c r="HVL51" s="206"/>
      <c r="HVM51" s="206"/>
      <c r="HVN51" s="206"/>
      <c r="HVO51" s="206"/>
      <c r="HVP51" s="206"/>
      <c r="HVQ51" s="206"/>
      <c r="HVR51" s="206"/>
      <c r="HVS51" s="206"/>
      <c r="HVT51" s="206"/>
      <c r="HVU51" s="206"/>
      <c r="HVV51" s="206"/>
      <c r="HVW51" s="206"/>
      <c r="HVX51" s="206"/>
      <c r="HVY51" s="206"/>
      <c r="HVZ51" s="206"/>
      <c r="HWA51" s="206"/>
      <c r="HWB51" s="206"/>
      <c r="HWC51" s="206"/>
      <c r="HWD51" s="206"/>
      <c r="HWE51" s="206"/>
      <c r="HWF51" s="206"/>
      <c r="HWG51" s="206"/>
      <c r="HWH51" s="206"/>
      <c r="HWI51" s="206"/>
      <c r="HWJ51" s="206"/>
      <c r="HWK51" s="206"/>
      <c r="HWL51" s="206"/>
      <c r="HWM51" s="206"/>
      <c r="HWN51" s="206"/>
      <c r="HWO51" s="206"/>
      <c r="HWP51" s="206"/>
      <c r="HWQ51" s="206"/>
      <c r="HWR51" s="206"/>
      <c r="HWS51" s="206"/>
      <c r="HWT51" s="206"/>
      <c r="HWU51" s="206"/>
      <c r="HWV51" s="206"/>
      <c r="HWW51" s="206"/>
      <c r="HWX51" s="206"/>
      <c r="HWY51" s="206"/>
      <c r="HWZ51" s="206"/>
      <c r="HXA51" s="206"/>
      <c r="HXB51" s="206"/>
      <c r="HXC51" s="206"/>
      <c r="HXD51" s="206"/>
      <c r="HXE51" s="206"/>
      <c r="HXF51" s="206"/>
      <c r="HXG51" s="206"/>
      <c r="HXH51" s="206"/>
      <c r="HXI51" s="206"/>
      <c r="HXJ51" s="206"/>
      <c r="HXK51" s="206"/>
      <c r="HXL51" s="206"/>
      <c r="HXM51" s="206"/>
      <c r="HXN51" s="206"/>
      <c r="HXO51" s="206"/>
      <c r="HXP51" s="206"/>
      <c r="HXQ51" s="206"/>
      <c r="HXR51" s="206"/>
      <c r="HXS51" s="206"/>
      <c r="HXT51" s="206"/>
      <c r="HXU51" s="206"/>
      <c r="HXV51" s="206"/>
      <c r="HXW51" s="206"/>
      <c r="HXX51" s="206"/>
      <c r="HXY51" s="206"/>
      <c r="HXZ51" s="206"/>
      <c r="HYA51" s="206"/>
      <c r="HYB51" s="206"/>
      <c r="HYC51" s="206"/>
      <c r="HYD51" s="206"/>
      <c r="HYE51" s="206"/>
      <c r="HYF51" s="206"/>
      <c r="HYG51" s="206"/>
      <c r="HYH51" s="206"/>
      <c r="HYI51" s="206"/>
      <c r="HYJ51" s="206"/>
      <c r="HYK51" s="206"/>
      <c r="HYL51" s="206"/>
      <c r="HYM51" s="206"/>
      <c r="HYN51" s="206"/>
      <c r="HYO51" s="206"/>
      <c r="HYP51" s="206"/>
      <c r="HYQ51" s="206"/>
      <c r="HYR51" s="206"/>
      <c r="HYS51" s="206"/>
      <c r="HYT51" s="206"/>
      <c r="HYU51" s="206"/>
      <c r="HYV51" s="206"/>
      <c r="HYW51" s="206"/>
      <c r="HYX51" s="206"/>
      <c r="HYY51" s="206"/>
      <c r="HYZ51" s="206"/>
      <c r="HZA51" s="206"/>
      <c r="HZB51" s="206"/>
      <c r="HZC51" s="206"/>
      <c r="HZD51" s="206"/>
      <c r="HZE51" s="206"/>
      <c r="HZF51" s="206"/>
      <c r="HZG51" s="206"/>
      <c r="HZH51" s="206"/>
      <c r="HZI51" s="206"/>
      <c r="HZJ51" s="206"/>
      <c r="HZK51" s="206"/>
      <c r="HZL51" s="206"/>
      <c r="HZM51" s="206"/>
      <c r="HZN51" s="206"/>
      <c r="HZO51" s="206"/>
      <c r="HZP51" s="206"/>
      <c r="HZQ51" s="206"/>
      <c r="HZR51" s="206"/>
      <c r="HZS51" s="206"/>
      <c r="HZT51" s="206"/>
      <c r="HZU51" s="206"/>
      <c r="HZV51" s="206"/>
      <c r="HZW51" s="206"/>
      <c r="HZX51" s="206"/>
      <c r="HZY51" s="206"/>
      <c r="HZZ51" s="206"/>
      <c r="IAA51" s="206"/>
      <c r="IAB51" s="206"/>
      <c r="IAC51" s="206"/>
      <c r="IAD51" s="206"/>
      <c r="IAE51" s="206"/>
      <c r="IAF51" s="206"/>
      <c r="IAG51" s="206"/>
      <c r="IAH51" s="206"/>
      <c r="IAI51" s="206"/>
      <c r="IAJ51" s="206"/>
      <c r="IAK51" s="206"/>
      <c r="IAL51" s="206"/>
      <c r="IAM51" s="206"/>
      <c r="IAN51" s="206"/>
      <c r="IAO51" s="206"/>
      <c r="IAP51" s="206"/>
      <c r="IAQ51" s="206"/>
      <c r="IAR51" s="206"/>
      <c r="IAS51" s="206"/>
      <c r="IAT51" s="206"/>
      <c r="IAU51" s="206"/>
      <c r="IAV51" s="206"/>
      <c r="IAW51" s="206"/>
      <c r="IAX51" s="206"/>
      <c r="IAY51" s="206"/>
      <c r="IAZ51" s="206"/>
      <c r="IBA51" s="206"/>
      <c r="IBB51" s="206"/>
      <c r="IBC51" s="206"/>
      <c r="IBD51" s="206"/>
      <c r="IBE51" s="206"/>
      <c r="IBF51" s="206"/>
      <c r="IBG51" s="206"/>
      <c r="IBH51" s="206"/>
      <c r="IBI51" s="206"/>
      <c r="IBJ51" s="206"/>
      <c r="IBK51" s="206"/>
      <c r="IBL51" s="206"/>
      <c r="IBM51" s="206"/>
      <c r="IBN51" s="206"/>
      <c r="IBO51" s="206"/>
      <c r="IBP51" s="206"/>
      <c r="IBQ51" s="206"/>
      <c r="IBR51" s="206"/>
      <c r="IBS51" s="206"/>
      <c r="IBT51" s="206"/>
      <c r="IBU51" s="206"/>
      <c r="IBV51" s="206"/>
      <c r="IBW51" s="206"/>
      <c r="IBX51" s="206"/>
      <c r="IBY51" s="206"/>
      <c r="IBZ51" s="206"/>
      <c r="ICA51" s="206"/>
      <c r="ICB51" s="206"/>
      <c r="ICC51" s="206"/>
      <c r="ICD51" s="206"/>
      <c r="ICE51" s="206"/>
      <c r="ICF51" s="206"/>
      <c r="ICG51" s="206"/>
      <c r="ICH51" s="206"/>
      <c r="ICI51" s="206"/>
      <c r="ICJ51" s="206"/>
      <c r="ICK51" s="206"/>
      <c r="ICL51" s="206"/>
      <c r="ICM51" s="206"/>
      <c r="ICN51" s="206"/>
      <c r="ICO51" s="206"/>
      <c r="ICP51" s="206"/>
      <c r="ICQ51" s="206"/>
      <c r="ICR51" s="206"/>
      <c r="ICS51" s="206"/>
      <c r="ICT51" s="206"/>
      <c r="ICU51" s="206"/>
      <c r="ICV51" s="206"/>
      <c r="ICW51" s="206"/>
      <c r="ICX51" s="206"/>
      <c r="ICY51" s="206"/>
      <c r="ICZ51" s="206"/>
      <c r="IDA51" s="206"/>
      <c r="IDB51" s="206"/>
      <c r="IDC51" s="206"/>
      <c r="IDD51" s="206"/>
      <c r="IDE51" s="206"/>
      <c r="IDF51" s="206"/>
      <c r="IDG51" s="206"/>
      <c r="IDH51" s="206"/>
      <c r="IDI51" s="206"/>
      <c r="IDJ51" s="206"/>
      <c r="IDK51" s="206"/>
      <c r="IDL51" s="206"/>
      <c r="IDM51" s="206"/>
      <c r="IDN51" s="206"/>
      <c r="IDO51" s="206"/>
      <c r="IDP51" s="206"/>
      <c r="IDQ51" s="206"/>
      <c r="IDR51" s="206"/>
      <c r="IDS51" s="206"/>
      <c r="IDT51" s="206"/>
      <c r="IDU51" s="206"/>
      <c r="IDV51" s="206"/>
      <c r="IDW51" s="206"/>
      <c r="IDX51" s="206"/>
      <c r="IDY51" s="206"/>
      <c r="IDZ51" s="206"/>
      <c r="IEA51" s="206"/>
      <c r="IEB51" s="206"/>
      <c r="IEC51" s="206"/>
      <c r="IED51" s="206"/>
      <c r="IEE51" s="206"/>
      <c r="IEF51" s="206"/>
      <c r="IEG51" s="206"/>
      <c r="IEH51" s="206"/>
      <c r="IEI51" s="206"/>
      <c r="IEJ51" s="206"/>
      <c r="IEK51" s="206"/>
      <c r="IEL51" s="206"/>
      <c r="IEM51" s="206"/>
      <c r="IEN51" s="206"/>
      <c r="IEO51" s="206"/>
      <c r="IEP51" s="206"/>
      <c r="IEQ51" s="206"/>
      <c r="IER51" s="206"/>
      <c r="IES51" s="206"/>
      <c r="IET51" s="206"/>
      <c r="IEU51" s="206"/>
      <c r="IEV51" s="206"/>
      <c r="IEW51" s="206"/>
      <c r="IEX51" s="206"/>
      <c r="IEY51" s="206"/>
      <c r="IEZ51" s="206"/>
      <c r="IFA51" s="206"/>
      <c r="IFB51" s="206"/>
      <c r="IFC51" s="206"/>
      <c r="IFD51" s="206"/>
      <c r="IFE51" s="206"/>
      <c r="IFF51" s="206"/>
      <c r="IFG51" s="206"/>
      <c r="IFH51" s="206"/>
      <c r="IFI51" s="206"/>
      <c r="IFJ51" s="206"/>
      <c r="IFK51" s="206"/>
      <c r="IFL51" s="206"/>
      <c r="IFM51" s="206"/>
      <c r="IFN51" s="206"/>
      <c r="IFO51" s="206"/>
      <c r="IFP51" s="206"/>
      <c r="IFQ51" s="206"/>
      <c r="IFR51" s="206"/>
      <c r="IFS51" s="206"/>
      <c r="IFT51" s="206"/>
      <c r="IFU51" s="206"/>
      <c r="IFV51" s="206"/>
      <c r="IFW51" s="206"/>
      <c r="IFX51" s="206"/>
      <c r="IFY51" s="206"/>
      <c r="IFZ51" s="206"/>
      <c r="IGA51" s="206"/>
      <c r="IGB51" s="206"/>
      <c r="IGC51" s="206"/>
      <c r="IGD51" s="206"/>
      <c r="IGE51" s="206"/>
      <c r="IGF51" s="206"/>
      <c r="IGG51" s="206"/>
      <c r="IGH51" s="206"/>
      <c r="IGI51" s="206"/>
      <c r="IGJ51" s="206"/>
      <c r="IGK51" s="206"/>
      <c r="IGL51" s="206"/>
      <c r="IGM51" s="206"/>
      <c r="IGN51" s="206"/>
      <c r="IGO51" s="206"/>
      <c r="IGP51" s="206"/>
      <c r="IGQ51" s="206"/>
      <c r="IGR51" s="206"/>
      <c r="IGS51" s="206"/>
      <c r="IGT51" s="206"/>
      <c r="IGU51" s="206"/>
      <c r="IGV51" s="206"/>
      <c r="IGW51" s="206"/>
      <c r="IGX51" s="206"/>
      <c r="IGY51" s="206"/>
      <c r="IGZ51" s="206"/>
      <c r="IHA51" s="206"/>
      <c r="IHB51" s="206"/>
      <c r="IHC51" s="206"/>
      <c r="IHD51" s="206"/>
      <c r="IHE51" s="206"/>
      <c r="IHF51" s="206"/>
      <c r="IHG51" s="206"/>
      <c r="IHH51" s="206"/>
      <c r="IHI51" s="206"/>
      <c r="IHJ51" s="206"/>
      <c r="IHK51" s="206"/>
      <c r="IHL51" s="206"/>
      <c r="IHM51" s="206"/>
      <c r="IHN51" s="206"/>
      <c r="IHO51" s="206"/>
      <c r="IHP51" s="206"/>
      <c r="IHQ51" s="206"/>
      <c r="IHR51" s="206"/>
      <c r="IHS51" s="206"/>
      <c r="IHT51" s="206"/>
      <c r="IHU51" s="206"/>
      <c r="IHV51" s="206"/>
      <c r="IHW51" s="206"/>
      <c r="IHX51" s="206"/>
      <c r="IHY51" s="206"/>
      <c r="IHZ51" s="206"/>
      <c r="IIA51" s="206"/>
      <c r="IIB51" s="206"/>
      <c r="IIC51" s="206"/>
      <c r="IID51" s="206"/>
      <c r="IIE51" s="206"/>
      <c r="IIF51" s="206"/>
      <c r="IIG51" s="206"/>
      <c r="IIH51" s="206"/>
      <c r="III51" s="206"/>
      <c r="IIJ51" s="206"/>
      <c r="IIK51" s="206"/>
      <c r="IIL51" s="206"/>
      <c r="IIM51" s="206"/>
      <c r="IIN51" s="206"/>
      <c r="IIO51" s="206"/>
      <c r="IIP51" s="206"/>
      <c r="IIQ51" s="206"/>
      <c r="IIR51" s="206"/>
      <c r="IIS51" s="206"/>
      <c r="IIT51" s="206"/>
      <c r="IIU51" s="206"/>
      <c r="IIV51" s="206"/>
      <c r="IIW51" s="206"/>
      <c r="IIX51" s="206"/>
      <c r="IIY51" s="206"/>
      <c r="IIZ51" s="206"/>
      <c r="IJA51" s="206"/>
      <c r="IJB51" s="206"/>
      <c r="IJC51" s="206"/>
      <c r="IJD51" s="206"/>
      <c r="IJE51" s="206"/>
      <c r="IJF51" s="206"/>
      <c r="IJG51" s="206"/>
      <c r="IJH51" s="206"/>
      <c r="IJI51" s="206"/>
      <c r="IJJ51" s="206"/>
      <c r="IJK51" s="206"/>
      <c r="IJL51" s="206"/>
      <c r="IJM51" s="206"/>
      <c r="IJN51" s="206"/>
      <c r="IJO51" s="206"/>
      <c r="IJP51" s="206"/>
      <c r="IJQ51" s="206"/>
      <c r="IJR51" s="206"/>
      <c r="IJS51" s="206"/>
      <c r="IJT51" s="206"/>
      <c r="IJU51" s="206"/>
      <c r="IJV51" s="206"/>
      <c r="IJW51" s="206"/>
      <c r="IJX51" s="206"/>
      <c r="IJY51" s="206"/>
      <c r="IJZ51" s="206"/>
      <c r="IKA51" s="206"/>
      <c r="IKB51" s="206"/>
      <c r="IKC51" s="206"/>
      <c r="IKD51" s="206"/>
      <c r="IKE51" s="206"/>
      <c r="IKF51" s="206"/>
      <c r="IKG51" s="206"/>
      <c r="IKH51" s="206"/>
      <c r="IKI51" s="206"/>
      <c r="IKJ51" s="206"/>
      <c r="IKK51" s="206"/>
      <c r="IKL51" s="206"/>
      <c r="IKM51" s="206"/>
      <c r="IKN51" s="206"/>
      <c r="IKO51" s="206"/>
      <c r="IKP51" s="206"/>
      <c r="IKQ51" s="206"/>
      <c r="IKR51" s="206"/>
      <c r="IKS51" s="206"/>
      <c r="IKT51" s="206"/>
      <c r="IKU51" s="206"/>
      <c r="IKV51" s="206"/>
      <c r="IKW51" s="206"/>
      <c r="IKX51" s="206"/>
      <c r="IKY51" s="206"/>
      <c r="IKZ51" s="206"/>
      <c r="ILA51" s="206"/>
      <c r="ILB51" s="206"/>
      <c r="ILC51" s="206"/>
      <c r="ILD51" s="206"/>
      <c r="ILE51" s="206"/>
      <c r="ILF51" s="206"/>
      <c r="ILG51" s="206"/>
      <c r="ILH51" s="206"/>
      <c r="ILI51" s="206"/>
      <c r="ILJ51" s="206"/>
      <c r="ILK51" s="206"/>
      <c r="ILL51" s="206"/>
      <c r="ILM51" s="206"/>
      <c r="ILN51" s="206"/>
      <c r="ILO51" s="206"/>
      <c r="ILP51" s="206"/>
      <c r="ILQ51" s="206"/>
      <c r="ILR51" s="206"/>
      <c r="ILS51" s="206"/>
      <c r="ILT51" s="206"/>
      <c r="ILU51" s="206"/>
      <c r="ILV51" s="206"/>
      <c r="ILW51" s="206"/>
      <c r="ILX51" s="206"/>
      <c r="ILY51" s="206"/>
      <c r="ILZ51" s="206"/>
      <c r="IMA51" s="206"/>
      <c r="IMB51" s="206"/>
      <c r="IMC51" s="206"/>
      <c r="IMD51" s="206"/>
      <c r="IME51" s="206"/>
      <c r="IMF51" s="206"/>
      <c r="IMG51" s="206"/>
      <c r="IMH51" s="206"/>
      <c r="IMI51" s="206"/>
      <c r="IMJ51" s="206"/>
      <c r="IMK51" s="206"/>
      <c r="IML51" s="206"/>
      <c r="IMM51" s="206"/>
      <c r="IMN51" s="206"/>
      <c r="IMO51" s="206"/>
      <c r="IMP51" s="206"/>
      <c r="IMQ51" s="206"/>
      <c r="IMR51" s="206"/>
      <c r="IMS51" s="206"/>
      <c r="IMT51" s="206"/>
      <c r="IMU51" s="206"/>
      <c r="IMV51" s="206"/>
      <c r="IMW51" s="206"/>
      <c r="IMX51" s="206"/>
      <c r="IMY51" s="206"/>
      <c r="IMZ51" s="206"/>
      <c r="INA51" s="206"/>
      <c r="INB51" s="206"/>
      <c r="INC51" s="206"/>
      <c r="IND51" s="206"/>
      <c r="INE51" s="206"/>
      <c r="INF51" s="206"/>
      <c r="ING51" s="206"/>
      <c r="INH51" s="206"/>
      <c r="INI51" s="206"/>
      <c r="INJ51" s="206"/>
      <c r="INK51" s="206"/>
      <c r="INL51" s="206"/>
      <c r="INM51" s="206"/>
      <c r="INN51" s="206"/>
      <c r="INO51" s="206"/>
      <c r="INP51" s="206"/>
      <c r="INQ51" s="206"/>
      <c r="INR51" s="206"/>
      <c r="INS51" s="206"/>
      <c r="INT51" s="206"/>
      <c r="INU51" s="206"/>
      <c r="INV51" s="206"/>
      <c r="INW51" s="206"/>
      <c r="INX51" s="206"/>
      <c r="INY51" s="206"/>
      <c r="INZ51" s="206"/>
      <c r="IOA51" s="206"/>
      <c r="IOB51" s="206"/>
      <c r="IOC51" s="206"/>
      <c r="IOD51" s="206"/>
      <c r="IOE51" s="206"/>
      <c r="IOF51" s="206"/>
      <c r="IOG51" s="206"/>
      <c r="IOH51" s="206"/>
      <c r="IOI51" s="206"/>
      <c r="IOJ51" s="206"/>
      <c r="IOK51" s="206"/>
      <c r="IOL51" s="206"/>
      <c r="IOM51" s="206"/>
      <c r="ION51" s="206"/>
      <c r="IOO51" s="206"/>
      <c r="IOP51" s="206"/>
      <c r="IOQ51" s="206"/>
      <c r="IOR51" s="206"/>
      <c r="IOS51" s="206"/>
      <c r="IOT51" s="206"/>
      <c r="IOU51" s="206"/>
      <c r="IOV51" s="206"/>
      <c r="IOW51" s="206"/>
      <c r="IOX51" s="206"/>
      <c r="IOY51" s="206"/>
      <c r="IOZ51" s="206"/>
      <c r="IPA51" s="206"/>
      <c r="IPB51" s="206"/>
      <c r="IPC51" s="206"/>
      <c r="IPD51" s="206"/>
      <c r="IPE51" s="206"/>
      <c r="IPF51" s="206"/>
      <c r="IPG51" s="206"/>
      <c r="IPH51" s="206"/>
      <c r="IPI51" s="206"/>
      <c r="IPJ51" s="206"/>
      <c r="IPK51" s="206"/>
      <c r="IPL51" s="206"/>
      <c r="IPM51" s="206"/>
      <c r="IPN51" s="206"/>
      <c r="IPO51" s="206"/>
      <c r="IPP51" s="206"/>
      <c r="IPQ51" s="206"/>
      <c r="IPR51" s="206"/>
      <c r="IPS51" s="206"/>
      <c r="IPT51" s="206"/>
      <c r="IPU51" s="206"/>
      <c r="IPV51" s="206"/>
      <c r="IPW51" s="206"/>
      <c r="IPX51" s="206"/>
      <c r="IPY51" s="206"/>
      <c r="IPZ51" s="206"/>
      <c r="IQA51" s="206"/>
      <c r="IQB51" s="206"/>
      <c r="IQC51" s="206"/>
      <c r="IQD51" s="206"/>
      <c r="IQE51" s="206"/>
      <c r="IQF51" s="206"/>
      <c r="IQG51" s="206"/>
      <c r="IQH51" s="206"/>
      <c r="IQI51" s="206"/>
      <c r="IQJ51" s="206"/>
      <c r="IQK51" s="206"/>
      <c r="IQL51" s="206"/>
      <c r="IQM51" s="206"/>
      <c r="IQN51" s="206"/>
      <c r="IQO51" s="206"/>
      <c r="IQP51" s="206"/>
      <c r="IQQ51" s="206"/>
      <c r="IQR51" s="206"/>
      <c r="IQS51" s="206"/>
      <c r="IQT51" s="206"/>
      <c r="IQU51" s="206"/>
      <c r="IQV51" s="206"/>
      <c r="IQW51" s="206"/>
      <c r="IQX51" s="206"/>
      <c r="IQY51" s="206"/>
      <c r="IQZ51" s="206"/>
      <c r="IRA51" s="206"/>
      <c r="IRB51" s="206"/>
      <c r="IRC51" s="206"/>
      <c r="IRD51" s="206"/>
      <c r="IRE51" s="206"/>
      <c r="IRF51" s="206"/>
      <c r="IRG51" s="206"/>
      <c r="IRH51" s="206"/>
      <c r="IRI51" s="206"/>
      <c r="IRJ51" s="206"/>
      <c r="IRK51" s="206"/>
      <c r="IRL51" s="206"/>
      <c r="IRM51" s="206"/>
      <c r="IRN51" s="206"/>
      <c r="IRO51" s="206"/>
      <c r="IRP51" s="206"/>
      <c r="IRQ51" s="206"/>
      <c r="IRR51" s="206"/>
      <c r="IRS51" s="206"/>
      <c r="IRT51" s="206"/>
      <c r="IRU51" s="206"/>
      <c r="IRV51" s="206"/>
      <c r="IRW51" s="206"/>
      <c r="IRX51" s="206"/>
      <c r="IRY51" s="206"/>
      <c r="IRZ51" s="206"/>
      <c r="ISA51" s="206"/>
      <c r="ISB51" s="206"/>
      <c r="ISC51" s="206"/>
      <c r="ISD51" s="206"/>
      <c r="ISE51" s="206"/>
      <c r="ISF51" s="206"/>
      <c r="ISG51" s="206"/>
      <c r="ISH51" s="206"/>
      <c r="ISI51" s="206"/>
      <c r="ISJ51" s="206"/>
      <c r="ISK51" s="206"/>
      <c r="ISL51" s="206"/>
      <c r="ISM51" s="206"/>
      <c r="ISN51" s="206"/>
      <c r="ISO51" s="206"/>
      <c r="ISP51" s="206"/>
      <c r="ISQ51" s="206"/>
      <c r="ISR51" s="206"/>
      <c r="ISS51" s="206"/>
      <c r="IST51" s="206"/>
      <c r="ISU51" s="206"/>
      <c r="ISV51" s="206"/>
      <c r="ISW51" s="206"/>
      <c r="ISX51" s="206"/>
      <c r="ISY51" s="206"/>
      <c r="ISZ51" s="206"/>
      <c r="ITA51" s="206"/>
      <c r="ITB51" s="206"/>
      <c r="ITC51" s="206"/>
      <c r="ITD51" s="206"/>
      <c r="ITE51" s="206"/>
      <c r="ITF51" s="206"/>
      <c r="ITG51" s="206"/>
      <c r="ITH51" s="206"/>
      <c r="ITI51" s="206"/>
      <c r="ITJ51" s="206"/>
      <c r="ITK51" s="206"/>
      <c r="ITL51" s="206"/>
      <c r="ITM51" s="206"/>
      <c r="ITN51" s="206"/>
      <c r="ITO51" s="206"/>
      <c r="ITP51" s="206"/>
      <c r="ITQ51" s="206"/>
      <c r="ITR51" s="206"/>
      <c r="ITS51" s="206"/>
      <c r="ITT51" s="206"/>
      <c r="ITU51" s="206"/>
      <c r="ITV51" s="206"/>
      <c r="ITW51" s="206"/>
      <c r="ITX51" s="206"/>
      <c r="ITY51" s="206"/>
      <c r="ITZ51" s="206"/>
      <c r="IUA51" s="206"/>
      <c r="IUB51" s="206"/>
      <c r="IUC51" s="206"/>
      <c r="IUD51" s="206"/>
      <c r="IUE51" s="206"/>
      <c r="IUF51" s="206"/>
      <c r="IUG51" s="206"/>
      <c r="IUH51" s="206"/>
      <c r="IUI51" s="206"/>
      <c r="IUJ51" s="206"/>
      <c r="IUK51" s="206"/>
      <c r="IUL51" s="206"/>
      <c r="IUM51" s="206"/>
      <c r="IUN51" s="206"/>
      <c r="IUO51" s="206"/>
      <c r="IUP51" s="206"/>
      <c r="IUQ51" s="206"/>
      <c r="IUR51" s="206"/>
      <c r="IUS51" s="206"/>
      <c r="IUT51" s="206"/>
      <c r="IUU51" s="206"/>
      <c r="IUV51" s="206"/>
      <c r="IUW51" s="206"/>
      <c r="IUX51" s="206"/>
      <c r="IUY51" s="206"/>
      <c r="IUZ51" s="206"/>
      <c r="IVA51" s="206"/>
      <c r="IVB51" s="206"/>
      <c r="IVC51" s="206"/>
      <c r="IVD51" s="206"/>
      <c r="IVE51" s="206"/>
      <c r="IVF51" s="206"/>
      <c r="IVG51" s="206"/>
      <c r="IVH51" s="206"/>
      <c r="IVI51" s="206"/>
      <c r="IVJ51" s="206"/>
      <c r="IVK51" s="206"/>
      <c r="IVL51" s="206"/>
      <c r="IVM51" s="206"/>
      <c r="IVN51" s="206"/>
      <c r="IVO51" s="206"/>
      <c r="IVP51" s="206"/>
      <c r="IVQ51" s="206"/>
      <c r="IVR51" s="206"/>
      <c r="IVS51" s="206"/>
      <c r="IVT51" s="206"/>
      <c r="IVU51" s="206"/>
      <c r="IVV51" s="206"/>
      <c r="IVW51" s="206"/>
      <c r="IVX51" s="206"/>
      <c r="IVY51" s="206"/>
      <c r="IVZ51" s="206"/>
      <c r="IWA51" s="206"/>
      <c r="IWB51" s="206"/>
      <c r="IWC51" s="206"/>
      <c r="IWD51" s="206"/>
      <c r="IWE51" s="206"/>
      <c r="IWF51" s="206"/>
      <c r="IWG51" s="206"/>
      <c r="IWH51" s="206"/>
      <c r="IWI51" s="206"/>
      <c r="IWJ51" s="206"/>
      <c r="IWK51" s="206"/>
      <c r="IWL51" s="206"/>
      <c r="IWM51" s="206"/>
      <c r="IWN51" s="206"/>
      <c r="IWO51" s="206"/>
      <c r="IWP51" s="206"/>
      <c r="IWQ51" s="206"/>
      <c r="IWR51" s="206"/>
      <c r="IWS51" s="206"/>
      <c r="IWT51" s="206"/>
      <c r="IWU51" s="206"/>
      <c r="IWV51" s="206"/>
      <c r="IWW51" s="206"/>
      <c r="IWX51" s="206"/>
      <c r="IWY51" s="206"/>
      <c r="IWZ51" s="206"/>
      <c r="IXA51" s="206"/>
      <c r="IXB51" s="206"/>
      <c r="IXC51" s="206"/>
      <c r="IXD51" s="206"/>
      <c r="IXE51" s="206"/>
      <c r="IXF51" s="206"/>
      <c r="IXG51" s="206"/>
      <c r="IXH51" s="206"/>
      <c r="IXI51" s="206"/>
      <c r="IXJ51" s="206"/>
      <c r="IXK51" s="206"/>
      <c r="IXL51" s="206"/>
      <c r="IXM51" s="206"/>
      <c r="IXN51" s="206"/>
      <c r="IXO51" s="206"/>
      <c r="IXP51" s="206"/>
      <c r="IXQ51" s="206"/>
      <c r="IXR51" s="206"/>
      <c r="IXS51" s="206"/>
      <c r="IXT51" s="206"/>
      <c r="IXU51" s="206"/>
      <c r="IXV51" s="206"/>
      <c r="IXW51" s="206"/>
      <c r="IXX51" s="206"/>
      <c r="IXY51" s="206"/>
      <c r="IXZ51" s="206"/>
      <c r="IYA51" s="206"/>
      <c r="IYB51" s="206"/>
      <c r="IYC51" s="206"/>
      <c r="IYD51" s="206"/>
      <c r="IYE51" s="206"/>
      <c r="IYF51" s="206"/>
      <c r="IYG51" s="206"/>
      <c r="IYH51" s="206"/>
      <c r="IYI51" s="206"/>
      <c r="IYJ51" s="206"/>
      <c r="IYK51" s="206"/>
      <c r="IYL51" s="206"/>
      <c r="IYM51" s="206"/>
      <c r="IYN51" s="206"/>
      <c r="IYO51" s="206"/>
      <c r="IYP51" s="206"/>
      <c r="IYQ51" s="206"/>
      <c r="IYR51" s="206"/>
      <c r="IYS51" s="206"/>
      <c r="IYT51" s="206"/>
      <c r="IYU51" s="206"/>
      <c r="IYV51" s="206"/>
      <c r="IYW51" s="206"/>
      <c r="IYX51" s="206"/>
      <c r="IYY51" s="206"/>
      <c r="IYZ51" s="206"/>
      <c r="IZA51" s="206"/>
      <c r="IZB51" s="206"/>
      <c r="IZC51" s="206"/>
      <c r="IZD51" s="206"/>
      <c r="IZE51" s="206"/>
      <c r="IZF51" s="206"/>
      <c r="IZG51" s="206"/>
      <c r="IZH51" s="206"/>
      <c r="IZI51" s="206"/>
      <c r="IZJ51" s="206"/>
      <c r="IZK51" s="206"/>
      <c r="IZL51" s="206"/>
      <c r="IZM51" s="206"/>
      <c r="IZN51" s="206"/>
      <c r="IZO51" s="206"/>
      <c r="IZP51" s="206"/>
      <c r="IZQ51" s="206"/>
      <c r="IZR51" s="206"/>
      <c r="IZS51" s="206"/>
      <c r="IZT51" s="206"/>
      <c r="IZU51" s="206"/>
      <c r="IZV51" s="206"/>
      <c r="IZW51" s="206"/>
      <c r="IZX51" s="206"/>
      <c r="IZY51" s="206"/>
      <c r="IZZ51" s="206"/>
      <c r="JAA51" s="206"/>
      <c r="JAB51" s="206"/>
      <c r="JAC51" s="206"/>
      <c r="JAD51" s="206"/>
      <c r="JAE51" s="206"/>
      <c r="JAF51" s="206"/>
      <c r="JAG51" s="206"/>
      <c r="JAH51" s="206"/>
      <c r="JAI51" s="206"/>
      <c r="JAJ51" s="206"/>
      <c r="JAK51" s="206"/>
      <c r="JAL51" s="206"/>
      <c r="JAM51" s="206"/>
      <c r="JAN51" s="206"/>
      <c r="JAO51" s="206"/>
      <c r="JAP51" s="206"/>
      <c r="JAQ51" s="206"/>
      <c r="JAR51" s="206"/>
      <c r="JAS51" s="206"/>
      <c r="JAT51" s="206"/>
      <c r="JAU51" s="206"/>
      <c r="JAV51" s="206"/>
      <c r="JAW51" s="206"/>
      <c r="JAX51" s="206"/>
      <c r="JAY51" s="206"/>
      <c r="JAZ51" s="206"/>
      <c r="JBA51" s="206"/>
      <c r="JBB51" s="206"/>
      <c r="JBC51" s="206"/>
      <c r="JBD51" s="206"/>
      <c r="JBE51" s="206"/>
      <c r="JBF51" s="206"/>
      <c r="JBG51" s="206"/>
      <c r="JBH51" s="206"/>
      <c r="JBI51" s="206"/>
      <c r="JBJ51" s="206"/>
      <c r="JBK51" s="206"/>
      <c r="JBL51" s="206"/>
      <c r="JBM51" s="206"/>
      <c r="JBN51" s="206"/>
      <c r="JBO51" s="206"/>
      <c r="JBP51" s="206"/>
      <c r="JBQ51" s="206"/>
      <c r="JBR51" s="206"/>
      <c r="JBS51" s="206"/>
      <c r="JBT51" s="206"/>
      <c r="JBU51" s="206"/>
      <c r="JBV51" s="206"/>
      <c r="JBW51" s="206"/>
      <c r="JBX51" s="206"/>
      <c r="JBY51" s="206"/>
      <c r="JBZ51" s="206"/>
      <c r="JCA51" s="206"/>
      <c r="JCB51" s="206"/>
      <c r="JCC51" s="206"/>
      <c r="JCD51" s="206"/>
      <c r="JCE51" s="206"/>
      <c r="JCF51" s="206"/>
      <c r="JCG51" s="206"/>
      <c r="JCH51" s="206"/>
      <c r="JCI51" s="206"/>
      <c r="JCJ51" s="206"/>
      <c r="JCK51" s="206"/>
      <c r="JCL51" s="206"/>
      <c r="JCM51" s="206"/>
      <c r="JCN51" s="206"/>
      <c r="JCO51" s="206"/>
      <c r="JCP51" s="206"/>
      <c r="JCQ51" s="206"/>
      <c r="JCR51" s="206"/>
      <c r="JCS51" s="206"/>
      <c r="JCT51" s="206"/>
      <c r="JCU51" s="206"/>
      <c r="JCV51" s="206"/>
      <c r="JCW51" s="206"/>
      <c r="JCX51" s="206"/>
      <c r="JCY51" s="206"/>
      <c r="JCZ51" s="206"/>
      <c r="JDA51" s="206"/>
      <c r="JDB51" s="206"/>
      <c r="JDC51" s="206"/>
      <c r="JDD51" s="206"/>
      <c r="JDE51" s="206"/>
      <c r="JDF51" s="206"/>
      <c r="JDG51" s="206"/>
      <c r="JDH51" s="206"/>
      <c r="JDI51" s="206"/>
      <c r="JDJ51" s="206"/>
      <c r="JDK51" s="206"/>
      <c r="JDL51" s="206"/>
      <c r="JDM51" s="206"/>
      <c r="JDN51" s="206"/>
      <c r="JDO51" s="206"/>
      <c r="JDP51" s="206"/>
      <c r="JDQ51" s="206"/>
      <c r="JDR51" s="206"/>
      <c r="JDS51" s="206"/>
      <c r="JDT51" s="206"/>
      <c r="JDU51" s="206"/>
      <c r="JDV51" s="206"/>
      <c r="JDW51" s="206"/>
      <c r="JDX51" s="206"/>
      <c r="JDY51" s="206"/>
      <c r="JDZ51" s="206"/>
      <c r="JEA51" s="206"/>
      <c r="JEB51" s="206"/>
      <c r="JEC51" s="206"/>
      <c r="JED51" s="206"/>
      <c r="JEE51" s="206"/>
      <c r="JEF51" s="206"/>
      <c r="JEG51" s="206"/>
      <c r="JEH51" s="206"/>
      <c r="JEI51" s="206"/>
      <c r="JEJ51" s="206"/>
      <c r="JEK51" s="206"/>
      <c r="JEL51" s="206"/>
      <c r="JEM51" s="206"/>
      <c r="JEN51" s="206"/>
      <c r="JEO51" s="206"/>
      <c r="JEP51" s="206"/>
      <c r="JEQ51" s="206"/>
      <c r="JER51" s="206"/>
      <c r="JES51" s="206"/>
      <c r="JET51" s="206"/>
      <c r="JEU51" s="206"/>
      <c r="JEV51" s="206"/>
      <c r="JEW51" s="206"/>
      <c r="JEX51" s="206"/>
      <c r="JEY51" s="206"/>
      <c r="JEZ51" s="206"/>
      <c r="JFA51" s="206"/>
      <c r="JFB51" s="206"/>
      <c r="JFC51" s="206"/>
      <c r="JFD51" s="206"/>
      <c r="JFE51" s="206"/>
      <c r="JFF51" s="206"/>
      <c r="JFG51" s="206"/>
      <c r="JFH51" s="206"/>
      <c r="JFI51" s="206"/>
      <c r="JFJ51" s="206"/>
      <c r="JFK51" s="206"/>
      <c r="JFL51" s="206"/>
      <c r="JFM51" s="206"/>
      <c r="JFN51" s="206"/>
      <c r="JFO51" s="206"/>
      <c r="JFP51" s="206"/>
      <c r="JFQ51" s="206"/>
      <c r="JFR51" s="206"/>
      <c r="JFS51" s="206"/>
      <c r="JFT51" s="206"/>
      <c r="JFU51" s="206"/>
      <c r="JFV51" s="206"/>
      <c r="JFW51" s="206"/>
      <c r="JFX51" s="206"/>
      <c r="JFY51" s="206"/>
      <c r="JFZ51" s="206"/>
      <c r="JGA51" s="206"/>
      <c r="JGB51" s="206"/>
      <c r="JGC51" s="206"/>
      <c r="JGD51" s="206"/>
      <c r="JGE51" s="206"/>
      <c r="JGF51" s="206"/>
      <c r="JGG51" s="206"/>
      <c r="JGH51" s="206"/>
      <c r="JGI51" s="206"/>
      <c r="JGJ51" s="206"/>
      <c r="JGK51" s="206"/>
      <c r="JGL51" s="206"/>
      <c r="JGM51" s="206"/>
      <c r="JGN51" s="206"/>
      <c r="JGO51" s="206"/>
      <c r="JGP51" s="206"/>
      <c r="JGQ51" s="206"/>
      <c r="JGR51" s="206"/>
      <c r="JGS51" s="206"/>
      <c r="JGT51" s="206"/>
      <c r="JGU51" s="206"/>
      <c r="JGV51" s="206"/>
      <c r="JGW51" s="206"/>
      <c r="JGX51" s="206"/>
      <c r="JGY51" s="206"/>
      <c r="JGZ51" s="206"/>
      <c r="JHA51" s="206"/>
      <c r="JHB51" s="206"/>
      <c r="JHC51" s="206"/>
      <c r="JHD51" s="206"/>
      <c r="JHE51" s="206"/>
      <c r="JHF51" s="206"/>
      <c r="JHG51" s="206"/>
      <c r="JHH51" s="206"/>
      <c r="JHI51" s="206"/>
      <c r="JHJ51" s="206"/>
      <c r="JHK51" s="206"/>
      <c r="JHL51" s="206"/>
      <c r="JHM51" s="206"/>
      <c r="JHN51" s="206"/>
      <c r="JHO51" s="206"/>
      <c r="JHP51" s="206"/>
      <c r="JHQ51" s="206"/>
      <c r="JHR51" s="206"/>
      <c r="JHS51" s="206"/>
      <c r="JHT51" s="206"/>
      <c r="JHU51" s="206"/>
      <c r="JHV51" s="206"/>
      <c r="JHW51" s="206"/>
      <c r="JHX51" s="206"/>
      <c r="JHY51" s="206"/>
      <c r="JHZ51" s="206"/>
      <c r="JIA51" s="206"/>
      <c r="JIB51" s="206"/>
      <c r="JIC51" s="206"/>
      <c r="JID51" s="206"/>
      <c r="JIE51" s="206"/>
      <c r="JIF51" s="206"/>
      <c r="JIG51" s="206"/>
      <c r="JIH51" s="206"/>
      <c r="JII51" s="206"/>
      <c r="JIJ51" s="206"/>
      <c r="JIK51" s="206"/>
      <c r="JIL51" s="206"/>
      <c r="JIM51" s="206"/>
      <c r="JIN51" s="206"/>
      <c r="JIO51" s="206"/>
      <c r="JIP51" s="206"/>
      <c r="JIQ51" s="206"/>
      <c r="JIR51" s="206"/>
      <c r="JIS51" s="206"/>
      <c r="JIT51" s="206"/>
      <c r="JIU51" s="206"/>
      <c r="JIV51" s="206"/>
      <c r="JIW51" s="206"/>
      <c r="JIX51" s="206"/>
      <c r="JIY51" s="206"/>
      <c r="JIZ51" s="206"/>
      <c r="JJA51" s="206"/>
      <c r="JJB51" s="206"/>
      <c r="JJC51" s="206"/>
      <c r="JJD51" s="206"/>
      <c r="JJE51" s="206"/>
      <c r="JJF51" s="206"/>
      <c r="JJG51" s="206"/>
      <c r="JJH51" s="206"/>
      <c r="JJI51" s="206"/>
      <c r="JJJ51" s="206"/>
      <c r="JJK51" s="206"/>
      <c r="JJL51" s="206"/>
      <c r="JJM51" s="206"/>
      <c r="JJN51" s="206"/>
      <c r="JJO51" s="206"/>
      <c r="JJP51" s="206"/>
      <c r="JJQ51" s="206"/>
      <c r="JJR51" s="206"/>
      <c r="JJS51" s="206"/>
      <c r="JJT51" s="206"/>
      <c r="JJU51" s="206"/>
      <c r="JJV51" s="206"/>
      <c r="JJW51" s="206"/>
      <c r="JJX51" s="206"/>
      <c r="JJY51" s="206"/>
      <c r="JJZ51" s="206"/>
      <c r="JKA51" s="206"/>
      <c r="JKB51" s="206"/>
      <c r="JKC51" s="206"/>
      <c r="JKD51" s="206"/>
      <c r="JKE51" s="206"/>
      <c r="JKF51" s="206"/>
      <c r="JKG51" s="206"/>
      <c r="JKH51" s="206"/>
      <c r="JKI51" s="206"/>
      <c r="JKJ51" s="206"/>
      <c r="JKK51" s="206"/>
      <c r="JKL51" s="206"/>
      <c r="JKM51" s="206"/>
      <c r="JKN51" s="206"/>
      <c r="JKO51" s="206"/>
      <c r="JKP51" s="206"/>
      <c r="JKQ51" s="206"/>
      <c r="JKR51" s="206"/>
      <c r="JKS51" s="206"/>
      <c r="JKT51" s="206"/>
      <c r="JKU51" s="206"/>
      <c r="JKV51" s="206"/>
      <c r="JKW51" s="206"/>
      <c r="JKX51" s="206"/>
      <c r="JKY51" s="206"/>
      <c r="JKZ51" s="206"/>
      <c r="JLA51" s="206"/>
      <c r="JLB51" s="206"/>
      <c r="JLC51" s="206"/>
      <c r="JLD51" s="206"/>
      <c r="JLE51" s="206"/>
      <c r="JLF51" s="206"/>
      <c r="JLG51" s="206"/>
      <c r="JLH51" s="206"/>
      <c r="JLI51" s="206"/>
      <c r="JLJ51" s="206"/>
      <c r="JLK51" s="206"/>
      <c r="JLL51" s="206"/>
      <c r="JLM51" s="206"/>
      <c r="JLN51" s="206"/>
      <c r="JLO51" s="206"/>
      <c r="JLP51" s="206"/>
      <c r="JLQ51" s="206"/>
      <c r="JLR51" s="206"/>
      <c r="JLS51" s="206"/>
      <c r="JLT51" s="206"/>
      <c r="JLU51" s="206"/>
      <c r="JLV51" s="206"/>
      <c r="JLW51" s="206"/>
      <c r="JLX51" s="206"/>
      <c r="JLY51" s="206"/>
      <c r="JLZ51" s="206"/>
      <c r="JMA51" s="206"/>
      <c r="JMB51" s="206"/>
      <c r="JMC51" s="206"/>
      <c r="JMD51" s="206"/>
      <c r="JME51" s="206"/>
      <c r="JMF51" s="206"/>
      <c r="JMG51" s="206"/>
      <c r="JMH51" s="206"/>
      <c r="JMI51" s="206"/>
      <c r="JMJ51" s="206"/>
      <c r="JMK51" s="206"/>
      <c r="JML51" s="206"/>
      <c r="JMM51" s="206"/>
      <c r="JMN51" s="206"/>
      <c r="JMO51" s="206"/>
      <c r="JMP51" s="206"/>
      <c r="JMQ51" s="206"/>
      <c r="JMR51" s="206"/>
      <c r="JMS51" s="206"/>
      <c r="JMT51" s="206"/>
      <c r="JMU51" s="206"/>
      <c r="JMV51" s="206"/>
      <c r="JMW51" s="206"/>
      <c r="JMX51" s="206"/>
      <c r="JMY51" s="206"/>
      <c r="JMZ51" s="206"/>
      <c r="JNA51" s="206"/>
      <c r="JNB51" s="206"/>
      <c r="JNC51" s="206"/>
      <c r="JND51" s="206"/>
      <c r="JNE51" s="206"/>
      <c r="JNF51" s="206"/>
      <c r="JNG51" s="206"/>
      <c r="JNH51" s="206"/>
      <c r="JNI51" s="206"/>
      <c r="JNJ51" s="206"/>
      <c r="JNK51" s="206"/>
      <c r="JNL51" s="206"/>
      <c r="JNM51" s="206"/>
      <c r="JNN51" s="206"/>
      <c r="JNO51" s="206"/>
      <c r="JNP51" s="206"/>
      <c r="JNQ51" s="206"/>
      <c r="JNR51" s="206"/>
      <c r="JNS51" s="206"/>
      <c r="JNT51" s="206"/>
      <c r="JNU51" s="206"/>
      <c r="JNV51" s="206"/>
      <c r="JNW51" s="206"/>
      <c r="JNX51" s="206"/>
      <c r="JNY51" s="206"/>
      <c r="JNZ51" s="206"/>
      <c r="JOA51" s="206"/>
      <c r="JOB51" s="206"/>
      <c r="JOC51" s="206"/>
      <c r="JOD51" s="206"/>
      <c r="JOE51" s="206"/>
      <c r="JOF51" s="206"/>
      <c r="JOG51" s="206"/>
      <c r="JOH51" s="206"/>
      <c r="JOI51" s="206"/>
      <c r="JOJ51" s="206"/>
      <c r="JOK51" s="206"/>
      <c r="JOL51" s="206"/>
      <c r="JOM51" s="206"/>
      <c r="JON51" s="206"/>
      <c r="JOO51" s="206"/>
      <c r="JOP51" s="206"/>
      <c r="JOQ51" s="206"/>
      <c r="JOR51" s="206"/>
      <c r="JOS51" s="206"/>
      <c r="JOT51" s="206"/>
      <c r="JOU51" s="206"/>
      <c r="JOV51" s="206"/>
      <c r="JOW51" s="206"/>
      <c r="JOX51" s="206"/>
      <c r="JOY51" s="206"/>
      <c r="JOZ51" s="206"/>
      <c r="JPA51" s="206"/>
      <c r="JPB51" s="206"/>
      <c r="JPC51" s="206"/>
      <c r="JPD51" s="206"/>
      <c r="JPE51" s="206"/>
      <c r="JPF51" s="206"/>
      <c r="JPG51" s="206"/>
      <c r="JPH51" s="206"/>
      <c r="JPI51" s="206"/>
      <c r="JPJ51" s="206"/>
      <c r="JPK51" s="206"/>
      <c r="JPL51" s="206"/>
      <c r="JPM51" s="206"/>
      <c r="JPN51" s="206"/>
      <c r="JPO51" s="206"/>
      <c r="JPP51" s="206"/>
      <c r="JPQ51" s="206"/>
      <c r="JPR51" s="206"/>
      <c r="JPS51" s="206"/>
      <c r="JPT51" s="206"/>
      <c r="JPU51" s="206"/>
      <c r="JPV51" s="206"/>
      <c r="JPW51" s="206"/>
      <c r="JPX51" s="206"/>
      <c r="JPY51" s="206"/>
      <c r="JPZ51" s="206"/>
      <c r="JQA51" s="206"/>
      <c r="JQB51" s="206"/>
      <c r="JQC51" s="206"/>
      <c r="JQD51" s="206"/>
      <c r="JQE51" s="206"/>
      <c r="JQF51" s="206"/>
      <c r="JQG51" s="206"/>
      <c r="JQH51" s="206"/>
      <c r="JQI51" s="206"/>
      <c r="JQJ51" s="206"/>
      <c r="JQK51" s="206"/>
      <c r="JQL51" s="206"/>
      <c r="JQM51" s="206"/>
      <c r="JQN51" s="206"/>
      <c r="JQO51" s="206"/>
      <c r="JQP51" s="206"/>
      <c r="JQQ51" s="206"/>
      <c r="JQR51" s="206"/>
      <c r="JQS51" s="206"/>
      <c r="JQT51" s="206"/>
      <c r="JQU51" s="206"/>
      <c r="JQV51" s="206"/>
      <c r="JQW51" s="206"/>
      <c r="JQX51" s="206"/>
      <c r="JQY51" s="206"/>
      <c r="JQZ51" s="206"/>
      <c r="JRA51" s="206"/>
      <c r="JRB51" s="206"/>
      <c r="JRC51" s="206"/>
      <c r="JRD51" s="206"/>
      <c r="JRE51" s="206"/>
      <c r="JRF51" s="206"/>
      <c r="JRG51" s="206"/>
      <c r="JRH51" s="206"/>
      <c r="JRI51" s="206"/>
      <c r="JRJ51" s="206"/>
      <c r="JRK51" s="206"/>
      <c r="JRL51" s="206"/>
      <c r="JRM51" s="206"/>
      <c r="JRN51" s="206"/>
      <c r="JRO51" s="206"/>
      <c r="JRP51" s="206"/>
      <c r="JRQ51" s="206"/>
      <c r="JRR51" s="206"/>
      <c r="JRS51" s="206"/>
      <c r="JRT51" s="206"/>
      <c r="JRU51" s="206"/>
      <c r="JRV51" s="206"/>
      <c r="JRW51" s="206"/>
      <c r="JRX51" s="206"/>
      <c r="JRY51" s="206"/>
      <c r="JRZ51" s="206"/>
      <c r="JSA51" s="206"/>
      <c r="JSB51" s="206"/>
      <c r="JSC51" s="206"/>
      <c r="JSD51" s="206"/>
      <c r="JSE51" s="206"/>
      <c r="JSF51" s="206"/>
      <c r="JSG51" s="206"/>
      <c r="JSH51" s="206"/>
      <c r="JSI51" s="206"/>
      <c r="JSJ51" s="206"/>
      <c r="JSK51" s="206"/>
      <c r="JSL51" s="206"/>
      <c r="JSM51" s="206"/>
      <c r="JSN51" s="206"/>
      <c r="JSO51" s="206"/>
      <c r="JSP51" s="206"/>
      <c r="JSQ51" s="206"/>
      <c r="JSR51" s="206"/>
      <c r="JSS51" s="206"/>
      <c r="JST51" s="206"/>
      <c r="JSU51" s="206"/>
      <c r="JSV51" s="206"/>
      <c r="JSW51" s="206"/>
      <c r="JSX51" s="206"/>
      <c r="JSY51" s="206"/>
      <c r="JSZ51" s="206"/>
      <c r="JTA51" s="206"/>
      <c r="JTB51" s="206"/>
      <c r="JTC51" s="206"/>
      <c r="JTD51" s="206"/>
      <c r="JTE51" s="206"/>
      <c r="JTF51" s="206"/>
      <c r="JTG51" s="206"/>
      <c r="JTH51" s="206"/>
      <c r="JTI51" s="206"/>
      <c r="JTJ51" s="206"/>
      <c r="JTK51" s="206"/>
      <c r="JTL51" s="206"/>
      <c r="JTM51" s="206"/>
      <c r="JTN51" s="206"/>
      <c r="JTO51" s="206"/>
      <c r="JTP51" s="206"/>
      <c r="JTQ51" s="206"/>
      <c r="JTR51" s="206"/>
      <c r="JTS51" s="206"/>
      <c r="JTT51" s="206"/>
      <c r="JTU51" s="206"/>
      <c r="JTV51" s="206"/>
      <c r="JTW51" s="206"/>
      <c r="JTX51" s="206"/>
      <c r="JTY51" s="206"/>
      <c r="JTZ51" s="206"/>
      <c r="JUA51" s="206"/>
      <c r="JUB51" s="206"/>
      <c r="JUC51" s="206"/>
      <c r="JUD51" s="206"/>
      <c r="JUE51" s="206"/>
      <c r="JUF51" s="206"/>
      <c r="JUG51" s="206"/>
      <c r="JUH51" s="206"/>
      <c r="JUI51" s="206"/>
      <c r="JUJ51" s="206"/>
      <c r="JUK51" s="206"/>
      <c r="JUL51" s="206"/>
      <c r="JUM51" s="206"/>
      <c r="JUN51" s="206"/>
      <c r="JUO51" s="206"/>
      <c r="JUP51" s="206"/>
      <c r="JUQ51" s="206"/>
      <c r="JUR51" s="206"/>
      <c r="JUS51" s="206"/>
      <c r="JUT51" s="206"/>
      <c r="JUU51" s="206"/>
      <c r="JUV51" s="206"/>
      <c r="JUW51" s="206"/>
      <c r="JUX51" s="206"/>
      <c r="JUY51" s="206"/>
      <c r="JUZ51" s="206"/>
      <c r="JVA51" s="206"/>
      <c r="JVB51" s="206"/>
      <c r="JVC51" s="206"/>
      <c r="JVD51" s="206"/>
      <c r="JVE51" s="206"/>
      <c r="JVF51" s="206"/>
      <c r="JVG51" s="206"/>
      <c r="JVH51" s="206"/>
      <c r="JVI51" s="206"/>
      <c r="JVJ51" s="206"/>
      <c r="JVK51" s="206"/>
      <c r="JVL51" s="206"/>
      <c r="JVM51" s="206"/>
      <c r="JVN51" s="206"/>
      <c r="JVO51" s="206"/>
      <c r="JVP51" s="206"/>
      <c r="JVQ51" s="206"/>
      <c r="JVR51" s="206"/>
      <c r="JVS51" s="206"/>
      <c r="JVT51" s="206"/>
      <c r="JVU51" s="206"/>
      <c r="JVV51" s="206"/>
      <c r="JVW51" s="206"/>
      <c r="JVX51" s="206"/>
      <c r="JVY51" s="206"/>
      <c r="JVZ51" s="206"/>
      <c r="JWA51" s="206"/>
      <c r="JWB51" s="206"/>
      <c r="JWC51" s="206"/>
      <c r="JWD51" s="206"/>
      <c r="JWE51" s="206"/>
      <c r="JWF51" s="206"/>
      <c r="JWG51" s="206"/>
      <c r="JWH51" s="206"/>
      <c r="JWI51" s="206"/>
      <c r="JWJ51" s="206"/>
      <c r="JWK51" s="206"/>
      <c r="JWL51" s="206"/>
      <c r="JWM51" s="206"/>
      <c r="JWN51" s="206"/>
      <c r="JWO51" s="206"/>
      <c r="JWP51" s="206"/>
      <c r="JWQ51" s="206"/>
      <c r="JWR51" s="206"/>
      <c r="JWS51" s="206"/>
      <c r="JWT51" s="206"/>
      <c r="JWU51" s="206"/>
      <c r="JWV51" s="206"/>
      <c r="JWW51" s="206"/>
      <c r="JWX51" s="206"/>
      <c r="JWY51" s="206"/>
      <c r="JWZ51" s="206"/>
      <c r="JXA51" s="206"/>
      <c r="JXB51" s="206"/>
      <c r="JXC51" s="206"/>
      <c r="JXD51" s="206"/>
      <c r="JXE51" s="206"/>
      <c r="JXF51" s="206"/>
      <c r="JXG51" s="206"/>
      <c r="JXH51" s="206"/>
      <c r="JXI51" s="206"/>
      <c r="JXJ51" s="206"/>
      <c r="JXK51" s="206"/>
      <c r="JXL51" s="206"/>
      <c r="JXM51" s="206"/>
      <c r="JXN51" s="206"/>
      <c r="JXO51" s="206"/>
      <c r="JXP51" s="206"/>
      <c r="JXQ51" s="206"/>
      <c r="JXR51" s="206"/>
      <c r="JXS51" s="206"/>
      <c r="JXT51" s="206"/>
      <c r="JXU51" s="206"/>
      <c r="JXV51" s="206"/>
      <c r="JXW51" s="206"/>
      <c r="JXX51" s="206"/>
      <c r="JXY51" s="206"/>
      <c r="JXZ51" s="206"/>
      <c r="JYA51" s="206"/>
      <c r="JYB51" s="206"/>
      <c r="JYC51" s="206"/>
      <c r="JYD51" s="206"/>
      <c r="JYE51" s="206"/>
      <c r="JYF51" s="206"/>
      <c r="JYG51" s="206"/>
      <c r="JYH51" s="206"/>
      <c r="JYI51" s="206"/>
      <c r="JYJ51" s="206"/>
      <c r="JYK51" s="206"/>
      <c r="JYL51" s="206"/>
      <c r="JYM51" s="206"/>
      <c r="JYN51" s="206"/>
      <c r="JYO51" s="206"/>
      <c r="JYP51" s="206"/>
      <c r="JYQ51" s="206"/>
      <c r="JYR51" s="206"/>
      <c r="JYS51" s="206"/>
      <c r="JYT51" s="206"/>
      <c r="JYU51" s="206"/>
      <c r="JYV51" s="206"/>
      <c r="JYW51" s="206"/>
      <c r="JYX51" s="206"/>
      <c r="JYY51" s="206"/>
      <c r="JYZ51" s="206"/>
      <c r="JZA51" s="206"/>
      <c r="JZB51" s="206"/>
      <c r="JZC51" s="206"/>
      <c r="JZD51" s="206"/>
      <c r="JZE51" s="206"/>
      <c r="JZF51" s="206"/>
      <c r="JZG51" s="206"/>
      <c r="JZH51" s="206"/>
      <c r="JZI51" s="206"/>
      <c r="JZJ51" s="206"/>
      <c r="JZK51" s="206"/>
      <c r="JZL51" s="206"/>
      <c r="JZM51" s="206"/>
      <c r="JZN51" s="206"/>
      <c r="JZO51" s="206"/>
      <c r="JZP51" s="206"/>
      <c r="JZQ51" s="206"/>
      <c r="JZR51" s="206"/>
      <c r="JZS51" s="206"/>
      <c r="JZT51" s="206"/>
      <c r="JZU51" s="206"/>
      <c r="JZV51" s="206"/>
      <c r="JZW51" s="206"/>
      <c r="JZX51" s="206"/>
      <c r="JZY51" s="206"/>
      <c r="JZZ51" s="206"/>
      <c r="KAA51" s="206"/>
      <c r="KAB51" s="206"/>
      <c r="KAC51" s="206"/>
      <c r="KAD51" s="206"/>
      <c r="KAE51" s="206"/>
      <c r="KAF51" s="206"/>
      <c r="KAG51" s="206"/>
      <c r="KAH51" s="206"/>
      <c r="KAI51" s="206"/>
      <c r="KAJ51" s="206"/>
      <c r="KAK51" s="206"/>
      <c r="KAL51" s="206"/>
      <c r="KAM51" s="206"/>
      <c r="KAN51" s="206"/>
      <c r="KAO51" s="206"/>
      <c r="KAP51" s="206"/>
      <c r="KAQ51" s="206"/>
      <c r="KAR51" s="206"/>
      <c r="KAS51" s="206"/>
      <c r="KAT51" s="206"/>
      <c r="KAU51" s="206"/>
      <c r="KAV51" s="206"/>
      <c r="KAW51" s="206"/>
      <c r="KAX51" s="206"/>
      <c r="KAY51" s="206"/>
      <c r="KAZ51" s="206"/>
      <c r="KBA51" s="206"/>
      <c r="KBB51" s="206"/>
      <c r="KBC51" s="206"/>
      <c r="KBD51" s="206"/>
      <c r="KBE51" s="206"/>
      <c r="KBF51" s="206"/>
      <c r="KBG51" s="206"/>
      <c r="KBH51" s="206"/>
      <c r="KBI51" s="206"/>
      <c r="KBJ51" s="206"/>
      <c r="KBK51" s="206"/>
      <c r="KBL51" s="206"/>
      <c r="KBM51" s="206"/>
      <c r="KBN51" s="206"/>
      <c r="KBO51" s="206"/>
      <c r="KBP51" s="206"/>
      <c r="KBQ51" s="206"/>
      <c r="KBR51" s="206"/>
      <c r="KBS51" s="206"/>
      <c r="KBT51" s="206"/>
      <c r="KBU51" s="206"/>
      <c r="KBV51" s="206"/>
      <c r="KBW51" s="206"/>
      <c r="KBX51" s="206"/>
      <c r="KBY51" s="206"/>
      <c r="KBZ51" s="206"/>
      <c r="KCA51" s="206"/>
      <c r="KCB51" s="206"/>
      <c r="KCC51" s="206"/>
      <c r="KCD51" s="206"/>
      <c r="KCE51" s="206"/>
      <c r="KCF51" s="206"/>
      <c r="KCG51" s="206"/>
      <c r="KCH51" s="206"/>
      <c r="KCI51" s="206"/>
      <c r="KCJ51" s="206"/>
      <c r="KCK51" s="206"/>
      <c r="KCL51" s="206"/>
      <c r="KCM51" s="206"/>
      <c r="KCN51" s="206"/>
      <c r="KCO51" s="206"/>
      <c r="KCP51" s="206"/>
      <c r="KCQ51" s="206"/>
      <c r="KCR51" s="206"/>
      <c r="KCS51" s="206"/>
      <c r="KCT51" s="206"/>
      <c r="KCU51" s="206"/>
      <c r="KCV51" s="206"/>
      <c r="KCW51" s="206"/>
      <c r="KCX51" s="206"/>
      <c r="KCY51" s="206"/>
      <c r="KCZ51" s="206"/>
      <c r="KDA51" s="206"/>
      <c r="KDB51" s="206"/>
      <c r="KDC51" s="206"/>
      <c r="KDD51" s="206"/>
      <c r="KDE51" s="206"/>
      <c r="KDF51" s="206"/>
      <c r="KDG51" s="206"/>
      <c r="KDH51" s="206"/>
      <c r="KDI51" s="206"/>
      <c r="KDJ51" s="206"/>
      <c r="KDK51" s="206"/>
      <c r="KDL51" s="206"/>
      <c r="KDM51" s="206"/>
      <c r="KDN51" s="206"/>
      <c r="KDO51" s="206"/>
      <c r="KDP51" s="206"/>
      <c r="KDQ51" s="206"/>
      <c r="KDR51" s="206"/>
      <c r="KDS51" s="206"/>
      <c r="KDT51" s="206"/>
      <c r="KDU51" s="206"/>
      <c r="KDV51" s="206"/>
      <c r="KDW51" s="206"/>
      <c r="KDX51" s="206"/>
      <c r="KDY51" s="206"/>
      <c r="KDZ51" s="206"/>
      <c r="KEA51" s="206"/>
      <c r="KEB51" s="206"/>
      <c r="KEC51" s="206"/>
      <c r="KED51" s="206"/>
      <c r="KEE51" s="206"/>
      <c r="KEF51" s="206"/>
      <c r="KEG51" s="206"/>
      <c r="KEH51" s="206"/>
      <c r="KEI51" s="206"/>
      <c r="KEJ51" s="206"/>
      <c r="KEK51" s="206"/>
      <c r="KEL51" s="206"/>
      <c r="KEM51" s="206"/>
      <c r="KEN51" s="206"/>
      <c r="KEO51" s="206"/>
      <c r="KEP51" s="206"/>
      <c r="KEQ51" s="206"/>
      <c r="KER51" s="206"/>
      <c r="KES51" s="206"/>
      <c r="KET51" s="206"/>
      <c r="KEU51" s="206"/>
      <c r="KEV51" s="206"/>
      <c r="KEW51" s="206"/>
      <c r="KEX51" s="206"/>
      <c r="KEY51" s="206"/>
      <c r="KEZ51" s="206"/>
      <c r="KFA51" s="206"/>
      <c r="KFB51" s="206"/>
      <c r="KFC51" s="206"/>
      <c r="KFD51" s="206"/>
      <c r="KFE51" s="206"/>
      <c r="KFF51" s="206"/>
      <c r="KFG51" s="206"/>
      <c r="KFH51" s="206"/>
      <c r="KFI51" s="206"/>
      <c r="KFJ51" s="206"/>
      <c r="KFK51" s="206"/>
      <c r="KFL51" s="206"/>
      <c r="KFM51" s="206"/>
      <c r="KFN51" s="206"/>
      <c r="KFO51" s="206"/>
      <c r="KFP51" s="206"/>
      <c r="KFQ51" s="206"/>
      <c r="KFR51" s="206"/>
      <c r="KFS51" s="206"/>
      <c r="KFT51" s="206"/>
      <c r="KFU51" s="206"/>
      <c r="KFV51" s="206"/>
      <c r="KFW51" s="206"/>
      <c r="KFX51" s="206"/>
      <c r="KFY51" s="206"/>
      <c r="KFZ51" s="206"/>
      <c r="KGA51" s="206"/>
      <c r="KGB51" s="206"/>
      <c r="KGC51" s="206"/>
      <c r="KGD51" s="206"/>
      <c r="KGE51" s="206"/>
      <c r="KGF51" s="206"/>
      <c r="KGG51" s="206"/>
      <c r="KGH51" s="206"/>
      <c r="KGI51" s="206"/>
      <c r="KGJ51" s="206"/>
      <c r="KGK51" s="206"/>
      <c r="KGL51" s="206"/>
      <c r="KGM51" s="206"/>
      <c r="KGN51" s="206"/>
      <c r="KGO51" s="206"/>
      <c r="KGP51" s="206"/>
      <c r="KGQ51" s="206"/>
      <c r="KGR51" s="206"/>
      <c r="KGS51" s="206"/>
      <c r="KGT51" s="206"/>
      <c r="KGU51" s="206"/>
      <c r="KGV51" s="206"/>
      <c r="KGW51" s="206"/>
      <c r="KGX51" s="206"/>
      <c r="KGY51" s="206"/>
      <c r="KGZ51" s="206"/>
      <c r="KHA51" s="206"/>
      <c r="KHB51" s="206"/>
      <c r="KHC51" s="206"/>
      <c r="KHD51" s="206"/>
      <c r="KHE51" s="206"/>
      <c r="KHF51" s="206"/>
      <c r="KHG51" s="206"/>
      <c r="KHH51" s="206"/>
      <c r="KHI51" s="206"/>
      <c r="KHJ51" s="206"/>
      <c r="KHK51" s="206"/>
      <c r="KHL51" s="206"/>
      <c r="KHM51" s="206"/>
      <c r="KHN51" s="206"/>
      <c r="KHO51" s="206"/>
      <c r="KHP51" s="206"/>
      <c r="KHQ51" s="206"/>
      <c r="KHR51" s="206"/>
      <c r="KHS51" s="206"/>
      <c r="KHT51" s="206"/>
      <c r="KHU51" s="206"/>
      <c r="KHV51" s="206"/>
      <c r="KHW51" s="206"/>
      <c r="KHX51" s="206"/>
      <c r="KHY51" s="206"/>
      <c r="KHZ51" s="206"/>
      <c r="KIA51" s="206"/>
      <c r="KIB51" s="206"/>
      <c r="KIC51" s="206"/>
      <c r="KID51" s="206"/>
      <c r="KIE51" s="206"/>
      <c r="KIF51" s="206"/>
      <c r="KIG51" s="206"/>
      <c r="KIH51" s="206"/>
      <c r="KII51" s="206"/>
      <c r="KIJ51" s="206"/>
      <c r="KIK51" s="206"/>
      <c r="KIL51" s="206"/>
      <c r="KIM51" s="206"/>
      <c r="KIN51" s="206"/>
      <c r="KIO51" s="206"/>
      <c r="KIP51" s="206"/>
      <c r="KIQ51" s="206"/>
      <c r="KIR51" s="206"/>
      <c r="KIS51" s="206"/>
      <c r="KIT51" s="206"/>
      <c r="KIU51" s="206"/>
      <c r="KIV51" s="206"/>
      <c r="KIW51" s="206"/>
      <c r="KIX51" s="206"/>
      <c r="KIY51" s="206"/>
      <c r="KIZ51" s="206"/>
      <c r="KJA51" s="206"/>
      <c r="KJB51" s="206"/>
      <c r="KJC51" s="206"/>
      <c r="KJD51" s="206"/>
      <c r="KJE51" s="206"/>
      <c r="KJF51" s="206"/>
      <c r="KJG51" s="206"/>
      <c r="KJH51" s="206"/>
      <c r="KJI51" s="206"/>
      <c r="KJJ51" s="206"/>
      <c r="KJK51" s="206"/>
      <c r="KJL51" s="206"/>
      <c r="KJM51" s="206"/>
      <c r="KJN51" s="206"/>
      <c r="KJO51" s="206"/>
      <c r="KJP51" s="206"/>
      <c r="KJQ51" s="206"/>
      <c r="KJR51" s="206"/>
      <c r="KJS51" s="206"/>
      <c r="KJT51" s="206"/>
      <c r="KJU51" s="206"/>
      <c r="KJV51" s="206"/>
      <c r="KJW51" s="206"/>
      <c r="KJX51" s="206"/>
      <c r="KJY51" s="206"/>
      <c r="KJZ51" s="206"/>
      <c r="KKA51" s="206"/>
      <c r="KKB51" s="206"/>
      <c r="KKC51" s="206"/>
      <c r="KKD51" s="206"/>
      <c r="KKE51" s="206"/>
      <c r="KKF51" s="206"/>
      <c r="KKG51" s="206"/>
      <c r="KKH51" s="206"/>
      <c r="KKI51" s="206"/>
      <c r="KKJ51" s="206"/>
      <c r="KKK51" s="206"/>
      <c r="KKL51" s="206"/>
      <c r="KKM51" s="206"/>
      <c r="KKN51" s="206"/>
      <c r="KKO51" s="206"/>
      <c r="KKP51" s="206"/>
      <c r="KKQ51" s="206"/>
      <c r="KKR51" s="206"/>
      <c r="KKS51" s="206"/>
      <c r="KKT51" s="206"/>
      <c r="KKU51" s="206"/>
      <c r="KKV51" s="206"/>
      <c r="KKW51" s="206"/>
      <c r="KKX51" s="206"/>
      <c r="KKY51" s="206"/>
      <c r="KKZ51" s="206"/>
      <c r="KLA51" s="206"/>
      <c r="KLB51" s="206"/>
      <c r="KLC51" s="206"/>
      <c r="KLD51" s="206"/>
      <c r="KLE51" s="206"/>
      <c r="KLF51" s="206"/>
      <c r="KLG51" s="206"/>
      <c r="KLH51" s="206"/>
      <c r="KLI51" s="206"/>
      <c r="KLJ51" s="206"/>
      <c r="KLK51" s="206"/>
      <c r="KLL51" s="206"/>
      <c r="KLM51" s="206"/>
      <c r="KLN51" s="206"/>
      <c r="KLO51" s="206"/>
      <c r="KLP51" s="206"/>
      <c r="KLQ51" s="206"/>
      <c r="KLR51" s="206"/>
      <c r="KLS51" s="206"/>
      <c r="KLT51" s="206"/>
      <c r="KLU51" s="206"/>
      <c r="KLV51" s="206"/>
      <c r="KLW51" s="206"/>
      <c r="KLX51" s="206"/>
      <c r="KLY51" s="206"/>
      <c r="KLZ51" s="206"/>
      <c r="KMA51" s="206"/>
      <c r="KMB51" s="206"/>
      <c r="KMC51" s="206"/>
      <c r="KMD51" s="206"/>
      <c r="KME51" s="206"/>
      <c r="KMF51" s="206"/>
      <c r="KMG51" s="206"/>
      <c r="KMH51" s="206"/>
      <c r="KMI51" s="206"/>
      <c r="KMJ51" s="206"/>
      <c r="KMK51" s="206"/>
      <c r="KML51" s="206"/>
      <c r="KMM51" s="206"/>
      <c r="KMN51" s="206"/>
      <c r="KMO51" s="206"/>
      <c r="KMP51" s="206"/>
      <c r="KMQ51" s="206"/>
      <c r="KMR51" s="206"/>
      <c r="KMS51" s="206"/>
      <c r="KMT51" s="206"/>
      <c r="KMU51" s="206"/>
      <c r="KMV51" s="206"/>
      <c r="KMW51" s="206"/>
      <c r="KMX51" s="206"/>
      <c r="KMY51" s="206"/>
      <c r="KMZ51" s="206"/>
      <c r="KNA51" s="206"/>
      <c r="KNB51" s="206"/>
      <c r="KNC51" s="206"/>
      <c r="KND51" s="206"/>
      <c r="KNE51" s="206"/>
      <c r="KNF51" s="206"/>
      <c r="KNG51" s="206"/>
      <c r="KNH51" s="206"/>
      <c r="KNI51" s="206"/>
      <c r="KNJ51" s="206"/>
      <c r="KNK51" s="206"/>
      <c r="KNL51" s="206"/>
      <c r="KNM51" s="206"/>
      <c r="KNN51" s="206"/>
      <c r="KNO51" s="206"/>
      <c r="KNP51" s="206"/>
      <c r="KNQ51" s="206"/>
      <c r="KNR51" s="206"/>
      <c r="KNS51" s="206"/>
      <c r="KNT51" s="206"/>
      <c r="KNU51" s="206"/>
      <c r="KNV51" s="206"/>
      <c r="KNW51" s="206"/>
      <c r="KNX51" s="206"/>
      <c r="KNY51" s="206"/>
      <c r="KNZ51" s="206"/>
      <c r="KOA51" s="206"/>
      <c r="KOB51" s="206"/>
      <c r="KOC51" s="206"/>
      <c r="KOD51" s="206"/>
      <c r="KOE51" s="206"/>
      <c r="KOF51" s="206"/>
      <c r="KOG51" s="206"/>
      <c r="KOH51" s="206"/>
      <c r="KOI51" s="206"/>
      <c r="KOJ51" s="206"/>
      <c r="KOK51" s="206"/>
      <c r="KOL51" s="206"/>
      <c r="KOM51" s="206"/>
      <c r="KON51" s="206"/>
      <c r="KOO51" s="206"/>
      <c r="KOP51" s="206"/>
      <c r="KOQ51" s="206"/>
      <c r="KOR51" s="206"/>
      <c r="KOS51" s="206"/>
      <c r="KOT51" s="206"/>
      <c r="KOU51" s="206"/>
      <c r="KOV51" s="206"/>
      <c r="KOW51" s="206"/>
      <c r="KOX51" s="206"/>
      <c r="KOY51" s="206"/>
      <c r="KOZ51" s="206"/>
      <c r="KPA51" s="206"/>
      <c r="KPB51" s="206"/>
      <c r="KPC51" s="206"/>
      <c r="KPD51" s="206"/>
      <c r="KPE51" s="206"/>
      <c r="KPF51" s="206"/>
      <c r="KPG51" s="206"/>
      <c r="KPH51" s="206"/>
      <c r="KPI51" s="206"/>
      <c r="KPJ51" s="206"/>
      <c r="KPK51" s="206"/>
      <c r="KPL51" s="206"/>
      <c r="KPM51" s="206"/>
      <c r="KPN51" s="206"/>
      <c r="KPO51" s="206"/>
      <c r="KPP51" s="206"/>
      <c r="KPQ51" s="206"/>
      <c r="KPR51" s="206"/>
      <c r="KPS51" s="206"/>
      <c r="KPT51" s="206"/>
      <c r="KPU51" s="206"/>
      <c r="KPV51" s="206"/>
      <c r="KPW51" s="206"/>
      <c r="KPX51" s="206"/>
      <c r="KPY51" s="206"/>
      <c r="KPZ51" s="206"/>
      <c r="KQA51" s="206"/>
      <c r="KQB51" s="206"/>
      <c r="KQC51" s="206"/>
      <c r="KQD51" s="206"/>
      <c r="KQE51" s="206"/>
      <c r="KQF51" s="206"/>
      <c r="KQG51" s="206"/>
      <c r="KQH51" s="206"/>
      <c r="KQI51" s="206"/>
      <c r="KQJ51" s="206"/>
      <c r="KQK51" s="206"/>
      <c r="KQL51" s="206"/>
      <c r="KQM51" s="206"/>
      <c r="KQN51" s="206"/>
      <c r="KQO51" s="206"/>
      <c r="KQP51" s="206"/>
      <c r="KQQ51" s="206"/>
      <c r="KQR51" s="206"/>
      <c r="KQS51" s="206"/>
      <c r="KQT51" s="206"/>
      <c r="KQU51" s="206"/>
      <c r="KQV51" s="206"/>
      <c r="KQW51" s="206"/>
      <c r="KQX51" s="206"/>
      <c r="KQY51" s="206"/>
      <c r="KQZ51" s="206"/>
      <c r="KRA51" s="206"/>
      <c r="KRB51" s="206"/>
      <c r="KRC51" s="206"/>
      <c r="KRD51" s="206"/>
      <c r="KRE51" s="206"/>
      <c r="KRF51" s="206"/>
      <c r="KRG51" s="206"/>
      <c r="KRH51" s="206"/>
      <c r="KRI51" s="206"/>
      <c r="KRJ51" s="206"/>
      <c r="KRK51" s="206"/>
      <c r="KRL51" s="206"/>
      <c r="KRM51" s="206"/>
      <c r="KRN51" s="206"/>
      <c r="KRO51" s="206"/>
      <c r="KRP51" s="206"/>
      <c r="KRQ51" s="206"/>
      <c r="KRR51" s="206"/>
      <c r="KRS51" s="206"/>
      <c r="KRT51" s="206"/>
      <c r="KRU51" s="206"/>
      <c r="KRV51" s="206"/>
      <c r="KRW51" s="206"/>
      <c r="KRX51" s="206"/>
      <c r="KRY51" s="206"/>
      <c r="KRZ51" s="206"/>
      <c r="KSA51" s="206"/>
      <c r="KSB51" s="206"/>
      <c r="KSC51" s="206"/>
      <c r="KSD51" s="206"/>
      <c r="KSE51" s="206"/>
      <c r="KSF51" s="206"/>
      <c r="KSG51" s="206"/>
      <c r="KSH51" s="206"/>
      <c r="KSI51" s="206"/>
      <c r="KSJ51" s="206"/>
      <c r="KSK51" s="206"/>
      <c r="KSL51" s="206"/>
      <c r="KSM51" s="206"/>
      <c r="KSN51" s="206"/>
      <c r="KSO51" s="206"/>
      <c r="KSP51" s="206"/>
      <c r="KSQ51" s="206"/>
      <c r="KSR51" s="206"/>
      <c r="KSS51" s="206"/>
      <c r="KST51" s="206"/>
      <c r="KSU51" s="206"/>
      <c r="KSV51" s="206"/>
      <c r="KSW51" s="206"/>
      <c r="KSX51" s="206"/>
      <c r="KSY51" s="206"/>
      <c r="KSZ51" s="206"/>
      <c r="KTA51" s="206"/>
      <c r="KTB51" s="206"/>
      <c r="KTC51" s="206"/>
      <c r="KTD51" s="206"/>
      <c r="KTE51" s="206"/>
      <c r="KTF51" s="206"/>
      <c r="KTG51" s="206"/>
      <c r="KTH51" s="206"/>
      <c r="KTI51" s="206"/>
      <c r="KTJ51" s="206"/>
      <c r="KTK51" s="206"/>
      <c r="KTL51" s="206"/>
      <c r="KTM51" s="206"/>
      <c r="KTN51" s="206"/>
      <c r="KTO51" s="206"/>
      <c r="KTP51" s="206"/>
      <c r="KTQ51" s="206"/>
      <c r="KTR51" s="206"/>
      <c r="KTS51" s="206"/>
      <c r="KTT51" s="206"/>
      <c r="KTU51" s="206"/>
      <c r="KTV51" s="206"/>
      <c r="KTW51" s="206"/>
      <c r="KTX51" s="206"/>
      <c r="KTY51" s="206"/>
      <c r="KTZ51" s="206"/>
      <c r="KUA51" s="206"/>
      <c r="KUB51" s="206"/>
      <c r="KUC51" s="206"/>
      <c r="KUD51" s="206"/>
      <c r="KUE51" s="206"/>
      <c r="KUF51" s="206"/>
      <c r="KUG51" s="206"/>
      <c r="KUH51" s="206"/>
      <c r="KUI51" s="206"/>
      <c r="KUJ51" s="206"/>
      <c r="KUK51" s="206"/>
      <c r="KUL51" s="206"/>
      <c r="KUM51" s="206"/>
      <c r="KUN51" s="206"/>
      <c r="KUO51" s="206"/>
      <c r="KUP51" s="206"/>
      <c r="KUQ51" s="206"/>
      <c r="KUR51" s="206"/>
      <c r="KUS51" s="206"/>
      <c r="KUT51" s="206"/>
      <c r="KUU51" s="206"/>
      <c r="KUV51" s="206"/>
      <c r="KUW51" s="206"/>
      <c r="KUX51" s="206"/>
      <c r="KUY51" s="206"/>
      <c r="KUZ51" s="206"/>
      <c r="KVA51" s="206"/>
      <c r="KVB51" s="206"/>
      <c r="KVC51" s="206"/>
      <c r="KVD51" s="206"/>
      <c r="KVE51" s="206"/>
      <c r="KVF51" s="206"/>
      <c r="KVG51" s="206"/>
      <c r="KVH51" s="206"/>
      <c r="KVI51" s="206"/>
      <c r="KVJ51" s="206"/>
      <c r="KVK51" s="206"/>
      <c r="KVL51" s="206"/>
      <c r="KVM51" s="206"/>
      <c r="KVN51" s="206"/>
      <c r="KVO51" s="206"/>
      <c r="KVP51" s="206"/>
      <c r="KVQ51" s="206"/>
      <c r="KVR51" s="206"/>
      <c r="KVS51" s="206"/>
      <c r="KVT51" s="206"/>
      <c r="KVU51" s="206"/>
      <c r="KVV51" s="206"/>
      <c r="KVW51" s="206"/>
      <c r="KVX51" s="206"/>
      <c r="KVY51" s="206"/>
      <c r="KVZ51" s="206"/>
      <c r="KWA51" s="206"/>
      <c r="KWB51" s="206"/>
      <c r="KWC51" s="206"/>
      <c r="KWD51" s="206"/>
      <c r="KWE51" s="206"/>
      <c r="KWF51" s="206"/>
      <c r="KWG51" s="206"/>
      <c r="KWH51" s="206"/>
      <c r="KWI51" s="206"/>
      <c r="KWJ51" s="206"/>
      <c r="KWK51" s="206"/>
      <c r="KWL51" s="206"/>
      <c r="KWM51" s="206"/>
      <c r="KWN51" s="206"/>
      <c r="KWO51" s="206"/>
      <c r="KWP51" s="206"/>
      <c r="KWQ51" s="206"/>
      <c r="KWR51" s="206"/>
      <c r="KWS51" s="206"/>
      <c r="KWT51" s="206"/>
      <c r="KWU51" s="206"/>
      <c r="KWV51" s="206"/>
      <c r="KWW51" s="206"/>
      <c r="KWX51" s="206"/>
      <c r="KWY51" s="206"/>
      <c r="KWZ51" s="206"/>
      <c r="KXA51" s="206"/>
      <c r="KXB51" s="206"/>
      <c r="KXC51" s="206"/>
      <c r="KXD51" s="206"/>
      <c r="KXE51" s="206"/>
      <c r="KXF51" s="206"/>
      <c r="KXG51" s="206"/>
      <c r="KXH51" s="206"/>
      <c r="KXI51" s="206"/>
      <c r="KXJ51" s="206"/>
      <c r="KXK51" s="206"/>
      <c r="KXL51" s="206"/>
      <c r="KXM51" s="206"/>
      <c r="KXN51" s="206"/>
      <c r="KXO51" s="206"/>
      <c r="KXP51" s="206"/>
      <c r="KXQ51" s="206"/>
      <c r="KXR51" s="206"/>
      <c r="KXS51" s="206"/>
      <c r="KXT51" s="206"/>
      <c r="KXU51" s="206"/>
      <c r="KXV51" s="206"/>
      <c r="KXW51" s="206"/>
      <c r="KXX51" s="206"/>
      <c r="KXY51" s="206"/>
      <c r="KXZ51" s="206"/>
      <c r="KYA51" s="206"/>
      <c r="KYB51" s="206"/>
      <c r="KYC51" s="206"/>
      <c r="KYD51" s="206"/>
      <c r="KYE51" s="206"/>
      <c r="KYF51" s="206"/>
      <c r="KYG51" s="206"/>
      <c r="KYH51" s="206"/>
      <c r="KYI51" s="206"/>
      <c r="KYJ51" s="206"/>
      <c r="KYK51" s="206"/>
      <c r="KYL51" s="206"/>
      <c r="KYM51" s="206"/>
      <c r="KYN51" s="206"/>
      <c r="KYO51" s="206"/>
      <c r="KYP51" s="206"/>
      <c r="KYQ51" s="206"/>
      <c r="KYR51" s="206"/>
      <c r="KYS51" s="206"/>
      <c r="KYT51" s="206"/>
      <c r="KYU51" s="206"/>
      <c r="KYV51" s="206"/>
      <c r="KYW51" s="206"/>
      <c r="KYX51" s="206"/>
      <c r="KYY51" s="206"/>
      <c r="KYZ51" s="206"/>
      <c r="KZA51" s="206"/>
      <c r="KZB51" s="206"/>
      <c r="KZC51" s="206"/>
      <c r="KZD51" s="206"/>
      <c r="KZE51" s="206"/>
      <c r="KZF51" s="206"/>
      <c r="KZG51" s="206"/>
      <c r="KZH51" s="206"/>
      <c r="KZI51" s="206"/>
      <c r="KZJ51" s="206"/>
      <c r="KZK51" s="206"/>
      <c r="KZL51" s="206"/>
      <c r="KZM51" s="206"/>
      <c r="KZN51" s="206"/>
      <c r="KZO51" s="206"/>
      <c r="KZP51" s="206"/>
      <c r="KZQ51" s="206"/>
      <c r="KZR51" s="206"/>
      <c r="KZS51" s="206"/>
      <c r="KZT51" s="206"/>
      <c r="KZU51" s="206"/>
      <c r="KZV51" s="206"/>
      <c r="KZW51" s="206"/>
      <c r="KZX51" s="206"/>
      <c r="KZY51" s="206"/>
      <c r="KZZ51" s="206"/>
      <c r="LAA51" s="206"/>
      <c r="LAB51" s="206"/>
      <c r="LAC51" s="206"/>
      <c r="LAD51" s="206"/>
      <c r="LAE51" s="206"/>
      <c r="LAF51" s="206"/>
      <c r="LAG51" s="206"/>
      <c r="LAH51" s="206"/>
      <c r="LAI51" s="206"/>
      <c r="LAJ51" s="206"/>
      <c r="LAK51" s="206"/>
      <c r="LAL51" s="206"/>
      <c r="LAM51" s="206"/>
      <c r="LAN51" s="206"/>
      <c r="LAO51" s="206"/>
      <c r="LAP51" s="206"/>
      <c r="LAQ51" s="206"/>
      <c r="LAR51" s="206"/>
      <c r="LAS51" s="206"/>
      <c r="LAT51" s="206"/>
      <c r="LAU51" s="206"/>
      <c r="LAV51" s="206"/>
      <c r="LAW51" s="206"/>
      <c r="LAX51" s="206"/>
      <c r="LAY51" s="206"/>
      <c r="LAZ51" s="206"/>
      <c r="LBA51" s="206"/>
      <c r="LBB51" s="206"/>
      <c r="LBC51" s="206"/>
      <c r="LBD51" s="206"/>
      <c r="LBE51" s="206"/>
      <c r="LBF51" s="206"/>
      <c r="LBG51" s="206"/>
      <c r="LBH51" s="206"/>
      <c r="LBI51" s="206"/>
      <c r="LBJ51" s="206"/>
      <c r="LBK51" s="206"/>
      <c r="LBL51" s="206"/>
      <c r="LBM51" s="206"/>
      <c r="LBN51" s="206"/>
      <c r="LBO51" s="206"/>
      <c r="LBP51" s="206"/>
      <c r="LBQ51" s="206"/>
      <c r="LBR51" s="206"/>
      <c r="LBS51" s="206"/>
      <c r="LBT51" s="206"/>
      <c r="LBU51" s="206"/>
      <c r="LBV51" s="206"/>
      <c r="LBW51" s="206"/>
      <c r="LBX51" s="206"/>
      <c r="LBY51" s="206"/>
      <c r="LBZ51" s="206"/>
      <c r="LCA51" s="206"/>
      <c r="LCB51" s="206"/>
      <c r="LCC51" s="206"/>
      <c r="LCD51" s="206"/>
      <c r="LCE51" s="206"/>
      <c r="LCF51" s="206"/>
      <c r="LCG51" s="206"/>
      <c r="LCH51" s="206"/>
      <c r="LCI51" s="206"/>
      <c r="LCJ51" s="206"/>
      <c r="LCK51" s="206"/>
      <c r="LCL51" s="206"/>
      <c r="LCM51" s="206"/>
      <c r="LCN51" s="206"/>
      <c r="LCO51" s="206"/>
      <c r="LCP51" s="206"/>
      <c r="LCQ51" s="206"/>
      <c r="LCR51" s="206"/>
      <c r="LCS51" s="206"/>
      <c r="LCT51" s="206"/>
      <c r="LCU51" s="206"/>
      <c r="LCV51" s="206"/>
      <c r="LCW51" s="206"/>
      <c r="LCX51" s="206"/>
      <c r="LCY51" s="206"/>
      <c r="LCZ51" s="206"/>
      <c r="LDA51" s="206"/>
      <c r="LDB51" s="206"/>
      <c r="LDC51" s="206"/>
      <c r="LDD51" s="206"/>
      <c r="LDE51" s="206"/>
      <c r="LDF51" s="206"/>
      <c r="LDG51" s="206"/>
      <c r="LDH51" s="206"/>
      <c r="LDI51" s="206"/>
      <c r="LDJ51" s="206"/>
      <c r="LDK51" s="206"/>
      <c r="LDL51" s="206"/>
      <c r="LDM51" s="206"/>
      <c r="LDN51" s="206"/>
      <c r="LDO51" s="206"/>
      <c r="LDP51" s="206"/>
      <c r="LDQ51" s="206"/>
      <c r="LDR51" s="206"/>
      <c r="LDS51" s="206"/>
      <c r="LDT51" s="206"/>
      <c r="LDU51" s="206"/>
      <c r="LDV51" s="206"/>
      <c r="LDW51" s="206"/>
      <c r="LDX51" s="206"/>
      <c r="LDY51" s="206"/>
      <c r="LDZ51" s="206"/>
      <c r="LEA51" s="206"/>
      <c r="LEB51" s="206"/>
      <c r="LEC51" s="206"/>
      <c r="LED51" s="206"/>
      <c r="LEE51" s="206"/>
      <c r="LEF51" s="206"/>
      <c r="LEG51" s="206"/>
      <c r="LEH51" s="206"/>
      <c r="LEI51" s="206"/>
      <c r="LEJ51" s="206"/>
      <c r="LEK51" s="206"/>
      <c r="LEL51" s="206"/>
      <c r="LEM51" s="206"/>
      <c r="LEN51" s="206"/>
      <c r="LEO51" s="206"/>
      <c r="LEP51" s="206"/>
      <c r="LEQ51" s="206"/>
      <c r="LER51" s="206"/>
      <c r="LES51" s="206"/>
      <c r="LET51" s="206"/>
      <c r="LEU51" s="206"/>
      <c r="LEV51" s="206"/>
      <c r="LEW51" s="206"/>
      <c r="LEX51" s="206"/>
      <c r="LEY51" s="206"/>
      <c r="LEZ51" s="206"/>
      <c r="LFA51" s="206"/>
      <c r="LFB51" s="206"/>
      <c r="LFC51" s="206"/>
      <c r="LFD51" s="206"/>
      <c r="LFE51" s="206"/>
      <c r="LFF51" s="206"/>
      <c r="LFG51" s="206"/>
      <c r="LFH51" s="206"/>
      <c r="LFI51" s="206"/>
      <c r="LFJ51" s="206"/>
      <c r="LFK51" s="206"/>
      <c r="LFL51" s="206"/>
      <c r="LFM51" s="206"/>
      <c r="LFN51" s="206"/>
      <c r="LFO51" s="206"/>
      <c r="LFP51" s="206"/>
      <c r="LFQ51" s="206"/>
      <c r="LFR51" s="206"/>
      <c r="LFS51" s="206"/>
      <c r="LFT51" s="206"/>
      <c r="LFU51" s="206"/>
      <c r="LFV51" s="206"/>
      <c r="LFW51" s="206"/>
      <c r="LFX51" s="206"/>
      <c r="LFY51" s="206"/>
      <c r="LFZ51" s="206"/>
      <c r="LGA51" s="206"/>
      <c r="LGB51" s="206"/>
      <c r="LGC51" s="206"/>
      <c r="LGD51" s="206"/>
      <c r="LGE51" s="206"/>
      <c r="LGF51" s="206"/>
      <c r="LGG51" s="206"/>
      <c r="LGH51" s="206"/>
      <c r="LGI51" s="206"/>
      <c r="LGJ51" s="206"/>
      <c r="LGK51" s="206"/>
      <c r="LGL51" s="206"/>
      <c r="LGM51" s="206"/>
      <c r="LGN51" s="206"/>
      <c r="LGO51" s="206"/>
      <c r="LGP51" s="206"/>
      <c r="LGQ51" s="206"/>
      <c r="LGR51" s="206"/>
      <c r="LGS51" s="206"/>
      <c r="LGT51" s="206"/>
      <c r="LGU51" s="206"/>
      <c r="LGV51" s="206"/>
      <c r="LGW51" s="206"/>
      <c r="LGX51" s="206"/>
      <c r="LGY51" s="206"/>
      <c r="LGZ51" s="206"/>
      <c r="LHA51" s="206"/>
      <c r="LHB51" s="206"/>
      <c r="LHC51" s="206"/>
      <c r="LHD51" s="206"/>
      <c r="LHE51" s="206"/>
      <c r="LHF51" s="206"/>
      <c r="LHG51" s="206"/>
      <c r="LHH51" s="206"/>
      <c r="LHI51" s="206"/>
      <c r="LHJ51" s="206"/>
      <c r="LHK51" s="206"/>
      <c r="LHL51" s="206"/>
      <c r="LHM51" s="206"/>
      <c r="LHN51" s="206"/>
      <c r="LHO51" s="206"/>
      <c r="LHP51" s="206"/>
      <c r="LHQ51" s="206"/>
      <c r="LHR51" s="206"/>
      <c r="LHS51" s="206"/>
      <c r="LHT51" s="206"/>
      <c r="LHU51" s="206"/>
      <c r="LHV51" s="206"/>
      <c r="LHW51" s="206"/>
      <c r="LHX51" s="206"/>
      <c r="LHY51" s="206"/>
      <c r="LHZ51" s="206"/>
      <c r="LIA51" s="206"/>
      <c r="LIB51" s="206"/>
      <c r="LIC51" s="206"/>
      <c r="LID51" s="206"/>
      <c r="LIE51" s="206"/>
      <c r="LIF51" s="206"/>
      <c r="LIG51" s="206"/>
      <c r="LIH51" s="206"/>
      <c r="LII51" s="206"/>
      <c r="LIJ51" s="206"/>
      <c r="LIK51" s="206"/>
      <c r="LIL51" s="206"/>
      <c r="LIM51" s="206"/>
      <c r="LIN51" s="206"/>
      <c r="LIO51" s="206"/>
      <c r="LIP51" s="206"/>
      <c r="LIQ51" s="206"/>
      <c r="LIR51" s="206"/>
      <c r="LIS51" s="206"/>
      <c r="LIT51" s="206"/>
      <c r="LIU51" s="206"/>
      <c r="LIV51" s="206"/>
      <c r="LIW51" s="206"/>
      <c r="LIX51" s="206"/>
      <c r="LIY51" s="206"/>
      <c r="LIZ51" s="206"/>
      <c r="LJA51" s="206"/>
      <c r="LJB51" s="206"/>
      <c r="LJC51" s="206"/>
      <c r="LJD51" s="206"/>
      <c r="LJE51" s="206"/>
      <c r="LJF51" s="206"/>
      <c r="LJG51" s="206"/>
      <c r="LJH51" s="206"/>
      <c r="LJI51" s="206"/>
      <c r="LJJ51" s="206"/>
      <c r="LJK51" s="206"/>
      <c r="LJL51" s="206"/>
      <c r="LJM51" s="206"/>
      <c r="LJN51" s="206"/>
      <c r="LJO51" s="206"/>
      <c r="LJP51" s="206"/>
      <c r="LJQ51" s="206"/>
      <c r="LJR51" s="206"/>
      <c r="LJS51" s="206"/>
      <c r="LJT51" s="206"/>
      <c r="LJU51" s="206"/>
      <c r="LJV51" s="206"/>
      <c r="LJW51" s="206"/>
      <c r="LJX51" s="206"/>
      <c r="LJY51" s="206"/>
      <c r="LJZ51" s="206"/>
      <c r="LKA51" s="206"/>
      <c r="LKB51" s="206"/>
      <c r="LKC51" s="206"/>
      <c r="LKD51" s="206"/>
      <c r="LKE51" s="206"/>
      <c r="LKF51" s="206"/>
      <c r="LKG51" s="206"/>
      <c r="LKH51" s="206"/>
      <c r="LKI51" s="206"/>
      <c r="LKJ51" s="206"/>
      <c r="LKK51" s="206"/>
      <c r="LKL51" s="206"/>
      <c r="LKM51" s="206"/>
      <c r="LKN51" s="206"/>
      <c r="LKO51" s="206"/>
      <c r="LKP51" s="206"/>
      <c r="LKQ51" s="206"/>
      <c r="LKR51" s="206"/>
      <c r="LKS51" s="206"/>
      <c r="LKT51" s="206"/>
      <c r="LKU51" s="206"/>
      <c r="LKV51" s="206"/>
      <c r="LKW51" s="206"/>
      <c r="LKX51" s="206"/>
      <c r="LKY51" s="206"/>
      <c r="LKZ51" s="206"/>
      <c r="LLA51" s="206"/>
      <c r="LLB51" s="206"/>
      <c r="LLC51" s="206"/>
      <c r="LLD51" s="206"/>
      <c r="LLE51" s="206"/>
      <c r="LLF51" s="206"/>
      <c r="LLG51" s="206"/>
      <c r="LLH51" s="206"/>
      <c r="LLI51" s="206"/>
      <c r="LLJ51" s="206"/>
      <c r="LLK51" s="206"/>
      <c r="LLL51" s="206"/>
      <c r="LLM51" s="206"/>
      <c r="LLN51" s="206"/>
      <c r="LLO51" s="206"/>
      <c r="LLP51" s="206"/>
      <c r="LLQ51" s="206"/>
      <c r="LLR51" s="206"/>
      <c r="LLS51" s="206"/>
      <c r="LLT51" s="206"/>
      <c r="LLU51" s="206"/>
      <c r="LLV51" s="206"/>
      <c r="LLW51" s="206"/>
      <c r="LLX51" s="206"/>
      <c r="LLY51" s="206"/>
      <c r="LLZ51" s="206"/>
      <c r="LMA51" s="206"/>
      <c r="LMB51" s="206"/>
      <c r="LMC51" s="206"/>
      <c r="LMD51" s="206"/>
      <c r="LME51" s="206"/>
      <c r="LMF51" s="206"/>
      <c r="LMG51" s="206"/>
      <c r="LMH51" s="206"/>
      <c r="LMI51" s="206"/>
      <c r="LMJ51" s="206"/>
      <c r="LMK51" s="206"/>
      <c r="LML51" s="206"/>
      <c r="LMM51" s="206"/>
      <c r="LMN51" s="206"/>
      <c r="LMO51" s="206"/>
      <c r="LMP51" s="206"/>
      <c r="LMQ51" s="206"/>
      <c r="LMR51" s="206"/>
      <c r="LMS51" s="206"/>
      <c r="LMT51" s="206"/>
      <c r="LMU51" s="206"/>
      <c r="LMV51" s="206"/>
      <c r="LMW51" s="206"/>
      <c r="LMX51" s="206"/>
      <c r="LMY51" s="206"/>
      <c r="LMZ51" s="206"/>
      <c r="LNA51" s="206"/>
      <c r="LNB51" s="206"/>
      <c r="LNC51" s="206"/>
      <c r="LND51" s="206"/>
      <c r="LNE51" s="206"/>
      <c r="LNF51" s="206"/>
      <c r="LNG51" s="206"/>
      <c r="LNH51" s="206"/>
      <c r="LNI51" s="206"/>
      <c r="LNJ51" s="206"/>
      <c r="LNK51" s="206"/>
      <c r="LNL51" s="206"/>
      <c r="LNM51" s="206"/>
      <c r="LNN51" s="206"/>
      <c r="LNO51" s="206"/>
      <c r="LNP51" s="206"/>
      <c r="LNQ51" s="206"/>
      <c r="LNR51" s="206"/>
      <c r="LNS51" s="206"/>
      <c r="LNT51" s="206"/>
      <c r="LNU51" s="206"/>
      <c r="LNV51" s="206"/>
      <c r="LNW51" s="206"/>
      <c r="LNX51" s="206"/>
      <c r="LNY51" s="206"/>
      <c r="LNZ51" s="206"/>
      <c r="LOA51" s="206"/>
      <c r="LOB51" s="206"/>
      <c r="LOC51" s="206"/>
      <c r="LOD51" s="206"/>
      <c r="LOE51" s="206"/>
      <c r="LOF51" s="206"/>
      <c r="LOG51" s="206"/>
      <c r="LOH51" s="206"/>
      <c r="LOI51" s="206"/>
      <c r="LOJ51" s="206"/>
      <c r="LOK51" s="206"/>
      <c r="LOL51" s="206"/>
      <c r="LOM51" s="206"/>
      <c r="LON51" s="206"/>
      <c r="LOO51" s="206"/>
      <c r="LOP51" s="206"/>
      <c r="LOQ51" s="206"/>
      <c r="LOR51" s="206"/>
      <c r="LOS51" s="206"/>
      <c r="LOT51" s="206"/>
      <c r="LOU51" s="206"/>
      <c r="LOV51" s="206"/>
      <c r="LOW51" s="206"/>
      <c r="LOX51" s="206"/>
      <c r="LOY51" s="206"/>
      <c r="LOZ51" s="206"/>
      <c r="LPA51" s="206"/>
      <c r="LPB51" s="206"/>
      <c r="LPC51" s="206"/>
      <c r="LPD51" s="206"/>
      <c r="LPE51" s="206"/>
      <c r="LPF51" s="206"/>
      <c r="LPG51" s="206"/>
      <c r="LPH51" s="206"/>
      <c r="LPI51" s="206"/>
      <c r="LPJ51" s="206"/>
      <c r="LPK51" s="206"/>
      <c r="LPL51" s="206"/>
      <c r="LPM51" s="206"/>
      <c r="LPN51" s="206"/>
      <c r="LPO51" s="206"/>
      <c r="LPP51" s="206"/>
      <c r="LPQ51" s="206"/>
      <c r="LPR51" s="206"/>
      <c r="LPS51" s="206"/>
      <c r="LPT51" s="206"/>
      <c r="LPU51" s="206"/>
      <c r="LPV51" s="206"/>
      <c r="LPW51" s="206"/>
      <c r="LPX51" s="206"/>
      <c r="LPY51" s="206"/>
      <c r="LPZ51" s="206"/>
      <c r="LQA51" s="206"/>
      <c r="LQB51" s="206"/>
      <c r="LQC51" s="206"/>
      <c r="LQD51" s="206"/>
      <c r="LQE51" s="206"/>
      <c r="LQF51" s="206"/>
      <c r="LQG51" s="206"/>
      <c r="LQH51" s="206"/>
      <c r="LQI51" s="206"/>
      <c r="LQJ51" s="206"/>
      <c r="LQK51" s="206"/>
      <c r="LQL51" s="206"/>
      <c r="LQM51" s="206"/>
      <c r="LQN51" s="206"/>
      <c r="LQO51" s="206"/>
      <c r="LQP51" s="206"/>
      <c r="LQQ51" s="206"/>
      <c r="LQR51" s="206"/>
      <c r="LQS51" s="206"/>
      <c r="LQT51" s="206"/>
      <c r="LQU51" s="206"/>
      <c r="LQV51" s="206"/>
      <c r="LQW51" s="206"/>
      <c r="LQX51" s="206"/>
      <c r="LQY51" s="206"/>
      <c r="LQZ51" s="206"/>
      <c r="LRA51" s="206"/>
      <c r="LRB51" s="206"/>
      <c r="LRC51" s="206"/>
      <c r="LRD51" s="206"/>
      <c r="LRE51" s="206"/>
      <c r="LRF51" s="206"/>
      <c r="LRG51" s="206"/>
      <c r="LRH51" s="206"/>
      <c r="LRI51" s="206"/>
      <c r="LRJ51" s="206"/>
      <c r="LRK51" s="206"/>
      <c r="LRL51" s="206"/>
      <c r="LRM51" s="206"/>
      <c r="LRN51" s="206"/>
      <c r="LRO51" s="206"/>
      <c r="LRP51" s="206"/>
      <c r="LRQ51" s="206"/>
      <c r="LRR51" s="206"/>
      <c r="LRS51" s="206"/>
      <c r="LRT51" s="206"/>
      <c r="LRU51" s="206"/>
      <c r="LRV51" s="206"/>
      <c r="LRW51" s="206"/>
      <c r="LRX51" s="206"/>
      <c r="LRY51" s="206"/>
      <c r="LRZ51" s="206"/>
      <c r="LSA51" s="206"/>
      <c r="LSB51" s="206"/>
      <c r="LSC51" s="206"/>
      <c r="LSD51" s="206"/>
      <c r="LSE51" s="206"/>
      <c r="LSF51" s="206"/>
      <c r="LSG51" s="206"/>
      <c r="LSH51" s="206"/>
      <c r="LSI51" s="206"/>
      <c r="LSJ51" s="206"/>
      <c r="LSK51" s="206"/>
      <c r="LSL51" s="206"/>
      <c r="LSM51" s="206"/>
      <c r="LSN51" s="206"/>
      <c r="LSO51" s="206"/>
      <c r="LSP51" s="206"/>
      <c r="LSQ51" s="206"/>
      <c r="LSR51" s="206"/>
      <c r="LSS51" s="206"/>
      <c r="LST51" s="206"/>
      <c r="LSU51" s="206"/>
      <c r="LSV51" s="206"/>
      <c r="LSW51" s="206"/>
      <c r="LSX51" s="206"/>
      <c r="LSY51" s="206"/>
      <c r="LSZ51" s="206"/>
      <c r="LTA51" s="206"/>
      <c r="LTB51" s="206"/>
      <c r="LTC51" s="206"/>
      <c r="LTD51" s="206"/>
      <c r="LTE51" s="206"/>
      <c r="LTF51" s="206"/>
      <c r="LTG51" s="206"/>
      <c r="LTH51" s="206"/>
      <c r="LTI51" s="206"/>
      <c r="LTJ51" s="206"/>
      <c r="LTK51" s="206"/>
      <c r="LTL51" s="206"/>
      <c r="LTM51" s="206"/>
      <c r="LTN51" s="206"/>
      <c r="LTO51" s="206"/>
      <c r="LTP51" s="206"/>
      <c r="LTQ51" s="206"/>
      <c r="LTR51" s="206"/>
      <c r="LTS51" s="206"/>
      <c r="LTT51" s="206"/>
      <c r="LTU51" s="206"/>
      <c r="LTV51" s="206"/>
      <c r="LTW51" s="206"/>
      <c r="LTX51" s="206"/>
      <c r="LTY51" s="206"/>
      <c r="LTZ51" s="206"/>
      <c r="LUA51" s="206"/>
      <c r="LUB51" s="206"/>
      <c r="LUC51" s="206"/>
      <c r="LUD51" s="206"/>
      <c r="LUE51" s="206"/>
      <c r="LUF51" s="206"/>
      <c r="LUG51" s="206"/>
      <c r="LUH51" s="206"/>
      <c r="LUI51" s="206"/>
      <c r="LUJ51" s="206"/>
      <c r="LUK51" s="206"/>
      <c r="LUL51" s="206"/>
      <c r="LUM51" s="206"/>
      <c r="LUN51" s="206"/>
      <c r="LUO51" s="206"/>
      <c r="LUP51" s="206"/>
      <c r="LUQ51" s="206"/>
      <c r="LUR51" s="206"/>
      <c r="LUS51" s="206"/>
      <c r="LUT51" s="206"/>
      <c r="LUU51" s="206"/>
      <c r="LUV51" s="206"/>
      <c r="LUW51" s="206"/>
      <c r="LUX51" s="206"/>
      <c r="LUY51" s="206"/>
      <c r="LUZ51" s="206"/>
      <c r="LVA51" s="206"/>
      <c r="LVB51" s="206"/>
      <c r="LVC51" s="206"/>
      <c r="LVD51" s="206"/>
      <c r="LVE51" s="206"/>
      <c r="LVF51" s="206"/>
      <c r="LVG51" s="206"/>
      <c r="LVH51" s="206"/>
      <c r="LVI51" s="206"/>
      <c r="LVJ51" s="206"/>
      <c r="LVK51" s="206"/>
      <c r="LVL51" s="206"/>
      <c r="LVM51" s="206"/>
      <c r="LVN51" s="206"/>
      <c r="LVO51" s="206"/>
      <c r="LVP51" s="206"/>
      <c r="LVQ51" s="206"/>
      <c r="LVR51" s="206"/>
      <c r="LVS51" s="206"/>
      <c r="LVT51" s="206"/>
      <c r="LVU51" s="206"/>
      <c r="LVV51" s="206"/>
      <c r="LVW51" s="206"/>
      <c r="LVX51" s="206"/>
      <c r="LVY51" s="206"/>
      <c r="LVZ51" s="206"/>
      <c r="LWA51" s="206"/>
      <c r="LWB51" s="206"/>
      <c r="LWC51" s="206"/>
      <c r="LWD51" s="206"/>
      <c r="LWE51" s="206"/>
      <c r="LWF51" s="206"/>
      <c r="LWG51" s="206"/>
      <c r="LWH51" s="206"/>
      <c r="LWI51" s="206"/>
      <c r="LWJ51" s="206"/>
      <c r="LWK51" s="206"/>
      <c r="LWL51" s="206"/>
      <c r="LWM51" s="206"/>
      <c r="LWN51" s="206"/>
      <c r="LWO51" s="206"/>
      <c r="LWP51" s="206"/>
      <c r="LWQ51" s="206"/>
      <c r="LWR51" s="206"/>
      <c r="LWS51" s="206"/>
      <c r="LWT51" s="206"/>
      <c r="LWU51" s="206"/>
      <c r="LWV51" s="206"/>
      <c r="LWW51" s="206"/>
      <c r="LWX51" s="206"/>
      <c r="LWY51" s="206"/>
      <c r="LWZ51" s="206"/>
      <c r="LXA51" s="206"/>
      <c r="LXB51" s="206"/>
      <c r="LXC51" s="206"/>
      <c r="LXD51" s="206"/>
      <c r="LXE51" s="206"/>
      <c r="LXF51" s="206"/>
      <c r="LXG51" s="206"/>
      <c r="LXH51" s="206"/>
      <c r="LXI51" s="206"/>
      <c r="LXJ51" s="206"/>
      <c r="LXK51" s="206"/>
      <c r="LXL51" s="206"/>
      <c r="LXM51" s="206"/>
      <c r="LXN51" s="206"/>
      <c r="LXO51" s="206"/>
      <c r="LXP51" s="206"/>
      <c r="LXQ51" s="206"/>
      <c r="LXR51" s="206"/>
      <c r="LXS51" s="206"/>
      <c r="LXT51" s="206"/>
      <c r="LXU51" s="206"/>
      <c r="LXV51" s="206"/>
      <c r="LXW51" s="206"/>
      <c r="LXX51" s="206"/>
      <c r="LXY51" s="206"/>
      <c r="LXZ51" s="206"/>
      <c r="LYA51" s="206"/>
      <c r="LYB51" s="206"/>
      <c r="LYC51" s="206"/>
      <c r="LYD51" s="206"/>
      <c r="LYE51" s="206"/>
      <c r="LYF51" s="206"/>
      <c r="LYG51" s="206"/>
      <c r="LYH51" s="206"/>
      <c r="LYI51" s="206"/>
      <c r="LYJ51" s="206"/>
      <c r="LYK51" s="206"/>
      <c r="LYL51" s="206"/>
      <c r="LYM51" s="206"/>
      <c r="LYN51" s="206"/>
      <c r="LYO51" s="206"/>
      <c r="LYP51" s="206"/>
      <c r="LYQ51" s="206"/>
      <c r="LYR51" s="206"/>
      <c r="LYS51" s="206"/>
      <c r="LYT51" s="206"/>
      <c r="LYU51" s="206"/>
      <c r="LYV51" s="206"/>
      <c r="LYW51" s="206"/>
      <c r="LYX51" s="206"/>
      <c r="LYY51" s="206"/>
      <c r="LYZ51" s="206"/>
      <c r="LZA51" s="206"/>
      <c r="LZB51" s="206"/>
      <c r="LZC51" s="206"/>
      <c r="LZD51" s="206"/>
      <c r="LZE51" s="206"/>
      <c r="LZF51" s="206"/>
      <c r="LZG51" s="206"/>
      <c r="LZH51" s="206"/>
      <c r="LZI51" s="206"/>
      <c r="LZJ51" s="206"/>
      <c r="LZK51" s="206"/>
      <c r="LZL51" s="206"/>
      <c r="LZM51" s="206"/>
      <c r="LZN51" s="206"/>
      <c r="LZO51" s="206"/>
      <c r="LZP51" s="206"/>
      <c r="LZQ51" s="206"/>
      <c r="LZR51" s="206"/>
      <c r="LZS51" s="206"/>
      <c r="LZT51" s="206"/>
      <c r="LZU51" s="206"/>
      <c r="LZV51" s="206"/>
      <c r="LZW51" s="206"/>
      <c r="LZX51" s="206"/>
      <c r="LZY51" s="206"/>
      <c r="LZZ51" s="206"/>
      <c r="MAA51" s="206"/>
      <c r="MAB51" s="206"/>
      <c r="MAC51" s="206"/>
      <c r="MAD51" s="206"/>
      <c r="MAE51" s="206"/>
      <c r="MAF51" s="206"/>
      <c r="MAG51" s="206"/>
      <c r="MAH51" s="206"/>
      <c r="MAI51" s="206"/>
      <c r="MAJ51" s="206"/>
      <c r="MAK51" s="206"/>
      <c r="MAL51" s="206"/>
      <c r="MAM51" s="206"/>
      <c r="MAN51" s="206"/>
      <c r="MAO51" s="206"/>
      <c r="MAP51" s="206"/>
      <c r="MAQ51" s="206"/>
      <c r="MAR51" s="206"/>
      <c r="MAS51" s="206"/>
      <c r="MAT51" s="206"/>
      <c r="MAU51" s="206"/>
      <c r="MAV51" s="206"/>
      <c r="MAW51" s="206"/>
      <c r="MAX51" s="206"/>
      <c r="MAY51" s="206"/>
      <c r="MAZ51" s="206"/>
      <c r="MBA51" s="206"/>
      <c r="MBB51" s="206"/>
      <c r="MBC51" s="206"/>
      <c r="MBD51" s="206"/>
      <c r="MBE51" s="206"/>
      <c r="MBF51" s="206"/>
      <c r="MBG51" s="206"/>
      <c r="MBH51" s="206"/>
      <c r="MBI51" s="206"/>
      <c r="MBJ51" s="206"/>
      <c r="MBK51" s="206"/>
      <c r="MBL51" s="206"/>
      <c r="MBM51" s="206"/>
      <c r="MBN51" s="206"/>
      <c r="MBO51" s="206"/>
      <c r="MBP51" s="206"/>
      <c r="MBQ51" s="206"/>
      <c r="MBR51" s="206"/>
      <c r="MBS51" s="206"/>
      <c r="MBT51" s="206"/>
      <c r="MBU51" s="206"/>
      <c r="MBV51" s="206"/>
      <c r="MBW51" s="206"/>
      <c r="MBX51" s="206"/>
      <c r="MBY51" s="206"/>
      <c r="MBZ51" s="206"/>
      <c r="MCA51" s="206"/>
      <c r="MCB51" s="206"/>
      <c r="MCC51" s="206"/>
      <c r="MCD51" s="206"/>
      <c r="MCE51" s="206"/>
      <c r="MCF51" s="206"/>
      <c r="MCG51" s="206"/>
      <c r="MCH51" s="206"/>
      <c r="MCI51" s="206"/>
      <c r="MCJ51" s="206"/>
      <c r="MCK51" s="206"/>
      <c r="MCL51" s="206"/>
      <c r="MCM51" s="206"/>
      <c r="MCN51" s="206"/>
      <c r="MCO51" s="206"/>
      <c r="MCP51" s="206"/>
      <c r="MCQ51" s="206"/>
      <c r="MCR51" s="206"/>
      <c r="MCS51" s="206"/>
      <c r="MCT51" s="206"/>
      <c r="MCU51" s="206"/>
      <c r="MCV51" s="206"/>
      <c r="MCW51" s="206"/>
      <c r="MCX51" s="206"/>
      <c r="MCY51" s="206"/>
      <c r="MCZ51" s="206"/>
      <c r="MDA51" s="206"/>
      <c r="MDB51" s="206"/>
      <c r="MDC51" s="206"/>
      <c r="MDD51" s="206"/>
      <c r="MDE51" s="206"/>
      <c r="MDF51" s="206"/>
      <c r="MDG51" s="206"/>
      <c r="MDH51" s="206"/>
      <c r="MDI51" s="206"/>
      <c r="MDJ51" s="206"/>
      <c r="MDK51" s="206"/>
      <c r="MDL51" s="206"/>
      <c r="MDM51" s="206"/>
      <c r="MDN51" s="206"/>
      <c r="MDO51" s="206"/>
      <c r="MDP51" s="206"/>
      <c r="MDQ51" s="206"/>
      <c r="MDR51" s="206"/>
      <c r="MDS51" s="206"/>
      <c r="MDT51" s="206"/>
      <c r="MDU51" s="206"/>
      <c r="MDV51" s="206"/>
      <c r="MDW51" s="206"/>
      <c r="MDX51" s="206"/>
      <c r="MDY51" s="206"/>
      <c r="MDZ51" s="206"/>
      <c r="MEA51" s="206"/>
      <c r="MEB51" s="206"/>
      <c r="MEC51" s="206"/>
      <c r="MED51" s="206"/>
      <c r="MEE51" s="206"/>
      <c r="MEF51" s="206"/>
      <c r="MEG51" s="206"/>
      <c r="MEH51" s="206"/>
      <c r="MEI51" s="206"/>
      <c r="MEJ51" s="206"/>
      <c r="MEK51" s="206"/>
      <c r="MEL51" s="206"/>
      <c r="MEM51" s="206"/>
      <c r="MEN51" s="206"/>
      <c r="MEO51" s="206"/>
      <c r="MEP51" s="206"/>
      <c r="MEQ51" s="206"/>
      <c r="MER51" s="206"/>
      <c r="MES51" s="206"/>
      <c r="MET51" s="206"/>
      <c r="MEU51" s="206"/>
      <c r="MEV51" s="206"/>
      <c r="MEW51" s="206"/>
      <c r="MEX51" s="206"/>
      <c r="MEY51" s="206"/>
      <c r="MEZ51" s="206"/>
      <c r="MFA51" s="206"/>
      <c r="MFB51" s="206"/>
      <c r="MFC51" s="206"/>
      <c r="MFD51" s="206"/>
      <c r="MFE51" s="206"/>
      <c r="MFF51" s="206"/>
      <c r="MFG51" s="206"/>
      <c r="MFH51" s="206"/>
      <c r="MFI51" s="206"/>
      <c r="MFJ51" s="206"/>
      <c r="MFK51" s="206"/>
      <c r="MFL51" s="206"/>
      <c r="MFM51" s="206"/>
      <c r="MFN51" s="206"/>
      <c r="MFO51" s="206"/>
      <c r="MFP51" s="206"/>
      <c r="MFQ51" s="206"/>
      <c r="MFR51" s="206"/>
      <c r="MFS51" s="206"/>
      <c r="MFT51" s="206"/>
      <c r="MFU51" s="206"/>
      <c r="MFV51" s="206"/>
      <c r="MFW51" s="206"/>
      <c r="MFX51" s="206"/>
      <c r="MFY51" s="206"/>
      <c r="MFZ51" s="206"/>
      <c r="MGA51" s="206"/>
      <c r="MGB51" s="206"/>
      <c r="MGC51" s="206"/>
      <c r="MGD51" s="206"/>
      <c r="MGE51" s="206"/>
      <c r="MGF51" s="206"/>
      <c r="MGG51" s="206"/>
      <c r="MGH51" s="206"/>
      <c r="MGI51" s="206"/>
      <c r="MGJ51" s="206"/>
      <c r="MGK51" s="206"/>
      <c r="MGL51" s="206"/>
      <c r="MGM51" s="206"/>
      <c r="MGN51" s="206"/>
      <c r="MGO51" s="206"/>
      <c r="MGP51" s="206"/>
      <c r="MGQ51" s="206"/>
      <c r="MGR51" s="206"/>
      <c r="MGS51" s="206"/>
      <c r="MGT51" s="206"/>
      <c r="MGU51" s="206"/>
      <c r="MGV51" s="206"/>
      <c r="MGW51" s="206"/>
      <c r="MGX51" s="206"/>
      <c r="MGY51" s="206"/>
      <c r="MGZ51" s="206"/>
      <c r="MHA51" s="206"/>
      <c r="MHB51" s="206"/>
      <c r="MHC51" s="206"/>
      <c r="MHD51" s="206"/>
      <c r="MHE51" s="206"/>
      <c r="MHF51" s="206"/>
      <c r="MHG51" s="206"/>
      <c r="MHH51" s="206"/>
      <c r="MHI51" s="206"/>
      <c r="MHJ51" s="206"/>
      <c r="MHK51" s="206"/>
      <c r="MHL51" s="206"/>
      <c r="MHM51" s="206"/>
      <c r="MHN51" s="206"/>
      <c r="MHO51" s="206"/>
      <c r="MHP51" s="206"/>
      <c r="MHQ51" s="206"/>
      <c r="MHR51" s="206"/>
      <c r="MHS51" s="206"/>
      <c r="MHT51" s="206"/>
      <c r="MHU51" s="206"/>
      <c r="MHV51" s="206"/>
      <c r="MHW51" s="206"/>
      <c r="MHX51" s="206"/>
      <c r="MHY51" s="206"/>
      <c r="MHZ51" s="206"/>
      <c r="MIA51" s="206"/>
      <c r="MIB51" s="206"/>
      <c r="MIC51" s="206"/>
      <c r="MID51" s="206"/>
      <c r="MIE51" s="206"/>
      <c r="MIF51" s="206"/>
      <c r="MIG51" s="206"/>
      <c r="MIH51" s="206"/>
      <c r="MII51" s="206"/>
      <c r="MIJ51" s="206"/>
      <c r="MIK51" s="206"/>
      <c r="MIL51" s="206"/>
      <c r="MIM51" s="206"/>
      <c r="MIN51" s="206"/>
      <c r="MIO51" s="206"/>
      <c r="MIP51" s="206"/>
      <c r="MIQ51" s="206"/>
      <c r="MIR51" s="206"/>
      <c r="MIS51" s="206"/>
      <c r="MIT51" s="206"/>
      <c r="MIU51" s="206"/>
      <c r="MIV51" s="206"/>
      <c r="MIW51" s="206"/>
      <c r="MIX51" s="206"/>
      <c r="MIY51" s="206"/>
      <c r="MIZ51" s="206"/>
      <c r="MJA51" s="206"/>
      <c r="MJB51" s="206"/>
      <c r="MJC51" s="206"/>
      <c r="MJD51" s="206"/>
      <c r="MJE51" s="206"/>
      <c r="MJF51" s="206"/>
      <c r="MJG51" s="206"/>
      <c r="MJH51" s="206"/>
      <c r="MJI51" s="206"/>
      <c r="MJJ51" s="206"/>
      <c r="MJK51" s="206"/>
      <c r="MJL51" s="206"/>
      <c r="MJM51" s="206"/>
      <c r="MJN51" s="206"/>
      <c r="MJO51" s="206"/>
      <c r="MJP51" s="206"/>
      <c r="MJQ51" s="206"/>
      <c r="MJR51" s="206"/>
      <c r="MJS51" s="206"/>
      <c r="MJT51" s="206"/>
      <c r="MJU51" s="206"/>
      <c r="MJV51" s="206"/>
      <c r="MJW51" s="206"/>
      <c r="MJX51" s="206"/>
      <c r="MJY51" s="206"/>
      <c r="MJZ51" s="206"/>
      <c r="MKA51" s="206"/>
      <c r="MKB51" s="206"/>
      <c r="MKC51" s="206"/>
      <c r="MKD51" s="206"/>
      <c r="MKE51" s="206"/>
      <c r="MKF51" s="206"/>
      <c r="MKG51" s="206"/>
      <c r="MKH51" s="206"/>
      <c r="MKI51" s="206"/>
      <c r="MKJ51" s="206"/>
      <c r="MKK51" s="206"/>
      <c r="MKL51" s="206"/>
      <c r="MKM51" s="206"/>
      <c r="MKN51" s="206"/>
      <c r="MKO51" s="206"/>
      <c r="MKP51" s="206"/>
      <c r="MKQ51" s="206"/>
      <c r="MKR51" s="206"/>
      <c r="MKS51" s="206"/>
      <c r="MKT51" s="206"/>
      <c r="MKU51" s="206"/>
      <c r="MKV51" s="206"/>
      <c r="MKW51" s="206"/>
      <c r="MKX51" s="206"/>
      <c r="MKY51" s="206"/>
      <c r="MKZ51" s="206"/>
      <c r="MLA51" s="206"/>
      <c r="MLB51" s="206"/>
      <c r="MLC51" s="206"/>
      <c r="MLD51" s="206"/>
      <c r="MLE51" s="206"/>
      <c r="MLF51" s="206"/>
      <c r="MLG51" s="206"/>
      <c r="MLH51" s="206"/>
      <c r="MLI51" s="206"/>
      <c r="MLJ51" s="206"/>
      <c r="MLK51" s="206"/>
      <c r="MLL51" s="206"/>
      <c r="MLM51" s="206"/>
      <c r="MLN51" s="206"/>
      <c r="MLO51" s="206"/>
      <c r="MLP51" s="206"/>
      <c r="MLQ51" s="206"/>
      <c r="MLR51" s="206"/>
      <c r="MLS51" s="206"/>
      <c r="MLT51" s="206"/>
      <c r="MLU51" s="206"/>
      <c r="MLV51" s="206"/>
      <c r="MLW51" s="206"/>
      <c r="MLX51" s="206"/>
      <c r="MLY51" s="206"/>
      <c r="MLZ51" s="206"/>
      <c r="MMA51" s="206"/>
      <c r="MMB51" s="206"/>
      <c r="MMC51" s="206"/>
      <c r="MMD51" s="206"/>
      <c r="MME51" s="206"/>
      <c r="MMF51" s="206"/>
      <c r="MMG51" s="206"/>
      <c r="MMH51" s="206"/>
      <c r="MMI51" s="206"/>
      <c r="MMJ51" s="206"/>
      <c r="MMK51" s="206"/>
      <c r="MML51" s="206"/>
      <c r="MMM51" s="206"/>
      <c r="MMN51" s="206"/>
      <c r="MMO51" s="206"/>
      <c r="MMP51" s="206"/>
      <c r="MMQ51" s="206"/>
      <c r="MMR51" s="206"/>
      <c r="MMS51" s="206"/>
      <c r="MMT51" s="206"/>
      <c r="MMU51" s="206"/>
      <c r="MMV51" s="206"/>
      <c r="MMW51" s="206"/>
      <c r="MMX51" s="206"/>
      <c r="MMY51" s="206"/>
      <c r="MMZ51" s="206"/>
      <c r="MNA51" s="206"/>
      <c r="MNB51" s="206"/>
      <c r="MNC51" s="206"/>
      <c r="MND51" s="206"/>
      <c r="MNE51" s="206"/>
      <c r="MNF51" s="206"/>
      <c r="MNG51" s="206"/>
      <c r="MNH51" s="206"/>
      <c r="MNI51" s="206"/>
      <c r="MNJ51" s="206"/>
      <c r="MNK51" s="206"/>
      <c r="MNL51" s="206"/>
      <c r="MNM51" s="206"/>
      <c r="MNN51" s="206"/>
      <c r="MNO51" s="206"/>
      <c r="MNP51" s="206"/>
      <c r="MNQ51" s="206"/>
      <c r="MNR51" s="206"/>
      <c r="MNS51" s="206"/>
      <c r="MNT51" s="206"/>
      <c r="MNU51" s="206"/>
      <c r="MNV51" s="206"/>
      <c r="MNW51" s="206"/>
      <c r="MNX51" s="206"/>
      <c r="MNY51" s="206"/>
      <c r="MNZ51" s="206"/>
      <c r="MOA51" s="206"/>
      <c r="MOB51" s="206"/>
      <c r="MOC51" s="206"/>
      <c r="MOD51" s="206"/>
      <c r="MOE51" s="206"/>
      <c r="MOF51" s="206"/>
      <c r="MOG51" s="206"/>
      <c r="MOH51" s="206"/>
      <c r="MOI51" s="206"/>
      <c r="MOJ51" s="206"/>
      <c r="MOK51" s="206"/>
      <c r="MOL51" s="206"/>
      <c r="MOM51" s="206"/>
      <c r="MON51" s="206"/>
      <c r="MOO51" s="206"/>
      <c r="MOP51" s="206"/>
      <c r="MOQ51" s="206"/>
      <c r="MOR51" s="206"/>
      <c r="MOS51" s="206"/>
      <c r="MOT51" s="206"/>
      <c r="MOU51" s="206"/>
      <c r="MOV51" s="206"/>
      <c r="MOW51" s="206"/>
      <c r="MOX51" s="206"/>
      <c r="MOY51" s="206"/>
      <c r="MOZ51" s="206"/>
      <c r="MPA51" s="206"/>
      <c r="MPB51" s="206"/>
      <c r="MPC51" s="206"/>
      <c r="MPD51" s="206"/>
      <c r="MPE51" s="206"/>
      <c r="MPF51" s="206"/>
      <c r="MPG51" s="206"/>
      <c r="MPH51" s="206"/>
      <c r="MPI51" s="206"/>
      <c r="MPJ51" s="206"/>
      <c r="MPK51" s="206"/>
      <c r="MPL51" s="206"/>
      <c r="MPM51" s="206"/>
      <c r="MPN51" s="206"/>
      <c r="MPO51" s="206"/>
      <c r="MPP51" s="206"/>
      <c r="MPQ51" s="206"/>
      <c r="MPR51" s="206"/>
      <c r="MPS51" s="206"/>
      <c r="MPT51" s="206"/>
      <c r="MPU51" s="206"/>
      <c r="MPV51" s="206"/>
      <c r="MPW51" s="206"/>
      <c r="MPX51" s="206"/>
      <c r="MPY51" s="206"/>
      <c r="MPZ51" s="206"/>
      <c r="MQA51" s="206"/>
      <c r="MQB51" s="206"/>
      <c r="MQC51" s="206"/>
      <c r="MQD51" s="206"/>
      <c r="MQE51" s="206"/>
      <c r="MQF51" s="206"/>
      <c r="MQG51" s="206"/>
      <c r="MQH51" s="206"/>
      <c r="MQI51" s="206"/>
      <c r="MQJ51" s="206"/>
      <c r="MQK51" s="206"/>
      <c r="MQL51" s="206"/>
      <c r="MQM51" s="206"/>
      <c r="MQN51" s="206"/>
      <c r="MQO51" s="206"/>
      <c r="MQP51" s="206"/>
      <c r="MQQ51" s="206"/>
      <c r="MQR51" s="206"/>
      <c r="MQS51" s="206"/>
      <c r="MQT51" s="206"/>
      <c r="MQU51" s="206"/>
      <c r="MQV51" s="206"/>
      <c r="MQW51" s="206"/>
      <c r="MQX51" s="206"/>
      <c r="MQY51" s="206"/>
      <c r="MQZ51" s="206"/>
      <c r="MRA51" s="206"/>
      <c r="MRB51" s="206"/>
      <c r="MRC51" s="206"/>
      <c r="MRD51" s="206"/>
      <c r="MRE51" s="206"/>
      <c r="MRF51" s="206"/>
      <c r="MRG51" s="206"/>
      <c r="MRH51" s="206"/>
      <c r="MRI51" s="206"/>
      <c r="MRJ51" s="206"/>
      <c r="MRK51" s="206"/>
      <c r="MRL51" s="206"/>
      <c r="MRM51" s="206"/>
      <c r="MRN51" s="206"/>
      <c r="MRO51" s="206"/>
      <c r="MRP51" s="206"/>
      <c r="MRQ51" s="206"/>
      <c r="MRR51" s="206"/>
      <c r="MRS51" s="206"/>
      <c r="MRT51" s="206"/>
      <c r="MRU51" s="206"/>
      <c r="MRV51" s="206"/>
      <c r="MRW51" s="206"/>
      <c r="MRX51" s="206"/>
      <c r="MRY51" s="206"/>
      <c r="MRZ51" s="206"/>
      <c r="MSA51" s="206"/>
      <c r="MSB51" s="206"/>
      <c r="MSC51" s="206"/>
      <c r="MSD51" s="206"/>
      <c r="MSE51" s="206"/>
      <c r="MSF51" s="206"/>
      <c r="MSG51" s="206"/>
      <c r="MSH51" s="206"/>
      <c r="MSI51" s="206"/>
      <c r="MSJ51" s="206"/>
      <c r="MSK51" s="206"/>
      <c r="MSL51" s="206"/>
      <c r="MSM51" s="206"/>
      <c r="MSN51" s="206"/>
      <c r="MSO51" s="206"/>
      <c r="MSP51" s="206"/>
      <c r="MSQ51" s="206"/>
      <c r="MSR51" s="206"/>
      <c r="MSS51" s="206"/>
      <c r="MST51" s="206"/>
      <c r="MSU51" s="206"/>
      <c r="MSV51" s="206"/>
      <c r="MSW51" s="206"/>
      <c r="MSX51" s="206"/>
      <c r="MSY51" s="206"/>
      <c r="MSZ51" s="206"/>
      <c r="MTA51" s="206"/>
      <c r="MTB51" s="206"/>
      <c r="MTC51" s="206"/>
      <c r="MTD51" s="206"/>
      <c r="MTE51" s="206"/>
      <c r="MTF51" s="206"/>
      <c r="MTG51" s="206"/>
      <c r="MTH51" s="206"/>
      <c r="MTI51" s="206"/>
      <c r="MTJ51" s="206"/>
      <c r="MTK51" s="206"/>
      <c r="MTL51" s="206"/>
      <c r="MTM51" s="206"/>
      <c r="MTN51" s="206"/>
      <c r="MTO51" s="206"/>
      <c r="MTP51" s="206"/>
      <c r="MTQ51" s="206"/>
      <c r="MTR51" s="206"/>
      <c r="MTS51" s="206"/>
      <c r="MTT51" s="206"/>
      <c r="MTU51" s="206"/>
      <c r="MTV51" s="206"/>
      <c r="MTW51" s="206"/>
      <c r="MTX51" s="206"/>
      <c r="MTY51" s="206"/>
      <c r="MTZ51" s="206"/>
      <c r="MUA51" s="206"/>
      <c r="MUB51" s="206"/>
      <c r="MUC51" s="206"/>
      <c r="MUD51" s="206"/>
      <c r="MUE51" s="206"/>
      <c r="MUF51" s="206"/>
      <c r="MUG51" s="206"/>
      <c r="MUH51" s="206"/>
      <c r="MUI51" s="206"/>
      <c r="MUJ51" s="206"/>
      <c r="MUK51" s="206"/>
      <c r="MUL51" s="206"/>
      <c r="MUM51" s="206"/>
      <c r="MUN51" s="206"/>
      <c r="MUO51" s="206"/>
      <c r="MUP51" s="206"/>
      <c r="MUQ51" s="206"/>
      <c r="MUR51" s="206"/>
      <c r="MUS51" s="206"/>
      <c r="MUT51" s="206"/>
      <c r="MUU51" s="206"/>
      <c r="MUV51" s="206"/>
      <c r="MUW51" s="206"/>
      <c r="MUX51" s="206"/>
      <c r="MUY51" s="206"/>
      <c r="MUZ51" s="206"/>
      <c r="MVA51" s="206"/>
      <c r="MVB51" s="206"/>
      <c r="MVC51" s="206"/>
      <c r="MVD51" s="206"/>
      <c r="MVE51" s="206"/>
      <c r="MVF51" s="206"/>
      <c r="MVG51" s="206"/>
      <c r="MVH51" s="206"/>
      <c r="MVI51" s="206"/>
      <c r="MVJ51" s="206"/>
      <c r="MVK51" s="206"/>
      <c r="MVL51" s="206"/>
      <c r="MVM51" s="206"/>
      <c r="MVN51" s="206"/>
      <c r="MVO51" s="206"/>
      <c r="MVP51" s="206"/>
      <c r="MVQ51" s="206"/>
      <c r="MVR51" s="206"/>
      <c r="MVS51" s="206"/>
      <c r="MVT51" s="206"/>
      <c r="MVU51" s="206"/>
      <c r="MVV51" s="206"/>
      <c r="MVW51" s="206"/>
      <c r="MVX51" s="206"/>
      <c r="MVY51" s="206"/>
      <c r="MVZ51" s="206"/>
      <c r="MWA51" s="206"/>
      <c r="MWB51" s="206"/>
      <c r="MWC51" s="206"/>
      <c r="MWD51" s="206"/>
      <c r="MWE51" s="206"/>
      <c r="MWF51" s="206"/>
      <c r="MWG51" s="206"/>
      <c r="MWH51" s="206"/>
      <c r="MWI51" s="206"/>
      <c r="MWJ51" s="206"/>
      <c r="MWK51" s="206"/>
      <c r="MWL51" s="206"/>
      <c r="MWM51" s="206"/>
      <c r="MWN51" s="206"/>
      <c r="MWO51" s="206"/>
      <c r="MWP51" s="206"/>
      <c r="MWQ51" s="206"/>
      <c r="MWR51" s="206"/>
      <c r="MWS51" s="206"/>
      <c r="MWT51" s="206"/>
      <c r="MWU51" s="206"/>
      <c r="MWV51" s="206"/>
      <c r="MWW51" s="206"/>
      <c r="MWX51" s="206"/>
      <c r="MWY51" s="206"/>
      <c r="MWZ51" s="206"/>
      <c r="MXA51" s="206"/>
      <c r="MXB51" s="206"/>
      <c r="MXC51" s="206"/>
      <c r="MXD51" s="206"/>
      <c r="MXE51" s="206"/>
      <c r="MXF51" s="206"/>
      <c r="MXG51" s="206"/>
      <c r="MXH51" s="206"/>
      <c r="MXI51" s="206"/>
      <c r="MXJ51" s="206"/>
      <c r="MXK51" s="206"/>
      <c r="MXL51" s="206"/>
      <c r="MXM51" s="206"/>
      <c r="MXN51" s="206"/>
      <c r="MXO51" s="206"/>
      <c r="MXP51" s="206"/>
      <c r="MXQ51" s="206"/>
      <c r="MXR51" s="206"/>
      <c r="MXS51" s="206"/>
      <c r="MXT51" s="206"/>
      <c r="MXU51" s="206"/>
      <c r="MXV51" s="206"/>
      <c r="MXW51" s="206"/>
      <c r="MXX51" s="206"/>
      <c r="MXY51" s="206"/>
      <c r="MXZ51" s="206"/>
      <c r="MYA51" s="206"/>
      <c r="MYB51" s="206"/>
      <c r="MYC51" s="206"/>
      <c r="MYD51" s="206"/>
      <c r="MYE51" s="206"/>
      <c r="MYF51" s="206"/>
      <c r="MYG51" s="206"/>
      <c r="MYH51" s="206"/>
      <c r="MYI51" s="206"/>
      <c r="MYJ51" s="206"/>
      <c r="MYK51" s="206"/>
      <c r="MYL51" s="206"/>
      <c r="MYM51" s="206"/>
      <c r="MYN51" s="206"/>
      <c r="MYO51" s="206"/>
      <c r="MYP51" s="206"/>
      <c r="MYQ51" s="206"/>
      <c r="MYR51" s="206"/>
      <c r="MYS51" s="206"/>
      <c r="MYT51" s="206"/>
      <c r="MYU51" s="206"/>
      <c r="MYV51" s="206"/>
      <c r="MYW51" s="206"/>
      <c r="MYX51" s="206"/>
      <c r="MYY51" s="206"/>
      <c r="MYZ51" s="206"/>
      <c r="MZA51" s="206"/>
      <c r="MZB51" s="206"/>
      <c r="MZC51" s="206"/>
      <c r="MZD51" s="206"/>
      <c r="MZE51" s="206"/>
      <c r="MZF51" s="206"/>
      <c r="MZG51" s="206"/>
      <c r="MZH51" s="206"/>
      <c r="MZI51" s="206"/>
      <c r="MZJ51" s="206"/>
      <c r="MZK51" s="206"/>
      <c r="MZL51" s="206"/>
      <c r="MZM51" s="206"/>
      <c r="MZN51" s="206"/>
      <c r="MZO51" s="206"/>
      <c r="MZP51" s="206"/>
      <c r="MZQ51" s="206"/>
      <c r="MZR51" s="206"/>
      <c r="MZS51" s="206"/>
      <c r="MZT51" s="206"/>
      <c r="MZU51" s="206"/>
      <c r="MZV51" s="206"/>
      <c r="MZW51" s="206"/>
      <c r="MZX51" s="206"/>
      <c r="MZY51" s="206"/>
      <c r="MZZ51" s="206"/>
      <c r="NAA51" s="206"/>
      <c r="NAB51" s="206"/>
      <c r="NAC51" s="206"/>
      <c r="NAD51" s="206"/>
      <c r="NAE51" s="206"/>
      <c r="NAF51" s="206"/>
      <c r="NAG51" s="206"/>
      <c r="NAH51" s="206"/>
      <c r="NAI51" s="206"/>
      <c r="NAJ51" s="206"/>
      <c r="NAK51" s="206"/>
      <c r="NAL51" s="206"/>
      <c r="NAM51" s="206"/>
      <c r="NAN51" s="206"/>
      <c r="NAO51" s="206"/>
      <c r="NAP51" s="206"/>
      <c r="NAQ51" s="206"/>
      <c r="NAR51" s="206"/>
      <c r="NAS51" s="206"/>
      <c r="NAT51" s="206"/>
      <c r="NAU51" s="206"/>
      <c r="NAV51" s="206"/>
      <c r="NAW51" s="206"/>
      <c r="NAX51" s="206"/>
      <c r="NAY51" s="206"/>
      <c r="NAZ51" s="206"/>
      <c r="NBA51" s="206"/>
      <c r="NBB51" s="206"/>
      <c r="NBC51" s="206"/>
      <c r="NBD51" s="206"/>
      <c r="NBE51" s="206"/>
      <c r="NBF51" s="206"/>
      <c r="NBG51" s="206"/>
      <c r="NBH51" s="206"/>
      <c r="NBI51" s="206"/>
      <c r="NBJ51" s="206"/>
      <c r="NBK51" s="206"/>
      <c r="NBL51" s="206"/>
      <c r="NBM51" s="206"/>
      <c r="NBN51" s="206"/>
      <c r="NBO51" s="206"/>
      <c r="NBP51" s="206"/>
      <c r="NBQ51" s="206"/>
      <c r="NBR51" s="206"/>
      <c r="NBS51" s="206"/>
      <c r="NBT51" s="206"/>
      <c r="NBU51" s="206"/>
      <c r="NBV51" s="206"/>
      <c r="NBW51" s="206"/>
      <c r="NBX51" s="206"/>
      <c r="NBY51" s="206"/>
      <c r="NBZ51" s="206"/>
      <c r="NCA51" s="206"/>
      <c r="NCB51" s="206"/>
      <c r="NCC51" s="206"/>
      <c r="NCD51" s="206"/>
      <c r="NCE51" s="206"/>
      <c r="NCF51" s="206"/>
      <c r="NCG51" s="206"/>
      <c r="NCH51" s="206"/>
      <c r="NCI51" s="206"/>
      <c r="NCJ51" s="206"/>
      <c r="NCK51" s="206"/>
      <c r="NCL51" s="206"/>
      <c r="NCM51" s="206"/>
      <c r="NCN51" s="206"/>
      <c r="NCO51" s="206"/>
      <c r="NCP51" s="206"/>
      <c r="NCQ51" s="206"/>
      <c r="NCR51" s="206"/>
      <c r="NCS51" s="206"/>
      <c r="NCT51" s="206"/>
      <c r="NCU51" s="206"/>
      <c r="NCV51" s="206"/>
      <c r="NCW51" s="206"/>
      <c r="NCX51" s="206"/>
      <c r="NCY51" s="206"/>
      <c r="NCZ51" s="206"/>
      <c r="NDA51" s="206"/>
      <c r="NDB51" s="206"/>
      <c r="NDC51" s="206"/>
      <c r="NDD51" s="206"/>
      <c r="NDE51" s="206"/>
      <c r="NDF51" s="206"/>
      <c r="NDG51" s="206"/>
      <c r="NDH51" s="206"/>
      <c r="NDI51" s="206"/>
      <c r="NDJ51" s="206"/>
      <c r="NDK51" s="206"/>
      <c r="NDL51" s="206"/>
      <c r="NDM51" s="206"/>
      <c r="NDN51" s="206"/>
      <c r="NDO51" s="206"/>
      <c r="NDP51" s="206"/>
      <c r="NDQ51" s="206"/>
      <c r="NDR51" s="206"/>
      <c r="NDS51" s="206"/>
      <c r="NDT51" s="206"/>
      <c r="NDU51" s="206"/>
      <c r="NDV51" s="206"/>
      <c r="NDW51" s="206"/>
      <c r="NDX51" s="206"/>
      <c r="NDY51" s="206"/>
      <c r="NDZ51" s="206"/>
      <c r="NEA51" s="206"/>
      <c r="NEB51" s="206"/>
      <c r="NEC51" s="206"/>
      <c r="NED51" s="206"/>
      <c r="NEE51" s="206"/>
      <c r="NEF51" s="206"/>
      <c r="NEG51" s="206"/>
      <c r="NEH51" s="206"/>
      <c r="NEI51" s="206"/>
      <c r="NEJ51" s="206"/>
      <c r="NEK51" s="206"/>
      <c r="NEL51" s="206"/>
      <c r="NEM51" s="206"/>
      <c r="NEN51" s="206"/>
      <c r="NEO51" s="206"/>
      <c r="NEP51" s="206"/>
      <c r="NEQ51" s="206"/>
      <c r="NER51" s="206"/>
      <c r="NES51" s="206"/>
      <c r="NET51" s="206"/>
      <c r="NEU51" s="206"/>
      <c r="NEV51" s="206"/>
      <c r="NEW51" s="206"/>
      <c r="NEX51" s="206"/>
      <c r="NEY51" s="206"/>
      <c r="NEZ51" s="206"/>
      <c r="NFA51" s="206"/>
      <c r="NFB51" s="206"/>
      <c r="NFC51" s="206"/>
      <c r="NFD51" s="206"/>
      <c r="NFE51" s="206"/>
      <c r="NFF51" s="206"/>
      <c r="NFG51" s="206"/>
      <c r="NFH51" s="206"/>
      <c r="NFI51" s="206"/>
      <c r="NFJ51" s="206"/>
      <c r="NFK51" s="206"/>
      <c r="NFL51" s="206"/>
      <c r="NFM51" s="206"/>
      <c r="NFN51" s="206"/>
      <c r="NFO51" s="206"/>
      <c r="NFP51" s="206"/>
      <c r="NFQ51" s="206"/>
      <c r="NFR51" s="206"/>
      <c r="NFS51" s="206"/>
      <c r="NFT51" s="206"/>
      <c r="NFU51" s="206"/>
      <c r="NFV51" s="206"/>
      <c r="NFW51" s="206"/>
      <c r="NFX51" s="206"/>
      <c r="NFY51" s="206"/>
      <c r="NFZ51" s="206"/>
      <c r="NGA51" s="206"/>
      <c r="NGB51" s="206"/>
      <c r="NGC51" s="206"/>
      <c r="NGD51" s="206"/>
      <c r="NGE51" s="206"/>
      <c r="NGF51" s="206"/>
      <c r="NGG51" s="206"/>
      <c r="NGH51" s="206"/>
      <c r="NGI51" s="206"/>
      <c r="NGJ51" s="206"/>
      <c r="NGK51" s="206"/>
      <c r="NGL51" s="206"/>
      <c r="NGM51" s="206"/>
      <c r="NGN51" s="206"/>
      <c r="NGO51" s="206"/>
      <c r="NGP51" s="206"/>
      <c r="NGQ51" s="206"/>
      <c r="NGR51" s="206"/>
      <c r="NGS51" s="206"/>
      <c r="NGT51" s="206"/>
      <c r="NGU51" s="206"/>
      <c r="NGV51" s="206"/>
      <c r="NGW51" s="206"/>
      <c r="NGX51" s="206"/>
      <c r="NGY51" s="206"/>
      <c r="NGZ51" s="206"/>
      <c r="NHA51" s="206"/>
      <c r="NHB51" s="206"/>
      <c r="NHC51" s="206"/>
      <c r="NHD51" s="206"/>
      <c r="NHE51" s="206"/>
      <c r="NHF51" s="206"/>
      <c r="NHG51" s="206"/>
      <c r="NHH51" s="206"/>
      <c r="NHI51" s="206"/>
      <c r="NHJ51" s="206"/>
      <c r="NHK51" s="206"/>
      <c r="NHL51" s="206"/>
      <c r="NHM51" s="206"/>
      <c r="NHN51" s="206"/>
      <c r="NHO51" s="206"/>
      <c r="NHP51" s="206"/>
      <c r="NHQ51" s="206"/>
      <c r="NHR51" s="206"/>
      <c r="NHS51" s="206"/>
      <c r="NHT51" s="206"/>
      <c r="NHU51" s="206"/>
      <c r="NHV51" s="206"/>
      <c r="NHW51" s="206"/>
      <c r="NHX51" s="206"/>
      <c r="NHY51" s="206"/>
      <c r="NHZ51" s="206"/>
      <c r="NIA51" s="206"/>
      <c r="NIB51" s="206"/>
      <c r="NIC51" s="206"/>
      <c r="NID51" s="206"/>
      <c r="NIE51" s="206"/>
      <c r="NIF51" s="206"/>
      <c r="NIG51" s="206"/>
      <c r="NIH51" s="206"/>
      <c r="NII51" s="206"/>
      <c r="NIJ51" s="206"/>
      <c r="NIK51" s="206"/>
      <c r="NIL51" s="206"/>
      <c r="NIM51" s="206"/>
      <c r="NIN51" s="206"/>
      <c r="NIO51" s="206"/>
      <c r="NIP51" s="206"/>
      <c r="NIQ51" s="206"/>
      <c r="NIR51" s="206"/>
      <c r="NIS51" s="206"/>
      <c r="NIT51" s="206"/>
      <c r="NIU51" s="206"/>
      <c r="NIV51" s="206"/>
      <c r="NIW51" s="206"/>
      <c r="NIX51" s="206"/>
      <c r="NIY51" s="206"/>
      <c r="NIZ51" s="206"/>
      <c r="NJA51" s="206"/>
      <c r="NJB51" s="206"/>
      <c r="NJC51" s="206"/>
      <c r="NJD51" s="206"/>
      <c r="NJE51" s="206"/>
      <c r="NJF51" s="206"/>
      <c r="NJG51" s="206"/>
      <c r="NJH51" s="206"/>
      <c r="NJI51" s="206"/>
      <c r="NJJ51" s="206"/>
      <c r="NJK51" s="206"/>
      <c r="NJL51" s="206"/>
      <c r="NJM51" s="206"/>
      <c r="NJN51" s="206"/>
      <c r="NJO51" s="206"/>
      <c r="NJP51" s="206"/>
      <c r="NJQ51" s="206"/>
      <c r="NJR51" s="206"/>
      <c r="NJS51" s="206"/>
      <c r="NJT51" s="206"/>
      <c r="NJU51" s="206"/>
      <c r="NJV51" s="206"/>
      <c r="NJW51" s="206"/>
      <c r="NJX51" s="206"/>
      <c r="NJY51" s="206"/>
      <c r="NJZ51" s="206"/>
      <c r="NKA51" s="206"/>
      <c r="NKB51" s="206"/>
      <c r="NKC51" s="206"/>
      <c r="NKD51" s="206"/>
      <c r="NKE51" s="206"/>
      <c r="NKF51" s="206"/>
      <c r="NKG51" s="206"/>
      <c r="NKH51" s="206"/>
      <c r="NKI51" s="206"/>
      <c r="NKJ51" s="206"/>
      <c r="NKK51" s="206"/>
      <c r="NKL51" s="206"/>
      <c r="NKM51" s="206"/>
      <c r="NKN51" s="206"/>
      <c r="NKO51" s="206"/>
      <c r="NKP51" s="206"/>
      <c r="NKQ51" s="206"/>
      <c r="NKR51" s="206"/>
      <c r="NKS51" s="206"/>
      <c r="NKT51" s="206"/>
      <c r="NKU51" s="206"/>
      <c r="NKV51" s="206"/>
      <c r="NKW51" s="206"/>
      <c r="NKX51" s="206"/>
      <c r="NKY51" s="206"/>
      <c r="NKZ51" s="206"/>
      <c r="NLA51" s="206"/>
      <c r="NLB51" s="206"/>
      <c r="NLC51" s="206"/>
      <c r="NLD51" s="206"/>
      <c r="NLE51" s="206"/>
      <c r="NLF51" s="206"/>
      <c r="NLG51" s="206"/>
      <c r="NLH51" s="206"/>
      <c r="NLI51" s="206"/>
      <c r="NLJ51" s="206"/>
      <c r="NLK51" s="206"/>
      <c r="NLL51" s="206"/>
      <c r="NLM51" s="206"/>
      <c r="NLN51" s="206"/>
      <c r="NLO51" s="206"/>
      <c r="NLP51" s="206"/>
      <c r="NLQ51" s="206"/>
      <c r="NLR51" s="206"/>
      <c r="NLS51" s="206"/>
      <c r="NLT51" s="206"/>
      <c r="NLU51" s="206"/>
      <c r="NLV51" s="206"/>
      <c r="NLW51" s="206"/>
      <c r="NLX51" s="206"/>
      <c r="NLY51" s="206"/>
      <c r="NLZ51" s="206"/>
      <c r="NMA51" s="206"/>
      <c r="NMB51" s="206"/>
      <c r="NMC51" s="206"/>
      <c r="NMD51" s="206"/>
      <c r="NME51" s="206"/>
      <c r="NMF51" s="206"/>
      <c r="NMG51" s="206"/>
      <c r="NMH51" s="206"/>
      <c r="NMI51" s="206"/>
      <c r="NMJ51" s="206"/>
      <c r="NMK51" s="206"/>
      <c r="NML51" s="206"/>
      <c r="NMM51" s="206"/>
      <c r="NMN51" s="206"/>
      <c r="NMO51" s="206"/>
      <c r="NMP51" s="206"/>
      <c r="NMQ51" s="206"/>
      <c r="NMR51" s="206"/>
      <c r="NMS51" s="206"/>
      <c r="NMT51" s="206"/>
      <c r="NMU51" s="206"/>
      <c r="NMV51" s="206"/>
      <c r="NMW51" s="206"/>
      <c r="NMX51" s="206"/>
      <c r="NMY51" s="206"/>
      <c r="NMZ51" s="206"/>
      <c r="NNA51" s="206"/>
      <c r="NNB51" s="206"/>
      <c r="NNC51" s="206"/>
      <c r="NND51" s="206"/>
      <c r="NNE51" s="206"/>
      <c r="NNF51" s="206"/>
      <c r="NNG51" s="206"/>
      <c r="NNH51" s="206"/>
      <c r="NNI51" s="206"/>
      <c r="NNJ51" s="206"/>
      <c r="NNK51" s="206"/>
      <c r="NNL51" s="206"/>
      <c r="NNM51" s="206"/>
      <c r="NNN51" s="206"/>
      <c r="NNO51" s="206"/>
      <c r="NNP51" s="206"/>
      <c r="NNQ51" s="206"/>
      <c r="NNR51" s="206"/>
      <c r="NNS51" s="206"/>
      <c r="NNT51" s="206"/>
      <c r="NNU51" s="206"/>
      <c r="NNV51" s="206"/>
      <c r="NNW51" s="206"/>
      <c r="NNX51" s="206"/>
      <c r="NNY51" s="206"/>
      <c r="NNZ51" s="206"/>
      <c r="NOA51" s="206"/>
      <c r="NOB51" s="206"/>
      <c r="NOC51" s="206"/>
      <c r="NOD51" s="206"/>
      <c r="NOE51" s="206"/>
      <c r="NOF51" s="206"/>
      <c r="NOG51" s="206"/>
      <c r="NOH51" s="206"/>
      <c r="NOI51" s="206"/>
      <c r="NOJ51" s="206"/>
      <c r="NOK51" s="206"/>
      <c r="NOL51" s="206"/>
      <c r="NOM51" s="206"/>
      <c r="NON51" s="206"/>
      <c r="NOO51" s="206"/>
      <c r="NOP51" s="206"/>
      <c r="NOQ51" s="206"/>
      <c r="NOR51" s="206"/>
      <c r="NOS51" s="206"/>
      <c r="NOT51" s="206"/>
      <c r="NOU51" s="206"/>
      <c r="NOV51" s="206"/>
      <c r="NOW51" s="206"/>
      <c r="NOX51" s="206"/>
      <c r="NOY51" s="206"/>
      <c r="NOZ51" s="206"/>
      <c r="NPA51" s="206"/>
      <c r="NPB51" s="206"/>
      <c r="NPC51" s="206"/>
      <c r="NPD51" s="206"/>
      <c r="NPE51" s="206"/>
      <c r="NPF51" s="206"/>
      <c r="NPG51" s="206"/>
      <c r="NPH51" s="206"/>
      <c r="NPI51" s="206"/>
      <c r="NPJ51" s="206"/>
      <c r="NPK51" s="206"/>
      <c r="NPL51" s="206"/>
      <c r="NPM51" s="206"/>
      <c r="NPN51" s="206"/>
      <c r="NPO51" s="206"/>
      <c r="NPP51" s="206"/>
      <c r="NPQ51" s="206"/>
      <c r="NPR51" s="206"/>
      <c r="NPS51" s="206"/>
      <c r="NPT51" s="206"/>
      <c r="NPU51" s="206"/>
      <c r="NPV51" s="206"/>
      <c r="NPW51" s="206"/>
      <c r="NPX51" s="206"/>
      <c r="NPY51" s="206"/>
      <c r="NPZ51" s="206"/>
      <c r="NQA51" s="206"/>
      <c r="NQB51" s="206"/>
      <c r="NQC51" s="206"/>
      <c r="NQD51" s="206"/>
      <c r="NQE51" s="206"/>
      <c r="NQF51" s="206"/>
      <c r="NQG51" s="206"/>
      <c r="NQH51" s="206"/>
      <c r="NQI51" s="206"/>
      <c r="NQJ51" s="206"/>
      <c r="NQK51" s="206"/>
      <c r="NQL51" s="206"/>
      <c r="NQM51" s="206"/>
      <c r="NQN51" s="206"/>
      <c r="NQO51" s="206"/>
      <c r="NQP51" s="206"/>
      <c r="NQQ51" s="206"/>
      <c r="NQR51" s="206"/>
      <c r="NQS51" s="206"/>
      <c r="NQT51" s="206"/>
      <c r="NQU51" s="206"/>
      <c r="NQV51" s="206"/>
      <c r="NQW51" s="206"/>
      <c r="NQX51" s="206"/>
      <c r="NQY51" s="206"/>
      <c r="NQZ51" s="206"/>
      <c r="NRA51" s="206"/>
      <c r="NRB51" s="206"/>
      <c r="NRC51" s="206"/>
      <c r="NRD51" s="206"/>
      <c r="NRE51" s="206"/>
      <c r="NRF51" s="206"/>
      <c r="NRG51" s="206"/>
      <c r="NRH51" s="206"/>
      <c r="NRI51" s="206"/>
      <c r="NRJ51" s="206"/>
      <c r="NRK51" s="206"/>
      <c r="NRL51" s="206"/>
      <c r="NRM51" s="206"/>
      <c r="NRN51" s="206"/>
      <c r="NRO51" s="206"/>
      <c r="NRP51" s="206"/>
      <c r="NRQ51" s="206"/>
      <c r="NRR51" s="206"/>
      <c r="NRS51" s="206"/>
      <c r="NRT51" s="206"/>
      <c r="NRU51" s="206"/>
      <c r="NRV51" s="206"/>
      <c r="NRW51" s="206"/>
      <c r="NRX51" s="206"/>
      <c r="NRY51" s="206"/>
      <c r="NRZ51" s="206"/>
      <c r="NSA51" s="206"/>
      <c r="NSB51" s="206"/>
      <c r="NSC51" s="206"/>
      <c r="NSD51" s="206"/>
      <c r="NSE51" s="206"/>
      <c r="NSF51" s="206"/>
      <c r="NSG51" s="206"/>
      <c r="NSH51" s="206"/>
      <c r="NSI51" s="206"/>
      <c r="NSJ51" s="206"/>
      <c r="NSK51" s="206"/>
      <c r="NSL51" s="206"/>
      <c r="NSM51" s="206"/>
      <c r="NSN51" s="206"/>
      <c r="NSO51" s="206"/>
      <c r="NSP51" s="206"/>
      <c r="NSQ51" s="206"/>
      <c r="NSR51" s="206"/>
      <c r="NSS51" s="206"/>
      <c r="NST51" s="206"/>
      <c r="NSU51" s="206"/>
      <c r="NSV51" s="206"/>
      <c r="NSW51" s="206"/>
      <c r="NSX51" s="206"/>
      <c r="NSY51" s="206"/>
      <c r="NSZ51" s="206"/>
      <c r="NTA51" s="206"/>
      <c r="NTB51" s="206"/>
      <c r="NTC51" s="206"/>
      <c r="NTD51" s="206"/>
      <c r="NTE51" s="206"/>
      <c r="NTF51" s="206"/>
      <c r="NTG51" s="206"/>
      <c r="NTH51" s="206"/>
      <c r="NTI51" s="206"/>
      <c r="NTJ51" s="206"/>
      <c r="NTK51" s="206"/>
      <c r="NTL51" s="206"/>
      <c r="NTM51" s="206"/>
      <c r="NTN51" s="206"/>
      <c r="NTO51" s="206"/>
      <c r="NTP51" s="206"/>
      <c r="NTQ51" s="206"/>
      <c r="NTR51" s="206"/>
      <c r="NTS51" s="206"/>
      <c r="NTT51" s="206"/>
      <c r="NTU51" s="206"/>
      <c r="NTV51" s="206"/>
      <c r="NTW51" s="206"/>
      <c r="NTX51" s="206"/>
      <c r="NTY51" s="206"/>
      <c r="NTZ51" s="206"/>
      <c r="NUA51" s="206"/>
      <c r="NUB51" s="206"/>
      <c r="NUC51" s="206"/>
      <c r="NUD51" s="206"/>
      <c r="NUE51" s="206"/>
      <c r="NUF51" s="206"/>
      <c r="NUG51" s="206"/>
      <c r="NUH51" s="206"/>
      <c r="NUI51" s="206"/>
      <c r="NUJ51" s="206"/>
      <c r="NUK51" s="206"/>
      <c r="NUL51" s="206"/>
      <c r="NUM51" s="206"/>
      <c r="NUN51" s="206"/>
      <c r="NUO51" s="206"/>
      <c r="NUP51" s="206"/>
      <c r="NUQ51" s="206"/>
      <c r="NUR51" s="206"/>
      <c r="NUS51" s="206"/>
      <c r="NUT51" s="206"/>
      <c r="NUU51" s="206"/>
      <c r="NUV51" s="206"/>
      <c r="NUW51" s="206"/>
      <c r="NUX51" s="206"/>
      <c r="NUY51" s="206"/>
      <c r="NUZ51" s="206"/>
      <c r="NVA51" s="206"/>
      <c r="NVB51" s="206"/>
      <c r="NVC51" s="206"/>
      <c r="NVD51" s="206"/>
      <c r="NVE51" s="206"/>
      <c r="NVF51" s="206"/>
      <c r="NVG51" s="206"/>
      <c r="NVH51" s="206"/>
      <c r="NVI51" s="206"/>
      <c r="NVJ51" s="206"/>
      <c r="NVK51" s="206"/>
      <c r="NVL51" s="206"/>
      <c r="NVM51" s="206"/>
      <c r="NVN51" s="206"/>
      <c r="NVO51" s="206"/>
      <c r="NVP51" s="206"/>
      <c r="NVQ51" s="206"/>
      <c r="NVR51" s="206"/>
      <c r="NVS51" s="206"/>
      <c r="NVT51" s="206"/>
      <c r="NVU51" s="206"/>
      <c r="NVV51" s="206"/>
      <c r="NVW51" s="206"/>
      <c r="NVX51" s="206"/>
      <c r="NVY51" s="206"/>
      <c r="NVZ51" s="206"/>
      <c r="NWA51" s="206"/>
      <c r="NWB51" s="206"/>
      <c r="NWC51" s="206"/>
      <c r="NWD51" s="206"/>
      <c r="NWE51" s="206"/>
      <c r="NWF51" s="206"/>
      <c r="NWG51" s="206"/>
      <c r="NWH51" s="206"/>
      <c r="NWI51" s="206"/>
      <c r="NWJ51" s="206"/>
      <c r="NWK51" s="206"/>
      <c r="NWL51" s="206"/>
      <c r="NWM51" s="206"/>
      <c r="NWN51" s="206"/>
      <c r="NWO51" s="206"/>
      <c r="NWP51" s="206"/>
      <c r="NWQ51" s="206"/>
      <c r="NWR51" s="206"/>
      <c r="NWS51" s="206"/>
      <c r="NWT51" s="206"/>
      <c r="NWU51" s="206"/>
      <c r="NWV51" s="206"/>
      <c r="NWW51" s="206"/>
      <c r="NWX51" s="206"/>
      <c r="NWY51" s="206"/>
      <c r="NWZ51" s="206"/>
      <c r="NXA51" s="206"/>
      <c r="NXB51" s="206"/>
      <c r="NXC51" s="206"/>
      <c r="NXD51" s="206"/>
      <c r="NXE51" s="206"/>
      <c r="NXF51" s="206"/>
      <c r="NXG51" s="206"/>
      <c r="NXH51" s="206"/>
      <c r="NXI51" s="206"/>
      <c r="NXJ51" s="206"/>
      <c r="NXK51" s="206"/>
      <c r="NXL51" s="206"/>
      <c r="NXM51" s="206"/>
      <c r="NXN51" s="206"/>
      <c r="NXO51" s="206"/>
      <c r="NXP51" s="206"/>
      <c r="NXQ51" s="206"/>
      <c r="NXR51" s="206"/>
      <c r="NXS51" s="206"/>
      <c r="NXT51" s="206"/>
      <c r="NXU51" s="206"/>
      <c r="NXV51" s="206"/>
      <c r="NXW51" s="206"/>
      <c r="NXX51" s="206"/>
      <c r="NXY51" s="206"/>
      <c r="NXZ51" s="206"/>
      <c r="NYA51" s="206"/>
      <c r="NYB51" s="206"/>
      <c r="NYC51" s="206"/>
      <c r="NYD51" s="206"/>
      <c r="NYE51" s="206"/>
      <c r="NYF51" s="206"/>
      <c r="NYG51" s="206"/>
      <c r="NYH51" s="206"/>
      <c r="NYI51" s="206"/>
      <c r="NYJ51" s="206"/>
      <c r="NYK51" s="206"/>
      <c r="NYL51" s="206"/>
      <c r="NYM51" s="206"/>
      <c r="NYN51" s="206"/>
      <c r="NYO51" s="206"/>
      <c r="NYP51" s="206"/>
      <c r="NYQ51" s="206"/>
      <c r="NYR51" s="206"/>
      <c r="NYS51" s="206"/>
      <c r="NYT51" s="206"/>
      <c r="NYU51" s="206"/>
      <c r="NYV51" s="206"/>
      <c r="NYW51" s="206"/>
      <c r="NYX51" s="206"/>
      <c r="NYY51" s="206"/>
      <c r="NYZ51" s="206"/>
      <c r="NZA51" s="206"/>
      <c r="NZB51" s="206"/>
      <c r="NZC51" s="206"/>
      <c r="NZD51" s="206"/>
      <c r="NZE51" s="206"/>
      <c r="NZF51" s="206"/>
      <c r="NZG51" s="206"/>
      <c r="NZH51" s="206"/>
      <c r="NZI51" s="206"/>
      <c r="NZJ51" s="206"/>
      <c r="NZK51" s="206"/>
      <c r="NZL51" s="206"/>
      <c r="NZM51" s="206"/>
      <c r="NZN51" s="206"/>
      <c r="NZO51" s="206"/>
      <c r="NZP51" s="206"/>
      <c r="NZQ51" s="206"/>
      <c r="NZR51" s="206"/>
      <c r="NZS51" s="206"/>
      <c r="NZT51" s="206"/>
      <c r="NZU51" s="206"/>
      <c r="NZV51" s="206"/>
      <c r="NZW51" s="206"/>
      <c r="NZX51" s="206"/>
      <c r="NZY51" s="206"/>
      <c r="NZZ51" s="206"/>
      <c r="OAA51" s="206"/>
      <c r="OAB51" s="206"/>
      <c r="OAC51" s="206"/>
      <c r="OAD51" s="206"/>
      <c r="OAE51" s="206"/>
      <c r="OAF51" s="206"/>
      <c r="OAG51" s="206"/>
      <c r="OAH51" s="206"/>
      <c r="OAI51" s="206"/>
      <c r="OAJ51" s="206"/>
      <c r="OAK51" s="206"/>
      <c r="OAL51" s="206"/>
      <c r="OAM51" s="206"/>
      <c r="OAN51" s="206"/>
      <c r="OAO51" s="206"/>
      <c r="OAP51" s="206"/>
      <c r="OAQ51" s="206"/>
      <c r="OAR51" s="206"/>
      <c r="OAS51" s="206"/>
      <c r="OAT51" s="206"/>
      <c r="OAU51" s="206"/>
      <c r="OAV51" s="206"/>
      <c r="OAW51" s="206"/>
      <c r="OAX51" s="206"/>
      <c r="OAY51" s="206"/>
      <c r="OAZ51" s="206"/>
      <c r="OBA51" s="206"/>
      <c r="OBB51" s="206"/>
      <c r="OBC51" s="206"/>
      <c r="OBD51" s="206"/>
      <c r="OBE51" s="206"/>
      <c r="OBF51" s="206"/>
      <c r="OBG51" s="206"/>
      <c r="OBH51" s="206"/>
      <c r="OBI51" s="206"/>
      <c r="OBJ51" s="206"/>
      <c r="OBK51" s="206"/>
      <c r="OBL51" s="206"/>
      <c r="OBM51" s="206"/>
      <c r="OBN51" s="206"/>
      <c r="OBO51" s="206"/>
      <c r="OBP51" s="206"/>
      <c r="OBQ51" s="206"/>
      <c r="OBR51" s="206"/>
      <c r="OBS51" s="206"/>
      <c r="OBT51" s="206"/>
      <c r="OBU51" s="206"/>
      <c r="OBV51" s="206"/>
      <c r="OBW51" s="206"/>
      <c r="OBX51" s="206"/>
      <c r="OBY51" s="206"/>
      <c r="OBZ51" s="206"/>
      <c r="OCA51" s="206"/>
      <c r="OCB51" s="206"/>
      <c r="OCC51" s="206"/>
      <c r="OCD51" s="206"/>
      <c r="OCE51" s="206"/>
      <c r="OCF51" s="206"/>
      <c r="OCG51" s="206"/>
      <c r="OCH51" s="206"/>
      <c r="OCI51" s="206"/>
      <c r="OCJ51" s="206"/>
      <c r="OCK51" s="206"/>
      <c r="OCL51" s="206"/>
      <c r="OCM51" s="206"/>
      <c r="OCN51" s="206"/>
      <c r="OCO51" s="206"/>
      <c r="OCP51" s="206"/>
      <c r="OCQ51" s="206"/>
      <c r="OCR51" s="206"/>
      <c r="OCS51" s="206"/>
      <c r="OCT51" s="206"/>
      <c r="OCU51" s="206"/>
      <c r="OCV51" s="206"/>
      <c r="OCW51" s="206"/>
      <c r="OCX51" s="206"/>
      <c r="OCY51" s="206"/>
      <c r="OCZ51" s="206"/>
      <c r="ODA51" s="206"/>
      <c r="ODB51" s="206"/>
      <c r="ODC51" s="206"/>
      <c r="ODD51" s="206"/>
      <c r="ODE51" s="206"/>
      <c r="ODF51" s="206"/>
      <c r="ODG51" s="206"/>
      <c r="ODH51" s="206"/>
      <c r="ODI51" s="206"/>
      <c r="ODJ51" s="206"/>
      <c r="ODK51" s="206"/>
      <c r="ODL51" s="206"/>
      <c r="ODM51" s="206"/>
      <c r="ODN51" s="206"/>
      <c r="ODO51" s="206"/>
      <c r="ODP51" s="206"/>
      <c r="ODQ51" s="206"/>
      <c r="ODR51" s="206"/>
      <c r="ODS51" s="206"/>
      <c r="ODT51" s="206"/>
      <c r="ODU51" s="206"/>
      <c r="ODV51" s="206"/>
      <c r="ODW51" s="206"/>
      <c r="ODX51" s="206"/>
      <c r="ODY51" s="206"/>
      <c r="ODZ51" s="206"/>
      <c r="OEA51" s="206"/>
      <c r="OEB51" s="206"/>
      <c r="OEC51" s="206"/>
      <c r="OED51" s="206"/>
      <c r="OEE51" s="206"/>
      <c r="OEF51" s="206"/>
      <c r="OEG51" s="206"/>
      <c r="OEH51" s="206"/>
      <c r="OEI51" s="206"/>
      <c r="OEJ51" s="206"/>
      <c r="OEK51" s="206"/>
      <c r="OEL51" s="206"/>
      <c r="OEM51" s="206"/>
      <c r="OEN51" s="206"/>
      <c r="OEO51" s="206"/>
      <c r="OEP51" s="206"/>
      <c r="OEQ51" s="206"/>
      <c r="OER51" s="206"/>
      <c r="OES51" s="206"/>
      <c r="OET51" s="206"/>
      <c r="OEU51" s="206"/>
      <c r="OEV51" s="206"/>
      <c r="OEW51" s="206"/>
      <c r="OEX51" s="206"/>
      <c r="OEY51" s="206"/>
      <c r="OEZ51" s="206"/>
      <c r="OFA51" s="206"/>
      <c r="OFB51" s="206"/>
      <c r="OFC51" s="206"/>
      <c r="OFD51" s="206"/>
      <c r="OFE51" s="206"/>
      <c r="OFF51" s="206"/>
      <c r="OFG51" s="206"/>
      <c r="OFH51" s="206"/>
      <c r="OFI51" s="206"/>
      <c r="OFJ51" s="206"/>
      <c r="OFK51" s="206"/>
      <c r="OFL51" s="206"/>
      <c r="OFM51" s="206"/>
      <c r="OFN51" s="206"/>
      <c r="OFO51" s="206"/>
      <c r="OFP51" s="206"/>
      <c r="OFQ51" s="206"/>
      <c r="OFR51" s="206"/>
      <c r="OFS51" s="206"/>
      <c r="OFT51" s="206"/>
      <c r="OFU51" s="206"/>
      <c r="OFV51" s="206"/>
      <c r="OFW51" s="206"/>
      <c r="OFX51" s="206"/>
      <c r="OFY51" s="206"/>
      <c r="OFZ51" s="206"/>
      <c r="OGA51" s="206"/>
      <c r="OGB51" s="206"/>
      <c r="OGC51" s="206"/>
      <c r="OGD51" s="206"/>
      <c r="OGE51" s="206"/>
      <c r="OGF51" s="206"/>
      <c r="OGG51" s="206"/>
      <c r="OGH51" s="206"/>
      <c r="OGI51" s="206"/>
      <c r="OGJ51" s="206"/>
      <c r="OGK51" s="206"/>
      <c r="OGL51" s="206"/>
      <c r="OGM51" s="206"/>
      <c r="OGN51" s="206"/>
      <c r="OGO51" s="206"/>
      <c r="OGP51" s="206"/>
      <c r="OGQ51" s="206"/>
      <c r="OGR51" s="206"/>
      <c r="OGS51" s="206"/>
      <c r="OGT51" s="206"/>
      <c r="OGU51" s="206"/>
      <c r="OGV51" s="206"/>
      <c r="OGW51" s="206"/>
      <c r="OGX51" s="206"/>
      <c r="OGY51" s="206"/>
      <c r="OGZ51" s="206"/>
      <c r="OHA51" s="206"/>
      <c r="OHB51" s="206"/>
      <c r="OHC51" s="206"/>
      <c r="OHD51" s="206"/>
      <c r="OHE51" s="206"/>
      <c r="OHF51" s="206"/>
      <c r="OHG51" s="206"/>
      <c r="OHH51" s="206"/>
      <c r="OHI51" s="206"/>
      <c r="OHJ51" s="206"/>
      <c r="OHK51" s="206"/>
      <c r="OHL51" s="206"/>
      <c r="OHM51" s="206"/>
      <c r="OHN51" s="206"/>
      <c r="OHO51" s="206"/>
      <c r="OHP51" s="206"/>
      <c r="OHQ51" s="206"/>
      <c r="OHR51" s="206"/>
      <c r="OHS51" s="206"/>
      <c r="OHT51" s="206"/>
      <c r="OHU51" s="206"/>
      <c r="OHV51" s="206"/>
      <c r="OHW51" s="206"/>
      <c r="OHX51" s="206"/>
      <c r="OHY51" s="206"/>
      <c r="OHZ51" s="206"/>
      <c r="OIA51" s="206"/>
      <c r="OIB51" s="206"/>
      <c r="OIC51" s="206"/>
      <c r="OID51" s="206"/>
      <c r="OIE51" s="206"/>
      <c r="OIF51" s="206"/>
      <c r="OIG51" s="206"/>
      <c r="OIH51" s="206"/>
      <c r="OII51" s="206"/>
      <c r="OIJ51" s="206"/>
      <c r="OIK51" s="206"/>
      <c r="OIL51" s="206"/>
      <c r="OIM51" s="206"/>
      <c r="OIN51" s="206"/>
      <c r="OIO51" s="206"/>
      <c r="OIP51" s="206"/>
      <c r="OIQ51" s="206"/>
      <c r="OIR51" s="206"/>
      <c r="OIS51" s="206"/>
      <c r="OIT51" s="206"/>
      <c r="OIU51" s="206"/>
      <c r="OIV51" s="206"/>
      <c r="OIW51" s="206"/>
      <c r="OIX51" s="206"/>
      <c r="OIY51" s="206"/>
      <c r="OIZ51" s="206"/>
      <c r="OJA51" s="206"/>
      <c r="OJB51" s="206"/>
      <c r="OJC51" s="206"/>
      <c r="OJD51" s="206"/>
      <c r="OJE51" s="206"/>
      <c r="OJF51" s="206"/>
      <c r="OJG51" s="206"/>
      <c r="OJH51" s="206"/>
      <c r="OJI51" s="206"/>
      <c r="OJJ51" s="206"/>
      <c r="OJK51" s="206"/>
      <c r="OJL51" s="206"/>
      <c r="OJM51" s="206"/>
      <c r="OJN51" s="206"/>
      <c r="OJO51" s="206"/>
      <c r="OJP51" s="206"/>
      <c r="OJQ51" s="206"/>
      <c r="OJR51" s="206"/>
      <c r="OJS51" s="206"/>
      <c r="OJT51" s="206"/>
      <c r="OJU51" s="206"/>
      <c r="OJV51" s="206"/>
      <c r="OJW51" s="206"/>
      <c r="OJX51" s="206"/>
      <c r="OJY51" s="206"/>
      <c r="OJZ51" s="206"/>
      <c r="OKA51" s="206"/>
      <c r="OKB51" s="206"/>
      <c r="OKC51" s="206"/>
      <c r="OKD51" s="206"/>
      <c r="OKE51" s="206"/>
      <c r="OKF51" s="206"/>
      <c r="OKG51" s="206"/>
      <c r="OKH51" s="206"/>
      <c r="OKI51" s="206"/>
      <c r="OKJ51" s="206"/>
      <c r="OKK51" s="206"/>
      <c r="OKL51" s="206"/>
      <c r="OKM51" s="206"/>
      <c r="OKN51" s="206"/>
      <c r="OKO51" s="206"/>
      <c r="OKP51" s="206"/>
      <c r="OKQ51" s="206"/>
      <c r="OKR51" s="206"/>
      <c r="OKS51" s="206"/>
      <c r="OKT51" s="206"/>
      <c r="OKU51" s="206"/>
      <c r="OKV51" s="206"/>
      <c r="OKW51" s="206"/>
      <c r="OKX51" s="206"/>
      <c r="OKY51" s="206"/>
      <c r="OKZ51" s="206"/>
      <c r="OLA51" s="206"/>
      <c r="OLB51" s="206"/>
      <c r="OLC51" s="206"/>
      <c r="OLD51" s="206"/>
      <c r="OLE51" s="206"/>
      <c r="OLF51" s="206"/>
      <c r="OLG51" s="206"/>
      <c r="OLH51" s="206"/>
      <c r="OLI51" s="206"/>
      <c r="OLJ51" s="206"/>
      <c r="OLK51" s="206"/>
      <c r="OLL51" s="206"/>
      <c r="OLM51" s="206"/>
      <c r="OLN51" s="206"/>
      <c r="OLO51" s="206"/>
      <c r="OLP51" s="206"/>
      <c r="OLQ51" s="206"/>
      <c r="OLR51" s="206"/>
      <c r="OLS51" s="206"/>
      <c r="OLT51" s="206"/>
      <c r="OLU51" s="206"/>
      <c r="OLV51" s="206"/>
      <c r="OLW51" s="206"/>
      <c r="OLX51" s="206"/>
      <c r="OLY51" s="206"/>
      <c r="OLZ51" s="206"/>
      <c r="OMA51" s="206"/>
      <c r="OMB51" s="206"/>
      <c r="OMC51" s="206"/>
      <c r="OMD51" s="206"/>
      <c r="OME51" s="206"/>
      <c r="OMF51" s="206"/>
      <c r="OMG51" s="206"/>
      <c r="OMH51" s="206"/>
      <c r="OMI51" s="206"/>
      <c r="OMJ51" s="206"/>
      <c r="OMK51" s="206"/>
      <c r="OML51" s="206"/>
      <c r="OMM51" s="206"/>
      <c r="OMN51" s="206"/>
      <c r="OMO51" s="206"/>
      <c r="OMP51" s="206"/>
      <c r="OMQ51" s="206"/>
      <c r="OMR51" s="206"/>
      <c r="OMS51" s="206"/>
      <c r="OMT51" s="206"/>
      <c r="OMU51" s="206"/>
      <c r="OMV51" s="206"/>
      <c r="OMW51" s="206"/>
      <c r="OMX51" s="206"/>
      <c r="OMY51" s="206"/>
      <c r="OMZ51" s="206"/>
      <c r="ONA51" s="206"/>
      <c r="ONB51" s="206"/>
      <c r="ONC51" s="206"/>
      <c r="OND51" s="206"/>
      <c r="ONE51" s="206"/>
      <c r="ONF51" s="206"/>
      <c r="ONG51" s="206"/>
      <c r="ONH51" s="206"/>
      <c r="ONI51" s="206"/>
      <c r="ONJ51" s="206"/>
      <c r="ONK51" s="206"/>
      <c r="ONL51" s="206"/>
      <c r="ONM51" s="206"/>
      <c r="ONN51" s="206"/>
      <c r="ONO51" s="206"/>
      <c r="ONP51" s="206"/>
      <c r="ONQ51" s="206"/>
      <c r="ONR51" s="206"/>
      <c r="ONS51" s="206"/>
      <c r="ONT51" s="206"/>
      <c r="ONU51" s="206"/>
      <c r="ONV51" s="206"/>
      <c r="ONW51" s="206"/>
      <c r="ONX51" s="206"/>
      <c r="ONY51" s="206"/>
      <c r="ONZ51" s="206"/>
      <c r="OOA51" s="206"/>
      <c r="OOB51" s="206"/>
      <c r="OOC51" s="206"/>
      <c r="OOD51" s="206"/>
      <c r="OOE51" s="206"/>
      <c r="OOF51" s="206"/>
      <c r="OOG51" s="206"/>
      <c r="OOH51" s="206"/>
      <c r="OOI51" s="206"/>
      <c r="OOJ51" s="206"/>
      <c r="OOK51" s="206"/>
      <c r="OOL51" s="206"/>
      <c r="OOM51" s="206"/>
      <c r="OON51" s="206"/>
      <c r="OOO51" s="206"/>
      <c r="OOP51" s="206"/>
      <c r="OOQ51" s="206"/>
      <c r="OOR51" s="206"/>
      <c r="OOS51" s="206"/>
      <c r="OOT51" s="206"/>
      <c r="OOU51" s="206"/>
      <c r="OOV51" s="206"/>
      <c r="OOW51" s="206"/>
      <c r="OOX51" s="206"/>
      <c r="OOY51" s="206"/>
      <c r="OOZ51" s="206"/>
      <c r="OPA51" s="206"/>
      <c r="OPB51" s="206"/>
      <c r="OPC51" s="206"/>
      <c r="OPD51" s="206"/>
      <c r="OPE51" s="206"/>
      <c r="OPF51" s="206"/>
      <c r="OPG51" s="206"/>
      <c r="OPH51" s="206"/>
      <c r="OPI51" s="206"/>
      <c r="OPJ51" s="206"/>
      <c r="OPK51" s="206"/>
      <c r="OPL51" s="206"/>
      <c r="OPM51" s="206"/>
      <c r="OPN51" s="206"/>
      <c r="OPO51" s="206"/>
      <c r="OPP51" s="206"/>
      <c r="OPQ51" s="206"/>
      <c r="OPR51" s="206"/>
      <c r="OPS51" s="206"/>
      <c r="OPT51" s="206"/>
      <c r="OPU51" s="206"/>
      <c r="OPV51" s="206"/>
      <c r="OPW51" s="206"/>
      <c r="OPX51" s="206"/>
      <c r="OPY51" s="206"/>
      <c r="OPZ51" s="206"/>
      <c r="OQA51" s="206"/>
      <c r="OQB51" s="206"/>
      <c r="OQC51" s="206"/>
      <c r="OQD51" s="206"/>
      <c r="OQE51" s="206"/>
      <c r="OQF51" s="206"/>
      <c r="OQG51" s="206"/>
      <c r="OQH51" s="206"/>
      <c r="OQI51" s="206"/>
      <c r="OQJ51" s="206"/>
      <c r="OQK51" s="206"/>
      <c r="OQL51" s="206"/>
      <c r="OQM51" s="206"/>
      <c r="OQN51" s="206"/>
      <c r="OQO51" s="206"/>
      <c r="OQP51" s="206"/>
      <c r="OQQ51" s="206"/>
      <c r="OQR51" s="206"/>
      <c r="OQS51" s="206"/>
      <c r="OQT51" s="206"/>
      <c r="OQU51" s="206"/>
      <c r="OQV51" s="206"/>
      <c r="OQW51" s="206"/>
      <c r="OQX51" s="206"/>
      <c r="OQY51" s="206"/>
      <c r="OQZ51" s="206"/>
      <c r="ORA51" s="206"/>
      <c r="ORB51" s="206"/>
      <c r="ORC51" s="206"/>
      <c r="ORD51" s="206"/>
      <c r="ORE51" s="206"/>
      <c r="ORF51" s="206"/>
      <c r="ORG51" s="206"/>
      <c r="ORH51" s="206"/>
      <c r="ORI51" s="206"/>
      <c r="ORJ51" s="206"/>
      <c r="ORK51" s="206"/>
      <c r="ORL51" s="206"/>
      <c r="ORM51" s="206"/>
      <c r="ORN51" s="206"/>
      <c r="ORO51" s="206"/>
      <c r="ORP51" s="206"/>
      <c r="ORQ51" s="206"/>
      <c r="ORR51" s="206"/>
      <c r="ORS51" s="206"/>
      <c r="ORT51" s="206"/>
      <c r="ORU51" s="206"/>
      <c r="ORV51" s="206"/>
      <c r="ORW51" s="206"/>
      <c r="ORX51" s="206"/>
      <c r="ORY51" s="206"/>
      <c r="ORZ51" s="206"/>
      <c r="OSA51" s="206"/>
      <c r="OSB51" s="206"/>
      <c r="OSC51" s="206"/>
      <c r="OSD51" s="206"/>
      <c r="OSE51" s="206"/>
      <c r="OSF51" s="206"/>
      <c r="OSG51" s="206"/>
      <c r="OSH51" s="206"/>
      <c r="OSI51" s="206"/>
      <c r="OSJ51" s="206"/>
      <c r="OSK51" s="206"/>
      <c r="OSL51" s="206"/>
      <c r="OSM51" s="206"/>
      <c r="OSN51" s="206"/>
      <c r="OSO51" s="206"/>
      <c r="OSP51" s="206"/>
      <c r="OSQ51" s="206"/>
      <c r="OSR51" s="206"/>
      <c r="OSS51" s="206"/>
      <c r="OST51" s="206"/>
      <c r="OSU51" s="206"/>
      <c r="OSV51" s="206"/>
      <c r="OSW51" s="206"/>
      <c r="OSX51" s="206"/>
      <c r="OSY51" s="206"/>
      <c r="OSZ51" s="206"/>
      <c r="OTA51" s="206"/>
      <c r="OTB51" s="206"/>
      <c r="OTC51" s="206"/>
      <c r="OTD51" s="206"/>
      <c r="OTE51" s="206"/>
      <c r="OTF51" s="206"/>
      <c r="OTG51" s="206"/>
      <c r="OTH51" s="206"/>
      <c r="OTI51" s="206"/>
      <c r="OTJ51" s="206"/>
      <c r="OTK51" s="206"/>
      <c r="OTL51" s="206"/>
      <c r="OTM51" s="206"/>
      <c r="OTN51" s="206"/>
      <c r="OTO51" s="206"/>
      <c r="OTP51" s="206"/>
      <c r="OTQ51" s="206"/>
      <c r="OTR51" s="206"/>
      <c r="OTS51" s="206"/>
      <c r="OTT51" s="206"/>
      <c r="OTU51" s="206"/>
      <c r="OTV51" s="206"/>
      <c r="OTW51" s="206"/>
      <c r="OTX51" s="206"/>
      <c r="OTY51" s="206"/>
      <c r="OTZ51" s="206"/>
      <c r="OUA51" s="206"/>
      <c r="OUB51" s="206"/>
      <c r="OUC51" s="206"/>
      <c r="OUD51" s="206"/>
      <c r="OUE51" s="206"/>
      <c r="OUF51" s="206"/>
      <c r="OUG51" s="206"/>
      <c r="OUH51" s="206"/>
      <c r="OUI51" s="206"/>
      <c r="OUJ51" s="206"/>
      <c r="OUK51" s="206"/>
      <c r="OUL51" s="206"/>
      <c r="OUM51" s="206"/>
      <c r="OUN51" s="206"/>
      <c r="OUO51" s="206"/>
      <c r="OUP51" s="206"/>
      <c r="OUQ51" s="206"/>
      <c r="OUR51" s="206"/>
      <c r="OUS51" s="206"/>
      <c r="OUT51" s="206"/>
      <c r="OUU51" s="206"/>
      <c r="OUV51" s="206"/>
      <c r="OUW51" s="206"/>
      <c r="OUX51" s="206"/>
      <c r="OUY51" s="206"/>
      <c r="OUZ51" s="206"/>
      <c r="OVA51" s="206"/>
      <c r="OVB51" s="206"/>
      <c r="OVC51" s="206"/>
      <c r="OVD51" s="206"/>
      <c r="OVE51" s="206"/>
      <c r="OVF51" s="206"/>
      <c r="OVG51" s="206"/>
      <c r="OVH51" s="206"/>
      <c r="OVI51" s="206"/>
      <c r="OVJ51" s="206"/>
      <c r="OVK51" s="206"/>
      <c r="OVL51" s="206"/>
      <c r="OVM51" s="206"/>
      <c r="OVN51" s="206"/>
      <c r="OVO51" s="206"/>
      <c r="OVP51" s="206"/>
      <c r="OVQ51" s="206"/>
      <c r="OVR51" s="206"/>
      <c r="OVS51" s="206"/>
      <c r="OVT51" s="206"/>
      <c r="OVU51" s="206"/>
      <c r="OVV51" s="206"/>
      <c r="OVW51" s="206"/>
      <c r="OVX51" s="206"/>
      <c r="OVY51" s="206"/>
      <c r="OVZ51" s="206"/>
      <c r="OWA51" s="206"/>
      <c r="OWB51" s="206"/>
      <c r="OWC51" s="206"/>
      <c r="OWD51" s="206"/>
      <c r="OWE51" s="206"/>
      <c r="OWF51" s="206"/>
      <c r="OWG51" s="206"/>
      <c r="OWH51" s="206"/>
      <c r="OWI51" s="206"/>
      <c r="OWJ51" s="206"/>
      <c r="OWK51" s="206"/>
      <c r="OWL51" s="206"/>
      <c r="OWM51" s="206"/>
      <c r="OWN51" s="206"/>
      <c r="OWO51" s="206"/>
      <c r="OWP51" s="206"/>
      <c r="OWQ51" s="206"/>
      <c r="OWR51" s="206"/>
      <c r="OWS51" s="206"/>
      <c r="OWT51" s="206"/>
      <c r="OWU51" s="206"/>
      <c r="OWV51" s="206"/>
      <c r="OWW51" s="206"/>
      <c r="OWX51" s="206"/>
      <c r="OWY51" s="206"/>
      <c r="OWZ51" s="206"/>
      <c r="OXA51" s="206"/>
      <c r="OXB51" s="206"/>
      <c r="OXC51" s="206"/>
      <c r="OXD51" s="206"/>
      <c r="OXE51" s="206"/>
      <c r="OXF51" s="206"/>
      <c r="OXG51" s="206"/>
      <c r="OXH51" s="206"/>
      <c r="OXI51" s="206"/>
      <c r="OXJ51" s="206"/>
      <c r="OXK51" s="206"/>
      <c r="OXL51" s="206"/>
      <c r="OXM51" s="206"/>
      <c r="OXN51" s="206"/>
      <c r="OXO51" s="206"/>
      <c r="OXP51" s="206"/>
      <c r="OXQ51" s="206"/>
      <c r="OXR51" s="206"/>
      <c r="OXS51" s="206"/>
      <c r="OXT51" s="206"/>
      <c r="OXU51" s="206"/>
      <c r="OXV51" s="206"/>
      <c r="OXW51" s="206"/>
      <c r="OXX51" s="206"/>
      <c r="OXY51" s="206"/>
      <c r="OXZ51" s="206"/>
      <c r="OYA51" s="206"/>
      <c r="OYB51" s="206"/>
      <c r="OYC51" s="206"/>
      <c r="OYD51" s="206"/>
      <c r="OYE51" s="206"/>
      <c r="OYF51" s="206"/>
      <c r="OYG51" s="206"/>
      <c r="OYH51" s="206"/>
      <c r="OYI51" s="206"/>
      <c r="OYJ51" s="206"/>
      <c r="OYK51" s="206"/>
      <c r="OYL51" s="206"/>
      <c r="OYM51" s="206"/>
      <c r="OYN51" s="206"/>
      <c r="OYO51" s="206"/>
      <c r="OYP51" s="206"/>
      <c r="OYQ51" s="206"/>
      <c r="OYR51" s="206"/>
      <c r="OYS51" s="206"/>
      <c r="OYT51" s="206"/>
      <c r="OYU51" s="206"/>
      <c r="OYV51" s="206"/>
      <c r="OYW51" s="206"/>
      <c r="OYX51" s="206"/>
      <c r="OYY51" s="206"/>
      <c r="OYZ51" s="206"/>
      <c r="OZA51" s="206"/>
      <c r="OZB51" s="206"/>
      <c r="OZC51" s="206"/>
      <c r="OZD51" s="206"/>
      <c r="OZE51" s="206"/>
      <c r="OZF51" s="206"/>
      <c r="OZG51" s="206"/>
      <c r="OZH51" s="206"/>
      <c r="OZI51" s="206"/>
      <c r="OZJ51" s="206"/>
      <c r="OZK51" s="206"/>
      <c r="OZL51" s="206"/>
      <c r="OZM51" s="206"/>
      <c r="OZN51" s="206"/>
      <c r="OZO51" s="206"/>
      <c r="OZP51" s="206"/>
      <c r="OZQ51" s="206"/>
      <c r="OZR51" s="206"/>
      <c r="OZS51" s="206"/>
      <c r="OZT51" s="206"/>
      <c r="OZU51" s="206"/>
      <c r="OZV51" s="206"/>
      <c r="OZW51" s="206"/>
      <c r="OZX51" s="206"/>
      <c r="OZY51" s="206"/>
      <c r="OZZ51" s="206"/>
      <c r="PAA51" s="206"/>
      <c r="PAB51" s="206"/>
      <c r="PAC51" s="206"/>
      <c r="PAD51" s="206"/>
      <c r="PAE51" s="206"/>
      <c r="PAF51" s="206"/>
      <c r="PAG51" s="206"/>
      <c r="PAH51" s="206"/>
      <c r="PAI51" s="206"/>
      <c r="PAJ51" s="206"/>
      <c r="PAK51" s="206"/>
      <c r="PAL51" s="206"/>
      <c r="PAM51" s="206"/>
      <c r="PAN51" s="206"/>
      <c r="PAO51" s="206"/>
      <c r="PAP51" s="206"/>
      <c r="PAQ51" s="206"/>
      <c r="PAR51" s="206"/>
      <c r="PAS51" s="206"/>
      <c r="PAT51" s="206"/>
      <c r="PAU51" s="206"/>
      <c r="PAV51" s="206"/>
      <c r="PAW51" s="206"/>
      <c r="PAX51" s="206"/>
      <c r="PAY51" s="206"/>
      <c r="PAZ51" s="206"/>
      <c r="PBA51" s="206"/>
      <c r="PBB51" s="206"/>
      <c r="PBC51" s="206"/>
      <c r="PBD51" s="206"/>
      <c r="PBE51" s="206"/>
      <c r="PBF51" s="206"/>
      <c r="PBG51" s="206"/>
      <c r="PBH51" s="206"/>
      <c r="PBI51" s="206"/>
      <c r="PBJ51" s="206"/>
      <c r="PBK51" s="206"/>
      <c r="PBL51" s="206"/>
      <c r="PBM51" s="206"/>
      <c r="PBN51" s="206"/>
      <c r="PBO51" s="206"/>
      <c r="PBP51" s="206"/>
      <c r="PBQ51" s="206"/>
      <c r="PBR51" s="206"/>
      <c r="PBS51" s="206"/>
      <c r="PBT51" s="206"/>
      <c r="PBU51" s="206"/>
      <c r="PBV51" s="206"/>
      <c r="PBW51" s="206"/>
      <c r="PBX51" s="206"/>
      <c r="PBY51" s="206"/>
      <c r="PBZ51" s="206"/>
      <c r="PCA51" s="206"/>
      <c r="PCB51" s="206"/>
      <c r="PCC51" s="206"/>
      <c r="PCD51" s="206"/>
      <c r="PCE51" s="206"/>
      <c r="PCF51" s="206"/>
      <c r="PCG51" s="206"/>
      <c r="PCH51" s="206"/>
      <c r="PCI51" s="206"/>
      <c r="PCJ51" s="206"/>
      <c r="PCK51" s="206"/>
      <c r="PCL51" s="206"/>
      <c r="PCM51" s="206"/>
      <c r="PCN51" s="206"/>
      <c r="PCO51" s="206"/>
      <c r="PCP51" s="206"/>
      <c r="PCQ51" s="206"/>
      <c r="PCR51" s="206"/>
      <c r="PCS51" s="206"/>
      <c r="PCT51" s="206"/>
      <c r="PCU51" s="206"/>
      <c r="PCV51" s="206"/>
      <c r="PCW51" s="206"/>
      <c r="PCX51" s="206"/>
      <c r="PCY51" s="206"/>
      <c r="PCZ51" s="206"/>
      <c r="PDA51" s="206"/>
      <c r="PDB51" s="206"/>
      <c r="PDC51" s="206"/>
      <c r="PDD51" s="206"/>
      <c r="PDE51" s="206"/>
      <c r="PDF51" s="206"/>
      <c r="PDG51" s="206"/>
      <c r="PDH51" s="206"/>
      <c r="PDI51" s="206"/>
      <c r="PDJ51" s="206"/>
      <c r="PDK51" s="206"/>
      <c r="PDL51" s="206"/>
      <c r="PDM51" s="206"/>
      <c r="PDN51" s="206"/>
      <c r="PDO51" s="206"/>
      <c r="PDP51" s="206"/>
      <c r="PDQ51" s="206"/>
      <c r="PDR51" s="206"/>
      <c r="PDS51" s="206"/>
      <c r="PDT51" s="206"/>
      <c r="PDU51" s="206"/>
      <c r="PDV51" s="206"/>
      <c r="PDW51" s="206"/>
      <c r="PDX51" s="206"/>
      <c r="PDY51" s="206"/>
      <c r="PDZ51" s="206"/>
      <c r="PEA51" s="206"/>
      <c r="PEB51" s="206"/>
      <c r="PEC51" s="206"/>
      <c r="PED51" s="206"/>
      <c r="PEE51" s="206"/>
      <c r="PEF51" s="206"/>
      <c r="PEG51" s="206"/>
      <c r="PEH51" s="206"/>
      <c r="PEI51" s="206"/>
      <c r="PEJ51" s="206"/>
      <c r="PEK51" s="206"/>
      <c r="PEL51" s="206"/>
      <c r="PEM51" s="206"/>
      <c r="PEN51" s="206"/>
      <c r="PEO51" s="206"/>
      <c r="PEP51" s="206"/>
      <c r="PEQ51" s="206"/>
      <c r="PER51" s="206"/>
      <c r="PES51" s="206"/>
      <c r="PET51" s="206"/>
      <c r="PEU51" s="206"/>
      <c r="PEV51" s="206"/>
      <c r="PEW51" s="206"/>
      <c r="PEX51" s="206"/>
      <c r="PEY51" s="206"/>
      <c r="PEZ51" s="206"/>
      <c r="PFA51" s="206"/>
      <c r="PFB51" s="206"/>
      <c r="PFC51" s="206"/>
      <c r="PFD51" s="206"/>
      <c r="PFE51" s="206"/>
      <c r="PFF51" s="206"/>
      <c r="PFG51" s="206"/>
      <c r="PFH51" s="206"/>
      <c r="PFI51" s="206"/>
      <c r="PFJ51" s="206"/>
      <c r="PFK51" s="206"/>
      <c r="PFL51" s="206"/>
      <c r="PFM51" s="206"/>
      <c r="PFN51" s="206"/>
      <c r="PFO51" s="206"/>
      <c r="PFP51" s="206"/>
      <c r="PFQ51" s="206"/>
      <c r="PFR51" s="206"/>
      <c r="PFS51" s="206"/>
      <c r="PFT51" s="206"/>
      <c r="PFU51" s="206"/>
      <c r="PFV51" s="206"/>
      <c r="PFW51" s="206"/>
      <c r="PFX51" s="206"/>
      <c r="PFY51" s="206"/>
      <c r="PFZ51" s="206"/>
      <c r="PGA51" s="206"/>
      <c r="PGB51" s="206"/>
      <c r="PGC51" s="206"/>
      <c r="PGD51" s="206"/>
      <c r="PGE51" s="206"/>
      <c r="PGF51" s="206"/>
      <c r="PGG51" s="206"/>
      <c r="PGH51" s="206"/>
      <c r="PGI51" s="206"/>
      <c r="PGJ51" s="206"/>
      <c r="PGK51" s="206"/>
      <c r="PGL51" s="206"/>
      <c r="PGM51" s="206"/>
      <c r="PGN51" s="206"/>
      <c r="PGO51" s="206"/>
      <c r="PGP51" s="206"/>
      <c r="PGQ51" s="206"/>
      <c r="PGR51" s="206"/>
      <c r="PGS51" s="206"/>
      <c r="PGT51" s="206"/>
      <c r="PGU51" s="206"/>
      <c r="PGV51" s="206"/>
      <c r="PGW51" s="206"/>
      <c r="PGX51" s="206"/>
      <c r="PGY51" s="206"/>
      <c r="PGZ51" s="206"/>
      <c r="PHA51" s="206"/>
      <c r="PHB51" s="206"/>
      <c r="PHC51" s="206"/>
      <c r="PHD51" s="206"/>
      <c r="PHE51" s="206"/>
      <c r="PHF51" s="206"/>
      <c r="PHG51" s="206"/>
      <c r="PHH51" s="206"/>
      <c r="PHI51" s="206"/>
      <c r="PHJ51" s="206"/>
      <c r="PHK51" s="206"/>
      <c r="PHL51" s="206"/>
      <c r="PHM51" s="206"/>
      <c r="PHN51" s="206"/>
      <c r="PHO51" s="206"/>
      <c r="PHP51" s="206"/>
      <c r="PHQ51" s="206"/>
      <c r="PHR51" s="206"/>
      <c r="PHS51" s="206"/>
      <c r="PHT51" s="206"/>
      <c r="PHU51" s="206"/>
      <c r="PHV51" s="206"/>
      <c r="PHW51" s="206"/>
      <c r="PHX51" s="206"/>
      <c r="PHY51" s="206"/>
      <c r="PHZ51" s="206"/>
      <c r="PIA51" s="206"/>
      <c r="PIB51" s="206"/>
      <c r="PIC51" s="206"/>
      <c r="PID51" s="206"/>
      <c r="PIE51" s="206"/>
      <c r="PIF51" s="206"/>
      <c r="PIG51" s="206"/>
      <c r="PIH51" s="206"/>
      <c r="PII51" s="206"/>
      <c r="PIJ51" s="206"/>
      <c r="PIK51" s="206"/>
      <c r="PIL51" s="206"/>
      <c r="PIM51" s="206"/>
      <c r="PIN51" s="206"/>
      <c r="PIO51" s="206"/>
      <c r="PIP51" s="206"/>
      <c r="PIQ51" s="206"/>
      <c r="PIR51" s="206"/>
      <c r="PIS51" s="206"/>
      <c r="PIT51" s="206"/>
      <c r="PIU51" s="206"/>
      <c r="PIV51" s="206"/>
      <c r="PIW51" s="206"/>
      <c r="PIX51" s="206"/>
      <c r="PIY51" s="206"/>
      <c r="PIZ51" s="206"/>
      <c r="PJA51" s="206"/>
      <c r="PJB51" s="206"/>
      <c r="PJC51" s="206"/>
      <c r="PJD51" s="206"/>
      <c r="PJE51" s="206"/>
      <c r="PJF51" s="206"/>
      <c r="PJG51" s="206"/>
      <c r="PJH51" s="206"/>
      <c r="PJI51" s="206"/>
      <c r="PJJ51" s="206"/>
      <c r="PJK51" s="206"/>
      <c r="PJL51" s="206"/>
      <c r="PJM51" s="206"/>
      <c r="PJN51" s="206"/>
      <c r="PJO51" s="206"/>
      <c r="PJP51" s="206"/>
      <c r="PJQ51" s="206"/>
      <c r="PJR51" s="206"/>
      <c r="PJS51" s="206"/>
      <c r="PJT51" s="206"/>
      <c r="PJU51" s="206"/>
      <c r="PJV51" s="206"/>
      <c r="PJW51" s="206"/>
      <c r="PJX51" s="206"/>
      <c r="PJY51" s="206"/>
      <c r="PJZ51" s="206"/>
      <c r="PKA51" s="206"/>
      <c r="PKB51" s="206"/>
      <c r="PKC51" s="206"/>
      <c r="PKD51" s="206"/>
      <c r="PKE51" s="206"/>
      <c r="PKF51" s="206"/>
      <c r="PKG51" s="206"/>
      <c r="PKH51" s="206"/>
      <c r="PKI51" s="206"/>
      <c r="PKJ51" s="206"/>
      <c r="PKK51" s="206"/>
      <c r="PKL51" s="206"/>
      <c r="PKM51" s="206"/>
      <c r="PKN51" s="206"/>
      <c r="PKO51" s="206"/>
      <c r="PKP51" s="206"/>
      <c r="PKQ51" s="206"/>
      <c r="PKR51" s="206"/>
      <c r="PKS51" s="206"/>
      <c r="PKT51" s="206"/>
      <c r="PKU51" s="206"/>
      <c r="PKV51" s="206"/>
      <c r="PKW51" s="206"/>
      <c r="PKX51" s="206"/>
      <c r="PKY51" s="206"/>
      <c r="PKZ51" s="206"/>
      <c r="PLA51" s="206"/>
      <c r="PLB51" s="206"/>
      <c r="PLC51" s="206"/>
      <c r="PLD51" s="206"/>
      <c r="PLE51" s="206"/>
      <c r="PLF51" s="206"/>
      <c r="PLG51" s="206"/>
      <c r="PLH51" s="206"/>
      <c r="PLI51" s="206"/>
      <c r="PLJ51" s="206"/>
      <c r="PLK51" s="206"/>
      <c r="PLL51" s="206"/>
      <c r="PLM51" s="206"/>
      <c r="PLN51" s="206"/>
      <c r="PLO51" s="206"/>
      <c r="PLP51" s="206"/>
      <c r="PLQ51" s="206"/>
      <c r="PLR51" s="206"/>
      <c r="PLS51" s="206"/>
      <c r="PLT51" s="206"/>
      <c r="PLU51" s="206"/>
      <c r="PLV51" s="206"/>
      <c r="PLW51" s="206"/>
      <c r="PLX51" s="206"/>
      <c r="PLY51" s="206"/>
      <c r="PLZ51" s="206"/>
      <c r="PMA51" s="206"/>
      <c r="PMB51" s="206"/>
      <c r="PMC51" s="206"/>
      <c r="PMD51" s="206"/>
      <c r="PME51" s="206"/>
      <c r="PMF51" s="206"/>
      <c r="PMG51" s="206"/>
      <c r="PMH51" s="206"/>
      <c r="PMI51" s="206"/>
      <c r="PMJ51" s="206"/>
      <c r="PMK51" s="206"/>
      <c r="PML51" s="206"/>
      <c r="PMM51" s="206"/>
      <c r="PMN51" s="206"/>
      <c r="PMO51" s="206"/>
      <c r="PMP51" s="206"/>
      <c r="PMQ51" s="206"/>
      <c r="PMR51" s="206"/>
      <c r="PMS51" s="206"/>
      <c r="PMT51" s="206"/>
      <c r="PMU51" s="206"/>
      <c r="PMV51" s="206"/>
      <c r="PMW51" s="206"/>
      <c r="PMX51" s="206"/>
      <c r="PMY51" s="206"/>
      <c r="PMZ51" s="206"/>
      <c r="PNA51" s="206"/>
      <c r="PNB51" s="206"/>
      <c r="PNC51" s="206"/>
      <c r="PND51" s="206"/>
      <c r="PNE51" s="206"/>
      <c r="PNF51" s="206"/>
      <c r="PNG51" s="206"/>
      <c r="PNH51" s="206"/>
      <c r="PNI51" s="206"/>
      <c r="PNJ51" s="206"/>
      <c r="PNK51" s="206"/>
      <c r="PNL51" s="206"/>
      <c r="PNM51" s="206"/>
      <c r="PNN51" s="206"/>
      <c r="PNO51" s="206"/>
      <c r="PNP51" s="206"/>
      <c r="PNQ51" s="206"/>
      <c r="PNR51" s="206"/>
      <c r="PNS51" s="206"/>
      <c r="PNT51" s="206"/>
      <c r="PNU51" s="206"/>
      <c r="PNV51" s="206"/>
      <c r="PNW51" s="206"/>
      <c r="PNX51" s="206"/>
      <c r="PNY51" s="206"/>
      <c r="PNZ51" s="206"/>
      <c r="POA51" s="206"/>
      <c r="POB51" s="206"/>
      <c r="POC51" s="206"/>
      <c r="POD51" s="206"/>
      <c r="POE51" s="206"/>
      <c r="POF51" s="206"/>
      <c r="POG51" s="206"/>
      <c r="POH51" s="206"/>
      <c r="POI51" s="206"/>
      <c r="POJ51" s="206"/>
      <c r="POK51" s="206"/>
      <c r="POL51" s="206"/>
      <c r="POM51" s="206"/>
      <c r="PON51" s="206"/>
      <c r="POO51" s="206"/>
      <c r="POP51" s="206"/>
      <c r="POQ51" s="206"/>
      <c r="POR51" s="206"/>
      <c r="POS51" s="206"/>
      <c r="POT51" s="206"/>
      <c r="POU51" s="206"/>
      <c r="POV51" s="206"/>
      <c r="POW51" s="206"/>
      <c r="POX51" s="206"/>
      <c r="POY51" s="206"/>
      <c r="POZ51" s="206"/>
      <c r="PPA51" s="206"/>
      <c r="PPB51" s="206"/>
      <c r="PPC51" s="206"/>
      <c r="PPD51" s="206"/>
      <c r="PPE51" s="206"/>
      <c r="PPF51" s="206"/>
      <c r="PPG51" s="206"/>
      <c r="PPH51" s="206"/>
      <c r="PPI51" s="206"/>
      <c r="PPJ51" s="206"/>
      <c r="PPK51" s="206"/>
      <c r="PPL51" s="206"/>
      <c r="PPM51" s="206"/>
      <c r="PPN51" s="206"/>
      <c r="PPO51" s="206"/>
      <c r="PPP51" s="206"/>
      <c r="PPQ51" s="206"/>
      <c r="PPR51" s="206"/>
      <c r="PPS51" s="206"/>
      <c r="PPT51" s="206"/>
      <c r="PPU51" s="206"/>
      <c r="PPV51" s="206"/>
      <c r="PPW51" s="206"/>
      <c r="PPX51" s="206"/>
      <c r="PPY51" s="206"/>
      <c r="PPZ51" s="206"/>
      <c r="PQA51" s="206"/>
      <c r="PQB51" s="206"/>
      <c r="PQC51" s="206"/>
      <c r="PQD51" s="206"/>
      <c r="PQE51" s="206"/>
      <c r="PQF51" s="206"/>
      <c r="PQG51" s="206"/>
      <c r="PQH51" s="206"/>
      <c r="PQI51" s="206"/>
      <c r="PQJ51" s="206"/>
      <c r="PQK51" s="206"/>
      <c r="PQL51" s="206"/>
      <c r="PQM51" s="206"/>
      <c r="PQN51" s="206"/>
      <c r="PQO51" s="206"/>
      <c r="PQP51" s="206"/>
      <c r="PQQ51" s="206"/>
      <c r="PQR51" s="206"/>
      <c r="PQS51" s="206"/>
      <c r="PQT51" s="206"/>
      <c r="PQU51" s="206"/>
      <c r="PQV51" s="206"/>
      <c r="PQW51" s="206"/>
      <c r="PQX51" s="206"/>
      <c r="PQY51" s="206"/>
      <c r="PQZ51" s="206"/>
      <c r="PRA51" s="206"/>
      <c r="PRB51" s="206"/>
      <c r="PRC51" s="206"/>
      <c r="PRD51" s="206"/>
      <c r="PRE51" s="206"/>
      <c r="PRF51" s="206"/>
      <c r="PRG51" s="206"/>
      <c r="PRH51" s="206"/>
      <c r="PRI51" s="206"/>
      <c r="PRJ51" s="206"/>
      <c r="PRK51" s="206"/>
      <c r="PRL51" s="206"/>
      <c r="PRM51" s="206"/>
      <c r="PRN51" s="206"/>
      <c r="PRO51" s="206"/>
      <c r="PRP51" s="206"/>
      <c r="PRQ51" s="206"/>
      <c r="PRR51" s="206"/>
      <c r="PRS51" s="206"/>
      <c r="PRT51" s="206"/>
      <c r="PRU51" s="206"/>
      <c r="PRV51" s="206"/>
      <c r="PRW51" s="206"/>
      <c r="PRX51" s="206"/>
      <c r="PRY51" s="206"/>
      <c r="PRZ51" s="206"/>
      <c r="PSA51" s="206"/>
      <c r="PSB51" s="206"/>
      <c r="PSC51" s="206"/>
      <c r="PSD51" s="206"/>
      <c r="PSE51" s="206"/>
      <c r="PSF51" s="206"/>
      <c r="PSG51" s="206"/>
      <c r="PSH51" s="206"/>
      <c r="PSI51" s="206"/>
      <c r="PSJ51" s="206"/>
      <c r="PSK51" s="206"/>
      <c r="PSL51" s="206"/>
      <c r="PSM51" s="206"/>
      <c r="PSN51" s="206"/>
      <c r="PSO51" s="206"/>
      <c r="PSP51" s="206"/>
      <c r="PSQ51" s="206"/>
      <c r="PSR51" s="206"/>
      <c r="PSS51" s="206"/>
      <c r="PST51" s="206"/>
      <c r="PSU51" s="206"/>
      <c r="PSV51" s="206"/>
      <c r="PSW51" s="206"/>
      <c r="PSX51" s="206"/>
      <c r="PSY51" s="206"/>
      <c r="PSZ51" s="206"/>
      <c r="PTA51" s="206"/>
      <c r="PTB51" s="206"/>
      <c r="PTC51" s="206"/>
      <c r="PTD51" s="206"/>
      <c r="PTE51" s="206"/>
      <c r="PTF51" s="206"/>
      <c r="PTG51" s="206"/>
      <c r="PTH51" s="206"/>
      <c r="PTI51" s="206"/>
      <c r="PTJ51" s="206"/>
      <c r="PTK51" s="206"/>
      <c r="PTL51" s="206"/>
      <c r="PTM51" s="206"/>
      <c r="PTN51" s="206"/>
      <c r="PTO51" s="206"/>
      <c r="PTP51" s="206"/>
      <c r="PTQ51" s="206"/>
      <c r="PTR51" s="206"/>
      <c r="PTS51" s="206"/>
      <c r="PTT51" s="206"/>
      <c r="PTU51" s="206"/>
      <c r="PTV51" s="206"/>
      <c r="PTW51" s="206"/>
      <c r="PTX51" s="206"/>
      <c r="PTY51" s="206"/>
      <c r="PTZ51" s="206"/>
      <c r="PUA51" s="206"/>
      <c r="PUB51" s="206"/>
      <c r="PUC51" s="206"/>
      <c r="PUD51" s="206"/>
      <c r="PUE51" s="206"/>
      <c r="PUF51" s="206"/>
      <c r="PUG51" s="206"/>
      <c r="PUH51" s="206"/>
      <c r="PUI51" s="206"/>
      <c r="PUJ51" s="206"/>
      <c r="PUK51" s="206"/>
      <c r="PUL51" s="206"/>
      <c r="PUM51" s="206"/>
      <c r="PUN51" s="206"/>
      <c r="PUO51" s="206"/>
      <c r="PUP51" s="206"/>
      <c r="PUQ51" s="206"/>
      <c r="PUR51" s="206"/>
      <c r="PUS51" s="206"/>
      <c r="PUT51" s="206"/>
      <c r="PUU51" s="206"/>
      <c r="PUV51" s="206"/>
      <c r="PUW51" s="206"/>
      <c r="PUX51" s="206"/>
      <c r="PUY51" s="206"/>
      <c r="PUZ51" s="206"/>
      <c r="PVA51" s="206"/>
      <c r="PVB51" s="206"/>
      <c r="PVC51" s="206"/>
      <c r="PVD51" s="206"/>
      <c r="PVE51" s="206"/>
      <c r="PVF51" s="206"/>
      <c r="PVG51" s="206"/>
      <c r="PVH51" s="206"/>
      <c r="PVI51" s="206"/>
      <c r="PVJ51" s="206"/>
      <c r="PVK51" s="206"/>
      <c r="PVL51" s="206"/>
      <c r="PVM51" s="206"/>
      <c r="PVN51" s="206"/>
      <c r="PVO51" s="206"/>
      <c r="PVP51" s="206"/>
      <c r="PVQ51" s="206"/>
      <c r="PVR51" s="206"/>
      <c r="PVS51" s="206"/>
      <c r="PVT51" s="206"/>
      <c r="PVU51" s="206"/>
      <c r="PVV51" s="206"/>
      <c r="PVW51" s="206"/>
      <c r="PVX51" s="206"/>
      <c r="PVY51" s="206"/>
      <c r="PVZ51" s="206"/>
      <c r="PWA51" s="206"/>
      <c r="PWB51" s="206"/>
      <c r="PWC51" s="206"/>
      <c r="PWD51" s="206"/>
      <c r="PWE51" s="206"/>
      <c r="PWF51" s="206"/>
      <c r="PWG51" s="206"/>
      <c r="PWH51" s="206"/>
      <c r="PWI51" s="206"/>
      <c r="PWJ51" s="206"/>
      <c r="PWK51" s="206"/>
      <c r="PWL51" s="206"/>
      <c r="PWM51" s="206"/>
      <c r="PWN51" s="206"/>
      <c r="PWO51" s="206"/>
      <c r="PWP51" s="206"/>
      <c r="PWQ51" s="206"/>
      <c r="PWR51" s="206"/>
      <c r="PWS51" s="206"/>
      <c r="PWT51" s="206"/>
      <c r="PWU51" s="206"/>
      <c r="PWV51" s="206"/>
      <c r="PWW51" s="206"/>
      <c r="PWX51" s="206"/>
      <c r="PWY51" s="206"/>
      <c r="PWZ51" s="206"/>
      <c r="PXA51" s="206"/>
      <c r="PXB51" s="206"/>
      <c r="PXC51" s="206"/>
      <c r="PXD51" s="206"/>
      <c r="PXE51" s="206"/>
      <c r="PXF51" s="206"/>
      <c r="PXG51" s="206"/>
      <c r="PXH51" s="206"/>
      <c r="PXI51" s="206"/>
      <c r="PXJ51" s="206"/>
      <c r="PXK51" s="206"/>
      <c r="PXL51" s="206"/>
      <c r="PXM51" s="206"/>
      <c r="PXN51" s="206"/>
      <c r="PXO51" s="206"/>
      <c r="PXP51" s="206"/>
      <c r="PXQ51" s="206"/>
      <c r="PXR51" s="206"/>
      <c r="PXS51" s="206"/>
      <c r="PXT51" s="206"/>
      <c r="PXU51" s="206"/>
      <c r="PXV51" s="206"/>
      <c r="PXW51" s="206"/>
      <c r="PXX51" s="206"/>
      <c r="PXY51" s="206"/>
      <c r="PXZ51" s="206"/>
      <c r="PYA51" s="206"/>
      <c r="PYB51" s="206"/>
      <c r="PYC51" s="206"/>
      <c r="PYD51" s="206"/>
      <c r="PYE51" s="206"/>
      <c r="PYF51" s="206"/>
      <c r="PYG51" s="206"/>
      <c r="PYH51" s="206"/>
      <c r="PYI51" s="206"/>
      <c r="PYJ51" s="206"/>
      <c r="PYK51" s="206"/>
      <c r="PYL51" s="206"/>
      <c r="PYM51" s="206"/>
      <c r="PYN51" s="206"/>
      <c r="PYO51" s="206"/>
      <c r="PYP51" s="206"/>
      <c r="PYQ51" s="206"/>
      <c r="PYR51" s="206"/>
      <c r="PYS51" s="206"/>
      <c r="PYT51" s="206"/>
      <c r="PYU51" s="206"/>
      <c r="PYV51" s="206"/>
      <c r="PYW51" s="206"/>
      <c r="PYX51" s="206"/>
      <c r="PYY51" s="206"/>
      <c r="PYZ51" s="206"/>
      <c r="PZA51" s="206"/>
      <c r="PZB51" s="206"/>
      <c r="PZC51" s="206"/>
      <c r="PZD51" s="206"/>
      <c r="PZE51" s="206"/>
      <c r="PZF51" s="206"/>
      <c r="PZG51" s="206"/>
      <c r="PZH51" s="206"/>
      <c r="PZI51" s="206"/>
      <c r="PZJ51" s="206"/>
      <c r="PZK51" s="206"/>
      <c r="PZL51" s="206"/>
      <c r="PZM51" s="206"/>
      <c r="PZN51" s="206"/>
      <c r="PZO51" s="206"/>
      <c r="PZP51" s="206"/>
      <c r="PZQ51" s="206"/>
      <c r="PZR51" s="206"/>
      <c r="PZS51" s="206"/>
      <c r="PZT51" s="206"/>
      <c r="PZU51" s="206"/>
      <c r="PZV51" s="206"/>
      <c r="PZW51" s="206"/>
      <c r="PZX51" s="206"/>
      <c r="PZY51" s="206"/>
      <c r="PZZ51" s="206"/>
      <c r="QAA51" s="206"/>
      <c r="QAB51" s="206"/>
      <c r="QAC51" s="206"/>
      <c r="QAD51" s="206"/>
      <c r="QAE51" s="206"/>
      <c r="QAF51" s="206"/>
      <c r="QAG51" s="206"/>
      <c r="QAH51" s="206"/>
      <c r="QAI51" s="206"/>
      <c r="QAJ51" s="206"/>
      <c r="QAK51" s="206"/>
      <c r="QAL51" s="206"/>
      <c r="QAM51" s="206"/>
      <c r="QAN51" s="206"/>
      <c r="QAO51" s="206"/>
      <c r="QAP51" s="206"/>
      <c r="QAQ51" s="206"/>
      <c r="QAR51" s="206"/>
      <c r="QAS51" s="206"/>
      <c r="QAT51" s="206"/>
      <c r="QAU51" s="206"/>
      <c r="QAV51" s="206"/>
      <c r="QAW51" s="206"/>
      <c r="QAX51" s="206"/>
      <c r="QAY51" s="206"/>
      <c r="QAZ51" s="206"/>
      <c r="QBA51" s="206"/>
      <c r="QBB51" s="206"/>
      <c r="QBC51" s="206"/>
      <c r="QBD51" s="206"/>
      <c r="QBE51" s="206"/>
      <c r="QBF51" s="206"/>
      <c r="QBG51" s="206"/>
      <c r="QBH51" s="206"/>
      <c r="QBI51" s="206"/>
      <c r="QBJ51" s="206"/>
      <c r="QBK51" s="206"/>
      <c r="QBL51" s="206"/>
      <c r="QBM51" s="206"/>
      <c r="QBN51" s="206"/>
      <c r="QBO51" s="206"/>
      <c r="QBP51" s="206"/>
      <c r="QBQ51" s="206"/>
      <c r="QBR51" s="206"/>
      <c r="QBS51" s="206"/>
      <c r="QBT51" s="206"/>
      <c r="QBU51" s="206"/>
      <c r="QBV51" s="206"/>
      <c r="QBW51" s="206"/>
      <c r="QBX51" s="206"/>
      <c r="QBY51" s="206"/>
      <c r="QBZ51" s="206"/>
      <c r="QCA51" s="206"/>
      <c r="QCB51" s="206"/>
      <c r="QCC51" s="206"/>
      <c r="QCD51" s="206"/>
      <c r="QCE51" s="206"/>
      <c r="QCF51" s="206"/>
      <c r="QCG51" s="206"/>
      <c r="QCH51" s="206"/>
      <c r="QCI51" s="206"/>
      <c r="QCJ51" s="206"/>
      <c r="QCK51" s="206"/>
      <c r="QCL51" s="206"/>
      <c r="QCM51" s="206"/>
      <c r="QCN51" s="206"/>
      <c r="QCO51" s="206"/>
      <c r="QCP51" s="206"/>
      <c r="QCQ51" s="206"/>
      <c r="QCR51" s="206"/>
      <c r="QCS51" s="206"/>
      <c r="QCT51" s="206"/>
      <c r="QCU51" s="206"/>
      <c r="QCV51" s="206"/>
      <c r="QCW51" s="206"/>
      <c r="QCX51" s="206"/>
      <c r="QCY51" s="206"/>
      <c r="QCZ51" s="206"/>
      <c r="QDA51" s="206"/>
      <c r="QDB51" s="206"/>
      <c r="QDC51" s="206"/>
      <c r="QDD51" s="206"/>
      <c r="QDE51" s="206"/>
      <c r="QDF51" s="206"/>
      <c r="QDG51" s="206"/>
      <c r="QDH51" s="206"/>
      <c r="QDI51" s="206"/>
      <c r="QDJ51" s="206"/>
      <c r="QDK51" s="206"/>
      <c r="QDL51" s="206"/>
      <c r="QDM51" s="206"/>
      <c r="QDN51" s="206"/>
      <c r="QDO51" s="206"/>
      <c r="QDP51" s="206"/>
      <c r="QDQ51" s="206"/>
      <c r="QDR51" s="206"/>
      <c r="QDS51" s="206"/>
      <c r="QDT51" s="206"/>
      <c r="QDU51" s="206"/>
      <c r="QDV51" s="206"/>
      <c r="QDW51" s="206"/>
      <c r="QDX51" s="206"/>
      <c r="QDY51" s="206"/>
      <c r="QDZ51" s="206"/>
      <c r="QEA51" s="206"/>
      <c r="QEB51" s="206"/>
      <c r="QEC51" s="206"/>
      <c r="QED51" s="206"/>
      <c r="QEE51" s="206"/>
      <c r="QEF51" s="206"/>
      <c r="QEG51" s="206"/>
      <c r="QEH51" s="206"/>
      <c r="QEI51" s="206"/>
      <c r="QEJ51" s="206"/>
      <c r="QEK51" s="206"/>
      <c r="QEL51" s="206"/>
      <c r="QEM51" s="206"/>
      <c r="QEN51" s="206"/>
      <c r="QEO51" s="206"/>
      <c r="QEP51" s="206"/>
      <c r="QEQ51" s="206"/>
      <c r="QER51" s="206"/>
      <c r="QES51" s="206"/>
      <c r="QET51" s="206"/>
      <c r="QEU51" s="206"/>
      <c r="QEV51" s="206"/>
      <c r="QEW51" s="206"/>
      <c r="QEX51" s="206"/>
      <c r="QEY51" s="206"/>
      <c r="QEZ51" s="206"/>
      <c r="QFA51" s="206"/>
      <c r="QFB51" s="206"/>
      <c r="QFC51" s="206"/>
      <c r="QFD51" s="206"/>
      <c r="QFE51" s="206"/>
      <c r="QFF51" s="206"/>
      <c r="QFG51" s="206"/>
      <c r="QFH51" s="206"/>
      <c r="QFI51" s="206"/>
      <c r="QFJ51" s="206"/>
      <c r="QFK51" s="206"/>
      <c r="QFL51" s="206"/>
      <c r="QFM51" s="206"/>
      <c r="QFN51" s="206"/>
      <c r="QFO51" s="206"/>
      <c r="QFP51" s="206"/>
      <c r="QFQ51" s="206"/>
      <c r="QFR51" s="206"/>
      <c r="QFS51" s="206"/>
      <c r="QFT51" s="206"/>
      <c r="QFU51" s="206"/>
      <c r="QFV51" s="206"/>
      <c r="QFW51" s="206"/>
      <c r="QFX51" s="206"/>
      <c r="QFY51" s="206"/>
      <c r="QFZ51" s="206"/>
      <c r="QGA51" s="206"/>
      <c r="QGB51" s="206"/>
      <c r="QGC51" s="206"/>
      <c r="QGD51" s="206"/>
      <c r="QGE51" s="206"/>
      <c r="QGF51" s="206"/>
      <c r="QGG51" s="206"/>
      <c r="QGH51" s="206"/>
      <c r="QGI51" s="206"/>
      <c r="QGJ51" s="206"/>
      <c r="QGK51" s="206"/>
      <c r="QGL51" s="206"/>
      <c r="QGM51" s="206"/>
      <c r="QGN51" s="206"/>
      <c r="QGO51" s="206"/>
      <c r="QGP51" s="206"/>
      <c r="QGQ51" s="206"/>
      <c r="QGR51" s="206"/>
      <c r="QGS51" s="206"/>
      <c r="QGT51" s="206"/>
      <c r="QGU51" s="206"/>
      <c r="QGV51" s="206"/>
      <c r="QGW51" s="206"/>
      <c r="QGX51" s="206"/>
      <c r="QGY51" s="206"/>
      <c r="QGZ51" s="206"/>
      <c r="QHA51" s="206"/>
      <c r="QHB51" s="206"/>
      <c r="QHC51" s="206"/>
      <c r="QHD51" s="206"/>
      <c r="QHE51" s="206"/>
      <c r="QHF51" s="206"/>
      <c r="QHG51" s="206"/>
      <c r="QHH51" s="206"/>
      <c r="QHI51" s="206"/>
      <c r="QHJ51" s="206"/>
      <c r="QHK51" s="206"/>
      <c r="QHL51" s="206"/>
      <c r="QHM51" s="206"/>
      <c r="QHN51" s="206"/>
      <c r="QHO51" s="206"/>
      <c r="QHP51" s="206"/>
      <c r="QHQ51" s="206"/>
      <c r="QHR51" s="206"/>
      <c r="QHS51" s="206"/>
      <c r="QHT51" s="206"/>
      <c r="QHU51" s="206"/>
      <c r="QHV51" s="206"/>
      <c r="QHW51" s="206"/>
      <c r="QHX51" s="206"/>
      <c r="QHY51" s="206"/>
      <c r="QHZ51" s="206"/>
      <c r="QIA51" s="206"/>
      <c r="QIB51" s="206"/>
      <c r="QIC51" s="206"/>
      <c r="QID51" s="206"/>
      <c r="QIE51" s="206"/>
      <c r="QIF51" s="206"/>
      <c r="QIG51" s="206"/>
      <c r="QIH51" s="206"/>
      <c r="QII51" s="206"/>
      <c r="QIJ51" s="206"/>
      <c r="QIK51" s="206"/>
      <c r="QIL51" s="206"/>
      <c r="QIM51" s="206"/>
      <c r="QIN51" s="206"/>
      <c r="QIO51" s="206"/>
      <c r="QIP51" s="206"/>
      <c r="QIQ51" s="206"/>
      <c r="QIR51" s="206"/>
      <c r="QIS51" s="206"/>
      <c r="QIT51" s="206"/>
      <c r="QIU51" s="206"/>
      <c r="QIV51" s="206"/>
      <c r="QIW51" s="206"/>
      <c r="QIX51" s="206"/>
      <c r="QIY51" s="206"/>
      <c r="QIZ51" s="206"/>
      <c r="QJA51" s="206"/>
      <c r="QJB51" s="206"/>
      <c r="QJC51" s="206"/>
      <c r="QJD51" s="206"/>
      <c r="QJE51" s="206"/>
      <c r="QJF51" s="206"/>
      <c r="QJG51" s="206"/>
      <c r="QJH51" s="206"/>
      <c r="QJI51" s="206"/>
      <c r="QJJ51" s="206"/>
      <c r="QJK51" s="206"/>
      <c r="QJL51" s="206"/>
      <c r="QJM51" s="206"/>
      <c r="QJN51" s="206"/>
      <c r="QJO51" s="206"/>
      <c r="QJP51" s="206"/>
      <c r="QJQ51" s="206"/>
      <c r="QJR51" s="206"/>
      <c r="QJS51" s="206"/>
      <c r="QJT51" s="206"/>
      <c r="QJU51" s="206"/>
      <c r="QJV51" s="206"/>
      <c r="QJW51" s="206"/>
      <c r="QJX51" s="206"/>
      <c r="QJY51" s="206"/>
      <c r="QJZ51" s="206"/>
      <c r="QKA51" s="206"/>
      <c r="QKB51" s="206"/>
      <c r="QKC51" s="206"/>
      <c r="QKD51" s="206"/>
      <c r="QKE51" s="206"/>
      <c r="QKF51" s="206"/>
      <c r="QKG51" s="206"/>
      <c r="QKH51" s="206"/>
      <c r="QKI51" s="206"/>
      <c r="QKJ51" s="206"/>
      <c r="QKK51" s="206"/>
      <c r="QKL51" s="206"/>
      <c r="QKM51" s="206"/>
      <c r="QKN51" s="206"/>
      <c r="QKO51" s="206"/>
      <c r="QKP51" s="206"/>
      <c r="QKQ51" s="206"/>
      <c r="QKR51" s="206"/>
      <c r="QKS51" s="206"/>
      <c r="QKT51" s="206"/>
      <c r="QKU51" s="206"/>
      <c r="QKV51" s="206"/>
      <c r="QKW51" s="206"/>
      <c r="QKX51" s="206"/>
      <c r="QKY51" s="206"/>
      <c r="QKZ51" s="206"/>
      <c r="QLA51" s="206"/>
      <c r="QLB51" s="206"/>
      <c r="QLC51" s="206"/>
      <c r="QLD51" s="206"/>
      <c r="QLE51" s="206"/>
      <c r="QLF51" s="206"/>
      <c r="QLG51" s="206"/>
      <c r="QLH51" s="206"/>
      <c r="QLI51" s="206"/>
      <c r="QLJ51" s="206"/>
      <c r="QLK51" s="206"/>
      <c r="QLL51" s="206"/>
      <c r="QLM51" s="206"/>
      <c r="QLN51" s="206"/>
      <c r="QLO51" s="206"/>
      <c r="QLP51" s="206"/>
      <c r="QLQ51" s="206"/>
      <c r="QLR51" s="206"/>
      <c r="QLS51" s="206"/>
      <c r="QLT51" s="206"/>
      <c r="QLU51" s="206"/>
      <c r="QLV51" s="206"/>
      <c r="QLW51" s="206"/>
      <c r="QLX51" s="206"/>
      <c r="QLY51" s="206"/>
      <c r="QLZ51" s="206"/>
      <c r="QMA51" s="206"/>
      <c r="QMB51" s="206"/>
      <c r="QMC51" s="206"/>
      <c r="QMD51" s="206"/>
      <c r="QME51" s="206"/>
      <c r="QMF51" s="206"/>
      <c r="QMG51" s="206"/>
      <c r="QMH51" s="206"/>
      <c r="QMI51" s="206"/>
      <c r="QMJ51" s="206"/>
      <c r="QMK51" s="206"/>
      <c r="QML51" s="206"/>
      <c r="QMM51" s="206"/>
      <c r="QMN51" s="206"/>
      <c r="QMO51" s="206"/>
      <c r="QMP51" s="206"/>
      <c r="QMQ51" s="206"/>
      <c r="QMR51" s="206"/>
      <c r="QMS51" s="206"/>
      <c r="QMT51" s="206"/>
      <c r="QMU51" s="206"/>
      <c r="QMV51" s="206"/>
      <c r="QMW51" s="206"/>
      <c r="QMX51" s="206"/>
      <c r="QMY51" s="206"/>
      <c r="QMZ51" s="206"/>
      <c r="QNA51" s="206"/>
      <c r="QNB51" s="206"/>
      <c r="QNC51" s="206"/>
      <c r="QND51" s="206"/>
      <c r="QNE51" s="206"/>
      <c r="QNF51" s="206"/>
      <c r="QNG51" s="206"/>
      <c r="QNH51" s="206"/>
      <c r="QNI51" s="206"/>
      <c r="QNJ51" s="206"/>
      <c r="QNK51" s="206"/>
      <c r="QNL51" s="206"/>
      <c r="QNM51" s="206"/>
      <c r="QNN51" s="206"/>
      <c r="QNO51" s="206"/>
      <c r="QNP51" s="206"/>
      <c r="QNQ51" s="206"/>
      <c r="QNR51" s="206"/>
      <c r="QNS51" s="206"/>
      <c r="QNT51" s="206"/>
      <c r="QNU51" s="206"/>
      <c r="QNV51" s="206"/>
      <c r="QNW51" s="206"/>
      <c r="QNX51" s="206"/>
      <c r="QNY51" s="206"/>
      <c r="QNZ51" s="206"/>
      <c r="QOA51" s="206"/>
      <c r="QOB51" s="206"/>
      <c r="QOC51" s="206"/>
      <c r="QOD51" s="206"/>
      <c r="QOE51" s="206"/>
      <c r="QOF51" s="206"/>
      <c r="QOG51" s="206"/>
      <c r="QOH51" s="206"/>
      <c r="QOI51" s="206"/>
      <c r="QOJ51" s="206"/>
      <c r="QOK51" s="206"/>
      <c r="QOL51" s="206"/>
      <c r="QOM51" s="206"/>
      <c r="QON51" s="206"/>
      <c r="QOO51" s="206"/>
      <c r="QOP51" s="206"/>
      <c r="QOQ51" s="206"/>
      <c r="QOR51" s="206"/>
      <c r="QOS51" s="206"/>
      <c r="QOT51" s="206"/>
      <c r="QOU51" s="206"/>
      <c r="QOV51" s="206"/>
      <c r="QOW51" s="206"/>
      <c r="QOX51" s="206"/>
      <c r="QOY51" s="206"/>
      <c r="QOZ51" s="206"/>
      <c r="QPA51" s="206"/>
      <c r="QPB51" s="206"/>
      <c r="QPC51" s="206"/>
      <c r="QPD51" s="206"/>
      <c r="QPE51" s="206"/>
      <c r="QPF51" s="206"/>
      <c r="QPG51" s="206"/>
      <c r="QPH51" s="206"/>
      <c r="QPI51" s="206"/>
      <c r="QPJ51" s="206"/>
      <c r="QPK51" s="206"/>
      <c r="QPL51" s="206"/>
      <c r="QPM51" s="206"/>
      <c r="QPN51" s="206"/>
      <c r="QPO51" s="206"/>
      <c r="QPP51" s="206"/>
      <c r="QPQ51" s="206"/>
      <c r="QPR51" s="206"/>
      <c r="QPS51" s="206"/>
      <c r="QPT51" s="206"/>
      <c r="QPU51" s="206"/>
      <c r="QPV51" s="206"/>
      <c r="QPW51" s="206"/>
      <c r="QPX51" s="206"/>
      <c r="QPY51" s="206"/>
      <c r="QPZ51" s="206"/>
      <c r="QQA51" s="206"/>
      <c r="QQB51" s="206"/>
      <c r="QQC51" s="206"/>
      <c r="QQD51" s="206"/>
      <c r="QQE51" s="206"/>
      <c r="QQF51" s="206"/>
      <c r="QQG51" s="206"/>
      <c r="QQH51" s="206"/>
      <c r="QQI51" s="206"/>
      <c r="QQJ51" s="206"/>
      <c r="QQK51" s="206"/>
      <c r="QQL51" s="206"/>
      <c r="QQM51" s="206"/>
      <c r="QQN51" s="206"/>
      <c r="QQO51" s="206"/>
      <c r="QQP51" s="206"/>
      <c r="QQQ51" s="206"/>
      <c r="QQR51" s="206"/>
      <c r="QQS51" s="206"/>
      <c r="QQT51" s="206"/>
      <c r="QQU51" s="206"/>
      <c r="QQV51" s="206"/>
      <c r="QQW51" s="206"/>
      <c r="QQX51" s="206"/>
      <c r="QQY51" s="206"/>
      <c r="QQZ51" s="206"/>
      <c r="QRA51" s="206"/>
      <c r="QRB51" s="206"/>
      <c r="QRC51" s="206"/>
      <c r="QRD51" s="206"/>
      <c r="QRE51" s="206"/>
      <c r="QRF51" s="206"/>
      <c r="QRG51" s="206"/>
      <c r="QRH51" s="206"/>
      <c r="QRI51" s="206"/>
      <c r="QRJ51" s="206"/>
      <c r="QRK51" s="206"/>
      <c r="QRL51" s="206"/>
      <c r="QRM51" s="206"/>
      <c r="QRN51" s="206"/>
      <c r="QRO51" s="206"/>
      <c r="QRP51" s="206"/>
      <c r="QRQ51" s="206"/>
      <c r="QRR51" s="206"/>
      <c r="QRS51" s="206"/>
      <c r="QRT51" s="206"/>
      <c r="QRU51" s="206"/>
      <c r="QRV51" s="206"/>
      <c r="QRW51" s="206"/>
      <c r="QRX51" s="206"/>
      <c r="QRY51" s="206"/>
      <c r="QRZ51" s="206"/>
      <c r="QSA51" s="206"/>
      <c r="QSB51" s="206"/>
      <c r="QSC51" s="206"/>
      <c r="QSD51" s="206"/>
      <c r="QSE51" s="206"/>
      <c r="QSF51" s="206"/>
      <c r="QSG51" s="206"/>
      <c r="QSH51" s="206"/>
      <c r="QSI51" s="206"/>
      <c r="QSJ51" s="206"/>
      <c r="QSK51" s="206"/>
      <c r="QSL51" s="206"/>
      <c r="QSM51" s="206"/>
      <c r="QSN51" s="206"/>
      <c r="QSO51" s="206"/>
      <c r="QSP51" s="206"/>
      <c r="QSQ51" s="206"/>
      <c r="QSR51" s="206"/>
      <c r="QSS51" s="206"/>
      <c r="QST51" s="206"/>
      <c r="QSU51" s="206"/>
      <c r="QSV51" s="206"/>
      <c r="QSW51" s="206"/>
      <c r="QSX51" s="206"/>
      <c r="QSY51" s="206"/>
      <c r="QSZ51" s="206"/>
      <c r="QTA51" s="206"/>
      <c r="QTB51" s="206"/>
      <c r="QTC51" s="206"/>
      <c r="QTD51" s="206"/>
      <c r="QTE51" s="206"/>
      <c r="QTF51" s="206"/>
      <c r="QTG51" s="206"/>
      <c r="QTH51" s="206"/>
      <c r="QTI51" s="206"/>
      <c r="QTJ51" s="206"/>
      <c r="QTK51" s="206"/>
      <c r="QTL51" s="206"/>
      <c r="QTM51" s="206"/>
      <c r="QTN51" s="206"/>
      <c r="QTO51" s="206"/>
      <c r="QTP51" s="206"/>
      <c r="QTQ51" s="206"/>
      <c r="QTR51" s="206"/>
      <c r="QTS51" s="206"/>
      <c r="QTT51" s="206"/>
      <c r="QTU51" s="206"/>
      <c r="QTV51" s="206"/>
      <c r="QTW51" s="206"/>
      <c r="QTX51" s="206"/>
      <c r="QTY51" s="206"/>
      <c r="QTZ51" s="206"/>
      <c r="QUA51" s="206"/>
      <c r="QUB51" s="206"/>
      <c r="QUC51" s="206"/>
      <c r="QUD51" s="206"/>
      <c r="QUE51" s="206"/>
      <c r="QUF51" s="206"/>
      <c r="QUG51" s="206"/>
      <c r="QUH51" s="206"/>
      <c r="QUI51" s="206"/>
      <c r="QUJ51" s="206"/>
      <c r="QUK51" s="206"/>
      <c r="QUL51" s="206"/>
      <c r="QUM51" s="206"/>
      <c r="QUN51" s="206"/>
      <c r="QUO51" s="206"/>
      <c r="QUP51" s="206"/>
      <c r="QUQ51" s="206"/>
      <c r="QUR51" s="206"/>
      <c r="QUS51" s="206"/>
      <c r="QUT51" s="206"/>
      <c r="QUU51" s="206"/>
      <c r="QUV51" s="206"/>
      <c r="QUW51" s="206"/>
      <c r="QUX51" s="206"/>
      <c r="QUY51" s="206"/>
      <c r="QUZ51" s="206"/>
      <c r="QVA51" s="206"/>
      <c r="QVB51" s="206"/>
      <c r="QVC51" s="206"/>
      <c r="QVD51" s="206"/>
      <c r="QVE51" s="206"/>
      <c r="QVF51" s="206"/>
      <c r="QVG51" s="206"/>
      <c r="QVH51" s="206"/>
      <c r="QVI51" s="206"/>
      <c r="QVJ51" s="206"/>
      <c r="QVK51" s="206"/>
      <c r="QVL51" s="206"/>
      <c r="QVM51" s="206"/>
      <c r="QVN51" s="206"/>
      <c r="QVO51" s="206"/>
      <c r="QVP51" s="206"/>
      <c r="QVQ51" s="206"/>
      <c r="QVR51" s="206"/>
      <c r="QVS51" s="206"/>
      <c r="QVT51" s="206"/>
      <c r="QVU51" s="206"/>
      <c r="QVV51" s="206"/>
      <c r="QVW51" s="206"/>
      <c r="QVX51" s="206"/>
      <c r="QVY51" s="206"/>
      <c r="QVZ51" s="206"/>
      <c r="QWA51" s="206"/>
      <c r="QWB51" s="206"/>
      <c r="QWC51" s="206"/>
      <c r="QWD51" s="206"/>
      <c r="QWE51" s="206"/>
      <c r="QWF51" s="206"/>
      <c r="QWG51" s="206"/>
      <c r="QWH51" s="206"/>
      <c r="QWI51" s="206"/>
      <c r="QWJ51" s="206"/>
      <c r="QWK51" s="206"/>
      <c r="QWL51" s="206"/>
      <c r="QWM51" s="206"/>
      <c r="QWN51" s="206"/>
      <c r="QWO51" s="206"/>
      <c r="QWP51" s="206"/>
      <c r="QWQ51" s="206"/>
      <c r="QWR51" s="206"/>
      <c r="QWS51" s="206"/>
      <c r="QWT51" s="206"/>
      <c r="QWU51" s="206"/>
      <c r="QWV51" s="206"/>
      <c r="QWW51" s="206"/>
      <c r="QWX51" s="206"/>
      <c r="QWY51" s="206"/>
      <c r="QWZ51" s="206"/>
      <c r="QXA51" s="206"/>
      <c r="QXB51" s="206"/>
      <c r="QXC51" s="206"/>
      <c r="QXD51" s="206"/>
      <c r="QXE51" s="206"/>
      <c r="QXF51" s="206"/>
      <c r="QXG51" s="206"/>
      <c r="QXH51" s="206"/>
      <c r="QXI51" s="206"/>
      <c r="QXJ51" s="206"/>
      <c r="QXK51" s="206"/>
      <c r="QXL51" s="206"/>
      <c r="QXM51" s="206"/>
      <c r="QXN51" s="206"/>
      <c r="QXO51" s="206"/>
      <c r="QXP51" s="206"/>
      <c r="QXQ51" s="206"/>
      <c r="QXR51" s="206"/>
      <c r="QXS51" s="206"/>
      <c r="QXT51" s="206"/>
      <c r="QXU51" s="206"/>
      <c r="QXV51" s="206"/>
      <c r="QXW51" s="206"/>
      <c r="QXX51" s="206"/>
      <c r="QXY51" s="206"/>
      <c r="QXZ51" s="206"/>
      <c r="QYA51" s="206"/>
      <c r="QYB51" s="206"/>
      <c r="QYC51" s="206"/>
      <c r="QYD51" s="206"/>
      <c r="QYE51" s="206"/>
      <c r="QYF51" s="206"/>
      <c r="QYG51" s="206"/>
      <c r="QYH51" s="206"/>
      <c r="QYI51" s="206"/>
      <c r="QYJ51" s="206"/>
      <c r="QYK51" s="206"/>
      <c r="QYL51" s="206"/>
      <c r="QYM51" s="206"/>
      <c r="QYN51" s="206"/>
      <c r="QYO51" s="206"/>
      <c r="QYP51" s="206"/>
      <c r="QYQ51" s="206"/>
      <c r="QYR51" s="206"/>
      <c r="QYS51" s="206"/>
      <c r="QYT51" s="206"/>
      <c r="QYU51" s="206"/>
      <c r="QYV51" s="206"/>
      <c r="QYW51" s="206"/>
      <c r="QYX51" s="206"/>
      <c r="QYY51" s="206"/>
      <c r="QYZ51" s="206"/>
      <c r="QZA51" s="206"/>
      <c r="QZB51" s="206"/>
      <c r="QZC51" s="206"/>
      <c r="QZD51" s="206"/>
      <c r="QZE51" s="206"/>
      <c r="QZF51" s="206"/>
      <c r="QZG51" s="206"/>
      <c r="QZH51" s="206"/>
      <c r="QZI51" s="206"/>
      <c r="QZJ51" s="206"/>
      <c r="QZK51" s="206"/>
      <c r="QZL51" s="206"/>
      <c r="QZM51" s="206"/>
      <c r="QZN51" s="206"/>
      <c r="QZO51" s="206"/>
      <c r="QZP51" s="206"/>
      <c r="QZQ51" s="206"/>
      <c r="QZR51" s="206"/>
      <c r="QZS51" s="206"/>
      <c r="QZT51" s="206"/>
      <c r="QZU51" s="206"/>
      <c r="QZV51" s="206"/>
      <c r="QZW51" s="206"/>
      <c r="QZX51" s="206"/>
      <c r="QZY51" s="206"/>
      <c r="QZZ51" s="206"/>
      <c r="RAA51" s="206"/>
      <c r="RAB51" s="206"/>
      <c r="RAC51" s="206"/>
      <c r="RAD51" s="206"/>
      <c r="RAE51" s="206"/>
      <c r="RAF51" s="206"/>
      <c r="RAG51" s="206"/>
      <c r="RAH51" s="206"/>
      <c r="RAI51" s="206"/>
      <c r="RAJ51" s="206"/>
      <c r="RAK51" s="206"/>
      <c r="RAL51" s="206"/>
      <c r="RAM51" s="206"/>
      <c r="RAN51" s="206"/>
      <c r="RAO51" s="206"/>
      <c r="RAP51" s="206"/>
      <c r="RAQ51" s="206"/>
      <c r="RAR51" s="206"/>
      <c r="RAS51" s="206"/>
      <c r="RAT51" s="206"/>
      <c r="RAU51" s="206"/>
      <c r="RAV51" s="206"/>
      <c r="RAW51" s="206"/>
      <c r="RAX51" s="206"/>
      <c r="RAY51" s="206"/>
      <c r="RAZ51" s="206"/>
      <c r="RBA51" s="206"/>
      <c r="RBB51" s="206"/>
      <c r="RBC51" s="206"/>
      <c r="RBD51" s="206"/>
      <c r="RBE51" s="206"/>
      <c r="RBF51" s="206"/>
      <c r="RBG51" s="206"/>
      <c r="RBH51" s="206"/>
      <c r="RBI51" s="206"/>
      <c r="RBJ51" s="206"/>
      <c r="RBK51" s="206"/>
      <c r="RBL51" s="206"/>
      <c r="RBM51" s="206"/>
      <c r="RBN51" s="206"/>
      <c r="RBO51" s="206"/>
      <c r="RBP51" s="206"/>
      <c r="RBQ51" s="206"/>
      <c r="RBR51" s="206"/>
      <c r="RBS51" s="206"/>
      <c r="RBT51" s="206"/>
      <c r="RBU51" s="206"/>
      <c r="RBV51" s="206"/>
      <c r="RBW51" s="206"/>
      <c r="RBX51" s="206"/>
      <c r="RBY51" s="206"/>
      <c r="RBZ51" s="206"/>
      <c r="RCA51" s="206"/>
      <c r="RCB51" s="206"/>
      <c r="RCC51" s="206"/>
      <c r="RCD51" s="206"/>
      <c r="RCE51" s="206"/>
      <c r="RCF51" s="206"/>
      <c r="RCG51" s="206"/>
      <c r="RCH51" s="206"/>
      <c r="RCI51" s="206"/>
      <c r="RCJ51" s="206"/>
      <c r="RCK51" s="206"/>
      <c r="RCL51" s="206"/>
      <c r="RCM51" s="206"/>
      <c r="RCN51" s="206"/>
      <c r="RCO51" s="206"/>
      <c r="RCP51" s="206"/>
      <c r="RCQ51" s="206"/>
      <c r="RCR51" s="206"/>
      <c r="RCS51" s="206"/>
      <c r="RCT51" s="206"/>
      <c r="RCU51" s="206"/>
      <c r="RCV51" s="206"/>
      <c r="RCW51" s="206"/>
      <c r="RCX51" s="206"/>
      <c r="RCY51" s="206"/>
      <c r="RCZ51" s="206"/>
      <c r="RDA51" s="206"/>
      <c r="RDB51" s="206"/>
      <c r="RDC51" s="206"/>
      <c r="RDD51" s="206"/>
      <c r="RDE51" s="206"/>
      <c r="RDF51" s="206"/>
      <c r="RDG51" s="206"/>
      <c r="RDH51" s="206"/>
      <c r="RDI51" s="206"/>
      <c r="RDJ51" s="206"/>
      <c r="RDK51" s="206"/>
      <c r="RDL51" s="206"/>
      <c r="RDM51" s="206"/>
      <c r="RDN51" s="206"/>
      <c r="RDO51" s="206"/>
      <c r="RDP51" s="206"/>
      <c r="RDQ51" s="206"/>
      <c r="RDR51" s="206"/>
      <c r="RDS51" s="206"/>
      <c r="RDT51" s="206"/>
      <c r="RDU51" s="206"/>
      <c r="RDV51" s="206"/>
      <c r="RDW51" s="206"/>
      <c r="RDX51" s="206"/>
      <c r="RDY51" s="206"/>
      <c r="RDZ51" s="206"/>
      <c r="REA51" s="206"/>
      <c r="REB51" s="206"/>
      <c r="REC51" s="206"/>
      <c r="RED51" s="206"/>
      <c r="REE51" s="206"/>
      <c r="REF51" s="206"/>
      <c r="REG51" s="206"/>
      <c r="REH51" s="206"/>
      <c r="REI51" s="206"/>
      <c r="REJ51" s="206"/>
      <c r="REK51" s="206"/>
      <c r="REL51" s="206"/>
      <c r="REM51" s="206"/>
      <c r="REN51" s="206"/>
      <c r="REO51" s="206"/>
      <c r="REP51" s="206"/>
      <c r="REQ51" s="206"/>
      <c r="RER51" s="206"/>
      <c r="RES51" s="206"/>
      <c r="RET51" s="206"/>
      <c r="REU51" s="206"/>
      <c r="REV51" s="206"/>
      <c r="REW51" s="206"/>
      <c r="REX51" s="206"/>
      <c r="REY51" s="206"/>
      <c r="REZ51" s="206"/>
      <c r="RFA51" s="206"/>
      <c r="RFB51" s="206"/>
      <c r="RFC51" s="206"/>
      <c r="RFD51" s="206"/>
      <c r="RFE51" s="206"/>
      <c r="RFF51" s="206"/>
      <c r="RFG51" s="206"/>
      <c r="RFH51" s="206"/>
      <c r="RFI51" s="206"/>
      <c r="RFJ51" s="206"/>
      <c r="RFK51" s="206"/>
      <c r="RFL51" s="206"/>
      <c r="RFM51" s="206"/>
      <c r="RFN51" s="206"/>
      <c r="RFO51" s="206"/>
      <c r="RFP51" s="206"/>
      <c r="RFQ51" s="206"/>
      <c r="RFR51" s="206"/>
      <c r="RFS51" s="206"/>
      <c r="RFT51" s="206"/>
      <c r="RFU51" s="206"/>
      <c r="RFV51" s="206"/>
      <c r="RFW51" s="206"/>
      <c r="RFX51" s="206"/>
      <c r="RFY51" s="206"/>
      <c r="RFZ51" s="206"/>
      <c r="RGA51" s="206"/>
      <c r="RGB51" s="206"/>
      <c r="RGC51" s="206"/>
      <c r="RGD51" s="206"/>
      <c r="RGE51" s="206"/>
      <c r="RGF51" s="206"/>
      <c r="RGG51" s="206"/>
      <c r="RGH51" s="206"/>
      <c r="RGI51" s="206"/>
      <c r="RGJ51" s="206"/>
      <c r="RGK51" s="206"/>
      <c r="RGL51" s="206"/>
      <c r="RGM51" s="206"/>
      <c r="RGN51" s="206"/>
      <c r="RGO51" s="206"/>
      <c r="RGP51" s="206"/>
      <c r="RGQ51" s="206"/>
      <c r="RGR51" s="206"/>
      <c r="RGS51" s="206"/>
      <c r="RGT51" s="206"/>
      <c r="RGU51" s="206"/>
      <c r="RGV51" s="206"/>
      <c r="RGW51" s="206"/>
      <c r="RGX51" s="206"/>
      <c r="RGY51" s="206"/>
      <c r="RGZ51" s="206"/>
      <c r="RHA51" s="206"/>
      <c r="RHB51" s="206"/>
      <c r="RHC51" s="206"/>
      <c r="RHD51" s="206"/>
      <c r="RHE51" s="206"/>
      <c r="RHF51" s="206"/>
      <c r="RHG51" s="206"/>
      <c r="RHH51" s="206"/>
      <c r="RHI51" s="206"/>
      <c r="RHJ51" s="206"/>
      <c r="RHK51" s="206"/>
      <c r="RHL51" s="206"/>
      <c r="RHM51" s="206"/>
      <c r="RHN51" s="206"/>
      <c r="RHO51" s="206"/>
      <c r="RHP51" s="206"/>
      <c r="RHQ51" s="206"/>
      <c r="RHR51" s="206"/>
      <c r="RHS51" s="206"/>
      <c r="RHT51" s="206"/>
      <c r="RHU51" s="206"/>
      <c r="RHV51" s="206"/>
      <c r="RHW51" s="206"/>
      <c r="RHX51" s="206"/>
      <c r="RHY51" s="206"/>
      <c r="RHZ51" s="206"/>
      <c r="RIA51" s="206"/>
      <c r="RIB51" s="206"/>
      <c r="RIC51" s="206"/>
      <c r="RID51" s="206"/>
      <c r="RIE51" s="206"/>
      <c r="RIF51" s="206"/>
      <c r="RIG51" s="206"/>
      <c r="RIH51" s="206"/>
      <c r="RII51" s="206"/>
      <c r="RIJ51" s="206"/>
      <c r="RIK51" s="206"/>
      <c r="RIL51" s="206"/>
      <c r="RIM51" s="206"/>
      <c r="RIN51" s="206"/>
      <c r="RIO51" s="206"/>
      <c r="RIP51" s="206"/>
      <c r="RIQ51" s="206"/>
      <c r="RIR51" s="206"/>
      <c r="RIS51" s="206"/>
      <c r="RIT51" s="206"/>
      <c r="RIU51" s="206"/>
      <c r="RIV51" s="206"/>
      <c r="RIW51" s="206"/>
      <c r="RIX51" s="206"/>
      <c r="RIY51" s="206"/>
      <c r="RIZ51" s="206"/>
      <c r="RJA51" s="206"/>
      <c r="RJB51" s="206"/>
      <c r="RJC51" s="206"/>
      <c r="RJD51" s="206"/>
      <c r="RJE51" s="206"/>
      <c r="RJF51" s="206"/>
      <c r="RJG51" s="206"/>
      <c r="RJH51" s="206"/>
      <c r="RJI51" s="206"/>
      <c r="RJJ51" s="206"/>
      <c r="RJK51" s="206"/>
      <c r="RJL51" s="206"/>
      <c r="RJM51" s="206"/>
      <c r="RJN51" s="206"/>
      <c r="RJO51" s="206"/>
      <c r="RJP51" s="206"/>
      <c r="RJQ51" s="206"/>
      <c r="RJR51" s="206"/>
      <c r="RJS51" s="206"/>
      <c r="RJT51" s="206"/>
      <c r="RJU51" s="206"/>
      <c r="RJV51" s="206"/>
      <c r="RJW51" s="206"/>
      <c r="RJX51" s="206"/>
      <c r="RJY51" s="206"/>
      <c r="RJZ51" s="206"/>
      <c r="RKA51" s="206"/>
      <c r="RKB51" s="206"/>
      <c r="RKC51" s="206"/>
      <c r="RKD51" s="206"/>
      <c r="RKE51" s="206"/>
      <c r="RKF51" s="206"/>
      <c r="RKG51" s="206"/>
      <c r="RKH51" s="206"/>
      <c r="RKI51" s="206"/>
      <c r="RKJ51" s="206"/>
      <c r="RKK51" s="206"/>
      <c r="RKL51" s="206"/>
      <c r="RKM51" s="206"/>
      <c r="RKN51" s="206"/>
      <c r="RKO51" s="206"/>
      <c r="RKP51" s="206"/>
      <c r="RKQ51" s="206"/>
      <c r="RKR51" s="206"/>
      <c r="RKS51" s="206"/>
      <c r="RKT51" s="206"/>
      <c r="RKU51" s="206"/>
      <c r="RKV51" s="206"/>
      <c r="RKW51" s="206"/>
      <c r="RKX51" s="206"/>
      <c r="RKY51" s="206"/>
      <c r="RKZ51" s="206"/>
      <c r="RLA51" s="206"/>
      <c r="RLB51" s="206"/>
      <c r="RLC51" s="206"/>
      <c r="RLD51" s="206"/>
      <c r="RLE51" s="206"/>
      <c r="RLF51" s="206"/>
      <c r="RLG51" s="206"/>
      <c r="RLH51" s="206"/>
      <c r="RLI51" s="206"/>
      <c r="RLJ51" s="206"/>
      <c r="RLK51" s="206"/>
      <c r="RLL51" s="206"/>
      <c r="RLM51" s="206"/>
      <c r="RLN51" s="206"/>
      <c r="RLO51" s="206"/>
      <c r="RLP51" s="206"/>
      <c r="RLQ51" s="206"/>
      <c r="RLR51" s="206"/>
      <c r="RLS51" s="206"/>
      <c r="RLT51" s="206"/>
      <c r="RLU51" s="206"/>
      <c r="RLV51" s="206"/>
      <c r="RLW51" s="206"/>
      <c r="RLX51" s="206"/>
      <c r="RLY51" s="206"/>
      <c r="RLZ51" s="206"/>
      <c r="RMA51" s="206"/>
      <c r="RMB51" s="206"/>
      <c r="RMC51" s="206"/>
      <c r="RMD51" s="206"/>
      <c r="RME51" s="206"/>
      <c r="RMF51" s="206"/>
      <c r="RMG51" s="206"/>
      <c r="RMH51" s="206"/>
      <c r="RMI51" s="206"/>
      <c r="RMJ51" s="206"/>
      <c r="RMK51" s="206"/>
      <c r="RML51" s="206"/>
      <c r="RMM51" s="206"/>
      <c r="RMN51" s="206"/>
      <c r="RMO51" s="206"/>
      <c r="RMP51" s="206"/>
      <c r="RMQ51" s="206"/>
      <c r="RMR51" s="206"/>
      <c r="RMS51" s="206"/>
      <c r="RMT51" s="206"/>
      <c r="RMU51" s="206"/>
      <c r="RMV51" s="206"/>
      <c r="RMW51" s="206"/>
      <c r="RMX51" s="206"/>
      <c r="RMY51" s="206"/>
      <c r="RMZ51" s="206"/>
      <c r="RNA51" s="206"/>
      <c r="RNB51" s="206"/>
      <c r="RNC51" s="206"/>
      <c r="RND51" s="206"/>
      <c r="RNE51" s="206"/>
      <c r="RNF51" s="206"/>
      <c r="RNG51" s="206"/>
      <c r="RNH51" s="206"/>
      <c r="RNI51" s="206"/>
      <c r="RNJ51" s="206"/>
      <c r="RNK51" s="206"/>
      <c r="RNL51" s="206"/>
      <c r="RNM51" s="206"/>
      <c r="RNN51" s="206"/>
      <c r="RNO51" s="206"/>
      <c r="RNP51" s="206"/>
      <c r="RNQ51" s="206"/>
      <c r="RNR51" s="206"/>
      <c r="RNS51" s="206"/>
      <c r="RNT51" s="206"/>
      <c r="RNU51" s="206"/>
      <c r="RNV51" s="206"/>
      <c r="RNW51" s="206"/>
      <c r="RNX51" s="206"/>
      <c r="RNY51" s="206"/>
      <c r="RNZ51" s="206"/>
      <c r="ROA51" s="206"/>
      <c r="ROB51" s="206"/>
      <c r="ROC51" s="206"/>
      <c r="ROD51" s="206"/>
      <c r="ROE51" s="206"/>
      <c r="ROF51" s="206"/>
      <c r="ROG51" s="206"/>
      <c r="ROH51" s="206"/>
      <c r="ROI51" s="206"/>
      <c r="ROJ51" s="206"/>
      <c r="ROK51" s="206"/>
      <c r="ROL51" s="206"/>
      <c r="ROM51" s="206"/>
      <c r="RON51" s="206"/>
      <c r="ROO51" s="206"/>
      <c r="ROP51" s="206"/>
      <c r="ROQ51" s="206"/>
      <c r="ROR51" s="206"/>
      <c r="ROS51" s="206"/>
      <c r="ROT51" s="206"/>
      <c r="ROU51" s="206"/>
      <c r="ROV51" s="206"/>
      <c r="ROW51" s="206"/>
      <c r="ROX51" s="206"/>
      <c r="ROY51" s="206"/>
      <c r="ROZ51" s="206"/>
      <c r="RPA51" s="206"/>
      <c r="RPB51" s="206"/>
      <c r="RPC51" s="206"/>
      <c r="RPD51" s="206"/>
      <c r="RPE51" s="206"/>
      <c r="RPF51" s="206"/>
      <c r="RPG51" s="206"/>
      <c r="RPH51" s="206"/>
      <c r="RPI51" s="206"/>
      <c r="RPJ51" s="206"/>
      <c r="RPK51" s="206"/>
      <c r="RPL51" s="206"/>
      <c r="RPM51" s="206"/>
      <c r="RPN51" s="206"/>
      <c r="RPO51" s="206"/>
      <c r="RPP51" s="206"/>
      <c r="RPQ51" s="206"/>
      <c r="RPR51" s="206"/>
      <c r="RPS51" s="206"/>
      <c r="RPT51" s="206"/>
      <c r="RPU51" s="206"/>
      <c r="RPV51" s="206"/>
      <c r="RPW51" s="206"/>
      <c r="RPX51" s="206"/>
      <c r="RPY51" s="206"/>
      <c r="RPZ51" s="206"/>
      <c r="RQA51" s="206"/>
      <c r="RQB51" s="206"/>
      <c r="RQC51" s="206"/>
      <c r="RQD51" s="206"/>
      <c r="RQE51" s="206"/>
      <c r="RQF51" s="206"/>
      <c r="RQG51" s="206"/>
      <c r="RQH51" s="206"/>
      <c r="RQI51" s="206"/>
      <c r="RQJ51" s="206"/>
      <c r="RQK51" s="206"/>
      <c r="RQL51" s="206"/>
      <c r="RQM51" s="206"/>
      <c r="RQN51" s="206"/>
      <c r="RQO51" s="206"/>
      <c r="RQP51" s="206"/>
      <c r="RQQ51" s="206"/>
      <c r="RQR51" s="206"/>
      <c r="RQS51" s="206"/>
      <c r="RQT51" s="206"/>
      <c r="RQU51" s="206"/>
      <c r="RQV51" s="206"/>
      <c r="RQW51" s="206"/>
      <c r="RQX51" s="206"/>
      <c r="RQY51" s="206"/>
      <c r="RQZ51" s="206"/>
      <c r="RRA51" s="206"/>
      <c r="RRB51" s="206"/>
      <c r="RRC51" s="206"/>
      <c r="RRD51" s="206"/>
      <c r="RRE51" s="206"/>
      <c r="RRF51" s="206"/>
      <c r="RRG51" s="206"/>
      <c r="RRH51" s="206"/>
      <c r="RRI51" s="206"/>
      <c r="RRJ51" s="206"/>
      <c r="RRK51" s="206"/>
      <c r="RRL51" s="206"/>
      <c r="RRM51" s="206"/>
      <c r="RRN51" s="206"/>
      <c r="RRO51" s="206"/>
      <c r="RRP51" s="206"/>
      <c r="RRQ51" s="206"/>
      <c r="RRR51" s="206"/>
      <c r="RRS51" s="206"/>
      <c r="RRT51" s="206"/>
      <c r="RRU51" s="206"/>
      <c r="RRV51" s="206"/>
      <c r="RRW51" s="206"/>
      <c r="RRX51" s="206"/>
      <c r="RRY51" s="206"/>
      <c r="RRZ51" s="206"/>
      <c r="RSA51" s="206"/>
      <c r="RSB51" s="206"/>
      <c r="RSC51" s="206"/>
      <c r="RSD51" s="206"/>
      <c r="RSE51" s="206"/>
      <c r="RSF51" s="206"/>
      <c r="RSG51" s="206"/>
      <c r="RSH51" s="206"/>
      <c r="RSI51" s="206"/>
      <c r="RSJ51" s="206"/>
      <c r="RSK51" s="206"/>
      <c r="RSL51" s="206"/>
      <c r="RSM51" s="206"/>
      <c r="RSN51" s="206"/>
      <c r="RSO51" s="206"/>
      <c r="RSP51" s="206"/>
      <c r="RSQ51" s="206"/>
      <c r="RSR51" s="206"/>
      <c r="RSS51" s="206"/>
      <c r="RST51" s="206"/>
      <c r="RSU51" s="206"/>
      <c r="RSV51" s="206"/>
      <c r="RSW51" s="206"/>
      <c r="RSX51" s="206"/>
      <c r="RSY51" s="206"/>
      <c r="RSZ51" s="206"/>
      <c r="RTA51" s="206"/>
      <c r="RTB51" s="206"/>
      <c r="RTC51" s="206"/>
      <c r="RTD51" s="206"/>
      <c r="RTE51" s="206"/>
      <c r="RTF51" s="206"/>
      <c r="RTG51" s="206"/>
      <c r="RTH51" s="206"/>
      <c r="RTI51" s="206"/>
      <c r="RTJ51" s="206"/>
      <c r="RTK51" s="206"/>
      <c r="RTL51" s="206"/>
      <c r="RTM51" s="206"/>
      <c r="RTN51" s="206"/>
      <c r="RTO51" s="206"/>
      <c r="RTP51" s="206"/>
      <c r="RTQ51" s="206"/>
      <c r="RTR51" s="206"/>
      <c r="RTS51" s="206"/>
      <c r="RTT51" s="206"/>
      <c r="RTU51" s="206"/>
      <c r="RTV51" s="206"/>
      <c r="RTW51" s="206"/>
      <c r="RTX51" s="206"/>
      <c r="RTY51" s="206"/>
      <c r="RTZ51" s="206"/>
      <c r="RUA51" s="206"/>
      <c r="RUB51" s="206"/>
      <c r="RUC51" s="206"/>
      <c r="RUD51" s="206"/>
      <c r="RUE51" s="206"/>
      <c r="RUF51" s="206"/>
      <c r="RUG51" s="206"/>
      <c r="RUH51" s="206"/>
      <c r="RUI51" s="206"/>
      <c r="RUJ51" s="206"/>
      <c r="RUK51" s="206"/>
      <c r="RUL51" s="206"/>
      <c r="RUM51" s="206"/>
      <c r="RUN51" s="206"/>
      <c r="RUO51" s="206"/>
      <c r="RUP51" s="206"/>
      <c r="RUQ51" s="206"/>
      <c r="RUR51" s="206"/>
      <c r="RUS51" s="206"/>
      <c r="RUT51" s="206"/>
      <c r="RUU51" s="206"/>
      <c r="RUV51" s="206"/>
      <c r="RUW51" s="206"/>
      <c r="RUX51" s="206"/>
      <c r="RUY51" s="206"/>
      <c r="RUZ51" s="206"/>
      <c r="RVA51" s="206"/>
      <c r="RVB51" s="206"/>
      <c r="RVC51" s="206"/>
      <c r="RVD51" s="206"/>
      <c r="RVE51" s="206"/>
      <c r="RVF51" s="206"/>
      <c r="RVG51" s="206"/>
      <c r="RVH51" s="206"/>
      <c r="RVI51" s="206"/>
      <c r="RVJ51" s="206"/>
      <c r="RVK51" s="206"/>
      <c r="RVL51" s="206"/>
      <c r="RVM51" s="206"/>
      <c r="RVN51" s="206"/>
      <c r="RVO51" s="206"/>
      <c r="RVP51" s="206"/>
      <c r="RVQ51" s="206"/>
      <c r="RVR51" s="206"/>
      <c r="RVS51" s="206"/>
      <c r="RVT51" s="206"/>
      <c r="RVU51" s="206"/>
      <c r="RVV51" s="206"/>
      <c r="RVW51" s="206"/>
      <c r="RVX51" s="206"/>
      <c r="RVY51" s="206"/>
      <c r="RVZ51" s="206"/>
      <c r="RWA51" s="206"/>
      <c r="RWB51" s="206"/>
      <c r="RWC51" s="206"/>
      <c r="RWD51" s="206"/>
      <c r="RWE51" s="206"/>
      <c r="RWF51" s="206"/>
      <c r="RWG51" s="206"/>
      <c r="RWH51" s="206"/>
      <c r="RWI51" s="206"/>
      <c r="RWJ51" s="206"/>
      <c r="RWK51" s="206"/>
      <c r="RWL51" s="206"/>
      <c r="RWM51" s="206"/>
      <c r="RWN51" s="206"/>
      <c r="RWO51" s="206"/>
      <c r="RWP51" s="206"/>
      <c r="RWQ51" s="206"/>
      <c r="RWR51" s="206"/>
      <c r="RWS51" s="206"/>
      <c r="RWT51" s="206"/>
      <c r="RWU51" s="206"/>
      <c r="RWV51" s="206"/>
      <c r="RWW51" s="206"/>
      <c r="RWX51" s="206"/>
      <c r="RWY51" s="206"/>
      <c r="RWZ51" s="206"/>
      <c r="RXA51" s="206"/>
      <c r="RXB51" s="206"/>
      <c r="RXC51" s="206"/>
      <c r="RXD51" s="206"/>
      <c r="RXE51" s="206"/>
      <c r="RXF51" s="206"/>
      <c r="RXG51" s="206"/>
      <c r="RXH51" s="206"/>
      <c r="RXI51" s="206"/>
      <c r="RXJ51" s="206"/>
      <c r="RXK51" s="206"/>
      <c r="RXL51" s="206"/>
      <c r="RXM51" s="206"/>
      <c r="RXN51" s="206"/>
      <c r="RXO51" s="206"/>
      <c r="RXP51" s="206"/>
      <c r="RXQ51" s="206"/>
      <c r="RXR51" s="206"/>
      <c r="RXS51" s="206"/>
      <c r="RXT51" s="206"/>
      <c r="RXU51" s="206"/>
      <c r="RXV51" s="206"/>
      <c r="RXW51" s="206"/>
      <c r="RXX51" s="206"/>
      <c r="RXY51" s="206"/>
      <c r="RXZ51" s="206"/>
      <c r="RYA51" s="206"/>
      <c r="RYB51" s="206"/>
      <c r="RYC51" s="206"/>
      <c r="RYD51" s="206"/>
      <c r="RYE51" s="206"/>
      <c r="RYF51" s="206"/>
      <c r="RYG51" s="206"/>
      <c r="RYH51" s="206"/>
      <c r="RYI51" s="206"/>
      <c r="RYJ51" s="206"/>
      <c r="RYK51" s="206"/>
      <c r="RYL51" s="206"/>
      <c r="RYM51" s="206"/>
      <c r="RYN51" s="206"/>
      <c r="RYO51" s="206"/>
      <c r="RYP51" s="206"/>
      <c r="RYQ51" s="206"/>
      <c r="RYR51" s="206"/>
      <c r="RYS51" s="206"/>
      <c r="RYT51" s="206"/>
      <c r="RYU51" s="206"/>
      <c r="RYV51" s="206"/>
      <c r="RYW51" s="206"/>
      <c r="RYX51" s="206"/>
      <c r="RYY51" s="206"/>
      <c r="RYZ51" s="206"/>
      <c r="RZA51" s="206"/>
      <c r="RZB51" s="206"/>
      <c r="RZC51" s="206"/>
      <c r="RZD51" s="206"/>
      <c r="RZE51" s="206"/>
      <c r="RZF51" s="206"/>
      <c r="RZG51" s="206"/>
      <c r="RZH51" s="206"/>
      <c r="RZI51" s="206"/>
      <c r="RZJ51" s="206"/>
      <c r="RZK51" s="206"/>
      <c r="RZL51" s="206"/>
      <c r="RZM51" s="206"/>
      <c r="RZN51" s="206"/>
      <c r="RZO51" s="206"/>
      <c r="RZP51" s="206"/>
      <c r="RZQ51" s="206"/>
      <c r="RZR51" s="206"/>
      <c r="RZS51" s="206"/>
      <c r="RZT51" s="206"/>
      <c r="RZU51" s="206"/>
      <c r="RZV51" s="206"/>
      <c r="RZW51" s="206"/>
      <c r="RZX51" s="206"/>
      <c r="RZY51" s="206"/>
      <c r="RZZ51" s="206"/>
      <c r="SAA51" s="206"/>
      <c r="SAB51" s="206"/>
      <c r="SAC51" s="206"/>
      <c r="SAD51" s="206"/>
      <c r="SAE51" s="206"/>
      <c r="SAF51" s="206"/>
      <c r="SAG51" s="206"/>
      <c r="SAH51" s="206"/>
      <c r="SAI51" s="206"/>
      <c r="SAJ51" s="206"/>
      <c r="SAK51" s="206"/>
      <c r="SAL51" s="206"/>
      <c r="SAM51" s="206"/>
      <c r="SAN51" s="206"/>
      <c r="SAO51" s="206"/>
      <c r="SAP51" s="206"/>
      <c r="SAQ51" s="206"/>
      <c r="SAR51" s="206"/>
      <c r="SAS51" s="206"/>
      <c r="SAT51" s="206"/>
      <c r="SAU51" s="206"/>
      <c r="SAV51" s="206"/>
      <c r="SAW51" s="206"/>
      <c r="SAX51" s="206"/>
      <c r="SAY51" s="206"/>
      <c r="SAZ51" s="206"/>
      <c r="SBA51" s="206"/>
      <c r="SBB51" s="206"/>
      <c r="SBC51" s="206"/>
      <c r="SBD51" s="206"/>
      <c r="SBE51" s="206"/>
      <c r="SBF51" s="206"/>
      <c r="SBG51" s="206"/>
      <c r="SBH51" s="206"/>
      <c r="SBI51" s="206"/>
      <c r="SBJ51" s="206"/>
      <c r="SBK51" s="206"/>
      <c r="SBL51" s="206"/>
      <c r="SBM51" s="206"/>
      <c r="SBN51" s="206"/>
      <c r="SBO51" s="206"/>
      <c r="SBP51" s="206"/>
      <c r="SBQ51" s="206"/>
      <c r="SBR51" s="206"/>
      <c r="SBS51" s="206"/>
      <c r="SBT51" s="206"/>
      <c r="SBU51" s="206"/>
      <c r="SBV51" s="206"/>
      <c r="SBW51" s="206"/>
      <c r="SBX51" s="206"/>
      <c r="SBY51" s="206"/>
      <c r="SBZ51" s="206"/>
      <c r="SCA51" s="206"/>
      <c r="SCB51" s="206"/>
      <c r="SCC51" s="206"/>
      <c r="SCD51" s="206"/>
      <c r="SCE51" s="206"/>
      <c r="SCF51" s="206"/>
      <c r="SCG51" s="206"/>
      <c r="SCH51" s="206"/>
      <c r="SCI51" s="206"/>
      <c r="SCJ51" s="206"/>
      <c r="SCK51" s="206"/>
      <c r="SCL51" s="206"/>
      <c r="SCM51" s="206"/>
      <c r="SCN51" s="206"/>
      <c r="SCO51" s="206"/>
      <c r="SCP51" s="206"/>
      <c r="SCQ51" s="206"/>
      <c r="SCR51" s="206"/>
      <c r="SCS51" s="206"/>
      <c r="SCT51" s="206"/>
      <c r="SCU51" s="206"/>
      <c r="SCV51" s="206"/>
      <c r="SCW51" s="206"/>
      <c r="SCX51" s="206"/>
      <c r="SCY51" s="206"/>
      <c r="SCZ51" s="206"/>
      <c r="SDA51" s="206"/>
      <c r="SDB51" s="206"/>
      <c r="SDC51" s="206"/>
      <c r="SDD51" s="206"/>
      <c r="SDE51" s="206"/>
      <c r="SDF51" s="206"/>
      <c r="SDG51" s="206"/>
      <c r="SDH51" s="206"/>
      <c r="SDI51" s="206"/>
      <c r="SDJ51" s="206"/>
      <c r="SDK51" s="206"/>
      <c r="SDL51" s="206"/>
      <c r="SDM51" s="206"/>
      <c r="SDN51" s="206"/>
      <c r="SDO51" s="206"/>
      <c r="SDP51" s="206"/>
      <c r="SDQ51" s="206"/>
      <c r="SDR51" s="206"/>
      <c r="SDS51" s="206"/>
      <c r="SDT51" s="206"/>
      <c r="SDU51" s="206"/>
      <c r="SDV51" s="206"/>
      <c r="SDW51" s="206"/>
      <c r="SDX51" s="206"/>
      <c r="SDY51" s="206"/>
      <c r="SDZ51" s="206"/>
      <c r="SEA51" s="206"/>
      <c r="SEB51" s="206"/>
      <c r="SEC51" s="206"/>
      <c r="SED51" s="206"/>
      <c r="SEE51" s="206"/>
      <c r="SEF51" s="206"/>
      <c r="SEG51" s="206"/>
      <c r="SEH51" s="206"/>
      <c r="SEI51" s="206"/>
      <c r="SEJ51" s="206"/>
      <c r="SEK51" s="206"/>
      <c r="SEL51" s="206"/>
      <c r="SEM51" s="206"/>
      <c r="SEN51" s="206"/>
      <c r="SEO51" s="206"/>
      <c r="SEP51" s="206"/>
      <c r="SEQ51" s="206"/>
      <c r="SER51" s="206"/>
      <c r="SES51" s="206"/>
      <c r="SET51" s="206"/>
      <c r="SEU51" s="206"/>
      <c r="SEV51" s="206"/>
      <c r="SEW51" s="206"/>
      <c r="SEX51" s="206"/>
      <c r="SEY51" s="206"/>
      <c r="SEZ51" s="206"/>
      <c r="SFA51" s="206"/>
      <c r="SFB51" s="206"/>
      <c r="SFC51" s="206"/>
      <c r="SFD51" s="206"/>
      <c r="SFE51" s="206"/>
      <c r="SFF51" s="206"/>
      <c r="SFG51" s="206"/>
      <c r="SFH51" s="206"/>
      <c r="SFI51" s="206"/>
      <c r="SFJ51" s="206"/>
      <c r="SFK51" s="206"/>
      <c r="SFL51" s="206"/>
      <c r="SFM51" s="206"/>
      <c r="SFN51" s="206"/>
      <c r="SFO51" s="206"/>
      <c r="SFP51" s="206"/>
      <c r="SFQ51" s="206"/>
      <c r="SFR51" s="206"/>
      <c r="SFS51" s="206"/>
      <c r="SFT51" s="206"/>
      <c r="SFU51" s="206"/>
      <c r="SFV51" s="206"/>
      <c r="SFW51" s="206"/>
      <c r="SFX51" s="206"/>
      <c r="SFY51" s="206"/>
      <c r="SFZ51" s="206"/>
      <c r="SGA51" s="206"/>
      <c r="SGB51" s="206"/>
      <c r="SGC51" s="206"/>
      <c r="SGD51" s="206"/>
      <c r="SGE51" s="206"/>
      <c r="SGF51" s="206"/>
      <c r="SGG51" s="206"/>
      <c r="SGH51" s="206"/>
      <c r="SGI51" s="206"/>
      <c r="SGJ51" s="206"/>
      <c r="SGK51" s="206"/>
      <c r="SGL51" s="206"/>
      <c r="SGM51" s="206"/>
      <c r="SGN51" s="206"/>
      <c r="SGO51" s="206"/>
      <c r="SGP51" s="206"/>
      <c r="SGQ51" s="206"/>
      <c r="SGR51" s="206"/>
      <c r="SGS51" s="206"/>
      <c r="SGT51" s="206"/>
      <c r="SGU51" s="206"/>
      <c r="SGV51" s="206"/>
      <c r="SGW51" s="206"/>
      <c r="SGX51" s="206"/>
      <c r="SGY51" s="206"/>
      <c r="SGZ51" s="206"/>
      <c r="SHA51" s="206"/>
      <c r="SHB51" s="206"/>
      <c r="SHC51" s="206"/>
      <c r="SHD51" s="206"/>
      <c r="SHE51" s="206"/>
      <c r="SHF51" s="206"/>
      <c r="SHG51" s="206"/>
      <c r="SHH51" s="206"/>
      <c r="SHI51" s="206"/>
      <c r="SHJ51" s="206"/>
      <c r="SHK51" s="206"/>
      <c r="SHL51" s="206"/>
      <c r="SHM51" s="206"/>
      <c r="SHN51" s="206"/>
      <c r="SHO51" s="206"/>
      <c r="SHP51" s="206"/>
      <c r="SHQ51" s="206"/>
      <c r="SHR51" s="206"/>
      <c r="SHS51" s="206"/>
      <c r="SHT51" s="206"/>
      <c r="SHU51" s="206"/>
      <c r="SHV51" s="206"/>
      <c r="SHW51" s="206"/>
      <c r="SHX51" s="206"/>
      <c r="SHY51" s="206"/>
      <c r="SHZ51" s="206"/>
      <c r="SIA51" s="206"/>
      <c r="SIB51" s="206"/>
      <c r="SIC51" s="206"/>
      <c r="SID51" s="206"/>
      <c r="SIE51" s="206"/>
      <c r="SIF51" s="206"/>
      <c r="SIG51" s="206"/>
      <c r="SIH51" s="206"/>
      <c r="SII51" s="206"/>
      <c r="SIJ51" s="206"/>
      <c r="SIK51" s="206"/>
      <c r="SIL51" s="206"/>
      <c r="SIM51" s="206"/>
      <c r="SIN51" s="206"/>
      <c r="SIO51" s="206"/>
      <c r="SIP51" s="206"/>
      <c r="SIQ51" s="206"/>
      <c r="SIR51" s="206"/>
      <c r="SIS51" s="206"/>
      <c r="SIT51" s="206"/>
      <c r="SIU51" s="206"/>
      <c r="SIV51" s="206"/>
      <c r="SIW51" s="206"/>
      <c r="SIX51" s="206"/>
      <c r="SIY51" s="206"/>
      <c r="SIZ51" s="206"/>
      <c r="SJA51" s="206"/>
      <c r="SJB51" s="206"/>
      <c r="SJC51" s="206"/>
      <c r="SJD51" s="206"/>
      <c r="SJE51" s="206"/>
      <c r="SJF51" s="206"/>
      <c r="SJG51" s="206"/>
      <c r="SJH51" s="206"/>
      <c r="SJI51" s="206"/>
      <c r="SJJ51" s="206"/>
      <c r="SJK51" s="206"/>
      <c r="SJL51" s="206"/>
      <c r="SJM51" s="206"/>
      <c r="SJN51" s="206"/>
      <c r="SJO51" s="206"/>
      <c r="SJP51" s="206"/>
      <c r="SJQ51" s="206"/>
      <c r="SJR51" s="206"/>
      <c r="SJS51" s="206"/>
      <c r="SJT51" s="206"/>
      <c r="SJU51" s="206"/>
      <c r="SJV51" s="206"/>
      <c r="SJW51" s="206"/>
      <c r="SJX51" s="206"/>
      <c r="SJY51" s="206"/>
      <c r="SJZ51" s="206"/>
      <c r="SKA51" s="206"/>
      <c r="SKB51" s="206"/>
      <c r="SKC51" s="206"/>
      <c r="SKD51" s="206"/>
      <c r="SKE51" s="206"/>
      <c r="SKF51" s="206"/>
      <c r="SKG51" s="206"/>
      <c r="SKH51" s="206"/>
      <c r="SKI51" s="206"/>
      <c r="SKJ51" s="206"/>
      <c r="SKK51" s="206"/>
      <c r="SKL51" s="206"/>
      <c r="SKM51" s="206"/>
      <c r="SKN51" s="206"/>
      <c r="SKO51" s="206"/>
      <c r="SKP51" s="206"/>
      <c r="SKQ51" s="206"/>
      <c r="SKR51" s="206"/>
      <c r="SKS51" s="206"/>
      <c r="SKT51" s="206"/>
      <c r="SKU51" s="206"/>
      <c r="SKV51" s="206"/>
      <c r="SKW51" s="206"/>
      <c r="SKX51" s="206"/>
      <c r="SKY51" s="206"/>
      <c r="SKZ51" s="206"/>
      <c r="SLA51" s="206"/>
      <c r="SLB51" s="206"/>
      <c r="SLC51" s="206"/>
      <c r="SLD51" s="206"/>
      <c r="SLE51" s="206"/>
      <c r="SLF51" s="206"/>
      <c r="SLG51" s="206"/>
      <c r="SLH51" s="206"/>
      <c r="SLI51" s="206"/>
      <c r="SLJ51" s="206"/>
      <c r="SLK51" s="206"/>
      <c r="SLL51" s="206"/>
      <c r="SLM51" s="206"/>
      <c r="SLN51" s="206"/>
      <c r="SLO51" s="206"/>
      <c r="SLP51" s="206"/>
      <c r="SLQ51" s="206"/>
      <c r="SLR51" s="206"/>
      <c r="SLS51" s="206"/>
      <c r="SLT51" s="206"/>
      <c r="SLU51" s="206"/>
      <c r="SLV51" s="206"/>
      <c r="SLW51" s="206"/>
      <c r="SLX51" s="206"/>
      <c r="SLY51" s="206"/>
      <c r="SLZ51" s="206"/>
      <c r="SMA51" s="206"/>
      <c r="SMB51" s="206"/>
      <c r="SMC51" s="206"/>
      <c r="SMD51" s="206"/>
      <c r="SME51" s="206"/>
      <c r="SMF51" s="206"/>
      <c r="SMG51" s="206"/>
      <c r="SMH51" s="206"/>
      <c r="SMI51" s="206"/>
      <c r="SMJ51" s="206"/>
      <c r="SMK51" s="206"/>
      <c r="SML51" s="206"/>
      <c r="SMM51" s="206"/>
      <c r="SMN51" s="206"/>
      <c r="SMO51" s="206"/>
      <c r="SMP51" s="206"/>
      <c r="SMQ51" s="206"/>
      <c r="SMR51" s="206"/>
      <c r="SMS51" s="206"/>
      <c r="SMT51" s="206"/>
      <c r="SMU51" s="206"/>
      <c r="SMV51" s="206"/>
      <c r="SMW51" s="206"/>
      <c r="SMX51" s="206"/>
      <c r="SMY51" s="206"/>
      <c r="SMZ51" s="206"/>
      <c r="SNA51" s="206"/>
      <c r="SNB51" s="206"/>
      <c r="SNC51" s="206"/>
      <c r="SND51" s="206"/>
      <c r="SNE51" s="206"/>
      <c r="SNF51" s="206"/>
      <c r="SNG51" s="206"/>
      <c r="SNH51" s="206"/>
      <c r="SNI51" s="206"/>
      <c r="SNJ51" s="206"/>
      <c r="SNK51" s="206"/>
      <c r="SNL51" s="206"/>
      <c r="SNM51" s="206"/>
      <c r="SNN51" s="206"/>
      <c r="SNO51" s="206"/>
      <c r="SNP51" s="206"/>
      <c r="SNQ51" s="206"/>
      <c r="SNR51" s="206"/>
      <c r="SNS51" s="206"/>
      <c r="SNT51" s="206"/>
      <c r="SNU51" s="206"/>
      <c r="SNV51" s="206"/>
      <c r="SNW51" s="206"/>
      <c r="SNX51" s="206"/>
      <c r="SNY51" s="206"/>
      <c r="SNZ51" s="206"/>
      <c r="SOA51" s="206"/>
      <c r="SOB51" s="206"/>
      <c r="SOC51" s="206"/>
      <c r="SOD51" s="206"/>
      <c r="SOE51" s="206"/>
      <c r="SOF51" s="206"/>
      <c r="SOG51" s="206"/>
      <c r="SOH51" s="206"/>
      <c r="SOI51" s="206"/>
      <c r="SOJ51" s="206"/>
      <c r="SOK51" s="206"/>
      <c r="SOL51" s="206"/>
      <c r="SOM51" s="206"/>
      <c r="SON51" s="206"/>
      <c r="SOO51" s="206"/>
      <c r="SOP51" s="206"/>
      <c r="SOQ51" s="206"/>
      <c r="SOR51" s="206"/>
      <c r="SOS51" s="206"/>
      <c r="SOT51" s="206"/>
      <c r="SOU51" s="206"/>
      <c r="SOV51" s="206"/>
      <c r="SOW51" s="206"/>
      <c r="SOX51" s="206"/>
      <c r="SOY51" s="206"/>
      <c r="SOZ51" s="206"/>
      <c r="SPA51" s="206"/>
      <c r="SPB51" s="206"/>
      <c r="SPC51" s="206"/>
      <c r="SPD51" s="206"/>
      <c r="SPE51" s="206"/>
      <c r="SPF51" s="206"/>
      <c r="SPG51" s="206"/>
      <c r="SPH51" s="206"/>
      <c r="SPI51" s="206"/>
      <c r="SPJ51" s="206"/>
      <c r="SPK51" s="206"/>
      <c r="SPL51" s="206"/>
      <c r="SPM51" s="206"/>
      <c r="SPN51" s="206"/>
      <c r="SPO51" s="206"/>
      <c r="SPP51" s="206"/>
      <c r="SPQ51" s="206"/>
      <c r="SPR51" s="206"/>
      <c r="SPS51" s="206"/>
      <c r="SPT51" s="206"/>
      <c r="SPU51" s="206"/>
      <c r="SPV51" s="206"/>
      <c r="SPW51" s="206"/>
      <c r="SPX51" s="206"/>
      <c r="SPY51" s="206"/>
      <c r="SPZ51" s="206"/>
      <c r="SQA51" s="206"/>
      <c r="SQB51" s="206"/>
      <c r="SQC51" s="206"/>
      <c r="SQD51" s="206"/>
      <c r="SQE51" s="206"/>
      <c r="SQF51" s="206"/>
      <c r="SQG51" s="206"/>
      <c r="SQH51" s="206"/>
      <c r="SQI51" s="206"/>
      <c r="SQJ51" s="206"/>
      <c r="SQK51" s="206"/>
      <c r="SQL51" s="206"/>
      <c r="SQM51" s="206"/>
      <c r="SQN51" s="206"/>
      <c r="SQO51" s="206"/>
      <c r="SQP51" s="206"/>
      <c r="SQQ51" s="206"/>
      <c r="SQR51" s="206"/>
      <c r="SQS51" s="206"/>
      <c r="SQT51" s="206"/>
      <c r="SQU51" s="206"/>
      <c r="SQV51" s="206"/>
      <c r="SQW51" s="206"/>
      <c r="SQX51" s="206"/>
      <c r="SQY51" s="206"/>
      <c r="SQZ51" s="206"/>
      <c r="SRA51" s="206"/>
      <c r="SRB51" s="206"/>
      <c r="SRC51" s="206"/>
      <c r="SRD51" s="206"/>
      <c r="SRE51" s="206"/>
      <c r="SRF51" s="206"/>
      <c r="SRG51" s="206"/>
      <c r="SRH51" s="206"/>
      <c r="SRI51" s="206"/>
      <c r="SRJ51" s="206"/>
      <c r="SRK51" s="206"/>
      <c r="SRL51" s="206"/>
      <c r="SRM51" s="206"/>
      <c r="SRN51" s="206"/>
      <c r="SRO51" s="206"/>
      <c r="SRP51" s="206"/>
      <c r="SRQ51" s="206"/>
      <c r="SRR51" s="206"/>
      <c r="SRS51" s="206"/>
      <c r="SRT51" s="206"/>
      <c r="SRU51" s="206"/>
      <c r="SRV51" s="206"/>
      <c r="SRW51" s="206"/>
      <c r="SRX51" s="206"/>
      <c r="SRY51" s="206"/>
      <c r="SRZ51" s="206"/>
      <c r="SSA51" s="206"/>
      <c r="SSB51" s="206"/>
      <c r="SSC51" s="206"/>
      <c r="SSD51" s="206"/>
      <c r="SSE51" s="206"/>
      <c r="SSF51" s="206"/>
      <c r="SSG51" s="206"/>
      <c r="SSH51" s="206"/>
      <c r="SSI51" s="206"/>
      <c r="SSJ51" s="206"/>
      <c r="SSK51" s="206"/>
      <c r="SSL51" s="206"/>
      <c r="SSM51" s="206"/>
      <c r="SSN51" s="206"/>
      <c r="SSO51" s="206"/>
      <c r="SSP51" s="206"/>
      <c r="SSQ51" s="206"/>
      <c r="SSR51" s="206"/>
      <c r="SSS51" s="206"/>
      <c r="SST51" s="206"/>
      <c r="SSU51" s="206"/>
      <c r="SSV51" s="206"/>
      <c r="SSW51" s="206"/>
      <c r="SSX51" s="206"/>
      <c r="SSY51" s="206"/>
      <c r="SSZ51" s="206"/>
      <c r="STA51" s="206"/>
      <c r="STB51" s="206"/>
      <c r="STC51" s="206"/>
      <c r="STD51" s="206"/>
      <c r="STE51" s="206"/>
      <c r="STF51" s="206"/>
      <c r="STG51" s="206"/>
      <c r="STH51" s="206"/>
      <c r="STI51" s="206"/>
      <c r="STJ51" s="206"/>
      <c r="STK51" s="206"/>
      <c r="STL51" s="206"/>
      <c r="STM51" s="206"/>
      <c r="STN51" s="206"/>
      <c r="STO51" s="206"/>
      <c r="STP51" s="206"/>
      <c r="STQ51" s="206"/>
      <c r="STR51" s="206"/>
      <c r="STS51" s="206"/>
      <c r="STT51" s="206"/>
      <c r="STU51" s="206"/>
      <c r="STV51" s="206"/>
      <c r="STW51" s="206"/>
      <c r="STX51" s="206"/>
      <c r="STY51" s="206"/>
      <c r="STZ51" s="206"/>
      <c r="SUA51" s="206"/>
      <c r="SUB51" s="206"/>
      <c r="SUC51" s="206"/>
      <c r="SUD51" s="206"/>
      <c r="SUE51" s="206"/>
      <c r="SUF51" s="206"/>
      <c r="SUG51" s="206"/>
      <c r="SUH51" s="206"/>
      <c r="SUI51" s="206"/>
      <c r="SUJ51" s="206"/>
      <c r="SUK51" s="206"/>
      <c r="SUL51" s="206"/>
      <c r="SUM51" s="206"/>
      <c r="SUN51" s="206"/>
      <c r="SUO51" s="206"/>
      <c r="SUP51" s="206"/>
      <c r="SUQ51" s="206"/>
      <c r="SUR51" s="206"/>
      <c r="SUS51" s="206"/>
      <c r="SUT51" s="206"/>
      <c r="SUU51" s="206"/>
      <c r="SUV51" s="206"/>
      <c r="SUW51" s="206"/>
      <c r="SUX51" s="206"/>
      <c r="SUY51" s="206"/>
      <c r="SUZ51" s="206"/>
      <c r="SVA51" s="206"/>
      <c r="SVB51" s="206"/>
      <c r="SVC51" s="206"/>
      <c r="SVD51" s="206"/>
      <c r="SVE51" s="206"/>
      <c r="SVF51" s="206"/>
      <c r="SVG51" s="206"/>
      <c r="SVH51" s="206"/>
      <c r="SVI51" s="206"/>
      <c r="SVJ51" s="206"/>
      <c r="SVK51" s="206"/>
      <c r="SVL51" s="206"/>
      <c r="SVM51" s="206"/>
      <c r="SVN51" s="206"/>
      <c r="SVO51" s="206"/>
      <c r="SVP51" s="206"/>
      <c r="SVQ51" s="206"/>
      <c r="SVR51" s="206"/>
      <c r="SVS51" s="206"/>
      <c r="SVT51" s="206"/>
      <c r="SVU51" s="206"/>
      <c r="SVV51" s="206"/>
      <c r="SVW51" s="206"/>
      <c r="SVX51" s="206"/>
      <c r="SVY51" s="206"/>
      <c r="SVZ51" s="206"/>
      <c r="SWA51" s="206"/>
      <c r="SWB51" s="206"/>
      <c r="SWC51" s="206"/>
      <c r="SWD51" s="206"/>
      <c r="SWE51" s="206"/>
      <c r="SWF51" s="206"/>
      <c r="SWG51" s="206"/>
      <c r="SWH51" s="206"/>
      <c r="SWI51" s="206"/>
      <c r="SWJ51" s="206"/>
      <c r="SWK51" s="206"/>
      <c r="SWL51" s="206"/>
      <c r="SWM51" s="206"/>
      <c r="SWN51" s="206"/>
      <c r="SWO51" s="206"/>
      <c r="SWP51" s="206"/>
      <c r="SWQ51" s="206"/>
      <c r="SWR51" s="206"/>
      <c r="SWS51" s="206"/>
      <c r="SWT51" s="206"/>
      <c r="SWU51" s="206"/>
      <c r="SWV51" s="206"/>
      <c r="SWW51" s="206"/>
      <c r="SWX51" s="206"/>
      <c r="SWY51" s="206"/>
      <c r="SWZ51" s="206"/>
      <c r="SXA51" s="206"/>
      <c r="SXB51" s="206"/>
      <c r="SXC51" s="206"/>
      <c r="SXD51" s="206"/>
      <c r="SXE51" s="206"/>
      <c r="SXF51" s="206"/>
      <c r="SXG51" s="206"/>
      <c r="SXH51" s="206"/>
      <c r="SXI51" s="206"/>
      <c r="SXJ51" s="206"/>
      <c r="SXK51" s="206"/>
      <c r="SXL51" s="206"/>
      <c r="SXM51" s="206"/>
      <c r="SXN51" s="206"/>
      <c r="SXO51" s="206"/>
      <c r="SXP51" s="206"/>
      <c r="SXQ51" s="206"/>
      <c r="SXR51" s="206"/>
      <c r="SXS51" s="206"/>
      <c r="SXT51" s="206"/>
      <c r="SXU51" s="206"/>
      <c r="SXV51" s="206"/>
      <c r="SXW51" s="206"/>
      <c r="SXX51" s="206"/>
      <c r="SXY51" s="206"/>
      <c r="SXZ51" s="206"/>
      <c r="SYA51" s="206"/>
      <c r="SYB51" s="206"/>
      <c r="SYC51" s="206"/>
      <c r="SYD51" s="206"/>
      <c r="SYE51" s="206"/>
      <c r="SYF51" s="206"/>
      <c r="SYG51" s="206"/>
      <c r="SYH51" s="206"/>
      <c r="SYI51" s="206"/>
      <c r="SYJ51" s="206"/>
      <c r="SYK51" s="206"/>
      <c r="SYL51" s="206"/>
      <c r="SYM51" s="206"/>
      <c r="SYN51" s="206"/>
      <c r="SYO51" s="206"/>
      <c r="SYP51" s="206"/>
      <c r="SYQ51" s="206"/>
      <c r="SYR51" s="206"/>
      <c r="SYS51" s="206"/>
      <c r="SYT51" s="206"/>
      <c r="SYU51" s="206"/>
      <c r="SYV51" s="206"/>
      <c r="SYW51" s="206"/>
      <c r="SYX51" s="206"/>
      <c r="SYY51" s="206"/>
      <c r="SYZ51" s="206"/>
      <c r="SZA51" s="206"/>
      <c r="SZB51" s="206"/>
      <c r="SZC51" s="206"/>
      <c r="SZD51" s="206"/>
      <c r="SZE51" s="206"/>
      <c r="SZF51" s="206"/>
      <c r="SZG51" s="206"/>
      <c r="SZH51" s="206"/>
      <c r="SZI51" s="206"/>
      <c r="SZJ51" s="206"/>
      <c r="SZK51" s="206"/>
      <c r="SZL51" s="206"/>
      <c r="SZM51" s="206"/>
      <c r="SZN51" s="206"/>
      <c r="SZO51" s="206"/>
      <c r="SZP51" s="206"/>
      <c r="SZQ51" s="206"/>
      <c r="SZR51" s="206"/>
      <c r="SZS51" s="206"/>
      <c r="SZT51" s="206"/>
      <c r="SZU51" s="206"/>
      <c r="SZV51" s="206"/>
      <c r="SZW51" s="206"/>
      <c r="SZX51" s="206"/>
      <c r="SZY51" s="206"/>
      <c r="SZZ51" s="206"/>
      <c r="TAA51" s="206"/>
      <c r="TAB51" s="206"/>
      <c r="TAC51" s="206"/>
      <c r="TAD51" s="206"/>
      <c r="TAE51" s="206"/>
      <c r="TAF51" s="206"/>
      <c r="TAG51" s="206"/>
      <c r="TAH51" s="206"/>
      <c r="TAI51" s="206"/>
      <c r="TAJ51" s="206"/>
      <c r="TAK51" s="206"/>
      <c r="TAL51" s="206"/>
      <c r="TAM51" s="206"/>
      <c r="TAN51" s="206"/>
      <c r="TAO51" s="206"/>
      <c r="TAP51" s="206"/>
      <c r="TAQ51" s="206"/>
      <c r="TAR51" s="206"/>
      <c r="TAS51" s="206"/>
      <c r="TAT51" s="206"/>
      <c r="TAU51" s="206"/>
      <c r="TAV51" s="206"/>
      <c r="TAW51" s="206"/>
      <c r="TAX51" s="206"/>
      <c r="TAY51" s="206"/>
      <c r="TAZ51" s="206"/>
      <c r="TBA51" s="206"/>
      <c r="TBB51" s="206"/>
      <c r="TBC51" s="206"/>
      <c r="TBD51" s="206"/>
      <c r="TBE51" s="206"/>
      <c r="TBF51" s="206"/>
      <c r="TBG51" s="206"/>
      <c r="TBH51" s="206"/>
      <c r="TBI51" s="206"/>
      <c r="TBJ51" s="206"/>
      <c r="TBK51" s="206"/>
      <c r="TBL51" s="206"/>
      <c r="TBM51" s="206"/>
      <c r="TBN51" s="206"/>
      <c r="TBO51" s="206"/>
      <c r="TBP51" s="206"/>
      <c r="TBQ51" s="206"/>
      <c r="TBR51" s="206"/>
      <c r="TBS51" s="206"/>
      <c r="TBT51" s="206"/>
      <c r="TBU51" s="206"/>
      <c r="TBV51" s="206"/>
      <c r="TBW51" s="206"/>
      <c r="TBX51" s="206"/>
      <c r="TBY51" s="206"/>
      <c r="TBZ51" s="206"/>
      <c r="TCA51" s="206"/>
      <c r="TCB51" s="206"/>
      <c r="TCC51" s="206"/>
      <c r="TCD51" s="206"/>
      <c r="TCE51" s="206"/>
      <c r="TCF51" s="206"/>
      <c r="TCG51" s="206"/>
      <c r="TCH51" s="206"/>
      <c r="TCI51" s="206"/>
      <c r="TCJ51" s="206"/>
      <c r="TCK51" s="206"/>
      <c r="TCL51" s="206"/>
      <c r="TCM51" s="206"/>
      <c r="TCN51" s="206"/>
      <c r="TCO51" s="206"/>
      <c r="TCP51" s="206"/>
      <c r="TCQ51" s="206"/>
      <c r="TCR51" s="206"/>
      <c r="TCS51" s="206"/>
      <c r="TCT51" s="206"/>
      <c r="TCU51" s="206"/>
      <c r="TCV51" s="206"/>
      <c r="TCW51" s="206"/>
      <c r="TCX51" s="206"/>
      <c r="TCY51" s="206"/>
      <c r="TCZ51" s="206"/>
      <c r="TDA51" s="206"/>
      <c r="TDB51" s="206"/>
      <c r="TDC51" s="206"/>
      <c r="TDD51" s="206"/>
      <c r="TDE51" s="206"/>
      <c r="TDF51" s="206"/>
      <c r="TDG51" s="206"/>
      <c r="TDH51" s="206"/>
      <c r="TDI51" s="206"/>
      <c r="TDJ51" s="206"/>
      <c r="TDK51" s="206"/>
      <c r="TDL51" s="206"/>
      <c r="TDM51" s="206"/>
      <c r="TDN51" s="206"/>
      <c r="TDO51" s="206"/>
      <c r="TDP51" s="206"/>
      <c r="TDQ51" s="206"/>
      <c r="TDR51" s="206"/>
      <c r="TDS51" s="206"/>
      <c r="TDT51" s="206"/>
      <c r="TDU51" s="206"/>
      <c r="TDV51" s="206"/>
      <c r="TDW51" s="206"/>
      <c r="TDX51" s="206"/>
      <c r="TDY51" s="206"/>
      <c r="TDZ51" s="206"/>
      <c r="TEA51" s="206"/>
      <c r="TEB51" s="206"/>
      <c r="TEC51" s="206"/>
      <c r="TED51" s="206"/>
      <c r="TEE51" s="206"/>
      <c r="TEF51" s="206"/>
      <c r="TEG51" s="206"/>
      <c r="TEH51" s="206"/>
      <c r="TEI51" s="206"/>
      <c r="TEJ51" s="206"/>
      <c r="TEK51" s="206"/>
      <c r="TEL51" s="206"/>
      <c r="TEM51" s="206"/>
      <c r="TEN51" s="206"/>
      <c r="TEO51" s="206"/>
      <c r="TEP51" s="206"/>
      <c r="TEQ51" s="206"/>
      <c r="TER51" s="206"/>
      <c r="TES51" s="206"/>
      <c r="TET51" s="206"/>
      <c r="TEU51" s="206"/>
      <c r="TEV51" s="206"/>
      <c r="TEW51" s="206"/>
      <c r="TEX51" s="206"/>
      <c r="TEY51" s="206"/>
      <c r="TEZ51" s="206"/>
      <c r="TFA51" s="206"/>
      <c r="TFB51" s="206"/>
      <c r="TFC51" s="206"/>
      <c r="TFD51" s="206"/>
      <c r="TFE51" s="206"/>
      <c r="TFF51" s="206"/>
      <c r="TFG51" s="206"/>
      <c r="TFH51" s="206"/>
      <c r="TFI51" s="206"/>
      <c r="TFJ51" s="206"/>
      <c r="TFK51" s="206"/>
      <c r="TFL51" s="206"/>
      <c r="TFM51" s="206"/>
      <c r="TFN51" s="206"/>
      <c r="TFO51" s="206"/>
      <c r="TFP51" s="206"/>
      <c r="TFQ51" s="206"/>
      <c r="TFR51" s="206"/>
      <c r="TFS51" s="206"/>
      <c r="TFT51" s="206"/>
      <c r="TFU51" s="206"/>
      <c r="TFV51" s="206"/>
      <c r="TFW51" s="206"/>
      <c r="TFX51" s="206"/>
      <c r="TFY51" s="206"/>
      <c r="TFZ51" s="206"/>
      <c r="TGA51" s="206"/>
      <c r="TGB51" s="206"/>
      <c r="TGC51" s="206"/>
      <c r="TGD51" s="206"/>
      <c r="TGE51" s="206"/>
      <c r="TGF51" s="206"/>
      <c r="TGG51" s="206"/>
      <c r="TGH51" s="206"/>
      <c r="TGI51" s="206"/>
      <c r="TGJ51" s="206"/>
      <c r="TGK51" s="206"/>
      <c r="TGL51" s="206"/>
      <c r="TGM51" s="206"/>
      <c r="TGN51" s="206"/>
      <c r="TGO51" s="206"/>
      <c r="TGP51" s="206"/>
      <c r="TGQ51" s="206"/>
      <c r="TGR51" s="206"/>
      <c r="TGS51" s="206"/>
      <c r="TGT51" s="206"/>
      <c r="TGU51" s="206"/>
      <c r="TGV51" s="206"/>
      <c r="TGW51" s="206"/>
      <c r="TGX51" s="206"/>
      <c r="TGY51" s="206"/>
      <c r="TGZ51" s="206"/>
      <c r="THA51" s="206"/>
      <c r="THB51" s="206"/>
      <c r="THC51" s="206"/>
      <c r="THD51" s="206"/>
      <c r="THE51" s="206"/>
      <c r="THF51" s="206"/>
      <c r="THG51" s="206"/>
      <c r="THH51" s="206"/>
      <c r="THI51" s="206"/>
      <c r="THJ51" s="206"/>
      <c r="THK51" s="206"/>
      <c r="THL51" s="206"/>
      <c r="THM51" s="206"/>
      <c r="THN51" s="206"/>
      <c r="THO51" s="206"/>
      <c r="THP51" s="206"/>
      <c r="THQ51" s="206"/>
      <c r="THR51" s="206"/>
      <c r="THS51" s="206"/>
      <c r="THT51" s="206"/>
      <c r="THU51" s="206"/>
      <c r="THV51" s="206"/>
      <c r="THW51" s="206"/>
      <c r="THX51" s="206"/>
      <c r="THY51" s="206"/>
      <c r="THZ51" s="206"/>
      <c r="TIA51" s="206"/>
      <c r="TIB51" s="206"/>
      <c r="TIC51" s="206"/>
      <c r="TID51" s="206"/>
      <c r="TIE51" s="206"/>
      <c r="TIF51" s="206"/>
      <c r="TIG51" s="206"/>
      <c r="TIH51" s="206"/>
      <c r="TII51" s="206"/>
      <c r="TIJ51" s="206"/>
      <c r="TIK51" s="206"/>
      <c r="TIL51" s="206"/>
      <c r="TIM51" s="206"/>
      <c r="TIN51" s="206"/>
      <c r="TIO51" s="206"/>
      <c r="TIP51" s="206"/>
      <c r="TIQ51" s="206"/>
      <c r="TIR51" s="206"/>
      <c r="TIS51" s="206"/>
      <c r="TIT51" s="206"/>
      <c r="TIU51" s="206"/>
      <c r="TIV51" s="206"/>
      <c r="TIW51" s="206"/>
      <c r="TIX51" s="206"/>
      <c r="TIY51" s="206"/>
      <c r="TIZ51" s="206"/>
      <c r="TJA51" s="206"/>
      <c r="TJB51" s="206"/>
      <c r="TJC51" s="206"/>
      <c r="TJD51" s="206"/>
      <c r="TJE51" s="206"/>
      <c r="TJF51" s="206"/>
      <c r="TJG51" s="206"/>
      <c r="TJH51" s="206"/>
      <c r="TJI51" s="206"/>
      <c r="TJJ51" s="206"/>
      <c r="TJK51" s="206"/>
      <c r="TJL51" s="206"/>
      <c r="TJM51" s="206"/>
      <c r="TJN51" s="206"/>
      <c r="TJO51" s="206"/>
      <c r="TJP51" s="206"/>
      <c r="TJQ51" s="206"/>
      <c r="TJR51" s="206"/>
      <c r="TJS51" s="206"/>
      <c r="TJT51" s="206"/>
      <c r="TJU51" s="206"/>
      <c r="TJV51" s="206"/>
      <c r="TJW51" s="206"/>
      <c r="TJX51" s="206"/>
      <c r="TJY51" s="206"/>
      <c r="TJZ51" s="206"/>
      <c r="TKA51" s="206"/>
      <c r="TKB51" s="206"/>
      <c r="TKC51" s="206"/>
      <c r="TKD51" s="206"/>
      <c r="TKE51" s="206"/>
      <c r="TKF51" s="206"/>
      <c r="TKG51" s="206"/>
      <c r="TKH51" s="206"/>
      <c r="TKI51" s="206"/>
      <c r="TKJ51" s="206"/>
      <c r="TKK51" s="206"/>
      <c r="TKL51" s="206"/>
      <c r="TKM51" s="206"/>
      <c r="TKN51" s="206"/>
      <c r="TKO51" s="206"/>
      <c r="TKP51" s="206"/>
      <c r="TKQ51" s="206"/>
      <c r="TKR51" s="206"/>
      <c r="TKS51" s="206"/>
      <c r="TKT51" s="206"/>
      <c r="TKU51" s="206"/>
      <c r="TKV51" s="206"/>
      <c r="TKW51" s="206"/>
      <c r="TKX51" s="206"/>
      <c r="TKY51" s="206"/>
      <c r="TKZ51" s="206"/>
      <c r="TLA51" s="206"/>
      <c r="TLB51" s="206"/>
      <c r="TLC51" s="206"/>
      <c r="TLD51" s="206"/>
      <c r="TLE51" s="206"/>
      <c r="TLF51" s="206"/>
      <c r="TLG51" s="206"/>
      <c r="TLH51" s="206"/>
      <c r="TLI51" s="206"/>
      <c r="TLJ51" s="206"/>
      <c r="TLK51" s="206"/>
      <c r="TLL51" s="206"/>
      <c r="TLM51" s="206"/>
      <c r="TLN51" s="206"/>
      <c r="TLO51" s="206"/>
      <c r="TLP51" s="206"/>
      <c r="TLQ51" s="206"/>
      <c r="TLR51" s="206"/>
      <c r="TLS51" s="206"/>
      <c r="TLT51" s="206"/>
      <c r="TLU51" s="206"/>
      <c r="TLV51" s="206"/>
      <c r="TLW51" s="206"/>
      <c r="TLX51" s="206"/>
      <c r="TLY51" s="206"/>
      <c r="TLZ51" s="206"/>
      <c r="TMA51" s="206"/>
      <c r="TMB51" s="206"/>
      <c r="TMC51" s="206"/>
      <c r="TMD51" s="206"/>
      <c r="TME51" s="206"/>
      <c r="TMF51" s="206"/>
      <c r="TMG51" s="206"/>
      <c r="TMH51" s="206"/>
      <c r="TMI51" s="206"/>
      <c r="TMJ51" s="206"/>
      <c r="TMK51" s="206"/>
      <c r="TML51" s="206"/>
      <c r="TMM51" s="206"/>
      <c r="TMN51" s="206"/>
      <c r="TMO51" s="206"/>
      <c r="TMP51" s="206"/>
      <c r="TMQ51" s="206"/>
      <c r="TMR51" s="206"/>
      <c r="TMS51" s="206"/>
      <c r="TMT51" s="206"/>
      <c r="TMU51" s="206"/>
      <c r="TMV51" s="206"/>
      <c r="TMW51" s="206"/>
      <c r="TMX51" s="206"/>
      <c r="TMY51" s="206"/>
      <c r="TMZ51" s="206"/>
      <c r="TNA51" s="206"/>
      <c r="TNB51" s="206"/>
      <c r="TNC51" s="206"/>
      <c r="TND51" s="206"/>
      <c r="TNE51" s="206"/>
      <c r="TNF51" s="206"/>
      <c r="TNG51" s="206"/>
      <c r="TNH51" s="206"/>
      <c r="TNI51" s="206"/>
      <c r="TNJ51" s="206"/>
      <c r="TNK51" s="206"/>
      <c r="TNL51" s="206"/>
      <c r="TNM51" s="206"/>
      <c r="TNN51" s="206"/>
      <c r="TNO51" s="206"/>
      <c r="TNP51" s="206"/>
      <c r="TNQ51" s="206"/>
      <c r="TNR51" s="206"/>
      <c r="TNS51" s="206"/>
      <c r="TNT51" s="206"/>
      <c r="TNU51" s="206"/>
      <c r="TNV51" s="206"/>
      <c r="TNW51" s="206"/>
      <c r="TNX51" s="206"/>
      <c r="TNY51" s="206"/>
      <c r="TNZ51" s="206"/>
      <c r="TOA51" s="206"/>
      <c r="TOB51" s="206"/>
      <c r="TOC51" s="206"/>
      <c r="TOD51" s="206"/>
      <c r="TOE51" s="206"/>
      <c r="TOF51" s="206"/>
      <c r="TOG51" s="206"/>
      <c r="TOH51" s="206"/>
      <c r="TOI51" s="206"/>
      <c r="TOJ51" s="206"/>
      <c r="TOK51" s="206"/>
      <c r="TOL51" s="206"/>
      <c r="TOM51" s="206"/>
      <c r="TON51" s="206"/>
      <c r="TOO51" s="206"/>
      <c r="TOP51" s="206"/>
      <c r="TOQ51" s="206"/>
      <c r="TOR51" s="206"/>
      <c r="TOS51" s="206"/>
      <c r="TOT51" s="206"/>
      <c r="TOU51" s="206"/>
      <c r="TOV51" s="206"/>
      <c r="TOW51" s="206"/>
      <c r="TOX51" s="206"/>
      <c r="TOY51" s="206"/>
      <c r="TOZ51" s="206"/>
      <c r="TPA51" s="206"/>
      <c r="TPB51" s="206"/>
      <c r="TPC51" s="206"/>
      <c r="TPD51" s="206"/>
      <c r="TPE51" s="206"/>
      <c r="TPF51" s="206"/>
      <c r="TPG51" s="206"/>
      <c r="TPH51" s="206"/>
      <c r="TPI51" s="206"/>
      <c r="TPJ51" s="206"/>
      <c r="TPK51" s="206"/>
      <c r="TPL51" s="206"/>
      <c r="TPM51" s="206"/>
      <c r="TPN51" s="206"/>
      <c r="TPO51" s="206"/>
      <c r="TPP51" s="206"/>
      <c r="TPQ51" s="206"/>
      <c r="TPR51" s="206"/>
      <c r="TPS51" s="206"/>
      <c r="TPT51" s="206"/>
      <c r="TPU51" s="206"/>
      <c r="TPV51" s="206"/>
      <c r="TPW51" s="206"/>
      <c r="TPX51" s="206"/>
      <c r="TPY51" s="206"/>
      <c r="TPZ51" s="206"/>
      <c r="TQA51" s="206"/>
      <c r="TQB51" s="206"/>
      <c r="TQC51" s="206"/>
      <c r="TQD51" s="206"/>
      <c r="TQE51" s="206"/>
      <c r="TQF51" s="206"/>
      <c r="TQG51" s="206"/>
      <c r="TQH51" s="206"/>
      <c r="TQI51" s="206"/>
      <c r="TQJ51" s="206"/>
      <c r="TQK51" s="206"/>
      <c r="TQL51" s="206"/>
      <c r="TQM51" s="206"/>
      <c r="TQN51" s="206"/>
      <c r="TQO51" s="206"/>
      <c r="TQP51" s="206"/>
      <c r="TQQ51" s="206"/>
      <c r="TQR51" s="206"/>
      <c r="TQS51" s="206"/>
      <c r="TQT51" s="206"/>
      <c r="TQU51" s="206"/>
      <c r="TQV51" s="206"/>
      <c r="TQW51" s="206"/>
      <c r="TQX51" s="206"/>
      <c r="TQY51" s="206"/>
      <c r="TQZ51" s="206"/>
      <c r="TRA51" s="206"/>
      <c r="TRB51" s="206"/>
      <c r="TRC51" s="206"/>
      <c r="TRD51" s="206"/>
      <c r="TRE51" s="206"/>
      <c r="TRF51" s="206"/>
      <c r="TRG51" s="206"/>
      <c r="TRH51" s="206"/>
      <c r="TRI51" s="206"/>
      <c r="TRJ51" s="206"/>
      <c r="TRK51" s="206"/>
      <c r="TRL51" s="206"/>
      <c r="TRM51" s="206"/>
      <c r="TRN51" s="206"/>
      <c r="TRO51" s="206"/>
      <c r="TRP51" s="206"/>
      <c r="TRQ51" s="206"/>
      <c r="TRR51" s="206"/>
      <c r="TRS51" s="206"/>
      <c r="TRT51" s="206"/>
      <c r="TRU51" s="206"/>
      <c r="TRV51" s="206"/>
      <c r="TRW51" s="206"/>
      <c r="TRX51" s="206"/>
      <c r="TRY51" s="206"/>
      <c r="TRZ51" s="206"/>
      <c r="TSA51" s="206"/>
      <c r="TSB51" s="206"/>
      <c r="TSC51" s="206"/>
      <c r="TSD51" s="206"/>
      <c r="TSE51" s="206"/>
      <c r="TSF51" s="206"/>
      <c r="TSG51" s="206"/>
      <c r="TSH51" s="206"/>
      <c r="TSI51" s="206"/>
      <c r="TSJ51" s="206"/>
      <c r="TSK51" s="206"/>
      <c r="TSL51" s="206"/>
      <c r="TSM51" s="206"/>
      <c r="TSN51" s="206"/>
      <c r="TSO51" s="206"/>
      <c r="TSP51" s="206"/>
      <c r="TSQ51" s="206"/>
      <c r="TSR51" s="206"/>
      <c r="TSS51" s="206"/>
      <c r="TST51" s="206"/>
      <c r="TSU51" s="206"/>
      <c r="TSV51" s="206"/>
      <c r="TSW51" s="206"/>
      <c r="TSX51" s="206"/>
      <c r="TSY51" s="206"/>
      <c r="TSZ51" s="206"/>
      <c r="TTA51" s="206"/>
      <c r="TTB51" s="206"/>
      <c r="TTC51" s="206"/>
      <c r="TTD51" s="206"/>
      <c r="TTE51" s="206"/>
      <c r="TTF51" s="206"/>
      <c r="TTG51" s="206"/>
      <c r="TTH51" s="206"/>
      <c r="TTI51" s="206"/>
      <c r="TTJ51" s="206"/>
      <c r="TTK51" s="206"/>
      <c r="TTL51" s="206"/>
      <c r="TTM51" s="206"/>
      <c r="TTN51" s="206"/>
      <c r="TTO51" s="206"/>
      <c r="TTP51" s="206"/>
      <c r="TTQ51" s="206"/>
      <c r="TTR51" s="206"/>
      <c r="TTS51" s="206"/>
      <c r="TTT51" s="206"/>
      <c r="TTU51" s="206"/>
      <c r="TTV51" s="206"/>
      <c r="TTW51" s="206"/>
      <c r="TTX51" s="206"/>
      <c r="TTY51" s="206"/>
      <c r="TTZ51" s="206"/>
      <c r="TUA51" s="206"/>
      <c r="TUB51" s="206"/>
      <c r="TUC51" s="206"/>
      <c r="TUD51" s="206"/>
      <c r="TUE51" s="206"/>
      <c r="TUF51" s="206"/>
      <c r="TUG51" s="206"/>
      <c r="TUH51" s="206"/>
      <c r="TUI51" s="206"/>
      <c r="TUJ51" s="206"/>
      <c r="TUK51" s="206"/>
      <c r="TUL51" s="206"/>
      <c r="TUM51" s="206"/>
      <c r="TUN51" s="206"/>
      <c r="TUO51" s="206"/>
      <c r="TUP51" s="206"/>
      <c r="TUQ51" s="206"/>
      <c r="TUR51" s="206"/>
      <c r="TUS51" s="206"/>
      <c r="TUT51" s="206"/>
      <c r="TUU51" s="206"/>
      <c r="TUV51" s="206"/>
      <c r="TUW51" s="206"/>
      <c r="TUX51" s="206"/>
      <c r="TUY51" s="206"/>
      <c r="TUZ51" s="206"/>
      <c r="TVA51" s="206"/>
      <c r="TVB51" s="206"/>
      <c r="TVC51" s="206"/>
      <c r="TVD51" s="206"/>
      <c r="TVE51" s="206"/>
      <c r="TVF51" s="206"/>
      <c r="TVG51" s="206"/>
      <c r="TVH51" s="206"/>
      <c r="TVI51" s="206"/>
      <c r="TVJ51" s="206"/>
      <c r="TVK51" s="206"/>
      <c r="TVL51" s="206"/>
      <c r="TVM51" s="206"/>
      <c r="TVN51" s="206"/>
      <c r="TVO51" s="206"/>
      <c r="TVP51" s="206"/>
      <c r="TVQ51" s="206"/>
      <c r="TVR51" s="206"/>
      <c r="TVS51" s="206"/>
      <c r="TVT51" s="206"/>
      <c r="TVU51" s="206"/>
      <c r="TVV51" s="206"/>
      <c r="TVW51" s="206"/>
      <c r="TVX51" s="206"/>
      <c r="TVY51" s="206"/>
      <c r="TVZ51" s="206"/>
      <c r="TWA51" s="206"/>
      <c r="TWB51" s="206"/>
      <c r="TWC51" s="206"/>
      <c r="TWD51" s="206"/>
      <c r="TWE51" s="206"/>
      <c r="TWF51" s="206"/>
      <c r="TWG51" s="206"/>
      <c r="TWH51" s="206"/>
      <c r="TWI51" s="206"/>
      <c r="TWJ51" s="206"/>
      <c r="TWK51" s="206"/>
      <c r="TWL51" s="206"/>
      <c r="TWM51" s="206"/>
      <c r="TWN51" s="206"/>
      <c r="TWO51" s="206"/>
      <c r="TWP51" s="206"/>
      <c r="TWQ51" s="206"/>
      <c r="TWR51" s="206"/>
      <c r="TWS51" s="206"/>
      <c r="TWT51" s="206"/>
      <c r="TWU51" s="206"/>
      <c r="TWV51" s="206"/>
      <c r="TWW51" s="206"/>
      <c r="TWX51" s="206"/>
      <c r="TWY51" s="206"/>
      <c r="TWZ51" s="206"/>
      <c r="TXA51" s="206"/>
      <c r="TXB51" s="206"/>
      <c r="TXC51" s="206"/>
      <c r="TXD51" s="206"/>
      <c r="TXE51" s="206"/>
      <c r="TXF51" s="206"/>
      <c r="TXG51" s="206"/>
      <c r="TXH51" s="206"/>
      <c r="TXI51" s="206"/>
      <c r="TXJ51" s="206"/>
      <c r="TXK51" s="206"/>
      <c r="TXL51" s="206"/>
      <c r="TXM51" s="206"/>
      <c r="TXN51" s="206"/>
      <c r="TXO51" s="206"/>
      <c r="TXP51" s="206"/>
      <c r="TXQ51" s="206"/>
      <c r="TXR51" s="206"/>
      <c r="TXS51" s="206"/>
      <c r="TXT51" s="206"/>
      <c r="TXU51" s="206"/>
      <c r="TXV51" s="206"/>
      <c r="TXW51" s="206"/>
      <c r="TXX51" s="206"/>
      <c r="TXY51" s="206"/>
      <c r="TXZ51" s="206"/>
      <c r="TYA51" s="206"/>
      <c r="TYB51" s="206"/>
      <c r="TYC51" s="206"/>
      <c r="TYD51" s="206"/>
      <c r="TYE51" s="206"/>
      <c r="TYF51" s="206"/>
      <c r="TYG51" s="206"/>
      <c r="TYH51" s="206"/>
      <c r="TYI51" s="206"/>
      <c r="TYJ51" s="206"/>
      <c r="TYK51" s="206"/>
      <c r="TYL51" s="206"/>
      <c r="TYM51" s="206"/>
      <c r="TYN51" s="206"/>
      <c r="TYO51" s="206"/>
      <c r="TYP51" s="206"/>
      <c r="TYQ51" s="206"/>
      <c r="TYR51" s="206"/>
      <c r="TYS51" s="206"/>
      <c r="TYT51" s="206"/>
      <c r="TYU51" s="206"/>
      <c r="TYV51" s="206"/>
      <c r="TYW51" s="206"/>
      <c r="TYX51" s="206"/>
      <c r="TYY51" s="206"/>
      <c r="TYZ51" s="206"/>
      <c r="TZA51" s="206"/>
      <c r="TZB51" s="206"/>
      <c r="TZC51" s="206"/>
      <c r="TZD51" s="206"/>
      <c r="TZE51" s="206"/>
      <c r="TZF51" s="206"/>
      <c r="TZG51" s="206"/>
      <c r="TZH51" s="206"/>
      <c r="TZI51" s="206"/>
      <c r="TZJ51" s="206"/>
      <c r="TZK51" s="206"/>
      <c r="TZL51" s="206"/>
      <c r="TZM51" s="206"/>
      <c r="TZN51" s="206"/>
      <c r="TZO51" s="206"/>
      <c r="TZP51" s="206"/>
      <c r="TZQ51" s="206"/>
      <c r="TZR51" s="206"/>
      <c r="TZS51" s="206"/>
      <c r="TZT51" s="206"/>
      <c r="TZU51" s="206"/>
      <c r="TZV51" s="206"/>
      <c r="TZW51" s="206"/>
      <c r="TZX51" s="206"/>
      <c r="TZY51" s="206"/>
      <c r="TZZ51" s="206"/>
      <c r="UAA51" s="206"/>
      <c r="UAB51" s="206"/>
      <c r="UAC51" s="206"/>
      <c r="UAD51" s="206"/>
      <c r="UAE51" s="206"/>
      <c r="UAF51" s="206"/>
      <c r="UAG51" s="206"/>
      <c r="UAH51" s="206"/>
      <c r="UAI51" s="206"/>
      <c r="UAJ51" s="206"/>
      <c r="UAK51" s="206"/>
      <c r="UAL51" s="206"/>
      <c r="UAM51" s="206"/>
      <c r="UAN51" s="206"/>
      <c r="UAO51" s="206"/>
      <c r="UAP51" s="206"/>
      <c r="UAQ51" s="206"/>
      <c r="UAR51" s="206"/>
      <c r="UAS51" s="206"/>
      <c r="UAT51" s="206"/>
      <c r="UAU51" s="206"/>
      <c r="UAV51" s="206"/>
      <c r="UAW51" s="206"/>
      <c r="UAX51" s="206"/>
      <c r="UAY51" s="206"/>
      <c r="UAZ51" s="206"/>
      <c r="UBA51" s="206"/>
      <c r="UBB51" s="206"/>
      <c r="UBC51" s="206"/>
      <c r="UBD51" s="206"/>
      <c r="UBE51" s="206"/>
      <c r="UBF51" s="206"/>
      <c r="UBG51" s="206"/>
      <c r="UBH51" s="206"/>
      <c r="UBI51" s="206"/>
      <c r="UBJ51" s="206"/>
      <c r="UBK51" s="206"/>
      <c r="UBL51" s="206"/>
      <c r="UBM51" s="206"/>
      <c r="UBN51" s="206"/>
      <c r="UBO51" s="206"/>
      <c r="UBP51" s="206"/>
      <c r="UBQ51" s="206"/>
      <c r="UBR51" s="206"/>
      <c r="UBS51" s="206"/>
      <c r="UBT51" s="206"/>
      <c r="UBU51" s="206"/>
      <c r="UBV51" s="206"/>
      <c r="UBW51" s="206"/>
      <c r="UBX51" s="206"/>
      <c r="UBY51" s="206"/>
      <c r="UBZ51" s="206"/>
      <c r="UCA51" s="206"/>
      <c r="UCB51" s="206"/>
      <c r="UCC51" s="206"/>
      <c r="UCD51" s="206"/>
      <c r="UCE51" s="206"/>
      <c r="UCF51" s="206"/>
      <c r="UCG51" s="206"/>
      <c r="UCH51" s="206"/>
      <c r="UCI51" s="206"/>
      <c r="UCJ51" s="206"/>
      <c r="UCK51" s="206"/>
      <c r="UCL51" s="206"/>
      <c r="UCM51" s="206"/>
      <c r="UCN51" s="206"/>
      <c r="UCO51" s="206"/>
      <c r="UCP51" s="206"/>
      <c r="UCQ51" s="206"/>
      <c r="UCR51" s="206"/>
      <c r="UCS51" s="206"/>
      <c r="UCT51" s="206"/>
      <c r="UCU51" s="206"/>
      <c r="UCV51" s="206"/>
      <c r="UCW51" s="206"/>
      <c r="UCX51" s="206"/>
      <c r="UCY51" s="206"/>
      <c r="UCZ51" s="206"/>
      <c r="UDA51" s="206"/>
      <c r="UDB51" s="206"/>
      <c r="UDC51" s="206"/>
      <c r="UDD51" s="206"/>
      <c r="UDE51" s="206"/>
      <c r="UDF51" s="206"/>
      <c r="UDG51" s="206"/>
      <c r="UDH51" s="206"/>
      <c r="UDI51" s="206"/>
      <c r="UDJ51" s="206"/>
      <c r="UDK51" s="206"/>
      <c r="UDL51" s="206"/>
      <c r="UDM51" s="206"/>
      <c r="UDN51" s="206"/>
      <c r="UDO51" s="206"/>
      <c r="UDP51" s="206"/>
      <c r="UDQ51" s="206"/>
      <c r="UDR51" s="206"/>
      <c r="UDS51" s="206"/>
      <c r="UDT51" s="206"/>
      <c r="UDU51" s="206"/>
      <c r="UDV51" s="206"/>
      <c r="UDW51" s="206"/>
      <c r="UDX51" s="206"/>
      <c r="UDY51" s="206"/>
      <c r="UDZ51" s="206"/>
      <c r="UEA51" s="206"/>
      <c r="UEB51" s="206"/>
      <c r="UEC51" s="206"/>
      <c r="UED51" s="206"/>
      <c r="UEE51" s="206"/>
      <c r="UEF51" s="206"/>
      <c r="UEG51" s="206"/>
      <c r="UEH51" s="206"/>
      <c r="UEI51" s="206"/>
      <c r="UEJ51" s="206"/>
      <c r="UEK51" s="206"/>
      <c r="UEL51" s="206"/>
      <c r="UEM51" s="206"/>
      <c r="UEN51" s="206"/>
      <c r="UEO51" s="206"/>
      <c r="UEP51" s="206"/>
      <c r="UEQ51" s="206"/>
      <c r="UER51" s="206"/>
      <c r="UES51" s="206"/>
      <c r="UET51" s="206"/>
      <c r="UEU51" s="206"/>
      <c r="UEV51" s="206"/>
      <c r="UEW51" s="206"/>
      <c r="UEX51" s="206"/>
      <c r="UEY51" s="206"/>
      <c r="UEZ51" s="206"/>
      <c r="UFA51" s="206"/>
      <c r="UFB51" s="206"/>
      <c r="UFC51" s="206"/>
      <c r="UFD51" s="206"/>
      <c r="UFE51" s="206"/>
      <c r="UFF51" s="206"/>
      <c r="UFG51" s="206"/>
      <c r="UFH51" s="206"/>
      <c r="UFI51" s="206"/>
      <c r="UFJ51" s="206"/>
      <c r="UFK51" s="206"/>
      <c r="UFL51" s="206"/>
      <c r="UFM51" s="206"/>
      <c r="UFN51" s="206"/>
      <c r="UFO51" s="206"/>
      <c r="UFP51" s="206"/>
      <c r="UFQ51" s="206"/>
      <c r="UFR51" s="206"/>
      <c r="UFS51" s="206"/>
      <c r="UFT51" s="206"/>
      <c r="UFU51" s="206"/>
      <c r="UFV51" s="206"/>
      <c r="UFW51" s="206"/>
      <c r="UFX51" s="206"/>
      <c r="UFY51" s="206"/>
      <c r="UFZ51" s="206"/>
      <c r="UGA51" s="206"/>
      <c r="UGB51" s="206"/>
      <c r="UGC51" s="206"/>
      <c r="UGD51" s="206"/>
      <c r="UGE51" s="206"/>
      <c r="UGF51" s="206"/>
      <c r="UGG51" s="206"/>
      <c r="UGH51" s="206"/>
      <c r="UGI51" s="206"/>
      <c r="UGJ51" s="206"/>
      <c r="UGK51" s="206"/>
      <c r="UGL51" s="206"/>
      <c r="UGM51" s="206"/>
      <c r="UGN51" s="206"/>
      <c r="UGO51" s="206"/>
      <c r="UGP51" s="206"/>
      <c r="UGQ51" s="206"/>
      <c r="UGR51" s="206"/>
      <c r="UGS51" s="206"/>
      <c r="UGT51" s="206"/>
      <c r="UGU51" s="206"/>
      <c r="UGV51" s="206"/>
      <c r="UGW51" s="206"/>
      <c r="UGX51" s="206"/>
      <c r="UGY51" s="206"/>
      <c r="UGZ51" s="206"/>
      <c r="UHA51" s="206"/>
      <c r="UHB51" s="206"/>
      <c r="UHC51" s="206"/>
      <c r="UHD51" s="206"/>
      <c r="UHE51" s="206"/>
      <c r="UHF51" s="206"/>
      <c r="UHG51" s="206"/>
      <c r="UHH51" s="206"/>
      <c r="UHI51" s="206"/>
      <c r="UHJ51" s="206"/>
      <c r="UHK51" s="206"/>
      <c r="UHL51" s="206"/>
      <c r="UHM51" s="206"/>
      <c r="UHN51" s="206"/>
      <c r="UHO51" s="206"/>
      <c r="UHP51" s="206"/>
      <c r="UHQ51" s="206"/>
      <c r="UHR51" s="206"/>
      <c r="UHS51" s="206"/>
      <c r="UHT51" s="206"/>
      <c r="UHU51" s="206"/>
      <c r="UHV51" s="206"/>
      <c r="UHW51" s="206"/>
      <c r="UHX51" s="206"/>
      <c r="UHY51" s="206"/>
      <c r="UHZ51" s="206"/>
      <c r="UIA51" s="206"/>
      <c r="UIB51" s="206"/>
      <c r="UIC51" s="206"/>
      <c r="UID51" s="206"/>
      <c r="UIE51" s="206"/>
      <c r="UIF51" s="206"/>
      <c r="UIG51" s="206"/>
      <c r="UIH51" s="206"/>
      <c r="UII51" s="206"/>
      <c r="UIJ51" s="206"/>
      <c r="UIK51" s="206"/>
      <c r="UIL51" s="206"/>
      <c r="UIM51" s="206"/>
      <c r="UIN51" s="206"/>
      <c r="UIO51" s="206"/>
      <c r="UIP51" s="206"/>
      <c r="UIQ51" s="206"/>
      <c r="UIR51" s="206"/>
      <c r="UIS51" s="206"/>
      <c r="UIT51" s="206"/>
      <c r="UIU51" s="206"/>
      <c r="UIV51" s="206"/>
      <c r="UIW51" s="206"/>
      <c r="UIX51" s="206"/>
      <c r="UIY51" s="206"/>
      <c r="UIZ51" s="206"/>
      <c r="UJA51" s="206"/>
      <c r="UJB51" s="206"/>
      <c r="UJC51" s="206"/>
      <c r="UJD51" s="206"/>
      <c r="UJE51" s="206"/>
      <c r="UJF51" s="206"/>
      <c r="UJG51" s="206"/>
      <c r="UJH51" s="206"/>
      <c r="UJI51" s="206"/>
      <c r="UJJ51" s="206"/>
      <c r="UJK51" s="206"/>
      <c r="UJL51" s="206"/>
      <c r="UJM51" s="206"/>
      <c r="UJN51" s="206"/>
      <c r="UJO51" s="206"/>
      <c r="UJP51" s="206"/>
      <c r="UJQ51" s="206"/>
      <c r="UJR51" s="206"/>
      <c r="UJS51" s="206"/>
      <c r="UJT51" s="206"/>
      <c r="UJU51" s="206"/>
      <c r="UJV51" s="206"/>
      <c r="UJW51" s="206"/>
      <c r="UJX51" s="206"/>
      <c r="UJY51" s="206"/>
      <c r="UJZ51" s="206"/>
      <c r="UKA51" s="206"/>
      <c r="UKB51" s="206"/>
      <c r="UKC51" s="206"/>
      <c r="UKD51" s="206"/>
      <c r="UKE51" s="206"/>
      <c r="UKF51" s="206"/>
      <c r="UKG51" s="206"/>
      <c r="UKH51" s="206"/>
      <c r="UKI51" s="206"/>
      <c r="UKJ51" s="206"/>
      <c r="UKK51" s="206"/>
      <c r="UKL51" s="206"/>
      <c r="UKM51" s="206"/>
      <c r="UKN51" s="206"/>
      <c r="UKO51" s="206"/>
      <c r="UKP51" s="206"/>
      <c r="UKQ51" s="206"/>
      <c r="UKR51" s="206"/>
      <c r="UKS51" s="206"/>
      <c r="UKT51" s="206"/>
      <c r="UKU51" s="206"/>
      <c r="UKV51" s="206"/>
      <c r="UKW51" s="206"/>
      <c r="UKX51" s="206"/>
      <c r="UKY51" s="206"/>
      <c r="UKZ51" s="206"/>
      <c r="ULA51" s="206"/>
      <c r="ULB51" s="206"/>
      <c r="ULC51" s="206"/>
      <c r="ULD51" s="206"/>
      <c r="ULE51" s="206"/>
      <c r="ULF51" s="206"/>
      <c r="ULG51" s="206"/>
      <c r="ULH51" s="206"/>
      <c r="ULI51" s="206"/>
      <c r="ULJ51" s="206"/>
      <c r="ULK51" s="206"/>
      <c r="ULL51" s="206"/>
      <c r="ULM51" s="206"/>
      <c r="ULN51" s="206"/>
      <c r="ULO51" s="206"/>
      <c r="ULP51" s="206"/>
      <c r="ULQ51" s="206"/>
      <c r="ULR51" s="206"/>
      <c r="ULS51" s="206"/>
      <c r="ULT51" s="206"/>
      <c r="ULU51" s="206"/>
      <c r="ULV51" s="206"/>
      <c r="ULW51" s="206"/>
      <c r="ULX51" s="206"/>
      <c r="ULY51" s="206"/>
      <c r="ULZ51" s="206"/>
      <c r="UMA51" s="206"/>
      <c r="UMB51" s="206"/>
      <c r="UMC51" s="206"/>
      <c r="UMD51" s="206"/>
      <c r="UME51" s="206"/>
      <c r="UMF51" s="206"/>
      <c r="UMG51" s="206"/>
      <c r="UMH51" s="206"/>
      <c r="UMI51" s="206"/>
      <c r="UMJ51" s="206"/>
      <c r="UMK51" s="206"/>
      <c r="UML51" s="206"/>
      <c r="UMM51" s="206"/>
      <c r="UMN51" s="206"/>
      <c r="UMO51" s="206"/>
      <c r="UMP51" s="206"/>
      <c r="UMQ51" s="206"/>
      <c r="UMR51" s="206"/>
      <c r="UMS51" s="206"/>
      <c r="UMT51" s="206"/>
      <c r="UMU51" s="206"/>
      <c r="UMV51" s="206"/>
      <c r="UMW51" s="206"/>
      <c r="UMX51" s="206"/>
      <c r="UMY51" s="206"/>
      <c r="UMZ51" s="206"/>
      <c r="UNA51" s="206"/>
      <c r="UNB51" s="206"/>
      <c r="UNC51" s="206"/>
      <c r="UND51" s="206"/>
      <c r="UNE51" s="206"/>
      <c r="UNF51" s="206"/>
      <c r="UNG51" s="206"/>
      <c r="UNH51" s="206"/>
      <c r="UNI51" s="206"/>
      <c r="UNJ51" s="206"/>
      <c r="UNK51" s="206"/>
      <c r="UNL51" s="206"/>
      <c r="UNM51" s="206"/>
      <c r="UNN51" s="206"/>
      <c r="UNO51" s="206"/>
      <c r="UNP51" s="206"/>
      <c r="UNQ51" s="206"/>
      <c r="UNR51" s="206"/>
      <c r="UNS51" s="206"/>
      <c r="UNT51" s="206"/>
      <c r="UNU51" s="206"/>
      <c r="UNV51" s="206"/>
      <c r="UNW51" s="206"/>
      <c r="UNX51" s="206"/>
      <c r="UNY51" s="206"/>
      <c r="UNZ51" s="206"/>
      <c r="UOA51" s="206"/>
      <c r="UOB51" s="206"/>
      <c r="UOC51" s="206"/>
      <c r="UOD51" s="206"/>
      <c r="UOE51" s="206"/>
      <c r="UOF51" s="206"/>
      <c r="UOG51" s="206"/>
      <c r="UOH51" s="206"/>
      <c r="UOI51" s="206"/>
      <c r="UOJ51" s="206"/>
      <c r="UOK51" s="206"/>
      <c r="UOL51" s="206"/>
      <c r="UOM51" s="206"/>
      <c r="UON51" s="206"/>
      <c r="UOO51" s="206"/>
      <c r="UOP51" s="206"/>
      <c r="UOQ51" s="206"/>
      <c r="UOR51" s="206"/>
      <c r="UOS51" s="206"/>
      <c r="UOT51" s="206"/>
      <c r="UOU51" s="206"/>
      <c r="UOV51" s="206"/>
      <c r="UOW51" s="206"/>
      <c r="UOX51" s="206"/>
      <c r="UOY51" s="206"/>
      <c r="UOZ51" s="206"/>
      <c r="UPA51" s="206"/>
      <c r="UPB51" s="206"/>
      <c r="UPC51" s="206"/>
      <c r="UPD51" s="206"/>
      <c r="UPE51" s="206"/>
      <c r="UPF51" s="206"/>
      <c r="UPG51" s="206"/>
      <c r="UPH51" s="206"/>
      <c r="UPI51" s="206"/>
      <c r="UPJ51" s="206"/>
      <c r="UPK51" s="206"/>
      <c r="UPL51" s="206"/>
      <c r="UPM51" s="206"/>
      <c r="UPN51" s="206"/>
      <c r="UPO51" s="206"/>
      <c r="UPP51" s="206"/>
      <c r="UPQ51" s="206"/>
      <c r="UPR51" s="206"/>
      <c r="UPS51" s="206"/>
      <c r="UPT51" s="206"/>
      <c r="UPU51" s="206"/>
      <c r="UPV51" s="206"/>
      <c r="UPW51" s="206"/>
      <c r="UPX51" s="206"/>
      <c r="UPY51" s="206"/>
      <c r="UPZ51" s="206"/>
      <c r="UQA51" s="206"/>
      <c r="UQB51" s="206"/>
      <c r="UQC51" s="206"/>
      <c r="UQD51" s="206"/>
      <c r="UQE51" s="206"/>
      <c r="UQF51" s="206"/>
      <c r="UQG51" s="206"/>
      <c r="UQH51" s="206"/>
      <c r="UQI51" s="206"/>
      <c r="UQJ51" s="206"/>
      <c r="UQK51" s="206"/>
      <c r="UQL51" s="206"/>
      <c r="UQM51" s="206"/>
      <c r="UQN51" s="206"/>
      <c r="UQO51" s="206"/>
      <c r="UQP51" s="206"/>
      <c r="UQQ51" s="206"/>
      <c r="UQR51" s="206"/>
      <c r="UQS51" s="206"/>
      <c r="UQT51" s="206"/>
      <c r="UQU51" s="206"/>
      <c r="UQV51" s="206"/>
      <c r="UQW51" s="206"/>
      <c r="UQX51" s="206"/>
      <c r="UQY51" s="206"/>
      <c r="UQZ51" s="206"/>
      <c r="URA51" s="206"/>
      <c r="URB51" s="206"/>
      <c r="URC51" s="206"/>
      <c r="URD51" s="206"/>
      <c r="URE51" s="206"/>
      <c r="URF51" s="206"/>
      <c r="URG51" s="206"/>
      <c r="URH51" s="206"/>
      <c r="URI51" s="206"/>
      <c r="URJ51" s="206"/>
      <c r="URK51" s="206"/>
      <c r="URL51" s="206"/>
      <c r="URM51" s="206"/>
      <c r="URN51" s="206"/>
      <c r="URO51" s="206"/>
      <c r="URP51" s="206"/>
      <c r="URQ51" s="206"/>
      <c r="URR51" s="206"/>
      <c r="URS51" s="206"/>
      <c r="URT51" s="206"/>
      <c r="URU51" s="206"/>
      <c r="URV51" s="206"/>
      <c r="URW51" s="206"/>
      <c r="URX51" s="206"/>
      <c r="URY51" s="206"/>
      <c r="URZ51" s="206"/>
      <c r="USA51" s="206"/>
      <c r="USB51" s="206"/>
      <c r="USC51" s="206"/>
      <c r="USD51" s="206"/>
      <c r="USE51" s="206"/>
      <c r="USF51" s="206"/>
      <c r="USG51" s="206"/>
      <c r="USH51" s="206"/>
      <c r="USI51" s="206"/>
      <c r="USJ51" s="206"/>
      <c r="USK51" s="206"/>
      <c r="USL51" s="206"/>
      <c r="USM51" s="206"/>
      <c r="USN51" s="206"/>
      <c r="USO51" s="206"/>
      <c r="USP51" s="206"/>
      <c r="USQ51" s="206"/>
      <c r="USR51" s="206"/>
      <c r="USS51" s="206"/>
      <c r="UST51" s="206"/>
      <c r="USU51" s="206"/>
      <c r="USV51" s="206"/>
      <c r="USW51" s="206"/>
      <c r="USX51" s="206"/>
      <c r="USY51" s="206"/>
      <c r="USZ51" s="206"/>
      <c r="UTA51" s="206"/>
      <c r="UTB51" s="206"/>
      <c r="UTC51" s="206"/>
      <c r="UTD51" s="206"/>
      <c r="UTE51" s="206"/>
      <c r="UTF51" s="206"/>
      <c r="UTG51" s="206"/>
      <c r="UTH51" s="206"/>
      <c r="UTI51" s="206"/>
      <c r="UTJ51" s="206"/>
      <c r="UTK51" s="206"/>
      <c r="UTL51" s="206"/>
      <c r="UTM51" s="206"/>
      <c r="UTN51" s="206"/>
      <c r="UTO51" s="206"/>
      <c r="UTP51" s="206"/>
      <c r="UTQ51" s="206"/>
      <c r="UTR51" s="206"/>
      <c r="UTS51" s="206"/>
      <c r="UTT51" s="206"/>
      <c r="UTU51" s="206"/>
      <c r="UTV51" s="206"/>
      <c r="UTW51" s="206"/>
      <c r="UTX51" s="206"/>
      <c r="UTY51" s="206"/>
      <c r="UTZ51" s="206"/>
      <c r="UUA51" s="206"/>
      <c r="UUB51" s="206"/>
      <c r="UUC51" s="206"/>
      <c r="UUD51" s="206"/>
      <c r="UUE51" s="206"/>
      <c r="UUF51" s="206"/>
      <c r="UUG51" s="206"/>
      <c r="UUH51" s="206"/>
      <c r="UUI51" s="206"/>
      <c r="UUJ51" s="206"/>
      <c r="UUK51" s="206"/>
      <c r="UUL51" s="206"/>
      <c r="UUM51" s="206"/>
      <c r="UUN51" s="206"/>
      <c r="UUO51" s="206"/>
      <c r="UUP51" s="206"/>
      <c r="UUQ51" s="206"/>
      <c r="UUR51" s="206"/>
      <c r="UUS51" s="206"/>
      <c r="UUT51" s="206"/>
      <c r="UUU51" s="206"/>
      <c r="UUV51" s="206"/>
      <c r="UUW51" s="206"/>
      <c r="UUX51" s="206"/>
      <c r="UUY51" s="206"/>
      <c r="UUZ51" s="206"/>
      <c r="UVA51" s="206"/>
      <c r="UVB51" s="206"/>
      <c r="UVC51" s="206"/>
      <c r="UVD51" s="206"/>
      <c r="UVE51" s="206"/>
      <c r="UVF51" s="206"/>
      <c r="UVG51" s="206"/>
      <c r="UVH51" s="206"/>
      <c r="UVI51" s="206"/>
      <c r="UVJ51" s="206"/>
      <c r="UVK51" s="206"/>
      <c r="UVL51" s="206"/>
      <c r="UVM51" s="206"/>
      <c r="UVN51" s="206"/>
      <c r="UVO51" s="206"/>
      <c r="UVP51" s="206"/>
      <c r="UVQ51" s="206"/>
      <c r="UVR51" s="206"/>
      <c r="UVS51" s="206"/>
      <c r="UVT51" s="206"/>
      <c r="UVU51" s="206"/>
      <c r="UVV51" s="206"/>
      <c r="UVW51" s="206"/>
      <c r="UVX51" s="206"/>
      <c r="UVY51" s="206"/>
      <c r="UVZ51" s="206"/>
      <c r="UWA51" s="206"/>
      <c r="UWB51" s="206"/>
      <c r="UWC51" s="206"/>
      <c r="UWD51" s="206"/>
      <c r="UWE51" s="206"/>
      <c r="UWF51" s="206"/>
      <c r="UWG51" s="206"/>
      <c r="UWH51" s="206"/>
      <c r="UWI51" s="206"/>
      <c r="UWJ51" s="206"/>
      <c r="UWK51" s="206"/>
      <c r="UWL51" s="206"/>
      <c r="UWM51" s="206"/>
      <c r="UWN51" s="206"/>
      <c r="UWO51" s="206"/>
      <c r="UWP51" s="206"/>
      <c r="UWQ51" s="206"/>
      <c r="UWR51" s="206"/>
      <c r="UWS51" s="206"/>
      <c r="UWT51" s="206"/>
      <c r="UWU51" s="206"/>
      <c r="UWV51" s="206"/>
      <c r="UWW51" s="206"/>
      <c r="UWX51" s="206"/>
      <c r="UWY51" s="206"/>
      <c r="UWZ51" s="206"/>
      <c r="UXA51" s="206"/>
      <c r="UXB51" s="206"/>
      <c r="UXC51" s="206"/>
      <c r="UXD51" s="206"/>
      <c r="UXE51" s="206"/>
      <c r="UXF51" s="206"/>
      <c r="UXG51" s="206"/>
      <c r="UXH51" s="206"/>
      <c r="UXI51" s="206"/>
      <c r="UXJ51" s="206"/>
      <c r="UXK51" s="206"/>
      <c r="UXL51" s="206"/>
      <c r="UXM51" s="206"/>
      <c r="UXN51" s="206"/>
      <c r="UXO51" s="206"/>
      <c r="UXP51" s="206"/>
      <c r="UXQ51" s="206"/>
      <c r="UXR51" s="206"/>
      <c r="UXS51" s="206"/>
      <c r="UXT51" s="206"/>
      <c r="UXU51" s="206"/>
      <c r="UXV51" s="206"/>
      <c r="UXW51" s="206"/>
      <c r="UXX51" s="206"/>
      <c r="UXY51" s="206"/>
      <c r="UXZ51" s="206"/>
      <c r="UYA51" s="206"/>
      <c r="UYB51" s="206"/>
      <c r="UYC51" s="206"/>
      <c r="UYD51" s="206"/>
      <c r="UYE51" s="206"/>
      <c r="UYF51" s="206"/>
      <c r="UYG51" s="206"/>
      <c r="UYH51" s="206"/>
      <c r="UYI51" s="206"/>
      <c r="UYJ51" s="206"/>
      <c r="UYK51" s="206"/>
      <c r="UYL51" s="206"/>
      <c r="UYM51" s="206"/>
      <c r="UYN51" s="206"/>
      <c r="UYO51" s="206"/>
      <c r="UYP51" s="206"/>
      <c r="UYQ51" s="206"/>
      <c r="UYR51" s="206"/>
      <c r="UYS51" s="206"/>
      <c r="UYT51" s="206"/>
      <c r="UYU51" s="206"/>
      <c r="UYV51" s="206"/>
      <c r="UYW51" s="206"/>
      <c r="UYX51" s="206"/>
      <c r="UYY51" s="206"/>
      <c r="UYZ51" s="206"/>
      <c r="UZA51" s="206"/>
      <c r="UZB51" s="206"/>
      <c r="UZC51" s="206"/>
      <c r="UZD51" s="206"/>
      <c r="UZE51" s="206"/>
      <c r="UZF51" s="206"/>
      <c r="UZG51" s="206"/>
      <c r="UZH51" s="206"/>
      <c r="UZI51" s="206"/>
      <c r="UZJ51" s="206"/>
      <c r="UZK51" s="206"/>
      <c r="UZL51" s="206"/>
      <c r="UZM51" s="206"/>
      <c r="UZN51" s="206"/>
      <c r="UZO51" s="206"/>
      <c r="UZP51" s="206"/>
      <c r="UZQ51" s="206"/>
      <c r="UZR51" s="206"/>
      <c r="UZS51" s="206"/>
      <c r="UZT51" s="206"/>
      <c r="UZU51" s="206"/>
      <c r="UZV51" s="206"/>
      <c r="UZW51" s="206"/>
      <c r="UZX51" s="206"/>
      <c r="UZY51" s="206"/>
      <c r="UZZ51" s="206"/>
      <c r="VAA51" s="206"/>
      <c r="VAB51" s="206"/>
      <c r="VAC51" s="206"/>
      <c r="VAD51" s="206"/>
      <c r="VAE51" s="206"/>
      <c r="VAF51" s="206"/>
      <c r="VAG51" s="206"/>
      <c r="VAH51" s="206"/>
      <c r="VAI51" s="206"/>
      <c r="VAJ51" s="206"/>
      <c r="VAK51" s="206"/>
      <c r="VAL51" s="206"/>
      <c r="VAM51" s="206"/>
      <c r="VAN51" s="206"/>
      <c r="VAO51" s="206"/>
      <c r="VAP51" s="206"/>
      <c r="VAQ51" s="206"/>
      <c r="VAR51" s="206"/>
      <c r="VAS51" s="206"/>
      <c r="VAT51" s="206"/>
      <c r="VAU51" s="206"/>
      <c r="VAV51" s="206"/>
      <c r="VAW51" s="206"/>
      <c r="VAX51" s="206"/>
      <c r="VAY51" s="206"/>
      <c r="VAZ51" s="206"/>
      <c r="VBA51" s="206"/>
      <c r="VBB51" s="206"/>
      <c r="VBC51" s="206"/>
      <c r="VBD51" s="206"/>
      <c r="VBE51" s="206"/>
      <c r="VBF51" s="206"/>
      <c r="VBG51" s="206"/>
      <c r="VBH51" s="206"/>
      <c r="VBI51" s="206"/>
      <c r="VBJ51" s="206"/>
      <c r="VBK51" s="206"/>
      <c r="VBL51" s="206"/>
      <c r="VBM51" s="206"/>
      <c r="VBN51" s="206"/>
      <c r="VBO51" s="206"/>
      <c r="VBP51" s="206"/>
      <c r="VBQ51" s="206"/>
      <c r="VBR51" s="206"/>
      <c r="VBS51" s="206"/>
      <c r="VBT51" s="206"/>
      <c r="VBU51" s="206"/>
      <c r="VBV51" s="206"/>
      <c r="VBW51" s="206"/>
      <c r="VBX51" s="206"/>
      <c r="VBY51" s="206"/>
      <c r="VBZ51" s="206"/>
      <c r="VCA51" s="206"/>
      <c r="VCB51" s="206"/>
      <c r="VCC51" s="206"/>
      <c r="VCD51" s="206"/>
      <c r="VCE51" s="206"/>
      <c r="VCF51" s="206"/>
      <c r="VCG51" s="206"/>
      <c r="VCH51" s="206"/>
      <c r="VCI51" s="206"/>
      <c r="VCJ51" s="206"/>
      <c r="VCK51" s="206"/>
      <c r="VCL51" s="206"/>
      <c r="VCM51" s="206"/>
      <c r="VCN51" s="206"/>
      <c r="VCO51" s="206"/>
      <c r="VCP51" s="206"/>
      <c r="VCQ51" s="206"/>
      <c r="VCR51" s="206"/>
      <c r="VCS51" s="206"/>
      <c r="VCT51" s="206"/>
      <c r="VCU51" s="206"/>
      <c r="VCV51" s="206"/>
      <c r="VCW51" s="206"/>
      <c r="VCX51" s="206"/>
      <c r="VCY51" s="206"/>
      <c r="VCZ51" s="206"/>
      <c r="VDA51" s="206"/>
      <c r="VDB51" s="206"/>
      <c r="VDC51" s="206"/>
      <c r="VDD51" s="206"/>
      <c r="VDE51" s="206"/>
      <c r="VDF51" s="206"/>
      <c r="VDG51" s="206"/>
      <c r="VDH51" s="206"/>
      <c r="VDI51" s="206"/>
      <c r="VDJ51" s="206"/>
      <c r="VDK51" s="206"/>
      <c r="VDL51" s="206"/>
      <c r="VDM51" s="206"/>
      <c r="VDN51" s="206"/>
      <c r="VDO51" s="206"/>
      <c r="VDP51" s="206"/>
      <c r="VDQ51" s="206"/>
      <c r="VDR51" s="206"/>
      <c r="VDS51" s="206"/>
      <c r="VDT51" s="206"/>
      <c r="VDU51" s="206"/>
      <c r="VDV51" s="206"/>
      <c r="VDW51" s="206"/>
      <c r="VDX51" s="206"/>
      <c r="VDY51" s="206"/>
      <c r="VDZ51" s="206"/>
      <c r="VEA51" s="206"/>
      <c r="VEB51" s="206"/>
      <c r="VEC51" s="206"/>
      <c r="VED51" s="206"/>
      <c r="VEE51" s="206"/>
      <c r="VEF51" s="206"/>
      <c r="VEG51" s="206"/>
      <c r="VEH51" s="206"/>
      <c r="VEI51" s="206"/>
      <c r="VEJ51" s="206"/>
      <c r="VEK51" s="206"/>
      <c r="VEL51" s="206"/>
      <c r="VEM51" s="206"/>
      <c r="VEN51" s="206"/>
      <c r="VEO51" s="206"/>
      <c r="VEP51" s="206"/>
      <c r="VEQ51" s="206"/>
      <c r="VER51" s="206"/>
      <c r="VES51" s="206"/>
      <c r="VET51" s="206"/>
      <c r="VEU51" s="206"/>
      <c r="VEV51" s="206"/>
      <c r="VEW51" s="206"/>
      <c r="VEX51" s="206"/>
      <c r="VEY51" s="206"/>
      <c r="VEZ51" s="206"/>
      <c r="VFA51" s="206"/>
      <c r="VFB51" s="206"/>
      <c r="VFC51" s="206"/>
      <c r="VFD51" s="206"/>
      <c r="VFE51" s="206"/>
      <c r="VFF51" s="206"/>
      <c r="VFG51" s="206"/>
      <c r="VFH51" s="206"/>
      <c r="VFI51" s="206"/>
      <c r="VFJ51" s="206"/>
      <c r="VFK51" s="206"/>
      <c r="VFL51" s="206"/>
      <c r="VFM51" s="206"/>
      <c r="VFN51" s="206"/>
      <c r="VFO51" s="206"/>
      <c r="VFP51" s="206"/>
      <c r="VFQ51" s="206"/>
      <c r="VFR51" s="206"/>
      <c r="VFS51" s="206"/>
      <c r="VFT51" s="206"/>
      <c r="VFU51" s="206"/>
      <c r="VFV51" s="206"/>
      <c r="VFW51" s="206"/>
      <c r="VFX51" s="206"/>
      <c r="VFY51" s="206"/>
      <c r="VFZ51" s="206"/>
      <c r="VGA51" s="206"/>
      <c r="VGB51" s="206"/>
      <c r="VGC51" s="206"/>
      <c r="VGD51" s="206"/>
      <c r="VGE51" s="206"/>
      <c r="VGF51" s="206"/>
      <c r="VGG51" s="206"/>
      <c r="VGH51" s="206"/>
      <c r="VGI51" s="206"/>
      <c r="VGJ51" s="206"/>
      <c r="VGK51" s="206"/>
      <c r="VGL51" s="206"/>
      <c r="VGM51" s="206"/>
      <c r="VGN51" s="206"/>
      <c r="VGO51" s="206"/>
      <c r="VGP51" s="206"/>
      <c r="VGQ51" s="206"/>
      <c r="VGR51" s="206"/>
      <c r="VGS51" s="206"/>
      <c r="VGT51" s="206"/>
      <c r="VGU51" s="206"/>
      <c r="VGV51" s="206"/>
      <c r="VGW51" s="206"/>
      <c r="VGX51" s="206"/>
      <c r="VGY51" s="206"/>
      <c r="VGZ51" s="206"/>
      <c r="VHA51" s="206"/>
      <c r="VHB51" s="206"/>
      <c r="VHC51" s="206"/>
      <c r="VHD51" s="206"/>
      <c r="VHE51" s="206"/>
      <c r="VHF51" s="206"/>
      <c r="VHG51" s="206"/>
      <c r="VHH51" s="206"/>
      <c r="VHI51" s="206"/>
      <c r="VHJ51" s="206"/>
      <c r="VHK51" s="206"/>
      <c r="VHL51" s="206"/>
      <c r="VHM51" s="206"/>
      <c r="VHN51" s="206"/>
      <c r="VHO51" s="206"/>
      <c r="VHP51" s="206"/>
      <c r="VHQ51" s="206"/>
      <c r="VHR51" s="206"/>
      <c r="VHS51" s="206"/>
      <c r="VHT51" s="206"/>
      <c r="VHU51" s="206"/>
      <c r="VHV51" s="206"/>
      <c r="VHW51" s="206"/>
      <c r="VHX51" s="206"/>
      <c r="VHY51" s="206"/>
      <c r="VHZ51" s="206"/>
      <c r="VIA51" s="206"/>
      <c r="VIB51" s="206"/>
      <c r="VIC51" s="206"/>
      <c r="VID51" s="206"/>
      <c r="VIE51" s="206"/>
      <c r="VIF51" s="206"/>
      <c r="VIG51" s="206"/>
      <c r="VIH51" s="206"/>
      <c r="VII51" s="206"/>
      <c r="VIJ51" s="206"/>
      <c r="VIK51" s="206"/>
      <c r="VIL51" s="206"/>
      <c r="VIM51" s="206"/>
      <c r="VIN51" s="206"/>
      <c r="VIO51" s="206"/>
      <c r="VIP51" s="206"/>
      <c r="VIQ51" s="206"/>
      <c r="VIR51" s="206"/>
      <c r="VIS51" s="206"/>
      <c r="VIT51" s="206"/>
      <c r="VIU51" s="206"/>
      <c r="VIV51" s="206"/>
      <c r="VIW51" s="206"/>
      <c r="VIX51" s="206"/>
      <c r="VIY51" s="206"/>
      <c r="VIZ51" s="206"/>
      <c r="VJA51" s="206"/>
      <c r="VJB51" s="206"/>
      <c r="VJC51" s="206"/>
      <c r="VJD51" s="206"/>
      <c r="VJE51" s="206"/>
      <c r="VJF51" s="206"/>
      <c r="VJG51" s="206"/>
      <c r="VJH51" s="206"/>
      <c r="VJI51" s="206"/>
      <c r="VJJ51" s="206"/>
      <c r="VJK51" s="206"/>
      <c r="VJL51" s="206"/>
      <c r="VJM51" s="206"/>
      <c r="VJN51" s="206"/>
      <c r="VJO51" s="206"/>
      <c r="VJP51" s="206"/>
      <c r="VJQ51" s="206"/>
      <c r="VJR51" s="206"/>
      <c r="VJS51" s="206"/>
      <c r="VJT51" s="206"/>
      <c r="VJU51" s="206"/>
      <c r="VJV51" s="206"/>
      <c r="VJW51" s="206"/>
      <c r="VJX51" s="206"/>
      <c r="VJY51" s="206"/>
      <c r="VJZ51" s="206"/>
      <c r="VKA51" s="206"/>
      <c r="VKB51" s="206"/>
      <c r="VKC51" s="206"/>
      <c r="VKD51" s="206"/>
      <c r="VKE51" s="206"/>
      <c r="VKF51" s="206"/>
      <c r="VKG51" s="206"/>
      <c r="VKH51" s="206"/>
      <c r="VKI51" s="206"/>
      <c r="VKJ51" s="206"/>
      <c r="VKK51" s="206"/>
      <c r="VKL51" s="206"/>
      <c r="VKM51" s="206"/>
      <c r="VKN51" s="206"/>
      <c r="VKO51" s="206"/>
      <c r="VKP51" s="206"/>
      <c r="VKQ51" s="206"/>
      <c r="VKR51" s="206"/>
      <c r="VKS51" s="206"/>
      <c r="VKT51" s="206"/>
      <c r="VKU51" s="206"/>
      <c r="VKV51" s="206"/>
      <c r="VKW51" s="206"/>
      <c r="VKX51" s="206"/>
      <c r="VKY51" s="206"/>
      <c r="VKZ51" s="206"/>
      <c r="VLA51" s="206"/>
      <c r="VLB51" s="206"/>
      <c r="VLC51" s="206"/>
      <c r="VLD51" s="206"/>
      <c r="VLE51" s="206"/>
      <c r="VLF51" s="206"/>
      <c r="VLG51" s="206"/>
      <c r="VLH51" s="206"/>
      <c r="VLI51" s="206"/>
      <c r="VLJ51" s="206"/>
      <c r="VLK51" s="206"/>
      <c r="VLL51" s="206"/>
      <c r="VLM51" s="206"/>
      <c r="VLN51" s="206"/>
      <c r="VLO51" s="206"/>
      <c r="VLP51" s="206"/>
      <c r="VLQ51" s="206"/>
      <c r="VLR51" s="206"/>
      <c r="VLS51" s="206"/>
      <c r="VLT51" s="206"/>
      <c r="VLU51" s="206"/>
      <c r="VLV51" s="206"/>
      <c r="VLW51" s="206"/>
      <c r="VLX51" s="206"/>
      <c r="VLY51" s="206"/>
      <c r="VLZ51" s="206"/>
      <c r="VMA51" s="206"/>
      <c r="VMB51" s="206"/>
      <c r="VMC51" s="206"/>
      <c r="VMD51" s="206"/>
      <c r="VME51" s="206"/>
      <c r="VMF51" s="206"/>
      <c r="VMG51" s="206"/>
      <c r="VMH51" s="206"/>
      <c r="VMI51" s="206"/>
      <c r="VMJ51" s="206"/>
      <c r="VMK51" s="206"/>
      <c r="VML51" s="206"/>
      <c r="VMM51" s="206"/>
      <c r="VMN51" s="206"/>
      <c r="VMO51" s="206"/>
      <c r="VMP51" s="206"/>
      <c r="VMQ51" s="206"/>
      <c r="VMR51" s="206"/>
      <c r="VMS51" s="206"/>
      <c r="VMT51" s="206"/>
      <c r="VMU51" s="206"/>
      <c r="VMV51" s="206"/>
      <c r="VMW51" s="206"/>
      <c r="VMX51" s="206"/>
      <c r="VMY51" s="206"/>
      <c r="VMZ51" s="206"/>
      <c r="VNA51" s="206"/>
      <c r="VNB51" s="206"/>
      <c r="VNC51" s="206"/>
      <c r="VND51" s="206"/>
      <c r="VNE51" s="206"/>
      <c r="VNF51" s="206"/>
      <c r="VNG51" s="206"/>
      <c r="VNH51" s="206"/>
      <c r="VNI51" s="206"/>
      <c r="VNJ51" s="206"/>
      <c r="VNK51" s="206"/>
      <c r="VNL51" s="206"/>
      <c r="VNM51" s="206"/>
      <c r="VNN51" s="206"/>
      <c r="VNO51" s="206"/>
      <c r="VNP51" s="206"/>
      <c r="VNQ51" s="206"/>
      <c r="VNR51" s="206"/>
      <c r="VNS51" s="206"/>
      <c r="VNT51" s="206"/>
      <c r="VNU51" s="206"/>
      <c r="VNV51" s="206"/>
      <c r="VNW51" s="206"/>
      <c r="VNX51" s="206"/>
      <c r="VNY51" s="206"/>
      <c r="VNZ51" s="206"/>
      <c r="VOA51" s="206"/>
      <c r="VOB51" s="206"/>
      <c r="VOC51" s="206"/>
      <c r="VOD51" s="206"/>
      <c r="VOE51" s="206"/>
      <c r="VOF51" s="206"/>
      <c r="VOG51" s="206"/>
      <c r="VOH51" s="206"/>
      <c r="VOI51" s="206"/>
      <c r="VOJ51" s="206"/>
      <c r="VOK51" s="206"/>
      <c r="VOL51" s="206"/>
      <c r="VOM51" s="206"/>
      <c r="VON51" s="206"/>
      <c r="VOO51" s="206"/>
      <c r="VOP51" s="206"/>
      <c r="VOQ51" s="206"/>
      <c r="VOR51" s="206"/>
      <c r="VOS51" s="206"/>
      <c r="VOT51" s="206"/>
      <c r="VOU51" s="206"/>
      <c r="VOV51" s="206"/>
      <c r="VOW51" s="206"/>
      <c r="VOX51" s="206"/>
      <c r="VOY51" s="206"/>
      <c r="VOZ51" s="206"/>
      <c r="VPA51" s="206"/>
      <c r="VPB51" s="206"/>
      <c r="VPC51" s="206"/>
      <c r="VPD51" s="206"/>
      <c r="VPE51" s="206"/>
      <c r="VPF51" s="206"/>
      <c r="VPG51" s="206"/>
      <c r="VPH51" s="206"/>
      <c r="VPI51" s="206"/>
      <c r="VPJ51" s="206"/>
      <c r="VPK51" s="206"/>
      <c r="VPL51" s="206"/>
      <c r="VPM51" s="206"/>
      <c r="VPN51" s="206"/>
      <c r="VPO51" s="206"/>
      <c r="VPP51" s="206"/>
      <c r="VPQ51" s="206"/>
      <c r="VPR51" s="206"/>
      <c r="VPS51" s="206"/>
      <c r="VPT51" s="206"/>
      <c r="VPU51" s="206"/>
      <c r="VPV51" s="206"/>
      <c r="VPW51" s="206"/>
      <c r="VPX51" s="206"/>
      <c r="VPY51" s="206"/>
      <c r="VPZ51" s="206"/>
      <c r="VQA51" s="206"/>
      <c r="VQB51" s="206"/>
      <c r="VQC51" s="206"/>
      <c r="VQD51" s="206"/>
      <c r="VQE51" s="206"/>
      <c r="VQF51" s="206"/>
      <c r="VQG51" s="206"/>
      <c r="VQH51" s="206"/>
      <c r="VQI51" s="206"/>
      <c r="VQJ51" s="206"/>
      <c r="VQK51" s="206"/>
      <c r="VQL51" s="206"/>
      <c r="VQM51" s="206"/>
      <c r="VQN51" s="206"/>
      <c r="VQO51" s="206"/>
      <c r="VQP51" s="206"/>
      <c r="VQQ51" s="206"/>
      <c r="VQR51" s="206"/>
      <c r="VQS51" s="206"/>
      <c r="VQT51" s="206"/>
      <c r="VQU51" s="206"/>
      <c r="VQV51" s="206"/>
      <c r="VQW51" s="206"/>
      <c r="VQX51" s="206"/>
      <c r="VQY51" s="206"/>
      <c r="VQZ51" s="206"/>
      <c r="VRA51" s="206"/>
      <c r="VRB51" s="206"/>
      <c r="VRC51" s="206"/>
      <c r="VRD51" s="206"/>
      <c r="VRE51" s="206"/>
      <c r="VRF51" s="206"/>
      <c r="VRG51" s="206"/>
      <c r="VRH51" s="206"/>
      <c r="VRI51" s="206"/>
      <c r="VRJ51" s="206"/>
      <c r="VRK51" s="206"/>
      <c r="VRL51" s="206"/>
      <c r="VRM51" s="206"/>
      <c r="VRN51" s="206"/>
      <c r="VRO51" s="206"/>
      <c r="VRP51" s="206"/>
      <c r="VRQ51" s="206"/>
      <c r="VRR51" s="206"/>
      <c r="VRS51" s="206"/>
      <c r="VRT51" s="206"/>
      <c r="VRU51" s="206"/>
      <c r="VRV51" s="206"/>
      <c r="VRW51" s="206"/>
      <c r="VRX51" s="206"/>
      <c r="VRY51" s="206"/>
      <c r="VRZ51" s="206"/>
      <c r="VSA51" s="206"/>
      <c r="VSB51" s="206"/>
      <c r="VSC51" s="206"/>
      <c r="VSD51" s="206"/>
      <c r="VSE51" s="206"/>
      <c r="VSF51" s="206"/>
      <c r="VSG51" s="206"/>
      <c r="VSH51" s="206"/>
      <c r="VSI51" s="206"/>
      <c r="VSJ51" s="206"/>
      <c r="VSK51" s="206"/>
      <c r="VSL51" s="206"/>
      <c r="VSM51" s="206"/>
      <c r="VSN51" s="206"/>
      <c r="VSO51" s="206"/>
      <c r="VSP51" s="206"/>
      <c r="VSQ51" s="206"/>
      <c r="VSR51" s="206"/>
      <c r="VSS51" s="206"/>
      <c r="VST51" s="206"/>
      <c r="VSU51" s="206"/>
      <c r="VSV51" s="206"/>
      <c r="VSW51" s="206"/>
      <c r="VSX51" s="206"/>
      <c r="VSY51" s="206"/>
      <c r="VSZ51" s="206"/>
      <c r="VTA51" s="206"/>
      <c r="VTB51" s="206"/>
      <c r="VTC51" s="206"/>
      <c r="VTD51" s="206"/>
      <c r="VTE51" s="206"/>
      <c r="VTF51" s="206"/>
      <c r="VTG51" s="206"/>
      <c r="VTH51" s="206"/>
      <c r="VTI51" s="206"/>
      <c r="VTJ51" s="206"/>
      <c r="VTK51" s="206"/>
      <c r="VTL51" s="206"/>
      <c r="VTM51" s="206"/>
      <c r="VTN51" s="206"/>
      <c r="VTO51" s="206"/>
      <c r="VTP51" s="206"/>
      <c r="VTQ51" s="206"/>
      <c r="VTR51" s="206"/>
      <c r="VTS51" s="206"/>
      <c r="VTT51" s="206"/>
      <c r="VTU51" s="206"/>
      <c r="VTV51" s="206"/>
      <c r="VTW51" s="206"/>
      <c r="VTX51" s="206"/>
      <c r="VTY51" s="206"/>
      <c r="VTZ51" s="206"/>
      <c r="VUA51" s="206"/>
      <c r="VUB51" s="206"/>
      <c r="VUC51" s="206"/>
      <c r="VUD51" s="206"/>
      <c r="VUE51" s="206"/>
      <c r="VUF51" s="206"/>
      <c r="VUG51" s="206"/>
      <c r="VUH51" s="206"/>
      <c r="VUI51" s="206"/>
      <c r="VUJ51" s="206"/>
      <c r="VUK51" s="206"/>
      <c r="VUL51" s="206"/>
      <c r="VUM51" s="206"/>
      <c r="VUN51" s="206"/>
      <c r="VUO51" s="206"/>
      <c r="VUP51" s="206"/>
      <c r="VUQ51" s="206"/>
      <c r="VUR51" s="206"/>
      <c r="VUS51" s="206"/>
      <c r="VUT51" s="206"/>
      <c r="VUU51" s="206"/>
      <c r="VUV51" s="206"/>
      <c r="VUW51" s="206"/>
      <c r="VUX51" s="206"/>
      <c r="VUY51" s="206"/>
      <c r="VUZ51" s="206"/>
      <c r="VVA51" s="206"/>
      <c r="VVB51" s="206"/>
      <c r="VVC51" s="206"/>
      <c r="VVD51" s="206"/>
      <c r="VVE51" s="206"/>
      <c r="VVF51" s="206"/>
      <c r="VVG51" s="206"/>
      <c r="VVH51" s="206"/>
      <c r="VVI51" s="206"/>
      <c r="VVJ51" s="206"/>
      <c r="VVK51" s="206"/>
      <c r="VVL51" s="206"/>
      <c r="VVM51" s="206"/>
      <c r="VVN51" s="206"/>
      <c r="VVO51" s="206"/>
      <c r="VVP51" s="206"/>
      <c r="VVQ51" s="206"/>
      <c r="VVR51" s="206"/>
      <c r="VVS51" s="206"/>
      <c r="VVT51" s="206"/>
      <c r="VVU51" s="206"/>
      <c r="VVV51" s="206"/>
      <c r="VVW51" s="206"/>
      <c r="VVX51" s="206"/>
      <c r="VVY51" s="206"/>
      <c r="VVZ51" s="206"/>
      <c r="VWA51" s="206"/>
      <c r="VWB51" s="206"/>
      <c r="VWC51" s="206"/>
      <c r="VWD51" s="206"/>
      <c r="VWE51" s="206"/>
      <c r="VWF51" s="206"/>
      <c r="VWG51" s="206"/>
      <c r="VWH51" s="206"/>
      <c r="VWI51" s="206"/>
      <c r="VWJ51" s="206"/>
      <c r="VWK51" s="206"/>
      <c r="VWL51" s="206"/>
      <c r="VWM51" s="206"/>
      <c r="VWN51" s="206"/>
      <c r="VWO51" s="206"/>
      <c r="VWP51" s="206"/>
      <c r="VWQ51" s="206"/>
      <c r="VWR51" s="206"/>
      <c r="VWS51" s="206"/>
      <c r="VWT51" s="206"/>
      <c r="VWU51" s="206"/>
      <c r="VWV51" s="206"/>
      <c r="VWW51" s="206"/>
      <c r="VWX51" s="206"/>
      <c r="VWY51" s="206"/>
      <c r="VWZ51" s="206"/>
      <c r="VXA51" s="206"/>
      <c r="VXB51" s="206"/>
      <c r="VXC51" s="206"/>
      <c r="VXD51" s="206"/>
      <c r="VXE51" s="206"/>
      <c r="VXF51" s="206"/>
      <c r="VXG51" s="206"/>
      <c r="VXH51" s="206"/>
      <c r="VXI51" s="206"/>
      <c r="VXJ51" s="206"/>
      <c r="VXK51" s="206"/>
      <c r="VXL51" s="206"/>
      <c r="VXM51" s="206"/>
      <c r="VXN51" s="206"/>
      <c r="VXO51" s="206"/>
      <c r="VXP51" s="206"/>
      <c r="VXQ51" s="206"/>
      <c r="VXR51" s="206"/>
      <c r="VXS51" s="206"/>
      <c r="VXT51" s="206"/>
      <c r="VXU51" s="206"/>
      <c r="VXV51" s="206"/>
      <c r="VXW51" s="206"/>
      <c r="VXX51" s="206"/>
      <c r="VXY51" s="206"/>
      <c r="VXZ51" s="206"/>
      <c r="VYA51" s="206"/>
      <c r="VYB51" s="206"/>
      <c r="VYC51" s="206"/>
      <c r="VYD51" s="206"/>
      <c r="VYE51" s="206"/>
      <c r="VYF51" s="206"/>
      <c r="VYG51" s="206"/>
      <c r="VYH51" s="206"/>
      <c r="VYI51" s="206"/>
      <c r="VYJ51" s="206"/>
      <c r="VYK51" s="206"/>
      <c r="VYL51" s="206"/>
      <c r="VYM51" s="206"/>
      <c r="VYN51" s="206"/>
      <c r="VYO51" s="206"/>
      <c r="VYP51" s="206"/>
      <c r="VYQ51" s="206"/>
      <c r="VYR51" s="206"/>
      <c r="VYS51" s="206"/>
      <c r="VYT51" s="206"/>
      <c r="VYU51" s="206"/>
      <c r="VYV51" s="206"/>
      <c r="VYW51" s="206"/>
      <c r="VYX51" s="206"/>
      <c r="VYY51" s="206"/>
      <c r="VYZ51" s="206"/>
      <c r="VZA51" s="206"/>
      <c r="VZB51" s="206"/>
      <c r="VZC51" s="206"/>
      <c r="VZD51" s="206"/>
      <c r="VZE51" s="206"/>
      <c r="VZF51" s="206"/>
      <c r="VZG51" s="206"/>
      <c r="VZH51" s="206"/>
      <c r="VZI51" s="206"/>
      <c r="VZJ51" s="206"/>
      <c r="VZK51" s="206"/>
      <c r="VZL51" s="206"/>
      <c r="VZM51" s="206"/>
      <c r="VZN51" s="206"/>
      <c r="VZO51" s="206"/>
      <c r="VZP51" s="206"/>
      <c r="VZQ51" s="206"/>
      <c r="VZR51" s="206"/>
      <c r="VZS51" s="206"/>
      <c r="VZT51" s="206"/>
      <c r="VZU51" s="206"/>
      <c r="VZV51" s="206"/>
      <c r="VZW51" s="206"/>
      <c r="VZX51" s="206"/>
      <c r="VZY51" s="206"/>
      <c r="VZZ51" s="206"/>
      <c r="WAA51" s="206"/>
      <c r="WAB51" s="206"/>
      <c r="WAC51" s="206"/>
      <c r="WAD51" s="206"/>
      <c r="WAE51" s="206"/>
      <c r="WAF51" s="206"/>
      <c r="WAG51" s="206"/>
      <c r="WAH51" s="206"/>
      <c r="WAI51" s="206"/>
      <c r="WAJ51" s="206"/>
      <c r="WAK51" s="206"/>
      <c r="WAL51" s="206"/>
      <c r="WAM51" s="206"/>
      <c r="WAN51" s="206"/>
      <c r="WAO51" s="206"/>
      <c r="WAP51" s="206"/>
      <c r="WAQ51" s="206"/>
      <c r="WAR51" s="206"/>
      <c r="WAS51" s="206"/>
      <c r="WAT51" s="206"/>
      <c r="WAU51" s="206"/>
      <c r="WAV51" s="206"/>
      <c r="WAW51" s="206"/>
      <c r="WAX51" s="206"/>
      <c r="WAY51" s="206"/>
      <c r="WAZ51" s="206"/>
      <c r="WBA51" s="206"/>
      <c r="WBB51" s="206"/>
      <c r="WBC51" s="206"/>
      <c r="WBD51" s="206"/>
      <c r="WBE51" s="206"/>
      <c r="WBF51" s="206"/>
      <c r="WBG51" s="206"/>
      <c r="WBH51" s="206"/>
      <c r="WBI51" s="206"/>
      <c r="WBJ51" s="206"/>
      <c r="WBK51" s="206"/>
      <c r="WBL51" s="206"/>
      <c r="WBM51" s="206"/>
      <c r="WBN51" s="206"/>
      <c r="WBO51" s="206"/>
      <c r="WBP51" s="206"/>
      <c r="WBQ51" s="206"/>
      <c r="WBR51" s="206"/>
      <c r="WBS51" s="206"/>
      <c r="WBT51" s="206"/>
      <c r="WBU51" s="206"/>
      <c r="WBV51" s="206"/>
      <c r="WBW51" s="206"/>
      <c r="WBX51" s="206"/>
      <c r="WBY51" s="206"/>
      <c r="WBZ51" s="206"/>
      <c r="WCA51" s="206"/>
      <c r="WCB51" s="206"/>
      <c r="WCC51" s="206"/>
      <c r="WCD51" s="206"/>
      <c r="WCE51" s="206"/>
      <c r="WCF51" s="206"/>
      <c r="WCG51" s="206"/>
      <c r="WCH51" s="206"/>
      <c r="WCI51" s="206"/>
      <c r="WCJ51" s="206"/>
      <c r="WCK51" s="206"/>
      <c r="WCL51" s="206"/>
      <c r="WCM51" s="206"/>
      <c r="WCN51" s="206"/>
      <c r="WCO51" s="206"/>
      <c r="WCP51" s="206"/>
      <c r="WCQ51" s="206"/>
      <c r="WCR51" s="206"/>
      <c r="WCS51" s="206"/>
      <c r="WCT51" s="206"/>
      <c r="WCU51" s="206"/>
      <c r="WCV51" s="206"/>
      <c r="WCW51" s="206"/>
      <c r="WCX51" s="206"/>
      <c r="WCY51" s="206"/>
      <c r="WCZ51" s="206"/>
      <c r="WDA51" s="206"/>
      <c r="WDB51" s="206"/>
      <c r="WDC51" s="206"/>
      <c r="WDD51" s="206"/>
      <c r="WDE51" s="206"/>
      <c r="WDF51" s="206"/>
      <c r="WDG51" s="206"/>
      <c r="WDH51" s="206"/>
      <c r="WDI51" s="206"/>
      <c r="WDJ51" s="206"/>
      <c r="WDK51" s="206"/>
      <c r="WDL51" s="206"/>
      <c r="WDM51" s="206"/>
      <c r="WDN51" s="206"/>
      <c r="WDO51" s="206"/>
      <c r="WDP51" s="206"/>
      <c r="WDQ51" s="206"/>
      <c r="WDR51" s="206"/>
      <c r="WDS51" s="206"/>
      <c r="WDT51" s="206"/>
      <c r="WDU51" s="206"/>
      <c r="WDV51" s="206"/>
      <c r="WDW51" s="206"/>
      <c r="WDX51" s="206"/>
      <c r="WDY51" s="206"/>
      <c r="WDZ51" s="206"/>
      <c r="WEA51" s="206"/>
      <c r="WEB51" s="206"/>
      <c r="WEC51" s="206"/>
      <c r="WED51" s="206"/>
      <c r="WEE51" s="206"/>
      <c r="WEF51" s="206"/>
      <c r="WEG51" s="206"/>
      <c r="WEH51" s="206"/>
      <c r="WEI51" s="206"/>
      <c r="WEJ51" s="206"/>
      <c r="WEK51" s="206"/>
      <c r="WEL51" s="206"/>
      <c r="WEM51" s="206"/>
      <c r="WEN51" s="206"/>
      <c r="WEO51" s="206"/>
      <c r="WEP51" s="206"/>
      <c r="WEQ51" s="206"/>
      <c r="WER51" s="206"/>
      <c r="WES51" s="206"/>
      <c r="WET51" s="206"/>
      <c r="WEU51" s="206"/>
      <c r="WEV51" s="206"/>
      <c r="WEW51" s="206"/>
      <c r="WEX51" s="206"/>
      <c r="WEY51" s="206"/>
      <c r="WEZ51" s="206"/>
      <c r="WFA51" s="206"/>
      <c r="WFB51" s="206"/>
      <c r="WFC51" s="206"/>
      <c r="WFD51" s="206"/>
      <c r="WFE51" s="206"/>
      <c r="WFF51" s="206"/>
      <c r="WFG51" s="206"/>
      <c r="WFH51" s="206"/>
      <c r="WFI51" s="206"/>
      <c r="WFJ51" s="206"/>
      <c r="WFK51" s="206"/>
      <c r="WFL51" s="206"/>
      <c r="WFM51" s="206"/>
      <c r="WFN51" s="206"/>
      <c r="WFO51" s="206"/>
      <c r="WFP51" s="206"/>
      <c r="WFQ51" s="206"/>
      <c r="WFR51" s="206"/>
      <c r="WFS51" s="206"/>
      <c r="WFT51" s="206"/>
      <c r="WFU51" s="206"/>
      <c r="WFV51" s="206"/>
      <c r="WFW51" s="206"/>
      <c r="WFX51" s="206"/>
      <c r="WFY51" s="206"/>
      <c r="WFZ51" s="206"/>
      <c r="WGA51" s="206"/>
      <c r="WGB51" s="206"/>
      <c r="WGC51" s="206"/>
      <c r="WGD51" s="206"/>
      <c r="WGE51" s="206"/>
      <c r="WGF51" s="206"/>
      <c r="WGG51" s="206"/>
      <c r="WGH51" s="206"/>
      <c r="WGI51" s="206"/>
      <c r="WGJ51" s="206"/>
      <c r="WGK51" s="206"/>
      <c r="WGL51" s="206"/>
      <c r="WGM51" s="206"/>
      <c r="WGN51" s="206"/>
      <c r="WGO51" s="206"/>
      <c r="WGP51" s="206"/>
      <c r="WGQ51" s="206"/>
      <c r="WGR51" s="206"/>
      <c r="WGS51" s="206"/>
      <c r="WGT51" s="206"/>
      <c r="WGU51" s="206"/>
      <c r="WGV51" s="206"/>
      <c r="WGW51" s="206"/>
      <c r="WGX51" s="206"/>
      <c r="WGY51" s="206"/>
      <c r="WGZ51" s="206"/>
      <c r="WHA51" s="206"/>
      <c r="WHB51" s="206"/>
      <c r="WHC51" s="206"/>
      <c r="WHD51" s="206"/>
      <c r="WHE51" s="206"/>
      <c r="WHF51" s="206"/>
      <c r="WHG51" s="206"/>
      <c r="WHH51" s="206"/>
      <c r="WHI51" s="206"/>
      <c r="WHJ51" s="206"/>
      <c r="WHK51" s="206"/>
      <c r="WHL51" s="206"/>
      <c r="WHM51" s="206"/>
      <c r="WHN51" s="206"/>
      <c r="WHO51" s="206"/>
      <c r="WHP51" s="206"/>
      <c r="WHQ51" s="206"/>
      <c r="WHR51" s="206"/>
      <c r="WHS51" s="206"/>
      <c r="WHT51" s="206"/>
      <c r="WHU51" s="206"/>
      <c r="WHV51" s="206"/>
      <c r="WHW51" s="206"/>
      <c r="WHX51" s="206"/>
      <c r="WHY51" s="206"/>
      <c r="WHZ51" s="206"/>
      <c r="WIA51" s="206"/>
      <c r="WIB51" s="206"/>
      <c r="WIC51" s="206"/>
      <c r="WID51" s="206"/>
      <c r="WIE51" s="206"/>
      <c r="WIF51" s="206"/>
      <c r="WIG51" s="206"/>
      <c r="WIH51" s="206"/>
      <c r="WII51" s="206"/>
      <c r="WIJ51" s="206"/>
      <c r="WIK51" s="206"/>
      <c r="WIL51" s="206"/>
      <c r="WIM51" s="206"/>
      <c r="WIN51" s="206"/>
      <c r="WIO51" s="206"/>
      <c r="WIP51" s="206"/>
      <c r="WIQ51" s="206"/>
      <c r="WIR51" s="206"/>
      <c r="WIS51" s="206"/>
      <c r="WIT51" s="206"/>
      <c r="WIU51" s="206"/>
      <c r="WIV51" s="206"/>
      <c r="WIW51" s="206"/>
      <c r="WIX51" s="206"/>
      <c r="WIY51" s="206"/>
      <c r="WIZ51" s="206"/>
      <c r="WJA51" s="206"/>
      <c r="WJB51" s="206"/>
      <c r="WJC51" s="206"/>
      <c r="WJD51" s="206"/>
      <c r="WJE51" s="206"/>
      <c r="WJF51" s="206"/>
      <c r="WJG51" s="206"/>
      <c r="WJH51" s="206"/>
      <c r="WJI51" s="206"/>
      <c r="WJJ51" s="206"/>
      <c r="WJK51" s="206"/>
      <c r="WJL51" s="206"/>
      <c r="WJM51" s="206"/>
      <c r="WJN51" s="206"/>
      <c r="WJO51" s="206"/>
      <c r="WJP51" s="206"/>
      <c r="WJQ51" s="206"/>
      <c r="WJR51" s="206"/>
      <c r="WJS51" s="206"/>
      <c r="WJT51" s="206"/>
      <c r="WJU51" s="206"/>
      <c r="WJV51" s="206"/>
      <c r="WJW51" s="206"/>
      <c r="WJX51" s="206"/>
      <c r="WJY51" s="206"/>
      <c r="WJZ51" s="206"/>
      <c r="WKA51" s="206"/>
      <c r="WKB51" s="206"/>
      <c r="WKC51" s="206"/>
      <c r="WKD51" s="206"/>
      <c r="WKE51" s="206"/>
      <c r="WKF51" s="206"/>
      <c r="WKG51" s="206"/>
      <c r="WKH51" s="206"/>
      <c r="WKI51" s="206"/>
      <c r="WKJ51" s="206"/>
      <c r="WKK51" s="206"/>
      <c r="WKL51" s="206"/>
      <c r="WKM51" s="206"/>
      <c r="WKN51" s="206"/>
      <c r="WKO51" s="206"/>
      <c r="WKP51" s="206"/>
      <c r="WKQ51" s="206"/>
      <c r="WKR51" s="206"/>
      <c r="WKS51" s="206"/>
      <c r="WKT51" s="206"/>
      <c r="WKU51" s="206"/>
      <c r="WKV51" s="206"/>
      <c r="WKW51" s="206"/>
      <c r="WKX51" s="206"/>
      <c r="WKY51" s="206"/>
      <c r="WKZ51" s="206"/>
      <c r="WLA51" s="206"/>
      <c r="WLB51" s="206"/>
      <c r="WLC51" s="206"/>
      <c r="WLD51" s="206"/>
      <c r="WLE51" s="206"/>
      <c r="WLF51" s="206"/>
      <c r="WLG51" s="206"/>
      <c r="WLH51" s="206"/>
      <c r="WLI51" s="206"/>
      <c r="WLJ51" s="206"/>
      <c r="WLK51" s="206"/>
      <c r="WLL51" s="206"/>
      <c r="WLM51" s="206"/>
      <c r="WLN51" s="206"/>
      <c r="WLO51" s="206"/>
      <c r="WLP51" s="206"/>
      <c r="WLQ51" s="206"/>
      <c r="WLR51" s="206"/>
      <c r="WLS51" s="206"/>
      <c r="WLT51" s="206"/>
      <c r="WLU51" s="206"/>
      <c r="WLV51" s="206"/>
      <c r="WLW51" s="206"/>
      <c r="WLX51" s="206"/>
      <c r="WLY51" s="206"/>
      <c r="WLZ51" s="206"/>
      <c r="WMA51" s="206"/>
      <c r="WMB51" s="206"/>
      <c r="WMC51" s="206"/>
      <c r="WMD51" s="206"/>
      <c r="WME51" s="206"/>
      <c r="WMF51" s="206"/>
      <c r="WMG51" s="206"/>
      <c r="WMH51" s="206"/>
      <c r="WMI51" s="206"/>
      <c r="WMJ51" s="206"/>
      <c r="WMK51" s="206"/>
      <c r="WML51" s="206"/>
      <c r="WMM51" s="206"/>
      <c r="WMN51" s="206"/>
      <c r="WMO51" s="206"/>
      <c r="WMP51" s="206"/>
      <c r="WMQ51" s="206"/>
      <c r="WMR51" s="206"/>
      <c r="WMS51" s="206"/>
      <c r="WMT51" s="206"/>
      <c r="WMU51" s="206"/>
      <c r="WMV51" s="206"/>
      <c r="WMW51" s="206"/>
      <c r="WMX51" s="206"/>
      <c r="WMY51" s="206"/>
      <c r="WMZ51" s="206"/>
      <c r="WNA51" s="206"/>
      <c r="WNB51" s="206"/>
      <c r="WNC51" s="206"/>
      <c r="WND51" s="206"/>
      <c r="WNE51" s="206"/>
      <c r="WNF51" s="206"/>
      <c r="WNG51" s="206"/>
      <c r="WNH51" s="206"/>
      <c r="WNI51" s="206"/>
      <c r="WNJ51" s="206"/>
      <c r="WNK51" s="206"/>
      <c r="WNL51" s="206"/>
      <c r="WNM51" s="206"/>
      <c r="WNN51" s="206"/>
      <c r="WNO51" s="206"/>
      <c r="WNP51" s="206"/>
      <c r="WNQ51" s="206"/>
      <c r="WNR51" s="206"/>
      <c r="WNS51" s="206"/>
      <c r="WNT51" s="206"/>
      <c r="WNU51" s="206"/>
      <c r="WNV51" s="206"/>
      <c r="WNW51" s="206"/>
      <c r="WNX51" s="206"/>
      <c r="WNY51" s="206"/>
      <c r="WNZ51" s="206"/>
      <c r="WOA51" s="206"/>
      <c r="WOB51" s="206"/>
      <c r="WOC51" s="206"/>
      <c r="WOD51" s="206"/>
      <c r="WOE51" s="206"/>
      <c r="WOF51" s="206"/>
      <c r="WOG51" s="206"/>
      <c r="WOH51" s="206"/>
      <c r="WOI51" s="206"/>
      <c r="WOJ51" s="206"/>
      <c r="WOK51" s="206"/>
      <c r="WOL51" s="206"/>
      <c r="WOM51" s="206"/>
      <c r="WON51" s="206"/>
      <c r="WOO51" s="206"/>
      <c r="WOP51" s="206"/>
      <c r="WOQ51" s="206"/>
      <c r="WOR51" s="206"/>
      <c r="WOS51" s="206"/>
      <c r="WOT51" s="206"/>
      <c r="WOU51" s="206"/>
      <c r="WOV51" s="206"/>
      <c r="WOW51" s="206"/>
      <c r="WOX51" s="206"/>
      <c r="WOY51" s="206"/>
      <c r="WOZ51" s="206"/>
      <c r="WPA51" s="206"/>
      <c r="WPB51" s="206"/>
      <c r="WPC51" s="206"/>
      <c r="WPD51" s="206"/>
      <c r="WPE51" s="206"/>
      <c r="WPF51" s="206"/>
      <c r="WPG51" s="206"/>
      <c r="WPH51" s="206"/>
      <c r="WPI51" s="206"/>
      <c r="WPJ51" s="206"/>
      <c r="WPK51" s="206"/>
      <c r="WPL51" s="206"/>
      <c r="WPM51" s="206"/>
      <c r="WPN51" s="206"/>
      <c r="WPO51" s="206"/>
      <c r="WPP51" s="206"/>
      <c r="WPQ51" s="206"/>
      <c r="WPR51" s="206"/>
      <c r="WPS51" s="206"/>
      <c r="WPT51" s="206"/>
      <c r="WPU51" s="206"/>
      <c r="WPV51" s="206"/>
      <c r="WPW51" s="206"/>
      <c r="WPX51" s="206"/>
      <c r="WPY51" s="206"/>
      <c r="WPZ51" s="206"/>
      <c r="WQA51" s="206"/>
      <c r="WQB51" s="206"/>
      <c r="WQC51" s="206"/>
      <c r="WQD51" s="206"/>
      <c r="WQE51" s="206"/>
      <c r="WQF51" s="206"/>
      <c r="WQG51" s="206"/>
      <c r="WQH51" s="206"/>
      <c r="WQI51" s="206"/>
      <c r="WQJ51" s="206"/>
      <c r="WQK51" s="206"/>
      <c r="WQL51" s="206"/>
      <c r="WQM51" s="206"/>
      <c r="WQN51" s="206"/>
      <c r="WQO51" s="206"/>
      <c r="WQP51" s="206"/>
      <c r="WQQ51" s="206"/>
      <c r="WQR51" s="206"/>
      <c r="WQS51" s="206"/>
      <c r="WQT51" s="206"/>
      <c r="WQU51" s="206"/>
      <c r="WQV51" s="206"/>
      <c r="WQW51" s="206"/>
      <c r="WQX51" s="206"/>
      <c r="WQY51" s="206"/>
      <c r="WQZ51" s="206"/>
      <c r="WRA51" s="206"/>
      <c r="WRB51" s="206"/>
      <c r="WRC51" s="206"/>
      <c r="WRD51" s="206"/>
      <c r="WRE51" s="206"/>
      <c r="WRF51" s="206"/>
      <c r="WRG51" s="206"/>
      <c r="WRH51" s="206"/>
      <c r="WRI51" s="206"/>
      <c r="WRJ51" s="206"/>
      <c r="WRK51" s="206"/>
      <c r="WRL51" s="206"/>
      <c r="WRM51" s="206"/>
      <c r="WRN51" s="206"/>
      <c r="WRO51" s="206"/>
      <c r="WRP51" s="206"/>
      <c r="WRQ51" s="206"/>
      <c r="WRR51" s="206"/>
      <c r="WRS51" s="206"/>
      <c r="WRT51" s="206"/>
      <c r="WRU51" s="206"/>
      <c r="WRV51" s="206"/>
      <c r="WRW51" s="206"/>
      <c r="WRX51" s="206"/>
      <c r="WRY51" s="206"/>
      <c r="WRZ51" s="206"/>
      <c r="WSA51" s="206"/>
      <c r="WSB51" s="206"/>
      <c r="WSC51" s="206"/>
      <c r="WSD51" s="206"/>
      <c r="WSE51" s="206"/>
      <c r="WSF51" s="206"/>
      <c r="WSG51" s="206"/>
      <c r="WSH51" s="206"/>
      <c r="WSI51" s="206"/>
      <c r="WSJ51" s="206"/>
      <c r="WSK51" s="206"/>
      <c r="WSL51" s="206"/>
      <c r="WSM51" s="206"/>
      <c r="WSN51" s="206"/>
      <c r="WSO51" s="206"/>
      <c r="WSP51" s="206"/>
      <c r="WSQ51" s="206"/>
      <c r="WSR51" s="206"/>
      <c r="WSS51" s="206"/>
      <c r="WST51" s="206"/>
      <c r="WSU51" s="206"/>
      <c r="WSV51" s="206"/>
      <c r="WSW51" s="206"/>
      <c r="WSX51" s="206"/>
      <c r="WSY51" s="206"/>
      <c r="WSZ51" s="206"/>
      <c r="WTA51" s="206"/>
      <c r="WTB51" s="206"/>
      <c r="WTC51" s="206"/>
      <c r="WTD51" s="206"/>
      <c r="WTE51" s="206"/>
      <c r="WTF51" s="206"/>
      <c r="WTG51" s="206"/>
      <c r="WTH51" s="206"/>
      <c r="WTI51" s="206"/>
      <c r="WTJ51" s="206"/>
      <c r="WTK51" s="206"/>
      <c r="WTL51" s="206"/>
      <c r="WTM51" s="206"/>
      <c r="WTN51" s="206"/>
      <c r="WTO51" s="206"/>
      <c r="WTP51" s="206"/>
      <c r="WTQ51" s="206"/>
      <c r="WTR51" s="206"/>
      <c r="WTS51" s="206"/>
      <c r="WTT51" s="206"/>
      <c r="WTU51" s="206"/>
      <c r="WTV51" s="206"/>
      <c r="WTW51" s="206"/>
      <c r="WTX51" s="206"/>
      <c r="WTY51" s="206"/>
      <c r="WTZ51" s="206"/>
      <c r="WUA51" s="206"/>
      <c r="WUB51" s="206"/>
      <c r="WUC51" s="206"/>
      <c r="WUD51" s="206"/>
      <c r="WUE51" s="206"/>
      <c r="WUF51" s="206"/>
      <c r="WUG51" s="206"/>
      <c r="WUH51" s="206"/>
      <c r="WUI51" s="206"/>
      <c r="WUJ51" s="206"/>
      <c r="WUK51" s="206"/>
      <c r="WUL51" s="206"/>
      <c r="WUM51" s="206"/>
      <c r="WUN51" s="206"/>
      <c r="WUO51" s="206"/>
      <c r="WUP51" s="206"/>
      <c r="WUQ51" s="206"/>
      <c r="WUR51" s="206"/>
      <c r="WUS51" s="206"/>
      <c r="WUT51" s="206"/>
      <c r="WUU51" s="206"/>
      <c r="WUV51" s="206"/>
      <c r="WUW51" s="206"/>
      <c r="WUX51" s="206"/>
      <c r="WUY51" s="206"/>
      <c r="WUZ51" s="206"/>
      <c r="WVA51" s="206"/>
      <c r="WVB51" s="206"/>
      <c r="WVC51" s="206"/>
      <c r="WVD51" s="206"/>
      <c r="WVE51" s="206"/>
      <c r="WVF51" s="206"/>
      <c r="WVG51" s="206"/>
      <c r="WVH51" s="206"/>
      <c r="WVI51" s="206"/>
      <c r="WVJ51" s="206"/>
      <c r="WVK51" s="206"/>
      <c r="WVL51" s="206"/>
      <c r="WVM51" s="206"/>
      <c r="WVN51" s="206"/>
      <c r="WVO51" s="206"/>
      <c r="WVP51" s="206"/>
      <c r="WVQ51" s="206"/>
      <c r="WVR51" s="206"/>
      <c r="WVS51" s="206"/>
      <c r="WVT51" s="206"/>
      <c r="WVU51" s="206"/>
      <c r="WVV51" s="206"/>
      <c r="WVW51" s="206"/>
      <c r="WVX51" s="206"/>
      <c r="WVY51" s="206"/>
      <c r="WVZ51" s="206"/>
      <c r="WWA51" s="206"/>
      <c r="WWB51" s="206"/>
      <c r="WWC51" s="206"/>
      <c r="WWD51" s="206"/>
      <c r="WWE51" s="206"/>
      <c r="WWF51" s="206"/>
      <c r="WWG51" s="206"/>
      <c r="WWH51" s="206"/>
      <c r="WWI51" s="206"/>
      <c r="WWJ51" s="206"/>
      <c r="WWK51" s="206"/>
      <c r="WWL51" s="206"/>
      <c r="WWM51" s="206"/>
      <c r="WWN51" s="206"/>
      <c r="WWO51" s="206"/>
      <c r="WWP51" s="206"/>
      <c r="WWQ51" s="206"/>
      <c r="WWR51" s="206"/>
      <c r="WWS51" s="206"/>
      <c r="WWT51" s="206"/>
      <c r="WWU51" s="206"/>
      <c r="WWV51" s="206"/>
      <c r="WWW51" s="206"/>
      <c r="WWX51" s="206"/>
      <c r="WWY51" s="206"/>
      <c r="WWZ51" s="206"/>
      <c r="WXA51" s="206"/>
      <c r="WXB51" s="206"/>
      <c r="WXC51" s="206"/>
      <c r="WXD51" s="206"/>
      <c r="WXE51" s="206"/>
      <c r="WXF51" s="206"/>
      <c r="WXG51" s="206"/>
      <c r="WXH51" s="206"/>
      <c r="WXI51" s="206"/>
      <c r="WXJ51" s="206"/>
      <c r="WXK51" s="206"/>
      <c r="WXL51" s="206"/>
      <c r="WXM51" s="206"/>
      <c r="WXN51" s="206"/>
      <c r="WXO51" s="206"/>
      <c r="WXP51" s="206"/>
      <c r="WXQ51" s="206"/>
      <c r="WXR51" s="206"/>
      <c r="WXS51" s="206"/>
      <c r="WXT51" s="206"/>
      <c r="WXU51" s="206"/>
      <c r="WXV51" s="206"/>
      <c r="WXW51" s="206"/>
      <c r="WXX51" s="206"/>
      <c r="WXY51" s="206"/>
      <c r="WXZ51" s="206"/>
      <c r="WYA51" s="206"/>
      <c r="WYB51" s="206"/>
      <c r="WYC51" s="206"/>
      <c r="WYD51" s="206"/>
      <c r="WYE51" s="206"/>
      <c r="WYF51" s="206"/>
      <c r="WYG51" s="206"/>
      <c r="WYH51" s="206"/>
      <c r="WYI51" s="206"/>
      <c r="WYJ51" s="206"/>
      <c r="WYK51" s="206"/>
      <c r="WYL51" s="206"/>
      <c r="WYM51" s="206"/>
      <c r="WYN51" s="206"/>
      <c r="WYO51" s="206"/>
      <c r="WYP51" s="206"/>
      <c r="WYQ51" s="206"/>
      <c r="WYR51" s="206"/>
      <c r="WYS51" s="206"/>
      <c r="WYT51" s="206"/>
      <c r="WYU51" s="206"/>
      <c r="WYV51" s="206"/>
      <c r="WYW51" s="206"/>
      <c r="WYX51" s="206"/>
      <c r="WYY51" s="206"/>
      <c r="WYZ51" s="206"/>
      <c r="WZA51" s="206"/>
      <c r="WZB51" s="206"/>
      <c r="WZC51" s="206"/>
      <c r="WZD51" s="206"/>
      <c r="WZE51" s="206"/>
      <c r="WZF51" s="206"/>
      <c r="WZG51" s="206"/>
      <c r="WZH51" s="206"/>
      <c r="WZI51" s="206"/>
      <c r="WZJ51" s="206"/>
      <c r="WZK51" s="206"/>
      <c r="WZL51" s="206"/>
      <c r="WZM51" s="206"/>
      <c r="WZN51" s="206"/>
      <c r="WZO51" s="206"/>
      <c r="WZP51" s="206"/>
      <c r="WZQ51" s="206"/>
      <c r="WZR51" s="206"/>
      <c r="WZS51" s="206"/>
      <c r="WZT51" s="206"/>
      <c r="WZU51" s="206"/>
      <c r="WZV51" s="206"/>
      <c r="WZW51" s="206"/>
      <c r="WZX51" s="206"/>
      <c r="WZY51" s="206"/>
      <c r="WZZ51" s="206"/>
      <c r="XAA51" s="206"/>
      <c r="XAB51" s="206"/>
      <c r="XAC51" s="206"/>
      <c r="XAD51" s="206"/>
      <c r="XAE51" s="206"/>
      <c r="XAF51" s="206"/>
      <c r="XAG51" s="206"/>
      <c r="XAH51" s="206"/>
      <c r="XAI51" s="206"/>
      <c r="XAJ51" s="206"/>
      <c r="XAK51" s="206"/>
      <c r="XAL51" s="206"/>
      <c r="XAM51" s="206"/>
      <c r="XAN51" s="206"/>
      <c r="XAO51" s="206"/>
      <c r="XAP51" s="206"/>
      <c r="XAQ51" s="206"/>
      <c r="XAR51" s="206"/>
      <c r="XAS51" s="206"/>
      <c r="XAT51" s="206"/>
      <c r="XAU51" s="206"/>
      <c r="XAV51" s="206"/>
      <c r="XAW51" s="206"/>
      <c r="XAX51" s="206"/>
      <c r="XAY51" s="206"/>
      <c r="XAZ51" s="206"/>
      <c r="XBA51" s="206"/>
      <c r="XBB51" s="206"/>
      <c r="XBC51" s="206"/>
      <c r="XBD51" s="206"/>
      <c r="XBE51" s="206"/>
      <c r="XBF51" s="206"/>
      <c r="XBG51" s="206"/>
      <c r="XBH51" s="206"/>
      <c r="XBI51" s="206"/>
      <c r="XBJ51" s="206"/>
      <c r="XBK51" s="206"/>
      <c r="XBL51" s="206"/>
      <c r="XBM51" s="206"/>
      <c r="XBN51" s="206"/>
      <c r="XBO51" s="206"/>
      <c r="XBP51" s="206"/>
      <c r="XBQ51" s="206"/>
      <c r="XBR51" s="206"/>
      <c r="XBS51" s="206"/>
      <c r="XBT51" s="206"/>
      <c r="XBU51" s="206"/>
      <c r="XBV51" s="206"/>
      <c r="XBW51" s="206"/>
      <c r="XBX51" s="206"/>
      <c r="XBY51" s="206"/>
      <c r="XBZ51" s="206"/>
      <c r="XCA51" s="206"/>
      <c r="XCB51" s="206"/>
      <c r="XCC51" s="206"/>
      <c r="XCD51" s="206"/>
      <c r="XCE51" s="206"/>
      <c r="XCF51" s="206"/>
      <c r="XCG51" s="206"/>
      <c r="XCH51" s="206"/>
      <c r="XCI51" s="206"/>
      <c r="XCJ51" s="206"/>
      <c r="XCK51" s="206"/>
      <c r="XCL51" s="206"/>
      <c r="XCM51" s="206"/>
      <c r="XCN51" s="206"/>
      <c r="XCO51" s="206"/>
      <c r="XCP51" s="206"/>
      <c r="XCQ51" s="206"/>
      <c r="XCR51" s="206"/>
      <c r="XCS51" s="206"/>
      <c r="XCT51" s="206"/>
      <c r="XCU51" s="206"/>
      <c r="XCV51" s="206"/>
      <c r="XCW51" s="206"/>
      <c r="XCX51" s="206"/>
      <c r="XCY51" s="206"/>
      <c r="XCZ51" s="206"/>
      <c r="XDA51" s="206"/>
      <c r="XDB51" s="206"/>
      <c r="XDC51" s="206"/>
      <c r="XDD51" s="206"/>
      <c r="XDE51" s="206"/>
      <c r="XDF51" s="206"/>
      <c r="XDG51" s="206"/>
      <c r="XDH51" s="206"/>
      <c r="XDI51" s="206"/>
      <c r="XDJ51" s="206"/>
      <c r="XDK51" s="206"/>
      <c r="XDL51" s="206"/>
      <c r="XDM51" s="206"/>
      <c r="XDN51" s="206"/>
      <c r="XDO51" s="206"/>
      <c r="XDP51" s="206"/>
      <c r="XDQ51" s="206"/>
      <c r="XDR51" s="206"/>
      <c r="XDS51" s="206"/>
      <c r="XDT51" s="206"/>
      <c r="XDU51" s="206"/>
      <c r="XDV51" s="206"/>
      <c r="XDW51" s="206"/>
      <c r="XDX51" s="206"/>
      <c r="XDY51" s="206"/>
      <c r="XDZ51" s="206"/>
      <c r="XEA51" s="206"/>
      <c r="XEB51" s="206"/>
      <c r="XEC51" s="206"/>
      <c r="XED51" s="206"/>
      <c r="XEE51" s="206"/>
      <c r="XEF51" s="206"/>
      <c r="XEG51" s="206"/>
      <c r="XEH51" s="206"/>
      <c r="XEI51" s="206"/>
      <c r="XEJ51" s="206"/>
      <c r="XEK51" s="206"/>
      <c r="XEL51" s="206"/>
      <c r="XEM51" s="206"/>
      <c r="XEN51" s="206"/>
      <c r="XEO51" s="206"/>
      <c r="XEP51" s="206"/>
      <c r="XEQ51" s="206"/>
      <c r="XER51" s="206"/>
      <c r="XES51" s="206"/>
      <c r="XET51" s="206"/>
      <c r="XEU51" s="206"/>
      <c r="XEV51" s="206"/>
      <c r="XEW51" s="206"/>
      <c r="XEX51" s="206"/>
      <c r="XEY51" s="206"/>
      <c r="XEZ51" s="206"/>
      <c r="XFA51" s="206"/>
      <c r="XFB51" s="206"/>
      <c r="XFC51" s="206"/>
      <c r="XFD51" s="206"/>
    </row>
    <row r="52" spans="1:16384" s="202" customFormat="1" ht="60" x14ac:dyDescent="0.25">
      <c r="A52" s="281" t="s">
        <v>2614</v>
      </c>
      <c r="B52" s="802"/>
      <c r="C52" s="281" t="s">
        <v>2609</v>
      </c>
      <c r="D52" s="802" t="s">
        <v>2616</v>
      </c>
      <c r="E52" s="265"/>
      <c r="F52" s="69" t="s">
        <v>2871</v>
      </c>
      <c r="G52" s="333" t="s">
        <v>2870</v>
      </c>
      <c r="H52" s="264"/>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c r="AS52" s="265"/>
      <c r="AT52" s="265"/>
      <c r="AU52" s="265"/>
      <c r="AV52" s="265"/>
      <c r="AW52" s="265"/>
      <c r="AX52" s="265"/>
      <c r="AY52" s="265"/>
      <c r="AZ52" s="265"/>
      <c r="BA52" s="265"/>
      <c r="BB52" s="265"/>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c r="EE52" s="265"/>
      <c r="EF52" s="265"/>
      <c r="EG52" s="265"/>
      <c r="EH52" s="265"/>
      <c r="EI52" s="265"/>
      <c r="EJ52" s="265"/>
      <c r="EK52" s="265"/>
      <c r="EL52" s="265"/>
      <c r="EM52" s="265"/>
      <c r="EN52" s="265"/>
      <c r="EO52" s="265"/>
      <c r="EP52" s="265"/>
      <c r="EQ52" s="265"/>
      <c r="ER52" s="265"/>
      <c r="ES52" s="265"/>
      <c r="ET52" s="265"/>
      <c r="EU52" s="265"/>
      <c r="EV52" s="265"/>
      <c r="EW52" s="265"/>
      <c r="EX52" s="265"/>
      <c r="EY52" s="265"/>
      <c r="EZ52" s="265"/>
      <c r="FA52" s="265"/>
      <c r="FB52" s="265"/>
      <c r="FC52" s="265"/>
      <c r="FD52" s="265"/>
      <c r="FE52" s="265"/>
      <c r="FF52" s="265"/>
      <c r="FG52" s="265"/>
      <c r="FH52" s="265"/>
      <c r="FI52" s="265"/>
      <c r="FJ52" s="265"/>
      <c r="FK52" s="265"/>
      <c r="FL52" s="265"/>
      <c r="FM52" s="265"/>
      <c r="FN52" s="265"/>
      <c r="FO52" s="265"/>
      <c r="FP52" s="265"/>
      <c r="FQ52" s="265"/>
      <c r="FR52" s="265"/>
      <c r="FS52" s="265"/>
      <c r="FT52" s="265"/>
      <c r="FU52" s="265"/>
      <c r="FV52" s="265"/>
      <c r="FW52" s="265"/>
      <c r="FX52" s="265"/>
      <c r="FY52" s="265"/>
      <c r="FZ52" s="265"/>
      <c r="GA52" s="265"/>
      <c r="GB52" s="265"/>
      <c r="GC52" s="265"/>
      <c r="GD52" s="265"/>
      <c r="GE52" s="265"/>
      <c r="GF52" s="265"/>
      <c r="GG52" s="265"/>
      <c r="GH52" s="265"/>
      <c r="GI52" s="265"/>
      <c r="GJ52" s="265"/>
      <c r="GK52" s="265"/>
      <c r="GL52" s="265"/>
      <c r="GM52" s="265"/>
      <c r="GN52" s="265"/>
      <c r="GO52" s="265"/>
      <c r="GP52" s="265"/>
      <c r="GQ52" s="265"/>
      <c r="GR52" s="265"/>
      <c r="GS52" s="265"/>
      <c r="GT52" s="265"/>
      <c r="GU52" s="265"/>
      <c r="GV52" s="265"/>
      <c r="GW52" s="265"/>
      <c r="GX52" s="265"/>
      <c r="GY52" s="265"/>
      <c r="GZ52" s="265"/>
      <c r="HA52" s="265"/>
      <c r="HB52" s="265"/>
      <c r="HC52" s="265"/>
      <c r="HD52" s="265"/>
      <c r="HE52" s="265"/>
      <c r="HF52" s="265"/>
      <c r="HG52" s="265"/>
      <c r="HH52" s="265"/>
      <c r="HI52" s="265"/>
      <c r="HJ52" s="265"/>
      <c r="HK52" s="265"/>
      <c r="HL52" s="265"/>
      <c r="HM52" s="265"/>
      <c r="HN52" s="265"/>
      <c r="HO52" s="265"/>
      <c r="HP52" s="265"/>
      <c r="HQ52" s="265"/>
      <c r="HR52" s="265"/>
      <c r="HS52" s="265"/>
      <c r="HT52" s="265"/>
      <c r="HU52" s="265"/>
      <c r="HV52" s="265"/>
      <c r="HW52" s="265"/>
      <c r="HX52" s="265"/>
      <c r="HY52" s="265"/>
      <c r="HZ52" s="265"/>
      <c r="IA52" s="265"/>
      <c r="IB52" s="265"/>
      <c r="IC52" s="265"/>
      <c r="ID52" s="265"/>
      <c r="IE52" s="265"/>
      <c r="IF52" s="265"/>
      <c r="IG52" s="265"/>
      <c r="IH52" s="265"/>
      <c r="II52" s="265"/>
      <c r="IJ52" s="265"/>
      <c r="IK52" s="265"/>
      <c r="IL52" s="265"/>
      <c r="IM52" s="265"/>
      <c r="IN52" s="265"/>
      <c r="IO52" s="265"/>
      <c r="IP52" s="265"/>
      <c r="IQ52" s="265"/>
      <c r="IR52" s="265"/>
      <c r="IS52" s="265"/>
      <c r="IT52" s="265"/>
      <c r="IU52" s="265"/>
      <c r="IV52" s="265"/>
      <c r="IW52" s="265"/>
      <c r="IX52" s="265"/>
      <c r="IY52" s="265"/>
      <c r="IZ52" s="265"/>
      <c r="JA52" s="265"/>
      <c r="JB52" s="265"/>
      <c r="JC52" s="265"/>
      <c r="JD52" s="265"/>
      <c r="JE52" s="265"/>
      <c r="JF52" s="265"/>
      <c r="JG52" s="265"/>
      <c r="JH52" s="265"/>
      <c r="JI52" s="265"/>
      <c r="JJ52" s="265"/>
      <c r="JK52" s="265"/>
      <c r="JL52" s="265"/>
      <c r="JM52" s="265"/>
      <c r="JN52" s="265"/>
      <c r="JO52" s="265"/>
      <c r="JP52" s="265"/>
      <c r="JQ52" s="265"/>
      <c r="JR52" s="265"/>
      <c r="JS52" s="265"/>
      <c r="JT52" s="265"/>
      <c r="JU52" s="265"/>
      <c r="JV52" s="265"/>
      <c r="JW52" s="265"/>
      <c r="JX52" s="265"/>
      <c r="JY52" s="265"/>
      <c r="JZ52" s="265"/>
      <c r="KA52" s="265"/>
      <c r="KB52" s="265"/>
      <c r="KC52" s="265"/>
      <c r="KD52" s="265"/>
      <c r="KE52" s="265"/>
      <c r="KF52" s="265"/>
      <c r="KG52" s="265"/>
      <c r="KH52" s="265"/>
      <c r="KI52" s="265"/>
      <c r="KJ52" s="265"/>
      <c r="KK52" s="265"/>
      <c r="KL52" s="265"/>
      <c r="KM52" s="265"/>
      <c r="KN52" s="265"/>
      <c r="KO52" s="265"/>
      <c r="KP52" s="265"/>
      <c r="KQ52" s="265"/>
      <c r="KR52" s="265"/>
      <c r="KS52" s="265"/>
      <c r="KT52" s="265"/>
      <c r="KU52" s="265"/>
      <c r="KV52" s="265"/>
      <c r="KW52" s="265"/>
      <c r="KX52" s="265"/>
      <c r="KY52" s="265"/>
      <c r="KZ52" s="265"/>
      <c r="LA52" s="265"/>
      <c r="LB52" s="265"/>
      <c r="LC52" s="265"/>
      <c r="LD52" s="265"/>
      <c r="LE52" s="265"/>
      <c r="LF52" s="265"/>
      <c r="LG52" s="265"/>
      <c r="LH52" s="265"/>
      <c r="LI52" s="265"/>
      <c r="LJ52" s="265"/>
      <c r="LK52" s="265"/>
      <c r="LL52" s="265"/>
      <c r="LM52" s="265"/>
      <c r="LN52" s="265"/>
      <c r="LO52" s="265"/>
      <c r="LP52" s="265"/>
      <c r="LQ52" s="265"/>
      <c r="LR52" s="265"/>
      <c r="LS52" s="265"/>
      <c r="LT52" s="265"/>
      <c r="LU52" s="265"/>
      <c r="LV52" s="265"/>
      <c r="LW52" s="265"/>
      <c r="LX52" s="265"/>
      <c r="LY52" s="265"/>
      <c r="LZ52" s="265"/>
      <c r="MA52" s="265"/>
      <c r="MB52" s="265"/>
      <c r="MC52" s="265"/>
      <c r="MD52" s="265"/>
      <c r="ME52" s="265"/>
      <c r="MF52" s="265"/>
      <c r="MG52" s="265"/>
      <c r="MH52" s="265"/>
      <c r="MI52" s="265"/>
      <c r="MJ52" s="265"/>
      <c r="MK52" s="265"/>
      <c r="ML52" s="265"/>
      <c r="MM52" s="265"/>
      <c r="MN52" s="265"/>
      <c r="MO52" s="265"/>
      <c r="MP52" s="265"/>
      <c r="MQ52" s="265"/>
      <c r="MR52" s="265"/>
      <c r="MS52" s="265"/>
      <c r="MT52" s="265"/>
      <c r="MU52" s="265"/>
      <c r="MV52" s="265"/>
      <c r="MW52" s="265"/>
      <c r="MX52" s="265"/>
      <c r="MY52" s="265"/>
      <c r="MZ52" s="265"/>
      <c r="NA52" s="265"/>
      <c r="NB52" s="265"/>
      <c r="NC52" s="265"/>
      <c r="ND52" s="265"/>
      <c r="NE52" s="265"/>
      <c r="NF52" s="265"/>
      <c r="NG52" s="265"/>
      <c r="NH52" s="265"/>
      <c r="NI52" s="265"/>
      <c r="NJ52" s="265"/>
      <c r="NK52" s="265"/>
      <c r="NL52" s="265"/>
      <c r="NM52" s="265"/>
      <c r="NN52" s="265"/>
      <c r="NO52" s="265"/>
      <c r="NP52" s="265"/>
      <c r="NQ52" s="265"/>
      <c r="NR52" s="265"/>
      <c r="NS52" s="265"/>
      <c r="NT52" s="265"/>
      <c r="NU52" s="265"/>
      <c r="NV52" s="265"/>
      <c r="NW52" s="265"/>
      <c r="NX52" s="265"/>
      <c r="NY52" s="265"/>
      <c r="NZ52" s="265"/>
      <c r="OA52" s="265"/>
      <c r="OB52" s="265"/>
      <c r="OC52" s="265"/>
      <c r="OD52" s="265"/>
      <c r="OE52" s="265"/>
      <c r="OF52" s="265"/>
      <c r="OG52" s="265"/>
      <c r="OH52" s="265"/>
      <c r="OI52" s="265"/>
      <c r="OJ52" s="265"/>
      <c r="OK52" s="265"/>
      <c r="OL52" s="265"/>
      <c r="OM52" s="265"/>
      <c r="ON52" s="265"/>
      <c r="OO52" s="265"/>
      <c r="OP52" s="265"/>
      <c r="OQ52" s="265"/>
      <c r="OR52" s="265"/>
      <c r="OS52" s="265"/>
      <c r="OT52" s="265"/>
      <c r="OU52" s="265"/>
      <c r="OV52" s="265"/>
      <c r="OW52" s="265"/>
      <c r="OX52" s="265"/>
      <c r="OY52" s="265"/>
      <c r="OZ52" s="265"/>
      <c r="PA52" s="265"/>
      <c r="PB52" s="265"/>
      <c r="PC52" s="265"/>
      <c r="PD52" s="265"/>
      <c r="PE52" s="265"/>
      <c r="PF52" s="265"/>
      <c r="PG52" s="265"/>
      <c r="PH52" s="265"/>
      <c r="PI52" s="265"/>
      <c r="PJ52" s="265"/>
      <c r="PK52" s="265"/>
      <c r="PL52" s="265"/>
      <c r="PM52" s="265"/>
      <c r="PN52" s="265"/>
      <c r="PO52" s="265"/>
      <c r="PP52" s="265"/>
      <c r="PQ52" s="265"/>
      <c r="PR52" s="265"/>
      <c r="PS52" s="265"/>
      <c r="PT52" s="265"/>
      <c r="PU52" s="265"/>
      <c r="PV52" s="265"/>
      <c r="PW52" s="265"/>
      <c r="PX52" s="265"/>
      <c r="PY52" s="265"/>
      <c r="PZ52" s="265"/>
      <c r="QA52" s="265"/>
      <c r="QB52" s="265"/>
      <c r="QC52" s="265"/>
      <c r="QD52" s="265"/>
      <c r="QE52" s="265"/>
      <c r="QF52" s="265"/>
      <c r="QG52" s="265"/>
      <c r="QH52" s="265"/>
      <c r="QI52" s="265"/>
      <c r="QJ52" s="265"/>
      <c r="QK52" s="265"/>
      <c r="QL52" s="265"/>
      <c r="QM52" s="265"/>
      <c r="QN52" s="265"/>
      <c r="QO52" s="265"/>
      <c r="QP52" s="265"/>
      <c r="QQ52" s="265"/>
      <c r="QR52" s="265"/>
      <c r="QS52" s="265"/>
      <c r="QT52" s="265"/>
      <c r="QU52" s="265"/>
      <c r="QV52" s="265"/>
      <c r="QW52" s="265"/>
      <c r="QX52" s="265"/>
      <c r="QY52" s="265"/>
      <c r="QZ52" s="265"/>
      <c r="RA52" s="265"/>
      <c r="RB52" s="265"/>
      <c r="RC52" s="265"/>
      <c r="RD52" s="265"/>
      <c r="RE52" s="265"/>
      <c r="RF52" s="265"/>
      <c r="RG52" s="265"/>
      <c r="RH52" s="265"/>
      <c r="RI52" s="265"/>
      <c r="RJ52" s="265"/>
      <c r="RK52" s="265"/>
      <c r="RL52" s="265"/>
      <c r="RM52" s="265"/>
      <c r="RN52" s="265"/>
      <c r="RO52" s="265"/>
      <c r="RP52" s="265"/>
      <c r="RQ52" s="265"/>
      <c r="RR52" s="265"/>
      <c r="RS52" s="265"/>
      <c r="RT52" s="265"/>
      <c r="RU52" s="265"/>
      <c r="RV52" s="265"/>
      <c r="RW52" s="265"/>
      <c r="RX52" s="265"/>
      <c r="RY52" s="265"/>
      <c r="RZ52" s="265"/>
      <c r="SA52" s="265"/>
      <c r="SB52" s="265"/>
      <c r="SC52" s="265"/>
      <c r="SD52" s="265"/>
      <c r="SE52" s="265"/>
      <c r="SF52" s="265"/>
      <c r="SG52" s="265"/>
      <c r="SH52" s="265"/>
      <c r="SI52" s="265"/>
      <c r="SJ52" s="265"/>
      <c r="SK52" s="265"/>
      <c r="SL52" s="265"/>
      <c r="SM52" s="265"/>
      <c r="SN52" s="265"/>
      <c r="SO52" s="265"/>
      <c r="SP52" s="265"/>
      <c r="SQ52" s="265"/>
      <c r="SR52" s="265"/>
      <c r="SS52" s="265"/>
      <c r="ST52" s="265"/>
      <c r="SU52" s="265"/>
      <c r="SV52" s="265"/>
      <c r="SW52" s="265"/>
      <c r="SX52" s="265"/>
      <c r="SY52" s="265"/>
      <c r="SZ52" s="265"/>
      <c r="TA52" s="265"/>
      <c r="TB52" s="265"/>
      <c r="TC52" s="265"/>
      <c r="TD52" s="265"/>
      <c r="TE52" s="265"/>
      <c r="TF52" s="265"/>
      <c r="TG52" s="265"/>
      <c r="TH52" s="265"/>
      <c r="TI52" s="265"/>
      <c r="TJ52" s="265"/>
      <c r="TK52" s="265"/>
      <c r="TL52" s="265"/>
      <c r="TM52" s="265"/>
      <c r="TN52" s="265"/>
      <c r="TO52" s="265"/>
      <c r="TP52" s="265"/>
      <c r="TQ52" s="265"/>
      <c r="TR52" s="265"/>
      <c r="TS52" s="265"/>
      <c r="TT52" s="265"/>
      <c r="TU52" s="265"/>
      <c r="TV52" s="265"/>
      <c r="TW52" s="265"/>
      <c r="TX52" s="265"/>
      <c r="TY52" s="265"/>
      <c r="TZ52" s="265"/>
      <c r="UA52" s="265"/>
      <c r="UB52" s="265"/>
      <c r="UC52" s="265"/>
      <c r="UD52" s="265"/>
      <c r="UE52" s="265"/>
      <c r="UF52" s="265"/>
      <c r="UG52" s="265"/>
      <c r="UH52" s="265"/>
      <c r="UI52" s="265"/>
      <c r="UJ52" s="265"/>
      <c r="UK52" s="265"/>
      <c r="UL52" s="265"/>
      <c r="UM52" s="265"/>
      <c r="UN52" s="265"/>
      <c r="UO52" s="265"/>
      <c r="UP52" s="265"/>
      <c r="UQ52" s="265"/>
      <c r="UR52" s="265"/>
      <c r="US52" s="265"/>
      <c r="UT52" s="265"/>
      <c r="UU52" s="265"/>
      <c r="UV52" s="265"/>
      <c r="UW52" s="265"/>
      <c r="UX52" s="265"/>
      <c r="UY52" s="265"/>
      <c r="UZ52" s="265"/>
      <c r="VA52" s="265"/>
      <c r="VB52" s="265"/>
      <c r="VC52" s="265"/>
      <c r="VD52" s="265"/>
      <c r="VE52" s="265"/>
      <c r="VF52" s="265"/>
      <c r="VG52" s="265"/>
      <c r="VH52" s="265"/>
      <c r="VI52" s="265"/>
      <c r="VJ52" s="265"/>
      <c r="VK52" s="265"/>
      <c r="VL52" s="265"/>
      <c r="VM52" s="265"/>
      <c r="VN52" s="265"/>
      <c r="VO52" s="265"/>
      <c r="VP52" s="265"/>
      <c r="VQ52" s="265"/>
      <c r="VR52" s="265"/>
      <c r="VS52" s="265"/>
      <c r="VT52" s="265"/>
      <c r="VU52" s="265"/>
      <c r="VV52" s="265"/>
      <c r="VW52" s="265"/>
      <c r="VX52" s="265"/>
      <c r="VY52" s="265"/>
      <c r="VZ52" s="265"/>
      <c r="WA52" s="265"/>
      <c r="WB52" s="265"/>
      <c r="WC52" s="265"/>
      <c r="WD52" s="265"/>
      <c r="WE52" s="265"/>
      <c r="WF52" s="265"/>
      <c r="WG52" s="265"/>
      <c r="WH52" s="265"/>
      <c r="WI52" s="265"/>
      <c r="WJ52" s="265"/>
      <c r="WK52" s="265"/>
      <c r="WL52" s="265"/>
      <c r="WM52" s="265"/>
      <c r="WN52" s="265"/>
      <c r="WO52" s="265"/>
      <c r="WP52" s="265"/>
      <c r="WQ52" s="265"/>
      <c r="WR52" s="265"/>
      <c r="WS52" s="265"/>
      <c r="WT52" s="265"/>
      <c r="WU52" s="265"/>
      <c r="WV52" s="265"/>
      <c r="WW52" s="265"/>
      <c r="WX52" s="265"/>
      <c r="WY52" s="265"/>
      <c r="WZ52" s="265"/>
      <c r="XA52" s="265"/>
      <c r="XB52" s="265"/>
      <c r="XC52" s="265"/>
      <c r="XD52" s="265"/>
      <c r="XE52" s="265"/>
      <c r="XF52" s="265"/>
      <c r="XG52" s="265"/>
      <c r="XH52" s="265"/>
      <c r="XI52" s="265"/>
      <c r="XJ52" s="265"/>
      <c r="XK52" s="265"/>
      <c r="XL52" s="265"/>
      <c r="XM52" s="265"/>
      <c r="XN52" s="265"/>
      <c r="XO52" s="265"/>
      <c r="XP52" s="265"/>
      <c r="XQ52" s="265"/>
      <c r="XR52" s="265"/>
      <c r="XS52" s="265"/>
      <c r="XT52" s="265"/>
      <c r="XU52" s="265"/>
      <c r="XV52" s="265"/>
      <c r="XW52" s="265"/>
      <c r="XX52" s="265"/>
      <c r="XY52" s="265"/>
      <c r="XZ52" s="265"/>
      <c r="YA52" s="265"/>
      <c r="YB52" s="265"/>
      <c r="YC52" s="265"/>
      <c r="YD52" s="265"/>
      <c r="YE52" s="265"/>
      <c r="YF52" s="265"/>
      <c r="YG52" s="265"/>
      <c r="YH52" s="265"/>
      <c r="YI52" s="265"/>
      <c r="YJ52" s="265"/>
      <c r="YK52" s="265"/>
      <c r="YL52" s="265"/>
      <c r="YM52" s="265"/>
      <c r="YN52" s="265"/>
      <c r="YO52" s="265"/>
      <c r="YP52" s="265"/>
      <c r="YQ52" s="265"/>
      <c r="YR52" s="265"/>
      <c r="YS52" s="265"/>
      <c r="YT52" s="265"/>
      <c r="YU52" s="265"/>
      <c r="YV52" s="265"/>
      <c r="YW52" s="265"/>
      <c r="YX52" s="265"/>
      <c r="YY52" s="265"/>
      <c r="YZ52" s="265"/>
      <c r="ZA52" s="265"/>
      <c r="ZB52" s="265"/>
      <c r="ZC52" s="265"/>
      <c r="ZD52" s="265"/>
      <c r="ZE52" s="265"/>
      <c r="ZF52" s="265"/>
      <c r="ZG52" s="265"/>
      <c r="ZH52" s="265"/>
      <c r="ZI52" s="265"/>
      <c r="ZJ52" s="265"/>
      <c r="ZK52" s="265"/>
      <c r="ZL52" s="265"/>
      <c r="ZM52" s="265"/>
      <c r="ZN52" s="265"/>
      <c r="ZO52" s="265"/>
      <c r="ZP52" s="265"/>
      <c r="ZQ52" s="265"/>
      <c r="ZR52" s="265"/>
      <c r="ZS52" s="265"/>
      <c r="ZT52" s="265"/>
      <c r="ZU52" s="265"/>
      <c r="ZV52" s="265"/>
      <c r="ZW52" s="265"/>
      <c r="ZX52" s="265"/>
      <c r="ZY52" s="265"/>
      <c r="ZZ52" s="265"/>
      <c r="AAA52" s="265"/>
      <c r="AAB52" s="265"/>
      <c r="AAC52" s="265"/>
      <c r="AAD52" s="265"/>
      <c r="AAE52" s="265"/>
      <c r="AAF52" s="265"/>
      <c r="AAG52" s="265"/>
      <c r="AAH52" s="265"/>
      <c r="AAI52" s="265"/>
      <c r="AAJ52" s="265"/>
      <c r="AAK52" s="265"/>
      <c r="AAL52" s="265"/>
      <c r="AAM52" s="265"/>
      <c r="AAN52" s="265"/>
      <c r="AAO52" s="265"/>
      <c r="AAP52" s="265"/>
      <c r="AAQ52" s="265"/>
      <c r="AAR52" s="265"/>
      <c r="AAS52" s="265"/>
      <c r="AAT52" s="265"/>
      <c r="AAU52" s="265"/>
      <c r="AAV52" s="265"/>
      <c r="AAW52" s="265"/>
      <c r="AAX52" s="265"/>
      <c r="AAY52" s="265"/>
      <c r="AAZ52" s="265"/>
      <c r="ABA52" s="265"/>
      <c r="ABB52" s="265"/>
      <c r="ABC52" s="265"/>
      <c r="ABD52" s="265"/>
      <c r="ABE52" s="265"/>
      <c r="ABF52" s="265"/>
      <c r="ABG52" s="265"/>
      <c r="ABH52" s="265"/>
      <c r="ABI52" s="265"/>
      <c r="ABJ52" s="265"/>
      <c r="ABK52" s="265"/>
      <c r="ABL52" s="265"/>
      <c r="ABM52" s="265"/>
      <c r="ABN52" s="265"/>
      <c r="ABO52" s="265"/>
      <c r="ABP52" s="265"/>
      <c r="ABQ52" s="265"/>
      <c r="ABR52" s="265"/>
      <c r="ABS52" s="265"/>
      <c r="ABT52" s="265"/>
      <c r="ABU52" s="265"/>
      <c r="ABV52" s="265"/>
      <c r="ABW52" s="265"/>
      <c r="ABX52" s="265"/>
      <c r="ABY52" s="265"/>
      <c r="ABZ52" s="265"/>
      <c r="ACA52" s="265"/>
      <c r="ACB52" s="265"/>
      <c r="ACC52" s="265"/>
      <c r="ACD52" s="265"/>
      <c r="ACE52" s="265"/>
      <c r="ACF52" s="265"/>
      <c r="ACG52" s="265"/>
      <c r="ACH52" s="265"/>
      <c r="ACI52" s="265"/>
      <c r="ACJ52" s="265"/>
      <c r="ACK52" s="265"/>
      <c r="ACL52" s="265"/>
      <c r="ACM52" s="265"/>
      <c r="ACN52" s="265"/>
      <c r="ACO52" s="265"/>
      <c r="ACP52" s="265"/>
      <c r="ACQ52" s="265"/>
      <c r="ACR52" s="265"/>
      <c r="ACS52" s="265"/>
      <c r="ACT52" s="265"/>
      <c r="ACU52" s="265"/>
      <c r="ACV52" s="265"/>
      <c r="ACW52" s="265"/>
      <c r="ACX52" s="265"/>
      <c r="ACY52" s="265"/>
      <c r="ACZ52" s="265"/>
      <c r="ADA52" s="265"/>
      <c r="ADB52" s="265"/>
      <c r="ADC52" s="265"/>
      <c r="ADD52" s="265"/>
      <c r="ADE52" s="265"/>
      <c r="ADF52" s="265"/>
      <c r="ADG52" s="265"/>
      <c r="ADH52" s="265"/>
      <c r="ADI52" s="265"/>
      <c r="ADJ52" s="265"/>
      <c r="ADK52" s="265"/>
      <c r="ADL52" s="265"/>
      <c r="ADM52" s="265"/>
      <c r="ADN52" s="265"/>
      <c r="ADO52" s="265"/>
      <c r="ADP52" s="265"/>
      <c r="ADQ52" s="265"/>
      <c r="ADR52" s="265"/>
      <c r="ADS52" s="265"/>
      <c r="ADT52" s="265"/>
      <c r="ADU52" s="265"/>
      <c r="ADV52" s="265"/>
      <c r="ADW52" s="265"/>
      <c r="ADX52" s="265"/>
      <c r="ADY52" s="265"/>
      <c r="ADZ52" s="265"/>
      <c r="AEA52" s="265"/>
      <c r="AEB52" s="265"/>
      <c r="AEC52" s="265"/>
      <c r="AED52" s="265"/>
      <c r="AEE52" s="265"/>
      <c r="AEF52" s="265"/>
      <c r="AEG52" s="265"/>
      <c r="AEH52" s="265"/>
      <c r="AEI52" s="265"/>
      <c r="AEJ52" s="265"/>
      <c r="AEK52" s="265"/>
      <c r="AEL52" s="265"/>
      <c r="AEM52" s="265"/>
      <c r="AEN52" s="265"/>
      <c r="AEO52" s="265"/>
      <c r="AEP52" s="265"/>
      <c r="AEQ52" s="265"/>
      <c r="AER52" s="265"/>
      <c r="AES52" s="265"/>
      <c r="AET52" s="265"/>
      <c r="AEU52" s="265"/>
      <c r="AEV52" s="265"/>
      <c r="AEW52" s="265"/>
      <c r="AEX52" s="265"/>
      <c r="AEY52" s="265"/>
      <c r="AEZ52" s="265"/>
      <c r="AFA52" s="265"/>
      <c r="AFB52" s="265"/>
      <c r="AFC52" s="265"/>
      <c r="AFD52" s="265"/>
      <c r="AFE52" s="265"/>
      <c r="AFF52" s="265"/>
      <c r="AFG52" s="265"/>
      <c r="AFH52" s="265"/>
      <c r="AFI52" s="265"/>
      <c r="AFJ52" s="265"/>
      <c r="AFK52" s="265"/>
      <c r="AFL52" s="265"/>
      <c r="AFM52" s="265"/>
      <c r="AFN52" s="265"/>
      <c r="AFO52" s="265"/>
      <c r="AFP52" s="265"/>
      <c r="AFQ52" s="265"/>
      <c r="AFR52" s="265"/>
      <c r="AFS52" s="265"/>
      <c r="AFT52" s="265"/>
      <c r="AFU52" s="265"/>
      <c r="AFV52" s="265"/>
      <c r="AFW52" s="265"/>
      <c r="AFX52" s="265"/>
      <c r="AFY52" s="265"/>
      <c r="AFZ52" s="265"/>
      <c r="AGA52" s="265"/>
      <c r="AGB52" s="265"/>
      <c r="AGC52" s="265"/>
      <c r="AGD52" s="265"/>
      <c r="AGE52" s="265"/>
      <c r="AGF52" s="265"/>
      <c r="AGG52" s="265"/>
      <c r="AGH52" s="265"/>
      <c r="AGI52" s="265"/>
      <c r="AGJ52" s="265"/>
      <c r="AGK52" s="265"/>
      <c r="AGL52" s="265"/>
      <c r="AGM52" s="265"/>
      <c r="AGN52" s="265"/>
      <c r="AGO52" s="265"/>
      <c r="AGP52" s="265"/>
      <c r="AGQ52" s="265"/>
      <c r="AGR52" s="265"/>
      <c r="AGS52" s="265"/>
      <c r="AGT52" s="265"/>
      <c r="AGU52" s="265"/>
      <c r="AGV52" s="265"/>
      <c r="AGW52" s="265"/>
      <c r="AGX52" s="265"/>
      <c r="AGY52" s="265"/>
      <c r="AGZ52" s="265"/>
      <c r="AHA52" s="265"/>
      <c r="AHB52" s="265"/>
      <c r="AHC52" s="265"/>
      <c r="AHD52" s="265"/>
      <c r="AHE52" s="265"/>
      <c r="AHF52" s="265"/>
      <c r="AHG52" s="265"/>
      <c r="AHH52" s="265"/>
      <c r="AHI52" s="265"/>
      <c r="AHJ52" s="265"/>
      <c r="AHK52" s="265"/>
      <c r="AHL52" s="265"/>
      <c r="AHM52" s="265"/>
      <c r="AHN52" s="265"/>
      <c r="AHO52" s="265"/>
      <c r="AHP52" s="265"/>
      <c r="AHQ52" s="265"/>
      <c r="AHR52" s="265"/>
      <c r="AHS52" s="265"/>
      <c r="AHT52" s="265"/>
      <c r="AHU52" s="265"/>
      <c r="AHV52" s="265"/>
      <c r="AHW52" s="265"/>
      <c r="AHX52" s="265"/>
      <c r="AHY52" s="265"/>
      <c r="AHZ52" s="265"/>
      <c r="AIA52" s="265"/>
      <c r="AIB52" s="265"/>
      <c r="AIC52" s="265"/>
      <c r="AID52" s="265"/>
      <c r="AIE52" s="265"/>
      <c r="AIF52" s="265"/>
      <c r="AIG52" s="265"/>
      <c r="AIH52" s="265"/>
      <c r="AII52" s="265"/>
      <c r="AIJ52" s="265"/>
      <c r="AIK52" s="265"/>
      <c r="AIL52" s="265"/>
      <c r="AIM52" s="265"/>
      <c r="AIN52" s="265"/>
      <c r="AIO52" s="265"/>
      <c r="AIP52" s="265"/>
      <c r="AIQ52" s="265"/>
      <c r="AIR52" s="265"/>
      <c r="AIS52" s="265"/>
      <c r="AIT52" s="265"/>
      <c r="AIU52" s="265"/>
      <c r="AIV52" s="265"/>
      <c r="AIW52" s="265"/>
      <c r="AIX52" s="265"/>
      <c r="AIY52" s="265"/>
      <c r="AIZ52" s="265"/>
      <c r="AJA52" s="265"/>
      <c r="AJB52" s="265"/>
      <c r="AJC52" s="265"/>
      <c r="AJD52" s="265"/>
      <c r="AJE52" s="265"/>
      <c r="AJF52" s="265"/>
      <c r="AJG52" s="265"/>
      <c r="AJH52" s="265"/>
      <c r="AJI52" s="265"/>
      <c r="AJJ52" s="265"/>
      <c r="AJK52" s="265"/>
      <c r="AJL52" s="265"/>
      <c r="AJM52" s="265"/>
      <c r="AJN52" s="265"/>
      <c r="AJO52" s="265"/>
      <c r="AJP52" s="265"/>
      <c r="AJQ52" s="265"/>
      <c r="AJR52" s="265"/>
      <c r="AJS52" s="265"/>
      <c r="AJT52" s="265"/>
      <c r="AJU52" s="265"/>
      <c r="AJV52" s="265"/>
      <c r="AJW52" s="265"/>
      <c r="AJX52" s="265"/>
      <c r="AJY52" s="265"/>
      <c r="AJZ52" s="265"/>
      <c r="AKA52" s="265"/>
      <c r="AKB52" s="265"/>
      <c r="AKC52" s="265"/>
      <c r="AKD52" s="265"/>
      <c r="AKE52" s="265"/>
      <c r="AKF52" s="265"/>
      <c r="AKG52" s="265"/>
      <c r="AKH52" s="265"/>
      <c r="AKI52" s="265"/>
      <c r="AKJ52" s="265"/>
      <c r="AKK52" s="265"/>
      <c r="AKL52" s="265"/>
      <c r="AKM52" s="265"/>
      <c r="AKN52" s="265"/>
      <c r="AKO52" s="265"/>
      <c r="AKP52" s="265"/>
      <c r="AKQ52" s="265"/>
      <c r="AKR52" s="265"/>
      <c r="AKS52" s="265"/>
      <c r="AKT52" s="265"/>
      <c r="AKU52" s="265"/>
      <c r="AKV52" s="265"/>
      <c r="AKW52" s="265"/>
      <c r="AKX52" s="265"/>
      <c r="AKY52" s="265"/>
      <c r="AKZ52" s="265"/>
      <c r="ALA52" s="265"/>
      <c r="ALB52" s="265"/>
      <c r="ALC52" s="265"/>
      <c r="ALD52" s="265"/>
      <c r="ALE52" s="265"/>
      <c r="ALF52" s="265"/>
      <c r="ALG52" s="265"/>
      <c r="ALH52" s="265"/>
      <c r="ALI52" s="265"/>
      <c r="ALJ52" s="265"/>
      <c r="ALK52" s="265"/>
      <c r="ALL52" s="265"/>
      <c r="ALM52" s="265"/>
      <c r="ALN52" s="265"/>
      <c r="ALO52" s="265"/>
      <c r="ALP52" s="265"/>
      <c r="ALQ52" s="265"/>
      <c r="ALR52" s="265"/>
      <c r="ALS52" s="265"/>
      <c r="ALT52" s="265"/>
      <c r="ALU52" s="265"/>
      <c r="ALV52" s="265"/>
      <c r="ALW52" s="265"/>
      <c r="ALX52" s="265"/>
      <c r="ALY52" s="265"/>
      <c r="ALZ52" s="265"/>
      <c r="AMA52" s="265"/>
      <c r="AMB52" s="265"/>
      <c r="AMC52" s="265"/>
      <c r="AMD52" s="265"/>
      <c r="AME52" s="265"/>
      <c r="AMF52" s="265"/>
      <c r="AMG52" s="265"/>
      <c r="AMH52" s="265"/>
      <c r="AMI52" s="265"/>
      <c r="AMJ52" s="265"/>
      <c r="AMK52" s="265"/>
      <c r="AML52" s="265"/>
      <c r="AMM52" s="265"/>
      <c r="AMN52" s="265"/>
      <c r="AMO52" s="265"/>
      <c r="AMP52" s="265"/>
      <c r="AMQ52" s="265"/>
      <c r="AMR52" s="265"/>
      <c r="AMS52" s="265"/>
      <c r="AMT52" s="265"/>
      <c r="AMU52" s="265"/>
      <c r="AMV52" s="265"/>
      <c r="AMW52" s="265"/>
      <c r="AMX52" s="265"/>
      <c r="AMY52" s="265"/>
      <c r="AMZ52" s="265"/>
      <c r="ANA52" s="265"/>
      <c r="ANB52" s="265"/>
      <c r="ANC52" s="265"/>
      <c r="AND52" s="265"/>
      <c r="ANE52" s="265"/>
      <c r="ANF52" s="265"/>
      <c r="ANG52" s="265"/>
      <c r="ANH52" s="265"/>
      <c r="ANI52" s="265"/>
      <c r="ANJ52" s="265"/>
      <c r="ANK52" s="265"/>
      <c r="ANL52" s="265"/>
      <c r="ANM52" s="265"/>
      <c r="ANN52" s="265"/>
      <c r="ANO52" s="265"/>
      <c r="ANP52" s="265"/>
      <c r="ANQ52" s="265"/>
      <c r="ANR52" s="265"/>
      <c r="ANS52" s="265"/>
      <c r="ANT52" s="265"/>
      <c r="ANU52" s="265"/>
      <c r="ANV52" s="265"/>
      <c r="ANW52" s="265"/>
      <c r="ANX52" s="265"/>
      <c r="ANY52" s="265"/>
      <c r="ANZ52" s="265"/>
      <c r="AOA52" s="265"/>
      <c r="AOB52" s="265"/>
      <c r="AOC52" s="265"/>
      <c r="AOD52" s="265"/>
      <c r="AOE52" s="265"/>
      <c r="AOF52" s="265"/>
      <c r="AOG52" s="265"/>
      <c r="AOH52" s="265"/>
      <c r="AOI52" s="265"/>
      <c r="AOJ52" s="265"/>
      <c r="AOK52" s="265"/>
      <c r="AOL52" s="265"/>
      <c r="AOM52" s="265"/>
      <c r="AON52" s="265"/>
      <c r="AOO52" s="265"/>
      <c r="AOP52" s="265"/>
      <c r="AOQ52" s="265"/>
      <c r="AOR52" s="265"/>
      <c r="AOS52" s="265"/>
      <c r="AOT52" s="265"/>
      <c r="AOU52" s="265"/>
      <c r="AOV52" s="265"/>
      <c r="AOW52" s="265"/>
      <c r="AOX52" s="265"/>
      <c r="AOY52" s="265"/>
      <c r="AOZ52" s="265"/>
      <c r="APA52" s="265"/>
      <c r="APB52" s="265"/>
      <c r="APC52" s="265"/>
      <c r="APD52" s="265"/>
      <c r="APE52" s="265"/>
      <c r="APF52" s="265"/>
      <c r="APG52" s="265"/>
      <c r="APH52" s="265"/>
      <c r="API52" s="265"/>
      <c r="APJ52" s="265"/>
      <c r="APK52" s="265"/>
      <c r="APL52" s="265"/>
      <c r="APM52" s="265"/>
      <c r="APN52" s="265"/>
      <c r="APO52" s="265"/>
      <c r="APP52" s="265"/>
      <c r="APQ52" s="265"/>
      <c r="APR52" s="265"/>
      <c r="APS52" s="265"/>
      <c r="APT52" s="265"/>
      <c r="APU52" s="265"/>
      <c r="APV52" s="265"/>
      <c r="APW52" s="265"/>
      <c r="APX52" s="265"/>
      <c r="APY52" s="265"/>
      <c r="APZ52" s="265"/>
      <c r="AQA52" s="265"/>
      <c r="AQB52" s="265"/>
      <c r="AQC52" s="265"/>
      <c r="AQD52" s="265"/>
      <c r="AQE52" s="265"/>
      <c r="AQF52" s="265"/>
      <c r="AQG52" s="265"/>
      <c r="AQH52" s="265"/>
      <c r="AQI52" s="265"/>
      <c r="AQJ52" s="265"/>
      <c r="AQK52" s="265"/>
      <c r="AQL52" s="265"/>
      <c r="AQM52" s="265"/>
      <c r="AQN52" s="265"/>
      <c r="AQO52" s="265"/>
      <c r="AQP52" s="265"/>
      <c r="AQQ52" s="265"/>
      <c r="AQR52" s="265"/>
      <c r="AQS52" s="265"/>
      <c r="AQT52" s="265"/>
      <c r="AQU52" s="265"/>
      <c r="AQV52" s="265"/>
      <c r="AQW52" s="265"/>
      <c r="AQX52" s="265"/>
      <c r="AQY52" s="265"/>
      <c r="AQZ52" s="265"/>
      <c r="ARA52" s="265"/>
      <c r="ARB52" s="265"/>
      <c r="ARC52" s="265"/>
      <c r="ARD52" s="265"/>
      <c r="ARE52" s="265"/>
      <c r="ARF52" s="265"/>
      <c r="ARG52" s="265"/>
      <c r="ARH52" s="265"/>
      <c r="ARI52" s="265"/>
      <c r="ARJ52" s="265"/>
      <c r="ARK52" s="265"/>
      <c r="ARL52" s="265"/>
      <c r="ARM52" s="265"/>
      <c r="ARN52" s="265"/>
      <c r="ARO52" s="265"/>
      <c r="ARP52" s="265"/>
      <c r="ARQ52" s="265"/>
      <c r="ARR52" s="265"/>
      <c r="ARS52" s="265"/>
      <c r="ART52" s="265"/>
      <c r="ARU52" s="265"/>
      <c r="ARV52" s="265"/>
      <c r="ARW52" s="265"/>
      <c r="ARX52" s="265"/>
      <c r="ARY52" s="265"/>
      <c r="ARZ52" s="265"/>
      <c r="ASA52" s="265"/>
      <c r="ASB52" s="265"/>
      <c r="ASC52" s="265"/>
      <c r="ASD52" s="265"/>
      <c r="ASE52" s="265"/>
      <c r="ASF52" s="265"/>
      <c r="ASG52" s="265"/>
      <c r="ASH52" s="265"/>
      <c r="ASI52" s="265"/>
      <c r="ASJ52" s="265"/>
      <c r="ASK52" s="265"/>
      <c r="ASL52" s="265"/>
      <c r="ASM52" s="265"/>
      <c r="ASN52" s="265"/>
      <c r="ASO52" s="265"/>
      <c r="ASP52" s="265"/>
      <c r="ASQ52" s="265"/>
      <c r="ASR52" s="265"/>
      <c r="ASS52" s="265"/>
      <c r="AST52" s="265"/>
      <c r="ASU52" s="265"/>
      <c r="ASV52" s="265"/>
      <c r="ASW52" s="265"/>
      <c r="ASX52" s="265"/>
      <c r="ASY52" s="265"/>
      <c r="ASZ52" s="265"/>
      <c r="ATA52" s="265"/>
      <c r="ATB52" s="265"/>
      <c r="ATC52" s="265"/>
      <c r="ATD52" s="265"/>
      <c r="ATE52" s="265"/>
      <c r="ATF52" s="265"/>
      <c r="ATG52" s="265"/>
      <c r="ATH52" s="265"/>
      <c r="ATI52" s="265"/>
      <c r="ATJ52" s="265"/>
      <c r="ATK52" s="265"/>
      <c r="ATL52" s="265"/>
      <c r="ATM52" s="265"/>
      <c r="ATN52" s="265"/>
      <c r="ATO52" s="265"/>
      <c r="ATP52" s="265"/>
      <c r="ATQ52" s="265"/>
      <c r="ATR52" s="265"/>
      <c r="ATS52" s="265"/>
      <c r="ATT52" s="265"/>
      <c r="ATU52" s="265"/>
      <c r="ATV52" s="265"/>
      <c r="ATW52" s="265"/>
      <c r="ATX52" s="265"/>
      <c r="ATY52" s="265"/>
      <c r="ATZ52" s="265"/>
      <c r="AUA52" s="265"/>
      <c r="AUB52" s="265"/>
      <c r="AUC52" s="265"/>
      <c r="AUD52" s="265"/>
      <c r="AUE52" s="265"/>
      <c r="AUF52" s="265"/>
      <c r="AUG52" s="265"/>
      <c r="AUH52" s="265"/>
      <c r="AUI52" s="265"/>
      <c r="AUJ52" s="265"/>
      <c r="AUK52" s="265"/>
      <c r="AUL52" s="265"/>
      <c r="AUM52" s="265"/>
      <c r="AUN52" s="265"/>
      <c r="AUO52" s="265"/>
      <c r="AUP52" s="265"/>
      <c r="AUQ52" s="265"/>
      <c r="AUR52" s="265"/>
      <c r="AUS52" s="265"/>
      <c r="AUT52" s="265"/>
      <c r="AUU52" s="265"/>
      <c r="AUV52" s="265"/>
      <c r="AUW52" s="265"/>
      <c r="AUX52" s="265"/>
      <c r="AUY52" s="265"/>
      <c r="AUZ52" s="265"/>
      <c r="AVA52" s="265"/>
      <c r="AVB52" s="265"/>
      <c r="AVC52" s="265"/>
      <c r="AVD52" s="265"/>
      <c r="AVE52" s="265"/>
      <c r="AVF52" s="265"/>
      <c r="AVG52" s="265"/>
      <c r="AVH52" s="265"/>
      <c r="AVI52" s="265"/>
      <c r="AVJ52" s="265"/>
      <c r="AVK52" s="265"/>
      <c r="AVL52" s="265"/>
      <c r="AVM52" s="265"/>
      <c r="AVN52" s="265"/>
      <c r="AVO52" s="265"/>
      <c r="AVP52" s="265"/>
      <c r="AVQ52" s="265"/>
      <c r="AVR52" s="265"/>
      <c r="AVS52" s="265"/>
      <c r="AVT52" s="265"/>
      <c r="AVU52" s="265"/>
      <c r="AVV52" s="265"/>
      <c r="AVW52" s="265"/>
      <c r="AVX52" s="265"/>
      <c r="AVY52" s="265"/>
      <c r="AVZ52" s="265"/>
      <c r="AWA52" s="265"/>
      <c r="AWB52" s="265"/>
      <c r="AWC52" s="265"/>
      <c r="AWD52" s="265"/>
      <c r="AWE52" s="265"/>
      <c r="AWF52" s="265"/>
      <c r="AWG52" s="265"/>
      <c r="AWH52" s="265"/>
      <c r="AWI52" s="265"/>
      <c r="AWJ52" s="265"/>
      <c r="AWK52" s="265"/>
      <c r="AWL52" s="265"/>
      <c r="AWM52" s="265"/>
      <c r="AWN52" s="265"/>
      <c r="AWO52" s="265"/>
      <c r="AWP52" s="265"/>
      <c r="AWQ52" s="265"/>
      <c r="AWR52" s="265"/>
      <c r="AWS52" s="265"/>
      <c r="AWT52" s="265"/>
      <c r="AWU52" s="265"/>
      <c r="AWV52" s="265"/>
      <c r="AWW52" s="265"/>
      <c r="AWX52" s="265"/>
      <c r="AWY52" s="265"/>
      <c r="AWZ52" s="265"/>
      <c r="AXA52" s="265"/>
      <c r="AXB52" s="265"/>
      <c r="AXC52" s="265"/>
      <c r="AXD52" s="265"/>
      <c r="AXE52" s="265"/>
      <c r="AXF52" s="265"/>
      <c r="AXG52" s="265"/>
      <c r="AXH52" s="265"/>
      <c r="AXI52" s="265"/>
      <c r="AXJ52" s="265"/>
      <c r="AXK52" s="265"/>
      <c r="AXL52" s="265"/>
      <c r="AXM52" s="265"/>
      <c r="AXN52" s="265"/>
      <c r="AXO52" s="265"/>
      <c r="AXP52" s="265"/>
      <c r="AXQ52" s="265"/>
      <c r="AXR52" s="265"/>
      <c r="AXS52" s="265"/>
      <c r="AXT52" s="265"/>
      <c r="AXU52" s="265"/>
      <c r="AXV52" s="265"/>
      <c r="AXW52" s="265"/>
      <c r="AXX52" s="265"/>
      <c r="AXY52" s="265"/>
      <c r="AXZ52" s="265"/>
      <c r="AYA52" s="265"/>
      <c r="AYB52" s="265"/>
      <c r="AYC52" s="265"/>
      <c r="AYD52" s="265"/>
      <c r="AYE52" s="265"/>
      <c r="AYF52" s="265"/>
      <c r="AYG52" s="265"/>
      <c r="AYH52" s="265"/>
      <c r="AYI52" s="265"/>
      <c r="AYJ52" s="265"/>
      <c r="AYK52" s="265"/>
      <c r="AYL52" s="265"/>
      <c r="AYM52" s="265"/>
      <c r="AYN52" s="265"/>
      <c r="AYO52" s="265"/>
      <c r="AYP52" s="265"/>
      <c r="AYQ52" s="265"/>
      <c r="AYR52" s="265"/>
      <c r="AYS52" s="265"/>
      <c r="AYT52" s="265"/>
      <c r="AYU52" s="265"/>
      <c r="AYV52" s="265"/>
      <c r="AYW52" s="265"/>
      <c r="AYX52" s="265"/>
      <c r="AYY52" s="265"/>
      <c r="AYZ52" s="265"/>
      <c r="AZA52" s="265"/>
      <c r="AZB52" s="265"/>
      <c r="AZC52" s="265"/>
      <c r="AZD52" s="265"/>
      <c r="AZE52" s="265"/>
      <c r="AZF52" s="265"/>
      <c r="AZG52" s="265"/>
      <c r="AZH52" s="265"/>
      <c r="AZI52" s="265"/>
      <c r="AZJ52" s="265"/>
      <c r="AZK52" s="265"/>
      <c r="AZL52" s="265"/>
      <c r="AZM52" s="265"/>
      <c r="AZN52" s="265"/>
      <c r="AZO52" s="265"/>
      <c r="AZP52" s="265"/>
      <c r="AZQ52" s="265"/>
      <c r="AZR52" s="265"/>
      <c r="AZS52" s="265"/>
      <c r="AZT52" s="265"/>
      <c r="AZU52" s="265"/>
      <c r="AZV52" s="265"/>
      <c r="AZW52" s="265"/>
      <c r="AZX52" s="265"/>
      <c r="AZY52" s="265"/>
      <c r="AZZ52" s="265"/>
      <c r="BAA52" s="265"/>
      <c r="BAB52" s="265"/>
      <c r="BAC52" s="265"/>
      <c r="BAD52" s="265"/>
      <c r="BAE52" s="265"/>
      <c r="BAF52" s="265"/>
      <c r="BAG52" s="265"/>
      <c r="BAH52" s="265"/>
      <c r="BAI52" s="265"/>
      <c r="BAJ52" s="265"/>
      <c r="BAK52" s="265"/>
      <c r="BAL52" s="265"/>
      <c r="BAM52" s="265"/>
      <c r="BAN52" s="265"/>
      <c r="BAO52" s="265"/>
      <c r="BAP52" s="265"/>
      <c r="BAQ52" s="265"/>
      <c r="BAR52" s="265"/>
      <c r="BAS52" s="265"/>
      <c r="BAT52" s="265"/>
      <c r="BAU52" s="265"/>
      <c r="BAV52" s="265"/>
      <c r="BAW52" s="265"/>
      <c r="BAX52" s="265"/>
      <c r="BAY52" s="265"/>
      <c r="BAZ52" s="265"/>
      <c r="BBA52" s="265"/>
      <c r="BBB52" s="265"/>
      <c r="BBC52" s="265"/>
      <c r="BBD52" s="265"/>
      <c r="BBE52" s="265"/>
      <c r="BBF52" s="265"/>
      <c r="BBG52" s="265"/>
      <c r="BBH52" s="265"/>
      <c r="BBI52" s="265"/>
      <c r="BBJ52" s="265"/>
      <c r="BBK52" s="265"/>
      <c r="BBL52" s="265"/>
      <c r="BBM52" s="265"/>
      <c r="BBN52" s="265"/>
      <c r="BBO52" s="265"/>
      <c r="BBP52" s="265"/>
      <c r="BBQ52" s="265"/>
      <c r="BBR52" s="265"/>
      <c r="BBS52" s="265"/>
      <c r="BBT52" s="265"/>
      <c r="BBU52" s="265"/>
      <c r="BBV52" s="265"/>
      <c r="BBW52" s="265"/>
      <c r="BBX52" s="265"/>
      <c r="BBY52" s="265"/>
      <c r="BBZ52" s="265"/>
      <c r="BCA52" s="265"/>
      <c r="BCB52" s="265"/>
      <c r="BCC52" s="265"/>
      <c r="BCD52" s="265"/>
      <c r="BCE52" s="265"/>
      <c r="BCF52" s="265"/>
      <c r="BCG52" s="265"/>
      <c r="BCH52" s="265"/>
      <c r="BCI52" s="265"/>
      <c r="BCJ52" s="265"/>
      <c r="BCK52" s="265"/>
      <c r="BCL52" s="265"/>
      <c r="BCM52" s="265"/>
      <c r="BCN52" s="265"/>
      <c r="BCO52" s="265"/>
      <c r="BCP52" s="265"/>
      <c r="BCQ52" s="265"/>
      <c r="BCR52" s="265"/>
      <c r="BCS52" s="265"/>
      <c r="BCT52" s="265"/>
      <c r="BCU52" s="265"/>
      <c r="BCV52" s="265"/>
      <c r="BCW52" s="265"/>
      <c r="BCX52" s="265"/>
      <c r="BCY52" s="265"/>
      <c r="BCZ52" s="265"/>
      <c r="BDA52" s="265"/>
      <c r="BDB52" s="265"/>
      <c r="BDC52" s="265"/>
      <c r="BDD52" s="265"/>
      <c r="BDE52" s="265"/>
      <c r="BDF52" s="265"/>
      <c r="BDG52" s="265"/>
      <c r="BDH52" s="265"/>
      <c r="BDI52" s="265"/>
      <c r="BDJ52" s="265"/>
      <c r="BDK52" s="265"/>
      <c r="BDL52" s="265"/>
      <c r="BDM52" s="265"/>
      <c r="BDN52" s="265"/>
      <c r="BDO52" s="265"/>
      <c r="BDP52" s="265"/>
      <c r="BDQ52" s="265"/>
      <c r="BDR52" s="265"/>
      <c r="BDS52" s="265"/>
      <c r="BDT52" s="265"/>
      <c r="BDU52" s="265"/>
      <c r="BDV52" s="265"/>
      <c r="BDW52" s="265"/>
      <c r="BDX52" s="265"/>
      <c r="BDY52" s="265"/>
      <c r="BDZ52" s="265"/>
      <c r="BEA52" s="265"/>
      <c r="BEB52" s="265"/>
      <c r="BEC52" s="265"/>
      <c r="BED52" s="265"/>
      <c r="BEE52" s="265"/>
      <c r="BEF52" s="265"/>
      <c r="BEG52" s="265"/>
      <c r="BEH52" s="265"/>
      <c r="BEI52" s="265"/>
      <c r="BEJ52" s="265"/>
      <c r="BEK52" s="265"/>
      <c r="BEL52" s="265"/>
      <c r="BEM52" s="265"/>
      <c r="BEN52" s="265"/>
      <c r="BEO52" s="265"/>
      <c r="BEP52" s="265"/>
      <c r="BEQ52" s="265"/>
      <c r="BER52" s="265"/>
      <c r="BES52" s="265"/>
      <c r="BET52" s="265"/>
      <c r="BEU52" s="265"/>
      <c r="BEV52" s="265"/>
      <c r="BEW52" s="265"/>
      <c r="BEX52" s="265"/>
      <c r="BEY52" s="265"/>
      <c r="BEZ52" s="265"/>
      <c r="BFA52" s="265"/>
      <c r="BFB52" s="265"/>
      <c r="BFC52" s="265"/>
      <c r="BFD52" s="265"/>
      <c r="BFE52" s="265"/>
      <c r="BFF52" s="265"/>
      <c r="BFG52" s="265"/>
      <c r="BFH52" s="265"/>
      <c r="BFI52" s="265"/>
      <c r="BFJ52" s="265"/>
      <c r="BFK52" s="265"/>
      <c r="BFL52" s="265"/>
      <c r="BFM52" s="265"/>
      <c r="BFN52" s="265"/>
      <c r="BFO52" s="265"/>
      <c r="BFP52" s="265"/>
      <c r="BFQ52" s="265"/>
      <c r="BFR52" s="265"/>
      <c r="BFS52" s="265"/>
      <c r="BFT52" s="265"/>
      <c r="BFU52" s="265"/>
      <c r="BFV52" s="265"/>
      <c r="BFW52" s="265"/>
      <c r="BFX52" s="265"/>
      <c r="BFY52" s="265"/>
      <c r="BFZ52" s="265"/>
      <c r="BGA52" s="265"/>
      <c r="BGB52" s="265"/>
      <c r="BGC52" s="265"/>
      <c r="BGD52" s="265"/>
      <c r="BGE52" s="265"/>
      <c r="BGF52" s="265"/>
      <c r="BGG52" s="265"/>
      <c r="BGH52" s="265"/>
      <c r="BGI52" s="265"/>
      <c r="BGJ52" s="265"/>
      <c r="BGK52" s="265"/>
      <c r="BGL52" s="265"/>
      <c r="BGM52" s="265"/>
      <c r="BGN52" s="265"/>
      <c r="BGO52" s="265"/>
      <c r="BGP52" s="265"/>
      <c r="BGQ52" s="265"/>
      <c r="BGR52" s="265"/>
      <c r="BGS52" s="265"/>
      <c r="BGT52" s="265"/>
      <c r="BGU52" s="265"/>
      <c r="BGV52" s="265"/>
      <c r="BGW52" s="265"/>
      <c r="BGX52" s="265"/>
      <c r="BGY52" s="265"/>
      <c r="BGZ52" s="265"/>
      <c r="BHA52" s="265"/>
      <c r="BHB52" s="265"/>
      <c r="BHC52" s="265"/>
      <c r="BHD52" s="265"/>
      <c r="BHE52" s="265"/>
      <c r="BHF52" s="265"/>
      <c r="BHG52" s="265"/>
      <c r="BHH52" s="265"/>
      <c r="BHI52" s="265"/>
      <c r="BHJ52" s="265"/>
      <c r="BHK52" s="265"/>
      <c r="BHL52" s="265"/>
      <c r="BHM52" s="265"/>
      <c r="BHN52" s="265"/>
      <c r="BHO52" s="265"/>
      <c r="BHP52" s="265"/>
      <c r="BHQ52" s="265"/>
      <c r="BHR52" s="265"/>
      <c r="BHS52" s="265"/>
      <c r="BHT52" s="265"/>
      <c r="BHU52" s="265"/>
      <c r="BHV52" s="265"/>
      <c r="BHW52" s="265"/>
      <c r="BHX52" s="265"/>
      <c r="BHY52" s="265"/>
      <c r="BHZ52" s="265"/>
      <c r="BIA52" s="265"/>
      <c r="BIB52" s="265"/>
      <c r="BIC52" s="265"/>
      <c r="BID52" s="265"/>
      <c r="BIE52" s="265"/>
      <c r="BIF52" s="265"/>
      <c r="BIG52" s="265"/>
      <c r="BIH52" s="265"/>
      <c r="BII52" s="265"/>
      <c r="BIJ52" s="265"/>
      <c r="BIK52" s="265"/>
      <c r="BIL52" s="265"/>
      <c r="BIM52" s="265"/>
      <c r="BIN52" s="265"/>
      <c r="BIO52" s="265"/>
      <c r="BIP52" s="265"/>
      <c r="BIQ52" s="265"/>
      <c r="BIR52" s="265"/>
      <c r="BIS52" s="265"/>
      <c r="BIT52" s="265"/>
      <c r="BIU52" s="265"/>
      <c r="BIV52" s="265"/>
      <c r="BIW52" s="265"/>
      <c r="BIX52" s="265"/>
      <c r="BIY52" s="265"/>
      <c r="BIZ52" s="265"/>
      <c r="BJA52" s="265"/>
      <c r="BJB52" s="265"/>
      <c r="BJC52" s="265"/>
      <c r="BJD52" s="265"/>
      <c r="BJE52" s="265"/>
      <c r="BJF52" s="265"/>
      <c r="BJG52" s="265"/>
      <c r="BJH52" s="265"/>
      <c r="BJI52" s="265"/>
      <c r="BJJ52" s="265"/>
      <c r="BJK52" s="265"/>
      <c r="BJL52" s="265"/>
      <c r="BJM52" s="265"/>
      <c r="BJN52" s="265"/>
      <c r="BJO52" s="265"/>
      <c r="BJP52" s="265"/>
      <c r="BJQ52" s="265"/>
      <c r="BJR52" s="265"/>
      <c r="BJS52" s="265"/>
      <c r="BJT52" s="265"/>
      <c r="BJU52" s="265"/>
      <c r="BJV52" s="265"/>
      <c r="BJW52" s="265"/>
      <c r="BJX52" s="265"/>
      <c r="BJY52" s="265"/>
      <c r="BJZ52" s="265"/>
      <c r="BKA52" s="265"/>
      <c r="BKB52" s="265"/>
      <c r="BKC52" s="265"/>
      <c r="BKD52" s="265"/>
      <c r="BKE52" s="265"/>
      <c r="BKF52" s="265"/>
      <c r="BKG52" s="265"/>
      <c r="BKH52" s="265"/>
      <c r="BKI52" s="265"/>
      <c r="BKJ52" s="265"/>
      <c r="BKK52" s="265"/>
      <c r="BKL52" s="265"/>
      <c r="BKM52" s="265"/>
      <c r="BKN52" s="265"/>
      <c r="BKO52" s="265"/>
      <c r="BKP52" s="265"/>
      <c r="BKQ52" s="265"/>
      <c r="BKR52" s="265"/>
      <c r="BKS52" s="265"/>
      <c r="BKT52" s="265"/>
      <c r="BKU52" s="265"/>
      <c r="BKV52" s="265"/>
      <c r="BKW52" s="265"/>
      <c r="BKX52" s="265"/>
      <c r="BKY52" s="265"/>
      <c r="BKZ52" s="265"/>
      <c r="BLA52" s="265"/>
      <c r="BLB52" s="265"/>
      <c r="BLC52" s="265"/>
      <c r="BLD52" s="265"/>
      <c r="BLE52" s="265"/>
      <c r="BLF52" s="265"/>
      <c r="BLG52" s="265"/>
      <c r="BLH52" s="265"/>
      <c r="BLI52" s="265"/>
      <c r="BLJ52" s="265"/>
      <c r="BLK52" s="265"/>
      <c r="BLL52" s="265"/>
      <c r="BLM52" s="265"/>
      <c r="BLN52" s="265"/>
      <c r="BLO52" s="265"/>
      <c r="BLP52" s="265"/>
      <c r="BLQ52" s="265"/>
      <c r="BLR52" s="265"/>
      <c r="BLS52" s="265"/>
      <c r="BLT52" s="265"/>
      <c r="BLU52" s="265"/>
      <c r="BLV52" s="265"/>
      <c r="BLW52" s="265"/>
      <c r="BLX52" s="265"/>
      <c r="BLY52" s="265"/>
      <c r="BLZ52" s="265"/>
      <c r="BMA52" s="265"/>
      <c r="BMB52" s="265"/>
      <c r="BMC52" s="265"/>
      <c r="BMD52" s="265"/>
      <c r="BME52" s="265"/>
      <c r="BMF52" s="265"/>
      <c r="BMG52" s="265"/>
      <c r="BMH52" s="265"/>
      <c r="BMI52" s="265"/>
      <c r="BMJ52" s="265"/>
      <c r="BMK52" s="265"/>
      <c r="BML52" s="265"/>
      <c r="BMM52" s="265"/>
      <c r="BMN52" s="265"/>
      <c r="BMO52" s="265"/>
      <c r="BMP52" s="265"/>
      <c r="BMQ52" s="265"/>
      <c r="BMR52" s="265"/>
      <c r="BMS52" s="265"/>
      <c r="BMT52" s="265"/>
      <c r="BMU52" s="265"/>
      <c r="BMV52" s="265"/>
      <c r="BMW52" s="265"/>
      <c r="BMX52" s="265"/>
      <c r="BMY52" s="265"/>
      <c r="BMZ52" s="265"/>
      <c r="BNA52" s="265"/>
      <c r="BNB52" s="265"/>
      <c r="BNC52" s="265"/>
      <c r="BND52" s="265"/>
      <c r="BNE52" s="265"/>
      <c r="BNF52" s="265"/>
      <c r="BNG52" s="265"/>
      <c r="BNH52" s="265"/>
      <c r="BNI52" s="265"/>
      <c r="BNJ52" s="265"/>
      <c r="BNK52" s="265"/>
      <c r="BNL52" s="265"/>
      <c r="BNM52" s="265"/>
      <c r="BNN52" s="265"/>
      <c r="BNO52" s="265"/>
      <c r="BNP52" s="265"/>
      <c r="BNQ52" s="265"/>
      <c r="BNR52" s="265"/>
      <c r="BNS52" s="265"/>
      <c r="BNT52" s="265"/>
      <c r="BNU52" s="265"/>
      <c r="BNV52" s="265"/>
      <c r="BNW52" s="265"/>
      <c r="BNX52" s="265"/>
      <c r="BNY52" s="265"/>
      <c r="BNZ52" s="265"/>
      <c r="BOA52" s="265"/>
      <c r="BOB52" s="265"/>
      <c r="BOC52" s="265"/>
      <c r="BOD52" s="265"/>
      <c r="BOE52" s="265"/>
      <c r="BOF52" s="265"/>
      <c r="BOG52" s="265"/>
      <c r="BOH52" s="265"/>
      <c r="BOI52" s="265"/>
      <c r="BOJ52" s="265"/>
      <c r="BOK52" s="265"/>
      <c r="BOL52" s="265"/>
      <c r="BOM52" s="265"/>
      <c r="BON52" s="265"/>
      <c r="BOO52" s="265"/>
      <c r="BOP52" s="265"/>
      <c r="BOQ52" s="265"/>
      <c r="BOR52" s="265"/>
      <c r="BOS52" s="265"/>
      <c r="BOT52" s="265"/>
      <c r="BOU52" s="265"/>
      <c r="BOV52" s="265"/>
      <c r="BOW52" s="265"/>
      <c r="BOX52" s="265"/>
      <c r="BOY52" s="265"/>
      <c r="BOZ52" s="265"/>
      <c r="BPA52" s="265"/>
      <c r="BPB52" s="265"/>
      <c r="BPC52" s="265"/>
      <c r="BPD52" s="265"/>
      <c r="BPE52" s="265"/>
      <c r="BPF52" s="265"/>
      <c r="BPG52" s="265"/>
      <c r="BPH52" s="265"/>
      <c r="BPI52" s="265"/>
      <c r="BPJ52" s="265"/>
      <c r="BPK52" s="265"/>
      <c r="BPL52" s="265"/>
      <c r="BPM52" s="265"/>
      <c r="BPN52" s="265"/>
      <c r="BPO52" s="265"/>
      <c r="BPP52" s="265"/>
      <c r="BPQ52" s="265"/>
      <c r="BPR52" s="265"/>
      <c r="BPS52" s="265"/>
      <c r="BPT52" s="265"/>
      <c r="BPU52" s="265"/>
      <c r="BPV52" s="265"/>
      <c r="BPW52" s="265"/>
      <c r="BPX52" s="265"/>
      <c r="BPY52" s="265"/>
      <c r="BPZ52" s="265"/>
      <c r="BQA52" s="265"/>
      <c r="BQB52" s="265"/>
      <c r="BQC52" s="265"/>
      <c r="BQD52" s="265"/>
      <c r="BQE52" s="265"/>
      <c r="BQF52" s="265"/>
      <c r="BQG52" s="265"/>
      <c r="BQH52" s="265"/>
      <c r="BQI52" s="265"/>
      <c r="BQJ52" s="265"/>
      <c r="BQK52" s="265"/>
      <c r="BQL52" s="265"/>
      <c r="BQM52" s="265"/>
      <c r="BQN52" s="265"/>
      <c r="BQO52" s="265"/>
      <c r="BQP52" s="265"/>
      <c r="BQQ52" s="265"/>
      <c r="BQR52" s="265"/>
      <c r="BQS52" s="265"/>
      <c r="BQT52" s="265"/>
      <c r="BQU52" s="265"/>
      <c r="BQV52" s="265"/>
      <c r="BQW52" s="265"/>
      <c r="BQX52" s="265"/>
      <c r="BQY52" s="265"/>
      <c r="BQZ52" s="265"/>
      <c r="BRA52" s="265"/>
      <c r="BRB52" s="265"/>
      <c r="BRC52" s="265"/>
      <c r="BRD52" s="265"/>
      <c r="BRE52" s="265"/>
      <c r="BRF52" s="265"/>
      <c r="BRG52" s="265"/>
      <c r="BRH52" s="265"/>
      <c r="BRI52" s="265"/>
      <c r="BRJ52" s="265"/>
      <c r="BRK52" s="265"/>
      <c r="BRL52" s="265"/>
      <c r="BRM52" s="265"/>
      <c r="BRN52" s="265"/>
      <c r="BRO52" s="265"/>
      <c r="BRP52" s="265"/>
      <c r="BRQ52" s="265"/>
      <c r="BRR52" s="265"/>
      <c r="BRS52" s="265"/>
      <c r="BRT52" s="265"/>
      <c r="BRU52" s="265"/>
      <c r="BRV52" s="265"/>
      <c r="BRW52" s="265"/>
      <c r="BRX52" s="265"/>
      <c r="BRY52" s="265"/>
      <c r="BRZ52" s="265"/>
      <c r="BSA52" s="265"/>
      <c r="BSB52" s="265"/>
      <c r="BSC52" s="265"/>
      <c r="BSD52" s="265"/>
      <c r="BSE52" s="265"/>
      <c r="BSF52" s="265"/>
      <c r="BSG52" s="265"/>
      <c r="BSH52" s="265"/>
      <c r="BSI52" s="265"/>
      <c r="BSJ52" s="265"/>
      <c r="BSK52" s="265"/>
      <c r="BSL52" s="265"/>
      <c r="BSM52" s="265"/>
      <c r="BSN52" s="265"/>
      <c r="BSO52" s="265"/>
      <c r="BSP52" s="265"/>
      <c r="BSQ52" s="265"/>
      <c r="BSR52" s="265"/>
      <c r="BSS52" s="265"/>
      <c r="BST52" s="265"/>
      <c r="BSU52" s="265"/>
      <c r="BSV52" s="265"/>
      <c r="BSW52" s="265"/>
      <c r="BSX52" s="265"/>
      <c r="BSY52" s="265"/>
      <c r="BSZ52" s="265"/>
      <c r="BTA52" s="265"/>
      <c r="BTB52" s="265"/>
      <c r="BTC52" s="265"/>
      <c r="BTD52" s="265"/>
      <c r="BTE52" s="265"/>
      <c r="BTF52" s="265"/>
      <c r="BTG52" s="265"/>
      <c r="BTH52" s="265"/>
      <c r="BTI52" s="265"/>
      <c r="BTJ52" s="265"/>
      <c r="BTK52" s="265"/>
      <c r="BTL52" s="265"/>
      <c r="BTM52" s="265"/>
      <c r="BTN52" s="265"/>
      <c r="BTO52" s="265"/>
      <c r="BTP52" s="265"/>
      <c r="BTQ52" s="265"/>
      <c r="BTR52" s="265"/>
      <c r="BTS52" s="265"/>
      <c r="BTT52" s="265"/>
      <c r="BTU52" s="265"/>
      <c r="BTV52" s="265"/>
      <c r="BTW52" s="265"/>
      <c r="BTX52" s="265"/>
      <c r="BTY52" s="265"/>
      <c r="BTZ52" s="265"/>
      <c r="BUA52" s="265"/>
      <c r="BUB52" s="265"/>
      <c r="BUC52" s="265"/>
      <c r="BUD52" s="265"/>
      <c r="BUE52" s="265"/>
      <c r="BUF52" s="265"/>
      <c r="BUG52" s="265"/>
      <c r="BUH52" s="265"/>
      <c r="BUI52" s="265"/>
      <c r="BUJ52" s="265"/>
      <c r="BUK52" s="265"/>
      <c r="BUL52" s="265"/>
      <c r="BUM52" s="265"/>
      <c r="BUN52" s="265"/>
      <c r="BUO52" s="265"/>
      <c r="BUP52" s="265"/>
      <c r="BUQ52" s="265"/>
      <c r="BUR52" s="265"/>
      <c r="BUS52" s="265"/>
      <c r="BUT52" s="265"/>
      <c r="BUU52" s="265"/>
      <c r="BUV52" s="265"/>
      <c r="BUW52" s="265"/>
      <c r="BUX52" s="265"/>
      <c r="BUY52" s="265"/>
      <c r="BUZ52" s="265"/>
      <c r="BVA52" s="265"/>
      <c r="BVB52" s="265"/>
      <c r="BVC52" s="265"/>
      <c r="BVD52" s="265"/>
      <c r="BVE52" s="265"/>
      <c r="BVF52" s="265"/>
      <c r="BVG52" s="265"/>
      <c r="BVH52" s="265"/>
      <c r="BVI52" s="265"/>
      <c r="BVJ52" s="265"/>
      <c r="BVK52" s="265"/>
      <c r="BVL52" s="265"/>
      <c r="BVM52" s="265"/>
      <c r="BVN52" s="265"/>
      <c r="BVO52" s="265"/>
      <c r="BVP52" s="265"/>
      <c r="BVQ52" s="265"/>
      <c r="BVR52" s="265"/>
      <c r="BVS52" s="265"/>
      <c r="BVT52" s="265"/>
      <c r="BVU52" s="265"/>
      <c r="BVV52" s="265"/>
      <c r="BVW52" s="265"/>
      <c r="BVX52" s="265"/>
      <c r="BVY52" s="265"/>
      <c r="BVZ52" s="265"/>
      <c r="BWA52" s="265"/>
      <c r="BWB52" s="265"/>
      <c r="BWC52" s="265"/>
      <c r="BWD52" s="265"/>
      <c r="BWE52" s="265"/>
      <c r="BWF52" s="265"/>
      <c r="BWG52" s="265"/>
      <c r="BWH52" s="265"/>
      <c r="BWI52" s="265"/>
      <c r="BWJ52" s="265"/>
      <c r="BWK52" s="265"/>
      <c r="BWL52" s="265"/>
      <c r="BWM52" s="265"/>
      <c r="BWN52" s="265"/>
      <c r="BWO52" s="265"/>
      <c r="BWP52" s="265"/>
      <c r="BWQ52" s="265"/>
      <c r="BWR52" s="265"/>
      <c r="BWS52" s="265"/>
      <c r="BWT52" s="265"/>
      <c r="BWU52" s="265"/>
      <c r="BWV52" s="265"/>
      <c r="BWW52" s="265"/>
      <c r="BWX52" s="265"/>
      <c r="BWY52" s="265"/>
      <c r="BWZ52" s="265"/>
      <c r="BXA52" s="265"/>
      <c r="BXB52" s="265"/>
      <c r="BXC52" s="265"/>
      <c r="BXD52" s="265"/>
      <c r="BXE52" s="265"/>
      <c r="BXF52" s="265"/>
      <c r="BXG52" s="265"/>
      <c r="BXH52" s="265"/>
      <c r="BXI52" s="265"/>
      <c r="BXJ52" s="265"/>
      <c r="BXK52" s="265"/>
      <c r="BXL52" s="265"/>
      <c r="BXM52" s="265"/>
      <c r="BXN52" s="265"/>
      <c r="BXO52" s="265"/>
      <c r="BXP52" s="265"/>
      <c r="BXQ52" s="265"/>
      <c r="BXR52" s="265"/>
      <c r="BXS52" s="265"/>
      <c r="BXT52" s="265"/>
      <c r="BXU52" s="265"/>
      <c r="BXV52" s="265"/>
      <c r="BXW52" s="265"/>
      <c r="BXX52" s="265"/>
      <c r="BXY52" s="265"/>
      <c r="BXZ52" s="265"/>
      <c r="BYA52" s="265"/>
      <c r="BYB52" s="265"/>
      <c r="BYC52" s="265"/>
      <c r="BYD52" s="265"/>
      <c r="BYE52" s="265"/>
      <c r="BYF52" s="265"/>
      <c r="BYG52" s="265"/>
      <c r="BYH52" s="265"/>
      <c r="BYI52" s="265"/>
      <c r="BYJ52" s="265"/>
      <c r="BYK52" s="265"/>
      <c r="BYL52" s="265"/>
      <c r="BYM52" s="265"/>
      <c r="BYN52" s="265"/>
      <c r="BYO52" s="265"/>
      <c r="BYP52" s="265"/>
      <c r="BYQ52" s="265"/>
      <c r="BYR52" s="265"/>
      <c r="BYS52" s="265"/>
      <c r="BYT52" s="265"/>
      <c r="BYU52" s="265"/>
      <c r="BYV52" s="265"/>
      <c r="BYW52" s="265"/>
      <c r="BYX52" s="265"/>
      <c r="BYY52" s="265"/>
      <c r="BYZ52" s="265"/>
      <c r="BZA52" s="265"/>
      <c r="BZB52" s="265"/>
      <c r="BZC52" s="265"/>
      <c r="BZD52" s="265"/>
      <c r="BZE52" s="265"/>
      <c r="BZF52" s="265"/>
      <c r="BZG52" s="265"/>
      <c r="BZH52" s="265"/>
      <c r="BZI52" s="265"/>
      <c r="BZJ52" s="265"/>
      <c r="BZK52" s="265"/>
      <c r="BZL52" s="265"/>
      <c r="BZM52" s="265"/>
      <c r="BZN52" s="265"/>
      <c r="BZO52" s="265"/>
      <c r="BZP52" s="265"/>
      <c r="BZQ52" s="265"/>
      <c r="BZR52" s="265"/>
      <c r="BZS52" s="265"/>
      <c r="BZT52" s="265"/>
      <c r="BZU52" s="265"/>
      <c r="BZV52" s="265"/>
      <c r="BZW52" s="265"/>
      <c r="BZX52" s="265"/>
      <c r="BZY52" s="265"/>
      <c r="BZZ52" s="265"/>
      <c r="CAA52" s="265"/>
      <c r="CAB52" s="265"/>
      <c r="CAC52" s="265"/>
      <c r="CAD52" s="265"/>
      <c r="CAE52" s="265"/>
      <c r="CAF52" s="265"/>
      <c r="CAG52" s="265"/>
      <c r="CAH52" s="265"/>
      <c r="CAI52" s="265"/>
      <c r="CAJ52" s="265"/>
      <c r="CAK52" s="265"/>
      <c r="CAL52" s="265"/>
      <c r="CAM52" s="265"/>
      <c r="CAN52" s="265"/>
      <c r="CAO52" s="265"/>
      <c r="CAP52" s="265"/>
      <c r="CAQ52" s="265"/>
      <c r="CAR52" s="265"/>
      <c r="CAS52" s="265"/>
      <c r="CAT52" s="265"/>
      <c r="CAU52" s="265"/>
      <c r="CAV52" s="265"/>
      <c r="CAW52" s="265"/>
      <c r="CAX52" s="265"/>
      <c r="CAY52" s="265"/>
      <c r="CAZ52" s="265"/>
      <c r="CBA52" s="265"/>
      <c r="CBB52" s="265"/>
      <c r="CBC52" s="265"/>
      <c r="CBD52" s="265"/>
      <c r="CBE52" s="265"/>
      <c r="CBF52" s="265"/>
      <c r="CBG52" s="265"/>
      <c r="CBH52" s="265"/>
      <c r="CBI52" s="265"/>
      <c r="CBJ52" s="265"/>
      <c r="CBK52" s="265"/>
      <c r="CBL52" s="265"/>
      <c r="CBM52" s="265"/>
      <c r="CBN52" s="265"/>
      <c r="CBO52" s="265"/>
      <c r="CBP52" s="265"/>
      <c r="CBQ52" s="265"/>
      <c r="CBR52" s="265"/>
      <c r="CBS52" s="265"/>
      <c r="CBT52" s="265"/>
      <c r="CBU52" s="265"/>
      <c r="CBV52" s="265"/>
      <c r="CBW52" s="265"/>
      <c r="CBX52" s="265"/>
      <c r="CBY52" s="265"/>
      <c r="CBZ52" s="265"/>
      <c r="CCA52" s="265"/>
      <c r="CCB52" s="265"/>
      <c r="CCC52" s="265"/>
      <c r="CCD52" s="265"/>
      <c r="CCE52" s="265"/>
      <c r="CCF52" s="265"/>
      <c r="CCG52" s="265"/>
      <c r="CCH52" s="265"/>
      <c r="CCI52" s="265"/>
      <c r="CCJ52" s="265"/>
      <c r="CCK52" s="265"/>
      <c r="CCL52" s="265"/>
      <c r="CCM52" s="265"/>
      <c r="CCN52" s="265"/>
      <c r="CCO52" s="265"/>
      <c r="CCP52" s="265"/>
      <c r="CCQ52" s="265"/>
      <c r="CCR52" s="265"/>
      <c r="CCS52" s="265"/>
      <c r="CCT52" s="265"/>
      <c r="CCU52" s="265"/>
      <c r="CCV52" s="265"/>
      <c r="CCW52" s="265"/>
      <c r="CCX52" s="265"/>
      <c r="CCY52" s="265"/>
      <c r="CCZ52" s="265"/>
      <c r="CDA52" s="265"/>
      <c r="CDB52" s="265"/>
      <c r="CDC52" s="265"/>
      <c r="CDD52" s="265"/>
      <c r="CDE52" s="265"/>
      <c r="CDF52" s="265"/>
      <c r="CDG52" s="265"/>
      <c r="CDH52" s="265"/>
      <c r="CDI52" s="265"/>
      <c r="CDJ52" s="265"/>
      <c r="CDK52" s="265"/>
      <c r="CDL52" s="265"/>
      <c r="CDM52" s="265"/>
      <c r="CDN52" s="265"/>
      <c r="CDO52" s="265"/>
      <c r="CDP52" s="265"/>
      <c r="CDQ52" s="265"/>
      <c r="CDR52" s="265"/>
      <c r="CDS52" s="265"/>
      <c r="CDT52" s="265"/>
      <c r="CDU52" s="265"/>
      <c r="CDV52" s="265"/>
      <c r="CDW52" s="265"/>
      <c r="CDX52" s="265"/>
      <c r="CDY52" s="265"/>
      <c r="CDZ52" s="265"/>
      <c r="CEA52" s="265"/>
      <c r="CEB52" s="265"/>
      <c r="CEC52" s="265"/>
      <c r="CED52" s="265"/>
      <c r="CEE52" s="265"/>
      <c r="CEF52" s="265"/>
      <c r="CEG52" s="265"/>
      <c r="CEH52" s="265"/>
      <c r="CEI52" s="265"/>
      <c r="CEJ52" s="265"/>
      <c r="CEK52" s="265"/>
      <c r="CEL52" s="265"/>
      <c r="CEM52" s="265"/>
      <c r="CEN52" s="265"/>
      <c r="CEO52" s="265"/>
      <c r="CEP52" s="265"/>
      <c r="CEQ52" s="265"/>
      <c r="CER52" s="265"/>
      <c r="CES52" s="265"/>
      <c r="CET52" s="265"/>
      <c r="CEU52" s="265"/>
      <c r="CEV52" s="265"/>
      <c r="CEW52" s="265"/>
      <c r="CEX52" s="265"/>
      <c r="CEY52" s="265"/>
      <c r="CEZ52" s="265"/>
      <c r="CFA52" s="265"/>
      <c r="CFB52" s="265"/>
      <c r="CFC52" s="265"/>
      <c r="CFD52" s="265"/>
      <c r="CFE52" s="265"/>
      <c r="CFF52" s="265"/>
      <c r="CFG52" s="265"/>
      <c r="CFH52" s="265"/>
      <c r="CFI52" s="265"/>
      <c r="CFJ52" s="265"/>
      <c r="CFK52" s="265"/>
      <c r="CFL52" s="265"/>
      <c r="CFM52" s="265"/>
      <c r="CFN52" s="265"/>
      <c r="CFO52" s="265"/>
      <c r="CFP52" s="265"/>
      <c r="CFQ52" s="265"/>
      <c r="CFR52" s="265"/>
      <c r="CFS52" s="265"/>
      <c r="CFT52" s="265"/>
      <c r="CFU52" s="265"/>
      <c r="CFV52" s="265"/>
      <c r="CFW52" s="265"/>
      <c r="CFX52" s="265"/>
      <c r="CFY52" s="265"/>
      <c r="CFZ52" s="265"/>
      <c r="CGA52" s="265"/>
      <c r="CGB52" s="265"/>
      <c r="CGC52" s="265"/>
      <c r="CGD52" s="265"/>
      <c r="CGE52" s="265"/>
      <c r="CGF52" s="265"/>
      <c r="CGG52" s="265"/>
      <c r="CGH52" s="265"/>
      <c r="CGI52" s="265"/>
      <c r="CGJ52" s="265"/>
      <c r="CGK52" s="265"/>
      <c r="CGL52" s="265"/>
      <c r="CGM52" s="265"/>
      <c r="CGN52" s="265"/>
      <c r="CGO52" s="265"/>
      <c r="CGP52" s="265"/>
      <c r="CGQ52" s="265"/>
      <c r="CGR52" s="265"/>
      <c r="CGS52" s="265"/>
      <c r="CGT52" s="265"/>
      <c r="CGU52" s="265"/>
      <c r="CGV52" s="265"/>
      <c r="CGW52" s="265"/>
      <c r="CGX52" s="265"/>
      <c r="CGY52" s="265"/>
      <c r="CGZ52" s="265"/>
      <c r="CHA52" s="265"/>
      <c r="CHB52" s="265"/>
      <c r="CHC52" s="265"/>
      <c r="CHD52" s="265"/>
      <c r="CHE52" s="265"/>
      <c r="CHF52" s="265"/>
      <c r="CHG52" s="265"/>
      <c r="CHH52" s="265"/>
      <c r="CHI52" s="265"/>
      <c r="CHJ52" s="265"/>
      <c r="CHK52" s="265"/>
      <c r="CHL52" s="265"/>
      <c r="CHM52" s="265"/>
      <c r="CHN52" s="265"/>
      <c r="CHO52" s="265"/>
      <c r="CHP52" s="265"/>
      <c r="CHQ52" s="265"/>
      <c r="CHR52" s="265"/>
      <c r="CHS52" s="265"/>
      <c r="CHT52" s="265"/>
      <c r="CHU52" s="265"/>
      <c r="CHV52" s="265"/>
      <c r="CHW52" s="265"/>
      <c r="CHX52" s="265"/>
      <c r="CHY52" s="265"/>
      <c r="CHZ52" s="265"/>
      <c r="CIA52" s="265"/>
      <c r="CIB52" s="265"/>
      <c r="CIC52" s="265"/>
      <c r="CID52" s="265"/>
      <c r="CIE52" s="265"/>
      <c r="CIF52" s="265"/>
      <c r="CIG52" s="265"/>
      <c r="CIH52" s="265"/>
      <c r="CII52" s="265"/>
      <c r="CIJ52" s="265"/>
      <c r="CIK52" s="265"/>
      <c r="CIL52" s="265"/>
      <c r="CIM52" s="265"/>
      <c r="CIN52" s="265"/>
      <c r="CIO52" s="265"/>
      <c r="CIP52" s="265"/>
      <c r="CIQ52" s="265"/>
      <c r="CIR52" s="265"/>
      <c r="CIS52" s="265"/>
      <c r="CIT52" s="265"/>
      <c r="CIU52" s="265"/>
      <c r="CIV52" s="265"/>
      <c r="CIW52" s="265"/>
      <c r="CIX52" s="265"/>
      <c r="CIY52" s="265"/>
      <c r="CIZ52" s="265"/>
      <c r="CJA52" s="265"/>
      <c r="CJB52" s="265"/>
      <c r="CJC52" s="265"/>
      <c r="CJD52" s="265"/>
      <c r="CJE52" s="265"/>
      <c r="CJF52" s="265"/>
      <c r="CJG52" s="265"/>
      <c r="CJH52" s="265"/>
      <c r="CJI52" s="265"/>
      <c r="CJJ52" s="265"/>
      <c r="CJK52" s="265"/>
      <c r="CJL52" s="265"/>
      <c r="CJM52" s="265"/>
      <c r="CJN52" s="265"/>
      <c r="CJO52" s="265"/>
      <c r="CJP52" s="265"/>
      <c r="CJQ52" s="265"/>
      <c r="CJR52" s="265"/>
      <c r="CJS52" s="265"/>
      <c r="CJT52" s="265"/>
      <c r="CJU52" s="265"/>
      <c r="CJV52" s="265"/>
      <c r="CJW52" s="265"/>
      <c r="CJX52" s="265"/>
      <c r="CJY52" s="265"/>
      <c r="CJZ52" s="265"/>
      <c r="CKA52" s="265"/>
      <c r="CKB52" s="265"/>
      <c r="CKC52" s="265"/>
      <c r="CKD52" s="265"/>
      <c r="CKE52" s="265"/>
      <c r="CKF52" s="265"/>
      <c r="CKG52" s="265"/>
      <c r="CKH52" s="265"/>
      <c r="CKI52" s="265"/>
      <c r="CKJ52" s="265"/>
      <c r="CKK52" s="265"/>
      <c r="CKL52" s="265"/>
      <c r="CKM52" s="265"/>
      <c r="CKN52" s="265"/>
      <c r="CKO52" s="265"/>
      <c r="CKP52" s="265"/>
      <c r="CKQ52" s="265"/>
      <c r="CKR52" s="265"/>
      <c r="CKS52" s="265"/>
      <c r="CKT52" s="265"/>
      <c r="CKU52" s="265"/>
      <c r="CKV52" s="265"/>
      <c r="CKW52" s="265"/>
      <c r="CKX52" s="265"/>
      <c r="CKY52" s="265"/>
      <c r="CKZ52" s="265"/>
      <c r="CLA52" s="265"/>
      <c r="CLB52" s="265"/>
      <c r="CLC52" s="265"/>
      <c r="CLD52" s="265"/>
      <c r="CLE52" s="265"/>
      <c r="CLF52" s="265"/>
      <c r="CLG52" s="265"/>
      <c r="CLH52" s="265"/>
      <c r="CLI52" s="265"/>
      <c r="CLJ52" s="265"/>
      <c r="CLK52" s="265"/>
      <c r="CLL52" s="265"/>
      <c r="CLM52" s="265"/>
      <c r="CLN52" s="265"/>
      <c r="CLO52" s="265"/>
      <c r="CLP52" s="265"/>
      <c r="CLQ52" s="265"/>
      <c r="CLR52" s="265"/>
      <c r="CLS52" s="265"/>
      <c r="CLT52" s="265"/>
      <c r="CLU52" s="265"/>
      <c r="CLV52" s="265"/>
      <c r="CLW52" s="265"/>
      <c r="CLX52" s="265"/>
      <c r="CLY52" s="265"/>
      <c r="CLZ52" s="265"/>
      <c r="CMA52" s="265"/>
      <c r="CMB52" s="265"/>
      <c r="CMC52" s="265"/>
      <c r="CMD52" s="265"/>
      <c r="CME52" s="265"/>
      <c r="CMF52" s="265"/>
      <c r="CMG52" s="265"/>
      <c r="CMH52" s="265"/>
      <c r="CMI52" s="265"/>
      <c r="CMJ52" s="265"/>
      <c r="CMK52" s="265"/>
      <c r="CML52" s="265"/>
      <c r="CMM52" s="265"/>
      <c r="CMN52" s="265"/>
      <c r="CMO52" s="265"/>
      <c r="CMP52" s="265"/>
      <c r="CMQ52" s="265"/>
      <c r="CMR52" s="265"/>
      <c r="CMS52" s="265"/>
      <c r="CMT52" s="265"/>
      <c r="CMU52" s="265"/>
      <c r="CMV52" s="265"/>
      <c r="CMW52" s="265"/>
      <c r="CMX52" s="265"/>
      <c r="CMY52" s="265"/>
      <c r="CMZ52" s="265"/>
      <c r="CNA52" s="265"/>
      <c r="CNB52" s="265"/>
      <c r="CNC52" s="265"/>
      <c r="CND52" s="265"/>
      <c r="CNE52" s="265"/>
      <c r="CNF52" s="265"/>
      <c r="CNG52" s="265"/>
      <c r="CNH52" s="265"/>
      <c r="CNI52" s="265"/>
      <c r="CNJ52" s="265"/>
      <c r="CNK52" s="265"/>
      <c r="CNL52" s="265"/>
      <c r="CNM52" s="265"/>
      <c r="CNN52" s="265"/>
      <c r="CNO52" s="265"/>
      <c r="CNP52" s="265"/>
      <c r="CNQ52" s="265"/>
      <c r="CNR52" s="265"/>
      <c r="CNS52" s="265"/>
      <c r="CNT52" s="265"/>
      <c r="CNU52" s="265"/>
      <c r="CNV52" s="265"/>
      <c r="CNW52" s="265"/>
      <c r="CNX52" s="265"/>
      <c r="CNY52" s="265"/>
      <c r="CNZ52" s="265"/>
      <c r="COA52" s="265"/>
      <c r="COB52" s="265"/>
      <c r="COC52" s="265"/>
      <c r="COD52" s="265"/>
      <c r="COE52" s="265"/>
      <c r="COF52" s="265"/>
      <c r="COG52" s="265"/>
      <c r="COH52" s="265"/>
      <c r="COI52" s="265"/>
      <c r="COJ52" s="265"/>
      <c r="COK52" s="265"/>
      <c r="COL52" s="265"/>
      <c r="COM52" s="265"/>
      <c r="CON52" s="265"/>
      <c r="COO52" s="265"/>
      <c r="COP52" s="265"/>
      <c r="COQ52" s="265"/>
      <c r="COR52" s="265"/>
      <c r="COS52" s="265"/>
      <c r="COT52" s="265"/>
      <c r="COU52" s="265"/>
      <c r="COV52" s="265"/>
      <c r="COW52" s="265"/>
      <c r="COX52" s="265"/>
      <c r="COY52" s="265"/>
      <c r="COZ52" s="265"/>
      <c r="CPA52" s="265"/>
      <c r="CPB52" s="265"/>
      <c r="CPC52" s="265"/>
      <c r="CPD52" s="265"/>
      <c r="CPE52" s="265"/>
      <c r="CPF52" s="265"/>
      <c r="CPG52" s="265"/>
      <c r="CPH52" s="265"/>
      <c r="CPI52" s="265"/>
      <c r="CPJ52" s="265"/>
      <c r="CPK52" s="265"/>
      <c r="CPL52" s="265"/>
      <c r="CPM52" s="265"/>
      <c r="CPN52" s="265"/>
      <c r="CPO52" s="265"/>
      <c r="CPP52" s="265"/>
      <c r="CPQ52" s="265"/>
      <c r="CPR52" s="265"/>
      <c r="CPS52" s="265"/>
      <c r="CPT52" s="265"/>
      <c r="CPU52" s="265"/>
      <c r="CPV52" s="265"/>
      <c r="CPW52" s="265"/>
      <c r="CPX52" s="265"/>
      <c r="CPY52" s="265"/>
      <c r="CPZ52" s="265"/>
      <c r="CQA52" s="265"/>
      <c r="CQB52" s="265"/>
      <c r="CQC52" s="265"/>
      <c r="CQD52" s="265"/>
      <c r="CQE52" s="265"/>
      <c r="CQF52" s="265"/>
      <c r="CQG52" s="265"/>
      <c r="CQH52" s="265"/>
      <c r="CQI52" s="265"/>
      <c r="CQJ52" s="265"/>
      <c r="CQK52" s="265"/>
      <c r="CQL52" s="265"/>
      <c r="CQM52" s="265"/>
      <c r="CQN52" s="265"/>
      <c r="CQO52" s="265"/>
      <c r="CQP52" s="265"/>
      <c r="CQQ52" s="265"/>
      <c r="CQR52" s="265"/>
      <c r="CQS52" s="265"/>
      <c r="CQT52" s="265"/>
      <c r="CQU52" s="265"/>
      <c r="CQV52" s="265"/>
      <c r="CQW52" s="265"/>
      <c r="CQX52" s="265"/>
      <c r="CQY52" s="265"/>
      <c r="CQZ52" s="265"/>
      <c r="CRA52" s="265"/>
      <c r="CRB52" s="265"/>
      <c r="CRC52" s="265"/>
      <c r="CRD52" s="265"/>
      <c r="CRE52" s="265"/>
      <c r="CRF52" s="265"/>
      <c r="CRG52" s="265"/>
      <c r="CRH52" s="265"/>
      <c r="CRI52" s="265"/>
      <c r="CRJ52" s="265"/>
      <c r="CRK52" s="265"/>
      <c r="CRL52" s="265"/>
      <c r="CRM52" s="265"/>
      <c r="CRN52" s="265"/>
      <c r="CRO52" s="265"/>
      <c r="CRP52" s="265"/>
      <c r="CRQ52" s="265"/>
      <c r="CRR52" s="265"/>
      <c r="CRS52" s="265"/>
      <c r="CRT52" s="265"/>
      <c r="CRU52" s="265"/>
      <c r="CRV52" s="265"/>
      <c r="CRW52" s="265"/>
      <c r="CRX52" s="265"/>
      <c r="CRY52" s="265"/>
      <c r="CRZ52" s="265"/>
      <c r="CSA52" s="265"/>
      <c r="CSB52" s="265"/>
      <c r="CSC52" s="265"/>
      <c r="CSD52" s="265"/>
      <c r="CSE52" s="265"/>
      <c r="CSF52" s="265"/>
      <c r="CSG52" s="265"/>
      <c r="CSH52" s="265"/>
      <c r="CSI52" s="265"/>
      <c r="CSJ52" s="265"/>
      <c r="CSK52" s="265"/>
      <c r="CSL52" s="265"/>
      <c r="CSM52" s="265"/>
      <c r="CSN52" s="265"/>
      <c r="CSO52" s="265"/>
      <c r="CSP52" s="265"/>
      <c r="CSQ52" s="265"/>
      <c r="CSR52" s="265"/>
      <c r="CSS52" s="265"/>
      <c r="CST52" s="265"/>
      <c r="CSU52" s="265"/>
      <c r="CSV52" s="265"/>
      <c r="CSW52" s="265"/>
      <c r="CSX52" s="265"/>
      <c r="CSY52" s="265"/>
      <c r="CSZ52" s="265"/>
      <c r="CTA52" s="265"/>
      <c r="CTB52" s="265"/>
      <c r="CTC52" s="265"/>
      <c r="CTD52" s="265"/>
      <c r="CTE52" s="265"/>
      <c r="CTF52" s="265"/>
      <c r="CTG52" s="265"/>
      <c r="CTH52" s="265"/>
      <c r="CTI52" s="265"/>
      <c r="CTJ52" s="265"/>
      <c r="CTK52" s="265"/>
      <c r="CTL52" s="265"/>
      <c r="CTM52" s="265"/>
      <c r="CTN52" s="265"/>
      <c r="CTO52" s="265"/>
      <c r="CTP52" s="265"/>
      <c r="CTQ52" s="265"/>
      <c r="CTR52" s="265"/>
      <c r="CTS52" s="265"/>
      <c r="CTT52" s="265"/>
      <c r="CTU52" s="265"/>
      <c r="CTV52" s="265"/>
      <c r="CTW52" s="265"/>
      <c r="CTX52" s="265"/>
      <c r="CTY52" s="265"/>
      <c r="CTZ52" s="265"/>
      <c r="CUA52" s="265"/>
      <c r="CUB52" s="265"/>
      <c r="CUC52" s="265"/>
      <c r="CUD52" s="265"/>
      <c r="CUE52" s="265"/>
      <c r="CUF52" s="265"/>
      <c r="CUG52" s="265"/>
      <c r="CUH52" s="265"/>
      <c r="CUI52" s="265"/>
      <c r="CUJ52" s="265"/>
      <c r="CUK52" s="265"/>
      <c r="CUL52" s="265"/>
      <c r="CUM52" s="265"/>
      <c r="CUN52" s="265"/>
      <c r="CUO52" s="265"/>
      <c r="CUP52" s="265"/>
      <c r="CUQ52" s="265"/>
      <c r="CUR52" s="265"/>
      <c r="CUS52" s="265"/>
      <c r="CUT52" s="265"/>
      <c r="CUU52" s="265"/>
      <c r="CUV52" s="265"/>
      <c r="CUW52" s="265"/>
      <c r="CUX52" s="265"/>
      <c r="CUY52" s="265"/>
      <c r="CUZ52" s="265"/>
      <c r="CVA52" s="265"/>
      <c r="CVB52" s="265"/>
      <c r="CVC52" s="265"/>
      <c r="CVD52" s="265"/>
      <c r="CVE52" s="265"/>
      <c r="CVF52" s="265"/>
      <c r="CVG52" s="265"/>
      <c r="CVH52" s="265"/>
      <c r="CVI52" s="265"/>
      <c r="CVJ52" s="265"/>
      <c r="CVK52" s="265"/>
      <c r="CVL52" s="265"/>
      <c r="CVM52" s="265"/>
      <c r="CVN52" s="265"/>
      <c r="CVO52" s="265"/>
      <c r="CVP52" s="265"/>
      <c r="CVQ52" s="265"/>
      <c r="CVR52" s="265"/>
      <c r="CVS52" s="265"/>
      <c r="CVT52" s="265"/>
      <c r="CVU52" s="265"/>
      <c r="CVV52" s="265"/>
      <c r="CVW52" s="265"/>
      <c r="CVX52" s="265"/>
      <c r="CVY52" s="265"/>
      <c r="CVZ52" s="265"/>
      <c r="CWA52" s="265"/>
      <c r="CWB52" s="265"/>
      <c r="CWC52" s="265"/>
      <c r="CWD52" s="265"/>
      <c r="CWE52" s="265"/>
      <c r="CWF52" s="265"/>
      <c r="CWG52" s="265"/>
      <c r="CWH52" s="265"/>
      <c r="CWI52" s="265"/>
      <c r="CWJ52" s="265"/>
      <c r="CWK52" s="265"/>
      <c r="CWL52" s="265"/>
      <c r="CWM52" s="265"/>
      <c r="CWN52" s="265"/>
      <c r="CWO52" s="265"/>
      <c r="CWP52" s="265"/>
      <c r="CWQ52" s="265"/>
      <c r="CWR52" s="265"/>
      <c r="CWS52" s="265"/>
      <c r="CWT52" s="265"/>
      <c r="CWU52" s="265"/>
      <c r="CWV52" s="265"/>
      <c r="CWW52" s="265"/>
      <c r="CWX52" s="265"/>
      <c r="CWY52" s="265"/>
      <c r="CWZ52" s="265"/>
      <c r="CXA52" s="265"/>
      <c r="CXB52" s="265"/>
      <c r="CXC52" s="265"/>
      <c r="CXD52" s="265"/>
      <c r="CXE52" s="265"/>
      <c r="CXF52" s="265"/>
      <c r="CXG52" s="265"/>
      <c r="CXH52" s="265"/>
      <c r="CXI52" s="265"/>
      <c r="CXJ52" s="265"/>
      <c r="CXK52" s="265"/>
      <c r="CXL52" s="265"/>
      <c r="CXM52" s="265"/>
      <c r="CXN52" s="265"/>
      <c r="CXO52" s="265"/>
      <c r="CXP52" s="265"/>
      <c r="CXQ52" s="265"/>
      <c r="CXR52" s="265"/>
      <c r="CXS52" s="265"/>
      <c r="CXT52" s="265"/>
      <c r="CXU52" s="265"/>
      <c r="CXV52" s="265"/>
      <c r="CXW52" s="265"/>
      <c r="CXX52" s="265"/>
      <c r="CXY52" s="265"/>
      <c r="CXZ52" s="265"/>
      <c r="CYA52" s="265"/>
      <c r="CYB52" s="265"/>
      <c r="CYC52" s="265"/>
      <c r="CYD52" s="265"/>
      <c r="CYE52" s="265"/>
      <c r="CYF52" s="265"/>
      <c r="CYG52" s="265"/>
      <c r="CYH52" s="265"/>
      <c r="CYI52" s="265"/>
      <c r="CYJ52" s="265"/>
      <c r="CYK52" s="265"/>
      <c r="CYL52" s="265"/>
      <c r="CYM52" s="265"/>
      <c r="CYN52" s="265"/>
      <c r="CYO52" s="265"/>
      <c r="CYP52" s="265"/>
      <c r="CYQ52" s="265"/>
      <c r="CYR52" s="265"/>
      <c r="CYS52" s="265"/>
      <c r="CYT52" s="265"/>
      <c r="CYU52" s="265"/>
      <c r="CYV52" s="265"/>
      <c r="CYW52" s="265"/>
      <c r="CYX52" s="265"/>
      <c r="CYY52" s="265"/>
      <c r="CYZ52" s="265"/>
      <c r="CZA52" s="265"/>
      <c r="CZB52" s="265"/>
      <c r="CZC52" s="265"/>
      <c r="CZD52" s="265"/>
      <c r="CZE52" s="265"/>
      <c r="CZF52" s="265"/>
      <c r="CZG52" s="265"/>
      <c r="CZH52" s="265"/>
      <c r="CZI52" s="265"/>
      <c r="CZJ52" s="265"/>
      <c r="CZK52" s="265"/>
      <c r="CZL52" s="265"/>
      <c r="CZM52" s="265"/>
      <c r="CZN52" s="265"/>
      <c r="CZO52" s="265"/>
      <c r="CZP52" s="265"/>
      <c r="CZQ52" s="265"/>
      <c r="CZR52" s="265"/>
      <c r="CZS52" s="265"/>
      <c r="CZT52" s="265"/>
      <c r="CZU52" s="265"/>
      <c r="CZV52" s="265"/>
      <c r="CZW52" s="265"/>
      <c r="CZX52" s="265"/>
      <c r="CZY52" s="265"/>
      <c r="CZZ52" s="265"/>
      <c r="DAA52" s="265"/>
      <c r="DAB52" s="265"/>
      <c r="DAC52" s="265"/>
      <c r="DAD52" s="265"/>
      <c r="DAE52" s="265"/>
      <c r="DAF52" s="265"/>
      <c r="DAG52" s="265"/>
      <c r="DAH52" s="265"/>
      <c r="DAI52" s="265"/>
      <c r="DAJ52" s="265"/>
      <c r="DAK52" s="265"/>
      <c r="DAL52" s="265"/>
      <c r="DAM52" s="265"/>
      <c r="DAN52" s="265"/>
      <c r="DAO52" s="265"/>
      <c r="DAP52" s="265"/>
      <c r="DAQ52" s="265"/>
      <c r="DAR52" s="265"/>
      <c r="DAS52" s="265"/>
      <c r="DAT52" s="265"/>
      <c r="DAU52" s="265"/>
      <c r="DAV52" s="265"/>
      <c r="DAW52" s="265"/>
      <c r="DAX52" s="265"/>
      <c r="DAY52" s="265"/>
      <c r="DAZ52" s="265"/>
      <c r="DBA52" s="265"/>
      <c r="DBB52" s="265"/>
      <c r="DBC52" s="265"/>
      <c r="DBD52" s="265"/>
      <c r="DBE52" s="265"/>
      <c r="DBF52" s="265"/>
      <c r="DBG52" s="265"/>
      <c r="DBH52" s="265"/>
      <c r="DBI52" s="265"/>
      <c r="DBJ52" s="265"/>
      <c r="DBK52" s="265"/>
      <c r="DBL52" s="265"/>
      <c r="DBM52" s="265"/>
      <c r="DBN52" s="265"/>
      <c r="DBO52" s="265"/>
      <c r="DBP52" s="265"/>
      <c r="DBQ52" s="265"/>
      <c r="DBR52" s="265"/>
      <c r="DBS52" s="265"/>
      <c r="DBT52" s="265"/>
      <c r="DBU52" s="265"/>
      <c r="DBV52" s="265"/>
      <c r="DBW52" s="265"/>
      <c r="DBX52" s="265"/>
      <c r="DBY52" s="265"/>
      <c r="DBZ52" s="265"/>
      <c r="DCA52" s="265"/>
      <c r="DCB52" s="265"/>
      <c r="DCC52" s="265"/>
      <c r="DCD52" s="265"/>
      <c r="DCE52" s="265"/>
      <c r="DCF52" s="265"/>
      <c r="DCG52" s="265"/>
      <c r="DCH52" s="265"/>
      <c r="DCI52" s="265"/>
      <c r="DCJ52" s="265"/>
      <c r="DCK52" s="265"/>
      <c r="DCL52" s="265"/>
      <c r="DCM52" s="265"/>
      <c r="DCN52" s="265"/>
      <c r="DCO52" s="265"/>
      <c r="DCP52" s="265"/>
      <c r="DCQ52" s="265"/>
      <c r="DCR52" s="265"/>
      <c r="DCS52" s="265"/>
      <c r="DCT52" s="265"/>
      <c r="DCU52" s="265"/>
      <c r="DCV52" s="265"/>
      <c r="DCW52" s="265"/>
      <c r="DCX52" s="265"/>
      <c r="DCY52" s="265"/>
      <c r="DCZ52" s="265"/>
      <c r="DDA52" s="265"/>
      <c r="DDB52" s="265"/>
      <c r="DDC52" s="265"/>
      <c r="DDD52" s="265"/>
      <c r="DDE52" s="265"/>
      <c r="DDF52" s="265"/>
      <c r="DDG52" s="265"/>
      <c r="DDH52" s="265"/>
      <c r="DDI52" s="265"/>
      <c r="DDJ52" s="265"/>
      <c r="DDK52" s="265"/>
      <c r="DDL52" s="265"/>
      <c r="DDM52" s="265"/>
      <c r="DDN52" s="265"/>
      <c r="DDO52" s="265"/>
      <c r="DDP52" s="265"/>
      <c r="DDQ52" s="265"/>
      <c r="DDR52" s="265"/>
      <c r="DDS52" s="265"/>
      <c r="DDT52" s="265"/>
      <c r="DDU52" s="265"/>
      <c r="DDV52" s="265"/>
      <c r="DDW52" s="265"/>
      <c r="DDX52" s="265"/>
      <c r="DDY52" s="265"/>
      <c r="DDZ52" s="265"/>
      <c r="DEA52" s="265"/>
      <c r="DEB52" s="265"/>
      <c r="DEC52" s="265"/>
      <c r="DED52" s="265"/>
      <c r="DEE52" s="265"/>
      <c r="DEF52" s="265"/>
      <c r="DEG52" s="265"/>
      <c r="DEH52" s="265"/>
      <c r="DEI52" s="265"/>
      <c r="DEJ52" s="265"/>
      <c r="DEK52" s="265"/>
      <c r="DEL52" s="265"/>
      <c r="DEM52" s="265"/>
      <c r="DEN52" s="265"/>
      <c r="DEO52" s="265"/>
      <c r="DEP52" s="265"/>
      <c r="DEQ52" s="265"/>
      <c r="DER52" s="265"/>
      <c r="DES52" s="265"/>
      <c r="DET52" s="265"/>
      <c r="DEU52" s="265"/>
      <c r="DEV52" s="265"/>
      <c r="DEW52" s="265"/>
      <c r="DEX52" s="265"/>
      <c r="DEY52" s="265"/>
      <c r="DEZ52" s="265"/>
      <c r="DFA52" s="265"/>
      <c r="DFB52" s="265"/>
      <c r="DFC52" s="265"/>
      <c r="DFD52" s="265"/>
      <c r="DFE52" s="265"/>
      <c r="DFF52" s="265"/>
      <c r="DFG52" s="265"/>
      <c r="DFH52" s="265"/>
      <c r="DFI52" s="265"/>
      <c r="DFJ52" s="265"/>
      <c r="DFK52" s="265"/>
      <c r="DFL52" s="265"/>
      <c r="DFM52" s="265"/>
      <c r="DFN52" s="265"/>
      <c r="DFO52" s="265"/>
      <c r="DFP52" s="265"/>
      <c r="DFQ52" s="265"/>
      <c r="DFR52" s="265"/>
      <c r="DFS52" s="265"/>
      <c r="DFT52" s="265"/>
      <c r="DFU52" s="265"/>
      <c r="DFV52" s="265"/>
      <c r="DFW52" s="265"/>
      <c r="DFX52" s="265"/>
      <c r="DFY52" s="265"/>
      <c r="DFZ52" s="265"/>
      <c r="DGA52" s="265"/>
      <c r="DGB52" s="265"/>
      <c r="DGC52" s="265"/>
      <c r="DGD52" s="265"/>
      <c r="DGE52" s="265"/>
      <c r="DGF52" s="265"/>
      <c r="DGG52" s="265"/>
      <c r="DGH52" s="265"/>
      <c r="DGI52" s="265"/>
      <c r="DGJ52" s="265"/>
      <c r="DGK52" s="265"/>
      <c r="DGL52" s="265"/>
      <c r="DGM52" s="265"/>
      <c r="DGN52" s="265"/>
      <c r="DGO52" s="265"/>
      <c r="DGP52" s="265"/>
      <c r="DGQ52" s="265"/>
      <c r="DGR52" s="265"/>
      <c r="DGS52" s="265"/>
      <c r="DGT52" s="265"/>
      <c r="DGU52" s="265"/>
      <c r="DGV52" s="265"/>
      <c r="DGW52" s="265"/>
      <c r="DGX52" s="265"/>
      <c r="DGY52" s="265"/>
      <c r="DGZ52" s="265"/>
      <c r="DHA52" s="265"/>
      <c r="DHB52" s="265"/>
      <c r="DHC52" s="265"/>
      <c r="DHD52" s="265"/>
      <c r="DHE52" s="265"/>
      <c r="DHF52" s="265"/>
      <c r="DHG52" s="265"/>
      <c r="DHH52" s="265"/>
      <c r="DHI52" s="265"/>
      <c r="DHJ52" s="265"/>
      <c r="DHK52" s="265"/>
      <c r="DHL52" s="265"/>
      <c r="DHM52" s="265"/>
      <c r="DHN52" s="265"/>
      <c r="DHO52" s="265"/>
      <c r="DHP52" s="265"/>
      <c r="DHQ52" s="265"/>
      <c r="DHR52" s="265"/>
      <c r="DHS52" s="265"/>
      <c r="DHT52" s="265"/>
      <c r="DHU52" s="265"/>
      <c r="DHV52" s="265"/>
      <c r="DHW52" s="265"/>
      <c r="DHX52" s="265"/>
      <c r="DHY52" s="265"/>
      <c r="DHZ52" s="265"/>
      <c r="DIA52" s="265"/>
      <c r="DIB52" s="265"/>
      <c r="DIC52" s="265"/>
      <c r="DID52" s="265"/>
      <c r="DIE52" s="265"/>
      <c r="DIF52" s="265"/>
      <c r="DIG52" s="265"/>
      <c r="DIH52" s="265"/>
      <c r="DII52" s="265"/>
      <c r="DIJ52" s="265"/>
      <c r="DIK52" s="265"/>
      <c r="DIL52" s="265"/>
      <c r="DIM52" s="265"/>
      <c r="DIN52" s="265"/>
      <c r="DIO52" s="265"/>
      <c r="DIP52" s="265"/>
      <c r="DIQ52" s="265"/>
      <c r="DIR52" s="265"/>
      <c r="DIS52" s="265"/>
      <c r="DIT52" s="265"/>
      <c r="DIU52" s="265"/>
      <c r="DIV52" s="265"/>
      <c r="DIW52" s="265"/>
      <c r="DIX52" s="265"/>
      <c r="DIY52" s="265"/>
      <c r="DIZ52" s="265"/>
      <c r="DJA52" s="265"/>
      <c r="DJB52" s="265"/>
      <c r="DJC52" s="265"/>
      <c r="DJD52" s="265"/>
      <c r="DJE52" s="265"/>
      <c r="DJF52" s="265"/>
      <c r="DJG52" s="265"/>
      <c r="DJH52" s="265"/>
      <c r="DJI52" s="265"/>
      <c r="DJJ52" s="265"/>
      <c r="DJK52" s="265"/>
      <c r="DJL52" s="265"/>
      <c r="DJM52" s="265"/>
      <c r="DJN52" s="265"/>
      <c r="DJO52" s="265"/>
      <c r="DJP52" s="265"/>
      <c r="DJQ52" s="265"/>
      <c r="DJR52" s="265"/>
      <c r="DJS52" s="265"/>
      <c r="DJT52" s="265"/>
      <c r="DJU52" s="265"/>
      <c r="DJV52" s="265"/>
      <c r="DJW52" s="265"/>
      <c r="DJX52" s="265"/>
      <c r="DJY52" s="265"/>
      <c r="DJZ52" s="265"/>
      <c r="DKA52" s="265"/>
      <c r="DKB52" s="265"/>
      <c r="DKC52" s="265"/>
      <c r="DKD52" s="265"/>
      <c r="DKE52" s="265"/>
      <c r="DKF52" s="265"/>
      <c r="DKG52" s="265"/>
      <c r="DKH52" s="265"/>
      <c r="DKI52" s="265"/>
      <c r="DKJ52" s="265"/>
      <c r="DKK52" s="265"/>
      <c r="DKL52" s="265"/>
      <c r="DKM52" s="265"/>
      <c r="DKN52" s="265"/>
      <c r="DKO52" s="265"/>
      <c r="DKP52" s="265"/>
      <c r="DKQ52" s="265"/>
      <c r="DKR52" s="265"/>
      <c r="DKS52" s="265"/>
      <c r="DKT52" s="265"/>
      <c r="DKU52" s="265"/>
      <c r="DKV52" s="265"/>
      <c r="DKW52" s="265"/>
      <c r="DKX52" s="265"/>
      <c r="DKY52" s="265"/>
      <c r="DKZ52" s="265"/>
      <c r="DLA52" s="265"/>
      <c r="DLB52" s="265"/>
      <c r="DLC52" s="265"/>
      <c r="DLD52" s="265"/>
      <c r="DLE52" s="265"/>
      <c r="DLF52" s="265"/>
      <c r="DLG52" s="265"/>
      <c r="DLH52" s="265"/>
      <c r="DLI52" s="265"/>
      <c r="DLJ52" s="265"/>
      <c r="DLK52" s="265"/>
      <c r="DLL52" s="265"/>
      <c r="DLM52" s="265"/>
      <c r="DLN52" s="265"/>
      <c r="DLO52" s="265"/>
      <c r="DLP52" s="265"/>
      <c r="DLQ52" s="265"/>
      <c r="DLR52" s="265"/>
      <c r="DLS52" s="265"/>
      <c r="DLT52" s="265"/>
      <c r="DLU52" s="265"/>
      <c r="DLV52" s="265"/>
      <c r="DLW52" s="265"/>
      <c r="DLX52" s="265"/>
      <c r="DLY52" s="265"/>
      <c r="DLZ52" s="265"/>
      <c r="DMA52" s="265"/>
      <c r="DMB52" s="265"/>
      <c r="DMC52" s="265"/>
      <c r="DMD52" s="265"/>
      <c r="DME52" s="265"/>
      <c r="DMF52" s="265"/>
      <c r="DMG52" s="265"/>
      <c r="DMH52" s="265"/>
      <c r="DMI52" s="265"/>
      <c r="DMJ52" s="265"/>
      <c r="DMK52" s="265"/>
      <c r="DML52" s="265"/>
      <c r="DMM52" s="265"/>
      <c r="DMN52" s="265"/>
      <c r="DMO52" s="265"/>
      <c r="DMP52" s="265"/>
      <c r="DMQ52" s="265"/>
      <c r="DMR52" s="265"/>
      <c r="DMS52" s="265"/>
      <c r="DMT52" s="265"/>
      <c r="DMU52" s="265"/>
      <c r="DMV52" s="265"/>
      <c r="DMW52" s="265"/>
      <c r="DMX52" s="265"/>
      <c r="DMY52" s="265"/>
      <c r="DMZ52" s="265"/>
      <c r="DNA52" s="265"/>
      <c r="DNB52" s="265"/>
      <c r="DNC52" s="265"/>
      <c r="DND52" s="265"/>
      <c r="DNE52" s="265"/>
      <c r="DNF52" s="265"/>
      <c r="DNG52" s="265"/>
      <c r="DNH52" s="265"/>
      <c r="DNI52" s="265"/>
      <c r="DNJ52" s="265"/>
      <c r="DNK52" s="265"/>
      <c r="DNL52" s="265"/>
      <c r="DNM52" s="265"/>
      <c r="DNN52" s="265"/>
      <c r="DNO52" s="265"/>
      <c r="DNP52" s="265"/>
      <c r="DNQ52" s="265"/>
      <c r="DNR52" s="265"/>
      <c r="DNS52" s="265"/>
      <c r="DNT52" s="265"/>
      <c r="DNU52" s="265"/>
      <c r="DNV52" s="265"/>
      <c r="DNW52" s="265"/>
      <c r="DNX52" s="265"/>
      <c r="DNY52" s="265"/>
      <c r="DNZ52" s="265"/>
      <c r="DOA52" s="265"/>
      <c r="DOB52" s="265"/>
      <c r="DOC52" s="265"/>
      <c r="DOD52" s="265"/>
      <c r="DOE52" s="265"/>
      <c r="DOF52" s="265"/>
      <c r="DOG52" s="265"/>
      <c r="DOH52" s="265"/>
      <c r="DOI52" s="265"/>
      <c r="DOJ52" s="265"/>
      <c r="DOK52" s="265"/>
      <c r="DOL52" s="265"/>
      <c r="DOM52" s="265"/>
      <c r="DON52" s="265"/>
      <c r="DOO52" s="265"/>
      <c r="DOP52" s="265"/>
      <c r="DOQ52" s="265"/>
      <c r="DOR52" s="265"/>
      <c r="DOS52" s="265"/>
      <c r="DOT52" s="265"/>
      <c r="DOU52" s="265"/>
      <c r="DOV52" s="265"/>
      <c r="DOW52" s="265"/>
      <c r="DOX52" s="265"/>
      <c r="DOY52" s="265"/>
      <c r="DOZ52" s="265"/>
      <c r="DPA52" s="265"/>
      <c r="DPB52" s="265"/>
      <c r="DPC52" s="265"/>
      <c r="DPD52" s="265"/>
      <c r="DPE52" s="265"/>
      <c r="DPF52" s="265"/>
      <c r="DPG52" s="265"/>
      <c r="DPH52" s="265"/>
      <c r="DPI52" s="265"/>
      <c r="DPJ52" s="265"/>
      <c r="DPK52" s="265"/>
      <c r="DPL52" s="265"/>
      <c r="DPM52" s="265"/>
      <c r="DPN52" s="265"/>
      <c r="DPO52" s="265"/>
      <c r="DPP52" s="265"/>
      <c r="DPQ52" s="265"/>
      <c r="DPR52" s="265"/>
      <c r="DPS52" s="265"/>
      <c r="DPT52" s="265"/>
      <c r="DPU52" s="265"/>
      <c r="DPV52" s="265"/>
      <c r="DPW52" s="265"/>
      <c r="DPX52" s="265"/>
      <c r="DPY52" s="265"/>
      <c r="DPZ52" s="265"/>
      <c r="DQA52" s="265"/>
      <c r="DQB52" s="265"/>
      <c r="DQC52" s="265"/>
      <c r="DQD52" s="265"/>
      <c r="DQE52" s="265"/>
      <c r="DQF52" s="265"/>
      <c r="DQG52" s="265"/>
      <c r="DQH52" s="265"/>
      <c r="DQI52" s="265"/>
      <c r="DQJ52" s="265"/>
      <c r="DQK52" s="265"/>
      <c r="DQL52" s="265"/>
      <c r="DQM52" s="265"/>
      <c r="DQN52" s="265"/>
      <c r="DQO52" s="265"/>
      <c r="DQP52" s="265"/>
      <c r="DQQ52" s="265"/>
      <c r="DQR52" s="265"/>
      <c r="DQS52" s="265"/>
      <c r="DQT52" s="265"/>
      <c r="DQU52" s="265"/>
      <c r="DQV52" s="265"/>
      <c r="DQW52" s="265"/>
      <c r="DQX52" s="265"/>
      <c r="DQY52" s="265"/>
      <c r="DQZ52" s="265"/>
      <c r="DRA52" s="265"/>
      <c r="DRB52" s="265"/>
      <c r="DRC52" s="265"/>
      <c r="DRD52" s="265"/>
      <c r="DRE52" s="265"/>
      <c r="DRF52" s="265"/>
      <c r="DRG52" s="265"/>
      <c r="DRH52" s="265"/>
      <c r="DRI52" s="265"/>
      <c r="DRJ52" s="265"/>
      <c r="DRK52" s="265"/>
      <c r="DRL52" s="265"/>
      <c r="DRM52" s="265"/>
      <c r="DRN52" s="265"/>
      <c r="DRO52" s="265"/>
      <c r="DRP52" s="265"/>
      <c r="DRQ52" s="265"/>
      <c r="DRR52" s="265"/>
      <c r="DRS52" s="265"/>
      <c r="DRT52" s="265"/>
      <c r="DRU52" s="265"/>
      <c r="DRV52" s="265"/>
      <c r="DRW52" s="265"/>
      <c r="DRX52" s="265"/>
      <c r="DRY52" s="265"/>
      <c r="DRZ52" s="265"/>
      <c r="DSA52" s="265"/>
      <c r="DSB52" s="265"/>
      <c r="DSC52" s="265"/>
      <c r="DSD52" s="265"/>
      <c r="DSE52" s="265"/>
      <c r="DSF52" s="265"/>
      <c r="DSG52" s="265"/>
      <c r="DSH52" s="265"/>
      <c r="DSI52" s="265"/>
      <c r="DSJ52" s="265"/>
      <c r="DSK52" s="265"/>
      <c r="DSL52" s="265"/>
      <c r="DSM52" s="265"/>
      <c r="DSN52" s="265"/>
      <c r="DSO52" s="265"/>
      <c r="DSP52" s="265"/>
      <c r="DSQ52" s="265"/>
      <c r="DSR52" s="265"/>
      <c r="DSS52" s="265"/>
      <c r="DST52" s="265"/>
      <c r="DSU52" s="265"/>
      <c r="DSV52" s="265"/>
      <c r="DSW52" s="265"/>
      <c r="DSX52" s="265"/>
      <c r="DSY52" s="265"/>
      <c r="DSZ52" s="265"/>
      <c r="DTA52" s="265"/>
      <c r="DTB52" s="265"/>
      <c r="DTC52" s="265"/>
      <c r="DTD52" s="265"/>
      <c r="DTE52" s="265"/>
      <c r="DTF52" s="265"/>
      <c r="DTG52" s="265"/>
      <c r="DTH52" s="265"/>
      <c r="DTI52" s="265"/>
      <c r="DTJ52" s="265"/>
      <c r="DTK52" s="265"/>
      <c r="DTL52" s="265"/>
      <c r="DTM52" s="265"/>
      <c r="DTN52" s="265"/>
      <c r="DTO52" s="265"/>
      <c r="DTP52" s="265"/>
      <c r="DTQ52" s="265"/>
      <c r="DTR52" s="265"/>
      <c r="DTS52" s="265"/>
      <c r="DTT52" s="265"/>
      <c r="DTU52" s="265"/>
      <c r="DTV52" s="265"/>
      <c r="DTW52" s="265"/>
      <c r="DTX52" s="265"/>
      <c r="DTY52" s="265"/>
      <c r="DTZ52" s="265"/>
      <c r="DUA52" s="265"/>
      <c r="DUB52" s="265"/>
      <c r="DUC52" s="265"/>
      <c r="DUD52" s="265"/>
      <c r="DUE52" s="265"/>
      <c r="DUF52" s="265"/>
      <c r="DUG52" s="265"/>
      <c r="DUH52" s="265"/>
      <c r="DUI52" s="265"/>
      <c r="DUJ52" s="265"/>
      <c r="DUK52" s="265"/>
      <c r="DUL52" s="265"/>
      <c r="DUM52" s="265"/>
      <c r="DUN52" s="265"/>
      <c r="DUO52" s="265"/>
      <c r="DUP52" s="265"/>
      <c r="DUQ52" s="265"/>
      <c r="DUR52" s="265"/>
      <c r="DUS52" s="265"/>
      <c r="DUT52" s="265"/>
      <c r="DUU52" s="265"/>
      <c r="DUV52" s="265"/>
      <c r="DUW52" s="265"/>
      <c r="DUX52" s="265"/>
      <c r="DUY52" s="265"/>
      <c r="DUZ52" s="265"/>
      <c r="DVA52" s="265"/>
      <c r="DVB52" s="265"/>
      <c r="DVC52" s="265"/>
      <c r="DVD52" s="265"/>
      <c r="DVE52" s="265"/>
      <c r="DVF52" s="265"/>
      <c r="DVG52" s="265"/>
      <c r="DVH52" s="265"/>
      <c r="DVI52" s="265"/>
      <c r="DVJ52" s="265"/>
      <c r="DVK52" s="265"/>
      <c r="DVL52" s="265"/>
      <c r="DVM52" s="265"/>
      <c r="DVN52" s="265"/>
      <c r="DVO52" s="265"/>
      <c r="DVP52" s="265"/>
      <c r="DVQ52" s="265"/>
      <c r="DVR52" s="265"/>
      <c r="DVS52" s="265"/>
      <c r="DVT52" s="265"/>
      <c r="DVU52" s="265"/>
      <c r="DVV52" s="265"/>
      <c r="DVW52" s="265"/>
      <c r="DVX52" s="265"/>
      <c r="DVY52" s="265"/>
      <c r="DVZ52" s="265"/>
      <c r="DWA52" s="265"/>
      <c r="DWB52" s="265"/>
      <c r="DWC52" s="265"/>
      <c r="DWD52" s="265"/>
      <c r="DWE52" s="265"/>
      <c r="DWF52" s="265"/>
      <c r="DWG52" s="265"/>
      <c r="DWH52" s="265"/>
      <c r="DWI52" s="265"/>
      <c r="DWJ52" s="265"/>
      <c r="DWK52" s="265"/>
      <c r="DWL52" s="265"/>
      <c r="DWM52" s="265"/>
      <c r="DWN52" s="265"/>
      <c r="DWO52" s="265"/>
      <c r="DWP52" s="265"/>
      <c r="DWQ52" s="265"/>
      <c r="DWR52" s="265"/>
      <c r="DWS52" s="265"/>
      <c r="DWT52" s="265"/>
      <c r="DWU52" s="265"/>
      <c r="DWV52" s="265"/>
      <c r="DWW52" s="265"/>
      <c r="DWX52" s="265"/>
      <c r="DWY52" s="265"/>
      <c r="DWZ52" s="265"/>
      <c r="DXA52" s="265"/>
      <c r="DXB52" s="265"/>
      <c r="DXC52" s="265"/>
      <c r="DXD52" s="265"/>
      <c r="DXE52" s="265"/>
      <c r="DXF52" s="265"/>
      <c r="DXG52" s="265"/>
      <c r="DXH52" s="265"/>
      <c r="DXI52" s="265"/>
      <c r="DXJ52" s="265"/>
      <c r="DXK52" s="265"/>
      <c r="DXL52" s="265"/>
      <c r="DXM52" s="265"/>
      <c r="DXN52" s="265"/>
      <c r="DXO52" s="265"/>
      <c r="DXP52" s="265"/>
      <c r="DXQ52" s="265"/>
      <c r="DXR52" s="265"/>
      <c r="DXS52" s="265"/>
      <c r="DXT52" s="265"/>
      <c r="DXU52" s="265"/>
      <c r="DXV52" s="265"/>
      <c r="DXW52" s="265"/>
      <c r="DXX52" s="265"/>
      <c r="DXY52" s="265"/>
      <c r="DXZ52" s="265"/>
      <c r="DYA52" s="265"/>
      <c r="DYB52" s="265"/>
      <c r="DYC52" s="265"/>
      <c r="DYD52" s="265"/>
      <c r="DYE52" s="265"/>
      <c r="DYF52" s="265"/>
      <c r="DYG52" s="265"/>
      <c r="DYH52" s="265"/>
      <c r="DYI52" s="265"/>
      <c r="DYJ52" s="265"/>
      <c r="DYK52" s="265"/>
      <c r="DYL52" s="265"/>
      <c r="DYM52" s="265"/>
      <c r="DYN52" s="265"/>
      <c r="DYO52" s="265"/>
      <c r="DYP52" s="265"/>
      <c r="DYQ52" s="265"/>
      <c r="DYR52" s="265"/>
      <c r="DYS52" s="265"/>
      <c r="DYT52" s="265"/>
      <c r="DYU52" s="265"/>
      <c r="DYV52" s="265"/>
      <c r="DYW52" s="265"/>
      <c r="DYX52" s="265"/>
      <c r="DYY52" s="265"/>
      <c r="DYZ52" s="265"/>
      <c r="DZA52" s="265"/>
      <c r="DZB52" s="265"/>
      <c r="DZC52" s="265"/>
      <c r="DZD52" s="265"/>
      <c r="DZE52" s="265"/>
      <c r="DZF52" s="265"/>
      <c r="DZG52" s="265"/>
      <c r="DZH52" s="265"/>
      <c r="DZI52" s="265"/>
      <c r="DZJ52" s="265"/>
      <c r="DZK52" s="265"/>
      <c r="DZL52" s="265"/>
      <c r="DZM52" s="265"/>
      <c r="DZN52" s="265"/>
      <c r="DZO52" s="265"/>
      <c r="DZP52" s="265"/>
      <c r="DZQ52" s="265"/>
      <c r="DZR52" s="265"/>
      <c r="DZS52" s="265"/>
      <c r="DZT52" s="265"/>
      <c r="DZU52" s="265"/>
      <c r="DZV52" s="265"/>
      <c r="DZW52" s="265"/>
      <c r="DZX52" s="265"/>
      <c r="DZY52" s="265"/>
      <c r="DZZ52" s="265"/>
      <c r="EAA52" s="265"/>
      <c r="EAB52" s="265"/>
      <c r="EAC52" s="265"/>
      <c r="EAD52" s="265"/>
      <c r="EAE52" s="265"/>
      <c r="EAF52" s="265"/>
      <c r="EAG52" s="265"/>
      <c r="EAH52" s="265"/>
      <c r="EAI52" s="265"/>
      <c r="EAJ52" s="265"/>
      <c r="EAK52" s="265"/>
      <c r="EAL52" s="265"/>
      <c r="EAM52" s="265"/>
      <c r="EAN52" s="265"/>
      <c r="EAO52" s="265"/>
      <c r="EAP52" s="265"/>
      <c r="EAQ52" s="265"/>
      <c r="EAR52" s="265"/>
      <c r="EAS52" s="265"/>
      <c r="EAT52" s="265"/>
      <c r="EAU52" s="265"/>
      <c r="EAV52" s="265"/>
      <c r="EAW52" s="265"/>
      <c r="EAX52" s="265"/>
      <c r="EAY52" s="265"/>
      <c r="EAZ52" s="265"/>
      <c r="EBA52" s="265"/>
      <c r="EBB52" s="265"/>
      <c r="EBC52" s="265"/>
      <c r="EBD52" s="265"/>
      <c r="EBE52" s="265"/>
      <c r="EBF52" s="265"/>
      <c r="EBG52" s="265"/>
      <c r="EBH52" s="265"/>
      <c r="EBI52" s="265"/>
      <c r="EBJ52" s="265"/>
      <c r="EBK52" s="265"/>
      <c r="EBL52" s="265"/>
      <c r="EBM52" s="265"/>
      <c r="EBN52" s="265"/>
      <c r="EBO52" s="265"/>
      <c r="EBP52" s="265"/>
      <c r="EBQ52" s="265"/>
      <c r="EBR52" s="265"/>
      <c r="EBS52" s="265"/>
      <c r="EBT52" s="265"/>
      <c r="EBU52" s="265"/>
      <c r="EBV52" s="265"/>
      <c r="EBW52" s="265"/>
      <c r="EBX52" s="265"/>
      <c r="EBY52" s="265"/>
      <c r="EBZ52" s="265"/>
      <c r="ECA52" s="265"/>
      <c r="ECB52" s="265"/>
      <c r="ECC52" s="265"/>
      <c r="ECD52" s="265"/>
      <c r="ECE52" s="265"/>
      <c r="ECF52" s="265"/>
      <c r="ECG52" s="265"/>
      <c r="ECH52" s="265"/>
      <c r="ECI52" s="265"/>
      <c r="ECJ52" s="265"/>
      <c r="ECK52" s="265"/>
      <c r="ECL52" s="265"/>
      <c r="ECM52" s="265"/>
      <c r="ECN52" s="265"/>
      <c r="ECO52" s="265"/>
      <c r="ECP52" s="265"/>
      <c r="ECQ52" s="265"/>
      <c r="ECR52" s="265"/>
      <c r="ECS52" s="265"/>
      <c r="ECT52" s="265"/>
      <c r="ECU52" s="265"/>
      <c r="ECV52" s="265"/>
      <c r="ECW52" s="265"/>
      <c r="ECX52" s="265"/>
      <c r="ECY52" s="265"/>
      <c r="ECZ52" s="265"/>
      <c r="EDA52" s="265"/>
      <c r="EDB52" s="265"/>
      <c r="EDC52" s="265"/>
      <c r="EDD52" s="265"/>
      <c r="EDE52" s="265"/>
      <c r="EDF52" s="265"/>
      <c r="EDG52" s="265"/>
      <c r="EDH52" s="265"/>
      <c r="EDI52" s="265"/>
      <c r="EDJ52" s="265"/>
      <c r="EDK52" s="265"/>
      <c r="EDL52" s="265"/>
      <c r="EDM52" s="265"/>
      <c r="EDN52" s="265"/>
      <c r="EDO52" s="265"/>
      <c r="EDP52" s="265"/>
      <c r="EDQ52" s="265"/>
      <c r="EDR52" s="265"/>
      <c r="EDS52" s="265"/>
      <c r="EDT52" s="265"/>
      <c r="EDU52" s="265"/>
      <c r="EDV52" s="265"/>
      <c r="EDW52" s="265"/>
      <c r="EDX52" s="265"/>
      <c r="EDY52" s="265"/>
      <c r="EDZ52" s="265"/>
      <c r="EEA52" s="265"/>
      <c r="EEB52" s="265"/>
      <c r="EEC52" s="265"/>
      <c r="EED52" s="265"/>
      <c r="EEE52" s="265"/>
      <c r="EEF52" s="265"/>
      <c r="EEG52" s="265"/>
      <c r="EEH52" s="265"/>
      <c r="EEI52" s="265"/>
      <c r="EEJ52" s="265"/>
      <c r="EEK52" s="265"/>
      <c r="EEL52" s="265"/>
      <c r="EEM52" s="265"/>
      <c r="EEN52" s="265"/>
      <c r="EEO52" s="265"/>
      <c r="EEP52" s="265"/>
      <c r="EEQ52" s="265"/>
      <c r="EER52" s="265"/>
      <c r="EES52" s="265"/>
      <c r="EET52" s="265"/>
      <c r="EEU52" s="265"/>
      <c r="EEV52" s="265"/>
      <c r="EEW52" s="265"/>
      <c r="EEX52" s="265"/>
      <c r="EEY52" s="265"/>
      <c r="EEZ52" s="265"/>
      <c r="EFA52" s="265"/>
      <c r="EFB52" s="265"/>
      <c r="EFC52" s="265"/>
      <c r="EFD52" s="265"/>
      <c r="EFE52" s="265"/>
      <c r="EFF52" s="265"/>
      <c r="EFG52" s="265"/>
      <c r="EFH52" s="265"/>
      <c r="EFI52" s="265"/>
      <c r="EFJ52" s="265"/>
      <c r="EFK52" s="265"/>
      <c r="EFL52" s="265"/>
      <c r="EFM52" s="265"/>
      <c r="EFN52" s="265"/>
      <c r="EFO52" s="265"/>
      <c r="EFP52" s="265"/>
      <c r="EFQ52" s="265"/>
      <c r="EFR52" s="265"/>
      <c r="EFS52" s="265"/>
      <c r="EFT52" s="265"/>
      <c r="EFU52" s="265"/>
      <c r="EFV52" s="265"/>
      <c r="EFW52" s="265"/>
      <c r="EFX52" s="265"/>
      <c r="EFY52" s="265"/>
      <c r="EFZ52" s="265"/>
      <c r="EGA52" s="265"/>
      <c r="EGB52" s="265"/>
      <c r="EGC52" s="265"/>
      <c r="EGD52" s="265"/>
      <c r="EGE52" s="265"/>
      <c r="EGF52" s="265"/>
      <c r="EGG52" s="265"/>
      <c r="EGH52" s="265"/>
      <c r="EGI52" s="265"/>
      <c r="EGJ52" s="265"/>
      <c r="EGK52" s="265"/>
      <c r="EGL52" s="265"/>
      <c r="EGM52" s="265"/>
      <c r="EGN52" s="265"/>
      <c r="EGO52" s="265"/>
      <c r="EGP52" s="265"/>
      <c r="EGQ52" s="265"/>
      <c r="EGR52" s="265"/>
      <c r="EGS52" s="265"/>
      <c r="EGT52" s="265"/>
      <c r="EGU52" s="265"/>
      <c r="EGV52" s="265"/>
      <c r="EGW52" s="265"/>
      <c r="EGX52" s="265"/>
      <c r="EGY52" s="265"/>
      <c r="EGZ52" s="265"/>
      <c r="EHA52" s="265"/>
      <c r="EHB52" s="265"/>
      <c r="EHC52" s="265"/>
      <c r="EHD52" s="265"/>
      <c r="EHE52" s="265"/>
      <c r="EHF52" s="265"/>
      <c r="EHG52" s="265"/>
      <c r="EHH52" s="265"/>
      <c r="EHI52" s="265"/>
      <c r="EHJ52" s="265"/>
      <c r="EHK52" s="265"/>
      <c r="EHL52" s="265"/>
      <c r="EHM52" s="265"/>
      <c r="EHN52" s="265"/>
      <c r="EHO52" s="265"/>
      <c r="EHP52" s="265"/>
      <c r="EHQ52" s="265"/>
      <c r="EHR52" s="265"/>
      <c r="EHS52" s="265"/>
      <c r="EHT52" s="265"/>
      <c r="EHU52" s="265"/>
      <c r="EHV52" s="265"/>
      <c r="EHW52" s="265"/>
      <c r="EHX52" s="265"/>
      <c r="EHY52" s="265"/>
      <c r="EHZ52" s="265"/>
      <c r="EIA52" s="265"/>
      <c r="EIB52" s="265"/>
      <c r="EIC52" s="265"/>
      <c r="EID52" s="265"/>
      <c r="EIE52" s="265"/>
      <c r="EIF52" s="265"/>
      <c r="EIG52" s="265"/>
      <c r="EIH52" s="265"/>
      <c r="EII52" s="265"/>
      <c r="EIJ52" s="265"/>
      <c r="EIK52" s="265"/>
      <c r="EIL52" s="265"/>
      <c r="EIM52" s="265"/>
      <c r="EIN52" s="265"/>
      <c r="EIO52" s="265"/>
      <c r="EIP52" s="265"/>
      <c r="EIQ52" s="265"/>
      <c r="EIR52" s="265"/>
      <c r="EIS52" s="265"/>
      <c r="EIT52" s="265"/>
      <c r="EIU52" s="265"/>
      <c r="EIV52" s="265"/>
      <c r="EIW52" s="265"/>
      <c r="EIX52" s="265"/>
      <c r="EIY52" s="265"/>
      <c r="EIZ52" s="265"/>
      <c r="EJA52" s="265"/>
      <c r="EJB52" s="265"/>
      <c r="EJC52" s="265"/>
      <c r="EJD52" s="265"/>
      <c r="EJE52" s="265"/>
      <c r="EJF52" s="265"/>
      <c r="EJG52" s="265"/>
      <c r="EJH52" s="265"/>
      <c r="EJI52" s="265"/>
      <c r="EJJ52" s="265"/>
      <c r="EJK52" s="265"/>
      <c r="EJL52" s="265"/>
      <c r="EJM52" s="265"/>
      <c r="EJN52" s="265"/>
      <c r="EJO52" s="265"/>
      <c r="EJP52" s="265"/>
      <c r="EJQ52" s="265"/>
      <c r="EJR52" s="265"/>
      <c r="EJS52" s="265"/>
      <c r="EJT52" s="265"/>
      <c r="EJU52" s="265"/>
      <c r="EJV52" s="265"/>
      <c r="EJW52" s="265"/>
      <c r="EJX52" s="265"/>
      <c r="EJY52" s="265"/>
      <c r="EJZ52" s="265"/>
      <c r="EKA52" s="265"/>
      <c r="EKB52" s="265"/>
      <c r="EKC52" s="265"/>
      <c r="EKD52" s="265"/>
      <c r="EKE52" s="265"/>
      <c r="EKF52" s="265"/>
      <c r="EKG52" s="265"/>
      <c r="EKH52" s="265"/>
      <c r="EKI52" s="265"/>
      <c r="EKJ52" s="265"/>
      <c r="EKK52" s="265"/>
      <c r="EKL52" s="265"/>
      <c r="EKM52" s="265"/>
      <c r="EKN52" s="265"/>
      <c r="EKO52" s="265"/>
      <c r="EKP52" s="265"/>
      <c r="EKQ52" s="265"/>
      <c r="EKR52" s="265"/>
      <c r="EKS52" s="265"/>
      <c r="EKT52" s="265"/>
      <c r="EKU52" s="265"/>
      <c r="EKV52" s="265"/>
      <c r="EKW52" s="265"/>
      <c r="EKX52" s="265"/>
      <c r="EKY52" s="265"/>
      <c r="EKZ52" s="265"/>
      <c r="ELA52" s="265"/>
      <c r="ELB52" s="265"/>
      <c r="ELC52" s="265"/>
      <c r="ELD52" s="265"/>
      <c r="ELE52" s="265"/>
      <c r="ELF52" s="265"/>
      <c r="ELG52" s="265"/>
      <c r="ELH52" s="265"/>
      <c r="ELI52" s="265"/>
      <c r="ELJ52" s="265"/>
      <c r="ELK52" s="265"/>
      <c r="ELL52" s="265"/>
      <c r="ELM52" s="265"/>
      <c r="ELN52" s="265"/>
      <c r="ELO52" s="265"/>
      <c r="ELP52" s="265"/>
      <c r="ELQ52" s="265"/>
      <c r="ELR52" s="265"/>
      <c r="ELS52" s="265"/>
      <c r="ELT52" s="265"/>
      <c r="ELU52" s="265"/>
      <c r="ELV52" s="265"/>
      <c r="ELW52" s="265"/>
      <c r="ELX52" s="265"/>
      <c r="ELY52" s="265"/>
      <c r="ELZ52" s="265"/>
      <c r="EMA52" s="265"/>
      <c r="EMB52" s="265"/>
      <c r="EMC52" s="265"/>
      <c r="EMD52" s="265"/>
      <c r="EME52" s="265"/>
      <c r="EMF52" s="265"/>
      <c r="EMG52" s="265"/>
      <c r="EMH52" s="265"/>
      <c r="EMI52" s="265"/>
      <c r="EMJ52" s="265"/>
      <c r="EMK52" s="265"/>
      <c r="EML52" s="265"/>
      <c r="EMM52" s="265"/>
      <c r="EMN52" s="265"/>
      <c r="EMO52" s="265"/>
      <c r="EMP52" s="265"/>
      <c r="EMQ52" s="265"/>
      <c r="EMR52" s="265"/>
      <c r="EMS52" s="265"/>
      <c r="EMT52" s="265"/>
      <c r="EMU52" s="265"/>
      <c r="EMV52" s="265"/>
      <c r="EMW52" s="265"/>
      <c r="EMX52" s="265"/>
      <c r="EMY52" s="265"/>
      <c r="EMZ52" s="265"/>
      <c r="ENA52" s="265"/>
      <c r="ENB52" s="265"/>
      <c r="ENC52" s="265"/>
      <c r="END52" s="265"/>
      <c r="ENE52" s="265"/>
      <c r="ENF52" s="265"/>
      <c r="ENG52" s="265"/>
      <c r="ENH52" s="265"/>
      <c r="ENI52" s="265"/>
      <c r="ENJ52" s="265"/>
      <c r="ENK52" s="265"/>
      <c r="ENL52" s="265"/>
      <c r="ENM52" s="265"/>
      <c r="ENN52" s="265"/>
      <c r="ENO52" s="265"/>
      <c r="ENP52" s="265"/>
      <c r="ENQ52" s="265"/>
      <c r="ENR52" s="265"/>
      <c r="ENS52" s="265"/>
      <c r="ENT52" s="265"/>
      <c r="ENU52" s="265"/>
      <c r="ENV52" s="265"/>
      <c r="ENW52" s="265"/>
      <c r="ENX52" s="265"/>
      <c r="ENY52" s="265"/>
      <c r="ENZ52" s="265"/>
      <c r="EOA52" s="265"/>
      <c r="EOB52" s="265"/>
      <c r="EOC52" s="265"/>
      <c r="EOD52" s="265"/>
      <c r="EOE52" s="265"/>
      <c r="EOF52" s="265"/>
      <c r="EOG52" s="265"/>
      <c r="EOH52" s="265"/>
      <c r="EOI52" s="265"/>
      <c r="EOJ52" s="265"/>
      <c r="EOK52" s="265"/>
      <c r="EOL52" s="265"/>
      <c r="EOM52" s="265"/>
      <c r="EON52" s="265"/>
      <c r="EOO52" s="265"/>
      <c r="EOP52" s="265"/>
      <c r="EOQ52" s="265"/>
      <c r="EOR52" s="265"/>
      <c r="EOS52" s="265"/>
      <c r="EOT52" s="265"/>
      <c r="EOU52" s="265"/>
      <c r="EOV52" s="265"/>
      <c r="EOW52" s="265"/>
      <c r="EOX52" s="265"/>
      <c r="EOY52" s="265"/>
      <c r="EOZ52" s="265"/>
      <c r="EPA52" s="265"/>
      <c r="EPB52" s="265"/>
      <c r="EPC52" s="265"/>
      <c r="EPD52" s="265"/>
      <c r="EPE52" s="265"/>
      <c r="EPF52" s="265"/>
      <c r="EPG52" s="265"/>
      <c r="EPH52" s="265"/>
      <c r="EPI52" s="265"/>
      <c r="EPJ52" s="265"/>
      <c r="EPK52" s="265"/>
      <c r="EPL52" s="265"/>
      <c r="EPM52" s="265"/>
      <c r="EPN52" s="265"/>
      <c r="EPO52" s="265"/>
      <c r="EPP52" s="265"/>
      <c r="EPQ52" s="265"/>
      <c r="EPR52" s="265"/>
      <c r="EPS52" s="265"/>
      <c r="EPT52" s="265"/>
      <c r="EPU52" s="265"/>
      <c r="EPV52" s="265"/>
      <c r="EPW52" s="265"/>
      <c r="EPX52" s="265"/>
      <c r="EPY52" s="265"/>
      <c r="EPZ52" s="265"/>
      <c r="EQA52" s="265"/>
      <c r="EQB52" s="265"/>
      <c r="EQC52" s="265"/>
      <c r="EQD52" s="265"/>
      <c r="EQE52" s="265"/>
      <c r="EQF52" s="265"/>
      <c r="EQG52" s="265"/>
      <c r="EQH52" s="265"/>
      <c r="EQI52" s="265"/>
      <c r="EQJ52" s="265"/>
      <c r="EQK52" s="265"/>
      <c r="EQL52" s="265"/>
      <c r="EQM52" s="265"/>
      <c r="EQN52" s="265"/>
      <c r="EQO52" s="265"/>
      <c r="EQP52" s="265"/>
      <c r="EQQ52" s="265"/>
      <c r="EQR52" s="265"/>
      <c r="EQS52" s="265"/>
      <c r="EQT52" s="265"/>
      <c r="EQU52" s="265"/>
      <c r="EQV52" s="265"/>
      <c r="EQW52" s="265"/>
      <c r="EQX52" s="265"/>
      <c r="EQY52" s="265"/>
      <c r="EQZ52" s="265"/>
      <c r="ERA52" s="265"/>
      <c r="ERB52" s="265"/>
      <c r="ERC52" s="265"/>
      <c r="ERD52" s="265"/>
      <c r="ERE52" s="265"/>
      <c r="ERF52" s="265"/>
      <c r="ERG52" s="265"/>
      <c r="ERH52" s="265"/>
      <c r="ERI52" s="265"/>
      <c r="ERJ52" s="265"/>
      <c r="ERK52" s="265"/>
      <c r="ERL52" s="265"/>
      <c r="ERM52" s="265"/>
      <c r="ERN52" s="265"/>
      <c r="ERO52" s="265"/>
      <c r="ERP52" s="265"/>
      <c r="ERQ52" s="265"/>
      <c r="ERR52" s="265"/>
      <c r="ERS52" s="265"/>
      <c r="ERT52" s="265"/>
      <c r="ERU52" s="265"/>
      <c r="ERV52" s="265"/>
      <c r="ERW52" s="265"/>
      <c r="ERX52" s="265"/>
      <c r="ERY52" s="265"/>
      <c r="ERZ52" s="265"/>
      <c r="ESA52" s="265"/>
      <c r="ESB52" s="265"/>
      <c r="ESC52" s="265"/>
      <c r="ESD52" s="265"/>
      <c r="ESE52" s="265"/>
      <c r="ESF52" s="265"/>
      <c r="ESG52" s="265"/>
      <c r="ESH52" s="265"/>
      <c r="ESI52" s="265"/>
      <c r="ESJ52" s="265"/>
      <c r="ESK52" s="265"/>
      <c r="ESL52" s="265"/>
      <c r="ESM52" s="265"/>
      <c r="ESN52" s="265"/>
      <c r="ESO52" s="265"/>
      <c r="ESP52" s="265"/>
      <c r="ESQ52" s="265"/>
      <c r="ESR52" s="265"/>
      <c r="ESS52" s="265"/>
      <c r="EST52" s="265"/>
      <c r="ESU52" s="265"/>
      <c r="ESV52" s="265"/>
      <c r="ESW52" s="265"/>
      <c r="ESX52" s="265"/>
      <c r="ESY52" s="265"/>
      <c r="ESZ52" s="265"/>
      <c r="ETA52" s="265"/>
      <c r="ETB52" s="265"/>
      <c r="ETC52" s="265"/>
      <c r="ETD52" s="265"/>
      <c r="ETE52" s="265"/>
      <c r="ETF52" s="265"/>
      <c r="ETG52" s="265"/>
      <c r="ETH52" s="265"/>
      <c r="ETI52" s="265"/>
      <c r="ETJ52" s="265"/>
      <c r="ETK52" s="265"/>
      <c r="ETL52" s="265"/>
      <c r="ETM52" s="265"/>
      <c r="ETN52" s="265"/>
      <c r="ETO52" s="265"/>
      <c r="ETP52" s="265"/>
      <c r="ETQ52" s="265"/>
      <c r="ETR52" s="265"/>
      <c r="ETS52" s="265"/>
      <c r="ETT52" s="265"/>
      <c r="ETU52" s="265"/>
      <c r="ETV52" s="265"/>
      <c r="ETW52" s="265"/>
      <c r="ETX52" s="265"/>
      <c r="ETY52" s="265"/>
      <c r="ETZ52" s="265"/>
      <c r="EUA52" s="265"/>
      <c r="EUB52" s="265"/>
      <c r="EUC52" s="265"/>
      <c r="EUD52" s="265"/>
      <c r="EUE52" s="265"/>
      <c r="EUF52" s="265"/>
      <c r="EUG52" s="265"/>
      <c r="EUH52" s="265"/>
      <c r="EUI52" s="265"/>
      <c r="EUJ52" s="265"/>
      <c r="EUK52" s="265"/>
      <c r="EUL52" s="265"/>
      <c r="EUM52" s="265"/>
      <c r="EUN52" s="265"/>
      <c r="EUO52" s="265"/>
      <c r="EUP52" s="265"/>
      <c r="EUQ52" s="265"/>
      <c r="EUR52" s="265"/>
      <c r="EUS52" s="265"/>
      <c r="EUT52" s="265"/>
      <c r="EUU52" s="265"/>
      <c r="EUV52" s="265"/>
      <c r="EUW52" s="265"/>
      <c r="EUX52" s="265"/>
      <c r="EUY52" s="265"/>
      <c r="EUZ52" s="265"/>
      <c r="EVA52" s="265"/>
      <c r="EVB52" s="265"/>
      <c r="EVC52" s="265"/>
      <c r="EVD52" s="265"/>
      <c r="EVE52" s="265"/>
      <c r="EVF52" s="265"/>
      <c r="EVG52" s="265"/>
      <c r="EVH52" s="265"/>
      <c r="EVI52" s="265"/>
      <c r="EVJ52" s="265"/>
      <c r="EVK52" s="265"/>
      <c r="EVL52" s="265"/>
      <c r="EVM52" s="265"/>
      <c r="EVN52" s="265"/>
      <c r="EVO52" s="265"/>
      <c r="EVP52" s="265"/>
      <c r="EVQ52" s="265"/>
      <c r="EVR52" s="265"/>
      <c r="EVS52" s="265"/>
      <c r="EVT52" s="265"/>
      <c r="EVU52" s="265"/>
      <c r="EVV52" s="265"/>
      <c r="EVW52" s="265"/>
      <c r="EVX52" s="265"/>
      <c r="EVY52" s="265"/>
      <c r="EVZ52" s="265"/>
      <c r="EWA52" s="265"/>
      <c r="EWB52" s="265"/>
      <c r="EWC52" s="265"/>
      <c r="EWD52" s="265"/>
      <c r="EWE52" s="265"/>
      <c r="EWF52" s="265"/>
      <c r="EWG52" s="265"/>
      <c r="EWH52" s="265"/>
      <c r="EWI52" s="265"/>
      <c r="EWJ52" s="265"/>
      <c r="EWK52" s="265"/>
      <c r="EWL52" s="265"/>
      <c r="EWM52" s="265"/>
      <c r="EWN52" s="265"/>
      <c r="EWO52" s="265"/>
      <c r="EWP52" s="265"/>
      <c r="EWQ52" s="265"/>
      <c r="EWR52" s="265"/>
      <c r="EWS52" s="265"/>
      <c r="EWT52" s="265"/>
      <c r="EWU52" s="265"/>
      <c r="EWV52" s="265"/>
      <c r="EWW52" s="265"/>
      <c r="EWX52" s="265"/>
      <c r="EWY52" s="265"/>
      <c r="EWZ52" s="265"/>
      <c r="EXA52" s="265"/>
      <c r="EXB52" s="265"/>
      <c r="EXC52" s="265"/>
      <c r="EXD52" s="265"/>
      <c r="EXE52" s="265"/>
      <c r="EXF52" s="265"/>
      <c r="EXG52" s="265"/>
      <c r="EXH52" s="265"/>
      <c r="EXI52" s="265"/>
      <c r="EXJ52" s="265"/>
      <c r="EXK52" s="265"/>
      <c r="EXL52" s="265"/>
      <c r="EXM52" s="265"/>
      <c r="EXN52" s="265"/>
      <c r="EXO52" s="265"/>
      <c r="EXP52" s="265"/>
      <c r="EXQ52" s="265"/>
      <c r="EXR52" s="265"/>
      <c r="EXS52" s="265"/>
      <c r="EXT52" s="265"/>
      <c r="EXU52" s="265"/>
      <c r="EXV52" s="265"/>
      <c r="EXW52" s="265"/>
      <c r="EXX52" s="265"/>
      <c r="EXY52" s="265"/>
      <c r="EXZ52" s="265"/>
      <c r="EYA52" s="265"/>
      <c r="EYB52" s="265"/>
      <c r="EYC52" s="265"/>
      <c r="EYD52" s="265"/>
      <c r="EYE52" s="265"/>
      <c r="EYF52" s="265"/>
      <c r="EYG52" s="265"/>
      <c r="EYH52" s="265"/>
      <c r="EYI52" s="265"/>
      <c r="EYJ52" s="265"/>
      <c r="EYK52" s="265"/>
      <c r="EYL52" s="265"/>
      <c r="EYM52" s="265"/>
      <c r="EYN52" s="265"/>
      <c r="EYO52" s="265"/>
      <c r="EYP52" s="265"/>
      <c r="EYQ52" s="265"/>
      <c r="EYR52" s="265"/>
      <c r="EYS52" s="265"/>
      <c r="EYT52" s="265"/>
      <c r="EYU52" s="265"/>
      <c r="EYV52" s="265"/>
      <c r="EYW52" s="265"/>
      <c r="EYX52" s="265"/>
      <c r="EYY52" s="265"/>
      <c r="EYZ52" s="265"/>
      <c r="EZA52" s="265"/>
      <c r="EZB52" s="265"/>
      <c r="EZC52" s="265"/>
      <c r="EZD52" s="265"/>
      <c r="EZE52" s="265"/>
      <c r="EZF52" s="265"/>
      <c r="EZG52" s="265"/>
      <c r="EZH52" s="265"/>
      <c r="EZI52" s="265"/>
      <c r="EZJ52" s="265"/>
      <c r="EZK52" s="265"/>
      <c r="EZL52" s="265"/>
      <c r="EZM52" s="265"/>
      <c r="EZN52" s="265"/>
      <c r="EZO52" s="265"/>
      <c r="EZP52" s="265"/>
      <c r="EZQ52" s="265"/>
      <c r="EZR52" s="265"/>
      <c r="EZS52" s="265"/>
      <c r="EZT52" s="265"/>
      <c r="EZU52" s="265"/>
      <c r="EZV52" s="265"/>
      <c r="EZW52" s="265"/>
      <c r="EZX52" s="265"/>
      <c r="EZY52" s="265"/>
      <c r="EZZ52" s="265"/>
      <c r="FAA52" s="265"/>
      <c r="FAB52" s="265"/>
      <c r="FAC52" s="265"/>
      <c r="FAD52" s="265"/>
      <c r="FAE52" s="265"/>
      <c r="FAF52" s="265"/>
      <c r="FAG52" s="265"/>
      <c r="FAH52" s="265"/>
      <c r="FAI52" s="265"/>
      <c r="FAJ52" s="265"/>
      <c r="FAK52" s="265"/>
      <c r="FAL52" s="265"/>
      <c r="FAM52" s="265"/>
      <c r="FAN52" s="265"/>
      <c r="FAO52" s="265"/>
      <c r="FAP52" s="265"/>
      <c r="FAQ52" s="265"/>
      <c r="FAR52" s="265"/>
      <c r="FAS52" s="265"/>
      <c r="FAT52" s="265"/>
      <c r="FAU52" s="265"/>
      <c r="FAV52" s="265"/>
      <c r="FAW52" s="265"/>
      <c r="FAX52" s="265"/>
      <c r="FAY52" s="265"/>
      <c r="FAZ52" s="265"/>
      <c r="FBA52" s="265"/>
      <c r="FBB52" s="265"/>
      <c r="FBC52" s="265"/>
      <c r="FBD52" s="265"/>
      <c r="FBE52" s="265"/>
      <c r="FBF52" s="265"/>
      <c r="FBG52" s="265"/>
      <c r="FBH52" s="265"/>
      <c r="FBI52" s="265"/>
      <c r="FBJ52" s="265"/>
      <c r="FBK52" s="265"/>
      <c r="FBL52" s="265"/>
      <c r="FBM52" s="265"/>
      <c r="FBN52" s="265"/>
      <c r="FBO52" s="265"/>
      <c r="FBP52" s="265"/>
      <c r="FBQ52" s="265"/>
      <c r="FBR52" s="265"/>
      <c r="FBS52" s="265"/>
      <c r="FBT52" s="265"/>
      <c r="FBU52" s="265"/>
      <c r="FBV52" s="265"/>
      <c r="FBW52" s="265"/>
      <c r="FBX52" s="265"/>
      <c r="FBY52" s="265"/>
      <c r="FBZ52" s="265"/>
      <c r="FCA52" s="265"/>
      <c r="FCB52" s="265"/>
      <c r="FCC52" s="265"/>
      <c r="FCD52" s="265"/>
      <c r="FCE52" s="265"/>
      <c r="FCF52" s="265"/>
      <c r="FCG52" s="265"/>
      <c r="FCH52" s="265"/>
      <c r="FCI52" s="265"/>
      <c r="FCJ52" s="265"/>
      <c r="FCK52" s="265"/>
      <c r="FCL52" s="265"/>
      <c r="FCM52" s="265"/>
      <c r="FCN52" s="265"/>
      <c r="FCO52" s="265"/>
      <c r="FCP52" s="265"/>
      <c r="FCQ52" s="265"/>
      <c r="FCR52" s="265"/>
      <c r="FCS52" s="265"/>
      <c r="FCT52" s="265"/>
      <c r="FCU52" s="265"/>
      <c r="FCV52" s="265"/>
      <c r="FCW52" s="265"/>
      <c r="FCX52" s="265"/>
      <c r="FCY52" s="265"/>
      <c r="FCZ52" s="265"/>
      <c r="FDA52" s="265"/>
      <c r="FDB52" s="265"/>
      <c r="FDC52" s="265"/>
      <c r="FDD52" s="265"/>
      <c r="FDE52" s="265"/>
      <c r="FDF52" s="265"/>
      <c r="FDG52" s="265"/>
      <c r="FDH52" s="265"/>
      <c r="FDI52" s="265"/>
      <c r="FDJ52" s="265"/>
      <c r="FDK52" s="265"/>
      <c r="FDL52" s="265"/>
      <c r="FDM52" s="265"/>
      <c r="FDN52" s="265"/>
      <c r="FDO52" s="265"/>
      <c r="FDP52" s="265"/>
      <c r="FDQ52" s="265"/>
      <c r="FDR52" s="265"/>
      <c r="FDS52" s="265"/>
      <c r="FDT52" s="265"/>
      <c r="FDU52" s="265"/>
      <c r="FDV52" s="265"/>
      <c r="FDW52" s="265"/>
      <c r="FDX52" s="265"/>
      <c r="FDY52" s="265"/>
      <c r="FDZ52" s="265"/>
      <c r="FEA52" s="265"/>
      <c r="FEB52" s="265"/>
      <c r="FEC52" s="265"/>
      <c r="FED52" s="265"/>
      <c r="FEE52" s="265"/>
      <c r="FEF52" s="265"/>
      <c r="FEG52" s="265"/>
      <c r="FEH52" s="265"/>
      <c r="FEI52" s="265"/>
      <c r="FEJ52" s="265"/>
      <c r="FEK52" s="265"/>
      <c r="FEL52" s="265"/>
      <c r="FEM52" s="265"/>
      <c r="FEN52" s="265"/>
      <c r="FEO52" s="265"/>
      <c r="FEP52" s="265"/>
      <c r="FEQ52" s="265"/>
      <c r="FER52" s="265"/>
      <c r="FES52" s="265"/>
      <c r="FET52" s="265"/>
      <c r="FEU52" s="265"/>
      <c r="FEV52" s="265"/>
      <c r="FEW52" s="265"/>
      <c r="FEX52" s="265"/>
      <c r="FEY52" s="265"/>
      <c r="FEZ52" s="265"/>
      <c r="FFA52" s="265"/>
      <c r="FFB52" s="265"/>
      <c r="FFC52" s="265"/>
      <c r="FFD52" s="265"/>
      <c r="FFE52" s="265"/>
      <c r="FFF52" s="265"/>
      <c r="FFG52" s="265"/>
      <c r="FFH52" s="265"/>
      <c r="FFI52" s="265"/>
      <c r="FFJ52" s="265"/>
      <c r="FFK52" s="265"/>
      <c r="FFL52" s="265"/>
      <c r="FFM52" s="265"/>
      <c r="FFN52" s="265"/>
      <c r="FFO52" s="265"/>
      <c r="FFP52" s="265"/>
      <c r="FFQ52" s="265"/>
      <c r="FFR52" s="265"/>
      <c r="FFS52" s="265"/>
      <c r="FFT52" s="265"/>
      <c r="FFU52" s="265"/>
      <c r="FFV52" s="265"/>
      <c r="FFW52" s="265"/>
      <c r="FFX52" s="265"/>
      <c r="FFY52" s="265"/>
      <c r="FFZ52" s="265"/>
      <c r="FGA52" s="265"/>
      <c r="FGB52" s="265"/>
      <c r="FGC52" s="265"/>
      <c r="FGD52" s="265"/>
      <c r="FGE52" s="265"/>
      <c r="FGF52" s="265"/>
      <c r="FGG52" s="265"/>
      <c r="FGH52" s="265"/>
      <c r="FGI52" s="265"/>
      <c r="FGJ52" s="265"/>
      <c r="FGK52" s="265"/>
      <c r="FGL52" s="265"/>
      <c r="FGM52" s="265"/>
      <c r="FGN52" s="265"/>
      <c r="FGO52" s="265"/>
      <c r="FGP52" s="265"/>
      <c r="FGQ52" s="265"/>
      <c r="FGR52" s="265"/>
      <c r="FGS52" s="265"/>
      <c r="FGT52" s="265"/>
      <c r="FGU52" s="265"/>
      <c r="FGV52" s="265"/>
      <c r="FGW52" s="265"/>
      <c r="FGX52" s="265"/>
      <c r="FGY52" s="265"/>
      <c r="FGZ52" s="265"/>
      <c r="FHA52" s="265"/>
      <c r="FHB52" s="265"/>
      <c r="FHC52" s="265"/>
      <c r="FHD52" s="265"/>
      <c r="FHE52" s="265"/>
      <c r="FHF52" s="265"/>
      <c r="FHG52" s="265"/>
      <c r="FHH52" s="265"/>
      <c r="FHI52" s="265"/>
      <c r="FHJ52" s="265"/>
      <c r="FHK52" s="265"/>
      <c r="FHL52" s="265"/>
      <c r="FHM52" s="265"/>
      <c r="FHN52" s="265"/>
      <c r="FHO52" s="265"/>
      <c r="FHP52" s="265"/>
      <c r="FHQ52" s="265"/>
      <c r="FHR52" s="265"/>
      <c r="FHS52" s="265"/>
      <c r="FHT52" s="265"/>
      <c r="FHU52" s="265"/>
      <c r="FHV52" s="265"/>
      <c r="FHW52" s="265"/>
      <c r="FHX52" s="265"/>
      <c r="FHY52" s="265"/>
      <c r="FHZ52" s="265"/>
      <c r="FIA52" s="265"/>
      <c r="FIB52" s="265"/>
      <c r="FIC52" s="265"/>
      <c r="FID52" s="265"/>
      <c r="FIE52" s="265"/>
      <c r="FIF52" s="265"/>
      <c r="FIG52" s="265"/>
      <c r="FIH52" s="265"/>
      <c r="FII52" s="265"/>
      <c r="FIJ52" s="265"/>
      <c r="FIK52" s="265"/>
      <c r="FIL52" s="265"/>
      <c r="FIM52" s="265"/>
      <c r="FIN52" s="265"/>
      <c r="FIO52" s="265"/>
      <c r="FIP52" s="265"/>
      <c r="FIQ52" s="265"/>
      <c r="FIR52" s="265"/>
      <c r="FIS52" s="265"/>
      <c r="FIT52" s="265"/>
      <c r="FIU52" s="265"/>
      <c r="FIV52" s="265"/>
      <c r="FIW52" s="265"/>
      <c r="FIX52" s="265"/>
      <c r="FIY52" s="265"/>
      <c r="FIZ52" s="265"/>
      <c r="FJA52" s="265"/>
      <c r="FJB52" s="265"/>
      <c r="FJC52" s="265"/>
      <c r="FJD52" s="265"/>
      <c r="FJE52" s="265"/>
      <c r="FJF52" s="265"/>
      <c r="FJG52" s="265"/>
      <c r="FJH52" s="265"/>
      <c r="FJI52" s="265"/>
      <c r="FJJ52" s="265"/>
      <c r="FJK52" s="265"/>
      <c r="FJL52" s="265"/>
      <c r="FJM52" s="265"/>
      <c r="FJN52" s="265"/>
      <c r="FJO52" s="265"/>
      <c r="FJP52" s="265"/>
      <c r="FJQ52" s="265"/>
      <c r="FJR52" s="265"/>
      <c r="FJS52" s="265"/>
      <c r="FJT52" s="265"/>
      <c r="FJU52" s="265"/>
      <c r="FJV52" s="265"/>
      <c r="FJW52" s="265"/>
      <c r="FJX52" s="265"/>
      <c r="FJY52" s="265"/>
      <c r="FJZ52" s="265"/>
      <c r="FKA52" s="265"/>
      <c r="FKB52" s="265"/>
      <c r="FKC52" s="265"/>
      <c r="FKD52" s="265"/>
      <c r="FKE52" s="265"/>
      <c r="FKF52" s="265"/>
      <c r="FKG52" s="265"/>
      <c r="FKH52" s="265"/>
      <c r="FKI52" s="265"/>
      <c r="FKJ52" s="265"/>
      <c r="FKK52" s="265"/>
      <c r="FKL52" s="265"/>
      <c r="FKM52" s="265"/>
      <c r="FKN52" s="265"/>
      <c r="FKO52" s="265"/>
      <c r="FKP52" s="265"/>
      <c r="FKQ52" s="265"/>
      <c r="FKR52" s="265"/>
      <c r="FKS52" s="265"/>
      <c r="FKT52" s="265"/>
      <c r="FKU52" s="265"/>
      <c r="FKV52" s="265"/>
      <c r="FKW52" s="265"/>
      <c r="FKX52" s="265"/>
      <c r="FKY52" s="265"/>
      <c r="FKZ52" s="265"/>
      <c r="FLA52" s="265"/>
      <c r="FLB52" s="265"/>
      <c r="FLC52" s="265"/>
      <c r="FLD52" s="265"/>
      <c r="FLE52" s="265"/>
      <c r="FLF52" s="265"/>
      <c r="FLG52" s="265"/>
      <c r="FLH52" s="265"/>
      <c r="FLI52" s="265"/>
      <c r="FLJ52" s="265"/>
      <c r="FLK52" s="265"/>
      <c r="FLL52" s="265"/>
      <c r="FLM52" s="265"/>
      <c r="FLN52" s="265"/>
      <c r="FLO52" s="265"/>
      <c r="FLP52" s="265"/>
      <c r="FLQ52" s="265"/>
      <c r="FLR52" s="265"/>
      <c r="FLS52" s="265"/>
      <c r="FLT52" s="265"/>
      <c r="FLU52" s="265"/>
      <c r="FLV52" s="265"/>
      <c r="FLW52" s="265"/>
      <c r="FLX52" s="265"/>
      <c r="FLY52" s="265"/>
      <c r="FLZ52" s="265"/>
      <c r="FMA52" s="265"/>
      <c r="FMB52" s="265"/>
      <c r="FMC52" s="265"/>
      <c r="FMD52" s="265"/>
      <c r="FME52" s="265"/>
      <c r="FMF52" s="265"/>
      <c r="FMG52" s="265"/>
      <c r="FMH52" s="265"/>
      <c r="FMI52" s="265"/>
      <c r="FMJ52" s="265"/>
      <c r="FMK52" s="265"/>
      <c r="FML52" s="265"/>
      <c r="FMM52" s="265"/>
      <c r="FMN52" s="265"/>
      <c r="FMO52" s="265"/>
      <c r="FMP52" s="265"/>
      <c r="FMQ52" s="265"/>
      <c r="FMR52" s="265"/>
      <c r="FMS52" s="265"/>
      <c r="FMT52" s="265"/>
      <c r="FMU52" s="265"/>
      <c r="FMV52" s="265"/>
      <c r="FMW52" s="265"/>
      <c r="FMX52" s="265"/>
      <c r="FMY52" s="265"/>
      <c r="FMZ52" s="265"/>
      <c r="FNA52" s="265"/>
      <c r="FNB52" s="265"/>
      <c r="FNC52" s="265"/>
      <c r="FND52" s="265"/>
      <c r="FNE52" s="265"/>
      <c r="FNF52" s="265"/>
      <c r="FNG52" s="265"/>
      <c r="FNH52" s="265"/>
      <c r="FNI52" s="265"/>
      <c r="FNJ52" s="265"/>
      <c r="FNK52" s="265"/>
      <c r="FNL52" s="265"/>
      <c r="FNM52" s="265"/>
      <c r="FNN52" s="265"/>
      <c r="FNO52" s="265"/>
      <c r="FNP52" s="265"/>
      <c r="FNQ52" s="265"/>
      <c r="FNR52" s="265"/>
      <c r="FNS52" s="265"/>
      <c r="FNT52" s="265"/>
      <c r="FNU52" s="265"/>
      <c r="FNV52" s="265"/>
      <c r="FNW52" s="265"/>
      <c r="FNX52" s="265"/>
      <c r="FNY52" s="265"/>
      <c r="FNZ52" s="265"/>
      <c r="FOA52" s="265"/>
      <c r="FOB52" s="265"/>
      <c r="FOC52" s="265"/>
      <c r="FOD52" s="265"/>
      <c r="FOE52" s="265"/>
      <c r="FOF52" s="265"/>
      <c r="FOG52" s="265"/>
      <c r="FOH52" s="265"/>
      <c r="FOI52" s="265"/>
      <c r="FOJ52" s="265"/>
      <c r="FOK52" s="265"/>
      <c r="FOL52" s="265"/>
      <c r="FOM52" s="265"/>
      <c r="FON52" s="265"/>
      <c r="FOO52" s="265"/>
      <c r="FOP52" s="265"/>
      <c r="FOQ52" s="265"/>
      <c r="FOR52" s="265"/>
      <c r="FOS52" s="265"/>
      <c r="FOT52" s="265"/>
      <c r="FOU52" s="265"/>
      <c r="FOV52" s="265"/>
      <c r="FOW52" s="265"/>
      <c r="FOX52" s="265"/>
      <c r="FOY52" s="265"/>
      <c r="FOZ52" s="265"/>
      <c r="FPA52" s="265"/>
      <c r="FPB52" s="265"/>
      <c r="FPC52" s="265"/>
      <c r="FPD52" s="265"/>
      <c r="FPE52" s="265"/>
      <c r="FPF52" s="265"/>
      <c r="FPG52" s="265"/>
      <c r="FPH52" s="265"/>
      <c r="FPI52" s="265"/>
      <c r="FPJ52" s="265"/>
      <c r="FPK52" s="265"/>
      <c r="FPL52" s="265"/>
      <c r="FPM52" s="265"/>
      <c r="FPN52" s="265"/>
      <c r="FPO52" s="265"/>
      <c r="FPP52" s="265"/>
      <c r="FPQ52" s="265"/>
      <c r="FPR52" s="265"/>
      <c r="FPS52" s="265"/>
      <c r="FPT52" s="265"/>
      <c r="FPU52" s="265"/>
      <c r="FPV52" s="265"/>
      <c r="FPW52" s="265"/>
      <c r="FPX52" s="265"/>
      <c r="FPY52" s="265"/>
      <c r="FPZ52" s="265"/>
      <c r="FQA52" s="265"/>
      <c r="FQB52" s="265"/>
      <c r="FQC52" s="265"/>
      <c r="FQD52" s="265"/>
      <c r="FQE52" s="265"/>
      <c r="FQF52" s="265"/>
      <c r="FQG52" s="265"/>
      <c r="FQH52" s="265"/>
      <c r="FQI52" s="265"/>
      <c r="FQJ52" s="265"/>
      <c r="FQK52" s="265"/>
      <c r="FQL52" s="265"/>
      <c r="FQM52" s="265"/>
      <c r="FQN52" s="265"/>
      <c r="FQO52" s="265"/>
      <c r="FQP52" s="265"/>
      <c r="FQQ52" s="265"/>
      <c r="FQR52" s="265"/>
      <c r="FQS52" s="265"/>
      <c r="FQT52" s="265"/>
      <c r="FQU52" s="265"/>
      <c r="FQV52" s="265"/>
      <c r="FQW52" s="265"/>
      <c r="FQX52" s="265"/>
      <c r="FQY52" s="265"/>
      <c r="FQZ52" s="265"/>
      <c r="FRA52" s="265"/>
      <c r="FRB52" s="265"/>
      <c r="FRC52" s="265"/>
      <c r="FRD52" s="265"/>
      <c r="FRE52" s="265"/>
      <c r="FRF52" s="265"/>
      <c r="FRG52" s="265"/>
      <c r="FRH52" s="265"/>
      <c r="FRI52" s="265"/>
      <c r="FRJ52" s="265"/>
      <c r="FRK52" s="265"/>
      <c r="FRL52" s="265"/>
      <c r="FRM52" s="265"/>
      <c r="FRN52" s="265"/>
      <c r="FRO52" s="265"/>
      <c r="FRP52" s="265"/>
      <c r="FRQ52" s="265"/>
      <c r="FRR52" s="265"/>
      <c r="FRS52" s="265"/>
      <c r="FRT52" s="265"/>
      <c r="FRU52" s="265"/>
      <c r="FRV52" s="265"/>
      <c r="FRW52" s="265"/>
      <c r="FRX52" s="265"/>
      <c r="FRY52" s="265"/>
      <c r="FRZ52" s="265"/>
      <c r="FSA52" s="265"/>
      <c r="FSB52" s="265"/>
      <c r="FSC52" s="265"/>
      <c r="FSD52" s="265"/>
      <c r="FSE52" s="265"/>
      <c r="FSF52" s="265"/>
      <c r="FSG52" s="265"/>
      <c r="FSH52" s="265"/>
      <c r="FSI52" s="265"/>
      <c r="FSJ52" s="265"/>
      <c r="FSK52" s="265"/>
      <c r="FSL52" s="265"/>
      <c r="FSM52" s="265"/>
      <c r="FSN52" s="265"/>
      <c r="FSO52" s="265"/>
      <c r="FSP52" s="265"/>
      <c r="FSQ52" s="265"/>
      <c r="FSR52" s="265"/>
      <c r="FSS52" s="265"/>
      <c r="FST52" s="265"/>
      <c r="FSU52" s="265"/>
      <c r="FSV52" s="265"/>
      <c r="FSW52" s="265"/>
      <c r="FSX52" s="265"/>
      <c r="FSY52" s="265"/>
      <c r="FSZ52" s="265"/>
      <c r="FTA52" s="265"/>
      <c r="FTB52" s="265"/>
      <c r="FTC52" s="265"/>
      <c r="FTD52" s="265"/>
      <c r="FTE52" s="265"/>
      <c r="FTF52" s="265"/>
      <c r="FTG52" s="265"/>
      <c r="FTH52" s="265"/>
      <c r="FTI52" s="265"/>
      <c r="FTJ52" s="265"/>
      <c r="FTK52" s="265"/>
      <c r="FTL52" s="265"/>
      <c r="FTM52" s="265"/>
      <c r="FTN52" s="265"/>
      <c r="FTO52" s="265"/>
      <c r="FTP52" s="265"/>
      <c r="FTQ52" s="265"/>
      <c r="FTR52" s="265"/>
      <c r="FTS52" s="265"/>
      <c r="FTT52" s="265"/>
      <c r="FTU52" s="265"/>
      <c r="FTV52" s="265"/>
      <c r="FTW52" s="265"/>
      <c r="FTX52" s="265"/>
      <c r="FTY52" s="265"/>
      <c r="FTZ52" s="265"/>
      <c r="FUA52" s="265"/>
      <c r="FUB52" s="265"/>
      <c r="FUC52" s="265"/>
      <c r="FUD52" s="265"/>
      <c r="FUE52" s="265"/>
      <c r="FUF52" s="265"/>
      <c r="FUG52" s="265"/>
      <c r="FUH52" s="265"/>
      <c r="FUI52" s="265"/>
      <c r="FUJ52" s="265"/>
      <c r="FUK52" s="265"/>
      <c r="FUL52" s="265"/>
      <c r="FUM52" s="265"/>
      <c r="FUN52" s="265"/>
      <c r="FUO52" s="265"/>
      <c r="FUP52" s="265"/>
      <c r="FUQ52" s="265"/>
      <c r="FUR52" s="265"/>
      <c r="FUS52" s="265"/>
      <c r="FUT52" s="265"/>
      <c r="FUU52" s="265"/>
      <c r="FUV52" s="265"/>
      <c r="FUW52" s="265"/>
      <c r="FUX52" s="265"/>
      <c r="FUY52" s="265"/>
      <c r="FUZ52" s="265"/>
      <c r="FVA52" s="265"/>
      <c r="FVB52" s="265"/>
      <c r="FVC52" s="265"/>
      <c r="FVD52" s="265"/>
      <c r="FVE52" s="265"/>
      <c r="FVF52" s="265"/>
      <c r="FVG52" s="265"/>
      <c r="FVH52" s="265"/>
      <c r="FVI52" s="265"/>
      <c r="FVJ52" s="265"/>
      <c r="FVK52" s="265"/>
      <c r="FVL52" s="265"/>
      <c r="FVM52" s="265"/>
      <c r="FVN52" s="265"/>
      <c r="FVO52" s="265"/>
      <c r="FVP52" s="265"/>
      <c r="FVQ52" s="265"/>
      <c r="FVR52" s="265"/>
      <c r="FVS52" s="265"/>
      <c r="FVT52" s="265"/>
      <c r="FVU52" s="265"/>
      <c r="FVV52" s="265"/>
      <c r="FVW52" s="265"/>
      <c r="FVX52" s="265"/>
      <c r="FVY52" s="265"/>
      <c r="FVZ52" s="265"/>
      <c r="FWA52" s="265"/>
      <c r="FWB52" s="265"/>
      <c r="FWC52" s="265"/>
      <c r="FWD52" s="265"/>
      <c r="FWE52" s="265"/>
      <c r="FWF52" s="265"/>
      <c r="FWG52" s="265"/>
      <c r="FWH52" s="265"/>
      <c r="FWI52" s="265"/>
      <c r="FWJ52" s="265"/>
      <c r="FWK52" s="265"/>
      <c r="FWL52" s="265"/>
      <c r="FWM52" s="265"/>
      <c r="FWN52" s="265"/>
      <c r="FWO52" s="265"/>
      <c r="FWP52" s="265"/>
      <c r="FWQ52" s="265"/>
      <c r="FWR52" s="265"/>
      <c r="FWS52" s="265"/>
      <c r="FWT52" s="265"/>
      <c r="FWU52" s="265"/>
      <c r="FWV52" s="265"/>
      <c r="FWW52" s="265"/>
      <c r="FWX52" s="265"/>
      <c r="FWY52" s="265"/>
      <c r="FWZ52" s="265"/>
      <c r="FXA52" s="265"/>
      <c r="FXB52" s="265"/>
      <c r="FXC52" s="265"/>
      <c r="FXD52" s="265"/>
      <c r="FXE52" s="265"/>
      <c r="FXF52" s="265"/>
      <c r="FXG52" s="265"/>
      <c r="FXH52" s="265"/>
      <c r="FXI52" s="265"/>
      <c r="FXJ52" s="265"/>
      <c r="FXK52" s="265"/>
      <c r="FXL52" s="265"/>
      <c r="FXM52" s="265"/>
      <c r="FXN52" s="265"/>
      <c r="FXO52" s="265"/>
      <c r="FXP52" s="265"/>
      <c r="FXQ52" s="265"/>
      <c r="FXR52" s="265"/>
      <c r="FXS52" s="265"/>
      <c r="FXT52" s="265"/>
      <c r="FXU52" s="265"/>
      <c r="FXV52" s="265"/>
      <c r="FXW52" s="265"/>
      <c r="FXX52" s="265"/>
      <c r="FXY52" s="265"/>
      <c r="FXZ52" s="265"/>
      <c r="FYA52" s="265"/>
      <c r="FYB52" s="265"/>
      <c r="FYC52" s="265"/>
      <c r="FYD52" s="265"/>
      <c r="FYE52" s="265"/>
      <c r="FYF52" s="265"/>
      <c r="FYG52" s="265"/>
      <c r="FYH52" s="265"/>
      <c r="FYI52" s="265"/>
      <c r="FYJ52" s="265"/>
      <c r="FYK52" s="265"/>
      <c r="FYL52" s="265"/>
      <c r="FYM52" s="265"/>
      <c r="FYN52" s="265"/>
      <c r="FYO52" s="265"/>
      <c r="FYP52" s="265"/>
      <c r="FYQ52" s="265"/>
      <c r="FYR52" s="265"/>
      <c r="FYS52" s="265"/>
      <c r="FYT52" s="265"/>
      <c r="FYU52" s="265"/>
      <c r="FYV52" s="265"/>
      <c r="FYW52" s="265"/>
      <c r="FYX52" s="265"/>
      <c r="FYY52" s="265"/>
      <c r="FYZ52" s="265"/>
      <c r="FZA52" s="265"/>
      <c r="FZB52" s="265"/>
      <c r="FZC52" s="265"/>
      <c r="FZD52" s="265"/>
      <c r="FZE52" s="265"/>
      <c r="FZF52" s="265"/>
      <c r="FZG52" s="265"/>
      <c r="FZH52" s="265"/>
      <c r="FZI52" s="265"/>
      <c r="FZJ52" s="265"/>
      <c r="FZK52" s="265"/>
      <c r="FZL52" s="265"/>
      <c r="FZM52" s="265"/>
      <c r="FZN52" s="265"/>
      <c r="FZO52" s="265"/>
      <c r="FZP52" s="265"/>
      <c r="FZQ52" s="265"/>
      <c r="FZR52" s="265"/>
      <c r="FZS52" s="265"/>
      <c r="FZT52" s="265"/>
      <c r="FZU52" s="265"/>
      <c r="FZV52" s="265"/>
      <c r="FZW52" s="265"/>
      <c r="FZX52" s="265"/>
      <c r="FZY52" s="265"/>
      <c r="FZZ52" s="265"/>
      <c r="GAA52" s="265"/>
      <c r="GAB52" s="265"/>
      <c r="GAC52" s="265"/>
      <c r="GAD52" s="265"/>
      <c r="GAE52" s="265"/>
      <c r="GAF52" s="265"/>
      <c r="GAG52" s="265"/>
      <c r="GAH52" s="265"/>
      <c r="GAI52" s="265"/>
      <c r="GAJ52" s="265"/>
      <c r="GAK52" s="265"/>
      <c r="GAL52" s="265"/>
      <c r="GAM52" s="265"/>
      <c r="GAN52" s="265"/>
      <c r="GAO52" s="265"/>
      <c r="GAP52" s="265"/>
      <c r="GAQ52" s="265"/>
      <c r="GAR52" s="265"/>
      <c r="GAS52" s="265"/>
      <c r="GAT52" s="265"/>
      <c r="GAU52" s="265"/>
      <c r="GAV52" s="265"/>
      <c r="GAW52" s="265"/>
      <c r="GAX52" s="265"/>
      <c r="GAY52" s="265"/>
      <c r="GAZ52" s="265"/>
      <c r="GBA52" s="265"/>
      <c r="GBB52" s="265"/>
      <c r="GBC52" s="265"/>
      <c r="GBD52" s="265"/>
      <c r="GBE52" s="265"/>
      <c r="GBF52" s="265"/>
      <c r="GBG52" s="265"/>
      <c r="GBH52" s="265"/>
      <c r="GBI52" s="265"/>
      <c r="GBJ52" s="265"/>
      <c r="GBK52" s="265"/>
      <c r="GBL52" s="265"/>
      <c r="GBM52" s="265"/>
      <c r="GBN52" s="265"/>
      <c r="GBO52" s="265"/>
      <c r="GBP52" s="265"/>
      <c r="GBQ52" s="265"/>
      <c r="GBR52" s="265"/>
      <c r="GBS52" s="265"/>
      <c r="GBT52" s="265"/>
      <c r="GBU52" s="265"/>
      <c r="GBV52" s="265"/>
      <c r="GBW52" s="265"/>
      <c r="GBX52" s="265"/>
      <c r="GBY52" s="265"/>
      <c r="GBZ52" s="265"/>
      <c r="GCA52" s="265"/>
      <c r="GCB52" s="265"/>
      <c r="GCC52" s="265"/>
      <c r="GCD52" s="265"/>
      <c r="GCE52" s="265"/>
      <c r="GCF52" s="265"/>
      <c r="GCG52" s="265"/>
      <c r="GCH52" s="265"/>
      <c r="GCI52" s="265"/>
      <c r="GCJ52" s="265"/>
      <c r="GCK52" s="265"/>
      <c r="GCL52" s="265"/>
      <c r="GCM52" s="265"/>
      <c r="GCN52" s="265"/>
      <c r="GCO52" s="265"/>
      <c r="GCP52" s="265"/>
      <c r="GCQ52" s="265"/>
      <c r="GCR52" s="265"/>
      <c r="GCS52" s="265"/>
      <c r="GCT52" s="265"/>
      <c r="GCU52" s="265"/>
      <c r="GCV52" s="265"/>
      <c r="GCW52" s="265"/>
      <c r="GCX52" s="265"/>
      <c r="GCY52" s="265"/>
      <c r="GCZ52" s="265"/>
      <c r="GDA52" s="265"/>
      <c r="GDB52" s="265"/>
      <c r="GDC52" s="265"/>
      <c r="GDD52" s="265"/>
      <c r="GDE52" s="265"/>
      <c r="GDF52" s="265"/>
      <c r="GDG52" s="265"/>
      <c r="GDH52" s="265"/>
      <c r="GDI52" s="265"/>
      <c r="GDJ52" s="265"/>
      <c r="GDK52" s="265"/>
      <c r="GDL52" s="265"/>
      <c r="GDM52" s="265"/>
      <c r="GDN52" s="265"/>
      <c r="GDO52" s="265"/>
      <c r="GDP52" s="265"/>
      <c r="GDQ52" s="265"/>
      <c r="GDR52" s="265"/>
      <c r="GDS52" s="265"/>
      <c r="GDT52" s="265"/>
      <c r="GDU52" s="265"/>
      <c r="GDV52" s="265"/>
      <c r="GDW52" s="265"/>
      <c r="GDX52" s="265"/>
      <c r="GDY52" s="265"/>
      <c r="GDZ52" s="265"/>
      <c r="GEA52" s="265"/>
      <c r="GEB52" s="265"/>
      <c r="GEC52" s="265"/>
      <c r="GED52" s="265"/>
      <c r="GEE52" s="265"/>
      <c r="GEF52" s="265"/>
      <c r="GEG52" s="265"/>
      <c r="GEH52" s="265"/>
      <c r="GEI52" s="265"/>
      <c r="GEJ52" s="265"/>
      <c r="GEK52" s="265"/>
      <c r="GEL52" s="265"/>
      <c r="GEM52" s="265"/>
      <c r="GEN52" s="265"/>
      <c r="GEO52" s="265"/>
      <c r="GEP52" s="265"/>
      <c r="GEQ52" s="265"/>
      <c r="GER52" s="265"/>
      <c r="GES52" s="265"/>
      <c r="GET52" s="265"/>
      <c r="GEU52" s="265"/>
      <c r="GEV52" s="265"/>
      <c r="GEW52" s="265"/>
      <c r="GEX52" s="265"/>
      <c r="GEY52" s="265"/>
      <c r="GEZ52" s="265"/>
      <c r="GFA52" s="265"/>
      <c r="GFB52" s="265"/>
      <c r="GFC52" s="265"/>
      <c r="GFD52" s="265"/>
      <c r="GFE52" s="265"/>
      <c r="GFF52" s="265"/>
      <c r="GFG52" s="265"/>
      <c r="GFH52" s="265"/>
      <c r="GFI52" s="265"/>
      <c r="GFJ52" s="265"/>
      <c r="GFK52" s="265"/>
      <c r="GFL52" s="265"/>
      <c r="GFM52" s="265"/>
      <c r="GFN52" s="265"/>
      <c r="GFO52" s="265"/>
      <c r="GFP52" s="265"/>
      <c r="GFQ52" s="265"/>
      <c r="GFR52" s="265"/>
      <c r="GFS52" s="265"/>
      <c r="GFT52" s="265"/>
      <c r="GFU52" s="265"/>
      <c r="GFV52" s="265"/>
      <c r="GFW52" s="265"/>
      <c r="GFX52" s="265"/>
      <c r="GFY52" s="265"/>
      <c r="GFZ52" s="265"/>
      <c r="GGA52" s="265"/>
      <c r="GGB52" s="265"/>
      <c r="GGC52" s="265"/>
      <c r="GGD52" s="265"/>
      <c r="GGE52" s="265"/>
      <c r="GGF52" s="265"/>
      <c r="GGG52" s="265"/>
      <c r="GGH52" s="265"/>
      <c r="GGI52" s="265"/>
      <c r="GGJ52" s="265"/>
      <c r="GGK52" s="265"/>
      <c r="GGL52" s="265"/>
      <c r="GGM52" s="265"/>
      <c r="GGN52" s="265"/>
      <c r="GGO52" s="265"/>
      <c r="GGP52" s="265"/>
      <c r="GGQ52" s="265"/>
      <c r="GGR52" s="265"/>
      <c r="GGS52" s="265"/>
      <c r="GGT52" s="265"/>
      <c r="GGU52" s="265"/>
      <c r="GGV52" s="265"/>
      <c r="GGW52" s="265"/>
      <c r="GGX52" s="265"/>
      <c r="GGY52" s="265"/>
      <c r="GGZ52" s="265"/>
      <c r="GHA52" s="265"/>
      <c r="GHB52" s="265"/>
      <c r="GHC52" s="265"/>
      <c r="GHD52" s="265"/>
      <c r="GHE52" s="265"/>
      <c r="GHF52" s="265"/>
      <c r="GHG52" s="265"/>
      <c r="GHH52" s="265"/>
      <c r="GHI52" s="265"/>
      <c r="GHJ52" s="265"/>
      <c r="GHK52" s="265"/>
      <c r="GHL52" s="265"/>
      <c r="GHM52" s="265"/>
      <c r="GHN52" s="265"/>
      <c r="GHO52" s="265"/>
      <c r="GHP52" s="265"/>
      <c r="GHQ52" s="265"/>
      <c r="GHR52" s="265"/>
      <c r="GHS52" s="265"/>
      <c r="GHT52" s="265"/>
      <c r="GHU52" s="265"/>
      <c r="GHV52" s="265"/>
      <c r="GHW52" s="265"/>
      <c r="GHX52" s="265"/>
      <c r="GHY52" s="265"/>
      <c r="GHZ52" s="265"/>
      <c r="GIA52" s="265"/>
      <c r="GIB52" s="265"/>
      <c r="GIC52" s="265"/>
      <c r="GID52" s="265"/>
      <c r="GIE52" s="265"/>
      <c r="GIF52" s="265"/>
      <c r="GIG52" s="265"/>
      <c r="GIH52" s="265"/>
      <c r="GII52" s="265"/>
      <c r="GIJ52" s="265"/>
      <c r="GIK52" s="265"/>
      <c r="GIL52" s="265"/>
      <c r="GIM52" s="265"/>
      <c r="GIN52" s="265"/>
      <c r="GIO52" s="265"/>
      <c r="GIP52" s="265"/>
      <c r="GIQ52" s="265"/>
      <c r="GIR52" s="265"/>
      <c r="GIS52" s="265"/>
      <c r="GIT52" s="265"/>
      <c r="GIU52" s="265"/>
      <c r="GIV52" s="265"/>
      <c r="GIW52" s="265"/>
      <c r="GIX52" s="265"/>
      <c r="GIY52" s="265"/>
      <c r="GIZ52" s="265"/>
      <c r="GJA52" s="265"/>
      <c r="GJB52" s="265"/>
      <c r="GJC52" s="265"/>
      <c r="GJD52" s="265"/>
      <c r="GJE52" s="265"/>
      <c r="GJF52" s="265"/>
      <c r="GJG52" s="265"/>
      <c r="GJH52" s="265"/>
      <c r="GJI52" s="265"/>
      <c r="GJJ52" s="265"/>
      <c r="GJK52" s="265"/>
      <c r="GJL52" s="265"/>
      <c r="GJM52" s="265"/>
      <c r="GJN52" s="265"/>
      <c r="GJO52" s="265"/>
      <c r="GJP52" s="265"/>
      <c r="GJQ52" s="265"/>
      <c r="GJR52" s="265"/>
      <c r="GJS52" s="265"/>
      <c r="GJT52" s="265"/>
      <c r="GJU52" s="265"/>
      <c r="GJV52" s="265"/>
      <c r="GJW52" s="265"/>
      <c r="GJX52" s="265"/>
      <c r="GJY52" s="265"/>
      <c r="GJZ52" s="265"/>
      <c r="GKA52" s="265"/>
      <c r="GKB52" s="265"/>
      <c r="GKC52" s="265"/>
      <c r="GKD52" s="265"/>
      <c r="GKE52" s="265"/>
      <c r="GKF52" s="265"/>
      <c r="GKG52" s="265"/>
      <c r="GKH52" s="265"/>
      <c r="GKI52" s="265"/>
      <c r="GKJ52" s="265"/>
      <c r="GKK52" s="265"/>
      <c r="GKL52" s="265"/>
      <c r="GKM52" s="265"/>
      <c r="GKN52" s="265"/>
      <c r="GKO52" s="265"/>
      <c r="GKP52" s="265"/>
      <c r="GKQ52" s="265"/>
      <c r="GKR52" s="265"/>
      <c r="GKS52" s="265"/>
      <c r="GKT52" s="265"/>
      <c r="GKU52" s="265"/>
      <c r="GKV52" s="265"/>
      <c r="GKW52" s="265"/>
      <c r="GKX52" s="265"/>
      <c r="GKY52" s="265"/>
      <c r="GKZ52" s="265"/>
      <c r="GLA52" s="265"/>
      <c r="GLB52" s="265"/>
      <c r="GLC52" s="265"/>
      <c r="GLD52" s="265"/>
      <c r="GLE52" s="265"/>
      <c r="GLF52" s="265"/>
      <c r="GLG52" s="265"/>
      <c r="GLH52" s="265"/>
      <c r="GLI52" s="265"/>
      <c r="GLJ52" s="265"/>
      <c r="GLK52" s="265"/>
      <c r="GLL52" s="265"/>
      <c r="GLM52" s="265"/>
      <c r="GLN52" s="265"/>
      <c r="GLO52" s="265"/>
      <c r="GLP52" s="265"/>
      <c r="GLQ52" s="265"/>
      <c r="GLR52" s="265"/>
      <c r="GLS52" s="265"/>
      <c r="GLT52" s="265"/>
      <c r="GLU52" s="265"/>
      <c r="GLV52" s="265"/>
      <c r="GLW52" s="265"/>
      <c r="GLX52" s="265"/>
      <c r="GLY52" s="265"/>
      <c r="GLZ52" s="265"/>
      <c r="GMA52" s="265"/>
      <c r="GMB52" s="265"/>
      <c r="GMC52" s="265"/>
      <c r="GMD52" s="265"/>
      <c r="GME52" s="265"/>
      <c r="GMF52" s="265"/>
      <c r="GMG52" s="265"/>
      <c r="GMH52" s="265"/>
      <c r="GMI52" s="265"/>
      <c r="GMJ52" s="265"/>
      <c r="GMK52" s="265"/>
      <c r="GML52" s="265"/>
      <c r="GMM52" s="265"/>
      <c r="GMN52" s="265"/>
      <c r="GMO52" s="265"/>
      <c r="GMP52" s="265"/>
      <c r="GMQ52" s="265"/>
      <c r="GMR52" s="265"/>
      <c r="GMS52" s="265"/>
      <c r="GMT52" s="265"/>
      <c r="GMU52" s="265"/>
      <c r="GMV52" s="265"/>
      <c r="GMW52" s="265"/>
      <c r="GMX52" s="265"/>
      <c r="GMY52" s="265"/>
      <c r="GMZ52" s="265"/>
      <c r="GNA52" s="265"/>
      <c r="GNB52" s="265"/>
      <c r="GNC52" s="265"/>
      <c r="GND52" s="265"/>
      <c r="GNE52" s="265"/>
      <c r="GNF52" s="265"/>
      <c r="GNG52" s="265"/>
      <c r="GNH52" s="265"/>
      <c r="GNI52" s="265"/>
      <c r="GNJ52" s="265"/>
      <c r="GNK52" s="265"/>
      <c r="GNL52" s="265"/>
      <c r="GNM52" s="265"/>
      <c r="GNN52" s="265"/>
      <c r="GNO52" s="265"/>
      <c r="GNP52" s="265"/>
      <c r="GNQ52" s="265"/>
      <c r="GNR52" s="265"/>
      <c r="GNS52" s="265"/>
      <c r="GNT52" s="265"/>
      <c r="GNU52" s="265"/>
      <c r="GNV52" s="265"/>
      <c r="GNW52" s="265"/>
      <c r="GNX52" s="265"/>
      <c r="GNY52" s="265"/>
      <c r="GNZ52" s="265"/>
      <c r="GOA52" s="265"/>
      <c r="GOB52" s="265"/>
      <c r="GOC52" s="265"/>
      <c r="GOD52" s="265"/>
      <c r="GOE52" s="265"/>
      <c r="GOF52" s="265"/>
      <c r="GOG52" s="265"/>
      <c r="GOH52" s="265"/>
      <c r="GOI52" s="265"/>
      <c r="GOJ52" s="265"/>
      <c r="GOK52" s="265"/>
      <c r="GOL52" s="265"/>
      <c r="GOM52" s="265"/>
      <c r="GON52" s="265"/>
      <c r="GOO52" s="265"/>
      <c r="GOP52" s="265"/>
      <c r="GOQ52" s="265"/>
      <c r="GOR52" s="265"/>
      <c r="GOS52" s="265"/>
      <c r="GOT52" s="265"/>
      <c r="GOU52" s="265"/>
      <c r="GOV52" s="265"/>
      <c r="GOW52" s="265"/>
      <c r="GOX52" s="265"/>
      <c r="GOY52" s="265"/>
      <c r="GOZ52" s="265"/>
      <c r="GPA52" s="265"/>
      <c r="GPB52" s="265"/>
      <c r="GPC52" s="265"/>
      <c r="GPD52" s="265"/>
      <c r="GPE52" s="265"/>
      <c r="GPF52" s="265"/>
      <c r="GPG52" s="265"/>
      <c r="GPH52" s="265"/>
      <c r="GPI52" s="265"/>
      <c r="GPJ52" s="265"/>
      <c r="GPK52" s="265"/>
      <c r="GPL52" s="265"/>
      <c r="GPM52" s="265"/>
      <c r="GPN52" s="265"/>
      <c r="GPO52" s="265"/>
      <c r="GPP52" s="265"/>
      <c r="GPQ52" s="265"/>
      <c r="GPR52" s="265"/>
      <c r="GPS52" s="265"/>
      <c r="GPT52" s="265"/>
      <c r="GPU52" s="265"/>
      <c r="GPV52" s="265"/>
      <c r="GPW52" s="265"/>
      <c r="GPX52" s="265"/>
      <c r="GPY52" s="265"/>
      <c r="GPZ52" s="265"/>
      <c r="GQA52" s="265"/>
      <c r="GQB52" s="265"/>
      <c r="GQC52" s="265"/>
      <c r="GQD52" s="265"/>
      <c r="GQE52" s="265"/>
      <c r="GQF52" s="265"/>
      <c r="GQG52" s="265"/>
      <c r="GQH52" s="265"/>
      <c r="GQI52" s="265"/>
      <c r="GQJ52" s="265"/>
      <c r="GQK52" s="265"/>
      <c r="GQL52" s="265"/>
      <c r="GQM52" s="265"/>
      <c r="GQN52" s="265"/>
      <c r="GQO52" s="265"/>
      <c r="GQP52" s="265"/>
      <c r="GQQ52" s="265"/>
      <c r="GQR52" s="265"/>
      <c r="GQS52" s="265"/>
      <c r="GQT52" s="265"/>
      <c r="GQU52" s="265"/>
      <c r="GQV52" s="265"/>
      <c r="GQW52" s="265"/>
      <c r="GQX52" s="265"/>
      <c r="GQY52" s="265"/>
      <c r="GQZ52" s="265"/>
      <c r="GRA52" s="265"/>
      <c r="GRB52" s="265"/>
      <c r="GRC52" s="265"/>
      <c r="GRD52" s="265"/>
      <c r="GRE52" s="265"/>
      <c r="GRF52" s="265"/>
      <c r="GRG52" s="265"/>
      <c r="GRH52" s="265"/>
      <c r="GRI52" s="265"/>
      <c r="GRJ52" s="265"/>
      <c r="GRK52" s="265"/>
      <c r="GRL52" s="265"/>
      <c r="GRM52" s="265"/>
      <c r="GRN52" s="265"/>
      <c r="GRO52" s="265"/>
      <c r="GRP52" s="265"/>
      <c r="GRQ52" s="265"/>
      <c r="GRR52" s="265"/>
      <c r="GRS52" s="265"/>
      <c r="GRT52" s="265"/>
      <c r="GRU52" s="265"/>
      <c r="GRV52" s="265"/>
      <c r="GRW52" s="265"/>
      <c r="GRX52" s="265"/>
      <c r="GRY52" s="265"/>
      <c r="GRZ52" s="265"/>
      <c r="GSA52" s="265"/>
      <c r="GSB52" s="265"/>
      <c r="GSC52" s="265"/>
      <c r="GSD52" s="265"/>
      <c r="GSE52" s="265"/>
      <c r="GSF52" s="265"/>
      <c r="GSG52" s="265"/>
      <c r="GSH52" s="265"/>
      <c r="GSI52" s="265"/>
      <c r="GSJ52" s="265"/>
      <c r="GSK52" s="265"/>
      <c r="GSL52" s="265"/>
      <c r="GSM52" s="265"/>
      <c r="GSN52" s="265"/>
      <c r="GSO52" s="265"/>
      <c r="GSP52" s="265"/>
      <c r="GSQ52" s="265"/>
      <c r="GSR52" s="265"/>
      <c r="GSS52" s="265"/>
      <c r="GST52" s="265"/>
      <c r="GSU52" s="265"/>
      <c r="GSV52" s="265"/>
      <c r="GSW52" s="265"/>
      <c r="GSX52" s="265"/>
      <c r="GSY52" s="265"/>
      <c r="GSZ52" s="265"/>
      <c r="GTA52" s="265"/>
      <c r="GTB52" s="265"/>
      <c r="GTC52" s="265"/>
      <c r="GTD52" s="265"/>
      <c r="GTE52" s="265"/>
      <c r="GTF52" s="265"/>
      <c r="GTG52" s="265"/>
      <c r="GTH52" s="265"/>
      <c r="GTI52" s="265"/>
      <c r="GTJ52" s="265"/>
      <c r="GTK52" s="265"/>
      <c r="GTL52" s="265"/>
      <c r="GTM52" s="265"/>
      <c r="GTN52" s="265"/>
      <c r="GTO52" s="265"/>
      <c r="GTP52" s="265"/>
      <c r="GTQ52" s="265"/>
      <c r="GTR52" s="265"/>
      <c r="GTS52" s="265"/>
      <c r="GTT52" s="265"/>
      <c r="GTU52" s="265"/>
      <c r="GTV52" s="265"/>
      <c r="GTW52" s="265"/>
      <c r="GTX52" s="265"/>
      <c r="GTY52" s="265"/>
      <c r="GTZ52" s="265"/>
      <c r="GUA52" s="265"/>
      <c r="GUB52" s="265"/>
      <c r="GUC52" s="265"/>
      <c r="GUD52" s="265"/>
      <c r="GUE52" s="265"/>
      <c r="GUF52" s="265"/>
      <c r="GUG52" s="265"/>
      <c r="GUH52" s="265"/>
      <c r="GUI52" s="265"/>
      <c r="GUJ52" s="265"/>
      <c r="GUK52" s="265"/>
      <c r="GUL52" s="265"/>
      <c r="GUM52" s="265"/>
      <c r="GUN52" s="265"/>
      <c r="GUO52" s="265"/>
      <c r="GUP52" s="265"/>
      <c r="GUQ52" s="265"/>
      <c r="GUR52" s="265"/>
      <c r="GUS52" s="265"/>
      <c r="GUT52" s="265"/>
      <c r="GUU52" s="265"/>
      <c r="GUV52" s="265"/>
      <c r="GUW52" s="265"/>
      <c r="GUX52" s="265"/>
      <c r="GUY52" s="265"/>
      <c r="GUZ52" s="265"/>
      <c r="GVA52" s="265"/>
      <c r="GVB52" s="265"/>
      <c r="GVC52" s="265"/>
      <c r="GVD52" s="265"/>
      <c r="GVE52" s="265"/>
      <c r="GVF52" s="265"/>
      <c r="GVG52" s="265"/>
      <c r="GVH52" s="265"/>
      <c r="GVI52" s="265"/>
      <c r="GVJ52" s="265"/>
      <c r="GVK52" s="265"/>
      <c r="GVL52" s="265"/>
      <c r="GVM52" s="265"/>
      <c r="GVN52" s="265"/>
      <c r="GVO52" s="265"/>
      <c r="GVP52" s="265"/>
      <c r="GVQ52" s="265"/>
      <c r="GVR52" s="265"/>
      <c r="GVS52" s="265"/>
      <c r="GVT52" s="265"/>
      <c r="GVU52" s="265"/>
      <c r="GVV52" s="265"/>
      <c r="GVW52" s="265"/>
      <c r="GVX52" s="265"/>
      <c r="GVY52" s="265"/>
      <c r="GVZ52" s="265"/>
      <c r="GWA52" s="265"/>
      <c r="GWB52" s="265"/>
      <c r="GWC52" s="265"/>
      <c r="GWD52" s="265"/>
      <c r="GWE52" s="265"/>
      <c r="GWF52" s="265"/>
      <c r="GWG52" s="265"/>
      <c r="GWH52" s="265"/>
      <c r="GWI52" s="265"/>
      <c r="GWJ52" s="265"/>
      <c r="GWK52" s="265"/>
      <c r="GWL52" s="265"/>
      <c r="GWM52" s="265"/>
      <c r="GWN52" s="265"/>
      <c r="GWO52" s="265"/>
      <c r="GWP52" s="265"/>
      <c r="GWQ52" s="265"/>
      <c r="GWR52" s="265"/>
      <c r="GWS52" s="265"/>
      <c r="GWT52" s="265"/>
      <c r="GWU52" s="265"/>
      <c r="GWV52" s="265"/>
      <c r="GWW52" s="265"/>
      <c r="GWX52" s="265"/>
      <c r="GWY52" s="265"/>
      <c r="GWZ52" s="265"/>
      <c r="GXA52" s="265"/>
      <c r="GXB52" s="265"/>
      <c r="GXC52" s="265"/>
      <c r="GXD52" s="265"/>
      <c r="GXE52" s="265"/>
      <c r="GXF52" s="265"/>
      <c r="GXG52" s="265"/>
      <c r="GXH52" s="265"/>
      <c r="GXI52" s="265"/>
      <c r="GXJ52" s="265"/>
      <c r="GXK52" s="265"/>
      <c r="GXL52" s="265"/>
      <c r="GXM52" s="265"/>
      <c r="GXN52" s="265"/>
      <c r="GXO52" s="265"/>
      <c r="GXP52" s="265"/>
      <c r="GXQ52" s="265"/>
      <c r="GXR52" s="265"/>
      <c r="GXS52" s="265"/>
      <c r="GXT52" s="265"/>
      <c r="GXU52" s="265"/>
      <c r="GXV52" s="265"/>
      <c r="GXW52" s="265"/>
      <c r="GXX52" s="265"/>
      <c r="GXY52" s="265"/>
      <c r="GXZ52" s="265"/>
      <c r="GYA52" s="265"/>
      <c r="GYB52" s="265"/>
      <c r="GYC52" s="265"/>
      <c r="GYD52" s="265"/>
      <c r="GYE52" s="265"/>
      <c r="GYF52" s="265"/>
      <c r="GYG52" s="265"/>
      <c r="GYH52" s="265"/>
      <c r="GYI52" s="265"/>
      <c r="GYJ52" s="265"/>
      <c r="GYK52" s="265"/>
      <c r="GYL52" s="265"/>
      <c r="GYM52" s="265"/>
      <c r="GYN52" s="265"/>
      <c r="GYO52" s="265"/>
      <c r="GYP52" s="265"/>
      <c r="GYQ52" s="265"/>
      <c r="GYR52" s="265"/>
      <c r="GYS52" s="265"/>
      <c r="GYT52" s="265"/>
      <c r="GYU52" s="265"/>
      <c r="GYV52" s="265"/>
      <c r="GYW52" s="265"/>
      <c r="GYX52" s="265"/>
      <c r="GYY52" s="265"/>
      <c r="GYZ52" s="265"/>
      <c r="GZA52" s="265"/>
      <c r="GZB52" s="265"/>
      <c r="GZC52" s="265"/>
      <c r="GZD52" s="265"/>
      <c r="GZE52" s="265"/>
      <c r="GZF52" s="265"/>
      <c r="GZG52" s="265"/>
      <c r="GZH52" s="265"/>
      <c r="GZI52" s="265"/>
      <c r="GZJ52" s="265"/>
      <c r="GZK52" s="265"/>
      <c r="GZL52" s="265"/>
      <c r="GZM52" s="265"/>
      <c r="GZN52" s="265"/>
      <c r="GZO52" s="265"/>
      <c r="GZP52" s="265"/>
      <c r="GZQ52" s="265"/>
      <c r="GZR52" s="265"/>
      <c r="GZS52" s="265"/>
      <c r="GZT52" s="265"/>
      <c r="GZU52" s="265"/>
      <c r="GZV52" s="265"/>
      <c r="GZW52" s="265"/>
      <c r="GZX52" s="265"/>
      <c r="GZY52" s="265"/>
      <c r="GZZ52" s="265"/>
      <c r="HAA52" s="265"/>
      <c r="HAB52" s="265"/>
      <c r="HAC52" s="265"/>
      <c r="HAD52" s="265"/>
      <c r="HAE52" s="265"/>
      <c r="HAF52" s="265"/>
      <c r="HAG52" s="265"/>
      <c r="HAH52" s="265"/>
      <c r="HAI52" s="265"/>
      <c r="HAJ52" s="265"/>
      <c r="HAK52" s="265"/>
      <c r="HAL52" s="265"/>
      <c r="HAM52" s="265"/>
      <c r="HAN52" s="265"/>
      <c r="HAO52" s="265"/>
      <c r="HAP52" s="265"/>
      <c r="HAQ52" s="265"/>
      <c r="HAR52" s="265"/>
      <c r="HAS52" s="265"/>
      <c r="HAT52" s="265"/>
      <c r="HAU52" s="265"/>
      <c r="HAV52" s="265"/>
      <c r="HAW52" s="265"/>
      <c r="HAX52" s="265"/>
      <c r="HAY52" s="265"/>
      <c r="HAZ52" s="265"/>
      <c r="HBA52" s="265"/>
      <c r="HBB52" s="265"/>
      <c r="HBC52" s="265"/>
      <c r="HBD52" s="265"/>
      <c r="HBE52" s="265"/>
      <c r="HBF52" s="265"/>
      <c r="HBG52" s="265"/>
      <c r="HBH52" s="265"/>
      <c r="HBI52" s="265"/>
      <c r="HBJ52" s="265"/>
      <c r="HBK52" s="265"/>
      <c r="HBL52" s="265"/>
      <c r="HBM52" s="265"/>
      <c r="HBN52" s="265"/>
      <c r="HBO52" s="265"/>
      <c r="HBP52" s="265"/>
      <c r="HBQ52" s="265"/>
      <c r="HBR52" s="265"/>
      <c r="HBS52" s="265"/>
      <c r="HBT52" s="265"/>
      <c r="HBU52" s="265"/>
      <c r="HBV52" s="265"/>
      <c r="HBW52" s="265"/>
      <c r="HBX52" s="265"/>
      <c r="HBY52" s="265"/>
      <c r="HBZ52" s="265"/>
      <c r="HCA52" s="265"/>
      <c r="HCB52" s="265"/>
      <c r="HCC52" s="265"/>
      <c r="HCD52" s="265"/>
      <c r="HCE52" s="265"/>
      <c r="HCF52" s="265"/>
      <c r="HCG52" s="265"/>
      <c r="HCH52" s="265"/>
      <c r="HCI52" s="265"/>
      <c r="HCJ52" s="265"/>
      <c r="HCK52" s="265"/>
      <c r="HCL52" s="265"/>
      <c r="HCM52" s="265"/>
      <c r="HCN52" s="265"/>
      <c r="HCO52" s="265"/>
      <c r="HCP52" s="265"/>
      <c r="HCQ52" s="265"/>
      <c r="HCR52" s="265"/>
      <c r="HCS52" s="265"/>
      <c r="HCT52" s="265"/>
      <c r="HCU52" s="265"/>
      <c r="HCV52" s="265"/>
      <c r="HCW52" s="265"/>
      <c r="HCX52" s="265"/>
      <c r="HCY52" s="265"/>
      <c r="HCZ52" s="265"/>
      <c r="HDA52" s="265"/>
      <c r="HDB52" s="265"/>
      <c r="HDC52" s="265"/>
      <c r="HDD52" s="265"/>
      <c r="HDE52" s="265"/>
      <c r="HDF52" s="265"/>
      <c r="HDG52" s="265"/>
      <c r="HDH52" s="265"/>
      <c r="HDI52" s="265"/>
      <c r="HDJ52" s="265"/>
      <c r="HDK52" s="265"/>
      <c r="HDL52" s="265"/>
      <c r="HDM52" s="265"/>
      <c r="HDN52" s="265"/>
      <c r="HDO52" s="265"/>
      <c r="HDP52" s="265"/>
      <c r="HDQ52" s="265"/>
      <c r="HDR52" s="265"/>
      <c r="HDS52" s="265"/>
      <c r="HDT52" s="265"/>
      <c r="HDU52" s="265"/>
      <c r="HDV52" s="265"/>
      <c r="HDW52" s="265"/>
      <c r="HDX52" s="265"/>
      <c r="HDY52" s="265"/>
      <c r="HDZ52" s="265"/>
      <c r="HEA52" s="265"/>
      <c r="HEB52" s="265"/>
      <c r="HEC52" s="265"/>
      <c r="HED52" s="265"/>
      <c r="HEE52" s="265"/>
      <c r="HEF52" s="265"/>
      <c r="HEG52" s="265"/>
      <c r="HEH52" s="265"/>
      <c r="HEI52" s="265"/>
      <c r="HEJ52" s="265"/>
      <c r="HEK52" s="265"/>
      <c r="HEL52" s="265"/>
      <c r="HEM52" s="265"/>
      <c r="HEN52" s="265"/>
      <c r="HEO52" s="265"/>
      <c r="HEP52" s="265"/>
      <c r="HEQ52" s="265"/>
      <c r="HER52" s="265"/>
      <c r="HES52" s="265"/>
      <c r="HET52" s="265"/>
      <c r="HEU52" s="265"/>
      <c r="HEV52" s="265"/>
      <c r="HEW52" s="265"/>
      <c r="HEX52" s="265"/>
      <c r="HEY52" s="265"/>
      <c r="HEZ52" s="265"/>
      <c r="HFA52" s="265"/>
      <c r="HFB52" s="265"/>
      <c r="HFC52" s="265"/>
      <c r="HFD52" s="265"/>
      <c r="HFE52" s="265"/>
      <c r="HFF52" s="265"/>
      <c r="HFG52" s="265"/>
      <c r="HFH52" s="265"/>
      <c r="HFI52" s="265"/>
      <c r="HFJ52" s="265"/>
      <c r="HFK52" s="265"/>
      <c r="HFL52" s="265"/>
      <c r="HFM52" s="265"/>
      <c r="HFN52" s="265"/>
      <c r="HFO52" s="265"/>
      <c r="HFP52" s="265"/>
      <c r="HFQ52" s="265"/>
      <c r="HFR52" s="265"/>
      <c r="HFS52" s="265"/>
      <c r="HFT52" s="265"/>
      <c r="HFU52" s="265"/>
      <c r="HFV52" s="265"/>
      <c r="HFW52" s="265"/>
      <c r="HFX52" s="265"/>
      <c r="HFY52" s="265"/>
      <c r="HFZ52" s="265"/>
      <c r="HGA52" s="265"/>
      <c r="HGB52" s="265"/>
      <c r="HGC52" s="265"/>
      <c r="HGD52" s="265"/>
      <c r="HGE52" s="265"/>
      <c r="HGF52" s="265"/>
      <c r="HGG52" s="265"/>
      <c r="HGH52" s="265"/>
      <c r="HGI52" s="265"/>
      <c r="HGJ52" s="265"/>
      <c r="HGK52" s="265"/>
      <c r="HGL52" s="265"/>
      <c r="HGM52" s="265"/>
      <c r="HGN52" s="265"/>
      <c r="HGO52" s="265"/>
      <c r="HGP52" s="265"/>
      <c r="HGQ52" s="265"/>
      <c r="HGR52" s="265"/>
      <c r="HGS52" s="265"/>
      <c r="HGT52" s="265"/>
      <c r="HGU52" s="265"/>
      <c r="HGV52" s="265"/>
      <c r="HGW52" s="265"/>
      <c r="HGX52" s="265"/>
      <c r="HGY52" s="265"/>
      <c r="HGZ52" s="265"/>
      <c r="HHA52" s="265"/>
      <c r="HHB52" s="265"/>
      <c r="HHC52" s="265"/>
      <c r="HHD52" s="265"/>
      <c r="HHE52" s="265"/>
      <c r="HHF52" s="265"/>
      <c r="HHG52" s="265"/>
      <c r="HHH52" s="265"/>
      <c r="HHI52" s="265"/>
      <c r="HHJ52" s="265"/>
      <c r="HHK52" s="265"/>
      <c r="HHL52" s="265"/>
      <c r="HHM52" s="265"/>
      <c r="HHN52" s="265"/>
      <c r="HHO52" s="265"/>
      <c r="HHP52" s="265"/>
      <c r="HHQ52" s="265"/>
      <c r="HHR52" s="265"/>
      <c r="HHS52" s="265"/>
      <c r="HHT52" s="265"/>
      <c r="HHU52" s="265"/>
      <c r="HHV52" s="265"/>
      <c r="HHW52" s="265"/>
      <c r="HHX52" s="265"/>
      <c r="HHY52" s="265"/>
      <c r="HHZ52" s="265"/>
      <c r="HIA52" s="265"/>
      <c r="HIB52" s="265"/>
      <c r="HIC52" s="265"/>
      <c r="HID52" s="265"/>
      <c r="HIE52" s="265"/>
      <c r="HIF52" s="265"/>
      <c r="HIG52" s="265"/>
      <c r="HIH52" s="265"/>
      <c r="HII52" s="265"/>
      <c r="HIJ52" s="265"/>
      <c r="HIK52" s="265"/>
      <c r="HIL52" s="265"/>
      <c r="HIM52" s="265"/>
      <c r="HIN52" s="265"/>
      <c r="HIO52" s="265"/>
      <c r="HIP52" s="265"/>
      <c r="HIQ52" s="265"/>
      <c r="HIR52" s="265"/>
      <c r="HIS52" s="265"/>
      <c r="HIT52" s="265"/>
      <c r="HIU52" s="265"/>
      <c r="HIV52" s="265"/>
      <c r="HIW52" s="265"/>
      <c r="HIX52" s="265"/>
      <c r="HIY52" s="265"/>
      <c r="HIZ52" s="265"/>
      <c r="HJA52" s="265"/>
      <c r="HJB52" s="265"/>
      <c r="HJC52" s="265"/>
      <c r="HJD52" s="265"/>
      <c r="HJE52" s="265"/>
      <c r="HJF52" s="265"/>
      <c r="HJG52" s="265"/>
      <c r="HJH52" s="265"/>
      <c r="HJI52" s="265"/>
      <c r="HJJ52" s="265"/>
      <c r="HJK52" s="265"/>
      <c r="HJL52" s="265"/>
      <c r="HJM52" s="265"/>
      <c r="HJN52" s="265"/>
      <c r="HJO52" s="265"/>
      <c r="HJP52" s="265"/>
      <c r="HJQ52" s="265"/>
      <c r="HJR52" s="265"/>
      <c r="HJS52" s="265"/>
      <c r="HJT52" s="265"/>
      <c r="HJU52" s="265"/>
      <c r="HJV52" s="265"/>
      <c r="HJW52" s="265"/>
      <c r="HJX52" s="265"/>
      <c r="HJY52" s="265"/>
      <c r="HJZ52" s="265"/>
      <c r="HKA52" s="265"/>
      <c r="HKB52" s="265"/>
      <c r="HKC52" s="265"/>
      <c r="HKD52" s="265"/>
      <c r="HKE52" s="265"/>
      <c r="HKF52" s="265"/>
      <c r="HKG52" s="265"/>
      <c r="HKH52" s="265"/>
      <c r="HKI52" s="265"/>
      <c r="HKJ52" s="265"/>
      <c r="HKK52" s="265"/>
      <c r="HKL52" s="265"/>
      <c r="HKM52" s="265"/>
      <c r="HKN52" s="265"/>
      <c r="HKO52" s="265"/>
      <c r="HKP52" s="265"/>
      <c r="HKQ52" s="265"/>
      <c r="HKR52" s="265"/>
      <c r="HKS52" s="265"/>
      <c r="HKT52" s="265"/>
      <c r="HKU52" s="265"/>
      <c r="HKV52" s="265"/>
      <c r="HKW52" s="265"/>
      <c r="HKX52" s="265"/>
      <c r="HKY52" s="265"/>
      <c r="HKZ52" s="265"/>
      <c r="HLA52" s="265"/>
      <c r="HLB52" s="265"/>
      <c r="HLC52" s="265"/>
      <c r="HLD52" s="265"/>
      <c r="HLE52" s="265"/>
      <c r="HLF52" s="265"/>
      <c r="HLG52" s="265"/>
      <c r="HLH52" s="265"/>
      <c r="HLI52" s="265"/>
      <c r="HLJ52" s="265"/>
      <c r="HLK52" s="265"/>
      <c r="HLL52" s="265"/>
      <c r="HLM52" s="265"/>
      <c r="HLN52" s="265"/>
      <c r="HLO52" s="265"/>
      <c r="HLP52" s="265"/>
      <c r="HLQ52" s="265"/>
      <c r="HLR52" s="265"/>
      <c r="HLS52" s="265"/>
      <c r="HLT52" s="265"/>
      <c r="HLU52" s="265"/>
      <c r="HLV52" s="265"/>
      <c r="HLW52" s="265"/>
      <c r="HLX52" s="265"/>
      <c r="HLY52" s="265"/>
      <c r="HLZ52" s="265"/>
      <c r="HMA52" s="265"/>
      <c r="HMB52" s="265"/>
      <c r="HMC52" s="265"/>
      <c r="HMD52" s="265"/>
      <c r="HME52" s="265"/>
      <c r="HMF52" s="265"/>
      <c r="HMG52" s="265"/>
      <c r="HMH52" s="265"/>
      <c r="HMI52" s="265"/>
      <c r="HMJ52" s="265"/>
      <c r="HMK52" s="265"/>
      <c r="HML52" s="265"/>
      <c r="HMM52" s="265"/>
      <c r="HMN52" s="265"/>
      <c r="HMO52" s="265"/>
      <c r="HMP52" s="265"/>
      <c r="HMQ52" s="265"/>
      <c r="HMR52" s="265"/>
      <c r="HMS52" s="265"/>
      <c r="HMT52" s="265"/>
      <c r="HMU52" s="265"/>
      <c r="HMV52" s="265"/>
      <c r="HMW52" s="265"/>
      <c r="HMX52" s="265"/>
      <c r="HMY52" s="265"/>
      <c r="HMZ52" s="265"/>
      <c r="HNA52" s="265"/>
      <c r="HNB52" s="265"/>
      <c r="HNC52" s="265"/>
      <c r="HND52" s="265"/>
      <c r="HNE52" s="265"/>
      <c r="HNF52" s="265"/>
      <c r="HNG52" s="265"/>
      <c r="HNH52" s="265"/>
      <c r="HNI52" s="265"/>
      <c r="HNJ52" s="265"/>
      <c r="HNK52" s="265"/>
      <c r="HNL52" s="265"/>
      <c r="HNM52" s="265"/>
      <c r="HNN52" s="265"/>
      <c r="HNO52" s="265"/>
      <c r="HNP52" s="265"/>
      <c r="HNQ52" s="265"/>
      <c r="HNR52" s="265"/>
      <c r="HNS52" s="265"/>
      <c r="HNT52" s="265"/>
      <c r="HNU52" s="265"/>
      <c r="HNV52" s="265"/>
      <c r="HNW52" s="265"/>
      <c r="HNX52" s="265"/>
      <c r="HNY52" s="265"/>
      <c r="HNZ52" s="265"/>
      <c r="HOA52" s="265"/>
      <c r="HOB52" s="265"/>
      <c r="HOC52" s="265"/>
      <c r="HOD52" s="265"/>
      <c r="HOE52" s="265"/>
      <c r="HOF52" s="265"/>
      <c r="HOG52" s="265"/>
      <c r="HOH52" s="265"/>
      <c r="HOI52" s="265"/>
      <c r="HOJ52" s="265"/>
      <c r="HOK52" s="265"/>
      <c r="HOL52" s="265"/>
      <c r="HOM52" s="265"/>
      <c r="HON52" s="265"/>
      <c r="HOO52" s="265"/>
      <c r="HOP52" s="265"/>
      <c r="HOQ52" s="265"/>
      <c r="HOR52" s="265"/>
      <c r="HOS52" s="265"/>
      <c r="HOT52" s="265"/>
      <c r="HOU52" s="265"/>
      <c r="HOV52" s="265"/>
      <c r="HOW52" s="265"/>
      <c r="HOX52" s="265"/>
      <c r="HOY52" s="265"/>
      <c r="HOZ52" s="265"/>
      <c r="HPA52" s="265"/>
      <c r="HPB52" s="265"/>
      <c r="HPC52" s="265"/>
      <c r="HPD52" s="265"/>
      <c r="HPE52" s="265"/>
      <c r="HPF52" s="265"/>
      <c r="HPG52" s="265"/>
      <c r="HPH52" s="265"/>
      <c r="HPI52" s="265"/>
      <c r="HPJ52" s="265"/>
      <c r="HPK52" s="265"/>
      <c r="HPL52" s="265"/>
      <c r="HPM52" s="265"/>
      <c r="HPN52" s="265"/>
      <c r="HPO52" s="265"/>
      <c r="HPP52" s="265"/>
      <c r="HPQ52" s="265"/>
      <c r="HPR52" s="265"/>
      <c r="HPS52" s="265"/>
      <c r="HPT52" s="265"/>
      <c r="HPU52" s="265"/>
      <c r="HPV52" s="265"/>
      <c r="HPW52" s="265"/>
      <c r="HPX52" s="265"/>
      <c r="HPY52" s="265"/>
      <c r="HPZ52" s="265"/>
      <c r="HQA52" s="265"/>
      <c r="HQB52" s="265"/>
      <c r="HQC52" s="265"/>
      <c r="HQD52" s="265"/>
      <c r="HQE52" s="265"/>
      <c r="HQF52" s="265"/>
      <c r="HQG52" s="265"/>
      <c r="HQH52" s="265"/>
      <c r="HQI52" s="265"/>
      <c r="HQJ52" s="265"/>
      <c r="HQK52" s="265"/>
      <c r="HQL52" s="265"/>
      <c r="HQM52" s="265"/>
      <c r="HQN52" s="265"/>
      <c r="HQO52" s="265"/>
      <c r="HQP52" s="265"/>
      <c r="HQQ52" s="265"/>
      <c r="HQR52" s="265"/>
      <c r="HQS52" s="265"/>
      <c r="HQT52" s="265"/>
      <c r="HQU52" s="265"/>
      <c r="HQV52" s="265"/>
      <c r="HQW52" s="265"/>
      <c r="HQX52" s="265"/>
      <c r="HQY52" s="265"/>
      <c r="HQZ52" s="265"/>
      <c r="HRA52" s="265"/>
      <c r="HRB52" s="265"/>
      <c r="HRC52" s="265"/>
      <c r="HRD52" s="265"/>
      <c r="HRE52" s="265"/>
      <c r="HRF52" s="265"/>
      <c r="HRG52" s="265"/>
      <c r="HRH52" s="265"/>
      <c r="HRI52" s="265"/>
      <c r="HRJ52" s="265"/>
      <c r="HRK52" s="265"/>
      <c r="HRL52" s="265"/>
      <c r="HRM52" s="265"/>
      <c r="HRN52" s="265"/>
      <c r="HRO52" s="265"/>
      <c r="HRP52" s="265"/>
      <c r="HRQ52" s="265"/>
      <c r="HRR52" s="265"/>
      <c r="HRS52" s="265"/>
      <c r="HRT52" s="265"/>
      <c r="HRU52" s="265"/>
      <c r="HRV52" s="265"/>
      <c r="HRW52" s="265"/>
      <c r="HRX52" s="265"/>
      <c r="HRY52" s="265"/>
      <c r="HRZ52" s="265"/>
      <c r="HSA52" s="265"/>
      <c r="HSB52" s="265"/>
      <c r="HSC52" s="265"/>
      <c r="HSD52" s="265"/>
      <c r="HSE52" s="265"/>
      <c r="HSF52" s="265"/>
      <c r="HSG52" s="265"/>
      <c r="HSH52" s="265"/>
      <c r="HSI52" s="265"/>
      <c r="HSJ52" s="265"/>
      <c r="HSK52" s="265"/>
      <c r="HSL52" s="265"/>
      <c r="HSM52" s="265"/>
      <c r="HSN52" s="265"/>
      <c r="HSO52" s="265"/>
      <c r="HSP52" s="265"/>
      <c r="HSQ52" s="265"/>
      <c r="HSR52" s="265"/>
      <c r="HSS52" s="265"/>
      <c r="HST52" s="265"/>
      <c r="HSU52" s="265"/>
      <c r="HSV52" s="265"/>
      <c r="HSW52" s="265"/>
      <c r="HSX52" s="265"/>
      <c r="HSY52" s="265"/>
      <c r="HSZ52" s="265"/>
      <c r="HTA52" s="265"/>
      <c r="HTB52" s="265"/>
      <c r="HTC52" s="265"/>
      <c r="HTD52" s="265"/>
      <c r="HTE52" s="265"/>
      <c r="HTF52" s="265"/>
      <c r="HTG52" s="265"/>
      <c r="HTH52" s="265"/>
      <c r="HTI52" s="265"/>
      <c r="HTJ52" s="265"/>
      <c r="HTK52" s="265"/>
      <c r="HTL52" s="265"/>
      <c r="HTM52" s="265"/>
      <c r="HTN52" s="265"/>
      <c r="HTO52" s="265"/>
      <c r="HTP52" s="265"/>
      <c r="HTQ52" s="265"/>
      <c r="HTR52" s="265"/>
      <c r="HTS52" s="265"/>
      <c r="HTT52" s="265"/>
      <c r="HTU52" s="265"/>
      <c r="HTV52" s="265"/>
      <c r="HTW52" s="265"/>
      <c r="HTX52" s="265"/>
      <c r="HTY52" s="265"/>
      <c r="HTZ52" s="265"/>
      <c r="HUA52" s="265"/>
      <c r="HUB52" s="265"/>
      <c r="HUC52" s="265"/>
      <c r="HUD52" s="265"/>
      <c r="HUE52" s="265"/>
      <c r="HUF52" s="265"/>
      <c r="HUG52" s="265"/>
      <c r="HUH52" s="265"/>
      <c r="HUI52" s="265"/>
      <c r="HUJ52" s="265"/>
      <c r="HUK52" s="265"/>
      <c r="HUL52" s="265"/>
      <c r="HUM52" s="265"/>
      <c r="HUN52" s="265"/>
      <c r="HUO52" s="265"/>
      <c r="HUP52" s="265"/>
      <c r="HUQ52" s="265"/>
      <c r="HUR52" s="265"/>
      <c r="HUS52" s="265"/>
      <c r="HUT52" s="265"/>
      <c r="HUU52" s="265"/>
      <c r="HUV52" s="265"/>
      <c r="HUW52" s="265"/>
      <c r="HUX52" s="265"/>
      <c r="HUY52" s="265"/>
      <c r="HUZ52" s="265"/>
      <c r="HVA52" s="265"/>
      <c r="HVB52" s="265"/>
      <c r="HVC52" s="265"/>
      <c r="HVD52" s="265"/>
      <c r="HVE52" s="265"/>
      <c r="HVF52" s="265"/>
      <c r="HVG52" s="265"/>
      <c r="HVH52" s="265"/>
      <c r="HVI52" s="265"/>
      <c r="HVJ52" s="265"/>
      <c r="HVK52" s="265"/>
      <c r="HVL52" s="265"/>
      <c r="HVM52" s="265"/>
      <c r="HVN52" s="265"/>
      <c r="HVO52" s="265"/>
      <c r="HVP52" s="265"/>
      <c r="HVQ52" s="265"/>
      <c r="HVR52" s="265"/>
      <c r="HVS52" s="265"/>
      <c r="HVT52" s="265"/>
      <c r="HVU52" s="265"/>
      <c r="HVV52" s="265"/>
      <c r="HVW52" s="265"/>
      <c r="HVX52" s="265"/>
      <c r="HVY52" s="265"/>
      <c r="HVZ52" s="265"/>
      <c r="HWA52" s="265"/>
      <c r="HWB52" s="265"/>
      <c r="HWC52" s="265"/>
      <c r="HWD52" s="265"/>
      <c r="HWE52" s="265"/>
      <c r="HWF52" s="265"/>
      <c r="HWG52" s="265"/>
      <c r="HWH52" s="265"/>
      <c r="HWI52" s="265"/>
      <c r="HWJ52" s="265"/>
      <c r="HWK52" s="265"/>
      <c r="HWL52" s="265"/>
      <c r="HWM52" s="265"/>
      <c r="HWN52" s="265"/>
      <c r="HWO52" s="265"/>
      <c r="HWP52" s="265"/>
      <c r="HWQ52" s="265"/>
      <c r="HWR52" s="265"/>
      <c r="HWS52" s="265"/>
      <c r="HWT52" s="265"/>
      <c r="HWU52" s="265"/>
      <c r="HWV52" s="265"/>
      <c r="HWW52" s="265"/>
      <c r="HWX52" s="265"/>
      <c r="HWY52" s="265"/>
      <c r="HWZ52" s="265"/>
      <c r="HXA52" s="265"/>
      <c r="HXB52" s="265"/>
      <c r="HXC52" s="265"/>
      <c r="HXD52" s="265"/>
      <c r="HXE52" s="265"/>
      <c r="HXF52" s="265"/>
      <c r="HXG52" s="265"/>
      <c r="HXH52" s="265"/>
      <c r="HXI52" s="265"/>
      <c r="HXJ52" s="265"/>
      <c r="HXK52" s="265"/>
      <c r="HXL52" s="265"/>
      <c r="HXM52" s="265"/>
      <c r="HXN52" s="265"/>
      <c r="HXO52" s="265"/>
      <c r="HXP52" s="265"/>
      <c r="HXQ52" s="265"/>
      <c r="HXR52" s="265"/>
      <c r="HXS52" s="265"/>
      <c r="HXT52" s="265"/>
      <c r="HXU52" s="265"/>
      <c r="HXV52" s="265"/>
      <c r="HXW52" s="265"/>
      <c r="HXX52" s="265"/>
      <c r="HXY52" s="265"/>
      <c r="HXZ52" s="265"/>
      <c r="HYA52" s="265"/>
      <c r="HYB52" s="265"/>
      <c r="HYC52" s="265"/>
      <c r="HYD52" s="265"/>
      <c r="HYE52" s="265"/>
      <c r="HYF52" s="265"/>
      <c r="HYG52" s="265"/>
      <c r="HYH52" s="265"/>
      <c r="HYI52" s="265"/>
      <c r="HYJ52" s="265"/>
      <c r="HYK52" s="265"/>
      <c r="HYL52" s="265"/>
      <c r="HYM52" s="265"/>
      <c r="HYN52" s="265"/>
      <c r="HYO52" s="265"/>
      <c r="HYP52" s="265"/>
      <c r="HYQ52" s="265"/>
      <c r="HYR52" s="265"/>
      <c r="HYS52" s="265"/>
      <c r="HYT52" s="265"/>
      <c r="HYU52" s="265"/>
      <c r="HYV52" s="265"/>
      <c r="HYW52" s="265"/>
      <c r="HYX52" s="265"/>
      <c r="HYY52" s="265"/>
      <c r="HYZ52" s="265"/>
      <c r="HZA52" s="265"/>
      <c r="HZB52" s="265"/>
      <c r="HZC52" s="265"/>
      <c r="HZD52" s="265"/>
      <c r="HZE52" s="265"/>
      <c r="HZF52" s="265"/>
      <c r="HZG52" s="265"/>
      <c r="HZH52" s="265"/>
      <c r="HZI52" s="265"/>
      <c r="HZJ52" s="265"/>
      <c r="HZK52" s="265"/>
      <c r="HZL52" s="265"/>
      <c r="HZM52" s="265"/>
      <c r="HZN52" s="265"/>
      <c r="HZO52" s="265"/>
      <c r="HZP52" s="265"/>
      <c r="HZQ52" s="265"/>
      <c r="HZR52" s="265"/>
      <c r="HZS52" s="265"/>
      <c r="HZT52" s="265"/>
      <c r="HZU52" s="265"/>
      <c r="HZV52" s="265"/>
      <c r="HZW52" s="265"/>
      <c r="HZX52" s="265"/>
      <c r="HZY52" s="265"/>
      <c r="HZZ52" s="265"/>
      <c r="IAA52" s="265"/>
      <c r="IAB52" s="265"/>
      <c r="IAC52" s="265"/>
      <c r="IAD52" s="265"/>
      <c r="IAE52" s="265"/>
      <c r="IAF52" s="265"/>
      <c r="IAG52" s="265"/>
      <c r="IAH52" s="265"/>
      <c r="IAI52" s="265"/>
      <c r="IAJ52" s="265"/>
      <c r="IAK52" s="265"/>
      <c r="IAL52" s="265"/>
      <c r="IAM52" s="265"/>
      <c r="IAN52" s="265"/>
      <c r="IAO52" s="265"/>
      <c r="IAP52" s="265"/>
      <c r="IAQ52" s="265"/>
      <c r="IAR52" s="265"/>
      <c r="IAS52" s="265"/>
      <c r="IAT52" s="265"/>
      <c r="IAU52" s="265"/>
      <c r="IAV52" s="265"/>
      <c r="IAW52" s="265"/>
      <c r="IAX52" s="265"/>
      <c r="IAY52" s="265"/>
      <c r="IAZ52" s="265"/>
      <c r="IBA52" s="265"/>
      <c r="IBB52" s="265"/>
      <c r="IBC52" s="265"/>
      <c r="IBD52" s="265"/>
      <c r="IBE52" s="265"/>
      <c r="IBF52" s="265"/>
      <c r="IBG52" s="265"/>
      <c r="IBH52" s="265"/>
      <c r="IBI52" s="265"/>
      <c r="IBJ52" s="265"/>
      <c r="IBK52" s="265"/>
      <c r="IBL52" s="265"/>
      <c r="IBM52" s="265"/>
      <c r="IBN52" s="265"/>
      <c r="IBO52" s="265"/>
      <c r="IBP52" s="265"/>
      <c r="IBQ52" s="265"/>
      <c r="IBR52" s="265"/>
      <c r="IBS52" s="265"/>
      <c r="IBT52" s="265"/>
      <c r="IBU52" s="265"/>
      <c r="IBV52" s="265"/>
      <c r="IBW52" s="265"/>
      <c r="IBX52" s="265"/>
      <c r="IBY52" s="265"/>
      <c r="IBZ52" s="265"/>
      <c r="ICA52" s="265"/>
      <c r="ICB52" s="265"/>
      <c r="ICC52" s="265"/>
      <c r="ICD52" s="265"/>
      <c r="ICE52" s="265"/>
      <c r="ICF52" s="265"/>
      <c r="ICG52" s="265"/>
      <c r="ICH52" s="265"/>
      <c r="ICI52" s="265"/>
      <c r="ICJ52" s="265"/>
      <c r="ICK52" s="265"/>
      <c r="ICL52" s="265"/>
      <c r="ICM52" s="265"/>
      <c r="ICN52" s="265"/>
      <c r="ICO52" s="265"/>
      <c r="ICP52" s="265"/>
      <c r="ICQ52" s="265"/>
      <c r="ICR52" s="265"/>
      <c r="ICS52" s="265"/>
      <c r="ICT52" s="265"/>
      <c r="ICU52" s="265"/>
      <c r="ICV52" s="265"/>
      <c r="ICW52" s="265"/>
      <c r="ICX52" s="265"/>
      <c r="ICY52" s="265"/>
      <c r="ICZ52" s="265"/>
      <c r="IDA52" s="265"/>
      <c r="IDB52" s="265"/>
      <c r="IDC52" s="265"/>
      <c r="IDD52" s="265"/>
      <c r="IDE52" s="265"/>
      <c r="IDF52" s="265"/>
      <c r="IDG52" s="265"/>
      <c r="IDH52" s="265"/>
      <c r="IDI52" s="265"/>
      <c r="IDJ52" s="265"/>
      <c r="IDK52" s="265"/>
      <c r="IDL52" s="265"/>
      <c r="IDM52" s="265"/>
      <c r="IDN52" s="265"/>
      <c r="IDO52" s="265"/>
      <c r="IDP52" s="265"/>
      <c r="IDQ52" s="265"/>
      <c r="IDR52" s="265"/>
      <c r="IDS52" s="265"/>
      <c r="IDT52" s="265"/>
      <c r="IDU52" s="265"/>
      <c r="IDV52" s="265"/>
      <c r="IDW52" s="265"/>
      <c r="IDX52" s="265"/>
      <c r="IDY52" s="265"/>
      <c r="IDZ52" s="265"/>
      <c r="IEA52" s="265"/>
      <c r="IEB52" s="265"/>
      <c r="IEC52" s="265"/>
      <c r="IED52" s="265"/>
      <c r="IEE52" s="265"/>
      <c r="IEF52" s="265"/>
      <c r="IEG52" s="265"/>
      <c r="IEH52" s="265"/>
      <c r="IEI52" s="265"/>
      <c r="IEJ52" s="265"/>
      <c r="IEK52" s="265"/>
      <c r="IEL52" s="265"/>
      <c r="IEM52" s="265"/>
      <c r="IEN52" s="265"/>
      <c r="IEO52" s="265"/>
      <c r="IEP52" s="265"/>
      <c r="IEQ52" s="265"/>
      <c r="IER52" s="265"/>
      <c r="IES52" s="265"/>
      <c r="IET52" s="265"/>
      <c r="IEU52" s="265"/>
      <c r="IEV52" s="265"/>
      <c r="IEW52" s="265"/>
      <c r="IEX52" s="265"/>
      <c r="IEY52" s="265"/>
      <c r="IEZ52" s="265"/>
      <c r="IFA52" s="265"/>
      <c r="IFB52" s="265"/>
      <c r="IFC52" s="265"/>
      <c r="IFD52" s="265"/>
      <c r="IFE52" s="265"/>
      <c r="IFF52" s="265"/>
      <c r="IFG52" s="265"/>
      <c r="IFH52" s="265"/>
      <c r="IFI52" s="265"/>
      <c r="IFJ52" s="265"/>
      <c r="IFK52" s="265"/>
      <c r="IFL52" s="265"/>
      <c r="IFM52" s="265"/>
      <c r="IFN52" s="265"/>
      <c r="IFO52" s="265"/>
      <c r="IFP52" s="265"/>
      <c r="IFQ52" s="265"/>
      <c r="IFR52" s="265"/>
      <c r="IFS52" s="265"/>
      <c r="IFT52" s="265"/>
      <c r="IFU52" s="265"/>
      <c r="IFV52" s="265"/>
      <c r="IFW52" s="265"/>
      <c r="IFX52" s="265"/>
      <c r="IFY52" s="265"/>
      <c r="IFZ52" s="265"/>
      <c r="IGA52" s="265"/>
      <c r="IGB52" s="265"/>
      <c r="IGC52" s="265"/>
      <c r="IGD52" s="265"/>
      <c r="IGE52" s="265"/>
      <c r="IGF52" s="265"/>
      <c r="IGG52" s="265"/>
      <c r="IGH52" s="265"/>
      <c r="IGI52" s="265"/>
      <c r="IGJ52" s="265"/>
      <c r="IGK52" s="265"/>
      <c r="IGL52" s="265"/>
      <c r="IGM52" s="265"/>
      <c r="IGN52" s="265"/>
      <c r="IGO52" s="265"/>
      <c r="IGP52" s="265"/>
      <c r="IGQ52" s="265"/>
      <c r="IGR52" s="265"/>
      <c r="IGS52" s="265"/>
      <c r="IGT52" s="265"/>
      <c r="IGU52" s="265"/>
      <c r="IGV52" s="265"/>
      <c r="IGW52" s="265"/>
      <c r="IGX52" s="265"/>
      <c r="IGY52" s="265"/>
      <c r="IGZ52" s="265"/>
      <c r="IHA52" s="265"/>
      <c r="IHB52" s="265"/>
      <c r="IHC52" s="265"/>
      <c r="IHD52" s="265"/>
      <c r="IHE52" s="265"/>
      <c r="IHF52" s="265"/>
      <c r="IHG52" s="265"/>
      <c r="IHH52" s="265"/>
      <c r="IHI52" s="265"/>
      <c r="IHJ52" s="265"/>
      <c r="IHK52" s="265"/>
      <c r="IHL52" s="265"/>
      <c r="IHM52" s="265"/>
      <c r="IHN52" s="265"/>
      <c r="IHO52" s="265"/>
      <c r="IHP52" s="265"/>
      <c r="IHQ52" s="265"/>
      <c r="IHR52" s="265"/>
      <c r="IHS52" s="265"/>
      <c r="IHT52" s="265"/>
      <c r="IHU52" s="265"/>
      <c r="IHV52" s="265"/>
      <c r="IHW52" s="265"/>
      <c r="IHX52" s="265"/>
      <c r="IHY52" s="265"/>
      <c r="IHZ52" s="265"/>
      <c r="IIA52" s="265"/>
      <c r="IIB52" s="265"/>
      <c r="IIC52" s="265"/>
      <c r="IID52" s="265"/>
      <c r="IIE52" s="265"/>
      <c r="IIF52" s="265"/>
      <c r="IIG52" s="265"/>
      <c r="IIH52" s="265"/>
      <c r="III52" s="265"/>
      <c r="IIJ52" s="265"/>
      <c r="IIK52" s="265"/>
      <c r="IIL52" s="265"/>
      <c r="IIM52" s="265"/>
      <c r="IIN52" s="265"/>
      <c r="IIO52" s="265"/>
      <c r="IIP52" s="265"/>
      <c r="IIQ52" s="265"/>
      <c r="IIR52" s="265"/>
      <c r="IIS52" s="265"/>
      <c r="IIT52" s="265"/>
      <c r="IIU52" s="265"/>
      <c r="IIV52" s="265"/>
      <c r="IIW52" s="265"/>
      <c r="IIX52" s="265"/>
      <c r="IIY52" s="265"/>
      <c r="IIZ52" s="265"/>
      <c r="IJA52" s="265"/>
      <c r="IJB52" s="265"/>
      <c r="IJC52" s="265"/>
      <c r="IJD52" s="265"/>
      <c r="IJE52" s="265"/>
      <c r="IJF52" s="265"/>
      <c r="IJG52" s="265"/>
      <c r="IJH52" s="265"/>
      <c r="IJI52" s="265"/>
      <c r="IJJ52" s="265"/>
      <c r="IJK52" s="265"/>
      <c r="IJL52" s="265"/>
      <c r="IJM52" s="265"/>
      <c r="IJN52" s="265"/>
      <c r="IJO52" s="265"/>
      <c r="IJP52" s="265"/>
      <c r="IJQ52" s="265"/>
      <c r="IJR52" s="265"/>
      <c r="IJS52" s="265"/>
      <c r="IJT52" s="265"/>
      <c r="IJU52" s="265"/>
      <c r="IJV52" s="265"/>
      <c r="IJW52" s="265"/>
      <c r="IJX52" s="265"/>
      <c r="IJY52" s="265"/>
      <c r="IJZ52" s="265"/>
      <c r="IKA52" s="265"/>
      <c r="IKB52" s="265"/>
      <c r="IKC52" s="265"/>
      <c r="IKD52" s="265"/>
      <c r="IKE52" s="265"/>
      <c r="IKF52" s="265"/>
      <c r="IKG52" s="265"/>
      <c r="IKH52" s="265"/>
      <c r="IKI52" s="265"/>
      <c r="IKJ52" s="265"/>
      <c r="IKK52" s="265"/>
      <c r="IKL52" s="265"/>
      <c r="IKM52" s="265"/>
      <c r="IKN52" s="265"/>
      <c r="IKO52" s="265"/>
      <c r="IKP52" s="265"/>
      <c r="IKQ52" s="265"/>
      <c r="IKR52" s="265"/>
      <c r="IKS52" s="265"/>
      <c r="IKT52" s="265"/>
      <c r="IKU52" s="265"/>
      <c r="IKV52" s="265"/>
      <c r="IKW52" s="265"/>
      <c r="IKX52" s="265"/>
      <c r="IKY52" s="265"/>
      <c r="IKZ52" s="265"/>
      <c r="ILA52" s="265"/>
      <c r="ILB52" s="265"/>
      <c r="ILC52" s="265"/>
      <c r="ILD52" s="265"/>
      <c r="ILE52" s="265"/>
      <c r="ILF52" s="265"/>
      <c r="ILG52" s="265"/>
      <c r="ILH52" s="265"/>
      <c r="ILI52" s="265"/>
      <c r="ILJ52" s="265"/>
      <c r="ILK52" s="265"/>
      <c r="ILL52" s="265"/>
      <c r="ILM52" s="265"/>
      <c r="ILN52" s="265"/>
      <c r="ILO52" s="265"/>
      <c r="ILP52" s="265"/>
      <c r="ILQ52" s="265"/>
      <c r="ILR52" s="265"/>
      <c r="ILS52" s="265"/>
      <c r="ILT52" s="265"/>
      <c r="ILU52" s="265"/>
      <c r="ILV52" s="265"/>
      <c r="ILW52" s="265"/>
      <c r="ILX52" s="265"/>
      <c r="ILY52" s="265"/>
      <c r="ILZ52" s="265"/>
      <c r="IMA52" s="265"/>
      <c r="IMB52" s="265"/>
      <c r="IMC52" s="265"/>
      <c r="IMD52" s="265"/>
      <c r="IME52" s="265"/>
      <c r="IMF52" s="265"/>
      <c r="IMG52" s="265"/>
      <c r="IMH52" s="265"/>
      <c r="IMI52" s="265"/>
      <c r="IMJ52" s="265"/>
      <c r="IMK52" s="265"/>
      <c r="IML52" s="265"/>
      <c r="IMM52" s="265"/>
      <c r="IMN52" s="265"/>
      <c r="IMO52" s="265"/>
      <c r="IMP52" s="265"/>
      <c r="IMQ52" s="265"/>
      <c r="IMR52" s="265"/>
      <c r="IMS52" s="265"/>
      <c r="IMT52" s="265"/>
      <c r="IMU52" s="265"/>
      <c r="IMV52" s="265"/>
      <c r="IMW52" s="265"/>
      <c r="IMX52" s="265"/>
      <c r="IMY52" s="265"/>
      <c r="IMZ52" s="265"/>
      <c r="INA52" s="265"/>
      <c r="INB52" s="265"/>
      <c r="INC52" s="265"/>
      <c r="IND52" s="265"/>
      <c r="INE52" s="265"/>
      <c r="INF52" s="265"/>
      <c r="ING52" s="265"/>
      <c r="INH52" s="265"/>
      <c r="INI52" s="265"/>
      <c r="INJ52" s="265"/>
      <c r="INK52" s="265"/>
      <c r="INL52" s="265"/>
      <c r="INM52" s="265"/>
      <c r="INN52" s="265"/>
      <c r="INO52" s="265"/>
      <c r="INP52" s="265"/>
      <c r="INQ52" s="265"/>
      <c r="INR52" s="265"/>
      <c r="INS52" s="265"/>
      <c r="INT52" s="265"/>
      <c r="INU52" s="265"/>
      <c r="INV52" s="265"/>
      <c r="INW52" s="265"/>
      <c r="INX52" s="265"/>
      <c r="INY52" s="265"/>
      <c r="INZ52" s="265"/>
      <c r="IOA52" s="265"/>
      <c r="IOB52" s="265"/>
      <c r="IOC52" s="265"/>
      <c r="IOD52" s="265"/>
      <c r="IOE52" s="265"/>
      <c r="IOF52" s="265"/>
      <c r="IOG52" s="265"/>
      <c r="IOH52" s="265"/>
      <c r="IOI52" s="265"/>
      <c r="IOJ52" s="265"/>
      <c r="IOK52" s="265"/>
      <c r="IOL52" s="265"/>
      <c r="IOM52" s="265"/>
      <c r="ION52" s="265"/>
      <c r="IOO52" s="265"/>
      <c r="IOP52" s="265"/>
      <c r="IOQ52" s="265"/>
      <c r="IOR52" s="265"/>
      <c r="IOS52" s="265"/>
      <c r="IOT52" s="265"/>
      <c r="IOU52" s="265"/>
      <c r="IOV52" s="265"/>
      <c r="IOW52" s="265"/>
      <c r="IOX52" s="265"/>
      <c r="IOY52" s="265"/>
      <c r="IOZ52" s="265"/>
      <c r="IPA52" s="265"/>
      <c r="IPB52" s="265"/>
      <c r="IPC52" s="265"/>
      <c r="IPD52" s="265"/>
      <c r="IPE52" s="265"/>
      <c r="IPF52" s="265"/>
      <c r="IPG52" s="265"/>
      <c r="IPH52" s="265"/>
      <c r="IPI52" s="265"/>
      <c r="IPJ52" s="265"/>
      <c r="IPK52" s="265"/>
      <c r="IPL52" s="265"/>
      <c r="IPM52" s="265"/>
      <c r="IPN52" s="265"/>
      <c r="IPO52" s="265"/>
      <c r="IPP52" s="265"/>
      <c r="IPQ52" s="265"/>
      <c r="IPR52" s="265"/>
      <c r="IPS52" s="265"/>
      <c r="IPT52" s="265"/>
      <c r="IPU52" s="265"/>
      <c r="IPV52" s="265"/>
      <c r="IPW52" s="265"/>
      <c r="IPX52" s="265"/>
      <c r="IPY52" s="265"/>
      <c r="IPZ52" s="265"/>
      <c r="IQA52" s="265"/>
      <c r="IQB52" s="265"/>
      <c r="IQC52" s="265"/>
      <c r="IQD52" s="265"/>
      <c r="IQE52" s="265"/>
      <c r="IQF52" s="265"/>
      <c r="IQG52" s="265"/>
      <c r="IQH52" s="265"/>
      <c r="IQI52" s="265"/>
      <c r="IQJ52" s="265"/>
      <c r="IQK52" s="265"/>
      <c r="IQL52" s="265"/>
      <c r="IQM52" s="265"/>
      <c r="IQN52" s="265"/>
      <c r="IQO52" s="265"/>
      <c r="IQP52" s="265"/>
      <c r="IQQ52" s="265"/>
      <c r="IQR52" s="265"/>
      <c r="IQS52" s="265"/>
      <c r="IQT52" s="265"/>
      <c r="IQU52" s="265"/>
      <c r="IQV52" s="265"/>
      <c r="IQW52" s="265"/>
      <c r="IQX52" s="265"/>
      <c r="IQY52" s="265"/>
      <c r="IQZ52" s="265"/>
      <c r="IRA52" s="265"/>
      <c r="IRB52" s="265"/>
      <c r="IRC52" s="265"/>
      <c r="IRD52" s="265"/>
      <c r="IRE52" s="265"/>
      <c r="IRF52" s="265"/>
      <c r="IRG52" s="265"/>
      <c r="IRH52" s="265"/>
      <c r="IRI52" s="265"/>
      <c r="IRJ52" s="265"/>
      <c r="IRK52" s="265"/>
      <c r="IRL52" s="265"/>
      <c r="IRM52" s="265"/>
      <c r="IRN52" s="265"/>
      <c r="IRO52" s="265"/>
      <c r="IRP52" s="265"/>
      <c r="IRQ52" s="265"/>
      <c r="IRR52" s="265"/>
      <c r="IRS52" s="265"/>
      <c r="IRT52" s="265"/>
      <c r="IRU52" s="265"/>
      <c r="IRV52" s="265"/>
      <c r="IRW52" s="265"/>
      <c r="IRX52" s="265"/>
      <c r="IRY52" s="265"/>
      <c r="IRZ52" s="265"/>
      <c r="ISA52" s="265"/>
      <c r="ISB52" s="265"/>
      <c r="ISC52" s="265"/>
      <c r="ISD52" s="265"/>
      <c r="ISE52" s="265"/>
      <c r="ISF52" s="265"/>
      <c r="ISG52" s="265"/>
      <c r="ISH52" s="265"/>
      <c r="ISI52" s="265"/>
      <c r="ISJ52" s="265"/>
      <c r="ISK52" s="265"/>
      <c r="ISL52" s="265"/>
      <c r="ISM52" s="265"/>
      <c r="ISN52" s="265"/>
      <c r="ISO52" s="265"/>
      <c r="ISP52" s="265"/>
      <c r="ISQ52" s="265"/>
      <c r="ISR52" s="265"/>
      <c r="ISS52" s="265"/>
      <c r="IST52" s="265"/>
      <c r="ISU52" s="265"/>
      <c r="ISV52" s="265"/>
      <c r="ISW52" s="265"/>
      <c r="ISX52" s="265"/>
      <c r="ISY52" s="265"/>
      <c r="ISZ52" s="265"/>
      <c r="ITA52" s="265"/>
      <c r="ITB52" s="265"/>
      <c r="ITC52" s="265"/>
      <c r="ITD52" s="265"/>
      <c r="ITE52" s="265"/>
      <c r="ITF52" s="265"/>
      <c r="ITG52" s="265"/>
      <c r="ITH52" s="265"/>
      <c r="ITI52" s="265"/>
      <c r="ITJ52" s="265"/>
      <c r="ITK52" s="265"/>
      <c r="ITL52" s="265"/>
      <c r="ITM52" s="265"/>
      <c r="ITN52" s="265"/>
      <c r="ITO52" s="265"/>
      <c r="ITP52" s="265"/>
      <c r="ITQ52" s="265"/>
      <c r="ITR52" s="265"/>
      <c r="ITS52" s="265"/>
      <c r="ITT52" s="265"/>
      <c r="ITU52" s="265"/>
      <c r="ITV52" s="265"/>
      <c r="ITW52" s="265"/>
      <c r="ITX52" s="265"/>
      <c r="ITY52" s="265"/>
      <c r="ITZ52" s="265"/>
      <c r="IUA52" s="265"/>
      <c r="IUB52" s="265"/>
      <c r="IUC52" s="265"/>
      <c r="IUD52" s="265"/>
      <c r="IUE52" s="265"/>
      <c r="IUF52" s="265"/>
      <c r="IUG52" s="265"/>
      <c r="IUH52" s="265"/>
      <c r="IUI52" s="265"/>
      <c r="IUJ52" s="265"/>
      <c r="IUK52" s="265"/>
      <c r="IUL52" s="265"/>
      <c r="IUM52" s="265"/>
      <c r="IUN52" s="265"/>
      <c r="IUO52" s="265"/>
      <c r="IUP52" s="265"/>
      <c r="IUQ52" s="265"/>
      <c r="IUR52" s="265"/>
      <c r="IUS52" s="265"/>
      <c r="IUT52" s="265"/>
      <c r="IUU52" s="265"/>
      <c r="IUV52" s="265"/>
      <c r="IUW52" s="265"/>
      <c r="IUX52" s="265"/>
      <c r="IUY52" s="265"/>
      <c r="IUZ52" s="265"/>
      <c r="IVA52" s="265"/>
      <c r="IVB52" s="265"/>
      <c r="IVC52" s="265"/>
      <c r="IVD52" s="265"/>
      <c r="IVE52" s="265"/>
      <c r="IVF52" s="265"/>
      <c r="IVG52" s="265"/>
      <c r="IVH52" s="265"/>
      <c r="IVI52" s="265"/>
      <c r="IVJ52" s="265"/>
      <c r="IVK52" s="265"/>
      <c r="IVL52" s="265"/>
      <c r="IVM52" s="265"/>
      <c r="IVN52" s="265"/>
      <c r="IVO52" s="265"/>
      <c r="IVP52" s="265"/>
      <c r="IVQ52" s="265"/>
      <c r="IVR52" s="265"/>
      <c r="IVS52" s="265"/>
      <c r="IVT52" s="265"/>
      <c r="IVU52" s="265"/>
      <c r="IVV52" s="265"/>
      <c r="IVW52" s="265"/>
      <c r="IVX52" s="265"/>
      <c r="IVY52" s="265"/>
      <c r="IVZ52" s="265"/>
      <c r="IWA52" s="265"/>
      <c r="IWB52" s="265"/>
      <c r="IWC52" s="265"/>
      <c r="IWD52" s="265"/>
      <c r="IWE52" s="265"/>
      <c r="IWF52" s="265"/>
      <c r="IWG52" s="265"/>
      <c r="IWH52" s="265"/>
      <c r="IWI52" s="265"/>
      <c r="IWJ52" s="265"/>
      <c r="IWK52" s="265"/>
      <c r="IWL52" s="265"/>
      <c r="IWM52" s="265"/>
      <c r="IWN52" s="265"/>
      <c r="IWO52" s="265"/>
      <c r="IWP52" s="265"/>
      <c r="IWQ52" s="265"/>
      <c r="IWR52" s="265"/>
      <c r="IWS52" s="265"/>
      <c r="IWT52" s="265"/>
      <c r="IWU52" s="265"/>
      <c r="IWV52" s="265"/>
      <c r="IWW52" s="265"/>
      <c r="IWX52" s="265"/>
      <c r="IWY52" s="265"/>
      <c r="IWZ52" s="265"/>
      <c r="IXA52" s="265"/>
      <c r="IXB52" s="265"/>
      <c r="IXC52" s="265"/>
      <c r="IXD52" s="265"/>
      <c r="IXE52" s="265"/>
      <c r="IXF52" s="265"/>
      <c r="IXG52" s="265"/>
      <c r="IXH52" s="265"/>
      <c r="IXI52" s="265"/>
      <c r="IXJ52" s="265"/>
      <c r="IXK52" s="265"/>
      <c r="IXL52" s="265"/>
      <c r="IXM52" s="265"/>
      <c r="IXN52" s="265"/>
      <c r="IXO52" s="265"/>
      <c r="IXP52" s="265"/>
      <c r="IXQ52" s="265"/>
      <c r="IXR52" s="265"/>
      <c r="IXS52" s="265"/>
      <c r="IXT52" s="265"/>
      <c r="IXU52" s="265"/>
      <c r="IXV52" s="265"/>
      <c r="IXW52" s="265"/>
      <c r="IXX52" s="265"/>
      <c r="IXY52" s="265"/>
      <c r="IXZ52" s="265"/>
      <c r="IYA52" s="265"/>
      <c r="IYB52" s="265"/>
      <c r="IYC52" s="265"/>
      <c r="IYD52" s="265"/>
      <c r="IYE52" s="265"/>
      <c r="IYF52" s="265"/>
      <c r="IYG52" s="265"/>
      <c r="IYH52" s="265"/>
      <c r="IYI52" s="265"/>
      <c r="IYJ52" s="265"/>
      <c r="IYK52" s="265"/>
      <c r="IYL52" s="265"/>
      <c r="IYM52" s="265"/>
      <c r="IYN52" s="265"/>
      <c r="IYO52" s="265"/>
      <c r="IYP52" s="265"/>
      <c r="IYQ52" s="265"/>
      <c r="IYR52" s="265"/>
      <c r="IYS52" s="265"/>
      <c r="IYT52" s="265"/>
      <c r="IYU52" s="265"/>
      <c r="IYV52" s="265"/>
      <c r="IYW52" s="265"/>
      <c r="IYX52" s="265"/>
      <c r="IYY52" s="265"/>
      <c r="IYZ52" s="265"/>
      <c r="IZA52" s="265"/>
      <c r="IZB52" s="265"/>
      <c r="IZC52" s="265"/>
      <c r="IZD52" s="265"/>
      <c r="IZE52" s="265"/>
      <c r="IZF52" s="265"/>
      <c r="IZG52" s="265"/>
      <c r="IZH52" s="265"/>
      <c r="IZI52" s="265"/>
      <c r="IZJ52" s="265"/>
      <c r="IZK52" s="265"/>
      <c r="IZL52" s="265"/>
      <c r="IZM52" s="265"/>
      <c r="IZN52" s="265"/>
      <c r="IZO52" s="265"/>
      <c r="IZP52" s="265"/>
      <c r="IZQ52" s="265"/>
      <c r="IZR52" s="265"/>
      <c r="IZS52" s="265"/>
      <c r="IZT52" s="265"/>
      <c r="IZU52" s="265"/>
      <c r="IZV52" s="265"/>
      <c r="IZW52" s="265"/>
      <c r="IZX52" s="265"/>
      <c r="IZY52" s="265"/>
      <c r="IZZ52" s="265"/>
      <c r="JAA52" s="265"/>
      <c r="JAB52" s="265"/>
      <c r="JAC52" s="265"/>
      <c r="JAD52" s="265"/>
      <c r="JAE52" s="265"/>
      <c r="JAF52" s="265"/>
      <c r="JAG52" s="265"/>
      <c r="JAH52" s="265"/>
      <c r="JAI52" s="265"/>
      <c r="JAJ52" s="265"/>
      <c r="JAK52" s="265"/>
      <c r="JAL52" s="265"/>
      <c r="JAM52" s="265"/>
      <c r="JAN52" s="265"/>
      <c r="JAO52" s="265"/>
      <c r="JAP52" s="265"/>
      <c r="JAQ52" s="265"/>
      <c r="JAR52" s="265"/>
      <c r="JAS52" s="265"/>
      <c r="JAT52" s="265"/>
      <c r="JAU52" s="265"/>
      <c r="JAV52" s="265"/>
      <c r="JAW52" s="265"/>
      <c r="JAX52" s="265"/>
      <c r="JAY52" s="265"/>
      <c r="JAZ52" s="265"/>
      <c r="JBA52" s="265"/>
      <c r="JBB52" s="265"/>
      <c r="JBC52" s="265"/>
      <c r="JBD52" s="265"/>
      <c r="JBE52" s="265"/>
      <c r="JBF52" s="265"/>
      <c r="JBG52" s="265"/>
      <c r="JBH52" s="265"/>
      <c r="JBI52" s="265"/>
      <c r="JBJ52" s="265"/>
      <c r="JBK52" s="265"/>
      <c r="JBL52" s="265"/>
      <c r="JBM52" s="265"/>
      <c r="JBN52" s="265"/>
      <c r="JBO52" s="265"/>
      <c r="JBP52" s="265"/>
      <c r="JBQ52" s="265"/>
      <c r="JBR52" s="265"/>
      <c r="JBS52" s="265"/>
      <c r="JBT52" s="265"/>
      <c r="JBU52" s="265"/>
      <c r="JBV52" s="265"/>
      <c r="JBW52" s="265"/>
      <c r="JBX52" s="265"/>
      <c r="JBY52" s="265"/>
      <c r="JBZ52" s="265"/>
      <c r="JCA52" s="265"/>
      <c r="JCB52" s="265"/>
      <c r="JCC52" s="265"/>
      <c r="JCD52" s="265"/>
      <c r="JCE52" s="265"/>
      <c r="JCF52" s="265"/>
      <c r="JCG52" s="265"/>
      <c r="JCH52" s="265"/>
      <c r="JCI52" s="265"/>
      <c r="JCJ52" s="265"/>
      <c r="JCK52" s="265"/>
      <c r="JCL52" s="265"/>
      <c r="JCM52" s="265"/>
      <c r="JCN52" s="265"/>
      <c r="JCO52" s="265"/>
      <c r="JCP52" s="265"/>
      <c r="JCQ52" s="265"/>
      <c r="JCR52" s="265"/>
      <c r="JCS52" s="265"/>
      <c r="JCT52" s="265"/>
      <c r="JCU52" s="265"/>
      <c r="JCV52" s="265"/>
      <c r="JCW52" s="265"/>
      <c r="JCX52" s="265"/>
      <c r="JCY52" s="265"/>
      <c r="JCZ52" s="265"/>
      <c r="JDA52" s="265"/>
      <c r="JDB52" s="265"/>
      <c r="JDC52" s="265"/>
      <c r="JDD52" s="265"/>
      <c r="JDE52" s="265"/>
      <c r="JDF52" s="265"/>
      <c r="JDG52" s="265"/>
      <c r="JDH52" s="265"/>
      <c r="JDI52" s="265"/>
      <c r="JDJ52" s="265"/>
      <c r="JDK52" s="265"/>
      <c r="JDL52" s="265"/>
      <c r="JDM52" s="265"/>
      <c r="JDN52" s="265"/>
      <c r="JDO52" s="265"/>
      <c r="JDP52" s="265"/>
      <c r="JDQ52" s="265"/>
      <c r="JDR52" s="265"/>
      <c r="JDS52" s="265"/>
      <c r="JDT52" s="265"/>
      <c r="JDU52" s="265"/>
      <c r="JDV52" s="265"/>
      <c r="JDW52" s="265"/>
      <c r="JDX52" s="265"/>
      <c r="JDY52" s="265"/>
      <c r="JDZ52" s="265"/>
      <c r="JEA52" s="265"/>
      <c r="JEB52" s="265"/>
      <c r="JEC52" s="265"/>
      <c r="JED52" s="265"/>
      <c r="JEE52" s="265"/>
      <c r="JEF52" s="265"/>
      <c r="JEG52" s="265"/>
      <c r="JEH52" s="265"/>
      <c r="JEI52" s="265"/>
      <c r="JEJ52" s="265"/>
      <c r="JEK52" s="265"/>
      <c r="JEL52" s="265"/>
      <c r="JEM52" s="265"/>
      <c r="JEN52" s="265"/>
      <c r="JEO52" s="265"/>
      <c r="JEP52" s="265"/>
      <c r="JEQ52" s="265"/>
      <c r="JER52" s="265"/>
      <c r="JES52" s="265"/>
      <c r="JET52" s="265"/>
      <c r="JEU52" s="265"/>
      <c r="JEV52" s="265"/>
      <c r="JEW52" s="265"/>
      <c r="JEX52" s="265"/>
      <c r="JEY52" s="265"/>
      <c r="JEZ52" s="265"/>
      <c r="JFA52" s="265"/>
      <c r="JFB52" s="265"/>
      <c r="JFC52" s="265"/>
      <c r="JFD52" s="265"/>
      <c r="JFE52" s="265"/>
      <c r="JFF52" s="265"/>
      <c r="JFG52" s="265"/>
      <c r="JFH52" s="265"/>
      <c r="JFI52" s="265"/>
      <c r="JFJ52" s="265"/>
      <c r="JFK52" s="265"/>
      <c r="JFL52" s="265"/>
      <c r="JFM52" s="265"/>
      <c r="JFN52" s="265"/>
      <c r="JFO52" s="265"/>
      <c r="JFP52" s="265"/>
      <c r="JFQ52" s="265"/>
      <c r="JFR52" s="265"/>
      <c r="JFS52" s="265"/>
      <c r="JFT52" s="265"/>
      <c r="JFU52" s="265"/>
      <c r="JFV52" s="265"/>
      <c r="JFW52" s="265"/>
      <c r="JFX52" s="265"/>
      <c r="JFY52" s="265"/>
      <c r="JFZ52" s="265"/>
      <c r="JGA52" s="265"/>
      <c r="JGB52" s="265"/>
      <c r="JGC52" s="265"/>
      <c r="JGD52" s="265"/>
      <c r="JGE52" s="265"/>
      <c r="JGF52" s="265"/>
      <c r="JGG52" s="265"/>
      <c r="JGH52" s="265"/>
      <c r="JGI52" s="265"/>
      <c r="JGJ52" s="265"/>
      <c r="JGK52" s="265"/>
      <c r="JGL52" s="265"/>
      <c r="JGM52" s="265"/>
      <c r="JGN52" s="265"/>
      <c r="JGO52" s="265"/>
      <c r="JGP52" s="265"/>
      <c r="JGQ52" s="265"/>
      <c r="JGR52" s="265"/>
      <c r="JGS52" s="265"/>
      <c r="JGT52" s="265"/>
      <c r="JGU52" s="265"/>
      <c r="JGV52" s="265"/>
      <c r="JGW52" s="265"/>
      <c r="JGX52" s="265"/>
      <c r="JGY52" s="265"/>
      <c r="JGZ52" s="265"/>
      <c r="JHA52" s="265"/>
      <c r="JHB52" s="265"/>
      <c r="JHC52" s="265"/>
      <c r="JHD52" s="265"/>
      <c r="JHE52" s="265"/>
      <c r="JHF52" s="265"/>
      <c r="JHG52" s="265"/>
      <c r="JHH52" s="265"/>
      <c r="JHI52" s="265"/>
      <c r="JHJ52" s="265"/>
      <c r="JHK52" s="265"/>
      <c r="JHL52" s="265"/>
      <c r="JHM52" s="265"/>
      <c r="JHN52" s="265"/>
      <c r="JHO52" s="265"/>
      <c r="JHP52" s="265"/>
      <c r="JHQ52" s="265"/>
      <c r="JHR52" s="265"/>
      <c r="JHS52" s="265"/>
      <c r="JHT52" s="265"/>
      <c r="JHU52" s="265"/>
      <c r="JHV52" s="265"/>
      <c r="JHW52" s="265"/>
      <c r="JHX52" s="265"/>
      <c r="JHY52" s="265"/>
      <c r="JHZ52" s="265"/>
      <c r="JIA52" s="265"/>
      <c r="JIB52" s="265"/>
      <c r="JIC52" s="265"/>
      <c r="JID52" s="265"/>
      <c r="JIE52" s="265"/>
      <c r="JIF52" s="265"/>
      <c r="JIG52" s="265"/>
      <c r="JIH52" s="265"/>
      <c r="JII52" s="265"/>
      <c r="JIJ52" s="265"/>
      <c r="JIK52" s="265"/>
      <c r="JIL52" s="265"/>
      <c r="JIM52" s="265"/>
      <c r="JIN52" s="265"/>
      <c r="JIO52" s="265"/>
      <c r="JIP52" s="265"/>
      <c r="JIQ52" s="265"/>
      <c r="JIR52" s="265"/>
      <c r="JIS52" s="265"/>
      <c r="JIT52" s="265"/>
      <c r="JIU52" s="265"/>
      <c r="JIV52" s="265"/>
      <c r="JIW52" s="265"/>
      <c r="JIX52" s="265"/>
      <c r="JIY52" s="265"/>
      <c r="JIZ52" s="265"/>
      <c r="JJA52" s="265"/>
      <c r="JJB52" s="265"/>
      <c r="JJC52" s="265"/>
      <c r="JJD52" s="265"/>
      <c r="JJE52" s="265"/>
      <c r="JJF52" s="265"/>
      <c r="JJG52" s="265"/>
      <c r="JJH52" s="265"/>
      <c r="JJI52" s="265"/>
      <c r="JJJ52" s="265"/>
      <c r="JJK52" s="265"/>
      <c r="JJL52" s="265"/>
      <c r="JJM52" s="265"/>
      <c r="JJN52" s="265"/>
      <c r="JJO52" s="265"/>
      <c r="JJP52" s="265"/>
      <c r="JJQ52" s="265"/>
      <c r="JJR52" s="265"/>
      <c r="JJS52" s="265"/>
      <c r="JJT52" s="265"/>
      <c r="JJU52" s="265"/>
      <c r="JJV52" s="265"/>
      <c r="JJW52" s="265"/>
      <c r="JJX52" s="265"/>
      <c r="JJY52" s="265"/>
      <c r="JJZ52" s="265"/>
      <c r="JKA52" s="265"/>
      <c r="JKB52" s="265"/>
      <c r="JKC52" s="265"/>
      <c r="JKD52" s="265"/>
      <c r="JKE52" s="265"/>
      <c r="JKF52" s="265"/>
      <c r="JKG52" s="265"/>
      <c r="JKH52" s="265"/>
      <c r="JKI52" s="265"/>
      <c r="JKJ52" s="265"/>
      <c r="JKK52" s="265"/>
      <c r="JKL52" s="265"/>
      <c r="JKM52" s="265"/>
      <c r="JKN52" s="265"/>
      <c r="JKO52" s="265"/>
      <c r="JKP52" s="265"/>
      <c r="JKQ52" s="265"/>
      <c r="JKR52" s="265"/>
      <c r="JKS52" s="265"/>
      <c r="JKT52" s="265"/>
      <c r="JKU52" s="265"/>
      <c r="JKV52" s="265"/>
      <c r="JKW52" s="265"/>
      <c r="JKX52" s="265"/>
      <c r="JKY52" s="265"/>
      <c r="JKZ52" s="265"/>
      <c r="JLA52" s="265"/>
      <c r="JLB52" s="265"/>
      <c r="JLC52" s="265"/>
      <c r="JLD52" s="265"/>
      <c r="JLE52" s="265"/>
      <c r="JLF52" s="265"/>
      <c r="JLG52" s="265"/>
      <c r="JLH52" s="265"/>
      <c r="JLI52" s="265"/>
      <c r="JLJ52" s="265"/>
      <c r="JLK52" s="265"/>
      <c r="JLL52" s="265"/>
      <c r="JLM52" s="265"/>
      <c r="JLN52" s="265"/>
      <c r="JLO52" s="265"/>
      <c r="JLP52" s="265"/>
      <c r="JLQ52" s="265"/>
      <c r="JLR52" s="265"/>
      <c r="JLS52" s="265"/>
      <c r="JLT52" s="265"/>
      <c r="JLU52" s="265"/>
      <c r="JLV52" s="265"/>
      <c r="JLW52" s="265"/>
      <c r="JLX52" s="265"/>
      <c r="JLY52" s="265"/>
      <c r="JLZ52" s="265"/>
      <c r="JMA52" s="265"/>
      <c r="JMB52" s="265"/>
      <c r="JMC52" s="265"/>
      <c r="JMD52" s="265"/>
      <c r="JME52" s="265"/>
      <c r="JMF52" s="265"/>
      <c r="JMG52" s="265"/>
      <c r="JMH52" s="265"/>
      <c r="JMI52" s="265"/>
      <c r="JMJ52" s="265"/>
      <c r="JMK52" s="265"/>
      <c r="JML52" s="265"/>
      <c r="JMM52" s="265"/>
      <c r="JMN52" s="265"/>
      <c r="JMO52" s="265"/>
      <c r="JMP52" s="265"/>
      <c r="JMQ52" s="265"/>
      <c r="JMR52" s="265"/>
      <c r="JMS52" s="265"/>
      <c r="JMT52" s="265"/>
      <c r="JMU52" s="265"/>
      <c r="JMV52" s="265"/>
      <c r="JMW52" s="265"/>
      <c r="JMX52" s="265"/>
      <c r="JMY52" s="265"/>
      <c r="JMZ52" s="265"/>
      <c r="JNA52" s="265"/>
      <c r="JNB52" s="265"/>
      <c r="JNC52" s="265"/>
      <c r="JND52" s="265"/>
      <c r="JNE52" s="265"/>
      <c r="JNF52" s="265"/>
      <c r="JNG52" s="265"/>
      <c r="JNH52" s="265"/>
      <c r="JNI52" s="265"/>
      <c r="JNJ52" s="265"/>
      <c r="JNK52" s="265"/>
      <c r="JNL52" s="265"/>
      <c r="JNM52" s="265"/>
      <c r="JNN52" s="265"/>
      <c r="JNO52" s="265"/>
      <c r="JNP52" s="265"/>
      <c r="JNQ52" s="265"/>
      <c r="JNR52" s="265"/>
      <c r="JNS52" s="265"/>
      <c r="JNT52" s="265"/>
      <c r="JNU52" s="265"/>
      <c r="JNV52" s="265"/>
      <c r="JNW52" s="265"/>
      <c r="JNX52" s="265"/>
      <c r="JNY52" s="265"/>
      <c r="JNZ52" s="265"/>
      <c r="JOA52" s="265"/>
      <c r="JOB52" s="265"/>
      <c r="JOC52" s="265"/>
      <c r="JOD52" s="265"/>
      <c r="JOE52" s="265"/>
      <c r="JOF52" s="265"/>
      <c r="JOG52" s="265"/>
      <c r="JOH52" s="265"/>
      <c r="JOI52" s="265"/>
      <c r="JOJ52" s="265"/>
      <c r="JOK52" s="265"/>
      <c r="JOL52" s="265"/>
      <c r="JOM52" s="265"/>
      <c r="JON52" s="265"/>
      <c r="JOO52" s="265"/>
      <c r="JOP52" s="265"/>
      <c r="JOQ52" s="265"/>
      <c r="JOR52" s="265"/>
      <c r="JOS52" s="265"/>
      <c r="JOT52" s="265"/>
      <c r="JOU52" s="265"/>
      <c r="JOV52" s="265"/>
      <c r="JOW52" s="265"/>
      <c r="JOX52" s="265"/>
      <c r="JOY52" s="265"/>
      <c r="JOZ52" s="265"/>
      <c r="JPA52" s="265"/>
      <c r="JPB52" s="265"/>
      <c r="JPC52" s="265"/>
      <c r="JPD52" s="265"/>
      <c r="JPE52" s="265"/>
      <c r="JPF52" s="265"/>
      <c r="JPG52" s="265"/>
      <c r="JPH52" s="265"/>
      <c r="JPI52" s="265"/>
      <c r="JPJ52" s="265"/>
      <c r="JPK52" s="265"/>
      <c r="JPL52" s="265"/>
      <c r="JPM52" s="265"/>
      <c r="JPN52" s="265"/>
      <c r="JPO52" s="265"/>
      <c r="JPP52" s="265"/>
      <c r="JPQ52" s="265"/>
      <c r="JPR52" s="265"/>
      <c r="JPS52" s="265"/>
      <c r="JPT52" s="265"/>
      <c r="JPU52" s="265"/>
      <c r="JPV52" s="265"/>
      <c r="JPW52" s="265"/>
      <c r="JPX52" s="265"/>
      <c r="JPY52" s="265"/>
      <c r="JPZ52" s="265"/>
      <c r="JQA52" s="265"/>
      <c r="JQB52" s="265"/>
      <c r="JQC52" s="265"/>
      <c r="JQD52" s="265"/>
      <c r="JQE52" s="265"/>
      <c r="JQF52" s="265"/>
      <c r="JQG52" s="265"/>
      <c r="JQH52" s="265"/>
      <c r="JQI52" s="265"/>
      <c r="JQJ52" s="265"/>
      <c r="JQK52" s="265"/>
      <c r="JQL52" s="265"/>
      <c r="JQM52" s="265"/>
      <c r="JQN52" s="265"/>
      <c r="JQO52" s="265"/>
      <c r="JQP52" s="265"/>
      <c r="JQQ52" s="265"/>
      <c r="JQR52" s="265"/>
      <c r="JQS52" s="265"/>
      <c r="JQT52" s="265"/>
      <c r="JQU52" s="265"/>
      <c r="JQV52" s="265"/>
      <c r="JQW52" s="265"/>
      <c r="JQX52" s="265"/>
      <c r="JQY52" s="265"/>
      <c r="JQZ52" s="265"/>
      <c r="JRA52" s="265"/>
      <c r="JRB52" s="265"/>
      <c r="JRC52" s="265"/>
      <c r="JRD52" s="265"/>
      <c r="JRE52" s="265"/>
      <c r="JRF52" s="265"/>
      <c r="JRG52" s="265"/>
      <c r="JRH52" s="265"/>
      <c r="JRI52" s="265"/>
      <c r="JRJ52" s="265"/>
      <c r="JRK52" s="265"/>
      <c r="JRL52" s="265"/>
      <c r="JRM52" s="265"/>
      <c r="JRN52" s="265"/>
      <c r="JRO52" s="265"/>
      <c r="JRP52" s="265"/>
      <c r="JRQ52" s="265"/>
      <c r="JRR52" s="265"/>
      <c r="JRS52" s="265"/>
      <c r="JRT52" s="265"/>
      <c r="JRU52" s="265"/>
      <c r="JRV52" s="265"/>
      <c r="JRW52" s="265"/>
      <c r="JRX52" s="265"/>
      <c r="JRY52" s="265"/>
      <c r="JRZ52" s="265"/>
      <c r="JSA52" s="265"/>
      <c r="JSB52" s="265"/>
      <c r="JSC52" s="265"/>
      <c r="JSD52" s="265"/>
      <c r="JSE52" s="265"/>
      <c r="JSF52" s="265"/>
      <c r="JSG52" s="265"/>
      <c r="JSH52" s="265"/>
      <c r="JSI52" s="265"/>
      <c r="JSJ52" s="265"/>
      <c r="JSK52" s="265"/>
      <c r="JSL52" s="265"/>
      <c r="JSM52" s="265"/>
      <c r="JSN52" s="265"/>
      <c r="JSO52" s="265"/>
      <c r="JSP52" s="265"/>
      <c r="JSQ52" s="265"/>
      <c r="JSR52" s="265"/>
      <c r="JSS52" s="265"/>
      <c r="JST52" s="265"/>
      <c r="JSU52" s="265"/>
      <c r="JSV52" s="265"/>
      <c r="JSW52" s="265"/>
      <c r="JSX52" s="265"/>
      <c r="JSY52" s="265"/>
      <c r="JSZ52" s="265"/>
      <c r="JTA52" s="265"/>
      <c r="JTB52" s="265"/>
      <c r="JTC52" s="265"/>
      <c r="JTD52" s="265"/>
      <c r="JTE52" s="265"/>
      <c r="JTF52" s="265"/>
      <c r="JTG52" s="265"/>
      <c r="JTH52" s="265"/>
      <c r="JTI52" s="265"/>
      <c r="JTJ52" s="265"/>
      <c r="JTK52" s="265"/>
      <c r="JTL52" s="265"/>
      <c r="JTM52" s="265"/>
      <c r="JTN52" s="265"/>
      <c r="JTO52" s="265"/>
      <c r="JTP52" s="265"/>
      <c r="JTQ52" s="265"/>
      <c r="JTR52" s="265"/>
      <c r="JTS52" s="265"/>
      <c r="JTT52" s="265"/>
      <c r="JTU52" s="265"/>
      <c r="JTV52" s="265"/>
      <c r="JTW52" s="265"/>
      <c r="JTX52" s="265"/>
      <c r="JTY52" s="265"/>
      <c r="JTZ52" s="265"/>
      <c r="JUA52" s="265"/>
      <c r="JUB52" s="265"/>
      <c r="JUC52" s="265"/>
      <c r="JUD52" s="265"/>
      <c r="JUE52" s="265"/>
      <c r="JUF52" s="265"/>
      <c r="JUG52" s="265"/>
      <c r="JUH52" s="265"/>
      <c r="JUI52" s="265"/>
      <c r="JUJ52" s="265"/>
      <c r="JUK52" s="265"/>
      <c r="JUL52" s="265"/>
      <c r="JUM52" s="265"/>
      <c r="JUN52" s="265"/>
      <c r="JUO52" s="265"/>
      <c r="JUP52" s="265"/>
      <c r="JUQ52" s="265"/>
      <c r="JUR52" s="265"/>
      <c r="JUS52" s="265"/>
      <c r="JUT52" s="265"/>
      <c r="JUU52" s="265"/>
      <c r="JUV52" s="265"/>
      <c r="JUW52" s="265"/>
      <c r="JUX52" s="265"/>
      <c r="JUY52" s="265"/>
      <c r="JUZ52" s="265"/>
      <c r="JVA52" s="265"/>
      <c r="JVB52" s="265"/>
      <c r="JVC52" s="265"/>
      <c r="JVD52" s="265"/>
      <c r="JVE52" s="265"/>
      <c r="JVF52" s="265"/>
      <c r="JVG52" s="265"/>
      <c r="JVH52" s="265"/>
      <c r="JVI52" s="265"/>
      <c r="JVJ52" s="265"/>
      <c r="JVK52" s="265"/>
      <c r="JVL52" s="265"/>
      <c r="JVM52" s="265"/>
      <c r="JVN52" s="265"/>
      <c r="JVO52" s="265"/>
      <c r="JVP52" s="265"/>
      <c r="JVQ52" s="265"/>
      <c r="JVR52" s="265"/>
      <c r="JVS52" s="265"/>
      <c r="JVT52" s="265"/>
      <c r="JVU52" s="265"/>
      <c r="JVV52" s="265"/>
      <c r="JVW52" s="265"/>
      <c r="JVX52" s="265"/>
      <c r="JVY52" s="265"/>
      <c r="JVZ52" s="265"/>
      <c r="JWA52" s="265"/>
      <c r="JWB52" s="265"/>
      <c r="JWC52" s="265"/>
      <c r="JWD52" s="265"/>
      <c r="JWE52" s="265"/>
      <c r="JWF52" s="265"/>
      <c r="JWG52" s="265"/>
      <c r="JWH52" s="265"/>
      <c r="JWI52" s="265"/>
      <c r="JWJ52" s="265"/>
      <c r="JWK52" s="265"/>
      <c r="JWL52" s="265"/>
      <c r="JWM52" s="265"/>
      <c r="JWN52" s="265"/>
      <c r="JWO52" s="265"/>
      <c r="JWP52" s="265"/>
      <c r="JWQ52" s="265"/>
      <c r="JWR52" s="265"/>
      <c r="JWS52" s="265"/>
      <c r="JWT52" s="265"/>
      <c r="JWU52" s="265"/>
      <c r="JWV52" s="265"/>
      <c r="JWW52" s="265"/>
      <c r="JWX52" s="265"/>
      <c r="JWY52" s="265"/>
      <c r="JWZ52" s="265"/>
      <c r="JXA52" s="265"/>
      <c r="JXB52" s="265"/>
      <c r="JXC52" s="265"/>
      <c r="JXD52" s="265"/>
      <c r="JXE52" s="265"/>
      <c r="JXF52" s="265"/>
      <c r="JXG52" s="265"/>
      <c r="JXH52" s="265"/>
      <c r="JXI52" s="265"/>
      <c r="JXJ52" s="265"/>
      <c r="JXK52" s="265"/>
      <c r="JXL52" s="265"/>
      <c r="JXM52" s="265"/>
      <c r="JXN52" s="265"/>
      <c r="JXO52" s="265"/>
      <c r="JXP52" s="265"/>
      <c r="JXQ52" s="265"/>
      <c r="JXR52" s="265"/>
      <c r="JXS52" s="265"/>
      <c r="JXT52" s="265"/>
      <c r="JXU52" s="265"/>
      <c r="JXV52" s="265"/>
      <c r="JXW52" s="265"/>
      <c r="JXX52" s="265"/>
      <c r="JXY52" s="265"/>
      <c r="JXZ52" s="265"/>
      <c r="JYA52" s="265"/>
      <c r="JYB52" s="265"/>
      <c r="JYC52" s="265"/>
      <c r="JYD52" s="265"/>
      <c r="JYE52" s="265"/>
      <c r="JYF52" s="265"/>
      <c r="JYG52" s="265"/>
      <c r="JYH52" s="265"/>
      <c r="JYI52" s="265"/>
      <c r="JYJ52" s="265"/>
      <c r="JYK52" s="265"/>
      <c r="JYL52" s="265"/>
      <c r="JYM52" s="265"/>
      <c r="JYN52" s="265"/>
      <c r="JYO52" s="265"/>
      <c r="JYP52" s="265"/>
      <c r="JYQ52" s="265"/>
      <c r="JYR52" s="265"/>
      <c r="JYS52" s="265"/>
      <c r="JYT52" s="265"/>
      <c r="JYU52" s="265"/>
      <c r="JYV52" s="265"/>
      <c r="JYW52" s="265"/>
      <c r="JYX52" s="265"/>
      <c r="JYY52" s="265"/>
      <c r="JYZ52" s="265"/>
      <c r="JZA52" s="265"/>
      <c r="JZB52" s="265"/>
      <c r="JZC52" s="265"/>
      <c r="JZD52" s="265"/>
      <c r="JZE52" s="265"/>
      <c r="JZF52" s="265"/>
      <c r="JZG52" s="265"/>
      <c r="JZH52" s="265"/>
      <c r="JZI52" s="265"/>
      <c r="JZJ52" s="265"/>
      <c r="JZK52" s="265"/>
      <c r="JZL52" s="265"/>
      <c r="JZM52" s="265"/>
      <c r="JZN52" s="265"/>
      <c r="JZO52" s="265"/>
      <c r="JZP52" s="265"/>
      <c r="JZQ52" s="265"/>
      <c r="JZR52" s="265"/>
      <c r="JZS52" s="265"/>
      <c r="JZT52" s="265"/>
      <c r="JZU52" s="265"/>
      <c r="JZV52" s="265"/>
      <c r="JZW52" s="265"/>
      <c r="JZX52" s="265"/>
      <c r="JZY52" s="265"/>
      <c r="JZZ52" s="265"/>
      <c r="KAA52" s="265"/>
      <c r="KAB52" s="265"/>
      <c r="KAC52" s="265"/>
      <c r="KAD52" s="265"/>
      <c r="KAE52" s="265"/>
      <c r="KAF52" s="265"/>
      <c r="KAG52" s="265"/>
      <c r="KAH52" s="265"/>
      <c r="KAI52" s="265"/>
      <c r="KAJ52" s="265"/>
      <c r="KAK52" s="265"/>
      <c r="KAL52" s="265"/>
      <c r="KAM52" s="265"/>
      <c r="KAN52" s="265"/>
      <c r="KAO52" s="265"/>
      <c r="KAP52" s="265"/>
      <c r="KAQ52" s="265"/>
      <c r="KAR52" s="265"/>
      <c r="KAS52" s="265"/>
      <c r="KAT52" s="265"/>
      <c r="KAU52" s="265"/>
      <c r="KAV52" s="265"/>
      <c r="KAW52" s="265"/>
      <c r="KAX52" s="265"/>
      <c r="KAY52" s="265"/>
      <c r="KAZ52" s="265"/>
      <c r="KBA52" s="265"/>
      <c r="KBB52" s="265"/>
      <c r="KBC52" s="265"/>
      <c r="KBD52" s="265"/>
      <c r="KBE52" s="265"/>
      <c r="KBF52" s="265"/>
      <c r="KBG52" s="265"/>
      <c r="KBH52" s="265"/>
      <c r="KBI52" s="265"/>
      <c r="KBJ52" s="265"/>
      <c r="KBK52" s="265"/>
      <c r="KBL52" s="265"/>
      <c r="KBM52" s="265"/>
      <c r="KBN52" s="265"/>
      <c r="KBO52" s="265"/>
      <c r="KBP52" s="265"/>
      <c r="KBQ52" s="265"/>
      <c r="KBR52" s="265"/>
      <c r="KBS52" s="265"/>
      <c r="KBT52" s="265"/>
      <c r="KBU52" s="265"/>
      <c r="KBV52" s="265"/>
      <c r="KBW52" s="265"/>
      <c r="KBX52" s="265"/>
      <c r="KBY52" s="265"/>
      <c r="KBZ52" s="265"/>
      <c r="KCA52" s="265"/>
      <c r="KCB52" s="265"/>
      <c r="KCC52" s="265"/>
      <c r="KCD52" s="265"/>
      <c r="KCE52" s="265"/>
      <c r="KCF52" s="265"/>
      <c r="KCG52" s="265"/>
      <c r="KCH52" s="265"/>
      <c r="KCI52" s="265"/>
      <c r="KCJ52" s="265"/>
      <c r="KCK52" s="265"/>
      <c r="KCL52" s="265"/>
      <c r="KCM52" s="265"/>
      <c r="KCN52" s="265"/>
      <c r="KCO52" s="265"/>
      <c r="KCP52" s="265"/>
      <c r="KCQ52" s="265"/>
      <c r="KCR52" s="265"/>
      <c r="KCS52" s="265"/>
      <c r="KCT52" s="265"/>
      <c r="KCU52" s="265"/>
      <c r="KCV52" s="265"/>
      <c r="KCW52" s="265"/>
      <c r="KCX52" s="265"/>
      <c r="KCY52" s="265"/>
      <c r="KCZ52" s="265"/>
      <c r="KDA52" s="265"/>
      <c r="KDB52" s="265"/>
      <c r="KDC52" s="265"/>
      <c r="KDD52" s="265"/>
      <c r="KDE52" s="265"/>
      <c r="KDF52" s="265"/>
      <c r="KDG52" s="265"/>
      <c r="KDH52" s="265"/>
      <c r="KDI52" s="265"/>
      <c r="KDJ52" s="265"/>
      <c r="KDK52" s="265"/>
      <c r="KDL52" s="265"/>
      <c r="KDM52" s="265"/>
      <c r="KDN52" s="265"/>
      <c r="KDO52" s="265"/>
      <c r="KDP52" s="265"/>
      <c r="KDQ52" s="265"/>
      <c r="KDR52" s="265"/>
      <c r="KDS52" s="265"/>
      <c r="KDT52" s="265"/>
      <c r="KDU52" s="265"/>
      <c r="KDV52" s="265"/>
      <c r="KDW52" s="265"/>
      <c r="KDX52" s="265"/>
      <c r="KDY52" s="265"/>
      <c r="KDZ52" s="265"/>
      <c r="KEA52" s="265"/>
      <c r="KEB52" s="265"/>
      <c r="KEC52" s="265"/>
      <c r="KED52" s="265"/>
      <c r="KEE52" s="265"/>
      <c r="KEF52" s="265"/>
      <c r="KEG52" s="265"/>
      <c r="KEH52" s="265"/>
      <c r="KEI52" s="265"/>
      <c r="KEJ52" s="265"/>
      <c r="KEK52" s="265"/>
      <c r="KEL52" s="265"/>
      <c r="KEM52" s="265"/>
      <c r="KEN52" s="265"/>
      <c r="KEO52" s="265"/>
      <c r="KEP52" s="265"/>
      <c r="KEQ52" s="265"/>
      <c r="KER52" s="265"/>
      <c r="KES52" s="265"/>
      <c r="KET52" s="265"/>
      <c r="KEU52" s="265"/>
      <c r="KEV52" s="265"/>
      <c r="KEW52" s="265"/>
      <c r="KEX52" s="265"/>
      <c r="KEY52" s="265"/>
      <c r="KEZ52" s="265"/>
      <c r="KFA52" s="265"/>
      <c r="KFB52" s="265"/>
      <c r="KFC52" s="265"/>
      <c r="KFD52" s="265"/>
      <c r="KFE52" s="265"/>
      <c r="KFF52" s="265"/>
      <c r="KFG52" s="265"/>
      <c r="KFH52" s="265"/>
      <c r="KFI52" s="265"/>
      <c r="KFJ52" s="265"/>
      <c r="KFK52" s="265"/>
      <c r="KFL52" s="265"/>
      <c r="KFM52" s="265"/>
      <c r="KFN52" s="265"/>
      <c r="KFO52" s="265"/>
      <c r="KFP52" s="265"/>
      <c r="KFQ52" s="265"/>
      <c r="KFR52" s="265"/>
      <c r="KFS52" s="265"/>
      <c r="KFT52" s="265"/>
      <c r="KFU52" s="265"/>
      <c r="KFV52" s="265"/>
      <c r="KFW52" s="265"/>
      <c r="KFX52" s="265"/>
      <c r="KFY52" s="265"/>
      <c r="KFZ52" s="265"/>
      <c r="KGA52" s="265"/>
      <c r="KGB52" s="265"/>
      <c r="KGC52" s="265"/>
      <c r="KGD52" s="265"/>
      <c r="KGE52" s="265"/>
      <c r="KGF52" s="265"/>
      <c r="KGG52" s="265"/>
      <c r="KGH52" s="265"/>
      <c r="KGI52" s="265"/>
      <c r="KGJ52" s="265"/>
      <c r="KGK52" s="265"/>
      <c r="KGL52" s="265"/>
      <c r="KGM52" s="265"/>
      <c r="KGN52" s="265"/>
      <c r="KGO52" s="265"/>
      <c r="KGP52" s="265"/>
      <c r="KGQ52" s="265"/>
      <c r="KGR52" s="265"/>
      <c r="KGS52" s="265"/>
      <c r="KGT52" s="265"/>
      <c r="KGU52" s="265"/>
      <c r="KGV52" s="265"/>
      <c r="KGW52" s="265"/>
      <c r="KGX52" s="265"/>
      <c r="KGY52" s="265"/>
      <c r="KGZ52" s="265"/>
      <c r="KHA52" s="265"/>
      <c r="KHB52" s="265"/>
      <c r="KHC52" s="265"/>
      <c r="KHD52" s="265"/>
      <c r="KHE52" s="265"/>
      <c r="KHF52" s="265"/>
      <c r="KHG52" s="265"/>
      <c r="KHH52" s="265"/>
      <c r="KHI52" s="265"/>
      <c r="KHJ52" s="265"/>
      <c r="KHK52" s="265"/>
      <c r="KHL52" s="265"/>
      <c r="KHM52" s="265"/>
      <c r="KHN52" s="265"/>
      <c r="KHO52" s="265"/>
      <c r="KHP52" s="265"/>
      <c r="KHQ52" s="265"/>
      <c r="KHR52" s="265"/>
      <c r="KHS52" s="265"/>
      <c r="KHT52" s="265"/>
      <c r="KHU52" s="265"/>
      <c r="KHV52" s="265"/>
      <c r="KHW52" s="265"/>
      <c r="KHX52" s="265"/>
      <c r="KHY52" s="265"/>
      <c r="KHZ52" s="265"/>
      <c r="KIA52" s="265"/>
      <c r="KIB52" s="265"/>
      <c r="KIC52" s="265"/>
      <c r="KID52" s="265"/>
      <c r="KIE52" s="265"/>
      <c r="KIF52" s="265"/>
      <c r="KIG52" s="265"/>
      <c r="KIH52" s="265"/>
      <c r="KII52" s="265"/>
      <c r="KIJ52" s="265"/>
      <c r="KIK52" s="265"/>
      <c r="KIL52" s="265"/>
      <c r="KIM52" s="265"/>
      <c r="KIN52" s="265"/>
      <c r="KIO52" s="265"/>
      <c r="KIP52" s="265"/>
      <c r="KIQ52" s="265"/>
      <c r="KIR52" s="265"/>
      <c r="KIS52" s="265"/>
      <c r="KIT52" s="265"/>
      <c r="KIU52" s="265"/>
      <c r="KIV52" s="265"/>
      <c r="KIW52" s="265"/>
      <c r="KIX52" s="265"/>
      <c r="KIY52" s="265"/>
      <c r="KIZ52" s="265"/>
      <c r="KJA52" s="265"/>
      <c r="KJB52" s="265"/>
      <c r="KJC52" s="265"/>
      <c r="KJD52" s="265"/>
      <c r="KJE52" s="265"/>
      <c r="KJF52" s="265"/>
      <c r="KJG52" s="265"/>
      <c r="KJH52" s="265"/>
      <c r="KJI52" s="265"/>
      <c r="KJJ52" s="265"/>
      <c r="KJK52" s="265"/>
      <c r="KJL52" s="265"/>
      <c r="KJM52" s="265"/>
      <c r="KJN52" s="265"/>
      <c r="KJO52" s="265"/>
      <c r="KJP52" s="265"/>
      <c r="KJQ52" s="265"/>
      <c r="KJR52" s="265"/>
      <c r="KJS52" s="265"/>
      <c r="KJT52" s="265"/>
      <c r="KJU52" s="265"/>
      <c r="KJV52" s="265"/>
      <c r="KJW52" s="265"/>
      <c r="KJX52" s="265"/>
      <c r="KJY52" s="265"/>
      <c r="KJZ52" s="265"/>
      <c r="KKA52" s="265"/>
      <c r="KKB52" s="265"/>
      <c r="KKC52" s="265"/>
      <c r="KKD52" s="265"/>
      <c r="KKE52" s="265"/>
      <c r="KKF52" s="265"/>
      <c r="KKG52" s="265"/>
      <c r="KKH52" s="265"/>
      <c r="KKI52" s="265"/>
      <c r="KKJ52" s="265"/>
      <c r="KKK52" s="265"/>
      <c r="KKL52" s="265"/>
      <c r="KKM52" s="265"/>
      <c r="KKN52" s="265"/>
      <c r="KKO52" s="265"/>
      <c r="KKP52" s="265"/>
      <c r="KKQ52" s="265"/>
      <c r="KKR52" s="265"/>
      <c r="KKS52" s="265"/>
      <c r="KKT52" s="265"/>
      <c r="KKU52" s="265"/>
      <c r="KKV52" s="265"/>
      <c r="KKW52" s="265"/>
      <c r="KKX52" s="265"/>
      <c r="KKY52" s="265"/>
      <c r="KKZ52" s="265"/>
      <c r="KLA52" s="265"/>
      <c r="KLB52" s="265"/>
      <c r="KLC52" s="265"/>
      <c r="KLD52" s="265"/>
      <c r="KLE52" s="265"/>
      <c r="KLF52" s="265"/>
      <c r="KLG52" s="265"/>
      <c r="KLH52" s="265"/>
      <c r="KLI52" s="265"/>
      <c r="KLJ52" s="265"/>
      <c r="KLK52" s="265"/>
      <c r="KLL52" s="265"/>
      <c r="KLM52" s="265"/>
      <c r="KLN52" s="265"/>
      <c r="KLO52" s="265"/>
      <c r="KLP52" s="265"/>
      <c r="KLQ52" s="265"/>
      <c r="KLR52" s="265"/>
      <c r="KLS52" s="265"/>
      <c r="KLT52" s="265"/>
      <c r="KLU52" s="265"/>
      <c r="KLV52" s="265"/>
      <c r="KLW52" s="265"/>
      <c r="KLX52" s="265"/>
      <c r="KLY52" s="265"/>
      <c r="KLZ52" s="265"/>
      <c r="KMA52" s="265"/>
      <c r="KMB52" s="265"/>
      <c r="KMC52" s="265"/>
      <c r="KMD52" s="265"/>
      <c r="KME52" s="265"/>
      <c r="KMF52" s="265"/>
      <c r="KMG52" s="265"/>
      <c r="KMH52" s="265"/>
      <c r="KMI52" s="265"/>
      <c r="KMJ52" s="265"/>
      <c r="KMK52" s="265"/>
      <c r="KML52" s="265"/>
      <c r="KMM52" s="265"/>
      <c r="KMN52" s="265"/>
      <c r="KMO52" s="265"/>
      <c r="KMP52" s="265"/>
      <c r="KMQ52" s="265"/>
      <c r="KMR52" s="265"/>
      <c r="KMS52" s="265"/>
      <c r="KMT52" s="265"/>
      <c r="KMU52" s="265"/>
      <c r="KMV52" s="265"/>
      <c r="KMW52" s="265"/>
      <c r="KMX52" s="265"/>
      <c r="KMY52" s="265"/>
      <c r="KMZ52" s="265"/>
      <c r="KNA52" s="265"/>
      <c r="KNB52" s="265"/>
      <c r="KNC52" s="265"/>
      <c r="KND52" s="265"/>
      <c r="KNE52" s="265"/>
      <c r="KNF52" s="265"/>
      <c r="KNG52" s="265"/>
      <c r="KNH52" s="265"/>
      <c r="KNI52" s="265"/>
      <c r="KNJ52" s="265"/>
      <c r="KNK52" s="265"/>
      <c r="KNL52" s="265"/>
      <c r="KNM52" s="265"/>
      <c r="KNN52" s="265"/>
      <c r="KNO52" s="265"/>
      <c r="KNP52" s="265"/>
      <c r="KNQ52" s="265"/>
      <c r="KNR52" s="265"/>
      <c r="KNS52" s="265"/>
      <c r="KNT52" s="265"/>
      <c r="KNU52" s="265"/>
      <c r="KNV52" s="265"/>
      <c r="KNW52" s="265"/>
      <c r="KNX52" s="265"/>
      <c r="KNY52" s="265"/>
      <c r="KNZ52" s="265"/>
      <c r="KOA52" s="265"/>
      <c r="KOB52" s="265"/>
      <c r="KOC52" s="265"/>
      <c r="KOD52" s="265"/>
      <c r="KOE52" s="265"/>
      <c r="KOF52" s="265"/>
      <c r="KOG52" s="265"/>
      <c r="KOH52" s="265"/>
      <c r="KOI52" s="265"/>
      <c r="KOJ52" s="265"/>
      <c r="KOK52" s="265"/>
      <c r="KOL52" s="265"/>
      <c r="KOM52" s="265"/>
      <c r="KON52" s="265"/>
      <c r="KOO52" s="265"/>
      <c r="KOP52" s="265"/>
      <c r="KOQ52" s="265"/>
      <c r="KOR52" s="265"/>
      <c r="KOS52" s="265"/>
      <c r="KOT52" s="265"/>
      <c r="KOU52" s="265"/>
      <c r="KOV52" s="265"/>
      <c r="KOW52" s="265"/>
      <c r="KOX52" s="265"/>
      <c r="KOY52" s="265"/>
      <c r="KOZ52" s="265"/>
      <c r="KPA52" s="265"/>
      <c r="KPB52" s="265"/>
      <c r="KPC52" s="265"/>
      <c r="KPD52" s="265"/>
      <c r="KPE52" s="265"/>
      <c r="KPF52" s="265"/>
      <c r="KPG52" s="265"/>
      <c r="KPH52" s="265"/>
      <c r="KPI52" s="265"/>
      <c r="KPJ52" s="265"/>
      <c r="KPK52" s="265"/>
      <c r="KPL52" s="265"/>
      <c r="KPM52" s="265"/>
      <c r="KPN52" s="265"/>
      <c r="KPO52" s="265"/>
      <c r="KPP52" s="265"/>
      <c r="KPQ52" s="265"/>
      <c r="KPR52" s="265"/>
      <c r="KPS52" s="265"/>
      <c r="KPT52" s="265"/>
      <c r="KPU52" s="265"/>
      <c r="KPV52" s="265"/>
      <c r="KPW52" s="265"/>
      <c r="KPX52" s="265"/>
      <c r="KPY52" s="265"/>
      <c r="KPZ52" s="265"/>
      <c r="KQA52" s="265"/>
      <c r="KQB52" s="265"/>
      <c r="KQC52" s="265"/>
      <c r="KQD52" s="265"/>
      <c r="KQE52" s="265"/>
      <c r="KQF52" s="265"/>
      <c r="KQG52" s="265"/>
      <c r="KQH52" s="265"/>
      <c r="KQI52" s="265"/>
      <c r="KQJ52" s="265"/>
      <c r="KQK52" s="265"/>
      <c r="KQL52" s="265"/>
      <c r="KQM52" s="265"/>
      <c r="KQN52" s="265"/>
      <c r="KQO52" s="265"/>
      <c r="KQP52" s="265"/>
      <c r="KQQ52" s="265"/>
      <c r="KQR52" s="265"/>
      <c r="KQS52" s="265"/>
      <c r="KQT52" s="265"/>
      <c r="KQU52" s="265"/>
      <c r="KQV52" s="265"/>
      <c r="KQW52" s="265"/>
      <c r="KQX52" s="265"/>
      <c r="KQY52" s="265"/>
      <c r="KQZ52" s="265"/>
      <c r="KRA52" s="265"/>
      <c r="KRB52" s="265"/>
      <c r="KRC52" s="265"/>
      <c r="KRD52" s="265"/>
      <c r="KRE52" s="265"/>
      <c r="KRF52" s="265"/>
      <c r="KRG52" s="265"/>
      <c r="KRH52" s="265"/>
      <c r="KRI52" s="265"/>
      <c r="KRJ52" s="265"/>
      <c r="KRK52" s="265"/>
      <c r="KRL52" s="265"/>
      <c r="KRM52" s="265"/>
      <c r="KRN52" s="265"/>
      <c r="KRO52" s="265"/>
      <c r="KRP52" s="265"/>
      <c r="KRQ52" s="265"/>
      <c r="KRR52" s="265"/>
      <c r="KRS52" s="265"/>
      <c r="KRT52" s="265"/>
      <c r="KRU52" s="265"/>
      <c r="KRV52" s="265"/>
      <c r="KRW52" s="265"/>
      <c r="KRX52" s="265"/>
      <c r="KRY52" s="265"/>
      <c r="KRZ52" s="265"/>
      <c r="KSA52" s="265"/>
      <c r="KSB52" s="265"/>
      <c r="KSC52" s="265"/>
      <c r="KSD52" s="265"/>
      <c r="KSE52" s="265"/>
      <c r="KSF52" s="265"/>
      <c r="KSG52" s="265"/>
      <c r="KSH52" s="265"/>
      <c r="KSI52" s="265"/>
      <c r="KSJ52" s="265"/>
      <c r="KSK52" s="265"/>
      <c r="KSL52" s="265"/>
      <c r="KSM52" s="265"/>
      <c r="KSN52" s="265"/>
      <c r="KSO52" s="265"/>
      <c r="KSP52" s="265"/>
      <c r="KSQ52" s="265"/>
      <c r="KSR52" s="265"/>
      <c r="KSS52" s="265"/>
      <c r="KST52" s="265"/>
      <c r="KSU52" s="265"/>
      <c r="KSV52" s="265"/>
      <c r="KSW52" s="265"/>
      <c r="KSX52" s="265"/>
      <c r="KSY52" s="265"/>
      <c r="KSZ52" s="265"/>
      <c r="KTA52" s="265"/>
      <c r="KTB52" s="265"/>
      <c r="KTC52" s="265"/>
      <c r="KTD52" s="265"/>
      <c r="KTE52" s="265"/>
      <c r="KTF52" s="265"/>
      <c r="KTG52" s="265"/>
      <c r="KTH52" s="265"/>
      <c r="KTI52" s="265"/>
      <c r="KTJ52" s="265"/>
      <c r="KTK52" s="265"/>
      <c r="KTL52" s="265"/>
      <c r="KTM52" s="265"/>
      <c r="KTN52" s="265"/>
      <c r="KTO52" s="265"/>
      <c r="KTP52" s="265"/>
      <c r="KTQ52" s="265"/>
      <c r="KTR52" s="265"/>
      <c r="KTS52" s="265"/>
      <c r="KTT52" s="265"/>
      <c r="KTU52" s="265"/>
      <c r="KTV52" s="265"/>
      <c r="KTW52" s="265"/>
      <c r="KTX52" s="265"/>
      <c r="KTY52" s="265"/>
      <c r="KTZ52" s="265"/>
      <c r="KUA52" s="265"/>
      <c r="KUB52" s="265"/>
      <c r="KUC52" s="265"/>
      <c r="KUD52" s="265"/>
      <c r="KUE52" s="265"/>
      <c r="KUF52" s="265"/>
      <c r="KUG52" s="265"/>
      <c r="KUH52" s="265"/>
      <c r="KUI52" s="265"/>
      <c r="KUJ52" s="265"/>
      <c r="KUK52" s="265"/>
      <c r="KUL52" s="265"/>
      <c r="KUM52" s="265"/>
      <c r="KUN52" s="265"/>
      <c r="KUO52" s="265"/>
      <c r="KUP52" s="265"/>
      <c r="KUQ52" s="265"/>
      <c r="KUR52" s="265"/>
      <c r="KUS52" s="265"/>
      <c r="KUT52" s="265"/>
      <c r="KUU52" s="265"/>
      <c r="KUV52" s="265"/>
      <c r="KUW52" s="265"/>
      <c r="KUX52" s="265"/>
      <c r="KUY52" s="265"/>
      <c r="KUZ52" s="265"/>
      <c r="KVA52" s="265"/>
      <c r="KVB52" s="265"/>
      <c r="KVC52" s="265"/>
      <c r="KVD52" s="265"/>
      <c r="KVE52" s="265"/>
      <c r="KVF52" s="265"/>
      <c r="KVG52" s="265"/>
      <c r="KVH52" s="265"/>
      <c r="KVI52" s="265"/>
      <c r="KVJ52" s="265"/>
      <c r="KVK52" s="265"/>
      <c r="KVL52" s="265"/>
      <c r="KVM52" s="265"/>
      <c r="KVN52" s="265"/>
      <c r="KVO52" s="265"/>
      <c r="KVP52" s="265"/>
      <c r="KVQ52" s="265"/>
      <c r="KVR52" s="265"/>
      <c r="KVS52" s="265"/>
      <c r="KVT52" s="265"/>
      <c r="KVU52" s="265"/>
      <c r="KVV52" s="265"/>
      <c r="KVW52" s="265"/>
      <c r="KVX52" s="265"/>
      <c r="KVY52" s="265"/>
      <c r="KVZ52" s="265"/>
      <c r="KWA52" s="265"/>
      <c r="KWB52" s="265"/>
      <c r="KWC52" s="265"/>
      <c r="KWD52" s="265"/>
      <c r="KWE52" s="265"/>
      <c r="KWF52" s="265"/>
      <c r="KWG52" s="265"/>
      <c r="KWH52" s="265"/>
      <c r="KWI52" s="265"/>
      <c r="KWJ52" s="265"/>
      <c r="KWK52" s="265"/>
      <c r="KWL52" s="265"/>
      <c r="KWM52" s="265"/>
      <c r="KWN52" s="265"/>
      <c r="KWO52" s="265"/>
      <c r="KWP52" s="265"/>
      <c r="KWQ52" s="265"/>
      <c r="KWR52" s="265"/>
      <c r="KWS52" s="265"/>
      <c r="KWT52" s="265"/>
      <c r="KWU52" s="265"/>
      <c r="KWV52" s="265"/>
      <c r="KWW52" s="265"/>
      <c r="KWX52" s="265"/>
      <c r="KWY52" s="265"/>
      <c r="KWZ52" s="265"/>
      <c r="KXA52" s="265"/>
      <c r="KXB52" s="265"/>
      <c r="KXC52" s="265"/>
      <c r="KXD52" s="265"/>
      <c r="KXE52" s="265"/>
      <c r="KXF52" s="265"/>
      <c r="KXG52" s="265"/>
      <c r="KXH52" s="265"/>
      <c r="KXI52" s="265"/>
      <c r="KXJ52" s="265"/>
      <c r="KXK52" s="265"/>
      <c r="KXL52" s="265"/>
      <c r="KXM52" s="265"/>
      <c r="KXN52" s="265"/>
      <c r="KXO52" s="265"/>
      <c r="KXP52" s="265"/>
      <c r="KXQ52" s="265"/>
      <c r="KXR52" s="265"/>
      <c r="KXS52" s="265"/>
      <c r="KXT52" s="265"/>
      <c r="KXU52" s="265"/>
      <c r="KXV52" s="265"/>
      <c r="KXW52" s="265"/>
      <c r="KXX52" s="265"/>
      <c r="KXY52" s="265"/>
      <c r="KXZ52" s="265"/>
      <c r="KYA52" s="265"/>
      <c r="KYB52" s="265"/>
      <c r="KYC52" s="265"/>
      <c r="KYD52" s="265"/>
      <c r="KYE52" s="265"/>
      <c r="KYF52" s="265"/>
      <c r="KYG52" s="265"/>
      <c r="KYH52" s="265"/>
      <c r="KYI52" s="265"/>
      <c r="KYJ52" s="265"/>
      <c r="KYK52" s="265"/>
      <c r="KYL52" s="265"/>
      <c r="KYM52" s="265"/>
      <c r="KYN52" s="265"/>
      <c r="KYO52" s="265"/>
      <c r="KYP52" s="265"/>
      <c r="KYQ52" s="265"/>
      <c r="KYR52" s="265"/>
      <c r="KYS52" s="265"/>
      <c r="KYT52" s="265"/>
      <c r="KYU52" s="265"/>
      <c r="KYV52" s="265"/>
      <c r="KYW52" s="265"/>
      <c r="KYX52" s="265"/>
      <c r="KYY52" s="265"/>
      <c r="KYZ52" s="265"/>
      <c r="KZA52" s="265"/>
      <c r="KZB52" s="265"/>
      <c r="KZC52" s="265"/>
      <c r="KZD52" s="265"/>
      <c r="KZE52" s="265"/>
      <c r="KZF52" s="265"/>
      <c r="KZG52" s="265"/>
      <c r="KZH52" s="265"/>
      <c r="KZI52" s="265"/>
      <c r="KZJ52" s="265"/>
      <c r="KZK52" s="265"/>
      <c r="KZL52" s="265"/>
      <c r="KZM52" s="265"/>
      <c r="KZN52" s="265"/>
      <c r="KZO52" s="265"/>
      <c r="KZP52" s="265"/>
      <c r="KZQ52" s="265"/>
      <c r="KZR52" s="265"/>
      <c r="KZS52" s="265"/>
      <c r="KZT52" s="265"/>
      <c r="KZU52" s="265"/>
      <c r="KZV52" s="265"/>
      <c r="KZW52" s="265"/>
      <c r="KZX52" s="265"/>
      <c r="KZY52" s="265"/>
      <c r="KZZ52" s="265"/>
      <c r="LAA52" s="265"/>
      <c r="LAB52" s="265"/>
      <c r="LAC52" s="265"/>
      <c r="LAD52" s="265"/>
      <c r="LAE52" s="265"/>
      <c r="LAF52" s="265"/>
      <c r="LAG52" s="265"/>
      <c r="LAH52" s="265"/>
      <c r="LAI52" s="265"/>
      <c r="LAJ52" s="265"/>
      <c r="LAK52" s="265"/>
      <c r="LAL52" s="265"/>
      <c r="LAM52" s="265"/>
      <c r="LAN52" s="265"/>
      <c r="LAO52" s="265"/>
      <c r="LAP52" s="265"/>
      <c r="LAQ52" s="265"/>
      <c r="LAR52" s="265"/>
      <c r="LAS52" s="265"/>
      <c r="LAT52" s="265"/>
      <c r="LAU52" s="265"/>
      <c r="LAV52" s="265"/>
      <c r="LAW52" s="265"/>
      <c r="LAX52" s="265"/>
      <c r="LAY52" s="265"/>
      <c r="LAZ52" s="265"/>
      <c r="LBA52" s="265"/>
      <c r="LBB52" s="265"/>
      <c r="LBC52" s="265"/>
      <c r="LBD52" s="265"/>
      <c r="LBE52" s="265"/>
      <c r="LBF52" s="265"/>
      <c r="LBG52" s="265"/>
      <c r="LBH52" s="265"/>
      <c r="LBI52" s="265"/>
      <c r="LBJ52" s="265"/>
      <c r="LBK52" s="265"/>
      <c r="LBL52" s="265"/>
      <c r="LBM52" s="265"/>
      <c r="LBN52" s="265"/>
      <c r="LBO52" s="265"/>
      <c r="LBP52" s="265"/>
      <c r="LBQ52" s="265"/>
      <c r="LBR52" s="265"/>
      <c r="LBS52" s="265"/>
      <c r="LBT52" s="265"/>
      <c r="LBU52" s="265"/>
      <c r="LBV52" s="265"/>
      <c r="LBW52" s="265"/>
      <c r="LBX52" s="265"/>
      <c r="LBY52" s="265"/>
      <c r="LBZ52" s="265"/>
      <c r="LCA52" s="265"/>
      <c r="LCB52" s="265"/>
      <c r="LCC52" s="265"/>
      <c r="LCD52" s="265"/>
      <c r="LCE52" s="265"/>
      <c r="LCF52" s="265"/>
      <c r="LCG52" s="265"/>
      <c r="LCH52" s="265"/>
      <c r="LCI52" s="265"/>
      <c r="LCJ52" s="265"/>
      <c r="LCK52" s="265"/>
      <c r="LCL52" s="265"/>
      <c r="LCM52" s="265"/>
      <c r="LCN52" s="265"/>
      <c r="LCO52" s="265"/>
      <c r="LCP52" s="265"/>
      <c r="LCQ52" s="265"/>
      <c r="LCR52" s="265"/>
      <c r="LCS52" s="265"/>
      <c r="LCT52" s="265"/>
      <c r="LCU52" s="265"/>
      <c r="LCV52" s="265"/>
      <c r="LCW52" s="265"/>
      <c r="LCX52" s="265"/>
      <c r="LCY52" s="265"/>
      <c r="LCZ52" s="265"/>
      <c r="LDA52" s="265"/>
      <c r="LDB52" s="265"/>
      <c r="LDC52" s="265"/>
      <c r="LDD52" s="265"/>
      <c r="LDE52" s="265"/>
      <c r="LDF52" s="265"/>
      <c r="LDG52" s="265"/>
      <c r="LDH52" s="265"/>
      <c r="LDI52" s="265"/>
      <c r="LDJ52" s="265"/>
      <c r="LDK52" s="265"/>
      <c r="LDL52" s="265"/>
      <c r="LDM52" s="265"/>
      <c r="LDN52" s="265"/>
      <c r="LDO52" s="265"/>
      <c r="LDP52" s="265"/>
      <c r="LDQ52" s="265"/>
      <c r="LDR52" s="265"/>
      <c r="LDS52" s="265"/>
      <c r="LDT52" s="265"/>
      <c r="LDU52" s="265"/>
      <c r="LDV52" s="265"/>
      <c r="LDW52" s="265"/>
      <c r="LDX52" s="265"/>
      <c r="LDY52" s="265"/>
      <c r="LDZ52" s="265"/>
      <c r="LEA52" s="265"/>
      <c r="LEB52" s="265"/>
      <c r="LEC52" s="265"/>
      <c r="LED52" s="265"/>
      <c r="LEE52" s="265"/>
      <c r="LEF52" s="265"/>
      <c r="LEG52" s="265"/>
      <c r="LEH52" s="265"/>
      <c r="LEI52" s="265"/>
      <c r="LEJ52" s="265"/>
      <c r="LEK52" s="265"/>
      <c r="LEL52" s="265"/>
      <c r="LEM52" s="265"/>
      <c r="LEN52" s="265"/>
      <c r="LEO52" s="265"/>
      <c r="LEP52" s="265"/>
      <c r="LEQ52" s="265"/>
      <c r="LER52" s="265"/>
      <c r="LES52" s="265"/>
      <c r="LET52" s="265"/>
      <c r="LEU52" s="265"/>
      <c r="LEV52" s="265"/>
      <c r="LEW52" s="265"/>
      <c r="LEX52" s="265"/>
      <c r="LEY52" s="265"/>
      <c r="LEZ52" s="265"/>
      <c r="LFA52" s="265"/>
      <c r="LFB52" s="265"/>
      <c r="LFC52" s="265"/>
      <c r="LFD52" s="265"/>
      <c r="LFE52" s="265"/>
      <c r="LFF52" s="265"/>
      <c r="LFG52" s="265"/>
      <c r="LFH52" s="265"/>
      <c r="LFI52" s="265"/>
      <c r="LFJ52" s="265"/>
      <c r="LFK52" s="265"/>
      <c r="LFL52" s="265"/>
      <c r="LFM52" s="265"/>
      <c r="LFN52" s="265"/>
      <c r="LFO52" s="265"/>
      <c r="LFP52" s="265"/>
      <c r="LFQ52" s="265"/>
      <c r="LFR52" s="265"/>
      <c r="LFS52" s="265"/>
      <c r="LFT52" s="265"/>
      <c r="LFU52" s="265"/>
      <c r="LFV52" s="265"/>
      <c r="LFW52" s="265"/>
      <c r="LFX52" s="265"/>
      <c r="LFY52" s="265"/>
      <c r="LFZ52" s="265"/>
      <c r="LGA52" s="265"/>
      <c r="LGB52" s="265"/>
      <c r="LGC52" s="265"/>
      <c r="LGD52" s="265"/>
      <c r="LGE52" s="265"/>
      <c r="LGF52" s="265"/>
      <c r="LGG52" s="265"/>
      <c r="LGH52" s="265"/>
      <c r="LGI52" s="265"/>
      <c r="LGJ52" s="265"/>
      <c r="LGK52" s="265"/>
      <c r="LGL52" s="265"/>
      <c r="LGM52" s="265"/>
      <c r="LGN52" s="265"/>
      <c r="LGO52" s="265"/>
      <c r="LGP52" s="265"/>
      <c r="LGQ52" s="265"/>
      <c r="LGR52" s="265"/>
      <c r="LGS52" s="265"/>
      <c r="LGT52" s="265"/>
      <c r="LGU52" s="265"/>
      <c r="LGV52" s="265"/>
      <c r="LGW52" s="265"/>
      <c r="LGX52" s="265"/>
      <c r="LGY52" s="265"/>
      <c r="LGZ52" s="265"/>
      <c r="LHA52" s="265"/>
      <c r="LHB52" s="265"/>
      <c r="LHC52" s="265"/>
      <c r="LHD52" s="265"/>
      <c r="LHE52" s="265"/>
      <c r="LHF52" s="265"/>
      <c r="LHG52" s="265"/>
      <c r="LHH52" s="265"/>
      <c r="LHI52" s="265"/>
      <c r="LHJ52" s="265"/>
      <c r="LHK52" s="265"/>
      <c r="LHL52" s="265"/>
      <c r="LHM52" s="265"/>
      <c r="LHN52" s="265"/>
      <c r="LHO52" s="265"/>
      <c r="LHP52" s="265"/>
      <c r="LHQ52" s="265"/>
      <c r="LHR52" s="265"/>
      <c r="LHS52" s="265"/>
      <c r="LHT52" s="265"/>
      <c r="LHU52" s="265"/>
      <c r="LHV52" s="265"/>
      <c r="LHW52" s="265"/>
      <c r="LHX52" s="265"/>
      <c r="LHY52" s="265"/>
      <c r="LHZ52" s="265"/>
      <c r="LIA52" s="265"/>
      <c r="LIB52" s="265"/>
      <c r="LIC52" s="265"/>
      <c r="LID52" s="265"/>
      <c r="LIE52" s="265"/>
      <c r="LIF52" s="265"/>
      <c r="LIG52" s="265"/>
      <c r="LIH52" s="265"/>
      <c r="LII52" s="265"/>
      <c r="LIJ52" s="265"/>
      <c r="LIK52" s="265"/>
      <c r="LIL52" s="265"/>
      <c r="LIM52" s="265"/>
      <c r="LIN52" s="265"/>
      <c r="LIO52" s="265"/>
      <c r="LIP52" s="265"/>
      <c r="LIQ52" s="265"/>
      <c r="LIR52" s="265"/>
      <c r="LIS52" s="265"/>
      <c r="LIT52" s="265"/>
      <c r="LIU52" s="265"/>
      <c r="LIV52" s="265"/>
      <c r="LIW52" s="265"/>
      <c r="LIX52" s="265"/>
      <c r="LIY52" s="265"/>
      <c r="LIZ52" s="265"/>
      <c r="LJA52" s="265"/>
      <c r="LJB52" s="265"/>
      <c r="LJC52" s="265"/>
      <c r="LJD52" s="265"/>
      <c r="LJE52" s="265"/>
      <c r="LJF52" s="265"/>
      <c r="LJG52" s="265"/>
      <c r="LJH52" s="265"/>
      <c r="LJI52" s="265"/>
      <c r="LJJ52" s="265"/>
      <c r="LJK52" s="265"/>
      <c r="LJL52" s="265"/>
      <c r="LJM52" s="265"/>
      <c r="LJN52" s="265"/>
      <c r="LJO52" s="265"/>
      <c r="LJP52" s="265"/>
      <c r="LJQ52" s="265"/>
      <c r="LJR52" s="265"/>
      <c r="LJS52" s="265"/>
      <c r="LJT52" s="265"/>
      <c r="LJU52" s="265"/>
      <c r="LJV52" s="265"/>
      <c r="LJW52" s="265"/>
      <c r="LJX52" s="265"/>
      <c r="LJY52" s="265"/>
      <c r="LJZ52" s="265"/>
      <c r="LKA52" s="265"/>
      <c r="LKB52" s="265"/>
      <c r="LKC52" s="265"/>
      <c r="LKD52" s="265"/>
      <c r="LKE52" s="265"/>
      <c r="LKF52" s="265"/>
      <c r="LKG52" s="265"/>
      <c r="LKH52" s="265"/>
      <c r="LKI52" s="265"/>
      <c r="LKJ52" s="265"/>
      <c r="LKK52" s="265"/>
      <c r="LKL52" s="265"/>
      <c r="LKM52" s="265"/>
      <c r="LKN52" s="265"/>
      <c r="LKO52" s="265"/>
      <c r="LKP52" s="265"/>
      <c r="LKQ52" s="265"/>
      <c r="LKR52" s="265"/>
      <c r="LKS52" s="265"/>
      <c r="LKT52" s="265"/>
      <c r="LKU52" s="265"/>
      <c r="LKV52" s="265"/>
      <c r="LKW52" s="265"/>
      <c r="LKX52" s="265"/>
      <c r="LKY52" s="265"/>
      <c r="LKZ52" s="265"/>
      <c r="LLA52" s="265"/>
      <c r="LLB52" s="265"/>
      <c r="LLC52" s="265"/>
      <c r="LLD52" s="265"/>
      <c r="LLE52" s="265"/>
      <c r="LLF52" s="265"/>
      <c r="LLG52" s="265"/>
      <c r="LLH52" s="265"/>
      <c r="LLI52" s="265"/>
      <c r="LLJ52" s="265"/>
      <c r="LLK52" s="265"/>
      <c r="LLL52" s="265"/>
      <c r="LLM52" s="265"/>
      <c r="LLN52" s="265"/>
      <c r="LLO52" s="265"/>
      <c r="LLP52" s="265"/>
      <c r="LLQ52" s="265"/>
      <c r="LLR52" s="265"/>
      <c r="LLS52" s="265"/>
      <c r="LLT52" s="265"/>
      <c r="LLU52" s="265"/>
      <c r="LLV52" s="265"/>
      <c r="LLW52" s="265"/>
      <c r="LLX52" s="265"/>
      <c r="LLY52" s="265"/>
      <c r="LLZ52" s="265"/>
      <c r="LMA52" s="265"/>
      <c r="LMB52" s="265"/>
      <c r="LMC52" s="265"/>
      <c r="LMD52" s="265"/>
      <c r="LME52" s="265"/>
      <c r="LMF52" s="265"/>
      <c r="LMG52" s="265"/>
      <c r="LMH52" s="265"/>
      <c r="LMI52" s="265"/>
      <c r="LMJ52" s="265"/>
      <c r="LMK52" s="265"/>
      <c r="LML52" s="265"/>
      <c r="LMM52" s="265"/>
      <c r="LMN52" s="265"/>
      <c r="LMO52" s="265"/>
      <c r="LMP52" s="265"/>
      <c r="LMQ52" s="265"/>
      <c r="LMR52" s="265"/>
      <c r="LMS52" s="265"/>
      <c r="LMT52" s="265"/>
      <c r="LMU52" s="265"/>
      <c r="LMV52" s="265"/>
      <c r="LMW52" s="265"/>
      <c r="LMX52" s="265"/>
      <c r="LMY52" s="265"/>
      <c r="LMZ52" s="265"/>
      <c r="LNA52" s="265"/>
      <c r="LNB52" s="265"/>
      <c r="LNC52" s="265"/>
      <c r="LND52" s="265"/>
      <c r="LNE52" s="265"/>
      <c r="LNF52" s="265"/>
      <c r="LNG52" s="265"/>
      <c r="LNH52" s="265"/>
      <c r="LNI52" s="265"/>
      <c r="LNJ52" s="265"/>
      <c r="LNK52" s="265"/>
      <c r="LNL52" s="265"/>
      <c r="LNM52" s="265"/>
      <c r="LNN52" s="265"/>
      <c r="LNO52" s="265"/>
      <c r="LNP52" s="265"/>
      <c r="LNQ52" s="265"/>
      <c r="LNR52" s="265"/>
      <c r="LNS52" s="265"/>
      <c r="LNT52" s="265"/>
      <c r="LNU52" s="265"/>
      <c r="LNV52" s="265"/>
      <c r="LNW52" s="265"/>
      <c r="LNX52" s="265"/>
      <c r="LNY52" s="265"/>
      <c r="LNZ52" s="265"/>
      <c r="LOA52" s="265"/>
      <c r="LOB52" s="265"/>
      <c r="LOC52" s="265"/>
      <c r="LOD52" s="265"/>
      <c r="LOE52" s="265"/>
      <c r="LOF52" s="265"/>
      <c r="LOG52" s="265"/>
      <c r="LOH52" s="265"/>
      <c r="LOI52" s="265"/>
      <c r="LOJ52" s="265"/>
      <c r="LOK52" s="265"/>
      <c r="LOL52" s="265"/>
      <c r="LOM52" s="265"/>
      <c r="LON52" s="265"/>
      <c r="LOO52" s="265"/>
      <c r="LOP52" s="265"/>
      <c r="LOQ52" s="265"/>
      <c r="LOR52" s="265"/>
      <c r="LOS52" s="265"/>
      <c r="LOT52" s="265"/>
      <c r="LOU52" s="265"/>
      <c r="LOV52" s="265"/>
      <c r="LOW52" s="265"/>
      <c r="LOX52" s="265"/>
      <c r="LOY52" s="265"/>
      <c r="LOZ52" s="265"/>
      <c r="LPA52" s="265"/>
      <c r="LPB52" s="265"/>
      <c r="LPC52" s="265"/>
      <c r="LPD52" s="265"/>
      <c r="LPE52" s="265"/>
      <c r="LPF52" s="265"/>
      <c r="LPG52" s="265"/>
      <c r="LPH52" s="265"/>
      <c r="LPI52" s="265"/>
      <c r="LPJ52" s="265"/>
      <c r="LPK52" s="265"/>
      <c r="LPL52" s="265"/>
      <c r="LPM52" s="265"/>
      <c r="LPN52" s="265"/>
      <c r="LPO52" s="265"/>
      <c r="LPP52" s="265"/>
      <c r="LPQ52" s="265"/>
      <c r="LPR52" s="265"/>
      <c r="LPS52" s="265"/>
      <c r="LPT52" s="265"/>
      <c r="LPU52" s="265"/>
      <c r="LPV52" s="265"/>
      <c r="LPW52" s="265"/>
      <c r="LPX52" s="265"/>
      <c r="LPY52" s="265"/>
      <c r="LPZ52" s="265"/>
      <c r="LQA52" s="265"/>
      <c r="LQB52" s="265"/>
      <c r="LQC52" s="265"/>
      <c r="LQD52" s="265"/>
      <c r="LQE52" s="265"/>
      <c r="LQF52" s="265"/>
      <c r="LQG52" s="265"/>
      <c r="LQH52" s="265"/>
      <c r="LQI52" s="265"/>
      <c r="LQJ52" s="265"/>
      <c r="LQK52" s="265"/>
      <c r="LQL52" s="265"/>
      <c r="LQM52" s="265"/>
      <c r="LQN52" s="265"/>
      <c r="LQO52" s="265"/>
      <c r="LQP52" s="265"/>
      <c r="LQQ52" s="265"/>
      <c r="LQR52" s="265"/>
      <c r="LQS52" s="265"/>
      <c r="LQT52" s="265"/>
      <c r="LQU52" s="265"/>
      <c r="LQV52" s="265"/>
      <c r="LQW52" s="265"/>
      <c r="LQX52" s="265"/>
      <c r="LQY52" s="265"/>
      <c r="LQZ52" s="265"/>
      <c r="LRA52" s="265"/>
      <c r="LRB52" s="265"/>
      <c r="LRC52" s="265"/>
      <c r="LRD52" s="265"/>
      <c r="LRE52" s="265"/>
      <c r="LRF52" s="265"/>
      <c r="LRG52" s="265"/>
      <c r="LRH52" s="265"/>
      <c r="LRI52" s="265"/>
      <c r="LRJ52" s="265"/>
      <c r="LRK52" s="265"/>
      <c r="LRL52" s="265"/>
      <c r="LRM52" s="265"/>
      <c r="LRN52" s="265"/>
      <c r="LRO52" s="265"/>
      <c r="LRP52" s="265"/>
      <c r="LRQ52" s="265"/>
      <c r="LRR52" s="265"/>
      <c r="LRS52" s="265"/>
      <c r="LRT52" s="265"/>
      <c r="LRU52" s="265"/>
      <c r="LRV52" s="265"/>
      <c r="LRW52" s="265"/>
      <c r="LRX52" s="265"/>
      <c r="LRY52" s="265"/>
      <c r="LRZ52" s="265"/>
      <c r="LSA52" s="265"/>
      <c r="LSB52" s="265"/>
      <c r="LSC52" s="265"/>
      <c r="LSD52" s="265"/>
      <c r="LSE52" s="265"/>
      <c r="LSF52" s="265"/>
      <c r="LSG52" s="265"/>
      <c r="LSH52" s="265"/>
      <c r="LSI52" s="265"/>
      <c r="LSJ52" s="265"/>
      <c r="LSK52" s="265"/>
      <c r="LSL52" s="265"/>
      <c r="LSM52" s="265"/>
      <c r="LSN52" s="265"/>
      <c r="LSO52" s="265"/>
      <c r="LSP52" s="265"/>
      <c r="LSQ52" s="265"/>
      <c r="LSR52" s="265"/>
      <c r="LSS52" s="265"/>
      <c r="LST52" s="265"/>
      <c r="LSU52" s="265"/>
      <c r="LSV52" s="265"/>
      <c r="LSW52" s="265"/>
      <c r="LSX52" s="265"/>
      <c r="LSY52" s="265"/>
      <c r="LSZ52" s="265"/>
      <c r="LTA52" s="265"/>
      <c r="LTB52" s="265"/>
      <c r="LTC52" s="265"/>
      <c r="LTD52" s="265"/>
      <c r="LTE52" s="265"/>
      <c r="LTF52" s="265"/>
      <c r="LTG52" s="265"/>
      <c r="LTH52" s="265"/>
      <c r="LTI52" s="265"/>
      <c r="LTJ52" s="265"/>
      <c r="LTK52" s="265"/>
      <c r="LTL52" s="265"/>
      <c r="LTM52" s="265"/>
      <c r="LTN52" s="265"/>
      <c r="LTO52" s="265"/>
      <c r="LTP52" s="265"/>
      <c r="LTQ52" s="265"/>
      <c r="LTR52" s="265"/>
      <c r="LTS52" s="265"/>
      <c r="LTT52" s="265"/>
      <c r="LTU52" s="265"/>
      <c r="LTV52" s="265"/>
      <c r="LTW52" s="265"/>
      <c r="LTX52" s="265"/>
      <c r="LTY52" s="265"/>
      <c r="LTZ52" s="265"/>
      <c r="LUA52" s="265"/>
      <c r="LUB52" s="265"/>
      <c r="LUC52" s="265"/>
      <c r="LUD52" s="265"/>
      <c r="LUE52" s="265"/>
      <c r="LUF52" s="265"/>
      <c r="LUG52" s="265"/>
      <c r="LUH52" s="265"/>
      <c r="LUI52" s="265"/>
      <c r="LUJ52" s="265"/>
      <c r="LUK52" s="265"/>
      <c r="LUL52" s="265"/>
      <c r="LUM52" s="265"/>
      <c r="LUN52" s="265"/>
      <c r="LUO52" s="265"/>
      <c r="LUP52" s="265"/>
      <c r="LUQ52" s="265"/>
      <c r="LUR52" s="265"/>
      <c r="LUS52" s="265"/>
      <c r="LUT52" s="265"/>
      <c r="LUU52" s="265"/>
      <c r="LUV52" s="265"/>
      <c r="LUW52" s="265"/>
      <c r="LUX52" s="265"/>
      <c r="LUY52" s="265"/>
      <c r="LUZ52" s="265"/>
      <c r="LVA52" s="265"/>
      <c r="LVB52" s="265"/>
      <c r="LVC52" s="265"/>
      <c r="LVD52" s="265"/>
      <c r="LVE52" s="265"/>
      <c r="LVF52" s="265"/>
      <c r="LVG52" s="265"/>
      <c r="LVH52" s="265"/>
      <c r="LVI52" s="265"/>
      <c r="LVJ52" s="265"/>
      <c r="LVK52" s="265"/>
      <c r="LVL52" s="265"/>
      <c r="LVM52" s="265"/>
      <c r="LVN52" s="265"/>
      <c r="LVO52" s="265"/>
      <c r="LVP52" s="265"/>
      <c r="LVQ52" s="265"/>
      <c r="LVR52" s="265"/>
      <c r="LVS52" s="265"/>
      <c r="LVT52" s="265"/>
      <c r="LVU52" s="265"/>
      <c r="LVV52" s="265"/>
      <c r="LVW52" s="265"/>
      <c r="LVX52" s="265"/>
      <c r="LVY52" s="265"/>
      <c r="LVZ52" s="265"/>
      <c r="LWA52" s="265"/>
      <c r="LWB52" s="265"/>
      <c r="LWC52" s="265"/>
      <c r="LWD52" s="265"/>
      <c r="LWE52" s="265"/>
      <c r="LWF52" s="265"/>
      <c r="LWG52" s="265"/>
      <c r="LWH52" s="265"/>
      <c r="LWI52" s="265"/>
      <c r="LWJ52" s="265"/>
      <c r="LWK52" s="265"/>
      <c r="LWL52" s="265"/>
      <c r="LWM52" s="265"/>
      <c r="LWN52" s="265"/>
      <c r="LWO52" s="265"/>
      <c r="LWP52" s="265"/>
      <c r="LWQ52" s="265"/>
      <c r="LWR52" s="265"/>
      <c r="LWS52" s="265"/>
      <c r="LWT52" s="265"/>
      <c r="LWU52" s="265"/>
      <c r="LWV52" s="265"/>
      <c r="LWW52" s="265"/>
      <c r="LWX52" s="265"/>
      <c r="LWY52" s="265"/>
      <c r="LWZ52" s="265"/>
      <c r="LXA52" s="265"/>
      <c r="LXB52" s="265"/>
      <c r="LXC52" s="265"/>
      <c r="LXD52" s="265"/>
      <c r="LXE52" s="265"/>
      <c r="LXF52" s="265"/>
      <c r="LXG52" s="265"/>
      <c r="LXH52" s="265"/>
      <c r="LXI52" s="265"/>
      <c r="LXJ52" s="265"/>
      <c r="LXK52" s="265"/>
      <c r="LXL52" s="265"/>
      <c r="LXM52" s="265"/>
      <c r="LXN52" s="265"/>
      <c r="LXO52" s="265"/>
      <c r="LXP52" s="265"/>
      <c r="LXQ52" s="265"/>
      <c r="LXR52" s="265"/>
      <c r="LXS52" s="265"/>
      <c r="LXT52" s="265"/>
      <c r="LXU52" s="265"/>
      <c r="LXV52" s="265"/>
      <c r="LXW52" s="265"/>
      <c r="LXX52" s="265"/>
      <c r="LXY52" s="265"/>
      <c r="LXZ52" s="265"/>
      <c r="LYA52" s="265"/>
      <c r="LYB52" s="265"/>
      <c r="LYC52" s="265"/>
      <c r="LYD52" s="265"/>
      <c r="LYE52" s="265"/>
      <c r="LYF52" s="265"/>
      <c r="LYG52" s="265"/>
      <c r="LYH52" s="265"/>
      <c r="LYI52" s="265"/>
      <c r="LYJ52" s="265"/>
      <c r="LYK52" s="265"/>
      <c r="LYL52" s="265"/>
      <c r="LYM52" s="265"/>
      <c r="LYN52" s="265"/>
      <c r="LYO52" s="265"/>
      <c r="LYP52" s="265"/>
      <c r="LYQ52" s="265"/>
      <c r="LYR52" s="265"/>
      <c r="LYS52" s="265"/>
      <c r="LYT52" s="265"/>
      <c r="LYU52" s="265"/>
      <c r="LYV52" s="265"/>
      <c r="LYW52" s="265"/>
      <c r="LYX52" s="265"/>
      <c r="LYY52" s="265"/>
      <c r="LYZ52" s="265"/>
      <c r="LZA52" s="265"/>
      <c r="LZB52" s="265"/>
      <c r="LZC52" s="265"/>
      <c r="LZD52" s="265"/>
      <c r="LZE52" s="265"/>
      <c r="LZF52" s="265"/>
      <c r="LZG52" s="265"/>
      <c r="LZH52" s="265"/>
      <c r="LZI52" s="265"/>
      <c r="LZJ52" s="265"/>
      <c r="LZK52" s="265"/>
      <c r="LZL52" s="265"/>
      <c r="LZM52" s="265"/>
      <c r="LZN52" s="265"/>
      <c r="LZO52" s="265"/>
      <c r="LZP52" s="265"/>
      <c r="LZQ52" s="265"/>
      <c r="LZR52" s="265"/>
      <c r="LZS52" s="265"/>
      <c r="LZT52" s="265"/>
      <c r="LZU52" s="265"/>
      <c r="LZV52" s="265"/>
      <c r="LZW52" s="265"/>
      <c r="LZX52" s="265"/>
      <c r="LZY52" s="265"/>
      <c r="LZZ52" s="265"/>
      <c r="MAA52" s="265"/>
      <c r="MAB52" s="265"/>
      <c r="MAC52" s="265"/>
      <c r="MAD52" s="265"/>
      <c r="MAE52" s="265"/>
      <c r="MAF52" s="265"/>
      <c r="MAG52" s="265"/>
      <c r="MAH52" s="265"/>
      <c r="MAI52" s="265"/>
      <c r="MAJ52" s="265"/>
      <c r="MAK52" s="265"/>
      <c r="MAL52" s="265"/>
      <c r="MAM52" s="265"/>
      <c r="MAN52" s="265"/>
      <c r="MAO52" s="265"/>
      <c r="MAP52" s="265"/>
      <c r="MAQ52" s="265"/>
      <c r="MAR52" s="265"/>
      <c r="MAS52" s="265"/>
      <c r="MAT52" s="265"/>
      <c r="MAU52" s="265"/>
      <c r="MAV52" s="265"/>
      <c r="MAW52" s="265"/>
      <c r="MAX52" s="265"/>
      <c r="MAY52" s="265"/>
      <c r="MAZ52" s="265"/>
      <c r="MBA52" s="265"/>
      <c r="MBB52" s="265"/>
      <c r="MBC52" s="265"/>
      <c r="MBD52" s="265"/>
      <c r="MBE52" s="265"/>
      <c r="MBF52" s="265"/>
      <c r="MBG52" s="265"/>
      <c r="MBH52" s="265"/>
      <c r="MBI52" s="265"/>
      <c r="MBJ52" s="265"/>
      <c r="MBK52" s="265"/>
      <c r="MBL52" s="265"/>
      <c r="MBM52" s="265"/>
      <c r="MBN52" s="265"/>
      <c r="MBO52" s="265"/>
      <c r="MBP52" s="265"/>
      <c r="MBQ52" s="265"/>
      <c r="MBR52" s="265"/>
      <c r="MBS52" s="265"/>
      <c r="MBT52" s="265"/>
      <c r="MBU52" s="265"/>
      <c r="MBV52" s="265"/>
      <c r="MBW52" s="265"/>
      <c r="MBX52" s="265"/>
      <c r="MBY52" s="265"/>
      <c r="MBZ52" s="265"/>
      <c r="MCA52" s="265"/>
      <c r="MCB52" s="265"/>
      <c r="MCC52" s="265"/>
      <c r="MCD52" s="265"/>
      <c r="MCE52" s="265"/>
      <c r="MCF52" s="265"/>
      <c r="MCG52" s="265"/>
      <c r="MCH52" s="265"/>
      <c r="MCI52" s="265"/>
      <c r="MCJ52" s="265"/>
      <c r="MCK52" s="265"/>
      <c r="MCL52" s="265"/>
      <c r="MCM52" s="265"/>
      <c r="MCN52" s="265"/>
      <c r="MCO52" s="265"/>
      <c r="MCP52" s="265"/>
      <c r="MCQ52" s="265"/>
      <c r="MCR52" s="265"/>
      <c r="MCS52" s="265"/>
      <c r="MCT52" s="265"/>
      <c r="MCU52" s="265"/>
      <c r="MCV52" s="265"/>
      <c r="MCW52" s="265"/>
      <c r="MCX52" s="265"/>
      <c r="MCY52" s="265"/>
      <c r="MCZ52" s="265"/>
      <c r="MDA52" s="265"/>
      <c r="MDB52" s="265"/>
      <c r="MDC52" s="265"/>
      <c r="MDD52" s="265"/>
      <c r="MDE52" s="265"/>
      <c r="MDF52" s="265"/>
      <c r="MDG52" s="265"/>
      <c r="MDH52" s="265"/>
      <c r="MDI52" s="265"/>
      <c r="MDJ52" s="265"/>
      <c r="MDK52" s="265"/>
      <c r="MDL52" s="265"/>
      <c r="MDM52" s="265"/>
      <c r="MDN52" s="265"/>
      <c r="MDO52" s="265"/>
      <c r="MDP52" s="265"/>
      <c r="MDQ52" s="265"/>
      <c r="MDR52" s="265"/>
      <c r="MDS52" s="265"/>
      <c r="MDT52" s="265"/>
      <c r="MDU52" s="265"/>
      <c r="MDV52" s="265"/>
      <c r="MDW52" s="265"/>
      <c r="MDX52" s="265"/>
      <c r="MDY52" s="265"/>
      <c r="MDZ52" s="265"/>
      <c r="MEA52" s="265"/>
      <c r="MEB52" s="265"/>
      <c r="MEC52" s="265"/>
      <c r="MED52" s="265"/>
      <c r="MEE52" s="265"/>
      <c r="MEF52" s="265"/>
      <c r="MEG52" s="265"/>
      <c r="MEH52" s="265"/>
      <c r="MEI52" s="265"/>
      <c r="MEJ52" s="265"/>
      <c r="MEK52" s="265"/>
      <c r="MEL52" s="265"/>
      <c r="MEM52" s="265"/>
      <c r="MEN52" s="265"/>
      <c r="MEO52" s="265"/>
      <c r="MEP52" s="265"/>
      <c r="MEQ52" s="265"/>
      <c r="MER52" s="265"/>
      <c r="MES52" s="265"/>
      <c r="MET52" s="265"/>
      <c r="MEU52" s="265"/>
      <c r="MEV52" s="265"/>
      <c r="MEW52" s="265"/>
      <c r="MEX52" s="265"/>
      <c r="MEY52" s="265"/>
      <c r="MEZ52" s="265"/>
      <c r="MFA52" s="265"/>
      <c r="MFB52" s="265"/>
      <c r="MFC52" s="265"/>
      <c r="MFD52" s="265"/>
      <c r="MFE52" s="265"/>
      <c r="MFF52" s="265"/>
      <c r="MFG52" s="265"/>
      <c r="MFH52" s="265"/>
      <c r="MFI52" s="265"/>
      <c r="MFJ52" s="265"/>
      <c r="MFK52" s="265"/>
      <c r="MFL52" s="265"/>
      <c r="MFM52" s="265"/>
      <c r="MFN52" s="265"/>
      <c r="MFO52" s="265"/>
      <c r="MFP52" s="265"/>
      <c r="MFQ52" s="265"/>
      <c r="MFR52" s="265"/>
      <c r="MFS52" s="265"/>
      <c r="MFT52" s="265"/>
      <c r="MFU52" s="265"/>
      <c r="MFV52" s="265"/>
      <c r="MFW52" s="265"/>
      <c r="MFX52" s="265"/>
      <c r="MFY52" s="265"/>
      <c r="MFZ52" s="265"/>
      <c r="MGA52" s="265"/>
      <c r="MGB52" s="265"/>
      <c r="MGC52" s="265"/>
      <c r="MGD52" s="265"/>
      <c r="MGE52" s="265"/>
      <c r="MGF52" s="265"/>
      <c r="MGG52" s="265"/>
      <c r="MGH52" s="265"/>
      <c r="MGI52" s="265"/>
      <c r="MGJ52" s="265"/>
      <c r="MGK52" s="265"/>
      <c r="MGL52" s="265"/>
      <c r="MGM52" s="265"/>
      <c r="MGN52" s="265"/>
      <c r="MGO52" s="265"/>
      <c r="MGP52" s="265"/>
      <c r="MGQ52" s="265"/>
      <c r="MGR52" s="265"/>
      <c r="MGS52" s="265"/>
      <c r="MGT52" s="265"/>
      <c r="MGU52" s="265"/>
      <c r="MGV52" s="265"/>
      <c r="MGW52" s="265"/>
      <c r="MGX52" s="265"/>
      <c r="MGY52" s="265"/>
      <c r="MGZ52" s="265"/>
      <c r="MHA52" s="265"/>
      <c r="MHB52" s="265"/>
      <c r="MHC52" s="265"/>
      <c r="MHD52" s="265"/>
      <c r="MHE52" s="265"/>
      <c r="MHF52" s="265"/>
      <c r="MHG52" s="265"/>
      <c r="MHH52" s="265"/>
      <c r="MHI52" s="265"/>
      <c r="MHJ52" s="265"/>
      <c r="MHK52" s="265"/>
      <c r="MHL52" s="265"/>
      <c r="MHM52" s="265"/>
      <c r="MHN52" s="265"/>
      <c r="MHO52" s="265"/>
      <c r="MHP52" s="265"/>
      <c r="MHQ52" s="265"/>
      <c r="MHR52" s="265"/>
      <c r="MHS52" s="265"/>
      <c r="MHT52" s="265"/>
      <c r="MHU52" s="265"/>
      <c r="MHV52" s="265"/>
      <c r="MHW52" s="265"/>
      <c r="MHX52" s="265"/>
      <c r="MHY52" s="265"/>
      <c r="MHZ52" s="265"/>
      <c r="MIA52" s="265"/>
      <c r="MIB52" s="265"/>
      <c r="MIC52" s="265"/>
      <c r="MID52" s="265"/>
      <c r="MIE52" s="265"/>
      <c r="MIF52" s="265"/>
      <c r="MIG52" s="265"/>
      <c r="MIH52" s="265"/>
      <c r="MII52" s="265"/>
      <c r="MIJ52" s="265"/>
      <c r="MIK52" s="265"/>
      <c r="MIL52" s="265"/>
      <c r="MIM52" s="265"/>
      <c r="MIN52" s="265"/>
      <c r="MIO52" s="265"/>
      <c r="MIP52" s="265"/>
      <c r="MIQ52" s="265"/>
      <c r="MIR52" s="265"/>
      <c r="MIS52" s="265"/>
      <c r="MIT52" s="265"/>
      <c r="MIU52" s="265"/>
      <c r="MIV52" s="265"/>
      <c r="MIW52" s="265"/>
      <c r="MIX52" s="265"/>
      <c r="MIY52" s="265"/>
      <c r="MIZ52" s="265"/>
      <c r="MJA52" s="265"/>
      <c r="MJB52" s="265"/>
      <c r="MJC52" s="265"/>
      <c r="MJD52" s="265"/>
      <c r="MJE52" s="265"/>
      <c r="MJF52" s="265"/>
      <c r="MJG52" s="265"/>
      <c r="MJH52" s="265"/>
      <c r="MJI52" s="265"/>
      <c r="MJJ52" s="265"/>
      <c r="MJK52" s="265"/>
      <c r="MJL52" s="265"/>
      <c r="MJM52" s="265"/>
      <c r="MJN52" s="265"/>
      <c r="MJO52" s="265"/>
      <c r="MJP52" s="265"/>
      <c r="MJQ52" s="265"/>
      <c r="MJR52" s="265"/>
      <c r="MJS52" s="265"/>
      <c r="MJT52" s="265"/>
      <c r="MJU52" s="265"/>
      <c r="MJV52" s="265"/>
      <c r="MJW52" s="265"/>
      <c r="MJX52" s="265"/>
      <c r="MJY52" s="265"/>
      <c r="MJZ52" s="265"/>
      <c r="MKA52" s="265"/>
      <c r="MKB52" s="265"/>
      <c r="MKC52" s="265"/>
      <c r="MKD52" s="265"/>
      <c r="MKE52" s="265"/>
      <c r="MKF52" s="265"/>
      <c r="MKG52" s="265"/>
      <c r="MKH52" s="265"/>
      <c r="MKI52" s="265"/>
      <c r="MKJ52" s="265"/>
      <c r="MKK52" s="265"/>
      <c r="MKL52" s="265"/>
      <c r="MKM52" s="265"/>
      <c r="MKN52" s="265"/>
      <c r="MKO52" s="265"/>
      <c r="MKP52" s="265"/>
      <c r="MKQ52" s="265"/>
      <c r="MKR52" s="265"/>
      <c r="MKS52" s="265"/>
      <c r="MKT52" s="265"/>
      <c r="MKU52" s="265"/>
      <c r="MKV52" s="265"/>
      <c r="MKW52" s="265"/>
      <c r="MKX52" s="265"/>
      <c r="MKY52" s="265"/>
      <c r="MKZ52" s="265"/>
      <c r="MLA52" s="265"/>
      <c r="MLB52" s="265"/>
      <c r="MLC52" s="265"/>
      <c r="MLD52" s="265"/>
      <c r="MLE52" s="265"/>
      <c r="MLF52" s="265"/>
      <c r="MLG52" s="265"/>
      <c r="MLH52" s="265"/>
      <c r="MLI52" s="265"/>
      <c r="MLJ52" s="265"/>
      <c r="MLK52" s="265"/>
      <c r="MLL52" s="265"/>
      <c r="MLM52" s="265"/>
      <c r="MLN52" s="265"/>
      <c r="MLO52" s="265"/>
      <c r="MLP52" s="265"/>
      <c r="MLQ52" s="265"/>
      <c r="MLR52" s="265"/>
      <c r="MLS52" s="265"/>
      <c r="MLT52" s="265"/>
      <c r="MLU52" s="265"/>
      <c r="MLV52" s="265"/>
      <c r="MLW52" s="265"/>
      <c r="MLX52" s="265"/>
      <c r="MLY52" s="265"/>
      <c r="MLZ52" s="265"/>
      <c r="MMA52" s="265"/>
      <c r="MMB52" s="265"/>
      <c r="MMC52" s="265"/>
      <c r="MMD52" s="265"/>
      <c r="MME52" s="265"/>
      <c r="MMF52" s="265"/>
      <c r="MMG52" s="265"/>
      <c r="MMH52" s="265"/>
      <c r="MMI52" s="265"/>
      <c r="MMJ52" s="265"/>
      <c r="MMK52" s="265"/>
      <c r="MML52" s="265"/>
      <c r="MMM52" s="265"/>
      <c r="MMN52" s="265"/>
      <c r="MMO52" s="265"/>
      <c r="MMP52" s="265"/>
      <c r="MMQ52" s="265"/>
      <c r="MMR52" s="265"/>
      <c r="MMS52" s="265"/>
      <c r="MMT52" s="265"/>
      <c r="MMU52" s="265"/>
      <c r="MMV52" s="265"/>
      <c r="MMW52" s="265"/>
      <c r="MMX52" s="265"/>
      <c r="MMY52" s="265"/>
      <c r="MMZ52" s="265"/>
      <c r="MNA52" s="265"/>
      <c r="MNB52" s="265"/>
      <c r="MNC52" s="265"/>
      <c r="MND52" s="265"/>
      <c r="MNE52" s="265"/>
      <c r="MNF52" s="265"/>
      <c r="MNG52" s="265"/>
      <c r="MNH52" s="265"/>
      <c r="MNI52" s="265"/>
      <c r="MNJ52" s="265"/>
      <c r="MNK52" s="265"/>
      <c r="MNL52" s="265"/>
      <c r="MNM52" s="265"/>
      <c r="MNN52" s="265"/>
      <c r="MNO52" s="265"/>
      <c r="MNP52" s="265"/>
      <c r="MNQ52" s="265"/>
      <c r="MNR52" s="265"/>
      <c r="MNS52" s="265"/>
      <c r="MNT52" s="265"/>
      <c r="MNU52" s="265"/>
      <c r="MNV52" s="265"/>
      <c r="MNW52" s="265"/>
      <c r="MNX52" s="265"/>
      <c r="MNY52" s="265"/>
      <c r="MNZ52" s="265"/>
      <c r="MOA52" s="265"/>
      <c r="MOB52" s="265"/>
      <c r="MOC52" s="265"/>
      <c r="MOD52" s="265"/>
      <c r="MOE52" s="265"/>
      <c r="MOF52" s="265"/>
      <c r="MOG52" s="265"/>
      <c r="MOH52" s="265"/>
      <c r="MOI52" s="265"/>
      <c r="MOJ52" s="265"/>
      <c r="MOK52" s="265"/>
      <c r="MOL52" s="265"/>
      <c r="MOM52" s="265"/>
      <c r="MON52" s="265"/>
      <c r="MOO52" s="265"/>
      <c r="MOP52" s="265"/>
      <c r="MOQ52" s="265"/>
      <c r="MOR52" s="265"/>
      <c r="MOS52" s="265"/>
      <c r="MOT52" s="265"/>
      <c r="MOU52" s="265"/>
      <c r="MOV52" s="265"/>
      <c r="MOW52" s="265"/>
      <c r="MOX52" s="265"/>
      <c r="MOY52" s="265"/>
      <c r="MOZ52" s="265"/>
      <c r="MPA52" s="265"/>
      <c r="MPB52" s="265"/>
      <c r="MPC52" s="265"/>
      <c r="MPD52" s="265"/>
      <c r="MPE52" s="265"/>
      <c r="MPF52" s="265"/>
      <c r="MPG52" s="265"/>
      <c r="MPH52" s="265"/>
      <c r="MPI52" s="265"/>
      <c r="MPJ52" s="265"/>
      <c r="MPK52" s="265"/>
      <c r="MPL52" s="265"/>
      <c r="MPM52" s="265"/>
      <c r="MPN52" s="265"/>
      <c r="MPO52" s="265"/>
      <c r="MPP52" s="265"/>
      <c r="MPQ52" s="265"/>
      <c r="MPR52" s="265"/>
      <c r="MPS52" s="265"/>
      <c r="MPT52" s="265"/>
      <c r="MPU52" s="265"/>
      <c r="MPV52" s="265"/>
      <c r="MPW52" s="265"/>
      <c r="MPX52" s="265"/>
      <c r="MPY52" s="265"/>
      <c r="MPZ52" s="265"/>
      <c r="MQA52" s="265"/>
      <c r="MQB52" s="265"/>
      <c r="MQC52" s="265"/>
      <c r="MQD52" s="265"/>
      <c r="MQE52" s="265"/>
      <c r="MQF52" s="265"/>
      <c r="MQG52" s="265"/>
      <c r="MQH52" s="265"/>
      <c r="MQI52" s="265"/>
      <c r="MQJ52" s="265"/>
      <c r="MQK52" s="265"/>
      <c r="MQL52" s="265"/>
      <c r="MQM52" s="265"/>
      <c r="MQN52" s="265"/>
      <c r="MQO52" s="265"/>
      <c r="MQP52" s="265"/>
      <c r="MQQ52" s="265"/>
      <c r="MQR52" s="265"/>
      <c r="MQS52" s="265"/>
      <c r="MQT52" s="265"/>
      <c r="MQU52" s="265"/>
      <c r="MQV52" s="265"/>
      <c r="MQW52" s="265"/>
      <c r="MQX52" s="265"/>
      <c r="MQY52" s="265"/>
      <c r="MQZ52" s="265"/>
      <c r="MRA52" s="265"/>
      <c r="MRB52" s="265"/>
      <c r="MRC52" s="265"/>
      <c r="MRD52" s="265"/>
      <c r="MRE52" s="265"/>
      <c r="MRF52" s="265"/>
      <c r="MRG52" s="265"/>
      <c r="MRH52" s="265"/>
      <c r="MRI52" s="265"/>
      <c r="MRJ52" s="265"/>
      <c r="MRK52" s="265"/>
      <c r="MRL52" s="265"/>
      <c r="MRM52" s="265"/>
      <c r="MRN52" s="265"/>
      <c r="MRO52" s="265"/>
      <c r="MRP52" s="265"/>
      <c r="MRQ52" s="265"/>
      <c r="MRR52" s="265"/>
      <c r="MRS52" s="265"/>
      <c r="MRT52" s="265"/>
      <c r="MRU52" s="265"/>
      <c r="MRV52" s="265"/>
      <c r="MRW52" s="265"/>
      <c r="MRX52" s="265"/>
      <c r="MRY52" s="265"/>
      <c r="MRZ52" s="265"/>
      <c r="MSA52" s="265"/>
      <c r="MSB52" s="265"/>
      <c r="MSC52" s="265"/>
      <c r="MSD52" s="265"/>
      <c r="MSE52" s="265"/>
      <c r="MSF52" s="265"/>
      <c r="MSG52" s="265"/>
      <c r="MSH52" s="265"/>
      <c r="MSI52" s="265"/>
      <c r="MSJ52" s="265"/>
      <c r="MSK52" s="265"/>
      <c r="MSL52" s="265"/>
      <c r="MSM52" s="265"/>
      <c r="MSN52" s="265"/>
      <c r="MSO52" s="265"/>
      <c r="MSP52" s="265"/>
      <c r="MSQ52" s="265"/>
      <c r="MSR52" s="265"/>
      <c r="MSS52" s="265"/>
      <c r="MST52" s="265"/>
      <c r="MSU52" s="265"/>
      <c r="MSV52" s="265"/>
      <c r="MSW52" s="265"/>
      <c r="MSX52" s="265"/>
      <c r="MSY52" s="265"/>
      <c r="MSZ52" s="265"/>
      <c r="MTA52" s="265"/>
      <c r="MTB52" s="265"/>
      <c r="MTC52" s="265"/>
      <c r="MTD52" s="265"/>
      <c r="MTE52" s="265"/>
      <c r="MTF52" s="265"/>
      <c r="MTG52" s="265"/>
      <c r="MTH52" s="265"/>
      <c r="MTI52" s="265"/>
      <c r="MTJ52" s="265"/>
      <c r="MTK52" s="265"/>
      <c r="MTL52" s="265"/>
      <c r="MTM52" s="265"/>
      <c r="MTN52" s="265"/>
      <c r="MTO52" s="265"/>
      <c r="MTP52" s="265"/>
      <c r="MTQ52" s="265"/>
      <c r="MTR52" s="265"/>
      <c r="MTS52" s="265"/>
      <c r="MTT52" s="265"/>
      <c r="MTU52" s="265"/>
      <c r="MTV52" s="265"/>
      <c r="MTW52" s="265"/>
      <c r="MTX52" s="265"/>
      <c r="MTY52" s="265"/>
      <c r="MTZ52" s="265"/>
      <c r="MUA52" s="265"/>
      <c r="MUB52" s="265"/>
      <c r="MUC52" s="265"/>
      <c r="MUD52" s="265"/>
      <c r="MUE52" s="265"/>
      <c r="MUF52" s="265"/>
      <c r="MUG52" s="265"/>
      <c r="MUH52" s="265"/>
      <c r="MUI52" s="265"/>
      <c r="MUJ52" s="265"/>
      <c r="MUK52" s="265"/>
      <c r="MUL52" s="265"/>
      <c r="MUM52" s="265"/>
      <c r="MUN52" s="265"/>
      <c r="MUO52" s="265"/>
      <c r="MUP52" s="265"/>
      <c r="MUQ52" s="265"/>
      <c r="MUR52" s="265"/>
      <c r="MUS52" s="265"/>
      <c r="MUT52" s="265"/>
      <c r="MUU52" s="265"/>
      <c r="MUV52" s="265"/>
      <c r="MUW52" s="265"/>
      <c r="MUX52" s="265"/>
      <c r="MUY52" s="265"/>
      <c r="MUZ52" s="265"/>
      <c r="MVA52" s="265"/>
      <c r="MVB52" s="265"/>
      <c r="MVC52" s="265"/>
      <c r="MVD52" s="265"/>
      <c r="MVE52" s="265"/>
      <c r="MVF52" s="265"/>
      <c r="MVG52" s="265"/>
      <c r="MVH52" s="265"/>
      <c r="MVI52" s="265"/>
      <c r="MVJ52" s="265"/>
      <c r="MVK52" s="265"/>
      <c r="MVL52" s="265"/>
      <c r="MVM52" s="265"/>
      <c r="MVN52" s="265"/>
      <c r="MVO52" s="265"/>
      <c r="MVP52" s="265"/>
      <c r="MVQ52" s="265"/>
      <c r="MVR52" s="265"/>
      <c r="MVS52" s="265"/>
      <c r="MVT52" s="265"/>
      <c r="MVU52" s="265"/>
      <c r="MVV52" s="265"/>
      <c r="MVW52" s="265"/>
      <c r="MVX52" s="265"/>
      <c r="MVY52" s="265"/>
      <c r="MVZ52" s="265"/>
      <c r="MWA52" s="265"/>
      <c r="MWB52" s="265"/>
      <c r="MWC52" s="265"/>
      <c r="MWD52" s="265"/>
      <c r="MWE52" s="265"/>
      <c r="MWF52" s="265"/>
      <c r="MWG52" s="265"/>
      <c r="MWH52" s="265"/>
      <c r="MWI52" s="265"/>
      <c r="MWJ52" s="265"/>
      <c r="MWK52" s="265"/>
      <c r="MWL52" s="265"/>
      <c r="MWM52" s="265"/>
      <c r="MWN52" s="265"/>
      <c r="MWO52" s="265"/>
      <c r="MWP52" s="265"/>
      <c r="MWQ52" s="265"/>
      <c r="MWR52" s="265"/>
      <c r="MWS52" s="265"/>
      <c r="MWT52" s="265"/>
      <c r="MWU52" s="265"/>
      <c r="MWV52" s="265"/>
      <c r="MWW52" s="265"/>
      <c r="MWX52" s="265"/>
      <c r="MWY52" s="265"/>
      <c r="MWZ52" s="265"/>
      <c r="MXA52" s="265"/>
      <c r="MXB52" s="265"/>
      <c r="MXC52" s="265"/>
      <c r="MXD52" s="265"/>
      <c r="MXE52" s="265"/>
      <c r="MXF52" s="265"/>
      <c r="MXG52" s="265"/>
      <c r="MXH52" s="265"/>
      <c r="MXI52" s="265"/>
      <c r="MXJ52" s="265"/>
      <c r="MXK52" s="265"/>
      <c r="MXL52" s="265"/>
      <c r="MXM52" s="265"/>
      <c r="MXN52" s="265"/>
      <c r="MXO52" s="265"/>
      <c r="MXP52" s="265"/>
      <c r="MXQ52" s="265"/>
      <c r="MXR52" s="265"/>
      <c r="MXS52" s="265"/>
      <c r="MXT52" s="265"/>
      <c r="MXU52" s="265"/>
      <c r="MXV52" s="265"/>
      <c r="MXW52" s="265"/>
      <c r="MXX52" s="265"/>
      <c r="MXY52" s="265"/>
      <c r="MXZ52" s="265"/>
      <c r="MYA52" s="265"/>
      <c r="MYB52" s="265"/>
      <c r="MYC52" s="265"/>
      <c r="MYD52" s="265"/>
      <c r="MYE52" s="265"/>
      <c r="MYF52" s="265"/>
      <c r="MYG52" s="265"/>
      <c r="MYH52" s="265"/>
      <c r="MYI52" s="265"/>
      <c r="MYJ52" s="265"/>
      <c r="MYK52" s="265"/>
      <c r="MYL52" s="265"/>
      <c r="MYM52" s="265"/>
      <c r="MYN52" s="265"/>
      <c r="MYO52" s="265"/>
      <c r="MYP52" s="265"/>
      <c r="MYQ52" s="265"/>
      <c r="MYR52" s="265"/>
      <c r="MYS52" s="265"/>
      <c r="MYT52" s="265"/>
      <c r="MYU52" s="265"/>
      <c r="MYV52" s="265"/>
      <c r="MYW52" s="265"/>
      <c r="MYX52" s="265"/>
      <c r="MYY52" s="265"/>
      <c r="MYZ52" s="265"/>
      <c r="MZA52" s="265"/>
      <c r="MZB52" s="265"/>
      <c r="MZC52" s="265"/>
      <c r="MZD52" s="265"/>
      <c r="MZE52" s="265"/>
      <c r="MZF52" s="265"/>
      <c r="MZG52" s="265"/>
      <c r="MZH52" s="265"/>
      <c r="MZI52" s="265"/>
      <c r="MZJ52" s="265"/>
      <c r="MZK52" s="265"/>
      <c r="MZL52" s="265"/>
      <c r="MZM52" s="265"/>
      <c r="MZN52" s="265"/>
      <c r="MZO52" s="265"/>
      <c r="MZP52" s="265"/>
      <c r="MZQ52" s="265"/>
      <c r="MZR52" s="265"/>
      <c r="MZS52" s="265"/>
      <c r="MZT52" s="265"/>
      <c r="MZU52" s="265"/>
      <c r="MZV52" s="265"/>
      <c r="MZW52" s="265"/>
      <c r="MZX52" s="265"/>
      <c r="MZY52" s="265"/>
      <c r="MZZ52" s="265"/>
      <c r="NAA52" s="265"/>
      <c r="NAB52" s="265"/>
      <c r="NAC52" s="265"/>
      <c r="NAD52" s="265"/>
      <c r="NAE52" s="265"/>
      <c r="NAF52" s="265"/>
      <c r="NAG52" s="265"/>
      <c r="NAH52" s="265"/>
      <c r="NAI52" s="265"/>
      <c r="NAJ52" s="265"/>
      <c r="NAK52" s="265"/>
      <c r="NAL52" s="265"/>
      <c r="NAM52" s="265"/>
      <c r="NAN52" s="265"/>
      <c r="NAO52" s="265"/>
      <c r="NAP52" s="265"/>
      <c r="NAQ52" s="265"/>
      <c r="NAR52" s="265"/>
      <c r="NAS52" s="265"/>
      <c r="NAT52" s="265"/>
      <c r="NAU52" s="265"/>
      <c r="NAV52" s="265"/>
      <c r="NAW52" s="265"/>
      <c r="NAX52" s="265"/>
      <c r="NAY52" s="265"/>
      <c r="NAZ52" s="265"/>
      <c r="NBA52" s="265"/>
      <c r="NBB52" s="265"/>
      <c r="NBC52" s="265"/>
      <c r="NBD52" s="265"/>
      <c r="NBE52" s="265"/>
      <c r="NBF52" s="265"/>
      <c r="NBG52" s="265"/>
      <c r="NBH52" s="265"/>
      <c r="NBI52" s="265"/>
      <c r="NBJ52" s="265"/>
      <c r="NBK52" s="265"/>
      <c r="NBL52" s="265"/>
      <c r="NBM52" s="265"/>
      <c r="NBN52" s="265"/>
      <c r="NBO52" s="265"/>
      <c r="NBP52" s="265"/>
      <c r="NBQ52" s="265"/>
      <c r="NBR52" s="265"/>
      <c r="NBS52" s="265"/>
      <c r="NBT52" s="265"/>
      <c r="NBU52" s="265"/>
      <c r="NBV52" s="265"/>
      <c r="NBW52" s="265"/>
      <c r="NBX52" s="265"/>
      <c r="NBY52" s="265"/>
      <c r="NBZ52" s="265"/>
      <c r="NCA52" s="265"/>
      <c r="NCB52" s="265"/>
      <c r="NCC52" s="265"/>
      <c r="NCD52" s="265"/>
      <c r="NCE52" s="265"/>
      <c r="NCF52" s="265"/>
      <c r="NCG52" s="265"/>
      <c r="NCH52" s="265"/>
      <c r="NCI52" s="265"/>
      <c r="NCJ52" s="265"/>
      <c r="NCK52" s="265"/>
      <c r="NCL52" s="265"/>
      <c r="NCM52" s="265"/>
      <c r="NCN52" s="265"/>
      <c r="NCO52" s="265"/>
      <c r="NCP52" s="265"/>
      <c r="NCQ52" s="265"/>
      <c r="NCR52" s="265"/>
      <c r="NCS52" s="265"/>
      <c r="NCT52" s="265"/>
      <c r="NCU52" s="265"/>
      <c r="NCV52" s="265"/>
      <c r="NCW52" s="265"/>
      <c r="NCX52" s="265"/>
      <c r="NCY52" s="265"/>
      <c r="NCZ52" s="265"/>
      <c r="NDA52" s="265"/>
      <c r="NDB52" s="265"/>
      <c r="NDC52" s="265"/>
      <c r="NDD52" s="265"/>
      <c r="NDE52" s="265"/>
      <c r="NDF52" s="265"/>
      <c r="NDG52" s="265"/>
      <c r="NDH52" s="265"/>
      <c r="NDI52" s="265"/>
      <c r="NDJ52" s="265"/>
      <c r="NDK52" s="265"/>
      <c r="NDL52" s="265"/>
      <c r="NDM52" s="265"/>
      <c r="NDN52" s="265"/>
      <c r="NDO52" s="265"/>
      <c r="NDP52" s="265"/>
      <c r="NDQ52" s="265"/>
      <c r="NDR52" s="265"/>
      <c r="NDS52" s="265"/>
      <c r="NDT52" s="265"/>
      <c r="NDU52" s="265"/>
      <c r="NDV52" s="265"/>
      <c r="NDW52" s="265"/>
      <c r="NDX52" s="265"/>
      <c r="NDY52" s="265"/>
      <c r="NDZ52" s="265"/>
      <c r="NEA52" s="265"/>
      <c r="NEB52" s="265"/>
      <c r="NEC52" s="265"/>
      <c r="NED52" s="265"/>
      <c r="NEE52" s="265"/>
      <c r="NEF52" s="265"/>
      <c r="NEG52" s="265"/>
      <c r="NEH52" s="265"/>
      <c r="NEI52" s="265"/>
      <c r="NEJ52" s="265"/>
      <c r="NEK52" s="265"/>
      <c r="NEL52" s="265"/>
      <c r="NEM52" s="265"/>
      <c r="NEN52" s="265"/>
      <c r="NEO52" s="265"/>
      <c r="NEP52" s="265"/>
      <c r="NEQ52" s="265"/>
      <c r="NER52" s="265"/>
      <c r="NES52" s="265"/>
      <c r="NET52" s="265"/>
      <c r="NEU52" s="265"/>
      <c r="NEV52" s="265"/>
      <c r="NEW52" s="265"/>
      <c r="NEX52" s="265"/>
      <c r="NEY52" s="265"/>
      <c r="NEZ52" s="265"/>
      <c r="NFA52" s="265"/>
      <c r="NFB52" s="265"/>
      <c r="NFC52" s="265"/>
      <c r="NFD52" s="265"/>
      <c r="NFE52" s="265"/>
      <c r="NFF52" s="265"/>
      <c r="NFG52" s="265"/>
      <c r="NFH52" s="265"/>
      <c r="NFI52" s="265"/>
      <c r="NFJ52" s="265"/>
      <c r="NFK52" s="265"/>
      <c r="NFL52" s="265"/>
      <c r="NFM52" s="265"/>
      <c r="NFN52" s="265"/>
      <c r="NFO52" s="265"/>
      <c r="NFP52" s="265"/>
      <c r="NFQ52" s="265"/>
      <c r="NFR52" s="265"/>
      <c r="NFS52" s="265"/>
      <c r="NFT52" s="265"/>
      <c r="NFU52" s="265"/>
      <c r="NFV52" s="265"/>
      <c r="NFW52" s="265"/>
      <c r="NFX52" s="265"/>
      <c r="NFY52" s="265"/>
      <c r="NFZ52" s="265"/>
      <c r="NGA52" s="265"/>
      <c r="NGB52" s="265"/>
      <c r="NGC52" s="265"/>
      <c r="NGD52" s="265"/>
      <c r="NGE52" s="265"/>
      <c r="NGF52" s="265"/>
      <c r="NGG52" s="265"/>
      <c r="NGH52" s="265"/>
      <c r="NGI52" s="265"/>
      <c r="NGJ52" s="265"/>
      <c r="NGK52" s="265"/>
      <c r="NGL52" s="265"/>
      <c r="NGM52" s="265"/>
      <c r="NGN52" s="265"/>
      <c r="NGO52" s="265"/>
      <c r="NGP52" s="265"/>
      <c r="NGQ52" s="265"/>
      <c r="NGR52" s="265"/>
      <c r="NGS52" s="265"/>
      <c r="NGT52" s="265"/>
      <c r="NGU52" s="265"/>
      <c r="NGV52" s="265"/>
      <c r="NGW52" s="265"/>
      <c r="NGX52" s="265"/>
      <c r="NGY52" s="265"/>
      <c r="NGZ52" s="265"/>
      <c r="NHA52" s="265"/>
      <c r="NHB52" s="265"/>
      <c r="NHC52" s="265"/>
      <c r="NHD52" s="265"/>
      <c r="NHE52" s="265"/>
      <c r="NHF52" s="265"/>
      <c r="NHG52" s="265"/>
      <c r="NHH52" s="265"/>
      <c r="NHI52" s="265"/>
      <c r="NHJ52" s="265"/>
      <c r="NHK52" s="265"/>
      <c r="NHL52" s="265"/>
      <c r="NHM52" s="265"/>
      <c r="NHN52" s="265"/>
      <c r="NHO52" s="265"/>
      <c r="NHP52" s="265"/>
      <c r="NHQ52" s="265"/>
      <c r="NHR52" s="265"/>
      <c r="NHS52" s="265"/>
      <c r="NHT52" s="265"/>
      <c r="NHU52" s="265"/>
      <c r="NHV52" s="265"/>
      <c r="NHW52" s="265"/>
      <c r="NHX52" s="265"/>
      <c r="NHY52" s="265"/>
      <c r="NHZ52" s="265"/>
      <c r="NIA52" s="265"/>
      <c r="NIB52" s="265"/>
      <c r="NIC52" s="265"/>
      <c r="NID52" s="265"/>
      <c r="NIE52" s="265"/>
      <c r="NIF52" s="265"/>
      <c r="NIG52" s="265"/>
      <c r="NIH52" s="265"/>
      <c r="NII52" s="265"/>
      <c r="NIJ52" s="265"/>
      <c r="NIK52" s="265"/>
      <c r="NIL52" s="265"/>
      <c r="NIM52" s="265"/>
      <c r="NIN52" s="265"/>
      <c r="NIO52" s="265"/>
      <c r="NIP52" s="265"/>
      <c r="NIQ52" s="265"/>
      <c r="NIR52" s="265"/>
      <c r="NIS52" s="265"/>
      <c r="NIT52" s="265"/>
      <c r="NIU52" s="265"/>
      <c r="NIV52" s="265"/>
      <c r="NIW52" s="265"/>
      <c r="NIX52" s="265"/>
      <c r="NIY52" s="265"/>
      <c r="NIZ52" s="265"/>
      <c r="NJA52" s="265"/>
      <c r="NJB52" s="265"/>
      <c r="NJC52" s="265"/>
      <c r="NJD52" s="265"/>
      <c r="NJE52" s="265"/>
      <c r="NJF52" s="265"/>
      <c r="NJG52" s="265"/>
      <c r="NJH52" s="265"/>
      <c r="NJI52" s="265"/>
      <c r="NJJ52" s="265"/>
      <c r="NJK52" s="265"/>
      <c r="NJL52" s="265"/>
      <c r="NJM52" s="265"/>
      <c r="NJN52" s="265"/>
      <c r="NJO52" s="265"/>
      <c r="NJP52" s="265"/>
      <c r="NJQ52" s="265"/>
      <c r="NJR52" s="265"/>
      <c r="NJS52" s="265"/>
      <c r="NJT52" s="265"/>
      <c r="NJU52" s="265"/>
      <c r="NJV52" s="265"/>
      <c r="NJW52" s="265"/>
      <c r="NJX52" s="265"/>
      <c r="NJY52" s="265"/>
      <c r="NJZ52" s="265"/>
      <c r="NKA52" s="265"/>
      <c r="NKB52" s="265"/>
      <c r="NKC52" s="265"/>
      <c r="NKD52" s="265"/>
      <c r="NKE52" s="265"/>
      <c r="NKF52" s="265"/>
      <c r="NKG52" s="265"/>
      <c r="NKH52" s="265"/>
      <c r="NKI52" s="265"/>
      <c r="NKJ52" s="265"/>
      <c r="NKK52" s="265"/>
      <c r="NKL52" s="265"/>
      <c r="NKM52" s="265"/>
      <c r="NKN52" s="265"/>
      <c r="NKO52" s="265"/>
      <c r="NKP52" s="265"/>
      <c r="NKQ52" s="265"/>
      <c r="NKR52" s="265"/>
      <c r="NKS52" s="265"/>
      <c r="NKT52" s="265"/>
      <c r="NKU52" s="265"/>
      <c r="NKV52" s="265"/>
      <c r="NKW52" s="265"/>
      <c r="NKX52" s="265"/>
      <c r="NKY52" s="265"/>
      <c r="NKZ52" s="265"/>
      <c r="NLA52" s="265"/>
      <c r="NLB52" s="265"/>
      <c r="NLC52" s="265"/>
      <c r="NLD52" s="265"/>
      <c r="NLE52" s="265"/>
      <c r="NLF52" s="265"/>
      <c r="NLG52" s="265"/>
      <c r="NLH52" s="265"/>
      <c r="NLI52" s="265"/>
      <c r="NLJ52" s="265"/>
      <c r="NLK52" s="265"/>
      <c r="NLL52" s="265"/>
      <c r="NLM52" s="265"/>
      <c r="NLN52" s="265"/>
      <c r="NLO52" s="265"/>
      <c r="NLP52" s="265"/>
      <c r="NLQ52" s="265"/>
      <c r="NLR52" s="265"/>
      <c r="NLS52" s="265"/>
      <c r="NLT52" s="265"/>
      <c r="NLU52" s="265"/>
      <c r="NLV52" s="265"/>
      <c r="NLW52" s="265"/>
      <c r="NLX52" s="265"/>
      <c r="NLY52" s="265"/>
      <c r="NLZ52" s="265"/>
      <c r="NMA52" s="265"/>
      <c r="NMB52" s="265"/>
      <c r="NMC52" s="265"/>
      <c r="NMD52" s="265"/>
      <c r="NME52" s="265"/>
      <c r="NMF52" s="265"/>
      <c r="NMG52" s="265"/>
      <c r="NMH52" s="265"/>
      <c r="NMI52" s="265"/>
      <c r="NMJ52" s="265"/>
      <c r="NMK52" s="265"/>
      <c r="NML52" s="265"/>
      <c r="NMM52" s="265"/>
      <c r="NMN52" s="265"/>
      <c r="NMO52" s="265"/>
      <c r="NMP52" s="265"/>
      <c r="NMQ52" s="265"/>
      <c r="NMR52" s="265"/>
      <c r="NMS52" s="265"/>
      <c r="NMT52" s="265"/>
      <c r="NMU52" s="265"/>
      <c r="NMV52" s="265"/>
      <c r="NMW52" s="265"/>
      <c r="NMX52" s="265"/>
      <c r="NMY52" s="265"/>
      <c r="NMZ52" s="265"/>
      <c r="NNA52" s="265"/>
      <c r="NNB52" s="265"/>
      <c r="NNC52" s="265"/>
      <c r="NND52" s="265"/>
      <c r="NNE52" s="265"/>
      <c r="NNF52" s="265"/>
      <c r="NNG52" s="265"/>
      <c r="NNH52" s="265"/>
      <c r="NNI52" s="265"/>
      <c r="NNJ52" s="265"/>
      <c r="NNK52" s="265"/>
      <c r="NNL52" s="265"/>
      <c r="NNM52" s="265"/>
      <c r="NNN52" s="265"/>
      <c r="NNO52" s="265"/>
      <c r="NNP52" s="265"/>
      <c r="NNQ52" s="265"/>
      <c r="NNR52" s="265"/>
      <c r="NNS52" s="265"/>
      <c r="NNT52" s="265"/>
      <c r="NNU52" s="265"/>
      <c r="NNV52" s="265"/>
      <c r="NNW52" s="265"/>
      <c r="NNX52" s="265"/>
      <c r="NNY52" s="265"/>
      <c r="NNZ52" s="265"/>
      <c r="NOA52" s="265"/>
      <c r="NOB52" s="265"/>
      <c r="NOC52" s="265"/>
      <c r="NOD52" s="265"/>
      <c r="NOE52" s="265"/>
      <c r="NOF52" s="265"/>
      <c r="NOG52" s="265"/>
      <c r="NOH52" s="265"/>
      <c r="NOI52" s="265"/>
      <c r="NOJ52" s="265"/>
      <c r="NOK52" s="265"/>
      <c r="NOL52" s="265"/>
      <c r="NOM52" s="265"/>
      <c r="NON52" s="265"/>
      <c r="NOO52" s="265"/>
      <c r="NOP52" s="265"/>
      <c r="NOQ52" s="265"/>
      <c r="NOR52" s="265"/>
      <c r="NOS52" s="265"/>
      <c r="NOT52" s="265"/>
      <c r="NOU52" s="265"/>
      <c r="NOV52" s="265"/>
      <c r="NOW52" s="265"/>
      <c r="NOX52" s="265"/>
      <c r="NOY52" s="265"/>
      <c r="NOZ52" s="265"/>
      <c r="NPA52" s="265"/>
      <c r="NPB52" s="265"/>
      <c r="NPC52" s="265"/>
      <c r="NPD52" s="265"/>
      <c r="NPE52" s="265"/>
      <c r="NPF52" s="265"/>
      <c r="NPG52" s="265"/>
      <c r="NPH52" s="265"/>
      <c r="NPI52" s="265"/>
      <c r="NPJ52" s="265"/>
      <c r="NPK52" s="265"/>
      <c r="NPL52" s="265"/>
      <c r="NPM52" s="265"/>
      <c r="NPN52" s="265"/>
      <c r="NPO52" s="265"/>
      <c r="NPP52" s="265"/>
      <c r="NPQ52" s="265"/>
      <c r="NPR52" s="265"/>
      <c r="NPS52" s="265"/>
      <c r="NPT52" s="265"/>
      <c r="NPU52" s="265"/>
      <c r="NPV52" s="265"/>
      <c r="NPW52" s="265"/>
      <c r="NPX52" s="265"/>
      <c r="NPY52" s="265"/>
      <c r="NPZ52" s="265"/>
      <c r="NQA52" s="265"/>
      <c r="NQB52" s="265"/>
      <c r="NQC52" s="265"/>
      <c r="NQD52" s="265"/>
      <c r="NQE52" s="265"/>
      <c r="NQF52" s="265"/>
      <c r="NQG52" s="265"/>
      <c r="NQH52" s="265"/>
      <c r="NQI52" s="265"/>
      <c r="NQJ52" s="265"/>
      <c r="NQK52" s="265"/>
      <c r="NQL52" s="265"/>
      <c r="NQM52" s="265"/>
      <c r="NQN52" s="265"/>
      <c r="NQO52" s="265"/>
      <c r="NQP52" s="265"/>
      <c r="NQQ52" s="265"/>
      <c r="NQR52" s="265"/>
      <c r="NQS52" s="265"/>
      <c r="NQT52" s="265"/>
      <c r="NQU52" s="265"/>
      <c r="NQV52" s="265"/>
      <c r="NQW52" s="265"/>
      <c r="NQX52" s="265"/>
      <c r="NQY52" s="265"/>
      <c r="NQZ52" s="265"/>
      <c r="NRA52" s="265"/>
      <c r="NRB52" s="265"/>
      <c r="NRC52" s="265"/>
      <c r="NRD52" s="265"/>
      <c r="NRE52" s="265"/>
      <c r="NRF52" s="265"/>
      <c r="NRG52" s="265"/>
      <c r="NRH52" s="265"/>
      <c r="NRI52" s="265"/>
      <c r="NRJ52" s="265"/>
      <c r="NRK52" s="265"/>
      <c r="NRL52" s="265"/>
      <c r="NRM52" s="265"/>
      <c r="NRN52" s="265"/>
      <c r="NRO52" s="265"/>
      <c r="NRP52" s="265"/>
      <c r="NRQ52" s="265"/>
      <c r="NRR52" s="265"/>
      <c r="NRS52" s="265"/>
      <c r="NRT52" s="265"/>
      <c r="NRU52" s="265"/>
      <c r="NRV52" s="265"/>
      <c r="NRW52" s="265"/>
      <c r="NRX52" s="265"/>
      <c r="NRY52" s="265"/>
      <c r="NRZ52" s="265"/>
      <c r="NSA52" s="265"/>
      <c r="NSB52" s="265"/>
      <c r="NSC52" s="265"/>
      <c r="NSD52" s="265"/>
      <c r="NSE52" s="265"/>
      <c r="NSF52" s="265"/>
      <c r="NSG52" s="265"/>
      <c r="NSH52" s="265"/>
      <c r="NSI52" s="265"/>
      <c r="NSJ52" s="265"/>
      <c r="NSK52" s="265"/>
      <c r="NSL52" s="265"/>
      <c r="NSM52" s="265"/>
      <c r="NSN52" s="265"/>
      <c r="NSO52" s="265"/>
      <c r="NSP52" s="265"/>
      <c r="NSQ52" s="265"/>
      <c r="NSR52" s="265"/>
      <c r="NSS52" s="265"/>
      <c r="NST52" s="265"/>
      <c r="NSU52" s="265"/>
      <c r="NSV52" s="265"/>
      <c r="NSW52" s="265"/>
      <c r="NSX52" s="265"/>
      <c r="NSY52" s="265"/>
      <c r="NSZ52" s="265"/>
      <c r="NTA52" s="265"/>
      <c r="NTB52" s="265"/>
      <c r="NTC52" s="265"/>
      <c r="NTD52" s="265"/>
      <c r="NTE52" s="265"/>
      <c r="NTF52" s="265"/>
      <c r="NTG52" s="265"/>
      <c r="NTH52" s="265"/>
      <c r="NTI52" s="265"/>
      <c r="NTJ52" s="265"/>
      <c r="NTK52" s="265"/>
      <c r="NTL52" s="265"/>
      <c r="NTM52" s="265"/>
      <c r="NTN52" s="265"/>
      <c r="NTO52" s="265"/>
      <c r="NTP52" s="265"/>
      <c r="NTQ52" s="265"/>
      <c r="NTR52" s="265"/>
      <c r="NTS52" s="265"/>
      <c r="NTT52" s="265"/>
      <c r="NTU52" s="265"/>
      <c r="NTV52" s="265"/>
      <c r="NTW52" s="265"/>
      <c r="NTX52" s="265"/>
      <c r="NTY52" s="265"/>
      <c r="NTZ52" s="265"/>
      <c r="NUA52" s="265"/>
      <c r="NUB52" s="265"/>
      <c r="NUC52" s="265"/>
      <c r="NUD52" s="265"/>
      <c r="NUE52" s="265"/>
      <c r="NUF52" s="265"/>
      <c r="NUG52" s="265"/>
      <c r="NUH52" s="265"/>
      <c r="NUI52" s="265"/>
      <c r="NUJ52" s="265"/>
      <c r="NUK52" s="265"/>
      <c r="NUL52" s="265"/>
      <c r="NUM52" s="265"/>
      <c r="NUN52" s="265"/>
      <c r="NUO52" s="265"/>
      <c r="NUP52" s="265"/>
      <c r="NUQ52" s="265"/>
      <c r="NUR52" s="265"/>
      <c r="NUS52" s="265"/>
      <c r="NUT52" s="265"/>
      <c r="NUU52" s="265"/>
      <c r="NUV52" s="265"/>
      <c r="NUW52" s="265"/>
      <c r="NUX52" s="265"/>
      <c r="NUY52" s="265"/>
      <c r="NUZ52" s="265"/>
      <c r="NVA52" s="265"/>
      <c r="NVB52" s="265"/>
      <c r="NVC52" s="265"/>
      <c r="NVD52" s="265"/>
      <c r="NVE52" s="265"/>
      <c r="NVF52" s="265"/>
      <c r="NVG52" s="265"/>
      <c r="NVH52" s="265"/>
      <c r="NVI52" s="265"/>
      <c r="NVJ52" s="265"/>
      <c r="NVK52" s="265"/>
      <c r="NVL52" s="265"/>
      <c r="NVM52" s="265"/>
      <c r="NVN52" s="265"/>
      <c r="NVO52" s="265"/>
      <c r="NVP52" s="265"/>
      <c r="NVQ52" s="265"/>
      <c r="NVR52" s="265"/>
      <c r="NVS52" s="265"/>
      <c r="NVT52" s="265"/>
      <c r="NVU52" s="265"/>
      <c r="NVV52" s="265"/>
      <c r="NVW52" s="265"/>
      <c r="NVX52" s="265"/>
      <c r="NVY52" s="265"/>
      <c r="NVZ52" s="265"/>
      <c r="NWA52" s="265"/>
      <c r="NWB52" s="265"/>
      <c r="NWC52" s="265"/>
      <c r="NWD52" s="265"/>
      <c r="NWE52" s="265"/>
      <c r="NWF52" s="265"/>
      <c r="NWG52" s="265"/>
      <c r="NWH52" s="265"/>
      <c r="NWI52" s="265"/>
      <c r="NWJ52" s="265"/>
      <c r="NWK52" s="265"/>
      <c r="NWL52" s="265"/>
      <c r="NWM52" s="265"/>
      <c r="NWN52" s="265"/>
      <c r="NWO52" s="265"/>
      <c r="NWP52" s="265"/>
      <c r="NWQ52" s="265"/>
      <c r="NWR52" s="265"/>
      <c r="NWS52" s="265"/>
      <c r="NWT52" s="265"/>
      <c r="NWU52" s="265"/>
      <c r="NWV52" s="265"/>
      <c r="NWW52" s="265"/>
      <c r="NWX52" s="265"/>
      <c r="NWY52" s="265"/>
      <c r="NWZ52" s="265"/>
      <c r="NXA52" s="265"/>
      <c r="NXB52" s="265"/>
      <c r="NXC52" s="265"/>
      <c r="NXD52" s="265"/>
      <c r="NXE52" s="265"/>
      <c r="NXF52" s="265"/>
      <c r="NXG52" s="265"/>
      <c r="NXH52" s="265"/>
      <c r="NXI52" s="265"/>
      <c r="NXJ52" s="265"/>
      <c r="NXK52" s="265"/>
      <c r="NXL52" s="265"/>
      <c r="NXM52" s="265"/>
      <c r="NXN52" s="265"/>
      <c r="NXO52" s="265"/>
      <c r="NXP52" s="265"/>
      <c r="NXQ52" s="265"/>
      <c r="NXR52" s="265"/>
      <c r="NXS52" s="265"/>
      <c r="NXT52" s="265"/>
      <c r="NXU52" s="265"/>
      <c r="NXV52" s="265"/>
      <c r="NXW52" s="265"/>
      <c r="NXX52" s="265"/>
      <c r="NXY52" s="265"/>
      <c r="NXZ52" s="265"/>
      <c r="NYA52" s="265"/>
      <c r="NYB52" s="265"/>
      <c r="NYC52" s="265"/>
      <c r="NYD52" s="265"/>
      <c r="NYE52" s="265"/>
      <c r="NYF52" s="265"/>
      <c r="NYG52" s="265"/>
      <c r="NYH52" s="265"/>
      <c r="NYI52" s="265"/>
      <c r="NYJ52" s="265"/>
      <c r="NYK52" s="265"/>
      <c r="NYL52" s="265"/>
      <c r="NYM52" s="265"/>
      <c r="NYN52" s="265"/>
      <c r="NYO52" s="265"/>
      <c r="NYP52" s="265"/>
      <c r="NYQ52" s="265"/>
      <c r="NYR52" s="265"/>
      <c r="NYS52" s="265"/>
      <c r="NYT52" s="265"/>
      <c r="NYU52" s="265"/>
      <c r="NYV52" s="265"/>
      <c r="NYW52" s="265"/>
      <c r="NYX52" s="265"/>
      <c r="NYY52" s="265"/>
      <c r="NYZ52" s="265"/>
      <c r="NZA52" s="265"/>
      <c r="NZB52" s="265"/>
      <c r="NZC52" s="265"/>
      <c r="NZD52" s="265"/>
      <c r="NZE52" s="265"/>
      <c r="NZF52" s="265"/>
      <c r="NZG52" s="265"/>
      <c r="NZH52" s="265"/>
      <c r="NZI52" s="265"/>
      <c r="NZJ52" s="265"/>
      <c r="NZK52" s="265"/>
      <c r="NZL52" s="265"/>
      <c r="NZM52" s="265"/>
      <c r="NZN52" s="265"/>
      <c r="NZO52" s="265"/>
      <c r="NZP52" s="265"/>
      <c r="NZQ52" s="265"/>
      <c r="NZR52" s="265"/>
      <c r="NZS52" s="265"/>
      <c r="NZT52" s="265"/>
      <c r="NZU52" s="265"/>
      <c r="NZV52" s="265"/>
      <c r="NZW52" s="265"/>
      <c r="NZX52" s="265"/>
      <c r="NZY52" s="265"/>
      <c r="NZZ52" s="265"/>
      <c r="OAA52" s="265"/>
      <c r="OAB52" s="265"/>
      <c r="OAC52" s="265"/>
      <c r="OAD52" s="265"/>
      <c r="OAE52" s="265"/>
      <c r="OAF52" s="265"/>
      <c r="OAG52" s="265"/>
      <c r="OAH52" s="265"/>
      <c r="OAI52" s="265"/>
      <c r="OAJ52" s="265"/>
      <c r="OAK52" s="265"/>
      <c r="OAL52" s="265"/>
      <c r="OAM52" s="265"/>
      <c r="OAN52" s="265"/>
      <c r="OAO52" s="265"/>
      <c r="OAP52" s="265"/>
      <c r="OAQ52" s="265"/>
      <c r="OAR52" s="265"/>
      <c r="OAS52" s="265"/>
      <c r="OAT52" s="265"/>
      <c r="OAU52" s="265"/>
      <c r="OAV52" s="265"/>
      <c r="OAW52" s="265"/>
      <c r="OAX52" s="265"/>
      <c r="OAY52" s="265"/>
      <c r="OAZ52" s="265"/>
      <c r="OBA52" s="265"/>
      <c r="OBB52" s="265"/>
      <c r="OBC52" s="265"/>
      <c r="OBD52" s="265"/>
      <c r="OBE52" s="265"/>
      <c r="OBF52" s="265"/>
      <c r="OBG52" s="265"/>
      <c r="OBH52" s="265"/>
      <c r="OBI52" s="265"/>
      <c r="OBJ52" s="265"/>
      <c r="OBK52" s="265"/>
      <c r="OBL52" s="265"/>
      <c r="OBM52" s="265"/>
      <c r="OBN52" s="265"/>
      <c r="OBO52" s="265"/>
      <c r="OBP52" s="265"/>
      <c r="OBQ52" s="265"/>
      <c r="OBR52" s="265"/>
      <c r="OBS52" s="265"/>
      <c r="OBT52" s="265"/>
      <c r="OBU52" s="265"/>
      <c r="OBV52" s="265"/>
      <c r="OBW52" s="265"/>
      <c r="OBX52" s="265"/>
      <c r="OBY52" s="265"/>
      <c r="OBZ52" s="265"/>
      <c r="OCA52" s="265"/>
      <c r="OCB52" s="265"/>
      <c r="OCC52" s="265"/>
      <c r="OCD52" s="265"/>
      <c r="OCE52" s="265"/>
      <c r="OCF52" s="265"/>
      <c r="OCG52" s="265"/>
      <c r="OCH52" s="265"/>
      <c r="OCI52" s="265"/>
      <c r="OCJ52" s="265"/>
      <c r="OCK52" s="265"/>
      <c r="OCL52" s="265"/>
      <c r="OCM52" s="265"/>
      <c r="OCN52" s="265"/>
      <c r="OCO52" s="265"/>
      <c r="OCP52" s="265"/>
      <c r="OCQ52" s="265"/>
      <c r="OCR52" s="265"/>
      <c r="OCS52" s="265"/>
      <c r="OCT52" s="265"/>
      <c r="OCU52" s="265"/>
      <c r="OCV52" s="265"/>
      <c r="OCW52" s="265"/>
      <c r="OCX52" s="265"/>
      <c r="OCY52" s="265"/>
      <c r="OCZ52" s="265"/>
      <c r="ODA52" s="265"/>
      <c r="ODB52" s="265"/>
      <c r="ODC52" s="265"/>
      <c r="ODD52" s="265"/>
      <c r="ODE52" s="265"/>
      <c r="ODF52" s="265"/>
      <c r="ODG52" s="265"/>
      <c r="ODH52" s="265"/>
      <c r="ODI52" s="265"/>
      <c r="ODJ52" s="265"/>
      <c r="ODK52" s="265"/>
      <c r="ODL52" s="265"/>
      <c r="ODM52" s="265"/>
      <c r="ODN52" s="265"/>
      <c r="ODO52" s="265"/>
      <c r="ODP52" s="265"/>
      <c r="ODQ52" s="265"/>
      <c r="ODR52" s="265"/>
      <c r="ODS52" s="265"/>
      <c r="ODT52" s="265"/>
      <c r="ODU52" s="265"/>
      <c r="ODV52" s="265"/>
      <c r="ODW52" s="265"/>
      <c r="ODX52" s="265"/>
      <c r="ODY52" s="265"/>
      <c r="ODZ52" s="265"/>
      <c r="OEA52" s="265"/>
      <c r="OEB52" s="265"/>
      <c r="OEC52" s="265"/>
      <c r="OED52" s="265"/>
      <c r="OEE52" s="265"/>
      <c r="OEF52" s="265"/>
      <c r="OEG52" s="265"/>
      <c r="OEH52" s="265"/>
      <c r="OEI52" s="265"/>
      <c r="OEJ52" s="265"/>
      <c r="OEK52" s="265"/>
      <c r="OEL52" s="265"/>
      <c r="OEM52" s="265"/>
      <c r="OEN52" s="265"/>
      <c r="OEO52" s="265"/>
      <c r="OEP52" s="265"/>
      <c r="OEQ52" s="265"/>
      <c r="OER52" s="265"/>
      <c r="OES52" s="265"/>
      <c r="OET52" s="265"/>
      <c r="OEU52" s="265"/>
      <c r="OEV52" s="265"/>
      <c r="OEW52" s="265"/>
      <c r="OEX52" s="265"/>
      <c r="OEY52" s="265"/>
      <c r="OEZ52" s="265"/>
      <c r="OFA52" s="265"/>
      <c r="OFB52" s="265"/>
      <c r="OFC52" s="265"/>
      <c r="OFD52" s="265"/>
      <c r="OFE52" s="265"/>
      <c r="OFF52" s="265"/>
      <c r="OFG52" s="265"/>
      <c r="OFH52" s="265"/>
      <c r="OFI52" s="265"/>
      <c r="OFJ52" s="265"/>
      <c r="OFK52" s="265"/>
      <c r="OFL52" s="265"/>
      <c r="OFM52" s="265"/>
      <c r="OFN52" s="265"/>
      <c r="OFO52" s="265"/>
      <c r="OFP52" s="265"/>
      <c r="OFQ52" s="265"/>
      <c r="OFR52" s="265"/>
      <c r="OFS52" s="265"/>
      <c r="OFT52" s="265"/>
      <c r="OFU52" s="265"/>
      <c r="OFV52" s="265"/>
      <c r="OFW52" s="265"/>
      <c r="OFX52" s="265"/>
      <c r="OFY52" s="265"/>
      <c r="OFZ52" s="265"/>
      <c r="OGA52" s="265"/>
      <c r="OGB52" s="265"/>
      <c r="OGC52" s="265"/>
      <c r="OGD52" s="265"/>
      <c r="OGE52" s="265"/>
      <c r="OGF52" s="265"/>
      <c r="OGG52" s="265"/>
      <c r="OGH52" s="265"/>
      <c r="OGI52" s="265"/>
      <c r="OGJ52" s="265"/>
      <c r="OGK52" s="265"/>
      <c r="OGL52" s="265"/>
      <c r="OGM52" s="265"/>
      <c r="OGN52" s="265"/>
      <c r="OGO52" s="265"/>
      <c r="OGP52" s="265"/>
      <c r="OGQ52" s="265"/>
      <c r="OGR52" s="265"/>
      <c r="OGS52" s="265"/>
      <c r="OGT52" s="265"/>
      <c r="OGU52" s="265"/>
      <c r="OGV52" s="265"/>
      <c r="OGW52" s="265"/>
      <c r="OGX52" s="265"/>
      <c r="OGY52" s="265"/>
      <c r="OGZ52" s="265"/>
      <c r="OHA52" s="265"/>
      <c r="OHB52" s="265"/>
      <c r="OHC52" s="265"/>
      <c r="OHD52" s="265"/>
      <c r="OHE52" s="265"/>
      <c r="OHF52" s="265"/>
      <c r="OHG52" s="265"/>
      <c r="OHH52" s="265"/>
      <c r="OHI52" s="265"/>
      <c r="OHJ52" s="265"/>
      <c r="OHK52" s="265"/>
      <c r="OHL52" s="265"/>
      <c r="OHM52" s="265"/>
      <c r="OHN52" s="265"/>
      <c r="OHO52" s="265"/>
      <c r="OHP52" s="265"/>
      <c r="OHQ52" s="265"/>
      <c r="OHR52" s="265"/>
      <c r="OHS52" s="265"/>
      <c r="OHT52" s="265"/>
      <c r="OHU52" s="265"/>
      <c r="OHV52" s="265"/>
      <c r="OHW52" s="265"/>
      <c r="OHX52" s="265"/>
      <c r="OHY52" s="265"/>
      <c r="OHZ52" s="265"/>
      <c r="OIA52" s="265"/>
      <c r="OIB52" s="265"/>
      <c r="OIC52" s="265"/>
      <c r="OID52" s="265"/>
      <c r="OIE52" s="265"/>
      <c r="OIF52" s="265"/>
      <c r="OIG52" s="265"/>
      <c r="OIH52" s="265"/>
      <c r="OII52" s="265"/>
      <c r="OIJ52" s="265"/>
      <c r="OIK52" s="265"/>
      <c r="OIL52" s="265"/>
      <c r="OIM52" s="265"/>
      <c r="OIN52" s="265"/>
      <c r="OIO52" s="265"/>
      <c r="OIP52" s="265"/>
      <c r="OIQ52" s="265"/>
      <c r="OIR52" s="265"/>
      <c r="OIS52" s="265"/>
      <c r="OIT52" s="265"/>
      <c r="OIU52" s="265"/>
      <c r="OIV52" s="265"/>
      <c r="OIW52" s="265"/>
      <c r="OIX52" s="265"/>
      <c r="OIY52" s="265"/>
      <c r="OIZ52" s="265"/>
      <c r="OJA52" s="265"/>
      <c r="OJB52" s="265"/>
      <c r="OJC52" s="265"/>
      <c r="OJD52" s="265"/>
      <c r="OJE52" s="265"/>
      <c r="OJF52" s="265"/>
      <c r="OJG52" s="265"/>
      <c r="OJH52" s="265"/>
      <c r="OJI52" s="265"/>
      <c r="OJJ52" s="265"/>
      <c r="OJK52" s="265"/>
      <c r="OJL52" s="265"/>
      <c r="OJM52" s="265"/>
      <c r="OJN52" s="265"/>
      <c r="OJO52" s="265"/>
      <c r="OJP52" s="265"/>
      <c r="OJQ52" s="265"/>
      <c r="OJR52" s="265"/>
      <c r="OJS52" s="265"/>
      <c r="OJT52" s="265"/>
      <c r="OJU52" s="265"/>
      <c r="OJV52" s="265"/>
      <c r="OJW52" s="265"/>
      <c r="OJX52" s="265"/>
      <c r="OJY52" s="265"/>
      <c r="OJZ52" s="265"/>
      <c r="OKA52" s="265"/>
      <c r="OKB52" s="265"/>
      <c r="OKC52" s="265"/>
      <c r="OKD52" s="265"/>
      <c r="OKE52" s="265"/>
      <c r="OKF52" s="265"/>
      <c r="OKG52" s="265"/>
      <c r="OKH52" s="265"/>
      <c r="OKI52" s="265"/>
      <c r="OKJ52" s="265"/>
      <c r="OKK52" s="265"/>
      <c r="OKL52" s="265"/>
      <c r="OKM52" s="265"/>
      <c r="OKN52" s="265"/>
      <c r="OKO52" s="265"/>
      <c r="OKP52" s="265"/>
      <c r="OKQ52" s="265"/>
      <c r="OKR52" s="265"/>
      <c r="OKS52" s="265"/>
      <c r="OKT52" s="265"/>
      <c r="OKU52" s="265"/>
      <c r="OKV52" s="265"/>
      <c r="OKW52" s="265"/>
      <c r="OKX52" s="265"/>
      <c r="OKY52" s="265"/>
      <c r="OKZ52" s="265"/>
      <c r="OLA52" s="265"/>
      <c r="OLB52" s="265"/>
      <c r="OLC52" s="265"/>
      <c r="OLD52" s="265"/>
      <c r="OLE52" s="265"/>
      <c r="OLF52" s="265"/>
      <c r="OLG52" s="265"/>
      <c r="OLH52" s="265"/>
      <c r="OLI52" s="265"/>
      <c r="OLJ52" s="265"/>
      <c r="OLK52" s="265"/>
      <c r="OLL52" s="265"/>
      <c r="OLM52" s="265"/>
      <c r="OLN52" s="265"/>
      <c r="OLO52" s="265"/>
      <c r="OLP52" s="265"/>
      <c r="OLQ52" s="265"/>
      <c r="OLR52" s="265"/>
      <c r="OLS52" s="265"/>
      <c r="OLT52" s="265"/>
      <c r="OLU52" s="265"/>
      <c r="OLV52" s="265"/>
      <c r="OLW52" s="265"/>
      <c r="OLX52" s="265"/>
      <c r="OLY52" s="265"/>
      <c r="OLZ52" s="265"/>
      <c r="OMA52" s="265"/>
      <c r="OMB52" s="265"/>
      <c r="OMC52" s="265"/>
      <c r="OMD52" s="265"/>
      <c r="OME52" s="265"/>
      <c r="OMF52" s="265"/>
      <c r="OMG52" s="265"/>
      <c r="OMH52" s="265"/>
      <c r="OMI52" s="265"/>
      <c r="OMJ52" s="265"/>
      <c r="OMK52" s="265"/>
      <c r="OML52" s="265"/>
      <c r="OMM52" s="265"/>
      <c r="OMN52" s="265"/>
      <c r="OMO52" s="265"/>
      <c r="OMP52" s="265"/>
      <c r="OMQ52" s="265"/>
      <c r="OMR52" s="265"/>
      <c r="OMS52" s="265"/>
      <c r="OMT52" s="265"/>
      <c r="OMU52" s="265"/>
      <c r="OMV52" s="265"/>
      <c r="OMW52" s="265"/>
      <c r="OMX52" s="265"/>
      <c r="OMY52" s="265"/>
      <c r="OMZ52" s="265"/>
      <c r="ONA52" s="265"/>
      <c r="ONB52" s="265"/>
      <c r="ONC52" s="265"/>
      <c r="OND52" s="265"/>
      <c r="ONE52" s="265"/>
      <c r="ONF52" s="265"/>
      <c r="ONG52" s="265"/>
      <c r="ONH52" s="265"/>
      <c r="ONI52" s="265"/>
      <c r="ONJ52" s="265"/>
      <c r="ONK52" s="265"/>
      <c r="ONL52" s="265"/>
      <c r="ONM52" s="265"/>
      <c r="ONN52" s="265"/>
      <c r="ONO52" s="265"/>
      <c r="ONP52" s="265"/>
      <c r="ONQ52" s="265"/>
      <c r="ONR52" s="265"/>
      <c r="ONS52" s="265"/>
      <c r="ONT52" s="265"/>
      <c r="ONU52" s="265"/>
      <c r="ONV52" s="265"/>
      <c r="ONW52" s="265"/>
      <c r="ONX52" s="265"/>
      <c r="ONY52" s="265"/>
      <c r="ONZ52" s="265"/>
      <c r="OOA52" s="265"/>
      <c r="OOB52" s="265"/>
      <c r="OOC52" s="265"/>
      <c r="OOD52" s="265"/>
      <c r="OOE52" s="265"/>
      <c r="OOF52" s="265"/>
      <c r="OOG52" s="265"/>
      <c r="OOH52" s="265"/>
      <c r="OOI52" s="265"/>
      <c r="OOJ52" s="265"/>
      <c r="OOK52" s="265"/>
      <c r="OOL52" s="265"/>
      <c r="OOM52" s="265"/>
      <c r="OON52" s="265"/>
      <c r="OOO52" s="265"/>
      <c r="OOP52" s="265"/>
      <c r="OOQ52" s="265"/>
      <c r="OOR52" s="265"/>
      <c r="OOS52" s="265"/>
      <c r="OOT52" s="265"/>
      <c r="OOU52" s="265"/>
      <c r="OOV52" s="265"/>
      <c r="OOW52" s="265"/>
      <c r="OOX52" s="265"/>
      <c r="OOY52" s="265"/>
      <c r="OOZ52" s="265"/>
      <c r="OPA52" s="265"/>
      <c r="OPB52" s="265"/>
      <c r="OPC52" s="265"/>
      <c r="OPD52" s="265"/>
      <c r="OPE52" s="265"/>
      <c r="OPF52" s="265"/>
      <c r="OPG52" s="265"/>
      <c r="OPH52" s="265"/>
      <c r="OPI52" s="265"/>
      <c r="OPJ52" s="265"/>
      <c r="OPK52" s="265"/>
      <c r="OPL52" s="265"/>
      <c r="OPM52" s="265"/>
      <c r="OPN52" s="265"/>
      <c r="OPO52" s="265"/>
      <c r="OPP52" s="265"/>
      <c r="OPQ52" s="265"/>
      <c r="OPR52" s="265"/>
      <c r="OPS52" s="265"/>
      <c r="OPT52" s="265"/>
      <c r="OPU52" s="265"/>
      <c r="OPV52" s="265"/>
      <c r="OPW52" s="265"/>
      <c r="OPX52" s="265"/>
      <c r="OPY52" s="265"/>
      <c r="OPZ52" s="265"/>
      <c r="OQA52" s="265"/>
      <c r="OQB52" s="265"/>
      <c r="OQC52" s="265"/>
      <c r="OQD52" s="265"/>
      <c r="OQE52" s="265"/>
      <c r="OQF52" s="265"/>
      <c r="OQG52" s="265"/>
      <c r="OQH52" s="265"/>
      <c r="OQI52" s="265"/>
      <c r="OQJ52" s="265"/>
      <c r="OQK52" s="265"/>
      <c r="OQL52" s="265"/>
      <c r="OQM52" s="265"/>
      <c r="OQN52" s="265"/>
      <c r="OQO52" s="265"/>
      <c r="OQP52" s="265"/>
      <c r="OQQ52" s="265"/>
      <c r="OQR52" s="265"/>
      <c r="OQS52" s="265"/>
      <c r="OQT52" s="265"/>
      <c r="OQU52" s="265"/>
      <c r="OQV52" s="265"/>
      <c r="OQW52" s="265"/>
      <c r="OQX52" s="265"/>
      <c r="OQY52" s="265"/>
      <c r="OQZ52" s="265"/>
      <c r="ORA52" s="265"/>
      <c r="ORB52" s="265"/>
      <c r="ORC52" s="265"/>
      <c r="ORD52" s="265"/>
      <c r="ORE52" s="265"/>
      <c r="ORF52" s="265"/>
      <c r="ORG52" s="265"/>
      <c r="ORH52" s="265"/>
      <c r="ORI52" s="265"/>
      <c r="ORJ52" s="265"/>
      <c r="ORK52" s="265"/>
      <c r="ORL52" s="265"/>
      <c r="ORM52" s="265"/>
      <c r="ORN52" s="265"/>
      <c r="ORO52" s="265"/>
      <c r="ORP52" s="265"/>
      <c r="ORQ52" s="265"/>
      <c r="ORR52" s="265"/>
      <c r="ORS52" s="265"/>
      <c r="ORT52" s="265"/>
      <c r="ORU52" s="265"/>
      <c r="ORV52" s="265"/>
      <c r="ORW52" s="265"/>
      <c r="ORX52" s="265"/>
      <c r="ORY52" s="265"/>
      <c r="ORZ52" s="265"/>
      <c r="OSA52" s="265"/>
      <c r="OSB52" s="265"/>
      <c r="OSC52" s="265"/>
      <c r="OSD52" s="265"/>
      <c r="OSE52" s="265"/>
      <c r="OSF52" s="265"/>
      <c r="OSG52" s="265"/>
      <c r="OSH52" s="265"/>
      <c r="OSI52" s="265"/>
      <c r="OSJ52" s="265"/>
      <c r="OSK52" s="265"/>
      <c r="OSL52" s="265"/>
      <c r="OSM52" s="265"/>
      <c r="OSN52" s="265"/>
      <c r="OSO52" s="265"/>
      <c r="OSP52" s="265"/>
      <c r="OSQ52" s="265"/>
      <c r="OSR52" s="265"/>
      <c r="OSS52" s="265"/>
      <c r="OST52" s="265"/>
      <c r="OSU52" s="265"/>
      <c r="OSV52" s="265"/>
      <c r="OSW52" s="265"/>
      <c r="OSX52" s="265"/>
      <c r="OSY52" s="265"/>
      <c r="OSZ52" s="265"/>
      <c r="OTA52" s="265"/>
      <c r="OTB52" s="265"/>
      <c r="OTC52" s="265"/>
      <c r="OTD52" s="265"/>
      <c r="OTE52" s="265"/>
      <c r="OTF52" s="265"/>
      <c r="OTG52" s="265"/>
      <c r="OTH52" s="265"/>
      <c r="OTI52" s="265"/>
      <c r="OTJ52" s="265"/>
      <c r="OTK52" s="265"/>
      <c r="OTL52" s="265"/>
      <c r="OTM52" s="265"/>
      <c r="OTN52" s="265"/>
      <c r="OTO52" s="265"/>
      <c r="OTP52" s="265"/>
      <c r="OTQ52" s="265"/>
      <c r="OTR52" s="265"/>
      <c r="OTS52" s="265"/>
      <c r="OTT52" s="265"/>
      <c r="OTU52" s="265"/>
      <c r="OTV52" s="265"/>
      <c r="OTW52" s="265"/>
      <c r="OTX52" s="265"/>
      <c r="OTY52" s="265"/>
      <c r="OTZ52" s="265"/>
      <c r="OUA52" s="265"/>
      <c r="OUB52" s="265"/>
      <c r="OUC52" s="265"/>
      <c r="OUD52" s="265"/>
      <c r="OUE52" s="265"/>
      <c r="OUF52" s="265"/>
      <c r="OUG52" s="265"/>
      <c r="OUH52" s="265"/>
      <c r="OUI52" s="265"/>
      <c r="OUJ52" s="265"/>
      <c r="OUK52" s="265"/>
      <c r="OUL52" s="265"/>
      <c r="OUM52" s="265"/>
      <c r="OUN52" s="265"/>
      <c r="OUO52" s="265"/>
      <c r="OUP52" s="265"/>
      <c r="OUQ52" s="265"/>
      <c r="OUR52" s="265"/>
      <c r="OUS52" s="265"/>
      <c r="OUT52" s="265"/>
      <c r="OUU52" s="265"/>
      <c r="OUV52" s="265"/>
      <c r="OUW52" s="265"/>
      <c r="OUX52" s="265"/>
      <c r="OUY52" s="265"/>
      <c r="OUZ52" s="265"/>
      <c r="OVA52" s="265"/>
      <c r="OVB52" s="265"/>
      <c r="OVC52" s="265"/>
      <c r="OVD52" s="265"/>
      <c r="OVE52" s="265"/>
      <c r="OVF52" s="265"/>
      <c r="OVG52" s="265"/>
      <c r="OVH52" s="265"/>
      <c r="OVI52" s="265"/>
      <c r="OVJ52" s="265"/>
      <c r="OVK52" s="265"/>
      <c r="OVL52" s="265"/>
      <c r="OVM52" s="265"/>
      <c r="OVN52" s="265"/>
      <c r="OVO52" s="265"/>
      <c r="OVP52" s="265"/>
      <c r="OVQ52" s="265"/>
      <c r="OVR52" s="265"/>
      <c r="OVS52" s="265"/>
      <c r="OVT52" s="265"/>
      <c r="OVU52" s="265"/>
      <c r="OVV52" s="265"/>
      <c r="OVW52" s="265"/>
      <c r="OVX52" s="265"/>
      <c r="OVY52" s="265"/>
      <c r="OVZ52" s="265"/>
      <c r="OWA52" s="265"/>
      <c r="OWB52" s="265"/>
      <c r="OWC52" s="265"/>
      <c r="OWD52" s="265"/>
      <c r="OWE52" s="265"/>
      <c r="OWF52" s="265"/>
      <c r="OWG52" s="265"/>
      <c r="OWH52" s="265"/>
      <c r="OWI52" s="265"/>
      <c r="OWJ52" s="265"/>
      <c r="OWK52" s="265"/>
      <c r="OWL52" s="265"/>
      <c r="OWM52" s="265"/>
      <c r="OWN52" s="265"/>
      <c r="OWO52" s="265"/>
      <c r="OWP52" s="265"/>
      <c r="OWQ52" s="265"/>
      <c r="OWR52" s="265"/>
      <c r="OWS52" s="265"/>
      <c r="OWT52" s="265"/>
      <c r="OWU52" s="265"/>
      <c r="OWV52" s="265"/>
      <c r="OWW52" s="265"/>
      <c r="OWX52" s="265"/>
      <c r="OWY52" s="265"/>
      <c r="OWZ52" s="265"/>
      <c r="OXA52" s="265"/>
      <c r="OXB52" s="265"/>
      <c r="OXC52" s="265"/>
      <c r="OXD52" s="265"/>
      <c r="OXE52" s="265"/>
      <c r="OXF52" s="265"/>
      <c r="OXG52" s="265"/>
      <c r="OXH52" s="265"/>
      <c r="OXI52" s="265"/>
      <c r="OXJ52" s="265"/>
      <c r="OXK52" s="265"/>
      <c r="OXL52" s="265"/>
      <c r="OXM52" s="265"/>
      <c r="OXN52" s="265"/>
      <c r="OXO52" s="265"/>
      <c r="OXP52" s="265"/>
      <c r="OXQ52" s="265"/>
      <c r="OXR52" s="265"/>
      <c r="OXS52" s="265"/>
      <c r="OXT52" s="265"/>
      <c r="OXU52" s="265"/>
      <c r="OXV52" s="265"/>
      <c r="OXW52" s="265"/>
      <c r="OXX52" s="265"/>
      <c r="OXY52" s="265"/>
      <c r="OXZ52" s="265"/>
      <c r="OYA52" s="265"/>
      <c r="OYB52" s="265"/>
      <c r="OYC52" s="265"/>
      <c r="OYD52" s="265"/>
      <c r="OYE52" s="265"/>
      <c r="OYF52" s="265"/>
      <c r="OYG52" s="265"/>
      <c r="OYH52" s="265"/>
      <c r="OYI52" s="265"/>
      <c r="OYJ52" s="265"/>
      <c r="OYK52" s="265"/>
      <c r="OYL52" s="265"/>
      <c r="OYM52" s="265"/>
      <c r="OYN52" s="265"/>
      <c r="OYO52" s="265"/>
      <c r="OYP52" s="265"/>
      <c r="OYQ52" s="265"/>
      <c r="OYR52" s="265"/>
      <c r="OYS52" s="265"/>
      <c r="OYT52" s="265"/>
      <c r="OYU52" s="265"/>
      <c r="OYV52" s="265"/>
      <c r="OYW52" s="265"/>
      <c r="OYX52" s="265"/>
      <c r="OYY52" s="265"/>
      <c r="OYZ52" s="265"/>
      <c r="OZA52" s="265"/>
      <c r="OZB52" s="265"/>
      <c r="OZC52" s="265"/>
      <c r="OZD52" s="265"/>
      <c r="OZE52" s="265"/>
      <c r="OZF52" s="265"/>
      <c r="OZG52" s="265"/>
      <c r="OZH52" s="265"/>
      <c r="OZI52" s="265"/>
      <c r="OZJ52" s="265"/>
      <c r="OZK52" s="265"/>
      <c r="OZL52" s="265"/>
      <c r="OZM52" s="265"/>
      <c r="OZN52" s="265"/>
      <c r="OZO52" s="265"/>
      <c r="OZP52" s="265"/>
      <c r="OZQ52" s="265"/>
      <c r="OZR52" s="265"/>
      <c r="OZS52" s="265"/>
      <c r="OZT52" s="265"/>
      <c r="OZU52" s="265"/>
      <c r="OZV52" s="265"/>
      <c r="OZW52" s="265"/>
      <c r="OZX52" s="265"/>
      <c r="OZY52" s="265"/>
      <c r="OZZ52" s="265"/>
      <c r="PAA52" s="265"/>
      <c r="PAB52" s="265"/>
      <c r="PAC52" s="265"/>
      <c r="PAD52" s="265"/>
      <c r="PAE52" s="265"/>
      <c r="PAF52" s="265"/>
      <c r="PAG52" s="265"/>
      <c r="PAH52" s="265"/>
      <c r="PAI52" s="265"/>
      <c r="PAJ52" s="265"/>
      <c r="PAK52" s="265"/>
      <c r="PAL52" s="265"/>
      <c r="PAM52" s="265"/>
      <c r="PAN52" s="265"/>
      <c r="PAO52" s="265"/>
      <c r="PAP52" s="265"/>
      <c r="PAQ52" s="265"/>
      <c r="PAR52" s="265"/>
      <c r="PAS52" s="265"/>
      <c r="PAT52" s="265"/>
      <c r="PAU52" s="265"/>
      <c r="PAV52" s="265"/>
      <c r="PAW52" s="265"/>
      <c r="PAX52" s="265"/>
      <c r="PAY52" s="265"/>
      <c r="PAZ52" s="265"/>
      <c r="PBA52" s="265"/>
      <c r="PBB52" s="265"/>
      <c r="PBC52" s="265"/>
      <c r="PBD52" s="265"/>
      <c r="PBE52" s="265"/>
      <c r="PBF52" s="265"/>
      <c r="PBG52" s="265"/>
      <c r="PBH52" s="265"/>
      <c r="PBI52" s="265"/>
      <c r="PBJ52" s="265"/>
      <c r="PBK52" s="265"/>
      <c r="PBL52" s="265"/>
      <c r="PBM52" s="265"/>
      <c r="PBN52" s="265"/>
      <c r="PBO52" s="265"/>
      <c r="PBP52" s="265"/>
      <c r="PBQ52" s="265"/>
      <c r="PBR52" s="265"/>
      <c r="PBS52" s="265"/>
      <c r="PBT52" s="265"/>
      <c r="PBU52" s="265"/>
      <c r="PBV52" s="265"/>
      <c r="PBW52" s="265"/>
      <c r="PBX52" s="265"/>
      <c r="PBY52" s="265"/>
      <c r="PBZ52" s="265"/>
      <c r="PCA52" s="265"/>
      <c r="PCB52" s="265"/>
      <c r="PCC52" s="265"/>
      <c r="PCD52" s="265"/>
      <c r="PCE52" s="265"/>
      <c r="PCF52" s="265"/>
      <c r="PCG52" s="265"/>
      <c r="PCH52" s="265"/>
      <c r="PCI52" s="265"/>
      <c r="PCJ52" s="265"/>
      <c r="PCK52" s="265"/>
      <c r="PCL52" s="265"/>
      <c r="PCM52" s="265"/>
      <c r="PCN52" s="265"/>
      <c r="PCO52" s="265"/>
      <c r="PCP52" s="265"/>
      <c r="PCQ52" s="265"/>
      <c r="PCR52" s="265"/>
      <c r="PCS52" s="265"/>
      <c r="PCT52" s="265"/>
      <c r="PCU52" s="265"/>
      <c r="PCV52" s="265"/>
      <c r="PCW52" s="265"/>
      <c r="PCX52" s="265"/>
      <c r="PCY52" s="265"/>
      <c r="PCZ52" s="265"/>
      <c r="PDA52" s="265"/>
      <c r="PDB52" s="265"/>
      <c r="PDC52" s="265"/>
      <c r="PDD52" s="265"/>
      <c r="PDE52" s="265"/>
      <c r="PDF52" s="265"/>
      <c r="PDG52" s="265"/>
      <c r="PDH52" s="265"/>
      <c r="PDI52" s="265"/>
      <c r="PDJ52" s="265"/>
      <c r="PDK52" s="265"/>
      <c r="PDL52" s="265"/>
      <c r="PDM52" s="265"/>
      <c r="PDN52" s="265"/>
      <c r="PDO52" s="265"/>
      <c r="PDP52" s="265"/>
      <c r="PDQ52" s="265"/>
      <c r="PDR52" s="265"/>
      <c r="PDS52" s="265"/>
      <c r="PDT52" s="265"/>
      <c r="PDU52" s="265"/>
      <c r="PDV52" s="265"/>
      <c r="PDW52" s="265"/>
      <c r="PDX52" s="265"/>
      <c r="PDY52" s="265"/>
      <c r="PDZ52" s="265"/>
      <c r="PEA52" s="265"/>
      <c r="PEB52" s="265"/>
      <c r="PEC52" s="265"/>
      <c r="PED52" s="265"/>
      <c r="PEE52" s="265"/>
      <c r="PEF52" s="265"/>
      <c r="PEG52" s="265"/>
      <c r="PEH52" s="265"/>
      <c r="PEI52" s="265"/>
      <c r="PEJ52" s="265"/>
      <c r="PEK52" s="265"/>
      <c r="PEL52" s="265"/>
      <c r="PEM52" s="265"/>
      <c r="PEN52" s="265"/>
      <c r="PEO52" s="265"/>
      <c r="PEP52" s="265"/>
      <c r="PEQ52" s="265"/>
      <c r="PER52" s="265"/>
      <c r="PES52" s="265"/>
      <c r="PET52" s="265"/>
      <c r="PEU52" s="265"/>
      <c r="PEV52" s="265"/>
      <c r="PEW52" s="265"/>
      <c r="PEX52" s="265"/>
      <c r="PEY52" s="265"/>
      <c r="PEZ52" s="265"/>
      <c r="PFA52" s="265"/>
      <c r="PFB52" s="265"/>
      <c r="PFC52" s="265"/>
      <c r="PFD52" s="265"/>
      <c r="PFE52" s="265"/>
      <c r="PFF52" s="265"/>
      <c r="PFG52" s="265"/>
      <c r="PFH52" s="265"/>
      <c r="PFI52" s="265"/>
      <c r="PFJ52" s="265"/>
      <c r="PFK52" s="265"/>
      <c r="PFL52" s="265"/>
      <c r="PFM52" s="265"/>
      <c r="PFN52" s="265"/>
      <c r="PFO52" s="265"/>
      <c r="PFP52" s="265"/>
      <c r="PFQ52" s="265"/>
      <c r="PFR52" s="265"/>
      <c r="PFS52" s="265"/>
      <c r="PFT52" s="265"/>
      <c r="PFU52" s="265"/>
      <c r="PFV52" s="265"/>
      <c r="PFW52" s="265"/>
      <c r="PFX52" s="265"/>
      <c r="PFY52" s="265"/>
      <c r="PFZ52" s="265"/>
      <c r="PGA52" s="265"/>
      <c r="PGB52" s="265"/>
      <c r="PGC52" s="265"/>
      <c r="PGD52" s="265"/>
      <c r="PGE52" s="265"/>
      <c r="PGF52" s="265"/>
      <c r="PGG52" s="265"/>
      <c r="PGH52" s="265"/>
      <c r="PGI52" s="265"/>
      <c r="PGJ52" s="265"/>
      <c r="PGK52" s="265"/>
      <c r="PGL52" s="265"/>
      <c r="PGM52" s="265"/>
      <c r="PGN52" s="265"/>
      <c r="PGO52" s="265"/>
      <c r="PGP52" s="265"/>
      <c r="PGQ52" s="265"/>
      <c r="PGR52" s="265"/>
      <c r="PGS52" s="265"/>
      <c r="PGT52" s="265"/>
      <c r="PGU52" s="265"/>
      <c r="PGV52" s="265"/>
      <c r="PGW52" s="265"/>
      <c r="PGX52" s="265"/>
      <c r="PGY52" s="265"/>
      <c r="PGZ52" s="265"/>
      <c r="PHA52" s="265"/>
      <c r="PHB52" s="265"/>
      <c r="PHC52" s="265"/>
      <c r="PHD52" s="265"/>
      <c r="PHE52" s="265"/>
      <c r="PHF52" s="265"/>
      <c r="PHG52" s="265"/>
      <c r="PHH52" s="265"/>
      <c r="PHI52" s="265"/>
      <c r="PHJ52" s="265"/>
      <c r="PHK52" s="265"/>
      <c r="PHL52" s="265"/>
      <c r="PHM52" s="265"/>
      <c r="PHN52" s="265"/>
      <c r="PHO52" s="265"/>
      <c r="PHP52" s="265"/>
      <c r="PHQ52" s="265"/>
      <c r="PHR52" s="265"/>
      <c r="PHS52" s="265"/>
      <c r="PHT52" s="265"/>
      <c r="PHU52" s="265"/>
      <c r="PHV52" s="265"/>
      <c r="PHW52" s="265"/>
      <c r="PHX52" s="265"/>
      <c r="PHY52" s="265"/>
      <c r="PHZ52" s="265"/>
      <c r="PIA52" s="265"/>
      <c r="PIB52" s="265"/>
      <c r="PIC52" s="265"/>
      <c r="PID52" s="265"/>
      <c r="PIE52" s="265"/>
      <c r="PIF52" s="265"/>
      <c r="PIG52" s="265"/>
      <c r="PIH52" s="265"/>
      <c r="PII52" s="265"/>
      <c r="PIJ52" s="265"/>
      <c r="PIK52" s="265"/>
      <c r="PIL52" s="265"/>
      <c r="PIM52" s="265"/>
      <c r="PIN52" s="265"/>
      <c r="PIO52" s="265"/>
      <c r="PIP52" s="265"/>
      <c r="PIQ52" s="265"/>
      <c r="PIR52" s="265"/>
      <c r="PIS52" s="265"/>
      <c r="PIT52" s="265"/>
      <c r="PIU52" s="265"/>
      <c r="PIV52" s="265"/>
      <c r="PIW52" s="265"/>
      <c r="PIX52" s="265"/>
      <c r="PIY52" s="265"/>
      <c r="PIZ52" s="265"/>
      <c r="PJA52" s="265"/>
      <c r="PJB52" s="265"/>
      <c r="PJC52" s="265"/>
      <c r="PJD52" s="265"/>
      <c r="PJE52" s="265"/>
      <c r="PJF52" s="265"/>
      <c r="PJG52" s="265"/>
      <c r="PJH52" s="265"/>
      <c r="PJI52" s="265"/>
      <c r="PJJ52" s="265"/>
      <c r="PJK52" s="265"/>
      <c r="PJL52" s="265"/>
      <c r="PJM52" s="265"/>
      <c r="PJN52" s="265"/>
      <c r="PJO52" s="265"/>
      <c r="PJP52" s="265"/>
      <c r="PJQ52" s="265"/>
      <c r="PJR52" s="265"/>
      <c r="PJS52" s="265"/>
      <c r="PJT52" s="265"/>
      <c r="PJU52" s="265"/>
      <c r="PJV52" s="265"/>
      <c r="PJW52" s="265"/>
      <c r="PJX52" s="265"/>
      <c r="PJY52" s="265"/>
      <c r="PJZ52" s="265"/>
      <c r="PKA52" s="265"/>
      <c r="PKB52" s="265"/>
      <c r="PKC52" s="265"/>
      <c r="PKD52" s="265"/>
      <c r="PKE52" s="265"/>
      <c r="PKF52" s="265"/>
      <c r="PKG52" s="265"/>
      <c r="PKH52" s="265"/>
      <c r="PKI52" s="265"/>
      <c r="PKJ52" s="265"/>
      <c r="PKK52" s="265"/>
      <c r="PKL52" s="265"/>
      <c r="PKM52" s="265"/>
      <c r="PKN52" s="265"/>
      <c r="PKO52" s="265"/>
      <c r="PKP52" s="265"/>
      <c r="PKQ52" s="265"/>
      <c r="PKR52" s="265"/>
      <c r="PKS52" s="265"/>
      <c r="PKT52" s="265"/>
      <c r="PKU52" s="265"/>
      <c r="PKV52" s="265"/>
      <c r="PKW52" s="265"/>
      <c r="PKX52" s="265"/>
      <c r="PKY52" s="265"/>
      <c r="PKZ52" s="265"/>
      <c r="PLA52" s="265"/>
      <c r="PLB52" s="265"/>
      <c r="PLC52" s="265"/>
      <c r="PLD52" s="265"/>
      <c r="PLE52" s="265"/>
      <c r="PLF52" s="265"/>
      <c r="PLG52" s="265"/>
      <c r="PLH52" s="265"/>
      <c r="PLI52" s="265"/>
      <c r="PLJ52" s="265"/>
      <c r="PLK52" s="265"/>
      <c r="PLL52" s="265"/>
      <c r="PLM52" s="265"/>
      <c r="PLN52" s="265"/>
      <c r="PLO52" s="265"/>
      <c r="PLP52" s="265"/>
      <c r="PLQ52" s="265"/>
      <c r="PLR52" s="265"/>
      <c r="PLS52" s="265"/>
      <c r="PLT52" s="265"/>
      <c r="PLU52" s="265"/>
      <c r="PLV52" s="265"/>
      <c r="PLW52" s="265"/>
      <c r="PLX52" s="265"/>
      <c r="PLY52" s="265"/>
      <c r="PLZ52" s="265"/>
      <c r="PMA52" s="265"/>
      <c r="PMB52" s="265"/>
      <c r="PMC52" s="265"/>
      <c r="PMD52" s="265"/>
      <c r="PME52" s="265"/>
      <c r="PMF52" s="265"/>
      <c r="PMG52" s="265"/>
      <c r="PMH52" s="265"/>
      <c r="PMI52" s="265"/>
      <c r="PMJ52" s="265"/>
      <c r="PMK52" s="265"/>
      <c r="PML52" s="265"/>
      <c r="PMM52" s="265"/>
      <c r="PMN52" s="265"/>
      <c r="PMO52" s="265"/>
      <c r="PMP52" s="265"/>
      <c r="PMQ52" s="265"/>
      <c r="PMR52" s="265"/>
      <c r="PMS52" s="265"/>
      <c r="PMT52" s="265"/>
      <c r="PMU52" s="265"/>
      <c r="PMV52" s="265"/>
      <c r="PMW52" s="265"/>
      <c r="PMX52" s="265"/>
      <c r="PMY52" s="265"/>
      <c r="PMZ52" s="265"/>
      <c r="PNA52" s="265"/>
      <c r="PNB52" s="265"/>
      <c r="PNC52" s="265"/>
      <c r="PND52" s="265"/>
      <c r="PNE52" s="265"/>
      <c r="PNF52" s="265"/>
      <c r="PNG52" s="265"/>
      <c r="PNH52" s="265"/>
      <c r="PNI52" s="265"/>
      <c r="PNJ52" s="265"/>
      <c r="PNK52" s="265"/>
      <c r="PNL52" s="265"/>
      <c r="PNM52" s="265"/>
      <c r="PNN52" s="265"/>
      <c r="PNO52" s="265"/>
      <c r="PNP52" s="265"/>
      <c r="PNQ52" s="265"/>
      <c r="PNR52" s="265"/>
      <c r="PNS52" s="265"/>
      <c r="PNT52" s="265"/>
      <c r="PNU52" s="265"/>
      <c r="PNV52" s="265"/>
      <c r="PNW52" s="265"/>
      <c r="PNX52" s="265"/>
      <c r="PNY52" s="265"/>
      <c r="PNZ52" s="265"/>
      <c r="POA52" s="265"/>
      <c r="POB52" s="265"/>
      <c r="POC52" s="265"/>
      <c r="POD52" s="265"/>
      <c r="POE52" s="265"/>
      <c r="POF52" s="265"/>
      <c r="POG52" s="265"/>
      <c r="POH52" s="265"/>
      <c r="POI52" s="265"/>
      <c r="POJ52" s="265"/>
      <c r="POK52" s="265"/>
      <c r="POL52" s="265"/>
      <c r="POM52" s="265"/>
      <c r="PON52" s="265"/>
      <c r="POO52" s="265"/>
      <c r="POP52" s="265"/>
      <c r="POQ52" s="265"/>
      <c r="POR52" s="265"/>
      <c r="POS52" s="265"/>
      <c r="POT52" s="265"/>
      <c r="POU52" s="265"/>
      <c r="POV52" s="265"/>
      <c r="POW52" s="265"/>
      <c r="POX52" s="265"/>
      <c r="POY52" s="265"/>
      <c r="POZ52" s="265"/>
      <c r="PPA52" s="265"/>
      <c r="PPB52" s="265"/>
      <c r="PPC52" s="265"/>
      <c r="PPD52" s="265"/>
      <c r="PPE52" s="265"/>
      <c r="PPF52" s="265"/>
      <c r="PPG52" s="265"/>
      <c r="PPH52" s="265"/>
      <c r="PPI52" s="265"/>
      <c r="PPJ52" s="265"/>
      <c r="PPK52" s="265"/>
      <c r="PPL52" s="265"/>
      <c r="PPM52" s="265"/>
      <c r="PPN52" s="265"/>
      <c r="PPO52" s="265"/>
      <c r="PPP52" s="265"/>
      <c r="PPQ52" s="265"/>
      <c r="PPR52" s="265"/>
      <c r="PPS52" s="265"/>
      <c r="PPT52" s="265"/>
      <c r="PPU52" s="265"/>
      <c r="PPV52" s="265"/>
      <c r="PPW52" s="265"/>
      <c r="PPX52" s="265"/>
      <c r="PPY52" s="265"/>
      <c r="PPZ52" s="265"/>
      <c r="PQA52" s="265"/>
      <c r="PQB52" s="265"/>
      <c r="PQC52" s="265"/>
      <c r="PQD52" s="265"/>
      <c r="PQE52" s="265"/>
      <c r="PQF52" s="265"/>
      <c r="PQG52" s="265"/>
      <c r="PQH52" s="265"/>
      <c r="PQI52" s="265"/>
      <c r="PQJ52" s="265"/>
      <c r="PQK52" s="265"/>
      <c r="PQL52" s="265"/>
      <c r="PQM52" s="265"/>
      <c r="PQN52" s="265"/>
      <c r="PQO52" s="265"/>
      <c r="PQP52" s="265"/>
      <c r="PQQ52" s="265"/>
      <c r="PQR52" s="265"/>
      <c r="PQS52" s="265"/>
      <c r="PQT52" s="265"/>
      <c r="PQU52" s="265"/>
      <c r="PQV52" s="265"/>
      <c r="PQW52" s="265"/>
      <c r="PQX52" s="265"/>
      <c r="PQY52" s="265"/>
      <c r="PQZ52" s="265"/>
      <c r="PRA52" s="265"/>
      <c r="PRB52" s="265"/>
      <c r="PRC52" s="265"/>
      <c r="PRD52" s="265"/>
      <c r="PRE52" s="265"/>
      <c r="PRF52" s="265"/>
      <c r="PRG52" s="265"/>
      <c r="PRH52" s="265"/>
      <c r="PRI52" s="265"/>
      <c r="PRJ52" s="265"/>
      <c r="PRK52" s="265"/>
      <c r="PRL52" s="265"/>
      <c r="PRM52" s="265"/>
      <c r="PRN52" s="265"/>
      <c r="PRO52" s="265"/>
      <c r="PRP52" s="265"/>
      <c r="PRQ52" s="265"/>
      <c r="PRR52" s="265"/>
      <c r="PRS52" s="265"/>
      <c r="PRT52" s="265"/>
      <c r="PRU52" s="265"/>
      <c r="PRV52" s="265"/>
      <c r="PRW52" s="265"/>
      <c r="PRX52" s="265"/>
      <c r="PRY52" s="265"/>
      <c r="PRZ52" s="265"/>
      <c r="PSA52" s="265"/>
      <c r="PSB52" s="265"/>
      <c r="PSC52" s="265"/>
      <c r="PSD52" s="265"/>
      <c r="PSE52" s="265"/>
      <c r="PSF52" s="265"/>
      <c r="PSG52" s="265"/>
      <c r="PSH52" s="265"/>
      <c r="PSI52" s="265"/>
      <c r="PSJ52" s="265"/>
      <c r="PSK52" s="265"/>
      <c r="PSL52" s="265"/>
      <c r="PSM52" s="265"/>
      <c r="PSN52" s="265"/>
      <c r="PSO52" s="265"/>
      <c r="PSP52" s="265"/>
      <c r="PSQ52" s="265"/>
      <c r="PSR52" s="265"/>
      <c r="PSS52" s="265"/>
      <c r="PST52" s="265"/>
      <c r="PSU52" s="265"/>
      <c r="PSV52" s="265"/>
      <c r="PSW52" s="265"/>
      <c r="PSX52" s="265"/>
      <c r="PSY52" s="265"/>
      <c r="PSZ52" s="265"/>
      <c r="PTA52" s="265"/>
      <c r="PTB52" s="265"/>
      <c r="PTC52" s="265"/>
      <c r="PTD52" s="265"/>
      <c r="PTE52" s="265"/>
      <c r="PTF52" s="265"/>
      <c r="PTG52" s="265"/>
      <c r="PTH52" s="265"/>
      <c r="PTI52" s="265"/>
      <c r="PTJ52" s="265"/>
      <c r="PTK52" s="265"/>
      <c r="PTL52" s="265"/>
      <c r="PTM52" s="265"/>
      <c r="PTN52" s="265"/>
      <c r="PTO52" s="265"/>
      <c r="PTP52" s="265"/>
      <c r="PTQ52" s="265"/>
      <c r="PTR52" s="265"/>
      <c r="PTS52" s="265"/>
      <c r="PTT52" s="265"/>
      <c r="PTU52" s="265"/>
      <c r="PTV52" s="265"/>
      <c r="PTW52" s="265"/>
      <c r="PTX52" s="265"/>
      <c r="PTY52" s="265"/>
      <c r="PTZ52" s="265"/>
      <c r="PUA52" s="265"/>
      <c r="PUB52" s="265"/>
      <c r="PUC52" s="265"/>
      <c r="PUD52" s="265"/>
      <c r="PUE52" s="265"/>
      <c r="PUF52" s="265"/>
      <c r="PUG52" s="265"/>
      <c r="PUH52" s="265"/>
      <c r="PUI52" s="265"/>
      <c r="PUJ52" s="265"/>
      <c r="PUK52" s="265"/>
      <c r="PUL52" s="265"/>
      <c r="PUM52" s="265"/>
      <c r="PUN52" s="265"/>
      <c r="PUO52" s="265"/>
      <c r="PUP52" s="265"/>
      <c r="PUQ52" s="265"/>
      <c r="PUR52" s="265"/>
      <c r="PUS52" s="265"/>
      <c r="PUT52" s="265"/>
      <c r="PUU52" s="265"/>
      <c r="PUV52" s="265"/>
      <c r="PUW52" s="265"/>
      <c r="PUX52" s="265"/>
      <c r="PUY52" s="265"/>
      <c r="PUZ52" s="265"/>
      <c r="PVA52" s="265"/>
      <c r="PVB52" s="265"/>
      <c r="PVC52" s="265"/>
      <c r="PVD52" s="265"/>
      <c r="PVE52" s="265"/>
      <c r="PVF52" s="265"/>
      <c r="PVG52" s="265"/>
      <c r="PVH52" s="265"/>
      <c r="PVI52" s="265"/>
      <c r="PVJ52" s="265"/>
      <c r="PVK52" s="265"/>
      <c r="PVL52" s="265"/>
      <c r="PVM52" s="265"/>
      <c r="PVN52" s="265"/>
      <c r="PVO52" s="265"/>
      <c r="PVP52" s="265"/>
      <c r="PVQ52" s="265"/>
      <c r="PVR52" s="265"/>
      <c r="PVS52" s="265"/>
      <c r="PVT52" s="265"/>
      <c r="PVU52" s="265"/>
      <c r="PVV52" s="265"/>
      <c r="PVW52" s="265"/>
      <c r="PVX52" s="265"/>
      <c r="PVY52" s="265"/>
      <c r="PVZ52" s="265"/>
      <c r="PWA52" s="265"/>
      <c r="PWB52" s="265"/>
      <c r="PWC52" s="265"/>
      <c r="PWD52" s="265"/>
      <c r="PWE52" s="265"/>
      <c r="PWF52" s="265"/>
      <c r="PWG52" s="265"/>
      <c r="PWH52" s="265"/>
      <c r="PWI52" s="265"/>
      <c r="PWJ52" s="265"/>
      <c r="PWK52" s="265"/>
      <c r="PWL52" s="265"/>
      <c r="PWM52" s="265"/>
      <c r="PWN52" s="265"/>
      <c r="PWO52" s="265"/>
      <c r="PWP52" s="265"/>
      <c r="PWQ52" s="265"/>
      <c r="PWR52" s="265"/>
      <c r="PWS52" s="265"/>
      <c r="PWT52" s="265"/>
      <c r="PWU52" s="265"/>
      <c r="PWV52" s="265"/>
      <c r="PWW52" s="265"/>
      <c r="PWX52" s="265"/>
      <c r="PWY52" s="265"/>
      <c r="PWZ52" s="265"/>
      <c r="PXA52" s="265"/>
      <c r="PXB52" s="265"/>
      <c r="PXC52" s="265"/>
      <c r="PXD52" s="265"/>
      <c r="PXE52" s="265"/>
      <c r="PXF52" s="265"/>
      <c r="PXG52" s="265"/>
      <c r="PXH52" s="265"/>
      <c r="PXI52" s="265"/>
      <c r="PXJ52" s="265"/>
      <c r="PXK52" s="265"/>
      <c r="PXL52" s="265"/>
      <c r="PXM52" s="265"/>
      <c r="PXN52" s="265"/>
      <c r="PXO52" s="265"/>
      <c r="PXP52" s="265"/>
      <c r="PXQ52" s="265"/>
      <c r="PXR52" s="265"/>
      <c r="PXS52" s="265"/>
      <c r="PXT52" s="265"/>
      <c r="PXU52" s="265"/>
      <c r="PXV52" s="265"/>
      <c r="PXW52" s="265"/>
      <c r="PXX52" s="265"/>
      <c r="PXY52" s="265"/>
      <c r="PXZ52" s="265"/>
      <c r="PYA52" s="265"/>
      <c r="PYB52" s="265"/>
      <c r="PYC52" s="265"/>
      <c r="PYD52" s="265"/>
      <c r="PYE52" s="265"/>
      <c r="PYF52" s="265"/>
      <c r="PYG52" s="265"/>
      <c r="PYH52" s="265"/>
      <c r="PYI52" s="265"/>
      <c r="PYJ52" s="265"/>
      <c r="PYK52" s="265"/>
      <c r="PYL52" s="265"/>
      <c r="PYM52" s="265"/>
      <c r="PYN52" s="265"/>
      <c r="PYO52" s="265"/>
      <c r="PYP52" s="265"/>
      <c r="PYQ52" s="265"/>
      <c r="PYR52" s="265"/>
      <c r="PYS52" s="265"/>
      <c r="PYT52" s="265"/>
      <c r="PYU52" s="265"/>
      <c r="PYV52" s="265"/>
      <c r="PYW52" s="265"/>
      <c r="PYX52" s="265"/>
      <c r="PYY52" s="265"/>
      <c r="PYZ52" s="265"/>
      <c r="PZA52" s="265"/>
      <c r="PZB52" s="265"/>
      <c r="PZC52" s="265"/>
      <c r="PZD52" s="265"/>
      <c r="PZE52" s="265"/>
      <c r="PZF52" s="265"/>
      <c r="PZG52" s="265"/>
      <c r="PZH52" s="265"/>
      <c r="PZI52" s="265"/>
      <c r="PZJ52" s="265"/>
      <c r="PZK52" s="265"/>
      <c r="PZL52" s="265"/>
      <c r="PZM52" s="265"/>
      <c r="PZN52" s="265"/>
      <c r="PZO52" s="265"/>
      <c r="PZP52" s="265"/>
      <c r="PZQ52" s="265"/>
      <c r="PZR52" s="265"/>
      <c r="PZS52" s="265"/>
      <c r="PZT52" s="265"/>
      <c r="PZU52" s="265"/>
      <c r="PZV52" s="265"/>
      <c r="PZW52" s="265"/>
      <c r="PZX52" s="265"/>
      <c r="PZY52" s="265"/>
      <c r="PZZ52" s="265"/>
      <c r="QAA52" s="265"/>
      <c r="QAB52" s="265"/>
      <c r="QAC52" s="265"/>
      <c r="QAD52" s="265"/>
      <c r="QAE52" s="265"/>
      <c r="QAF52" s="265"/>
      <c r="QAG52" s="265"/>
      <c r="QAH52" s="265"/>
      <c r="QAI52" s="265"/>
      <c r="QAJ52" s="265"/>
      <c r="QAK52" s="265"/>
      <c r="QAL52" s="265"/>
      <c r="QAM52" s="265"/>
      <c r="QAN52" s="265"/>
      <c r="QAO52" s="265"/>
      <c r="QAP52" s="265"/>
      <c r="QAQ52" s="265"/>
      <c r="QAR52" s="265"/>
      <c r="QAS52" s="265"/>
      <c r="QAT52" s="265"/>
      <c r="QAU52" s="265"/>
      <c r="QAV52" s="265"/>
      <c r="QAW52" s="265"/>
      <c r="QAX52" s="265"/>
      <c r="QAY52" s="265"/>
      <c r="QAZ52" s="265"/>
      <c r="QBA52" s="265"/>
      <c r="QBB52" s="265"/>
      <c r="QBC52" s="265"/>
      <c r="QBD52" s="265"/>
      <c r="QBE52" s="265"/>
      <c r="QBF52" s="265"/>
      <c r="QBG52" s="265"/>
      <c r="QBH52" s="265"/>
      <c r="QBI52" s="265"/>
      <c r="QBJ52" s="265"/>
      <c r="QBK52" s="265"/>
      <c r="QBL52" s="265"/>
      <c r="QBM52" s="265"/>
      <c r="QBN52" s="265"/>
      <c r="QBO52" s="265"/>
      <c r="QBP52" s="265"/>
      <c r="QBQ52" s="265"/>
      <c r="QBR52" s="265"/>
      <c r="QBS52" s="265"/>
      <c r="QBT52" s="265"/>
      <c r="QBU52" s="265"/>
      <c r="QBV52" s="265"/>
      <c r="QBW52" s="265"/>
      <c r="QBX52" s="265"/>
      <c r="QBY52" s="265"/>
      <c r="QBZ52" s="265"/>
      <c r="QCA52" s="265"/>
      <c r="QCB52" s="265"/>
      <c r="QCC52" s="265"/>
      <c r="QCD52" s="265"/>
      <c r="QCE52" s="265"/>
      <c r="QCF52" s="265"/>
      <c r="QCG52" s="265"/>
      <c r="QCH52" s="265"/>
      <c r="QCI52" s="265"/>
      <c r="QCJ52" s="265"/>
      <c r="QCK52" s="265"/>
      <c r="QCL52" s="265"/>
      <c r="QCM52" s="265"/>
      <c r="QCN52" s="265"/>
      <c r="QCO52" s="265"/>
      <c r="QCP52" s="265"/>
      <c r="QCQ52" s="265"/>
      <c r="QCR52" s="265"/>
      <c r="QCS52" s="265"/>
      <c r="QCT52" s="265"/>
      <c r="QCU52" s="265"/>
      <c r="QCV52" s="265"/>
      <c r="QCW52" s="265"/>
      <c r="QCX52" s="265"/>
      <c r="QCY52" s="265"/>
      <c r="QCZ52" s="265"/>
      <c r="QDA52" s="265"/>
      <c r="QDB52" s="265"/>
      <c r="QDC52" s="265"/>
      <c r="QDD52" s="265"/>
      <c r="QDE52" s="265"/>
      <c r="QDF52" s="265"/>
      <c r="QDG52" s="265"/>
      <c r="QDH52" s="265"/>
      <c r="QDI52" s="265"/>
      <c r="QDJ52" s="265"/>
      <c r="QDK52" s="265"/>
      <c r="QDL52" s="265"/>
      <c r="QDM52" s="265"/>
      <c r="QDN52" s="265"/>
      <c r="QDO52" s="265"/>
      <c r="QDP52" s="265"/>
      <c r="QDQ52" s="265"/>
      <c r="QDR52" s="265"/>
      <c r="QDS52" s="265"/>
      <c r="QDT52" s="265"/>
      <c r="QDU52" s="265"/>
      <c r="QDV52" s="265"/>
      <c r="QDW52" s="265"/>
      <c r="QDX52" s="265"/>
      <c r="QDY52" s="265"/>
      <c r="QDZ52" s="265"/>
      <c r="QEA52" s="265"/>
      <c r="QEB52" s="265"/>
      <c r="QEC52" s="265"/>
      <c r="QED52" s="265"/>
      <c r="QEE52" s="265"/>
      <c r="QEF52" s="265"/>
      <c r="QEG52" s="265"/>
      <c r="QEH52" s="265"/>
      <c r="QEI52" s="265"/>
      <c r="QEJ52" s="265"/>
      <c r="QEK52" s="265"/>
      <c r="QEL52" s="265"/>
      <c r="QEM52" s="265"/>
      <c r="QEN52" s="265"/>
      <c r="QEO52" s="265"/>
      <c r="QEP52" s="265"/>
      <c r="QEQ52" s="265"/>
      <c r="QER52" s="265"/>
      <c r="QES52" s="265"/>
      <c r="QET52" s="265"/>
      <c r="QEU52" s="265"/>
      <c r="QEV52" s="265"/>
      <c r="QEW52" s="265"/>
      <c r="QEX52" s="265"/>
      <c r="QEY52" s="265"/>
      <c r="QEZ52" s="265"/>
      <c r="QFA52" s="265"/>
      <c r="QFB52" s="265"/>
      <c r="QFC52" s="265"/>
      <c r="QFD52" s="265"/>
      <c r="QFE52" s="265"/>
      <c r="QFF52" s="265"/>
      <c r="QFG52" s="265"/>
      <c r="QFH52" s="265"/>
      <c r="QFI52" s="265"/>
      <c r="QFJ52" s="265"/>
      <c r="QFK52" s="265"/>
      <c r="QFL52" s="265"/>
      <c r="QFM52" s="265"/>
      <c r="QFN52" s="265"/>
      <c r="QFO52" s="265"/>
      <c r="QFP52" s="265"/>
      <c r="QFQ52" s="265"/>
      <c r="QFR52" s="265"/>
      <c r="QFS52" s="265"/>
      <c r="QFT52" s="265"/>
      <c r="QFU52" s="265"/>
      <c r="QFV52" s="265"/>
      <c r="QFW52" s="265"/>
      <c r="QFX52" s="265"/>
      <c r="QFY52" s="265"/>
      <c r="QFZ52" s="265"/>
      <c r="QGA52" s="265"/>
      <c r="QGB52" s="265"/>
      <c r="QGC52" s="265"/>
      <c r="QGD52" s="265"/>
      <c r="QGE52" s="265"/>
      <c r="QGF52" s="265"/>
      <c r="QGG52" s="265"/>
      <c r="QGH52" s="265"/>
      <c r="QGI52" s="265"/>
      <c r="QGJ52" s="265"/>
      <c r="QGK52" s="265"/>
      <c r="QGL52" s="265"/>
      <c r="QGM52" s="265"/>
      <c r="QGN52" s="265"/>
      <c r="QGO52" s="265"/>
      <c r="QGP52" s="265"/>
      <c r="QGQ52" s="265"/>
      <c r="QGR52" s="265"/>
      <c r="QGS52" s="265"/>
      <c r="QGT52" s="265"/>
      <c r="QGU52" s="265"/>
      <c r="QGV52" s="265"/>
      <c r="QGW52" s="265"/>
      <c r="QGX52" s="265"/>
      <c r="QGY52" s="265"/>
      <c r="QGZ52" s="265"/>
      <c r="QHA52" s="265"/>
      <c r="QHB52" s="265"/>
      <c r="QHC52" s="265"/>
      <c r="QHD52" s="265"/>
      <c r="QHE52" s="265"/>
      <c r="QHF52" s="265"/>
      <c r="QHG52" s="265"/>
      <c r="QHH52" s="265"/>
      <c r="QHI52" s="265"/>
      <c r="QHJ52" s="265"/>
      <c r="QHK52" s="265"/>
      <c r="QHL52" s="265"/>
      <c r="QHM52" s="265"/>
      <c r="QHN52" s="265"/>
      <c r="QHO52" s="265"/>
      <c r="QHP52" s="265"/>
      <c r="QHQ52" s="265"/>
      <c r="QHR52" s="265"/>
      <c r="QHS52" s="265"/>
      <c r="QHT52" s="265"/>
      <c r="QHU52" s="265"/>
      <c r="QHV52" s="265"/>
      <c r="QHW52" s="265"/>
      <c r="QHX52" s="265"/>
      <c r="QHY52" s="265"/>
      <c r="QHZ52" s="265"/>
      <c r="QIA52" s="265"/>
      <c r="QIB52" s="265"/>
      <c r="QIC52" s="265"/>
      <c r="QID52" s="265"/>
      <c r="QIE52" s="265"/>
      <c r="QIF52" s="265"/>
      <c r="QIG52" s="265"/>
      <c r="QIH52" s="265"/>
      <c r="QII52" s="265"/>
      <c r="QIJ52" s="265"/>
      <c r="QIK52" s="265"/>
      <c r="QIL52" s="265"/>
      <c r="QIM52" s="265"/>
      <c r="QIN52" s="265"/>
      <c r="QIO52" s="265"/>
      <c r="QIP52" s="265"/>
      <c r="QIQ52" s="265"/>
      <c r="QIR52" s="265"/>
      <c r="QIS52" s="265"/>
      <c r="QIT52" s="265"/>
      <c r="QIU52" s="265"/>
      <c r="QIV52" s="265"/>
      <c r="QIW52" s="265"/>
      <c r="QIX52" s="265"/>
      <c r="QIY52" s="265"/>
      <c r="QIZ52" s="265"/>
      <c r="QJA52" s="265"/>
      <c r="QJB52" s="265"/>
      <c r="QJC52" s="265"/>
      <c r="QJD52" s="265"/>
      <c r="QJE52" s="265"/>
      <c r="QJF52" s="265"/>
      <c r="QJG52" s="265"/>
      <c r="QJH52" s="265"/>
      <c r="QJI52" s="265"/>
      <c r="QJJ52" s="265"/>
      <c r="QJK52" s="265"/>
      <c r="QJL52" s="265"/>
      <c r="QJM52" s="265"/>
      <c r="QJN52" s="265"/>
      <c r="QJO52" s="265"/>
      <c r="QJP52" s="265"/>
      <c r="QJQ52" s="265"/>
      <c r="QJR52" s="265"/>
      <c r="QJS52" s="265"/>
      <c r="QJT52" s="265"/>
      <c r="QJU52" s="265"/>
      <c r="QJV52" s="265"/>
      <c r="QJW52" s="265"/>
      <c r="QJX52" s="265"/>
      <c r="QJY52" s="265"/>
      <c r="QJZ52" s="265"/>
      <c r="QKA52" s="265"/>
      <c r="QKB52" s="265"/>
      <c r="QKC52" s="265"/>
      <c r="QKD52" s="265"/>
      <c r="QKE52" s="265"/>
      <c r="QKF52" s="265"/>
      <c r="QKG52" s="265"/>
      <c r="QKH52" s="265"/>
      <c r="QKI52" s="265"/>
      <c r="QKJ52" s="265"/>
      <c r="QKK52" s="265"/>
      <c r="QKL52" s="265"/>
      <c r="QKM52" s="265"/>
      <c r="QKN52" s="265"/>
      <c r="QKO52" s="265"/>
      <c r="QKP52" s="265"/>
      <c r="QKQ52" s="265"/>
      <c r="QKR52" s="265"/>
      <c r="QKS52" s="265"/>
      <c r="QKT52" s="265"/>
      <c r="QKU52" s="265"/>
      <c r="QKV52" s="265"/>
      <c r="QKW52" s="265"/>
      <c r="QKX52" s="265"/>
      <c r="QKY52" s="265"/>
      <c r="QKZ52" s="265"/>
      <c r="QLA52" s="265"/>
      <c r="QLB52" s="265"/>
      <c r="QLC52" s="265"/>
      <c r="QLD52" s="265"/>
      <c r="QLE52" s="265"/>
      <c r="QLF52" s="265"/>
      <c r="QLG52" s="265"/>
      <c r="QLH52" s="265"/>
      <c r="QLI52" s="265"/>
      <c r="QLJ52" s="265"/>
      <c r="QLK52" s="265"/>
      <c r="QLL52" s="265"/>
      <c r="QLM52" s="265"/>
      <c r="QLN52" s="265"/>
      <c r="QLO52" s="265"/>
      <c r="QLP52" s="265"/>
      <c r="QLQ52" s="265"/>
      <c r="QLR52" s="265"/>
      <c r="QLS52" s="265"/>
      <c r="QLT52" s="265"/>
      <c r="QLU52" s="265"/>
      <c r="QLV52" s="265"/>
      <c r="QLW52" s="265"/>
      <c r="QLX52" s="265"/>
      <c r="QLY52" s="265"/>
      <c r="QLZ52" s="265"/>
      <c r="QMA52" s="265"/>
      <c r="QMB52" s="265"/>
      <c r="QMC52" s="265"/>
      <c r="QMD52" s="265"/>
      <c r="QME52" s="265"/>
      <c r="QMF52" s="265"/>
      <c r="QMG52" s="265"/>
      <c r="QMH52" s="265"/>
      <c r="QMI52" s="265"/>
      <c r="QMJ52" s="265"/>
      <c r="QMK52" s="265"/>
      <c r="QML52" s="265"/>
      <c r="QMM52" s="265"/>
      <c r="QMN52" s="265"/>
      <c r="QMO52" s="265"/>
      <c r="QMP52" s="265"/>
      <c r="QMQ52" s="265"/>
      <c r="QMR52" s="265"/>
      <c r="QMS52" s="265"/>
      <c r="QMT52" s="265"/>
      <c r="QMU52" s="265"/>
      <c r="QMV52" s="265"/>
      <c r="QMW52" s="265"/>
      <c r="QMX52" s="265"/>
      <c r="QMY52" s="265"/>
      <c r="QMZ52" s="265"/>
      <c r="QNA52" s="265"/>
      <c r="QNB52" s="265"/>
      <c r="QNC52" s="265"/>
      <c r="QND52" s="265"/>
      <c r="QNE52" s="265"/>
      <c r="QNF52" s="265"/>
      <c r="QNG52" s="265"/>
      <c r="QNH52" s="265"/>
      <c r="QNI52" s="265"/>
      <c r="QNJ52" s="265"/>
      <c r="QNK52" s="265"/>
      <c r="QNL52" s="265"/>
      <c r="QNM52" s="265"/>
      <c r="QNN52" s="265"/>
      <c r="QNO52" s="265"/>
      <c r="QNP52" s="265"/>
      <c r="QNQ52" s="265"/>
      <c r="QNR52" s="265"/>
      <c r="QNS52" s="265"/>
      <c r="QNT52" s="265"/>
      <c r="QNU52" s="265"/>
      <c r="QNV52" s="265"/>
      <c r="QNW52" s="265"/>
      <c r="QNX52" s="265"/>
      <c r="QNY52" s="265"/>
      <c r="QNZ52" s="265"/>
      <c r="QOA52" s="265"/>
      <c r="QOB52" s="265"/>
      <c r="QOC52" s="265"/>
      <c r="QOD52" s="265"/>
      <c r="QOE52" s="265"/>
      <c r="QOF52" s="265"/>
      <c r="QOG52" s="265"/>
      <c r="QOH52" s="265"/>
      <c r="QOI52" s="265"/>
      <c r="QOJ52" s="265"/>
      <c r="QOK52" s="265"/>
      <c r="QOL52" s="265"/>
      <c r="QOM52" s="265"/>
      <c r="QON52" s="265"/>
      <c r="QOO52" s="265"/>
      <c r="QOP52" s="265"/>
      <c r="QOQ52" s="265"/>
      <c r="QOR52" s="265"/>
      <c r="QOS52" s="265"/>
      <c r="QOT52" s="265"/>
      <c r="QOU52" s="265"/>
      <c r="QOV52" s="265"/>
      <c r="QOW52" s="265"/>
      <c r="QOX52" s="265"/>
      <c r="QOY52" s="265"/>
      <c r="QOZ52" s="265"/>
      <c r="QPA52" s="265"/>
      <c r="QPB52" s="265"/>
      <c r="QPC52" s="265"/>
      <c r="QPD52" s="265"/>
      <c r="QPE52" s="265"/>
      <c r="QPF52" s="265"/>
      <c r="QPG52" s="265"/>
      <c r="QPH52" s="265"/>
      <c r="QPI52" s="265"/>
      <c r="QPJ52" s="265"/>
      <c r="QPK52" s="265"/>
      <c r="QPL52" s="265"/>
      <c r="QPM52" s="265"/>
      <c r="QPN52" s="265"/>
      <c r="QPO52" s="265"/>
      <c r="QPP52" s="265"/>
      <c r="QPQ52" s="265"/>
      <c r="QPR52" s="265"/>
      <c r="QPS52" s="265"/>
      <c r="QPT52" s="265"/>
      <c r="QPU52" s="265"/>
      <c r="QPV52" s="265"/>
      <c r="QPW52" s="265"/>
      <c r="QPX52" s="265"/>
      <c r="QPY52" s="265"/>
      <c r="QPZ52" s="265"/>
      <c r="QQA52" s="265"/>
      <c r="QQB52" s="265"/>
      <c r="QQC52" s="265"/>
      <c r="QQD52" s="265"/>
      <c r="QQE52" s="265"/>
      <c r="QQF52" s="265"/>
      <c r="QQG52" s="265"/>
      <c r="QQH52" s="265"/>
      <c r="QQI52" s="265"/>
      <c r="QQJ52" s="265"/>
      <c r="QQK52" s="265"/>
      <c r="QQL52" s="265"/>
      <c r="QQM52" s="265"/>
      <c r="QQN52" s="265"/>
      <c r="QQO52" s="265"/>
      <c r="QQP52" s="265"/>
      <c r="QQQ52" s="265"/>
      <c r="QQR52" s="265"/>
      <c r="QQS52" s="265"/>
      <c r="QQT52" s="265"/>
      <c r="QQU52" s="265"/>
      <c r="QQV52" s="265"/>
      <c r="QQW52" s="265"/>
      <c r="QQX52" s="265"/>
      <c r="QQY52" s="265"/>
      <c r="QQZ52" s="265"/>
      <c r="QRA52" s="265"/>
      <c r="QRB52" s="265"/>
      <c r="QRC52" s="265"/>
      <c r="QRD52" s="265"/>
      <c r="QRE52" s="265"/>
      <c r="QRF52" s="265"/>
      <c r="QRG52" s="265"/>
      <c r="QRH52" s="265"/>
      <c r="QRI52" s="265"/>
      <c r="QRJ52" s="265"/>
      <c r="QRK52" s="265"/>
      <c r="QRL52" s="265"/>
      <c r="QRM52" s="265"/>
      <c r="QRN52" s="265"/>
      <c r="QRO52" s="265"/>
      <c r="QRP52" s="265"/>
      <c r="QRQ52" s="265"/>
      <c r="QRR52" s="265"/>
      <c r="QRS52" s="265"/>
      <c r="QRT52" s="265"/>
      <c r="QRU52" s="265"/>
      <c r="QRV52" s="265"/>
      <c r="QRW52" s="265"/>
      <c r="QRX52" s="265"/>
      <c r="QRY52" s="265"/>
      <c r="QRZ52" s="265"/>
      <c r="QSA52" s="265"/>
      <c r="QSB52" s="265"/>
      <c r="QSC52" s="265"/>
      <c r="QSD52" s="265"/>
      <c r="QSE52" s="265"/>
      <c r="QSF52" s="265"/>
      <c r="QSG52" s="265"/>
      <c r="QSH52" s="265"/>
      <c r="QSI52" s="265"/>
      <c r="QSJ52" s="265"/>
      <c r="QSK52" s="265"/>
      <c r="QSL52" s="265"/>
      <c r="QSM52" s="265"/>
      <c r="QSN52" s="265"/>
      <c r="QSO52" s="265"/>
      <c r="QSP52" s="265"/>
      <c r="QSQ52" s="265"/>
      <c r="QSR52" s="265"/>
      <c r="QSS52" s="265"/>
      <c r="QST52" s="265"/>
      <c r="QSU52" s="265"/>
      <c r="QSV52" s="265"/>
      <c r="QSW52" s="265"/>
      <c r="QSX52" s="265"/>
      <c r="QSY52" s="265"/>
      <c r="QSZ52" s="265"/>
      <c r="QTA52" s="265"/>
      <c r="QTB52" s="265"/>
      <c r="QTC52" s="265"/>
      <c r="QTD52" s="265"/>
      <c r="QTE52" s="265"/>
      <c r="QTF52" s="265"/>
      <c r="QTG52" s="265"/>
      <c r="QTH52" s="265"/>
      <c r="QTI52" s="265"/>
      <c r="QTJ52" s="265"/>
      <c r="QTK52" s="265"/>
      <c r="QTL52" s="265"/>
      <c r="QTM52" s="265"/>
      <c r="QTN52" s="265"/>
      <c r="QTO52" s="265"/>
      <c r="QTP52" s="265"/>
      <c r="QTQ52" s="265"/>
      <c r="QTR52" s="265"/>
      <c r="QTS52" s="265"/>
      <c r="QTT52" s="265"/>
      <c r="QTU52" s="265"/>
      <c r="QTV52" s="265"/>
      <c r="QTW52" s="265"/>
      <c r="QTX52" s="265"/>
      <c r="QTY52" s="265"/>
      <c r="QTZ52" s="265"/>
      <c r="QUA52" s="265"/>
      <c r="QUB52" s="265"/>
      <c r="QUC52" s="265"/>
      <c r="QUD52" s="265"/>
      <c r="QUE52" s="265"/>
      <c r="QUF52" s="265"/>
      <c r="QUG52" s="265"/>
      <c r="QUH52" s="265"/>
      <c r="QUI52" s="265"/>
      <c r="QUJ52" s="265"/>
      <c r="QUK52" s="265"/>
      <c r="QUL52" s="265"/>
      <c r="QUM52" s="265"/>
      <c r="QUN52" s="265"/>
      <c r="QUO52" s="265"/>
      <c r="QUP52" s="265"/>
      <c r="QUQ52" s="265"/>
      <c r="QUR52" s="265"/>
      <c r="QUS52" s="265"/>
      <c r="QUT52" s="265"/>
      <c r="QUU52" s="265"/>
      <c r="QUV52" s="265"/>
      <c r="QUW52" s="265"/>
      <c r="QUX52" s="265"/>
      <c r="QUY52" s="265"/>
      <c r="QUZ52" s="265"/>
      <c r="QVA52" s="265"/>
      <c r="QVB52" s="265"/>
      <c r="QVC52" s="265"/>
      <c r="QVD52" s="265"/>
      <c r="QVE52" s="265"/>
      <c r="QVF52" s="265"/>
      <c r="QVG52" s="265"/>
      <c r="QVH52" s="265"/>
      <c r="QVI52" s="265"/>
      <c r="QVJ52" s="265"/>
      <c r="QVK52" s="265"/>
      <c r="QVL52" s="265"/>
      <c r="QVM52" s="265"/>
      <c r="QVN52" s="265"/>
      <c r="QVO52" s="265"/>
      <c r="QVP52" s="265"/>
      <c r="QVQ52" s="265"/>
      <c r="QVR52" s="265"/>
      <c r="QVS52" s="265"/>
      <c r="QVT52" s="265"/>
      <c r="QVU52" s="265"/>
      <c r="QVV52" s="265"/>
      <c r="QVW52" s="265"/>
      <c r="QVX52" s="265"/>
      <c r="QVY52" s="265"/>
      <c r="QVZ52" s="265"/>
      <c r="QWA52" s="265"/>
      <c r="QWB52" s="265"/>
      <c r="QWC52" s="265"/>
      <c r="QWD52" s="265"/>
      <c r="QWE52" s="265"/>
      <c r="QWF52" s="265"/>
      <c r="QWG52" s="265"/>
      <c r="QWH52" s="265"/>
      <c r="QWI52" s="265"/>
      <c r="QWJ52" s="265"/>
      <c r="QWK52" s="265"/>
      <c r="QWL52" s="265"/>
      <c r="QWM52" s="265"/>
      <c r="QWN52" s="265"/>
      <c r="QWO52" s="265"/>
      <c r="QWP52" s="265"/>
      <c r="QWQ52" s="265"/>
      <c r="QWR52" s="265"/>
      <c r="QWS52" s="265"/>
      <c r="QWT52" s="265"/>
      <c r="QWU52" s="265"/>
      <c r="QWV52" s="265"/>
      <c r="QWW52" s="265"/>
      <c r="QWX52" s="265"/>
      <c r="QWY52" s="265"/>
      <c r="QWZ52" s="265"/>
      <c r="QXA52" s="265"/>
      <c r="QXB52" s="265"/>
      <c r="QXC52" s="265"/>
      <c r="QXD52" s="265"/>
      <c r="QXE52" s="265"/>
      <c r="QXF52" s="265"/>
      <c r="QXG52" s="265"/>
      <c r="QXH52" s="265"/>
      <c r="QXI52" s="265"/>
      <c r="QXJ52" s="265"/>
      <c r="QXK52" s="265"/>
      <c r="QXL52" s="265"/>
      <c r="QXM52" s="265"/>
      <c r="QXN52" s="265"/>
      <c r="QXO52" s="265"/>
      <c r="QXP52" s="265"/>
      <c r="QXQ52" s="265"/>
      <c r="QXR52" s="265"/>
      <c r="QXS52" s="265"/>
      <c r="QXT52" s="265"/>
      <c r="QXU52" s="265"/>
      <c r="QXV52" s="265"/>
      <c r="QXW52" s="265"/>
      <c r="QXX52" s="265"/>
      <c r="QXY52" s="265"/>
      <c r="QXZ52" s="265"/>
      <c r="QYA52" s="265"/>
      <c r="QYB52" s="265"/>
      <c r="QYC52" s="265"/>
      <c r="QYD52" s="265"/>
      <c r="QYE52" s="265"/>
      <c r="QYF52" s="265"/>
      <c r="QYG52" s="265"/>
      <c r="QYH52" s="265"/>
      <c r="QYI52" s="265"/>
      <c r="QYJ52" s="265"/>
      <c r="QYK52" s="265"/>
      <c r="QYL52" s="265"/>
      <c r="QYM52" s="265"/>
      <c r="QYN52" s="265"/>
      <c r="QYO52" s="265"/>
      <c r="QYP52" s="265"/>
      <c r="QYQ52" s="265"/>
      <c r="QYR52" s="265"/>
      <c r="QYS52" s="265"/>
      <c r="QYT52" s="265"/>
      <c r="QYU52" s="265"/>
      <c r="QYV52" s="265"/>
      <c r="QYW52" s="265"/>
      <c r="QYX52" s="265"/>
      <c r="QYY52" s="265"/>
      <c r="QYZ52" s="265"/>
      <c r="QZA52" s="265"/>
      <c r="QZB52" s="265"/>
      <c r="QZC52" s="265"/>
      <c r="QZD52" s="265"/>
      <c r="QZE52" s="265"/>
      <c r="QZF52" s="265"/>
      <c r="QZG52" s="265"/>
      <c r="QZH52" s="265"/>
      <c r="QZI52" s="265"/>
      <c r="QZJ52" s="265"/>
      <c r="QZK52" s="265"/>
      <c r="QZL52" s="265"/>
      <c r="QZM52" s="265"/>
      <c r="QZN52" s="265"/>
      <c r="QZO52" s="265"/>
      <c r="QZP52" s="265"/>
      <c r="QZQ52" s="265"/>
      <c r="QZR52" s="265"/>
      <c r="QZS52" s="265"/>
      <c r="QZT52" s="265"/>
      <c r="QZU52" s="265"/>
      <c r="QZV52" s="265"/>
      <c r="QZW52" s="265"/>
      <c r="QZX52" s="265"/>
      <c r="QZY52" s="265"/>
      <c r="QZZ52" s="265"/>
      <c r="RAA52" s="265"/>
      <c r="RAB52" s="265"/>
      <c r="RAC52" s="265"/>
      <c r="RAD52" s="265"/>
      <c r="RAE52" s="265"/>
      <c r="RAF52" s="265"/>
      <c r="RAG52" s="265"/>
      <c r="RAH52" s="265"/>
      <c r="RAI52" s="265"/>
      <c r="RAJ52" s="265"/>
      <c r="RAK52" s="265"/>
      <c r="RAL52" s="265"/>
      <c r="RAM52" s="265"/>
      <c r="RAN52" s="265"/>
      <c r="RAO52" s="265"/>
      <c r="RAP52" s="265"/>
      <c r="RAQ52" s="265"/>
      <c r="RAR52" s="265"/>
      <c r="RAS52" s="265"/>
      <c r="RAT52" s="265"/>
      <c r="RAU52" s="265"/>
      <c r="RAV52" s="265"/>
      <c r="RAW52" s="265"/>
      <c r="RAX52" s="265"/>
      <c r="RAY52" s="265"/>
      <c r="RAZ52" s="265"/>
      <c r="RBA52" s="265"/>
      <c r="RBB52" s="265"/>
      <c r="RBC52" s="265"/>
      <c r="RBD52" s="265"/>
      <c r="RBE52" s="265"/>
      <c r="RBF52" s="265"/>
      <c r="RBG52" s="265"/>
      <c r="RBH52" s="265"/>
      <c r="RBI52" s="265"/>
      <c r="RBJ52" s="265"/>
      <c r="RBK52" s="265"/>
      <c r="RBL52" s="265"/>
      <c r="RBM52" s="265"/>
      <c r="RBN52" s="265"/>
      <c r="RBO52" s="265"/>
      <c r="RBP52" s="265"/>
      <c r="RBQ52" s="265"/>
      <c r="RBR52" s="265"/>
      <c r="RBS52" s="265"/>
      <c r="RBT52" s="265"/>
      <c r="RBU52" s="265"/>
      <c r="RBV52" s="265"/>
      <c r="RBW52" s="265"/>
      <c r="RBX52" s="265"/>
      <c r="RBY52" s="265"/>
      <c r="RBZ52" s="265"/>
      <c r="RCA52" s="265"/>
      <c r="RCB52" s="265"/>
      <c r="RCC52" s="265"/>
      <c r="RCD52" s="265"/>
      <c r="RCE52" s="265"/>
      <c r="RCF52" s="265"/>
      <c r="RCG52" s="265"/>
      <c r="RCH52" s="265"/>
      <c r="RCI52" s="265"/>
      <c r="RCJ52" s="265"/>
      <c r="RCK52" s="265"/>
      <c r="RCL52" s="265"/>
      <c r="RCM52" s="265"/>
      <c r="RCN52" s="265"/>
      <c r="RCO52" s="265"/>
      <c r="RCP52" s="265"/>
      <c r="RCQ52" s="265"/>
      <c r="RCR52" s="265"/>
      <c r="RCS52" s="265"/>
      <c r="RCT52" s="265"/>
      <c r="RCU52" s="265"/>
      <c r="RCV52" s="265"/>
      <c r="RCW52" s="265"/>
      <c r="RCX52" s="265"/>
      <c r="RCY52" s="265"/>
      <c r="RCZ52" s="265"/>
      <c r="RDA52" s="265"/>
      <c r="RDB52" s="265"/>
      <c r="RDC52" s="265"/>
      <c r="RDD52" s="265"/>
      <c r="RDE52" s="265"/>
      <c r="RDF52" s="265"/>
      <c r="RDG52" s="265"/>
      <c r="RDH52" s="265"/>
      <c r="RDI52" s="265"/>
      <c r="RDJ52" s="265"/>
      <c r="RDK52" s="265"/>
      <c r="RDL52" s="265"/>
      <c r="RDM52" s="265"/>
      <c r="RDN52" s="265"/>
      <c r="RDO52" s="265"/>
      <c r="RDP52" s="265"/>
      <c r="RDQ52" s="265"/>
      <c r="RDR52" s="265"/>
      <c r="RDS52" s="265"/>
      <c r="RDT52" s="265"/>
      <c r="RDU52" s="265"/>
      <c r="RDV52" s="265"/>
      <c r="RDW52" s="265"/>
      <c r="RDX52" s="265"/>
      <c r="RDY52" s="265"/>
      <c r="RDZ52" s="265"/>
      <c r="REA52" s="265"/>
      <c r="REB52" s="265"/>
      <c r="REC52" s="265"/>
      <c r="RED52" s="265"/>
      <c r="REE52" s="265"/>
      <c r="REF52" s="265"/>
      <c r="REG52" s="265"/>
      <c r="REH52" s="265"/>
      <c r="REI52" s="265"/>
      <c r="REJ52" s="265"/>
      <c r="REK52" s="265"/>
      <c r="REL52" s="265"/>
      <c r="REM52" s="265"/>
      <c r="REN52" s="265"/>
      <c r="REO52" s="265"/>
      <c r="REP52" s="265"/>
      <c r="REQ52" s="265"/>
      <c r="RER52" s="265"/>
      <c r="RES52" s="265"/>
      <c r="RET52" s="265"/>
      <c r="REU52" s="265"/>
      <c r="REV52" s="265"/>
      <c r="REW52" s="265"/>
      <c r="REX52" s="265"/>
      <c r="REY52" s="265"/>
      <c r="REZ52" s="265"/>
      <c r="RFA52" s="265"/>
      <c r="RFB52" s="265"/>
      <c r="RFC52" s="265"/>
      <c r="RFD52" s="265"/>
      <c r="RFE52" s="265"/>
      <c r="RFF52" s="265"/>
      <c r="RFG52" s="265"/>
      <c r="RFH52" s="265"/>
      <c r="RFI52" s="265"/>
      <c r="RFJ52" s="265"/>
      <c r="RFK52" s="265"/>
      <c r="RFL52" s="265"/>
      <c r="RFM52" s="265"/>
      <c r="RFN52" s="265"/>
      <c r="RFO52" s="265"/>
      <c r="RFP52" s="265"/>
      <c r="RFQ52" s="265"/>
      <c r="RFR52" s="265"/>
      <c r="RFS52" s="265"/>
      <c r="RFT52" s="265"/>
      <c r="RFU52" s="265"/>
      <c r="RFV52" s="265"/>
      <c r="RFW52" s="265"/>
      <c r="RFX52" s="265"/>
      <c r="RFY52" s="265"/>
      <c r="RFZ52" s="265"/>
      <c r="RGA52" s="265"/>
      <c r="RGB52" s="265"/>
      <c r="RGC52" s="265"/>
      <c r="RGD52" s="265"/>
      <c r="RGE52" s="265"/>
      <c r="RGF52" s="265"/>
      <c r="RGG52" s="265"/>
      <c r="RGH52" s="265"/>
      <c r="RGI52" s="265"/>
      <c r="RGJ52" s="265"/>
      <c r="RGK52" s="265"/>
      <c r="RGL52" s="265"/>
      <c r="RGM52" s="265"/>
      <c r="RGN52" s="265"/>
      <c r="RGO52" s="265"/>
      <c r="RGP52" s="265"/>
      <c r="RGQ52" s="265"/>
      <c r="RGR52" s="265"/>
      <c r="RGS52" s="265"/>
      <c r="RGT52" s="265"/>
      <c r="RGU52" s="265"/>
      <c r="RGV52" s="265"/>
      <c r="RGW52" s="265"/>
      <c r="RGX52" s="265"/>
      <c r="RGY52" s="265"/>
      <c r="RGZ52" s="265"/>
      <c r="RHA52" s="265"/>
      <c r="RHB52" s="265"/>
      <c r="RHC52" s="265"/>
      <c r="RHD52" s="265"/>
      <c r="RHE52" s="265"/>
      <c r="RHF52" s="265"/>
      <c r="RHG52" s="265"/>
      <c r="RHH52" s="265"/>
      <c r="RHI52" s="265"/>
      <c r="RHJ52" s="265"/>
      <c r="RHK52" s="265"/>
      <c r="RHL52" s="265"/>
      <c r="RHM52" s="265"/>
      <c r="RHN52" s="265"/>
      <c r="RHO52" s="265"/>
      <c r="RHP52" s="265"/>
      <c r="RHQ52" s="265"/>
      <c r="RHR52" s="265"/>
      <c r="RHS52" s="265"/>
      <c r="RHT52" s="265"/>
      <c r="RHU52" s="265"/>
      <c r="RHV52" s="265"/>
      <c r="RHW52" s="265"/>
      <c r="RHX52" s="265"/>
      <c r="RHY52" s="265"/>
      <c r="RHZ52" s="265"/>
      <c r="RIA52" s="265"/>
      <c r="RIB52" s="265"/>
      <c r="RIC52" s="265"/>
      <c r="RID52" s="265"/>
      <c r="RIE52" s="265"/>
      <c r="RIF52" s="265"/>
      <c r="RIG52" s="265"/>
      <c r="RIH52" s="265"/>
      <c r="RII52" s="265"/>
      <c r="RIJ52" s="265"/>
      <c r="RIK52" s="265"/>
      <c r="RIL52" s="265"/>
      <c r="RIM52" s="265"/>
      <c r="RIN52" s="265"/>
      <c r="RIO52" s="265"/>
      <c r="RIP52" s="265"/>
      <c r="RIQ52" s="265"/>
      <c r="RIR52" s="265"/>
      <c r="RIS52" s="265"/>
      <c r="RIT52" s="265"/>
      <c r="RIU52" s="265"/>
      <c r="RIV52" s="265"/>
      <c r="RIW52" s="265"/>
      <c r="RIX52" s="265"/>
      <c r="RIY52" s="265"/>
      <c r="RIZ52" s="265"/>
      <c r="RJA52" s="265"/>
      <c r="RJB52" s="265"/>
      <c r="RJC52" s="265"/>
      <c r="RJD52" s="265"/>
      <c r="RJE52" s="265"/>
      <c r="RJF52" s="265"/>
      <c r="RJG52" s="265"/>
      <c r="RJH52" s="265"/>
      <c r="RJI52" s="265"/>
      <c r="RJJ52" s="265"/>
      <c r="RJK52" s="265"/>
      <c r="RJL52" s="265"/>
      <c r="RJM52" s="265"/>
      <c r="RJN52" s="265"/>
      <c r="RJO52" s="265"/>
      <c r="RJP52" s="265"/>
      <c r="RJQ52" s="265"/>
      <c r="RJR52" s="265"/>
      <c r="RJS52" s="265"/>
      <c r="RJT52" s="265"/>
      <c r="RJU52" s="265"/>
      <c r="RJV52" s="265"/>
      <c r="RJW52" s="265"/>
      <c r="RJX52" s="265"/>
      <c r="RJY52" s="265"/>
      <c r="RJZ52" s="265"/>
      <c r="RKA52" s="265"/>
      <c r="RKB52" s="265"/>
      <c r="RKC52" s="265"/>
      <c r="RKD52" s="265"/>
      <c r="RKE52" s="265"/>
      <c r="RKF52" s="265"/>
      <c r="RKG52" s="265"/>
      <c r="RKH52" s="265"/>
      <c r="RKI52" s="265"/>
      <c r="RKJ52" s="265"/>
      <c r="RKK52" s="265"/>
      <c r="RKL52" s="265"/>
      <c r="RKM52" s="265"/>
      <c r="RKN52" s="265"/>
      <c r="RKO52" s="265"/>
      <c r="RKP52" s="265"/>
      <c r="RKQ52" s="265"/>
      <c r="RKR52" s="265"/>
      <c r="RKS52" s="265"/>
      <c r="RKT52" s="265"/>
      <c r="RKU52" s="265"/>
      <c r="RKV52" s="265"/>
      <c r="RKW52" s="265"/>
      <c r="RKX52" s="265"/>
      <c r="RKY52" s="265"/>
      <c r="RKZ52" s="265"/>
      <c r="RLA52" s="265"/>
      <c r="RLB52" s="265"/>
      <c r="RLC52" s="265"/>
      <c r="RLD52" s="265"/>
      <c r="RLE52" s="265"/>
      <c r="RLF52" s="265"/>
      <c r="RLG52" s="265"/>
      <c r="RLH52" s="265"/>
      <c r="RLI52" s="265"/>
      <c r="RLJ52" s="265"/>
      <c r="RLK52" s="265"/>
      <c r="RLL52" s="265"/>
      <c r="RLM52" s="265"/>
      <c r="RLN52" s="265"/>
      <c r="RLO52" s="265"/>
      <c r="RLP52" s="265"/>
      <c r="RLQ52" s="265"/>
      <c r="RLR52" s="265"/>
      <c r="RLS52" s="265"/>
      <c r="RLT52" s="265"/>
      <c r="RLU52" s="265"/>
      <c r="RLV52" s="265"/>
      <c r="RLW52" s="265"/>
      <c r="RLX52" s="265"/>
      <c r="RLY52" s="265"/>
      <c r="RLZ52" s="265"/>
      <c r="RMA52" s="265"/>
      <c r="RMB52" s="265"/>
      <c r="RMC52" s="265"/>
      <c r="RMD52" s="265"/>
      <c r="RME52" s="265"/>
      <c r="RMF52" s="265"/>
      <c r="RMG52" s="265"/>
      <c r="RMH52" s="265"/>
      <c r="RMI52" s="265"/>
      <c r="RMJ52" s="265"/>
      <c r="RMK52" s="265"/>
      <c r="RML52" s="265"/>
      <c r="RMM52" s="265"/>
      <c r="RMN52" s="265"/>
      <c r="RMO52" s="265"/>
      <c r="RMP52" s="265"/>
      <c r="RMQ52" s="265"/>
      <c r="RMR52" s="265"/>
      <c r="RMS52" s="265"/>
      <c r="RMT52" s="265"/>
      <c r="RMU52" s="265"/>
      <c r="RMV52" s="265"/>
      <c r="RMW52" s="265"/>
      <c r="RMX52" s="265"/>
      <c r="RMY52" s="265"/>
      <c r="RMZ52" s="265"/>
      <c r="RNA52" s="265"/>
      <c r="RNB52" s="265"/>
      <c r="RNC52" s="265"/>
      <c r="RND52" s="265"/>
      <c r="RNE52" s="265"/>
      <c r="RNF52" s="265"/>
      <c r="RNG52" s="265"/>
      <c r="RNH52" s="265"/>
      <c r="RNI52" s="265"/>
      <c r="RNJ52" s="265"/>
      <c r="RNK52" s="265"/>
      <c r="RNL52" s="265"/>
      <c r="RNM52" s="265"/>
      <c r="RNN52" s="265"/>
      <c r="RNO52" s="265"/>
      <c r="RNP52" s="265"/>
      <c r="RNQ52" s="265"/>
      <c r="RNR52" s="265"/>
      <c r="RNS52" s="265"/>
      <c r="RNT52" s="265"/>
      <c r="RNU52" s="265"/>
      <c r="RNV52" s="265"/>
      <c r="RNW52" s="265"/>
      <c r="RNX52" s="265"/>
      <c r="RNY52" s="265"/>
      <c r="RNZ52" s="265"/>
      <c r="ROA52" s="265"/>
      <c r="ROB52" s="265"/>
      <c r="ROC52" s="265"/>
      <c r="ROD52" s="265"/>
      <c r="ROE52" s="265"/>
      <c r="ROF52" s="265"/>
      <c r="ROG52" s="265"/>
      <c r="ROH52" s="265"/>
      <c r="ROI52" s="265"/>
      <c r="ROJ52" s="265"/>
      <c r="ROK52" s="265"/>
      <c r="ROL52" s="265"/>
      <c r="ROM52" s="265"/>
      <c r="RON52" s="265"/>
      <c r="ROO52" s="265"/>
      <c r="ROP52" s="265"/>
      <c r="ROQ52" s="265"/>
      <c r="ROR52" s="265"/>
      <c r="ROS52" s="265"/>
      <c r="ROT52" s="265"/>
      <c r="ROU52" s="265"/>
      <c r="ROV52" s="265"/>
      <c r="ROW52" s="265"/>
      <c r="ROX52" s="265"/>
      <c r="ROY52" s="265"/>
      <c r="ROZ52" s="265"/>
      <c r="RPA52" s="265"/>
      <c r="RPB52" s="265"/>
      <c r="RPC52" s="265"/>
      <c r="RPD52" s="265"/>
      <c r="RPE52" s="265"/>
      <c r="RPF52" s="265"/>
      <c r="RPG52" s="265"/>
      <c r="RPH52" s="265"/>
      <c r="RPI52" s="265"/>
      <c r="RPJ52" s="265"/>
      <c r="RPK52" s="265"/>
      <c r="RPL52" s="265"/>
      <c r="RPM52" s="265"/>
      <c r="RPN52" s="265"/>
      <c r="RPO52" s="265"/>
      <c r="RPP52" s="265"/>
      <c r="RPQ52" s="265"/>
      <c r="RPR52" s="265"/>
      <c r="RPS52" s="265"/>
      <c r="RPT52" s="265"/>
      <c r="RPU52" s="265"/>
      <c r="RPV52" s="265"/>
      <c r="RPW52" s="265"/>
      <c r="RPX52" s="265"/>
      <c r="RPY52" s="265"/>
      <c r="RPZ52" s="265"/>
      <c r="RQA52" s="265"/>
      <c r="RQB52" s="265"/>
      <c r="RQC52" s="265"/>
      <c r="RQD52" s="265"/>
      <c r="RQE52" s="265"/>
      <c r="RQF52" s="265"/>
      <c r="RQG52" s="265"/>
      <c r="RQH52" s="265"/>
      <c r="RQI52" s="265"/>
      <c r="RQJ52" s="265"/>
      <c r="RQK52" s="265"/>
      <c r="RQL52" s="265"/>
      <c r="RQM52" s="265"/>
      <c r="RQN52" s="265"/>
      <c r="RQO52" s="265"/>
      <c r="RQP52" s="265"/>
      <c r="RQQ52" s="265"/>
      <c r="RQR52" s="265"/>
      <c r="RQS52" s="265"/>
      <c r="RQT52" s="265"/>
      <c r="RQU52" s="265"/>
      <c r="RQV52" s="265"/>
      <c r="RQW52" s="265"/>
      <c r="RQX52" s="265"/>
      <c r="RQY52" s="265"/>
      <c r="RQZ52" s="265"/>
      <c r="RRA52" s="265"/>
      <c r="RRB52" s="265"/>
      <c r="RRC52" s="265"/>
      <c r="RRD52" s="265"/>
      <c r="RRE52" s="265"/>
      <c r="RRF52" s="265"/>
      <c r="RRG52" s="265"/>
      <c r="RRH52" s="265"/>
      <c r="RRI52" s="265"/>
      <c r="RRJ52" s="265"/>
      <c r="RRK52" s="265"/>
      <c r="RRL52" s="265"/>
      <c r="RRM52" s="265"/>
      <c r="RRN52" s="265"/>
      <c r="RRO52" s="265"/>
      <c r="RRP52" s="265"/>
      <c r="RRQ52" s="265"/>
      <c r="RRR52" s="265"/>
      <c r="RRS52" s="265"/>
      <c r="RRT52" s="265"/>
      <c r="RRU52" s="265"/>
      <c r="RRV52" s="265"/>
      <c r="RRW52" s="265"/>
      <c r="RRX52" s="265"/>
      <c r="RRY52" s="265"/>
      <c r="RRZ52" s="265"/>
      <c r="RSA52" s="265"/>
      <c r="RSB52" s="265"/>
      <c r="RSC52" s="265"/>
      <c r="RSD52" s="265"/>
      <c r="RSE52" s="265"/>
      <c r="RSF52" s="265"/>
      <c r="RSG52" s="265"/>
      <c r="RSH52" s="265"/>
      <c r="RSI52" s="265"/>
      <c r="RSJ52" s="265"/>
      <c r="RSK52" s="265"/>
      <c r="RSL52" s="265"/>
      <c r="RSM52" s="265"/>
      <c r="RSN52" s="265"/>
      <c r="RSO52" s="265"/>
      <c r="RSP52" s="265"/>
      <c r="RSQ52" s="265"/>
      <c r="RSR52" s="265"/>
      <c r="RSS52" s="265"/>
      <c r="RST52" s="265"/>
      <c r="RSU52" s="265"/>
      <c r="RSV52" s="265"/>
      <c r="RSW52" s="265"/>
      <c r="RSX52" s="265"/>
      <c r="RSY52" s="265"/>
      <c r="RSZ52" s="265"/>
      <c r="RTA52" s="265"/>
      <c r="RTB52" s="265"/>
      <c r="RTC52" s="265"/>
      <c r="RTD52" s="265"/>
      <c r="RTE52" s="265"/>
      <c r="RTF52" s="265"/>
      <c r="RTG52" s="265"/>
      <c r="RTH52" s="265"/>
      <c r="RTI52" s="265"/>
      <c r="RTJ52" s="265"/>
      <c r="RTK52" s="265"/>
      <c r="RTL52" s="265"/>
      <c r="RTM52" s="265"/>
      <c r="RTN52" s="265"/>
      <c r="RTO52" s="265"/>
      <c r="RTP52" s="265"/>
      <c r="RTQ52" s="265"/>
      <c r="RTR52" s="265"/>
      <c r="RTS52" s="265"/>
      <c r="RTT52" s="265"/>
      <c r="RTU52" s="265"/>
      <c r="RTV52" s="265"/>
      <c r="RTW52" s="265"/>
      <c r="RTX52" s="265"/>
      <c r="RTY52" s="265"/>
      <c r="RTZ52" s="265"/>
      <c r="RUA52" s="265"/>
      <c r="RUB52" s="265"/>
      <c r="RUC52" s="265"/>
      <c r="RUD52" s="265"/>
      <c r="RUE52" s="265"/>
      <c r="RUF52" s="265"/>
      <c r="RUG52" s="265"/>
      <c r="RUH52" s="265"/>
      <c r="RUI52" s="265"/>
      <c r="RUJ52" s="265"/>
      <c r="RUK52" s="265"/>
      <c r="RUL52" s="265"/>
      <c r="RUM52" s="265"/>
      <c r="RUN52" s="265"/>
      <c r="RUO52" s="265"/>
      <c r="RUP52" s="265"/>
      <c r="RUQ52" s="265"/>
      <c r="RUR52" s="265"/>
      <c r="RUS52" s="265"/>
      <c r="RUT52" s="265"/>
      <c r="RUU52" s="265"/>
      <c r="RUV52" s="265"/>
      <c r="RUW52" s="265"/>
      <c r="RUX52" s="265"/>
      <c r="RUY52" s="265"/>
      <c r="RUZ52" s="265"/>
      <c r="RVA52" s="265"/>
      <c r="RVB52" s="265"/>
      <c r="RVC52" s="265"/>
      <c r="RVD52" s="265"/>
      <c r="RVE52" s="265"/>
      <c r="RVF52" s="265"/>
      <c r="RVG52" s="265"/>
      <c r="RVH52" s="265"/>
      <c r="RVI52" s="265"/>
      <c r="RVJ52" s="265"/>
      <c r="RVK52" s="265"/>
      <c r="RVL52" s="265"/>
      <c r="RVM52" s="265"/>
      <c r="RVN52" s="265"/>
      <c r="RVO52" s="265"/>
      <c r="RVP52" s="265"/>
      <c r="RVQ52" s="265"/>
      <c r="RVR52" s="265"/>
      <c r="RVS52" s="265"/>
      <c r="RVT52" s="265"/>
      <c r="RVU52" s="265"/>
      <c r="RVV52" s="265"/>
      <c r="RVW52" s="265"/>
      <c r="RVX52" s="265"/>
      <c r="RVY52" s="265"/>
      <c r="RVZ52" s="265"/>
      <c r="RWA52" s="265"/>
      <c r="RWB52" s="265"/>
      <c r="RWC52" s="265"/>
      <c r="RWD52" s="265"/>
      <c r="RWE52" s="265"/>
      <c r="RWF52" s="265"/>
      <c r="RWG52" s="265"/>
      <c r="RWH52" s="265"/>
      <c r="RWI52" s="265"/>
      <c r="RWJ52" s="265"/>
      <c r="RWK52" s="265"/>
      <c r="RWL52" s="265"/>
      <c r="RWM52" s="265"/>
      <c r="RWN52" s="265"/>
      <c r="RWO52" s="265"/>
      <c r="RWP52" s="265"/>
      <c r="RWQ52" s="265"/>
      <c r="RWR52" s="265"/>
      <c r="RWS52" s="265"/>
      <c r="RWT52" s="265"/>
      <c r="RWU52" s="265"/>
      <c r="RWV52" s="265"/>
      <c r="RWW52" s="265"/>
      <c r="RWX52" s="265"/>
      <c r="RWY52" s="265"/>
      <c r="RWZ52" s="265"/>
      <c r="RXA52" s="265"/>
      <c r="RXB52" s="265"/>
      <c r="RXC52" s="265"/>
      <c r="RXD52" s="265"/>
      <c r="RXE52" s="265"/>
      <c r="RXF52" s="265"/>
      <c r="RXG52" s="265"/>
      <c r="RXH52" s="265"/>
      <c r="RXI52" s="265"/>
      <c r="RXJ52" s="265"/>
      <c r="RXK52" s="265"/>
      <c r="RXL52" s="265"/>
      <c r="RXM52" s="265"/>
      <c r="RXN52" s="265"/>
      <c r="RXO52" s="265"/>
      <c r="RXP52" s="265"/>
      <c r="RXQ52" s="265"/>
      <c r="RXR52" s="265"/>
      <c r="RXS52" s="265"/>
      <c r="RXT52" s="265"/>
      <c r="RXU52" s="265"/>
      <c r="RXV52" s="265"/>
      <c r="RXW52" s="265"/>
      <c r="RXX52" s="265"/>
      <c r="RXY52" s="265"/>
      <c r="RXZ52" s="265"/>
      <c r="RYA52" s="265"/>
      <c r="RYB52" s="265"/>
      <c r="RYC52" s="265"/>
      <c r="RYD52" s="265"/>
      <c r="RYE52" s="265"/>
      <c r="RYF52" s="265"/>
      <c r="RYG52" s="265"/>
      <c r="RYH52" s="265"/>
      <c r="RYI52" s="265"/>
      <c r="RYJ52" s="265"/>
      <c r="RYK52" s="265"/>
      <c r="RYL52" s="265"/>
      <c r="RYM52" s="265"/>
      <c r="RYN52" s="265"/>
      <c r="RYO52" s="265"/>
      <c r="RYP52" s="265"/>
      <c r="RYQ52" s="265"/>
      <c r="RYR52" s="265"/>
      <c r="RYS52" s="265"/>
      <c r="RYT52" s="265"/>
      <c r="RYU52" s="265"/>
      <c r="RYV52" s="265"/>
      <c r="RYW52" s="265"/>
      <c r="RYX52" s="265"/>
      <c r="RYY52" s="265"/>
      <c r="RYZ52" s="265"/>
      <c r="RZA52" s="265"/>
      <c r="RZB52" s="265"/>
      <c r="RZC52" s="265"/>
      <c r="RZD52" s="265"/>
      <c r="RZE52" s="265"/>
      <c r="RZF52" s="265"/>
      <c r="RZG52" s="265"/>
      <c r="RZH52" s="265"/>
      <c r="RZI52" s="265"/>
      <c r="RZJ52" s="265"/>
      <c r="RZK52" s="265"/>
      <c r="RZL52" s="265"/>
      <c r="RZM52" s="265"/>
      <c r="RZN52" s="265"/>
      <c r="RZO52" s="265"/>
      <c r="RZP52" s="265"/>
      <c r="RZQ52" s="265"/>
      <c r="RZR52" s="265"/>
      <c r="RZS52" s="265"/>
      <c r="RZT52" s="265"/>
      <c r="RZU52" s="265"/>
      <c r="RZV52" s="265"/>
      <c r="RZW52" s="265"/>
      <c r="RZX52" s="265"/>
      <c r="RZY52" s="265"/>
      <c r="RZZ52" s="265"/>
      <c r="SAA52" s="265"/>
      <c r="SAB52" s="265"/>
      <c r="SAC52" s="265"/>
      <c r="SAD52" s="265"/>
      <c r="SAE52" s="265"/>
      <c r="SAF52" s="265"/>
      <c r="SAG52" s="265"/>
      <c r="SAH52" s="265"/>
      <c r="SAI52" s="265"/>
      <c r="SAJ52" s="265"/>
      <c r="SAK52" s="265"/>
      <c r="SAL52" s="265"/>
      <c r="SAM52" s="265"/>
      <c r="SAN52" s="265"/>
      <c r="SAO52" s="265"/>
      <c r="SAP52" s="265"/>
      <c r="SAQ52" s="265"/>
      <c r="SAR52" s="265"/>
      <c r="SAS52" s="265"/>
      <c r="SAT52" s="265"/>
      <c r="SAU52" s="265"/>
      <c r="SAV52" s="265"/>
      <c r="SAW52" s="265"/>
      <c r="SAX52" s="265"/>
      <c r="SAY52" s="265"/>
      <c r="SAZ52" s="265"/>
      <c r="SBA52" s="265"/>
      <c r="SBB52" s="265"/>
      <c r="SBC52" s="265"/>
      <c r="SBD52" s="265"/>
      <c r="SBE52" s="265"/>
      <c r="SBF52" s="265"/>
      <c r="SBG52" s="265"/>
      <c r="SBH52" s="265"/>
      <c r="SBI52" s="265"/>
      <c r="SBJ52" s="265"/>
      <c r="SBK52" s="265"/>
      <c r="SBL52" s="265"/>
      <c r="SBM52" s="265"/>
      <c r="SBN52" s="265"/>
      <c r="SBO52" s="265"/>
      <c r="SBP52" s="265"/>
      <c r="SBQ52" s="265"/>
      <c r="SBR52" s="265"/>
      <c r="SBS52" s="265"/>
      <c r="SBT52" s="265"/>
      <c r="SBU52" s="265"/>
      <c r="SBV52" s="265"/>
      <c r="SBW52" s="265"/>
      <c r="SBX52" s="265"/>
      <c r="SBY52" s="265"/>
      <c r="SBZ52" s="265"/>
      <c r="SCA52" s="265"/>
      <c r="SCB52" s="265"/>
      <c r="SCC52" s="265"/>
      <c r="SCD52" s="265"/>
      <c r="SCE52" s="265"/>
      <c r="SCF52" s="265"/>
      <c r="SCG52" s="265"/>
      <c r="SCH52" s="265"/>
      <c r="SCI52" s="265"/>
      <c r="SCJ52" s="265"/>
      <c r="SCK52" s="265"/>
      <c r="SCL52" s="265"/>
      <c r="SCM52" s="265"/>
      <c r="SCN52" s="265"/>
      <c r="SCO52" s="265"/>
      <c r="SCP52" s="265"/>
      <c r="SCQ52" s="265"/>
      <c r="SCR52" s="265"/>
      <c r="SCS52" s="265"/>
      <c r="SCT52" s="265"/>
      <c r="SCU52" s="265"/>
      <c r="SCV52" s="265"/>
      <c r="SCW52" s="265"/>
      <c r="SCX52" s="265"/>
      <c r="SCY52" s="265"/>
      <c r="SCZ52" s="265"/>
      <c r="SDA52" s="265"/>
      <c r="SDB52" s="265"/>
      <c r="SDC52" s="265"/>
      <c r="SDD52" s="265"/>
      <c r="SDE52" s="265"/>
      <c r="SDF52" s="265"/>
      <c r="SDG52" s="265"/>
      <c r="SDH52" s="265"/>
      <c r="SDI52" s="265"/>
      <c r="SDJ52" s="265"/>
      <c r="SDK52" s="265"/>
      <c r="SDL52" s="265"/>
      <c r="SDM52" s="265"/>
      <c r="SDN52" s="265"/>
      <c r="SDO52" s="265"/>
      <c r="SDP52" s="265"/>
      <c r="SDQ52" s="265"/>
      <c r="SDR52" s="265"/>
      <c r="SDS52" s="265"/>
      <c r="SDT52" s="265"/>
      <c r="SDU52" s="265"/>
      <c r="SDV52" s="265"/>
      <c r="SDW52" s="265"/>
      <c r="SDX52" s="265"/>
      <c r="SDY52" s="265"/>
      <c r="SDZ52" s="265"/>
      <c r="SEA52" s="265"/>
      <c r="SEB52" s="265"/>
      <c r="SEC52" s="265"/>
      <c r="SED52" s="265"/>
      <c r="SEE52" s="265"/>
      <c r="SEF52" s="265"/>
      <c r="SEG52" s="265"/>
      <c r="SEH52" s="265"/>
      <c r="SEI52" s="265"/>
      <c r="SEJ52" s="265"/>
      <c r="SEK52" s="265"/>
      <c r="SEL52" s="265"/>
      <c r="SEM52" s="265"/>
      <c r="SEN52" s="265"/>
      <c r="SEO52" s="265"/>
      <c r="SEP52" s="265"/>
      <c r="SEQ52" s="265"/>
      <c r="SER52" s="265"/>
      <c r="SES52" s="265"/>
      <c r="SET52" s="265"/>
      <c r="SEU52" s="265"/>
      <c r="SEV52" s="265"/>
      <c r="SEW52" s="265"/>
      <c r="SEX52" s="265"/>
      <c r="SEY52" s="265"/>
      <c r="SEZ52" s="265"/>
      <c r="SFA52" s="265"/>
      <c r="SFB52" s="265"/>
      <c r="SFC52" s="265"/>
      <c r="SFD52" s="265"/>
      <c r="SFE52" s="265"/>
      <c r="SFF52" s="265"/>
      <c r="SFG52" s="265"/>
      <c r="SFH52" s="265"/>
      <c r="SFI52" s="265"/>
      <c r="SFJ52" s="265"/>
      <c r="SFK52" s="265"/>
      <c r="SFL52" s="265"/>
      <c r="SFM52" s="265"/>
      <c r="SFN52" s="265"/>
      <c r="SFO52" s="265"/>
      <c r="SFP52" s="265"/>
      <c r="SFQ52" s="265"/>
      <c r="SFR52" s="265"/>
      <c r="SFS52" s="265"/>
      <c r="SFT52" s="265"/>
      <c r="SFU52" s="265"/>
      <c r="SFV52" s="265"/>
      <c r="SFW52" s="265"/>
      <c r="SFX52" s="265"/>
      <c r="SFY52" s="265"/>
      <c r="SFZ52" s="265"/>
      <c r="SGA52" s="265"/>
      <c r="SGB52" s="265"/>
      <c r="SGC52" s="265"/>
      <c r="SGD52" s="265"/>
      <c r="SGE52" s="265"/>
      <c r="SGF52" s="265"/>
      <c r="SGG52" s="265"/>
      <c r="SGH52" s="265"/>
      <c r="SGI52" s="265"/>
      <c r="SGJ52" s="265"/>
      <c r="SGK52" s="265"/>
      <c r="SGL52" s="265"/>
      <c r="SGM52" s="265"/>
      <c r="SGN52" s="265"/>
      <c r="SGO52" s="265"/>
      <c r="SGP52" s="265"/>
      <c r="SGQ52" s="265"/>
      <c r="SGR52" s="265"/>
      <c r="SGS52" s="265"/>
      <c r="SGT52" s="265"/>
      <c r="SGU52" s="265"/>
      <c r="SGV52" s="265"/>
      <c r="SGW52" s="265"/>
      <c r="SGX52" s="265"/>
      <c r="SGY52" s="265"/>
      <c r="SGZ52" s="265"/>
      <c r="SHA52" s="265"/>
      <c r="SHB52" s="265"/>
      <c r="SHC52" s="265"/>
      <c r="SHD52" s="265"/>
      <c r="SHE52" s="265"/>
      <c r="SHF52" s="265"/>
      <c r="SHG52" s="265"/>
      <c r="SHH52" s="265"/>
      <c r="SHI52" s="265"/>
      <c r="SHJ52" s="265"/>
      <c r="SHK52" s="265"/>
      <c r="SHL52" s="265"/>
      <c r="SHM52" s="265"/>
      <c r="SHN52" s="265"/>
      <c r="SHO52" s="265"/>
      <c r="SHP52" s="265"/>
      <c r="SHQ52" s="265"/>
      <c r="SHR52" s="265"/>
      <c r="SHS52" s="265"/>
      <c r="SHT52" s="265"/>
      <c r="SHU52" s="265"/>
      <c r="SHV52" s="265"/>
      <c r="SHW52" s="265"/>
      <c r="SHX52" s="265"/>
      <c r="SHY52" s="265"/>
      <c r="SHZ52" s="265"/>
      <c r="SIA52" s="265"/>
      <c r="SIB52" s="265"/>
      <c r="SIC52" s="265"/>
      <c r="SID52" s="265"/>
      <c r="SIE52" s="265"/>
      <c r="SIF52" s="265"/>
      <c r="SIG52" s="265"/>
      <c r="SIH52" s="265"/>
      <c r="SII52" s="265"/>
      <c r="SIJ52" s="265"/>
      <c r="SIK52" s="265"/>
      <c r="SIL52" s="265"/>
      <c r="SIM52" s="265"/>
      <c r="SIN52" s="265"/>
      <c r="SIO52" s="265"/>
      <c r="SIP52" s="265"/>
      <c r="SIQ52" s="265"/>
      <c r="SIR52" s="265"/>
      <c r="SIS52" s="265"/>
      <c r="SIT52" s="265"/>
      <c r="SIU52" s="265"/>
      <c r="SIV52" s="265"/>
      <c r="SIW52" s="265"/>
      <c r="SIX52" s="265"/>
      <c r="SIY52" s="265"/>
      <c r="SIZ52" s="265"/>
      <c r="SJA52" s="265"/>
      <c r="SJB52" s="265"/>
      <c r="SJC52" s="265"/>
      <c r="SJD52" s="265"/>
      <c r="SJE52" s="265"/>
      <c r="SJF52" s="265"/>
      <c r="SJG52" s="265"/>
      <c r="SJH52" s="265"/>
      <c r="SJI52" s="265"/>
      <c r="SJJ52" s="265"/>
      <c r="SJK52" s="265"/>
      <c r="SJL52" s="265"/>
      <c r="SJM52" s="265"/>
      <c r="SJN52" s="265"/>
      <c r="SJO52" s="265"/>
      <c r="SJP52" s="265"/>
      <c r="SJQ52" s="265"/>
      <c r="SJR52" s="265"/>
      <c r="SJS52" s="265"/>
      <c r="SJT52" s="265"/>
      <c r="SJU52" s="265"/>
      <c r="SJV52" s="265"/>
      <c r="SJW52" s="265"/>
      <c r="SJX52" s="265"/>
      <c r="SJY52" s="265"/>
      <c r="SJZ52" s="265"/>
      <c r="SKA52" s="265"/>
      <c r="SKB52" s="265"/>
      <c r="SKC52" s="265"/>
      <c r="SKD52" s="265"/>
      <c r="SKE52" s="265"/>
      <c r="SKF52" s="265"/>
      <c r="SKG52" s="265"/>
      <c r="SKH52" s="265"/>
      <c r="SKI52" s="265"/>
      <c r="SKJ52" s="265"/>
      <c r="SKK52" s="265"/>
      <c r="SKL52" s="265"/>
      <c r="SKM52" s="265"/>
      <c r="SKN52" s="265"/>
      <c r="SKO52" s="265"/>
      <c r="SKP52" s="265"/>
      <c r="SKQ52" s="265"/>
      <c r="SKR52" s="265"/>
      <c r="SKS52" s="265"/>
      <c r="SKT52" s="265"/>
      <c r="SKU52" s="265"/>
      <c r="SKV52" s="265"/>
      <c r="SKW52" s="265"/>
      <c r="SKX52" s="265"/>
      <c r="SKY52" s="265"/>
      <c r="SKZ52" s="265"/>
      <c r="SLA52" s="265"/>
      <c r="SLB52" s="265"/>
      <c r="SLC52" s="265"/>
      <c r="SLD52" s="265"/>
      <c r="SLE52" s="265"/>
      <c r="SLF52" s="265"/>
      <c r="SLG52" s="265"/>
      <c r="SLH52" s="265"/>
      <c r="SLI52" s="265"/>
      <c r="SLJ52" s="265"/>
      <c r="SLK52" s="265"/>
      <c r="SLL52" s="265"/>
      <c r="SLM52" s="265"/>
      <c r="SLN52" s="265"/>
      <c r="SLO52" s="265"/>
      <c r="SLP52" s="265"/>
      <c r="SLQ52" s="265"/>
      <c r="SLR52" s="265"/>
      <c r="SLS52" s="265"/>
      <c r="SLT52" s="265"/>
      <c r="SLU52" s="265"/>
      <c r="SLV52" s="265"/>
      <c r="SLW52" s="265"/>
      <c r="SLX52" s="265"/>
      <c r="SLY52" s="265"/>
      <c r="SLZ52" s="265"/>
      <c r="SMA52" s="265"/>
      <c r="SMB52" s="265"/>
      <c r="SMC52" s="265"/>
      <c r="SMD52" s="265"/>
      <c r="SME52" s="265"/>
      <c r="SMF52" s="265"/>
      <c r="SMG52" s="265"/>
      <c r="SMH52" s="265"/>
      <c r="SMI52" s="265"/>
      <c r="SMJ52" s="265"/>
      <c r="SMK52" s="265"/>
      <c r="SML52" s="265"/>
      <c r="SMM52" s="265"/>
      <c r="SMN52" s="265"/>
      <c r="SMO52" s="265"/>
      <c r="SMP52" s="265"/>
      <c r="SMQ52" s="265"/>
      <c r="SMR52" s="265"/>
      <c r="SMS52" s="265"/>
      <c r="SMT52" s="265"/>
      <c r="SMU52" s="265"/>
      <c r="SMV52" s="265"/>
      <c r="SMW52" s="265"/>
      <c r="SMX52" s="265"/>
      <c r="SMY52" s="265"/>
      <c r="SMZ52" s="265"/>
      <c r="SNA52" s="265"/>
      <c r="SNB52" s="265"/>
      <c r="SNC52" s="265"/>
      <c r="SND52" s="265"/>
      <c r="SNE52" s="265"/>
      <c r="SNF52" s="265"/>
      <c r="SNG52" s="265"/>
      <c r="SNH52" s="265"/>
      <c r="SNI52" s="265"/>
      <c r="SNJ52" s="265"/>
      <c r="SNK52" s="265"/>
      <c r="SNL52" s="265"/>
      <c r="SNM52" s="265"/>
      <c r="SNN52" s="265"/>
      <c r="SNO52" s="265"/>
      <c r="SNP52" s="265"/>
      <c r="SNQ52" s="265"/>
      <c r="SNR52" s="265"/>
      <c r="SNS52" s="265"/>
      <c r="SNT52" s="265"/>
      <c r="SNU52" s="265"/>
      <c r="SNV52" s="265"/>
      <c r="SNW52" s="265"/>
      <c r="SNX52" s="265"/>
      <c r="SNY52" s="265"/>
      <c r="SNZ52" s="265"/>
      <c r="SOA52" s="265"/>
      <c r="SOB52" s="265"/>
      <c r="SOC52" s="265"/>
      <c r="SOD52" s="265"/>
      <c r="SOE52" s="265"/>
      <c r="SOF52" s="265"/>
      <c r="SOG52" s="265"/>
      <c r="SOH52" s="265"/>
      <c r="SOI52" s="265"/>
      <c r="SOJ52" s="265"/>
      <c r="SOK52" s="265"/>
      <c r="SOL52" s="265"/>
      <c r="SOM52" s="265"/>
      <c r="SON52" s="265"/>
      <c r="SOO52" s="265"/>
      <c r="SOP52" s="265"/>
      <c r="SOQ52" s="265"/>
      <c r="SOR52" s="265"/>
      <c r="SOS52" s="265"/>
      <c r="SOT52" s="265"/>
      <c r="SOU52" s="265"/>
      <c r="SOV52" s="265"/>
      <c r="SOW52" s="265"/>
      <c r="SOX52" s="265"/>
      <c r="SOY52" s="265"/>
      <c r="SOZ52" s="265"/>
      <c r="SPA52" s="265"/>
      <c r="SPB52" s="265"/>
      <c r="SPC52" s="265"/>
      <c r="SPD52" s="265"/>
      <c r="SPE52" s="265"/>
      <c r="SPF52" s="265"/>
      <c r="SPG52" s="265"/>
      <c r="SPH52" s="265"/>
      <c r="SPI52" s="265"/>
      <c r="SPJ52" s="265"/>
      <c r="SPK52" s="265"/>
      <c r="SPL52" s="265"/>
      <c r="SPM52" s="265"/>
      <c r="SPN52" s="265"/>
      <c r="SPO52" s="265"/>
      <c r="SPP52" s="265"/>
      <c r="SPQ52" s="265"/>
      <c r="SPR52" s="265"/>
      <c r="SPS52" s="265"/>
      <c r="SPT52" s="265"/>
      <c r="SPU52" s="265"/>
      <c r="SPV52" s="265"/>
      <c r="SPW52" s="265"/>
      <c r="SPX52" s="265"/>
      <c r="SPY52" s="265"/>
      <c r="SPZ52" s="265"/>
      <c r="SQA52" s="265"/>
      <c r="SQB52" s="265"/>
      <c r="SQC52" s="265"/>
      <c r="SQD52" s="265"/>
      <c r="SQE52" s="265"/>
      <c r="SQF52" s="265"/>
      <c r="SQG52" s="265"/>
      <c r="SQH52" s="265"/>
      <c r="SQI52" s="265"/>
      <c r="SQJ52" s="265"/>
      <c r="SQK52" s="265"/>
      <c r="SQL52" s="265"/>
      <c r="SQM52" s="265"/>
      <c r="SQN52" s="265"/>
      <c r="SQO52" s="265"/>
      <c r="SQP52" s="265"/>
      <c r="SQQ52" s="265"/>
      <c r="SQR52" s="265"/>
      <c r="SQS52" s="265"/>
      <c r="SQT52" s="265"/>
      <c r="SQU52" s="265"/>
      <c r="SQV52" s="265"/>
      <c r="SQW52" s="265"/>
      <c r="SQX52" s="265"/>
      <c r="SQY52" s="265"/>
      <c r="SQZ52" s="265"/>
      <c r="SRA52" s="265"/>
      <c r="SRB52" s="265"/>
      <c r="SRC52" s="265"/>
      <c r="SRD52" s="265"/>
      <c r="SRE52" s="265"/>
      <c r="SRF52" s="265"/>
      <c r="SRG52" s="265"/>
      <c r="SRH52" s="265"/>
      <c r="SRI52" s="265"/>
      <c r="SRJ52" s="265"/>
      <c r="SRK52" s="265"/>
      <c r="SRL52" s="265"/>
      <c r="SRM52" s="265"/>
      <c r="SRN52" s="265"/>
      <c r="SRO52" s="265"/>
      <c r="SRP52" s="265"/>
      <c r="SRQ52" s="265"/>
      <c r="SRR52" s="265"/>
      <c r="SRS52" s="265"/>
      <c r="SRT52" s="265"/>
      <c r="SRU52" s="265"/>
      <c r="SRV52" s="265"/>
      <c r="SRW52" s="265"/>
      <c r="SRX52" s="265"/>
      <c r="SRY52" s="265"/>
      <c r="SRZ52" s="265"/>
      <c r="SSA52" s="265"/>
      <c r="SSB52" s="265"/>
      <c r="SSC52" s="265"/>
      <c r="SSD52" s="265"/>
      <c r="SSE52" s="265"/>
      <c r="SSF52" s="265"/>
      <c r="SSG52" s="265"/>
      <c r="SSH52" s="265"/>
      <c r="SSI52" s="265"/>
      <c r="SSJ52" s="265"/>
      <c r="SSK52" s="265"/>
      <c r="SSL52" s="265"/>
      <c r="SSM52" s="265"/>
      <c r="SSN52" s="265"/>
      <c r="SSO52" s="265"/>
      <c r="SSP52" s="265"/>
      <c r="SSQ52" s="265"/>
      <c r="SSR52" s="265"/>
      <c r="SSS52" s="265"/>
      <c r="SST52" s="265"/>
      <c r="SSU52" s="265"/>
      <c r="SSV52" s="265"/>
      <c r="SSW52" s="265"/>
      <c r="SSX52" s="265"/>
      <c r="SSY52" s="265"/>
      <c r="SSZ52" s="265"/>
      <c r="STA52" s="265"/>
      <c r="STB52" s="265"/>
      <c r="STC52" s="265"/>
      <c r="STD52" s="265"/>
      <c r="STE52" s="265"/>
      <c r="STF52" s="265"/>
      <c r="STG52" s="265"/>
      <c r="STH52" s="265"/>
      <c r="STI52" s="265"/>
      <c r="STJ52" s="265"/>
      <c r="STK52" s="265"/>
      <c r="STL52" s="265"/>
      <c r="STM52" s="265"/>
      <c r="STN52" s="265"/>
      <c r="STO52" s="265"/>
      <c r="STP52" s="265"/>
      <c r="STQ52" s="265"/>
      <c r="STR52" s="265"/>
      <c r="STS52" s="265"/>
      <c r="STT52" s="265"/>
      <c r="STU52" s="265"/>
      <c r="STV52" s="265"/>
      <c r="STW52" s="265"/>
      <c r="STX52" s="265"/>
      <c r="STY52" s="265"/>
      <c r="STZ52" s="265"/>
      <c r="SUA52" s="265"/>
      <c r="SUB52" s="265"/>
      <c r="SUC52" s="265"/>
      <c r="SUD52" s="265"/>
      <c r="SUE52" s="265"/>
      <c r="SUF52" s="265"/>
      <c r="SUG52" s="265"/>
      <c r="SUH52" s="265"/>
      <c r="SUI52" s="265"/>
      <c r="SUJ52" s="265"/>
      <c r="SUK52" s="265"/>
      <c r="SUL52" s="265"/>
      <c r="SUM52" s="265"/>
      <c r="SUN52" s="265"/>
      <c r="SUO52" s="265"/>
      <c r="SUP52" s="265"/>
      <c r="SUQ52" s="265"/>
      <c r="SUR52" s="265"/>
      <c r="SUS52" s="265"/>
      <c r="SUT52" s="265"/>
      <c r="SUU52" s="265"/>
      <c r="SUV52" s="265"/>
      <c r="SUW52" s="265"/>
      <c r="SUX52" s="265"/>
      <c r="SUY52" s="265"/>
      <c r="SUZ52" s="265"/>
      <c r="SVA52" s="265"/>
      <c r="SVB52" s="265"/>
      <c r="SVC52" s="265"/>
      <c r="SVD52" s="265"/>
      <c r="SVE52" s="265"/>
      <c r="SVF52" s="265"/>
      <c r="SVG52" s="265"/>
      <c r="SVH52" s="265"/>
      <c r="SVI52" s="265"/>
      <c r="SVJ52" s="265"/>
      <c r="SVK52" s="265"/>
      <c r="SVL52" s="265"/>
      <c r="SVM52" s="265"/>
      <c r="SVN52" s="265"/>
      <c r="SVO52" s="265"/>
      <c r="SVP52" s="265"/>
      <c r="SVQ52" s="265"/>
      <c r="SVR52" s="265"/>
      <c r="SVS52" s="265"/>
      <c r="SVT52" s="265"/>
      <c r="SVU52" s="265"/>
      <c r="SVV52" s="265"/>
      <c r="SVW52" s="265"/>
      <c r="SVX52" s="265"/>
      <c r="SVY52" s="265"/>
      <c r="SVZ52" s="265"/>
      <c r="SWA52" s="265"/>
      <c r="SWB52" s="265"/>
      <c r="SWC52" s="265"/>
      <c r="SWD52" s="265"/>
      <c r="SWE52" s="265"/>
      <c r="SWF52" s="265"/>
      <c r="SWG52" s="265"/>
      <c r="SWH52" s="265"/>
      <c r="SWI52" s="265"/>
      <c r="SWJ52" s="265"/>
      <c r="SWK52" s="265"/>
      <c r="SWL52" s="265"/>
      <c r="SWM52" s="265"/>
      <c r="SWN52" s="265"/>
      <c r="SWO52" s="265"/>
      <c r="SWP52" s="265"/>
      <c r="SWQ52" s="265"/>
      <c r="SWR52" s="265"/>
      <c r="SWS52" s="265"/>
      <c r="SWT52" s="265"/>
      <c r="SWU52" s="265"/>
      <c r="SWV52" s="265"/>
      <c r="SWW52" s="265"/>
      <c r="SWX52" s="265"/>
      <c r="SWY52" s="265"/>
      <c r="SWZ52" s="265"/>
      <c r="SXA52" s="265"/>
      <c r="SXB52" s="265"/>
      <c r="SXC52" s="265"/>
      <c r="SXD52" s="265"/>
      <c r="SXE52" s="265"/>
      <c r="SXF52" s="265"/>
      <c r="SXG52" s="265"/>
      <c r="SXH52" s="265"/>
      <c r="SXI52" s="265"/>
      <c r="SXJ52" s="265"/>
      <c r="SXK52" s="265"/>
      <c r="SXL52" s="265"/>
      <c r="SXM52" s="265"/>
      <c r="SXN52" s="265"/>
      <c r="SXO52" s="265"/>
      <c r="SXP52" s="265"/>
      <c r="SXQ52" s="265"/>
      <c r="SXR52" s="265"/>
      <c r="SXS52" s="265"/>
      <c r="SXT52" s="265"/>
      <c r="SXU52" s="265"/>
      <c r="SXV52" s="265"/>
      <c r="SXW52" s="265"/>
      <c r="SXX52" s="265"/>
      <c r="SXY52" s="265"/>
      <c r="SXZ52" s="265"/>
      <c r="SYA52" s="265"/>
      <c r="SYB52" s="265"/>
      <c r="SYC52" s="265"/>
      <c r="SYD52" s="265"/>
      <c r="SYE52" s="265"/>
      <c r="SYF52" s="265"/>
      <c r="SYG52" s="265"/>
      <c r="SYH52" s="265"/>
      <c r="SYI52" s="265"/>
      <c r="SYJ52" s="265"/>
      <c r="SYK52" s="265"/>
      <c r="SYL52" s="265"/>
      <c r="SYM52" s="265"/>
      <c r="SYN52" s="265"/>
      <c r="SYO52" s="265"/>
      <c r="SYP52" s="265"/>
      <c r="SYQ52" s="265"/>
      <c r="SYR52" s="265"/>
      <c r="SYS52" s="265"/>
      <c r="SYT52" s="265"/>
      <c r="SYU52" s="265"/>
      <c r="SYV52" s="265"/>
      <c r="SYW52" s="265"/>
      <c r="SYX52" s="265"/>
      <c r="SYY52" s="265"/>
      <c r="SYZ52" s="265"/>
      <c r="SZA52" s="265"/>
      <c r="SZB52" s="265"/>
      <c r="SZC52" s="265"/>
      <c r="SZD52" s="265"/>
      <c r="SZE52" s="265"/>
      <c r="SZF52" s="265"/>
      <c r="SZG52" s="265"/>
      <c r="SZH52" s="265"/>
      <c r="SZI52" s="265"/>
      <c r="SZJ52" s="265"/>
      <c r="SZK52" s="265"/>
      <c r="SZL52" s="265"/>
      <c r="SZM52" s="265"/>
      <c r="SZN52" s="265"/>
      <c r="SZO52" s="265"/>
      <c r="SZP52" s="265"/>
      <c r="SZQ52" s="265"/>
      <c r="SZR52" s="265"/>
      <c r="SZS52" s="265"/>
      <c r="SZT52" s="265"/>
      <c r="SZU52" s="265"/>
      <c r="SZV52" s="265"/>
      <c r="SZW52" s="265"/>
      <c r="SZX52" s="265"/>
      <c r="SZY52" s="265"/>
      <c r="SZZ52" s="265"/>
      <c r="TAA52" s="265"/>
      <c r="TAB52" s="265"/>
      <c r="TAC52" s="265"/>
      <c r="TAD52" s="265"/>
      <c r="TAE52" s="265"/>
      <c r="TAF52" s="265"/>
      <c r="TAG52" s="265"/>
      <c r="TAH52" s="265"/>
      <c r="TAI52" s="265"/>
      <c r="TAJ52" s="265"/>
      <c r="TAK52" s="265"/>
      <c r="TAL52" s="265"/>
      <c r="TAM52" s="265"/>
      <c r="TAN52" s="265"/>
      <c r="TAO52" s="265"/>
      <c r="TAP52" s="265"/>
      <c r="TAQ52" s="265"/>
      <c r="TAR52" s="265"/>
      <c r="TAS52" s="265"/>
      <c r="TAT52" s="265"/>
      <c r="TAU52" s="265"/>
      <c r="TAV52" s="265"/>
      <c r="TAW52" s="265"/>
      <c r="TAX52" s="265"/>
      <c r="TAY52" s="265"/>
      <c r="TAZ52" s="265"/>
      <c r="TBA52" s="265"/>
      <c r="TBB52" s="265"/>
      <c r="TBC52" s="265"/>
      <c r="TBD52" s="265"/>
      <c r="TBE52" s="265"/>
      <c r="TBF52" s="265"/>
      <c r="TBG52" s="265"/>
      <c r="TBH52" s="265"/>
      <c r="TBI52" s="265"/>
      <c r="TBJ52" s="265"/>
      <c r="TBK52" s="265"/>
      <c r="TBL52" s="265"/>
      <c r="TBM52" s="265"/>
      <c r="TBN52" s="265"/>
      <c r="TBO52" s="265"/>
      <c r="TBP52" s="265"/>
      <c r="TBQ52" s="265"/>
      <c r="TBR52" s="265"/>
      <c r="TBS52" s="265"/>
      <c r="TBT52" s="265"/>
      <c r="TBU52" s="265"/>
      <c r="TBV52" s="265"/>
      <c r="TBW52" s="265"/>
      <c r="TBX52" s="265"/>
      <c r="TBY52" s="265"/>
      <c r="TBZ52" s="265"/>
      <c r="TCA52" s="265"/>
      <c r="TCB52" s="265"/>
      <c r="TCC52" s="265"/>
      <c r="TCD52" s="265"/>
      <c r="TCE52" s="265"/>
      <c r="TCF52" s="265"/>
      <c r="TCG52" s="265"/>
      <c r="TCH52" s="265"/>
      <c r="TCI52" s="265"/>
      <c r="TCJ52" s="265"/>
      <c r="TCK52" s="265"/>
      <c r="TCL52" s="265"/>
      <c r="TCM52" s="265"/>
      <c r="TCN52" s="265"/>
      <c r="TCO52" s="265"/>
      <c r="TCP52" s="265"/>
      <c r="TCQ52" s="265"/>
      <c r="TCR52" s="265"/>
      <c r="TCS52" s="265"/>
      <c r="TCT52" s="265"/>
      <c r="TCU52" s="265"/>
      <c r="TCV52" s="265"/>
      <c r="TCW52" s="265"/>
      <c r="TCX52" s="265"/>
      <c r="TCY52" s="265"/>
      <c r="TCZ52" s="265"/>
      <c r="TDA52" s="265"/>
      <c r="TDB52" s="265"/>
      <c r="TDC52" s="265"/>
      <c r="TDD52" s="265"/>
      <c r="TDE52" s="265"/>
      <c r="TDF52" s="265"/>
      <c r="TDG52" s="265"/>
      <c r="TDH52" s="265"/>
      <c r="TDI52" s="265"/>
      <c r="TDJ52" s="265"/>
      <c r="TDK52" s="265"/>
      <c r="TDL52" s="265"/>
      <c r="TDM52" s="265"/>
      <c r="TDN52" s="265"/>
      <c r="TDO52" s="265"/>
      <c r="TDP52" s="265"/>
      <c r="TDQ52" s="265"/>
      <c r="TDR52" s="265"/>
      <c r="TDS52" s="265"/>
      <c r="TDT52" s="265"/>
      <c r="TDU52" s="265"/>
      <c r="TDV52" s="265"/>
      <c r="TDW52" s="265"/>
      <c r="TDX52" s="265"/>
      <c r="TDY52" s="265"/>
      <c r="TDZ52" s="265"/>
      <c r="TEA52" s="265"/>
      <c r="TEB52" s="265"/>
      <c r="TEC52" s="265"/>
      <c r="TED52" s="265"/>
      <c r="TEE52" s="265"/>
      <c r="TEF52" s="265"/>
      <c r="TEG52" s="265"/>
      <c r="TEH52" s="265"/>
      <c r="TEI52" s="265"/>
      <c r="TEJ52" s="265"/>
      <c r="TEK52" s="265"/>
      <c r="TEL52" s="265"/>
      <c r="TEM52" s="265"/>
      <c r="TEN52" s="265"/>
      <c r="TEO52" s="265"/>
      <c r="TEP52" s="265"/>
      <c r="TEQ52" s="265"/>
      <c r="TER52" s="265"/>
      <c r="TES52" s="265"/>
      <c r="TET52" s="265"/>
      <c r="TEU52" s="265"/>
      <c r="TEV52" s="265"/>
      <c r="TEW52" s="265"/>
      <c r="TEX52" s="265"/>
      <c r="TEY52" s="265"/>
      <c r="TEZ52" s="265"/>
      <c r="TFA52" s="265"/>
      <c r="TFB52" s="265"/>
      <c r="TFC52" s="265"/>
      <c r="TFD52" s="265"/>
      <c r="TFE52" s="265"/>
      <c r="TFF52" s="265"/>
      <c r="TFG52" s="265"/>
      <c r="TFH52" s="265"/>
      <c r="TFI52" s="265"/>
      <c r="TFJ52" s="265"/>
      <c r="TFK52" s="265"/>
      <c r="TFL52" s="265"/>
      <c r="TFM52" s="265"/>
      <c r="TFN52" s="265"/>
      <c r="TFO52" s="265"/>
      <c r="TFP52" s="265"/>
      <c r="TFQ52" s="265"/>
      <c r="TFR52" s="265"/>
      <c r="TFS52" s="265"/>
      <c r="TFT52" s="265"/>
      <c r="TFU52" s="265"/>
      <c r="TFV52" s="265"/>
      <c r="TFW52" s="265"/>
      <c r="TFX52" s="265"/>
      <c r="TFY52" s="265"/>
      <c r="TFZ52" s="265"/>
      <c r="TGA52" s="265"/>
      <c r="TGB52" s="265"/>
      <c r="TGC52" s="265"/>
      <c r="TGD52" s="265"/>
      <c r="TGE52" s="265"/>
      <c r="TGF52" s="265"/>
      <c r="TGG52" s="265"/>
      <c r="TGH52" s="265"/>
      <c r="TGI52" s="265"/>
      <c r="TGJ52" s="265"/>
      <c r="TGK52" s="265"/>
      <c r="TGL52" s="265"/>
      <c r="TGM52" s="265"/>
      <c r="TGN52" s="265"/>
      <c r="TGO52" s="265"/>
      <c r="TGP52" s="265"/>
      <c r="TGQ52" s="265"/>
      <c r="TGR52" s="265"/>
      <c r="TGS52" s="265"/>
      <c r="TGT52" s="265"/>
      <c r="TGU52" s="265"/>
      <c r="TGV52" s="265"/>
      <c r="TGW52" s="265"/>
      <c r="TGX52" s="265"/>
      <c r="TGY52" s="265"/>
      <c r="TGZ52" s="265"/>
      <c r="THA52" s="265"/>
      <c r="THB52" s="265"/>
      <c r="THC52" s="265"/>
      <c r="THD52" s="265"/>
      <c r="THE52" s="265"/>
      <c r="THF52" s="265"/>
      <c r="THG52" s="265"/>
      <c r="THH52" s="265"/>
      <c r="THI52" s="265"/>
      <c r="THJ52" s="265"/>
      <c r="THK52" s="265"/>
      <c r="THL52" s="265"/>
      <c r="THM52" s="265"/>
      <c r="THN52" s="265"/>
      <c r="THO52" s="265"/>
      <c r="THP52" s="265"/>
      <c r="THQ52" s="265"/>
      <c r="THR52" s="265"/>
      <c r="THS52" s="265"/>
      <c r="THT52" s="265"/>
      <c r="THU52" s="265"/>
      <c r="THV52" s="265"/>
      <c r="THW52" s="265"/>
      <c r="THX52" s="265"/>
      <c r="THY52" s="265"/>
      <c r="THZ52" s="265"/>
      <c r="TIA52" s="265"/>
      <c r="TIB52" s="265"/>
      <c r="TIC52" s="265"/>
      <c r="TID52" s="265"/>
      <c r="TIE52" s="265"/>
      <c r="TIF52" s="265"/>
      <c r="TIG52" s="265"/>
      <c r="TIH52" s="265"/>
      <c r="TII52" s="265"/>
      <c r="TIJ52" s="265"/>
      <c r="TIK52" s="265"/>
      <c r="TIL52" s="265"/>
      <c r="TIM52" s="265"/>
      <c r="TIN52" s="265"/>
      <c r="TIO52" s="265"/>
      <c r="TIP52" s="265"/>
      <c r="TIQ52" s="265"/>
      <c r="TIR52" s="265"/>
      <c r="TIS52" s="265"/>
      <c r="TIT52" s="265"/>
      <c r="TIU52" s="265"/>
      <c r="TIV52" s="265"/>
      <c r="TIW52" s="265"/>
      <c r="TIX52" s="265"/>
      <c r="TIY52" s="265"/>
      <c r="TIZ52" s="265"/>
      <c r="TJA52" s="265"/>
      <c r="TJB52" s="265"/>
      <c r="TJC52" s="265"/>
      <c r="TJD52" s="265"/>
      <c r="TJE52" s="265"/>
      <c r="TJF52" s="265"/>
      <c r="TJG52" s="265"/>
      <c r="TJH52" s="265"/>
      <c r="TJI52" s="265"/>
      <c r="TJJ52" s="265"/>
      <c r="TJK52" s="265"/>
      <c r="TJL52" s="265"/>
      <c r="TJM52" s="265"/>
      <c r="TJN52" s="265"/>
      <c r="TJO52" s="265"/>
      <c r="TJP52" s="265"/>
      <c r="TJQ52" s="265"/>
      <c r="TJR52" s="265"/>
      <c r="TJS52" s="265"/>
      <c r="TJT52" s="265"/>
      <c r="TJU52" s="265"/>
      <c r="TJV52" s="265"/>
      <c r="TJW52" s="265"/>
      <c r="TJX52" s="265"/>
      <c r="TJY52" s="265"/>
      <c r="TJZ52" s="265"/>
      <c r="TKA52" s="265"/>
      <c r="TKB52" s="265"/>
      <c r="TKC52" s="265"/>
      <c r="TKD52" s="265"/>
      <c r="TKE52" s="265"/>
      <c r="TKF52" s="265"/>
      <c r="TKG52" s="265"/>
      <c r="TKH52" s="265"/>
      <c r="TKI52" s="265"/>
      <c r="TKJ52" s="265"/>
      <c r="TKK52" s="265"/>
      <c r="TKL52" s="265"/>
      <c r="TKM52" s="265"/>
      <c r="TKN52" s="265"/>
      <c r="TKO52" s="265"/>
      <c r="TKP52" s="265"/>
      <c r="TKQ52" s="265"/>
      <c r="TKR52" s="265"/>
      <c r="TKS52" s="265"/>
      <c r="TKT52" s="265"/>
      <c r="TKU52" s="265"/>
      <c r="TKV52" s="265"/>
      <c r="TKW52" s="265"/>
      <c r="TKX52" s="265"/>
      <c r="TKY52" s="265"/>
      <c r="TKZ52" s="265"/>
      <c r="TLA52" s="265"/>
      <c r="TLB52" s="265"/>
      <c r="TLC52" s="265"/>
      <c r="TLD52" s="265"/>
      <c r="TLE52" s="265"/>
      <c r="TLF52" s="265"/>
      <c r="TLG52" s="265"/>
      <c r="TLH52" s="265"/>
      <c r="TLI52" s="265"/>
      <c r="TLJ52" s="265"/>
      <c r="TLK52" s="265"/>
      <c r="TLL52" s="265"/>
      <c r="TLM52" s="265"/>
      <c r="TLN52" s="265"/>
      <c r="TLO52" s="265"/>
      <c r="TLP52" s="265"/>
      <c r="TLQ52" s="265"/>
      <c r="TLR52" s="265"/>
      <c r="TLS52" s="265"/>
      <c r="TLT52" s="265"/>
      <c r="TLU52" s="265"/>
      <c r="TLV52" s="265"/>
      <c r="TLW52" s="265"/>
      <c r="TLX52" s="265"/>
      <c r="TLY52" s="265"/>
      <c r="TLZ52" s="265"/>
      <c r="TMA52" s="265"/>
      <c r="TMB52" s="265"/>
      <c r="TMC52" s="265"/>
      <c r="TMD52" s="265"/>
      <c r="TME52" s="265"/>
      <c r="TMF52" s="265"/>
      <c r="TMG52" s="265"/>
      <c r="TMH52" s="265"/>
      <c r="TMI52" s="265"/>
      <c r="TMJ52" s="265"/>
      <c r="TMK52" s="265"/>
      <c r="TML52" s="265"/>
      <c r="TMM52" s="265"/>
      <c r="TMN52" s="265"/>
      <c r="TMO52" s="265"/>
      <c r="TMP52" s="265"/>
      <c r="TMQ52" s="265"/>
      <c r="TMR52" s="265"/>
      <c r="TMS52" s="265"/>
      <c r="TMT52" s="265"/>
      <c r="TMU52" s="265"/>
      <c r="TMV52" s="265"/>
      <c r="TMW52" s="265"/>
      <c r="TMX52" s="265"/>
      <c r="TMY52" s="265"/>
      <c r="TMZ52" s="265"/>
      <c r="TNA52" s="265"/>
      <c r="TNB52" s="265"/>
      <c r="TNC52" s="265"/>
      <c r="TND52" s="265"/>
      <c r="TNE52" s="265"/>
      <c r="TNF52" s="265"/>
      <c r="TNG52" s="265"/>
      <c r="TNH52" s="265"/>
      <c r="TNI52" s="265"/>
      <c r="TNJ52" s="265"/>
      <c r="TNK52" s="265"/>
      <c r="TNL52" s="265"/>
      <c r="TNM52" s="265"/>
      <c r="TNN52" s="265"/>
      <c r="TNO52" s="265"/>
      <c r="TNP52" s="265"/>
      <c r="TNQ52" s="265"/>
      <c r="TNR52" s="265"/>
      <c r="TNS52" s="265"/>
      <c r="TNT52" s="265"/>
      <c r="TNU52" s="265"/>
      <c r="TNV52" s="265"/>
      <c r="TNW52" s="265"/>
      <c r="TNX52" s="265"/>
      <c r="TNY52" s="265"/>
      <c r="TNZ52" s="265"/>
      <c r="TOA52" s="265"/>
      <c r="TOB52" s="265"/>
      <c r="TOC52" s="265"/>
      <c r="TOD52" s="265"/>
      <c r="TOE52" s="265"/>
      <c r="TOF52" s="265"/>
      <c r="TOG52" s="265"/>
      <c r="TOH52" s="265"/>
      <c r="TOI52" s="265"/>
      <c r="TOJ52" s="265"/>
      <c r="TOK52" s="265"/>
      <c r="TOL52" s="265"/>
      <c r="TOM52" s="265"/>
      <c r="TON52" s="265"/>
      <c r="TOO52" s="265"/>
      <c r="TOP52" s="265"/>
      <c r="TOQ52" s="265"/>
      <c r="TOR52" s="265"/>
      <c r="TOS52" s="265"/>
      <c r="TOT52" s="265"/>
      <c r="TOU52" s="265"/>
      <c r="TOV52" s="265"/>
      <c r="TOW52" s="265"/>
      <c r="TOX52" s="265"/>
      <c r="TOY52" s="265"/>
      <c r="TOZ52" s="265"/>
      <c r="TPA52" s="265"/>
      <c r="TPB52" s="265"/>
      <c r="TPC52" s="265"/>
      <c r="TPD52" s="265"/>
      <c r="TPE52" s="265"/>
      <c r="TPF52" s="265"/>
      <c r="TPG52" s="265"/>
      <c r="TPH52" s="265"/>
      <c r="TPI52" s="265"/>
      <c r="TPJ52" s="265"/>
      <c r="TPK52" s="265"/>
      <c r="TPL52" s="265"/>
      <c r="TPM52" s="265"/>
      <c r="TPN52" s="265"/>
      <c r="TPO52" s="265"/>
      <c r="TPP52" s="265"/>
      <c r="TPQ52" s="265"/>
      <c r="TPR52" s="265"/>
      <c r="TPS52" s="265"/>
      <c r="TPT52" s="265"/>
      <c r="TPU52" s="265"/>
      <c r="TPV52" s="265"/>
      <c r="TPW52" s="265"/>
      <c r="TPX52" s="265"/>
      <c r="TPY52" s="265"/>
      <c r="TPZ52" s="265"/>
      <c r="TQA52" s="265"/>
      <c r="TQB52" s="265"/>
      <c r="TQC52" s="265"/>
      <c r="TQD52" s="265"/>
      <c r="TQE52" s="265"/>
      <c r="TQF52" s="265"/>
      <c r="TQG52" s="265"/>
      <c r="TQH52" s="265"/>
      <c r="TQI52" s="265"/>
      <c r="TQJ52" s="265"/>
      <c r="TQK52" s="265"/>
      <c r="TQL52" s="265"/>
      <c r="TQM52" s="265"/>
      <c r="TQN52" s="265"/>
      <c r="TQO52" s="265"/>
      <c r="TQP52" s="265"/>
      <c r="TQQ52" s="265"/>
      <c r="TQR52" s="265"/>
      <c r="TQS52" s="265"/>
      <c r="TQT52" s="265"/>
      <c r="TQU52" s="265"/>
      <c r="TQV52" s="265"/>
      <c r="TQW52" s="265"/>
      <c r="TQX52" s="265"/>
      <c r="TQY52" s="265"/>
      <c r="TQZ52" s="265"/>
      <c r="TRA52" s="265"/>
      <c r="TRB52" s="265"/>
      <c r="TRC52" s="265"/>
      <c r="TRD52" s="265"/>
      <c r="TRE52" s="265"/>
      <c r="TRF52" s="265"/>
      <c r="TRG52" s="265"/>
      <c r="TRH52" s="265"/>
      <c r="TRI52" s="265"/>
      <c r="TRJ52" s="265"/>
      <c r="TRK52" s="265"/>
      <c r="TRL52" s="265"/>
      <c r="TRM52" s="265"/>
      <c r="TRN52" s="265"/>
      <c r="TRO52" s="265"/>
      <c r="TRP52" s="265"/>
      <c r="TRQ52" s="265"/>
      <c r="TRR52" s="265"/>
      <c r="TRS52" s="265"/>
      <c r="TRT52" s="265"/>
      <c r="TRU52" s="265"/>
      <c r="TRV52" s="265"/>
      <c r="TRW52" s="265"/>
      <c r="TRX52" s="265"/>
      <c r="TRY52" s="265"/>
      <c r="TRZ52" s="265"/>
      <c r="TSA52" s="265"/>
      <c r="TSB52" s="265"/>
      <c r="TSC52" s="265"/>
      <c r="TSD52" s="265"/>
      <c r="TSE52" s="265"/>
      <c r="TSF52" s="265"/>
      <c r="TSG52" s="265"/>
      <c r="TSH52" s="265"/>
      <c r="TSI52" s="265"/>
      <c r="TSJ52" s="265"/>
      <c r="TSK52" s="265"/>
      <c r="TSL52" s="265"/>
      <c r="TSM52" s="265"/>
      <c r="TSN52" s="265"/>
      <c r="TSO52" s="265"/>
      <c r="TSP52" s="265"/>
      <c r="TSQ52" s="265"/>
      <c r="TSR52" s="265"/>
      <c r="TSS52" s="265"/>
      <c r="TST52" s="265"/>
      <c r="TSU52" s="265"/>
      <c r="TSV52" s="265"/>
      <c r="TSW52" s="265"/>
      <c r="TSX52" s="265"/>
      <c r="TSY52" s="265"/>
      <c r="TSZ52" s="265"/>
      <c r="TTA52" s="265"/>
      <c r="TTB52" s="265"/>
      <c r="TTC52" s="265"/>
      <c r="TTD52" s="265"/>
      <c r="TTE52" s="265"/>
      <c r="TTF52" s="265"/>
      <c r="TTG52" s="265"/>
      <c r="TTH52" s="265"/>
      <c r="TTI52" s="265"/>
      <c r="TTJ52" s="265"/>
      <c r="TTK52" s="265"/>
      <c r="TTL52" s="265"/>
      <c r="TTM52" s="265"/>
      <c r="TTN52" s="265"/>
      <c r="TTO52" s="265"/>
      <c r="TTP52" s="265"/>
      <c r="TTQ52" s="265"/>
      <c r="TTR52" s="265"/>
      <c r="TTS52" s="265"/>
      <c r="TTT52" s="265"/>
      <c r="TTU52" s="265"/>
      <c r="TTV52" s="265"/>
      <c r="TTW52" s="265"/>
      <c r="TTX52" s="265"/>
      <c r="TTY52" s="265"/>
      <c r="TTZ52" s="265"/>
      <c r="TUA52" s="265"/>
      <c r="TUB52" s="265"/>
      <c r="TUC52" s="265"/>
      <c r="TUD52" s="265"/>
      <c r="TUE52" s="265"/>
      <c r="TUF52" s="265"/>
      <c r="TUG52" s="265"/>
      <c r="TUH52" s="265"/>
      <c r="TUI52" s="265"/>
      <c r="TUJ52" s="265"/>
      <c r="TUK52" s="265"/>
      <c r="TUL52" s="265"/>
      <c r="TUM52" s="265"/>
      <c r="TUN52" s="265"/>
      <c r="TUO52" s="265"/>
      <c r="TUP52" s="265"/>
      <c r="TUQ52" s="265"/>
      <c r="TUR52" s="265"/>
      <c r="TUS52" s="265"/>
      <c r="TUT52" s="265"/>
      <c r="TUU52" s="265"/>
      <c r="TUV52" s="265"/>
      <c r="TUW52" s="265"/>
      <c r="TUX52" s="265"/>
      <c r="TUY52" s="265"/>
      <c r="TUZ52" s="265"/>
      <c r="TVA52" s="265"/>
      <c r="TVB52" s="265"/>
      <c r="TVC52" s="265"/>
      <c r="TVD52" s="265"/>
      <c r="TVE52" s="265"/>
      <c r="TVF52" s="265"/>
      <c r="TVG52" s="265"/>
      <c r="TVH52" s="265"/>
      <c r="TVI52" s="265"/>
      <c r="TVJ52" s="265"/>
      <c r="TVK52" s="265"/>
      <c r="TVL52" s="265"/>
      <c r="TVM52" s="265"/>
      <c r="TVN52" s="265"/>
      <c r="TVO52" s="265"/>
      <c r="TVP52" s="265"/>
      <c r="TVQ52" s="265"/>
      <c r="TVR52" s="265"/>
      <c r="TVS52" s="265"/>
      <c r="TVT52" s="265"/>
      <c r="TVU52" s="265"/>
      <c r="TVV52" s="265"/>
      <c r="TVW52" s="265"/>
      <c r="TVX52" s="265"/>
      <c r="TVY52" s="265"/>
      <c r="TVZ52" s="265"/>
      <c r="TWA52" s="265"/>
      <c r="TWB52" s="265"/>
      <c r="TWC52" s="265"/>
      <c r="TWD52" s="265"/>
      <c r="TWE52" s="265"/>
      <c r="TWF52" s="265"/>
      <c r="TWG52" s="265"/>
      <c r="TWH52" s="265"/>
      <c r="TWI52" s="265"/>
      <c r="TWJ52" s="265"/>
      <c r="TWK52" s="265"/>
      <c r="TWL52" s="265"/>
      <c r="TWM52" s="265"/>
      <c r="TWN52" s="265"/>
      <c r="TWO52" s="265"/>
      <c r="TWP52" s="265"/>
      <c r="TWQ52" s="265"/>
      <c r="TWR52" s="265"/>
      <c r="TWS52" s="265"/>
      <c r="TWT52" s="265"/>
      <c r="TWU52" s="265"/>
      <c r="TWV52" s="265"/>
      <c r="TWW52" s="265"/>
      <c r="TWX52" s="265"/>
      <c r="TWY52" s="265"/>
      <c r="TWZ52" s="265"/>
      <c r="TXA52" s="265"/>
      <c r="TXB52" s="265"/>
      <c r="TXC52" s="265"/>
      <c r="TXD52" s="265"/>
      <c r="TXE52" s="265"/>
      <c r="TXF52" s="265"/>
      <c r="TXG52" s="265"/>
      <c r="TXH52" s="265"/>
      <c r="TXI52" s="265"/>
      <c r="TXJ52" s="265"/>
      <c r="TXK52" s="265"/>
      <c r="TXL52" s="265"/>
      <c r="TXM52" s="265"/>
      <c r="TXN52" s="265"/>
      <c r="TXO52" s="265"/>
      <c r="TXP52" s="265"/>
      <c r="TXQ52" s="265"/>
      <c r="TXR52" s="265"/>
      <c r="TXS52" s="265"/>
      <c r="TXT52" s="265"/>
      <c r="TXU52" s="265"/>
      <c r="TXV52" s="265"/>
      <c r="TXW52" s="265"/>
      <c r="TXX52" s="265"/>
      <c r="TXY52" s="265"/>
      <c r="TXZ52" s="265"/>
      <c r="TYA52" s="265"/>
      <c r="TYB52" s="265"/>
      <c r="TYC52" s="265"/>
      <c r="TYD52" s="265"/>
      <c r="TYE52" s="265"/>
      <c r="TYF52" s="265"/>
      <c r="TYG52" s="265"/>
      <c r="TYH52" s="265"/>
      <c r="TYI52" s="265"/>
      <c r="TYJ52" s="265"/>
      <c r="TYK52" s="265"/>
      <c r="TYL52" s="265"/>
      <c r="TYM52" s="265"/>
      <c r="TYN52" s="265"/>
      <c r="TYO52" s="265"/>
      <c r="TYP52" s="265"/>
      <c r="TYQ52" s="265"/>
      <c r="TYR52" s="265"/>
      <c r="TYS52" s="265"/>
      <c r="TYT52" s="265"/>
      <c r="TYU52" s="265"/>
      <c r="TYV52" s="265"/>
      <c r="TYW52" s="265"/>
      <c r="TYX52" s="265"/>
      <c r="TYY52" s="265"/>
      <c r="TYZ52" s="265"/>
      <c r="TZA52" s="265"/>
      <c r="TZB52" s="265"/>
      <c r="TZC52" s="265"/>
      <c r="TZD52" s="265"/>
      <c r="TZE52" s="265"/>
      <c r="TZF52" s="265"/>
      <c r="TZG52" s="265"/>
      <c r="TZH52" s="265"/>
      <c r="TZI52" s="265"/>
      <c r="TZJ52" s="265"/>
      <c r="TZK52" s="265"/>
      <c r="TZL52" s="265"/>
      <c r="TZM52" s="265"/>
      <c r="TZN52" s="265"/>
      <c r="TZO52" s="265"/>
      <c r="TZP52" s="265"/>
      <c r="TZQ52" s="265"/>
      <c r="TZR52" s="265"/>
      <c r="TZS52" s="265"/>
      <c r="TZT52" s="265"/>
      <c r="TZU52" s="265"/>
      <c r="TZV52" s="265"/>
      <c r="TZW52" s="265"/>
      <c r="TZX52" s="265"/>
      <c r="TZY52" s="265"/>
      <c r="TZZ52" s="265"/>
      <c r="UAA52" s="265"/>
      <c r="UAB52" s="265"/>
      <c r="UAC52" s="265"/>
      <c r="UAD52" s="265"/>
      <c r="UAE52" s="265"/>
      <c r="UAF52" s="265"/>
      <c r="UAG52" s="265"/>
      <c r="UAH52" s="265"/>
      <c r="UAI52" s="265"/>
      <c r="UAJ52" s="265"/>
      <c r="UAK52" s="265"/>
      <c r="UAL52" s="265"/>
      <c r="UAM52" s="265"/>
      <c r="UAN52" s="265"/>
      <c r="UAO52" s="265"/>
      <c r="UAP52" s="265"/>
      <c r="UAQ52" s="265"/>
      <c r="UAR52" s="265"/>
      <c r="UAS52" s="265"/>
      <c r="UAT52" s="265"/>
      <c r="UAU52" s="265"/>
      <c r="UAV52" s="265"/>
      <c r="UAW52" s="265"/>
      <c r="UAX52" s="265"/>
      <c r="UAY52" s="265"/>
      <c r="UAZ52" s="265"/>
      <c r="UBA52" s="265"/>
      <c r="UBB52" s="265"/>
      <c r="UBC52" s="265"/>
      <c r="UBD52" s="265"/>
      <c r="UBE52" s="265"/>
      <c r="UBF52" s="265"/>
      <c r="UBG52" s="265"/>
      <c r="UBH52" s="265"/>
      <c r="UBI52" s="265"/>
      <c r="UBJ52" s="265"/>
      <c r="UBK52" s="265"/>
      <c r="UBL52" s="265"/>
      <c r="UBM52" s="265"/>
      <c r="UBN52" s="265"/>
      <c r="UBO52" s="265"/>
      <c r="UBP52" s="265"/>
      <c r="UBQ52" s="265"/>
      <c r="UBR52" s="265"/>
      <c r="UBS52" s="265"/>
      <c r="UBT52" s="265"/>
      <c r="UBU52" s="265"/>
      <c r="UBV52" s="265"/>
      <c r="UBW52" s="265"/>
      <c r="UBX52" s="265"/>
      <c r="UBY52" s="265"/>
      <c r="UBZ52" s="265"/>
      <c r="UCA52" s="265"/>
      <c r="UCB52" s="265"/>
      <c r="UCC52" s="265"/>
      <c r="UCD52" s="265"/>
      <c r="UCE52" s="265"/>
      <c r="UCF52" s="265"/>
      <c r="UCG52" s="265"/>
      <c r="UCH52" s="265"/>
      <c r="UCI52" s="265"/>
      <c r="UCJ52" s="265"/>
      <c r="UCK52" s="265"/>
      <c r="UCL52" s="265"/>
      <c r="UCM52" s="265"/>
      <c r="UCN52" s="265"/>
      <c r="UCO52" s="265"/>
      <c r="UCP52" s="265"/>
      <c r="UCQ52" s="265"/>
      <c r="UCR52" s="265"/>
      <c r="UCS52" s="265"/>
      <c r="UCT52" s="265"/>
      <c r="UCU52" s="265"/>
      <c r="UCV52" s="265"/>
      <c r="UCW52" s="265"/>
      <c r="UCX52" s="265"/>
      <c r="UCY52" s="265"/>
      <c r="UCZ52" s="265"/>
      <c r="UDA52" s="265"/>
      <c r="UDB52" s="265"/>
      <c r="UDC52" s="265"/>
      <c r="UDD52" s="265"/>
      <c r="UDE52" s="265"/>
      <c r="UDF52" s="265"/>
      <c r="UDG52" s="265"/>
      <c r="UDH52" s="265"/>
      <c r="UDI52" s="265"/>
      <c r="UDJ52" s="265"/>
      <c r="UDK52" s="265"/>
      <c r="UDL52" s="265"/>
      <c r="UDM52" s="265"/>
      <c r="UDN52" s="265"/>
      <c r="UDO52" s="265"/>
      <c r="UDP52" s="265"/>
      <c r="UDQ52" s="265"/>
      <c r="UDR52" s="265"/>
      <c r="UDS52" s="265"/>
      <c r="UDT52" s="265"/>
      <c r="UDU52" s="265"/>
      <c r="UDV52" s="265"/>
      <c r="UDW52" s="265"/>
      <c r="UDX52" s="265"/>
      <c r="UDY52" s="265"/>
      <c r="UDZ52" s="265"/>
      <c r="UEA52" s="265"/>
      <c r="UEB52" s="265"/>
      <c r="UEC52" s="265"/>
      <c r="UED52" s="265"/>
      <c r="UEE52" s="265"/>
      <c r="UEF52" s="265"/>
      <c r="UEG52" s="265"/>
      <c r="UEH52" s="265"/>
      <c r="UEI52" s="265"/>
      <c r="UEJ52" s="265"/>
      <c r="UEK52" s="265"/>
      <c r="UEL52" s="265"/>
      <c r="UEM52" s="265"/>
      <c r="UEN52" s="265"/>
      <c r="UEO52" s="265"/>
      <c r="UEP52" s="265"/>
      <c r="UEQ52" s="265"/>
      <c r="UER52" s="265"/>
      <c r="UES52" s="265"/>
      <c r="UET52" s="265"/>
      <c r="UEU52" s="265"/>
      <c r="UEV52" s="265"/>
      <c r="UEW52" s="265"/>
      <c r="UEX52" s="265"/>
      <c r="UEY52" s="265"/>
      <c r="UEZ52" s="265"/>
      <c r="UFA52" s="265"/>
      <c r="UFB52" s="265"/>
      <c r="UFC52" s="265"/>
      <c r="UFD52" s="265"/>
      <c r="UFE52" s="265"/>
      <c r="UFF52" s="265"/>
      <c r="UFG52" s="265"/>
      <c r="UFH52" s="265"/>
      <c r="UFI52" s="265"/>
      <c r="UFJ52" s="265"/>
      <c r="UFK52" s="265"/>
      <c r="UFL52" s="265"/>
      <c r="UFM52" s="265"/>
      <c r="UFN52" s="265"/>
      <c r="UFO52" s="265"/>
      <c r="UFP52" s="265"/>
      <c r="UFQ52" s="265"/>
      <c r="UFR52" s="265"/>
      <c r="UFS52" s="265"/>
      <c r="UFT52" s="265"/>
      <c r="UFU52" s="265"/>
      <c r="UFV52" s="265"/>
      <c r="UFW52" s="265"/>
      <c r="UFX52" s="265"/>
      <c r="UFY52" s="265"/>
      <c r="UFZ52" s="265"/>
      <c r="UGA52" s="265"/>
      <c r="UGB52" s="265"/>
      <c r="UGC52" s="265"/>
      <c r="UGD52" s="265"/>
      <c r="UGE52" s="265"/>
      <c r="UGF52" s="265"/>
      <c r="UGG52" s="265"/>
      <c r="UGH52" s="265"/>
      <c r="UGI52" s="265"/>
      <c r="UGJ52" s="265"/>
      <c r="UGK52" s="265"/>
      <c r="UGL52" s="265"/>
      <c r="UGM52" s="265"/>
      <c r="UGN52" s="265"/>
      <c r="UGO52" s="265"/>
      <c r="UGP52" s="265"/>
      <c r="UGQ52" s="265"/>
      <c r="UGR52" s="265"/>
      <c r="UGS52" s="265"/>
      <c r="UGT52" s="265"/>
      <c r="UGU52" s="265"/>
      <c r="UGV52" s="265"/>
      <c r="UGW52" s="265"/>
      <c r="UGX52" s="265"/>
      <c r="UGY52" s="265"/>
      <c r="UGZ52" s="265"/>
      <c r="UHA52" s="265"/>
      <c r="UHB52" s="265"/>
      <c r="UHC52" s="265"/>
      <c r="UHD52" s="265"/>
      <c r="UHE52" s="265"/>
      <c r="UHF52" s="265"/>
      <c r="UHG52" s="265"/>
      <c r="UHH52" s="265"/>
      <c r="UHI52" s="265"/>
      <c r="UHJ52" s="265"/>
      <c r="UHK52" s="265"/>
      <c r="UHL52" s="265"/>
      <c r="UHM52" s="265"/>
      <c r="UHN52" s="265"/>
      <c r="UHO52" s="265"/>
      <c r="UHP52" s="265"/>
      <c r="UHQ52" s="265"/>
      <c r="UHR52" s="265"/>
      <c r="UHS52" s="265"/>
      <c r="UHT52" s="265"/>
      <c r="UHU52" s="265"/>
      <c r="UHV52" s="265"/>
      <c r="UHW52" s="265"/>
      <c r="UHX52" s="265"/>
      <c r="UHY52" s="265"/>
      <c r="UHZ52" s="265"/>
      <c r="UIA52" s="265"/>
      <c r="UIB52" s="265"/>
      <c r="UIC52" s="265"/>
      <c r="UID52" s="265"/>
      <c r="UIE52" s="265"/>
      <c r="UIF52" s="265"/>
      <c r="UIG52" s="265"/>
      <c r="UIH52" s="265"/>
      <c r="UII52" s="265"/>
      <c r="UIJ52" s="265"/>
      <c r="UIK52" s="265"/>
      <c r="UIL52" s="265"/>
      <c r="UIM52" s="265"/>
      <c r="UIN52" s="265"/>
      <c r="UIO52" s="265"/>
      <c r="UIP52" s="265"/>
      <c r="UIQ52" s="265"/>
      <c r="UIR52" s="265"/>
      <c r="UIS52" s="265"/>
      <c r="UIT52" s="265"/>
      <c r="UIU52" s="265"/>
      <c r="UIV52" s="265"/>
      <c r="UIW52" s="265"/>
      <c r="UIX52" s="265"/>
      <c r="UIY52" s="265"/>
      <c r="UIZ52" s="265"/>
      <c r="UJA52" s="265"/>
      <c r="UJB52" s="265"/>
      <c r="UJC52" s="265"/>
      <c r="UJD52" s="265"/>
      <c r="UJE52" s="265"/>
      <c r="UJF52" s="265"/>
      <c r="UJG52" s="265"/>
      <c r="UJH52" s="265"/>
      <c r="UJI52" s="265"/>
      <c r="UJJ52" s="265"/>
      <c r="UJK52" s="265"/>
      <c r="UJL52" s="265"/>
      <c r="UJM52" s="265"/>
      <c r="UJN52" s="265"/>
      <c r="UJO52" s="265"/>
      <c r="UJP52" s="265"/>
      <c r="UJQ52" s="265"/>
      <c r="UJR52" s="265"/>
      <c r="UJS52" s="265"/>
      <c r="UJT52" s="265"/>
      <c r="UJU52" s="265"/>
      <c r="UJV52" s="265"/>
      <c r="UJW52" s="265"/>
      <c r="UJX52" s="265"/>
      <c r="UJY52" s="265"/>
      <c r="UJZ52" s="265"/>
      <c r="UKA52" s="265"/>
      <c r="UKB52" s="265"/>
      <c r="UKC52" s="265"/>
      <c r="UKD52" s="265"/>
      <c r="UKE52" s="265"/>
      <c r="UKF52" s="265"/>
      <c r="UKG52" s="265"/>
      <c r="UKH52" s="265"/>
      <c r="UKI52" s="265"/>
      <c r="UKJ52" s="265"/>
      <c r="UKK52" s="265"/>
      <c r="UKL52" s="265"/>
      <c r="UKM52" s="265"/>
      <c r="UKN52" s="265"/>
      <c r="UKO52" s="265"/>
      <c r="UKP52" s="265"/>
      <c r="UKQ52" s="265"/>
      <c r="UKR52" s="265"/>
      <c r="UKS52" s="265"/>
      <c r="UKT52" s="265"/>
      <c r="UKU52" s="265"/>
      <c r="UKV52" s="265"/>
      <c r="UKW52" s="265"/>
      <c r="UKX52" s="265"/>
      <c r="UKY52" s="265"/>
      <c r="UKZ52" s="265"/>
      <c r="ULA52" s="265"/>
      <c r="ULB52" s="265"/>
      <c r="ULC52" s="265"/>
      <c r="ULD52" s="265"/>
      <c r="ULE52" s="265"/>
      <c r="ULF52" s="265"/>
      <c r="ULG52" s="265"/>
      <c r="ULH52" s="265"/>
      <c r="ULI52" s="265"/>
      <c r="ULJ52" s="265"/>
      <c r="ULK52" s="265"/>
      <c r="ULL52" s="265"/>
      <c r="ULM52" s="265"/>
      <c r="ULN52" s="265"/>
      <c r="ULO52" s="265"/>
      <c r="ULP52" s="265"/>
      <c r="ULQ52" s="265"/>
      <c r="ULR52" s="265"/>
      <c r="ULS52" s="265"/>
      <c r="ULT52" s="265"/>
      <c r="ULU52" s="265"/>
      <c r="ULV52" s="265"/>
      <c r="ULW52" s="265"/>
      <c r="ULX52" s="265"/>
      <c r="ULY52" s="265"/>
      <c r="ULZ52" s="265"/>
      <c r="UMA52" s="265"/>
      <c r="UMB52" s="265"/>
      <c r="UMC52" s="265"/>
      <c r="UMD52" s="265"/>
      <c r="UME52" s="265"/>
      <c r="UMF52" s="265"/>
      <c r="UMG52" s="265"/>
      <c r="UMH52" s="265"/>
      <c r="UMI52" s="265"/>
      <c r="UMJ52" s="265"/>
      <c r="UMK52" s="265"/>
      <c r="UML52" s="265"/>
      <c r="UMM52" s="265"/>
      <c r="UMN52" s="265"/>
      <c r="UMO52" s="265"/>
      <c r="UMP52" s="265"/>
      <c r="UMQ52" s="265"/>
      <c r="UMR52" s="265"/>
      <c r="UMS52" s="265"/>
      <c r="UMT52" s="265"/>
      <c r="UMU52" s="265"/>
      <c r="UMV52" s="265"/>
      <c r="UMW52" s="265"/>
      <c r="UMX52" s="265"/>
      <c r="UMY52" s="265"/>
      <c r="UMZ52" s="265"/>
      <c r="UNA52" s="265"/>
      <c r="UNB52" s="265"/>
      <c r="UNC52" s="265"/>
      <c r="UND52" s="265"/>
      <c r="UNE52" s="265"/>
      <c r="UNF52" s="265"/>
      <c r="UNG52" s="265"/>
      <c r="UNH52" s="265"/>
      <c r="UNI52" s="265"/>
      <c r="UNJ52" s="265"/>
      <c r="UNK52" s="265"/>
      <c r="UNL52" s="265"/>
      <c r="UNM52" s="265"/>
      <c r="UNN52" s="265"/>
      <c r="UNO52" s="265"/>
      <c r="UNP52" s="265"/>
      <c r="UNQ52" s="265"/>
      <c r="UNR52" s="265"/>
      <c r="UNS52" s="265"/>
      <c r="UNT52" s="265"/>
      <c r="UNU52" s="265"/>
      <c r="UNV52" s="265"/>
      <c r="UNW52" s="265"/>
      <c r="UNX52" s="265"/>
      <c r="UNY52" s="265"/>
      <c r="UNZ52" s="265"/>
      <c r="UOA52" s="265"/>
      <c r="UOB52" s="265"/>
      <c r="UOC52" s="265"/>
      <c r="UOD52" s="265"/>
      <c r="UOE52" s="265"/>
      <c r="UOF52" s="265"/>
      <c r="UOG52" s="265"/>
      <c r="UOH52" s="265"/>
      <c r="UOI52" s="265"/>
      <c r="UOJ52" s="265"/>
      <c r="UOK52" s="265"/>
      <c r="UOL52" s="265"/>
      <c r="UOM52" s="265"/>
      <c r="UON52" s="265"/>
      <c r="UOO52" s="265"/>
      <c r="UOP52" s="265"/>
      <c r="UOQ52" s="265"/>
      <c r="UOR52" s="265"/>
      <c r="UOS52" s="265"/>
      <c r="UOT52" s="265"/>
      <c r="UOU52" s="265"/>
      <c r="UOV52" s="265"/>
      <c r="UOW52" s="265"/>
      <c r="UOX52" s="265"/>
      <c r="UOY52" s="265"/>
      <c r="UOZ52" s="265"/>
      <c r="UPA52" s="265"/>
      <c r="UPB52" s="265"/>
      <c r="UPC52" s="265"/>
      <c r="UPD52" s="265"/>
      <c r="UPE52" s="265"/>
      <c r="UPF52" s="265"/>
      <c r="UPG52" s="265"/>
      <c r="UPH52" s="265"/>
      <c r="UPI52" s="265"/>
      <c r="UPJ52" s="265"/>
      <c r="UPK52" s="265"/>
      <c r="UPL52" s="265"/>
      <c r="UPM52" s="265"/>
      <c r="UPN52" s="265"/>
      <c r="UPO52" s="265"/>
      <c r="UPP52" s="265"/>
      <c r="UPQ52" s="265"/>
      <c r="UPR52" s="265"/>
      <c r="UPS52" s="265"/>
      <c r="UPT52" s="265"/>
      <c r="UPU52" s="265"/>
      <c r="UPV52" s="265"/>
      <c r="UPW52" s="265"/>
      <c r="UPX52" s="265"/>
      <c r="UPY52" s="265"/>
      <c r="UPZ52" s="265"/>
      <c r="UQA52" s="265"/>
      <c r="UQB52" s="265"/>
      <c r="UQC52" s="265"/>
      <c r="UQD52" s="265"/>
      <c r="UQE52" s="265"/>
      <c r="UQF52" s="265"/>
      <c r="UQG52" s="265"/>
      <c r="UQH52" s="265"/>
      <c r="UQI52" s="265"/>
      <c r="UQJ52" s="265"/>
      <c r="UQK52" s="265"/>
      <c r="UQL52" s="265"/>
      <c r="UQM52" s="265"/>
      <c r="UQN52" s="265"/>
      <c r="UQO52" s="265"/>
      <c r="UQP52" s="265"/>
      <c r="UQQ52" s="265"/>
      <c r="UQR52" s="265"/>
      <c r="UQS52" s="265"/>
      <c r="UQT52" s="265"/>
      <c r="UQU52" s="265"/>
      <c r="UQV52" s="265"/>
      <c r="UQW52" s="265"/>
      <c r="UQX52" s="265"/>
      <c r="UQY52" s="265"/>
      <c r="UQZ52" s="265"/>
      <c r="URA52" s="265"/>
      <c r="URB52" s="265"/>
      <c r="URC52" s="265"/>
      <c r="URD52" s="265"/>
      <c r="URE52" s="265"/>
      <c r="URF52" s="265"/>
      <c r="URG52" s="265"/>
      <c r="URH52" s="265"/>
      <c r="URI52" s="265"/>
      <c r="URJ52" s="265"/>
      <c r="URK52" s="265"/>
      <c r="URL52" s="265"/>
      <c r="URM52" s="265"/>
      <c r="URN52" s="265"/>
      <c r="URO52" s="265"/>
      <c r="URP52" s="265"/>
      <c r="URQ52" s="265"/>
      <c r="URR52" s="265"/>
      <c r="URS52" s="265"/>
      <c r="URT52" s="265"/>
      <c r="URU52" s="265"/>
      <c r="URV52" s="265"/>
      <c r="URW52" s="265"/>
      <c r="URX52" s="265"/>
      <c r="URY52" s="265"/>
      <c r="URZ52" s="265"/>
      <c r="USA52" s="265"/>
      <c r="USB52" s="265"/>
      <c r="USC52" s="265"/>
      <c r="USD52" s="265"/>
      <c r="USE52" s="265"/>
      <c r="USF52" s="265"/>
      <c r="USG52" s="265"/>
      <c r="USH52" s="265"/>
      <c r="USI52" s="265"/>
      <c r="USJ52" s="265"/>
      <c r="USK52" s="265"/>
      <c r="USL52" s="265"/>
      <c r="USM52" s="265"/>
      <c r="USN52" s="265"/>
      <c r="USO52" s="265"/>
      <c r="USP52" s="265"/>
      <c r="USQ52" s="265"/>
      <c r="USR52" s="265"/>
      <c r="USS52" s="265"/>
      <c r="UST52" s="265"/>
      <c r="USU52" s="265"/>
      <c r="USV52" s="265"/>
      <c r="USW52" s="265"/>
      <c r="USX52" s="265"/>
      <c r="USY52" s="265"/>
      <c r="USZ52" s="265"/>
      <c r="UTA52" s="265"/>
      <c r="UTB52" s="265"/>
      <c r="UTC52" s="265"/>
      <c r="UTD52" s="265"/>
      <c r="UTE52" s="265"/>
      <c r="UTF52" s="265"/>
      <c r="UTG52" s="265"/>
      <c r="UTH52" s="265"/>
      <c r="UTI52" s="265"/>
      <c r="UTJ52" s="265"/>
      <c r="UTK52" s="265"/>
      <c r="UTL52" s="265"/>
      <c r="UTM52" s="265"/>
      <c r="UTN52" s="265"/>
      <c r="UTO52" s="265"/>
      <c r="UTP52" s="265"/>
      <c r="UTQ52" s="265"/>
      <c r="UTR52" s="265"/>
      <c r="UTS52" s="265"/>
      <c r="UTT52" s="265"/>
      <c r="UTU52" s="265"/>
      <c r="UTV52" s="265"/>
      <c r="UTW52" s="265"/>
      <c r="UTX52" s="265"/>
      <c r="UTY52" s="265"/>
      <c r="UTZ52" s="265"/>
      <c r="UUA52" s="265"/>
      <c r="UUB52" s="265"/>
      <c r="UUC52" s="265"/>
      <c r="UUD52" s="265"/>
      <c r="UUE52" s="265"/>
      <c r="UUF52" s="265"/>
      <c r="UUG52" s="265"/>
      <c r="UUH52" s="265"/>
      <c r="UUI52" s="265"/>
      <c r="UUJ52" s="265"/>
      <c r="UUK52" s="265"/>
      <c r="UUL52" s="265"/>
      <c r="UUM52" s="265"/>
      <c r="UUN52" s="265"/>
      <c r="UUO52" s="265"/>
      <c r="UUP52" s="265"/>
      <c r="UUQ52" s="265"/>
      <c r="UUR52" s="265"/>
      <c r="UUS52" s="265"/>
      <c r="UUT52" s="265"/>
      <c r="UUU52" s="265"/>
      <c r="UUV52" s="265"/>
      <c r="UUW52" s="265"/>
      <c r="UUX52" s="265"/>
      <c r="UUY52" s="265"/>
      <c r="UUZ52" s="265"/>
      <c r="UVA52" s="265"/>
      <c r="UVB52" s="265"/>
      <c r="UVC52" s="265"/>
      <c r="UVD52" s="265"/>
      <c r="UVE52" s="265"/>
      <c r="UVF52" s="265"/>
      <c r="UVG52" s="265"/>
      <c r="UVH52" s="265"/>
      <c r="UVI52" s="265"/>
      <c r="UVJ52" s="265"/>
      <c r="UVK52" s="265"/>
      <c r="UVL52" s="265"/>
      <c r="UVM52" s="265"/>
      <c r="UVN52" s="265"/>
      <c r="UVO52" s="265"/>
      <c r="UVP52" s="265"/>
      <c r="UVQ52" s="265"/>
      <c r="UVR52" s="265"/>
      <c r="UVS52" s="265"/>
      <c r="UVT52" s="265"/>
      <c r="UVU52" s="265"/>
      <c r="UVV52" s="265"/>
      <c r="UVW52" s="265"/>
      <c r="UVX52" s="265"/>
      <c r="UVY52" s="265"/>
      <c r="UVZ52" s="265"/>
      <c r="UWA52" s="265"/>
      <c r="UWB52" s="265"/>
      <c r="UWC52" s="265"/>
      <c r="UWD52" s="265"/>
      <c r="UWE52" s="265"/>
      <c r="UWF52" s="265"/>
      <c r="UWG52" s="265"/>
      <c r="UWH52" s="265"/>
      <c r="UWI52" s="265"/>
      <c r="UWJ52" s="265"/>
      <c r="UWK52" s="265"/>
      <c r="UWL52" s="265"/>
      <c r="UWM52" s="265"/>
      <c r="UWN52" s="265"/>
      <c r="UWO52" s="265"/>
      <c r="UWP52" s="265"/>
      <c r="UWQ52" s="265"/>
      <c r="UWR52" s="265"/>
      <c r="UWS52" s="265"/>
      <c r="UWT52" s="265"/>
      <c r="UWU52" s="265"/>
      <c r="UWV52" s="265"/>
      <c r="UWW52" s="265"/>
      <c r="UWX52" s="265"/>
      <c r="UWY52" s="265"/>
      <c r="UWZ52" s="265"/>
      <c r="UXA52" s="265"/>
      <c r="UXB52" s="265"/>
      <c r="UXC52" s="265"/>
      <c r="UXD52" s="265"/>
      <c r="UXE52" s="265"/>
      <c r="UXF52" s="265"/>
      <c r="UXG52" s="265"/>
      <c r="UXH52" s="265"/>
      <c r="UXI52" s="265"/>
      <c r="UXJ52" s="265"/>
      <c r="UXK52" s="265"/>
      <c r="UXL52" s="265"/>
      <c r="UXM52" s="265"/>
      <c r="UXN52" s="265"/>
      <c r="UXO52" s="265"/>
      <c r="UXP52" s="265"/>
      <c r="UXQ52" s="265"/>
      <c r="UXR52" s="265"/>
      <c r="UXS52" s="265"/>
      <c r="UXT52" s="265"/>
      <c r="UXU52" s="265"/>
      <c r="UXV52" s="265"/>
      <c r="UXW52" s="265"/>
      <c r="UXX52" s="265"/>
      <c r="UXY52" s="265"/>
      <c r="UXZ52" s="265"/>
      <c r="UYA52" s="265"/>
      <c r="UYB52" s="265"/>
      <c r="UYC52" s="265"/>
      <c r="UYD52" s="265"/>
      <c r="UYE52" s="265"/>
      <c r="UYF52" s="265"/>
      <c r="UYG52" s="265"/>
      <c r="UYH52" s="265"/>
      <c r="UYI52" s="265"/>
      <c r="UYJ52" s="265"/>
      <c r="UYK52" s="265"/>
      <c r="UYL52" s="265"/>
      <c r="UYM52" s="265"/>
      <c r="UYN52" s="265"/>
      <c r="UYO52" s="265"/>
      <c r="UYP52" s="265"/>
      <c r="UYQ52" s="265"/>
      <c r="UYR52" s="265"/>
      <c r="UYS52" s="265"/>
      <c r="UYT52" s="265"/>
      <c r="UYU52" s="265"/>
      <c r="UYV52" s="265"/>
      <c r="UYW52" s="265"/>
      <c r="UYX52" s="265"/>
      <c r="UYY52" s="265"/>
      <c r="UYZ52" s="265"/>
      <c r="UZA52" s="265"/>
      <c r="UZB52" s="265"/>
      <c r="UZC52" s="265"/>
      <c r="UZD52" s="265"/>
      <c r="UZE52" s="265"/>
      <c r="UZF52" s="265"/>
      <c r="UZG52" s="265"/>
      <c r="UZH52" s="265"/>
      <c r="UZI52" s="265"/>
      <c r="UZJ52" s="265"/>
      <c r="UZK52" s="265"/>
      <c r="UZL52" s="265"/>
      <c r="UZM52" s="265"/>
      <c r="UZN52" s="265"/>
      <c r="UZO52" s="265"/>
      <c r="UZP52" s="265"/>
      <c r="UZQ52" s="265"/>
      <c r="UZR52" s="265"/>
      <c r="UZS52" s="265"/>
      <c r="UZT52" s="265"/>
      <c r="UZU52" s="265"/>
      <c r="UZV52" s="265"/>
      <c r="UZW52" s="265"/>
      <c r="UZX52" s="265"/>
      <c r="UZY52" s="265"/>
      <c r="UZZ52" s="265"/>
      <c r="VAA52" s="265"/>
      <c r="VAB52" s="265"/>
      <c r="VAC52" s="265"/>
      <c r="VAD52" s="265"/>
      <c r="VAE52" s="265"/>
      <c r="VAF52" s="265"/>
      <c r="VAG52" s="265"/>
      <c r="VAH52" s="265"/>
      <c r="VAI52" s="265"/>
      <c r="VAJ52" s="265"/>
      <c r="VAK52" s="265"/>
      <c r="VAL52" s="265"/>
      <c r="VAM52" s="265"/>
      <c r="VAN52" s="265"/>
      <c r="VAO52" s="265"/>
      <c r="VAP52" s="265"/>
      <c r="VAQ52" s="265"/>
      <c r="VAR52" s="265"/>
      <c r="VAS52" s="265"/>
      <c r="VAT52" s="265"/>
      <c r="VAU52" s="265"/>
      <c r="VAV52" s="265"/>
      <c r="VAW52" s="265"/>
      <c r="VAX52" s="265"/>
      <c r="VAY52" s="265"/>
      <c r="VAZ52" s="265"/>
      <c r="VBA52" s="265"/>
      <c r="VBB52" s="265"/>
      <c r="VBC52" s="265"/>
      <c r="VBD52" s="265"/>
      <c r="VBE52" s="265"/>
      <c r="VBF52" s="265"/>
      <c r="VBG52" s="265"/>
      <c r="VBH52" s="265"/>
      <c r="VBI52" s="265"/>
      <c r="VBJ52" s="265"/>
      <c r="VBK52" s="265"/>
      <c r="VBL52" s="265"/>
      <c r="VBM52" s="265"/>
      <c r="VBN52" s="265"/>
      <c r="VBO52" s="265"/>
      <c r="VBP52" s="265"/>
      <c r="VBQ52" s="265"/>
      <c r="VBR52" s="265"/>
      <c r="VBS52" s="265"/>
      <c r="VBT52" s="265"/>
      <c r="VBU52" s="265"/>
      <c r="VBV52" s="265"/>
      <c r="VBW52" s="265"/>
      <c r="VBX52" s="265"/>
      <c r="VBY52" s="265"/>
      <c r="VBZ52" s="265"/>
      <c r="VCA52" s="265"/>
      <c r="VCB52" s="265"/>
      <c r="VCC52" s="265"/>
      <c r="VCD52" s="265"/>
      <c r="VCE52" s="265"/>
      <c r="VCF52" s="265"/>
      <c r="VCG52" s="265"/>
      <c r="VCH52" s="265"/>
      <c r="VCI52" s="265"/>
      <c r="VCJ52" s="265"/>
      <c r="VCK52" s="265"/>
      <c r="VCL52" s="265"/>
      <c r="VCM52" s="265"/>
      <c r="VCN52" s="265"/>
      <c r="VCO52" s="265"/>
      <c r="VCP52" s="265"/>
      <c r="VCQ52" s="265"/>
      <c r="VCR52" s="265"/>
      <c r="VCS52" s="265"/>
      <c r="VCT52" s="265"/>
      <c r="VCU52" s="265"/>
      <c r="VCV52" s="265"/>
      <c r="VCW52" s="265"/>
      <c r="VCX52" s="265"/>
      <c r="VCY52" s="265"/>
      <c r="VCZ52" s="265"/>
      <c r="VDA52" s="265"/>
      <c r="VDB52" s="265"/>
      <c r="VDC52" s="265"/>
      <c r="VDD52" s="265"/>
      <c r="VDE52" s="265"/>
      <c r="VDF52" s="265"/>
      <c r="VDG52" s="265"/>
      <c r="VDH52" s="265"/>
      <c r="VDI52" s="265"/>
      <c r="VDJ52" s="265"/>
      <c r="VDK52" s="265"/>
      <c r="VDL52" s="265"/>
      <c r="VDM52" s="265"/>
      <c r="VDN52" s="265"/>
      <c r="VDO52" s="265"/>
      <c r="VDP52" s="265"/>
      <c r="VDQ52" s="265"/>
      <c r="VDR52" s="265"/>
      <c r="VDS52" s="265"/>
      <c r="VDT52" s="265"/>
      <c r="VDU52" s="265"/>
      <c r="VDV52" s="265"/>
      <c r="VDW52" s="265"/>
      <c r="VDX52" s="265"/>
      <c r="VDY52" s="265"/>
      <c r="VDZ52" s="265"/>
      <c r="VEA52" s="265"/>
      <c r="VEB52" s="265"/>
      <c r="VEC52" s="265"/>
      <c r="VED52" s="265"/>
      <c r="VEE52" s="265"/>
      <c r="VEF52" s="265"/>
      <c r="VEG52" s="265"/>
      <c r="VEH52" s="265"/>
      <c r="VEI52" s="265"/>
      <c r="VEJ52" s="265"/>
      <c r="VEK52" s="265"/>
      <c r="VEL52" s="265"/>
      <c r="VEM52" s="265"/>
      <c r="VEN52" s="265"/>
      <c r="VEO52" s="265"/>
      <c r="VEP52" s="265"/>
      <c r="VEQ52" s="265"/>
      <c r="VER52" s="265"/>
      <c r="VES52" s="265"/>
      <c r="VET52" s="265"/>
      <c r="VEU52" s="265"/>
      <c r="VEV52" s="265"/>
      <c r="VEW52" s="265"/>
      <c r="VEX52" s="265"/>
      <c r="VEY52" s="265"/>
      <c r="VEZ52" s="265"/>
      <c r="VFA52" s="265"/>
      <c r="VFB52" s="265"/>
      <c r="VFC52" s="265"/>
      <c r="VFD52" s="265"/>
      <c r="VFE52" s="265"/>
      <c r="VFF52" s="265"/>
      <c r="VFG52" s="265"/>
      <c r="VFH52" s="265"/>
      <c r="VFI52" s="265"/>
      <c r="VFJ52" s="265"/>
      <c r="VFK52" s="265"/>
      <c r="VFL52" s="265"/>
      <c r="VFM52" s="265"/>
      <c r="VFN52" s="265"/>
      <c r="VFO52" s="265"/>
      <c r="VFP52" s="265"/>
      <c r="VFQ52" s="265"/>
      <c r="VFR52" s="265"/>
      <c r="VFS52" s="265"/>
      <c r="VFT52" s="265"/>
      <c r="VFU52" s="265"/>
      <c r="VFV52" s="265"/>
      <c r="VFW52" s="265"/>
      <c r="VFX52" s="265"/>
      <c r="VFY52" s="265"/>
      <c r="VFZ52" s="265"/>
      <c r="VGA52" s="265"/>
      <c r="VGB52" s="265"/>
      <c r="VGC52" s="265"/>
      <c r="VGD52" s="265"/>
      <c r="VGE52" s="265"/>
      <c r="VGF52" s="265"/>
      <c r="VGG52" s="265"/>
      <c r="VGH52" s="265"/>
      <c r="VGI52" s="265"/>
      <c r="VGJ52" s="265"/>
      <c r="VGK52" s="265"/>
      <c r="VGL52" s="265"/>
      <c r="VGM52" s="265"/>
      <c r="VGN52" s="265"/>
      <c r="VGO52" s="265"/>
      <c r="VGP52" s="265"/>
      <c r="VGQ52" s="265"/>
      <c r="VGR52" s="265"/>
      <c r="VGS52" s="265"/>
      <c r="VGT52" s="265"/>
      <c r="VGU52" s="265"/>
      <c r="VGV52" s="265"/>
      <c r="VGW52" s="265"/>
      <c r="VGX52" s="265"/>
      <c r="VGY52" s="265"/>
      <c r="VGZ52" s="265"/>
      <c r="VHA52" s="265"/>
      <c r="VHB52" s="265"/>
      <c r="VHC52" s="265"/>
      <c r="VHD52" s="265"/>
      <c r="VHE52" s="265"/>
      <c r="VHF52" s="265"/>
      <c r="VHG52" s="265"/>
      <c r="VHH52" s="265"/>
      <c r="VHI52" s="265"/>
      <c r="VHJ52" s="265"/>
      <c r="VHK52" s="265"/>
      <c r="VHL52" s="265"/>
      <c r="VHM52" s="265"/>
      <c r="VHN52" s="265"/>
      <c r="VHO52" s="265"/>
      <c r="VHP52" s="265"/>
      <c r="VHQ52" s="265"/>
      <c r="VHR52" s="265"/>
      <c r="VHS52" s="265"/>
      <c r="VHT52" s="265"/>
      <c r="VHU52" s="265"/>
      <c r="VHV52" s="265"/>
      <c r="VHW52" s="265"/>
      <c r="VHX52" s="265"/>
      <c r="VHY52" s="265"/>
      <c r="VHZ52" s="265"/>
      <c r="VIA52" s="265"/>
      <c r="VIB52" s="265"/>
      <c r="VIC52" s="265"/>
      <c r="VID52" s="265"/>
      <c r="VIE52" s="265"/>
      <c r="VIF52" s="265"/>
      <c r="VIG52" s="265"/>
      <c r="VIH52" s="265"/>
      <c r="VII52" s="265"/>
      <c r="VIJ52" s="265"/>
      <c r="VIK52" s="265"/>
      <c r="VIL52" s="265"/>
      <c r="VIM52" s="265"/>
      <c r="VIN52" s="265"/>
      <c r="VIO52" s="265"/>
      <c r="VIP52" s="265"/>
      <c r="VIQ52" s="265"/>
      <c r="VIR52" s="265"/>
      <c r="VIS52" s="265"/>
      <c r="VIT52" s="265"/>
      <c r="VIU52" s="265"/>
      <c r="VIV52" s="265"/>
      <c r="VIW52" s="265"/>
      <c r="VIX52" s="265"/>
      <c r="VIY52" s="265"/>
      <c r="VIZ52" s="265"/>
      <c r="VJA52" s="265"/>
      <c r="VJB52" s="265"/>
      <c r="VJC52" s="265"/>
      <c r="VJD52" s="265"/>
      <c r="VJE52" s="265"/>
      <c r="VJF52" s="265"/>
      <c r="VJG52" s="265"/>
      <c r="VJH52" s="265"/>
      <c r="VJI52" s="265"/>
      <c r="VJJ52" s="265"/>
      <c r="VJK52" s="265"/>
      <c r="VJL52" s="265"/>
      <c r="VJM52" s="265"/>
      <c r="VJN52" s="265"/>
      <c r="VJO52" s="265"/>
      <c r="VJP52" s="265"/>
      <c r="VJQ52" s="265"/>
      <c r="VJR52" s="265"/>
      <c r="VJS52" s="265"/>
      <c r="VJT52" s="265"/>
      <c r="VJU52" s="265"/>
      <c r="VJV52" s="265"/>
      <c r="VJW52" s="265"/>
      <c r="VJX52" s="265"/>
      <c r="VJY52" s="265"/>
      <c r="VJZ52" s="265"/>
      <c r="VKA52" s="265"/>
      <c r="VKB52" s="265"/>
      <c r="VKC52" s="265"/>
      <c r="VKD52" s="265"/>
      <c r="VKE52" s="265"/>
      <c r="VKF52" s="265"/>
      <c r="VKG52" s="265"/>
      <c r="VKH52" s="265"/>
      <c r="VKI52" s="265"/>
      <c r="VKJ52" s="265"/>
      <c r="VKK52" s="265"/>
      <c r="VKL52" s="265"/>
      <c r="VKM52" s="265"/>
      <c r="VKN52" s="265"/>
      <c r="VKO52" s="265"/>
      <c r="VKP52" s="265"/>
      <c r="VKQ52" s="265"/>
      <c r="VKR52" s="265"/>
      <c r="VKS52" s="265"/>
      <c r="VKT52" s="265"/>
      <c r="VKU52" s="265"/>
      <c r="VKV52" s="265"/>
      <c r="VKW52" s="265"/>
      <c r="VKX52" s="265"/>
      <c r="VKY52" s="265"/>
      <c r="VKZ52" s="265"/>
      <c r="VLA52" s="265"/>
      <c r="VLB52" s="265"/>
      <c r="VLC52" s="265"/>
      <c r="VLD52" s="265"/>
      <c r="VLE52" s="265"/>
      <c r="VLF52" s="265"/>
      <c r="VLG52" s="265"/>
      <c r="VLH52" s="265"/>
      <c r="VLI52" s="265"/>
      <c r="VLJ52" s="265"/>
      <c r="VLK52" s="265"/>
      <c r="VLL52" s="265"/>
      <c r="VLM52" s="265"/>
      <c r="VLN52" s="265"/>
      <c r="VLO52" s="265"/>
      <c r="VLP52" s="265"/>
      <c r="VLQ52" s="265"/>
      <c r="VLR52" s="265"/>
      <c r="VLS52" s="265"/>
      <c r="VLT52" s="265"/>
      <c r="VLU52" s="265"/>
      <c r="VLV52" s="265"/>
      <c r="VLW52" s="265"/>
      <c r="VLX52" s="265"/>
      <c r="VLY52" s="265"/>
      <c r="VLZ52" s="265"/>
      <c r="VMA52" s="265"/>
      <c r="VMB52" s="265"/>
      <c r="VMC52" s="265"/>
      <c r="VMD52" s="265"/>
      <c r="VME52" s="265"/>
      <c r="VMF52" s="265"/>
      <c r="VMG52" s="265"/>
      <c r="VMH52" s="265"/>
      <c r="VMI52" s="265"/>
      <c r="VMJ52" s="265"/>
      <c r="VMK52" s="265"/>
      <c r="VML52" s="265"/>
      <c r="VMM52" s="265"/>
      <c r="VMN52" s="265"/>
      <c r="VMO52" s="265"/>
      <c r="VMP52" s="265"/>
      <c r="VMQ52" s="265"/>
      <c r="VMR52" s="265"/>
      <c r="VMS52" s="265"/>
      <c r="VMT52" s="265"/>
      <c r="VMU52" s="265"/>
      <c r="VMV52" s="265"/>
      <c r="VMW52" s="265"/>
      <c r="VMX52" s="265"/>
      <c r="VMY52" s="265"/>
      <c r="VMZ52" s="265"/>
      <c r="VNA52" s="265"/>
      <c r="VNB52" s="265"/>
      <c r="VNC52" s="265"/>
      <c r="VND52" s="265"/>
      <c r="VNE52" s="265"/>
      <c r="VNF52" s="265"/>
      <c r="VNG52" s="265"/>
      <c r="VNH52" s="265"/>
      <c r="VNI52" s="265"/>
      <c r="VNJ52" s="265"/>
      <c r="VNK52" s="265"/>
      <c r="VNL52" s="265"/>
      <c r="VNM52" s="265"/>
      <c r="VNN52" s="265"/>
      <c r="VNO52" s="265"/>
      <c r="VNP52" s="265"/>
      <c r="VNQ52" s="265"/>
      <c r="VNR52" s="265"/>
      <c r="VNS52" s="265"/>
      <c r="VNT52" s="265"/>
      <c r="VNU52" s="265"/>
      <c r="VNV52" s="265"/>
      <c r="VNW52" s="265"/>
      <c r="VNX52" s="265"/>
      <c r="VNY52" s="265"/>
      <c r="VNZ52" s="265"/>
      <c r="VOA52" s="265"/>
      <c r="VOB52" s="265"/>
      <c r="VOC52" s="265"/>
      <c r="VOD52" s="265"/>
      <c r="VOE52" s="265"/>
      <c r="VOF52" s="265"/>
      <c r="VOG52" s="265"/>
      <c r="VOH52" s="265"/>
      <c r="VOI52" s="265"/>
      <c r="VOJ52" s="265"/>
      <c r="VOK52" s="265"/>
      <c r="VOL52" s="265"/>
      <c r="VOM52" s="265"/>
      <c r="VON52" s="265"/>
      <c r="VOO52" s="265"/>
      <c r="VOP52" s="265"/>
      <c r="VOQ52" s="265"/>
      <c r="VOR52" s="265"/>
      <c r="VOS52" s="265"/>
      <c r="VOT52" s="265"/>
      <c r="VOU52" s="265"/>
      <c r="VOV52" s="265"/>
      <c r="VOW52" s="265"/>
      <c r="VOX52" s="265"/>
      <c r="VOY52" s="265"/>
      <c r="VOZ52" s="265"/>
      <c r="VPA52" s="265"/>
      <c r="VPB52" s="265"/>
      <c r="VPC52" s="265"/>
      <c r="VPD52" s="265"/>
      <c r="VPE52" s="265"/>
      <c r="VPF52" s="265"/>
      <c r="VPG52" s="265"/>
      <c r="VPH52" s="265"/>
      <c r="VPI52" s="265"/>
      <c r="VPJ52" s="265"/>
      <c r="VPK52" s="265"/>
      <c r="VPL52" s="265"/>
      <c r="VPM52" s="265"/>
      <c r="VPN52" s="265"/>
      <c r="VPO52" s="265"/>
      <c r="VPP52" s="265"/>
      <c r="VPQ52" s="265"/>
      <c r="VPR52" s="265"/>
      <c r="VPS52" s="265"/>
      <c r="VPT52" s="265"/>
      <c r="VPU52" s="265"/>
      <c r="VPV52" s="265"/>
      <c r="VPW52" s="265"/>
      <c r="VPX52" s="265"/>
      <c r="VPY52" s="265"/>
      <c r="VPZ52" s="265"/>
      <c r="VQA52" s="265"/>
      <c r="VQB52" s="265"/>
      <c r="VQC52" s="265"/>
      <c r="VQD52" s="265"/>
      <c r="VQE52" s="265"/>
      <c r="VQF52" s="265"/>
      <c r="VQG52" s="265"/>
      <c r="VQH52" s="265"/>
      <c r="VQI52" s="265"/>
      <c r="VQJ52" s="265"/>
      <c r="VQK52" s="265"/>
      <c r="VQL52" s="265"/>
      <c r="VQM52" s="265"/>
      <c r="VQN52" s="265"/>
      <c r="VQO52" s="265"/>
      <c r="VQP52" s="265"/>
      <c r="VQQ52" s="265"/>
      <c r="VQR52" s="265"/>
      <c r="VQS52" s="265"/>
      <c r="VQT52" s="265"/>
      <c r="VQU52" s="265"/>
      <c r="VQV52" s="265"/>
      <c r="VQW52" s="265"/>
      <c r="VQX52" s="265"/>
      <c r="VQY52" s="265"/>
      <c r="VQZ52" s="265"/>
      <c r="VRA52" s="265"/>
      <c r="VRB52" s="265"/>
      <c r="VRC52" s="265"/>
      <c r="VRD52" s="265"/>
      <c r="VRE52" s="265"/>
      <c r="VRF52" s="265"/>
      <c r="VRG52" s="265"/>
      <c r="VRH52" s="265"/>
      <c r="VRI52" s="265"/>
      <c r="VRJ52" s="265"/>
      <c r="VRK52" s="265"/>
      <c r="VRL52" s="265"/>
      <c r="VRM52" s="265"/>
      <c r="VRN52" s="265"/>
      <c r="VRO52" s="265"/>
      <c r="VRP52" s="265"/>
      <c r="VRQ52" s="265"/>
      <c r="VRR52" s="265"/>
      <c r="VRS52" s="265"/>
      <c r="VRT52" s="265"/>
      <c r="VRU52" s="265"/>
      <c r="VRV52" s="265"/>
      <c r="VRW52" s="265"/>
      <c r="VRX52" s="265"/>
      <c r="VRY52" s="265"/>
      <c r="VRZ52" s="265"/>
      <c r="VSA52" s="265"/>
      <c r="VSB52" s="265"/>
      <c r="VSC52" s="265"/>
      <c r="VSD52" s="265"/>
      <c r="VSE52" s="265"/>
      <c r="VSF52" s="265"/>
      <c r="VSG52" s="265"/>
      <c r="VSH52" s="265"/>
      <c r="VSI52" s="265"/>
      <c r="VSJ52" s="265"/>
      <c r="VSK52" s="265"/>
      <c r="VSL52" s="265"/>
      <c r="VSM52" s="265"/>
      <c r="VSN52" s="265"/>
      <c r="VSO52" s="265"/>
      <c r="VSP52" s="265"/>
      <c r="VSQ52" s="265"/>
      <c r="VSR52" s="265"/>
      <c r="VSS52" s="265"/>
      <c r="VST52" s="265"/>
      <c r="VSU52" s="265"/>
      <c r="VSV52" s="265"/>
      <c r="VSW52" s="265"/>
      <c r="VSX52" s="265"/>
      <c r="VSY52" s="265"/>
      <c r="VSZ52" s="265"/>
      <c r="VTA52" s="265"/>
      <c r="VTB52" s="265"/>
      <c r="VTC52" s="265"/>
      <c r="VTD52" s="265"/>
      <c r="VTE52" s="265"/>
      <c r="VTF52" s="265"/>
      <c r="VTG52" s="265"/>
      <c r="VTH52" s="265"/>
      <c r="VTI52" s="265"/>
      <c r="VTJ52" s="265"/>
      <c r="VTK52" s="265"/>
      <c r="VTL52" s="265"/>
      <c r="VTM52" s="265"/>
      <c r="VTN52" s="265"/>
      <c r="VTO52" s="265"/>
      <c r="VTP52" s="265"/>
      <c r="VTQ52" s="265"/>
      <c r="VTR52" s="265"/>
      <c r="VTS52" s="265"/>
      <c r="VTT52" s="265"/>
      <c r="VTU52" s="265"/>
      <c r="VTV52" s="265"/>
      <c r="VTW52" s="265"/>
      <c r="VTX52" s="265"/>
      <c r="VTY52" s="265"/>
      <c r="VTZ52" s="265"/>
      <c r="VUA52" s="265"/>
      <c r="VUB52" s="265"/>
      <c r="VUC52" s="265"/>
      <c r="VUD52" s="265"/>
      <c r="VUE52" s="265"/>
      <c r="VUF52" s="265"/>
      <c r="VUG52" s="265"/>
      <c r="VUH52" s="265"/>
      <c r="VUI52" s="265"/>
      <c r="VUJ52" s="265"/>
      <c r="VUK52" s="265"/>
      <c r="VUL52" s="265"/>
      <c r="VUM52" s="265"/>
      <c r="VUN52" s="265"/>
      <c r="VUO52" s="265"/>
      <c r="VUP52" s="265"/>
      <c r="VUQ52" s="265"/>
      <c r="VUR52" s="265"/>
      <c r="VUS52" s="265"/>
      <c r="VUT52" s="265"/>
      <c r="VUU52" s="265"/>
      <c r="VUV52" s="265"/>
      <c r="VUW52" s="265"/>
      <c r="VUX52" s="265"/>
      <c r="VUY52" s="265"/>
      <c r="VUZ52" s="265"/>
      <c r="VVA52" s="265"/>
      <c r="VVB52" s="265"/>
      <c r="VVC52" s="265"/>
      <c r="VVD52" s="265"/>
      <c r="VVE52" s="265"/>
      <c r="VVF52" s="265"/>
      <c r="VVG52" s="265"/>
      <c r="VVH52" s="265"/>
      <c r="VVI52" s="265"/>
      <c r="VVJ52" s="265"/>
      <c r="VVK52" s="265"/>
      <c r="VVL52" s="265"/>
      <c r="VVM52" s="265"/>
      <c r="VVN52" s="265"/>
      <c r="VVO52" s="265"/>
      <c r="VVP52" s="265"/>
      <c r="VVQ52" s="265"/>
      <c r="VVR52" s="265"/>
      <c r="VVS52" s="265"/>
      <c r="VVT52" s="265"/>
      <c r="VVU52" s="265"/>
      <c r="VVV52" s="265"/>
      <c r="VVW52" s="265"/>
      <c r="VVX52" s="265"/>
      <c r="VVY52" s="265"/>
      <c r="VVZ52" s="265"/>
      <c r="VWA52" s="265"/>
      <c r="VWB52" s="265"/>
      <c r="VWC52" s="265"/>
      <c r="VWD52" s="265"/>
      <c r="VWE52" s="265"/>
      <c r="VWF52" s="265"/>
      <c r="VWG52" s="265"/>
      <c r="VWH52" s="265"/>
      <c r="VWI52" s="265"/>
      <c r="VWJ52" s="265"/>
      <c r="VWK52" s="265"/>
      <c r="VWL52" s="265"/>
      <c r="VWM52" s="265"/>
      <c r="VWN52" s="265"/>
      <c r="VWO52" s="265"/>
      <c r="VWP52" s="265"/>
      <c r="VWQ52" s="265"/>
      <c r="VWR52" s="265"/>
      <c r="VWS52" s="265"/>
      <c r="VWT52" s="265"/>
      <c r="VWU52" s="265"/>
      <c r="VWV52" s="265"/>
      <c r="VWW52" s="265"/>
      <c r="VWX52" s="265"/>
      <c r="VWY52" s="265"/>
      <c r="VWZ52" s="265"/>
      <c r="VXA52" s="265"/>
      <c r="VXB52" s="265"/>
      <c r="VXC52" s="265"/>
      <c r="VXD52" s="265"/>
      <c r="VXE52" s="265"/>
      <c r="VXF52" s="265"/>
      <c r="VXG52" s="265"/>
      <c r="VXH52" s="265"/>
      <c r="VXI52" s="265"/>
      <c r="VXJ52" s="265"/>
      <c r="VXK52" s="265"/>
      <c r="VXL52" s="265"/>
      <c r="VXM52" s="265"/>
      <c r="VXN52" s="265"/>
      <c r="VXO52" s="265"/>
      <c r="VXP52" s="265"/>
      <c r="VXQ52" s="265"/>
      <c r="VXR52" s="265"/>
      <c r="VXS52" s="265"/>
      <c r="VXT52" s="265"/>
      <c r="VXU52" s="265"/>
      <c r="VXV52" s="265"/>
      <c r="VXW52" s="265"/>
      <c r="VXX52" s="265"/>
      <c r="VXY52" s="265"/>
      <c r="VXZ52" s="265"/>
      <c r="VYA52" s="265"/>
      <c r="VYB52" s="265"/>
      <c r="VYC52" s="265"/>
      <c r="VYD52" s="265"/>
      <c r="VYE52" s="265"/>
      <c r="VYF52" s="265"/>
      <c r="VYG52" s="265"/>
      <c r="VYH52" s="265"/>
      <c r="VYI52" s="265"/>
      <c r="VYJ52" s="265"/>
      <c r="VYK52" s="265"/>
      <c r="VYL52" s="265"/>
      <c r="VYM52" s="265"/>
      <c r="VYN52" s="265"/>
      <c r="VYO52" s="265"/>
      <c r="VYP52" s="265"/>
      <c r="VYQ52" s="265"/>
      <c r="VYR52" s="265"/>
      <c r="VYS52" s="265"/>
      <c r="VYT52" s="265"/>
      <c r="VYU52" s="265"/>
      <c r="VYV52" s="265"/>
      <c r="VYW52" s="265"/>
      <c r="VYX52" s="265"/>
      <c r="VYY52" s="265"/>
      <c r="VYZ52" s="265"/>
      <c r="VZA52" s="265"/>
      <c r="VZB52" s="265"/>
      <c r="VZC52" s="265"/>
      <c r="VZD52" s="265"/>
      <c r="VZE52" s="265"/>
      <c r="VZF52" s="265"/>
      <c r="VZG52" s="265"/>
      <c r="VZH52" s="265"/>
      <c r="VZI52" s="265"/>
      <c r="VZJ52" s="265"/>
      <c r="VZK52" s="265"/>
      <c r="VZL52" s="265"/>
      <c r="VZM52" s="265"/>
      <c r="VZN52" s="265"/>
      <c r="VZO52" s="265"/>
      <c r="VZP52" s="265"/>
      <c r="VZQ52" s="265"/>
      <c r="VZR52" s="265"/>
      <c r="VZS52" s="265"/>
      <c r="VZT52" s="265"/>
      <c r="VZU52" s="265"/>
      <c r="VZV52" s="265"/>
      <c r="VZW52" s="265"/>
      <c r="VZX52" s="265"/>
      <c r="VZY52" s="265"/>
      <c r="VZZ52" s="265"/>
      <c r="WAA52" s="265"/>
      <c r="WAB52" s="265"/>
      <c r="WAC52" s="265"/>
      <c r="WAD52" s="265"/>
      <c r="WAE52" s="265"/>
      <c r="WAF52" s="265"/>
      <c r="WAG52" s="265"/>
      <c r="WAH52" s="265"/>
      <c r="WAI52" s="265"/>
      <c r="WAJ52" s="265"/>
      <c r="WAK52" s="265"/>
      <c r="WAL52" s="265"/>
      <c r="WAM52" s="265"/>
      <c r="WAN52" s="265"/>
      <c r="WAO52" s="265"/>
      <c r="WAP52" s="265"/>
      <c r="WAQ52" s="265"/>
      <c r="WAR52" s="265"/>
      <c r="WAS52" s="265"/>
      <c r="WAT52" s="265"/>
      <c r="WAU52" s="265"/>
      <c r="WAV52" s="265"/>
      <c r="WAW52" s="265"/>
      <c r="WAX52" s="265"/>
      <c r="WAY52" s="265"/>
      <c r="WAZ52" s="265"/>
      <c r="WBA52" s="265"/>
      <c r="WBB52" s="265"/>
      <c r="WBC52" s="265"/>
      <c r="WBD52" s="265"/>
      <c r="WBE52" s="265"/>
      <c r="WBF52" s="265"/>
      <c r="WBG52" s="265"/>
      <c r="WBH52" s="265"/>
      <c r="WBI52" s="265"/>
      <c r="WBJ52" s="265"/>
      <c r="WBK52" s="265"/>
      <c r="WBL52" s="265"/>
      <c r="WBM52" s="265"/>
      <c r="WBN52" s="265"/>
      <c r="WBO52" s="265"/>
      <c r="WBP52" s="265"/>
      <c r="WBQ52" s="265"/>
      <c r="WBR52" s="265"/>
      <c r="WBS52" s="265"/>
      <c r="WBT52" s="265"/>
      <c r="WBU52" s="265"/>
      <c r="WBV52" s="265"/>
      <c r="WBW52" s="265"/>
      <c r="WBX52" s="265"/>
      <c r="WBY52" s="265"/>
      <c r="WBZ52" s="265"/>
      <c r="WCA52" s="265"/>
      <c r="WCB52" s="265"/>
      <c r="WCC52" s="265"/>
      <c r="WCD52" s="265"/>
      <c r="WCE52" s="265"/>
      <c r="WCF52" s="265"/>
      <c r="WCG52" s="265"/>
      <c r="WCH52" s="265"/>
      <c r="WCI52" s="265"/>
      <c r="WCJ52" s="265"/>
      <c r="WCK52" s="265"/>
      <c r="WCL52" s="265"/>
      <c r="WCM52" s="265"/>
      <c r="WCN52" s="265"/>
      <c r="WCO52" s="265"/>
      <c r="WCP52" s="265"/>
      <c r="WCQ52" s="265"/>
      <c r="WCR52" s="265"/>
      <c r="WCS52" s="265"/>
      <c r="WCT52" s="265"/>
      <c r="WCU52" s="265"/>
      <c r="WCV52" s="265"/>
      <c r="WCW52" s="265"/>
      <c r="WCX52" s="265"/>
      <c r="WCY52" s="265"/>
      <c r="WCZ52" s="265"/>
      <c r="WDA52" s="265"/>
      <c r="WDB52" s="265"/>
      <c r="WDC52" s="265"/>
      <c r="WDD52" s="265"/>
      <c r="WDE52" s="265"/>
      <c r="WDF52" s="265"/>
      <c r="WDG52" s="265"/>
      <c r="WDH52" s="265"/>
      <c r="WDI52" s="265"/>
      <c r="WDJ52" s="265"/>
      <c r="WDK52" s="265"/>
      <c r="WDL52" s="265"/>
      <c r="WDM52" s="265"/>
      <c r="WDN52" s="265"/>
      <c r="WDO52" s="265"/>
      <c r="WDP52" s="265"/>
      <c r="WDQ52" s="265"/>
      <c r="WDR52" s="265"/>
      <c r="WDS52" s="265"/>
      <c r="WDT52" s="265"/>
      <c r="WDU52" s="265"/>
      <c r="WDV52" s="265"/>
      <c r="WDW52" s="265"/>
      <c r="WDX52" s="265"/>
      <c r="WDY52" s="265"/>
      <c r="WDZ52" s="265"/>
      <c r="WEA52" s="265"/>
      <c r="WEB52" s="265"/>
      <c r="WEC52" s="265"/>
      <c r="WED52" s="265"/>
      <c r="WEE52" s="265"/>
      <c r="WEF52" s="265"/>
      <c r="WEG52" s="265"/>
      <c r="WEH52" s="265"/>
      <c r="WEI52" s="265"/>
      <c r="WEJ52" s="265"/>
      <c r="WEK52" s="265"/>
      <c r="WEL52" s="265"/>
      <c r="WEM52" s="265"/>
      <c r="WEN52" s="265"/>
      <c r="WEO52" s="265"/>
      <c r="WEP52" s="265"/>
      <c r="WEQ52" s="265"/>
      <c r="WER52" s="265"/>
      <c r="WES52" s="265"/>
      <c r="WET52" s="265"/>
      <c r="WEU52" s="265"/>
      <c r="WEV52" s="265"/>
      <c r="WEW52" s="265"/>
      <c r="WEX52" s="265"/>
      <c r="WEY52" s="265"/>
      <c r="WEZ52" s="265"/>
      <c r="WFA52" s="265"/>
      <c r="WFB52" s="265"/>
      <c r="WFC52" s="265"/>
      <c r="WFD52" s="265"/>
      <c r="WFE52" s="265"/>
      <c r="WFF52" s="265"/>
      <c r="WFG52" s="265"/>
      <c r="WFH52" s="265"/>
      <c r="WFI52" s="265"/>
      <c r="WFJ52" s="265"/>
      <c r="WFK52" s="265"/>
      <c r="WFL52" s="265"/>
      <c r="WFM52" s="265"/>
      <c r="WFN52" s="265"/>
      <c r="WFO52" s="265"/>
      <c r="WFP52" s="265"/>
      <c r="WFQ52" s="265"/>
      <c r="WFR52" s="265"/>
      <c r="WFS52" s="265"/>
      <c r="WFT52" s="265"/>
      <c r="WFU52" s="265"/>
      <c r="WFV52" s="265"/>
      <c r="WFW52" s="265"/>
      <c r="WFX52" s="265"/>
      <c r="WFY52" s="265"/>
      <c r="WFZ52" s="265"/>
      <c r="WGA52" s="265"/>
      <c r="WGB52" s="265"/>
      <c r="WGC52" s="265"/>
      <c r="WGD52" s="265"/>
      <c r="WGE52" s="265"/>
      <c r="WGF52" s="265"/>
      <c r="WGG52" s="265"/>
      <c r="WGH52" s="265"/>
      <c r="WGI52" s="265"/>
      <c r="WGJ52" s="265"/>
      <c r="WGK52" s="265"/>
      <c r="WGL52" s="265"/>
      <c r="WGM52" s="265"/>
      <c r="WGN52" s="265"/>
      <c r="WGO52" s="265"/>
      <c r="WGP52" s="265"/>
      <c r="WGQ52" s="265"/>
      <c r="WGR52" s="265"/>
      <c r="WGS52" s="265"/>
      <c r="WGT52" s="265"/>
      <c r="WGU52" s="265"/>
      <c r="WGV52" s="265"/>
      <c r="WGW52" s="265"/>
      <c r="WGX52" s="265"/>
      <c r="WGY52" s="265"/>
      <c r="WGZ52" s="265"/>
      <c r="WHA52" s="265"/>
      <c r="WHB52" s="265"/>
      <c r="WHC52" s="265"/>
      <c r="WHD52" s="265"/>
      <c r="WHE52" s="265"/>
      <c r="WHF52" s="265"/>
      <c r="WHG52" s="265"/>
      <c r="WHH52" s="265"/>
      <c r="WHI52" s="265"/>
      <c r="WHJ52" s="265"/>
      <c r="WHK52" s="265"/>
      <c r="WHL52" s="265"/>
      <c r="WHM52" s="265"/>
      <c r="WHN52" s="265"/>
      <c r="WHO52" s="265"/>
      <c r="WHP52" s="265"/>
      <c r="WHQ52" s="265"/>
      <c r="WHR52" s="265"/>
      <c r="WHS52" s="265"/>
      <c r="WHT52" s="265"/>
      <c r="WHU52" s="265"/>
      <c r="WHV52" s="265"/>
      <c r="WHW52" s="265"/>
      <c r="WHX52" s="265"/>
      <c r="WHY52" s="265"/>
      <c r="WHZ52" s="265"/>
      <c r="WIA52" s="265"/>
      <c r="WIB52" s="265"/>
      <c r="WIC52" s="265"/>
      <c r="WID52" s="265"/>
      <c r="WIE52" s="265"/>
      <c r="WIF52" s="265"/>
      <c r="WIG52" s="265"/>
      <c r="WIH52" s="265"/>
      <c r="WII52" s="265"/>
      <c r="WIJ52" s="265"/>
      <c r="WIK52" s="265"/>
      <c r="WIL52" s="265"/>
      <c r="WIM52" s="265"/>
      <c r="WIN52" s="265"/>
      <c r="WIO52" s="265"/>
      <c r="WIP52" s="265"/>
      <c r="WIQ52" s="265"/>
      <c r="WIR52" s="265"/>
      <c r="WIS52" s="265"/>
      <c r="WIT52" s="265"/>
      <c r="WIU52" s="265"/>
      <c r="WIV52" s="265"/>
      <c r="WIW52" s="265"/>
      <c r="WIX52" s="265"/>
      <c r="WIY52" s="265"/>
      <c r="WIZ52" s="265"/>
      <c r="WJA52" s="265"/>
      <c r="WJB52" s="265"/>
      <c r="WJC52" s="265"/>
      <c r="WJD52" s="265"/>
      <c r="WJE52" s="265"/>
      <c r="WJF52" s="265"/>
      <c r="WJG52" s="265"/>
      <c r="WJH52" s="265"/>
      <c r="WJI52" s="265"/>
      <c r="WJJ52" s="265"/>
      <c r="WJK52" s="265"/>
      <c r="WJL52" s="265"/>
      <c r="WJM52" s="265"/>
      <c r="WJN52" s="265"/>
      <c r="WJO52" s="265"/>
      <c r="WJP52" s="265"/>
      <c r="WJQ52" s="265"/>
      <c r="WJR52" s="265"/>
      <c r="WJS52" s="265"/>
      <c r="WJT52" s="265"/>
      <c r="WJU52" s="265"/>
      <c r="WJV52" s="265"/>
      <c r="WJW52" s="265"/>
      <c r="WJX52" s="265"/>
      <c r="WJY52" s="265"/>
      <c r="WJZ52" s="265"/>
      <c r="WKA52" s="265"/>
      <c r="WKB52" s="265"/>
      <c r="WKC52" s="265"/>
      <c r="WKD52" s="265"/>
      <c r="WKE52" s="265"/>
      <c r="WKF52" s="265"/>
      <c r="WKG52" s="265"/>
      <c r="WKH52" s="265"/>
      <c r="WKI52" s="265"/>
      <c r="WKJ52" s="265"/>
      <c r="WKK52" s="265"/>
      <c r="WKL52" s="265"/>
      <c r="WKM52" s="265"/>
      <c r="WKN52" s="265"/>
      <c r="WKO52" s="265"/>
      <c r="WKP52" s="265"/>
      <c r="WKQ52" s="265"/>
      <c r="WKR52" s="265"/>
      <c r="WKS52" s="265"/>
      <c r="WKT52" s="265"/>
      <c r="WKU52" s="265"/>
      <c r="WKV52" s="265"/>
      <c r="WKW52" s="265"/>
      <c r="WKX52" s="265"/>
      <c r="WKY52" s="265"/>
      <c r="WKZ52" s="265"/>
      <c r="WLA52" s="265"/>
      <c r="WLB52" s="265"/>
      <c r="WLC52" s="265"/>
      <c r="WLD52" s="265"/>
      <c r="WLE52" s="265"/>
      <c r="WLF52" s="265"/>
      <c r="WLG52" s="265"/>
      <c r="WLH52" s="265"/>
      <c r="WLI52" s="265"/>
      <c r="WLJ52" s="265"/>
      <c r="WLK52" s="265"/>
      <c r="WLL52" s="265"/>
      <c r="WLM52" s="265"/>
      <c r="WLN52" s="265"/>
      <c r="WLO52" s="265"/>
      <c r="WLP52" s="265"/>
      <c r="WLQ52" s="265"/>
      <c r="WLR52" s="265"/>
      <c r="WLS52" s="265"/>
      <c r="WLT52" s="265"/>
      <c r="WLU52" s="265"/>
      <c r="WLV52" s="265"/>
      <c r="WLW52" s="265"/>
      <c r="WLX52" s="265"/>
      <c r="WLY52" s="265"/>
      <c r="WLZ52" s="265"/>
      <c r="WMA52" s="265"/>
      <c r="WMB52" s="265"/>
      <c r="WMC52" s="265"/>
      <c r="WMD52" s="265"/>
      <c r="WME52" s="265"/>
      <c r="WMF52" s="265"/>
      <c r="WMG52" s="265"/>
      <c r="WMH52" s="265"/>
      <c r="WMI52" s="265"/>
      <c r="WMJ52" s="265"/>
      <c r="WMK52" s="265"/>
      <c r="WML52" s="265"/>
      <c r="WMM52" s="265"/>
      <c r="WMN52" s="265"/>
      <c r="WMO52" s="265"/>
      <c r="WMP52" s="265"/>
      <c r="WMQ52" s="265"/>
      <c r="WMR52" s="265"/>
      <c r="WMS52" s="265"/>
      <c r="WMT52" s="265"/>
      <c r="WMU52" s="265"/>
      <c r="WMV52" s="265"/>
      <c r="WMW52" s="265"/>
      <c r="WMX52" s="265"/>
      <c r="WMY52" s="265"/>
      <c r="WMZ52" s="265"/>
      <c r="WNA52" s="265"/>
      <c r="WNB52" s="265"/>
      <c r="WNC52" s="265"/>
      <c r="WND52" s="265"/>
      <c r="WNE52" s="265"/>
      <c r="WNF52" s="265"/>
      <c r="WNG52" s="265"/>
      <c r="WNH52" s="265"/>
      <c r="WNI52" s="265"/>
      <c r="WNJ52" s="265"/>
      <c r="WNK52" s="265"/>
      <c r="WNL52" s="265"/>
      <c r="WNM52" s="265"/>
      <c r="WNN52" s="265"/>
      <c r="WNO52" s="265"/>
      <c r="WNP52" s="265"/>
      <c r="WNQ52" s="265"/>
      <c r="WNR52" s="265"/>
      <c r="WNS52" s="265"/>
      <c r="WNT52" s="265"/>
      <c r="WNU52" s="265"/>
      <c r="WNV52" s="265"/>
      <c r="WNW52" s="265"/>
      <c r="WNX52" s="265"/>
      <c r="WNY52" s="265"/>
      <c r="WNZ52" s="265"/>
      <c r="WOA52" s="265"/>
      <c r="WOB52" s="265"/>
      <c r="WOC52" s="265"/>
      <c r="WOD52" s="265"/>
      <c r="WOE52" s="265"/>
      <c r="WOF52" s="265"/>
      <c r="WOG52" s="265"/>
      <c r="WOH52" s="265"/>
      <c r="WOI52" s="265"/>
      <c r="WOJ52" s="265"/>
      <c r="WOK52" s="265"/>
      <c r="WOL52" s="265"/>
      <c r="WOM52" s="265"/>
      <c r="WON52" s="265"/>
      <c r="WOO52" s="265"/>
      <c r="WOP52" s="265"/>
      <c r="WOQ52" s="265"/>
      <c r="WOR52" s="265"/>
      <c r="WOS52" s="265"/>
      <c r="WOT52" s="265"/>
      <c r="WOU52" s="265"/>
      <c r="WOV52" s="265"/>
      <c r="WOW52" s="265"/>
      <c r="WOX52" s="265"/>
      <c r="WOY52" s="265"/>
      <c r="WOZ52" s="265"/>
      <c r="WPA52" s="265"/>
      <c r="WPB52" s="265"/>
      <c r="WPC52" s="265"/>
      <c r="WPD52" s="265"/>
      <c r="WPE52" s="265"/>
      <c r="WPF52" s="265"/>
      <c r="WPG52" s="265"/>
      <c r="WPH52" s="265"/>
      <c r="WPI52" s="265"/>
      <c r="WPJ52" s="265"/>
      <c r="WPK52" s="265"/>
      <c r="WPL52" s="265"/>
      <c r="WPM52" s="265"/>
      <c r="WPN52" s="265"/>
      <c r="WPO52" s="265"/>
      <c r="WPP52" s="265"/>
      <c r="WPQ52" s="265"/>
      <c r="WPR52" s="265"/>
      <c r="WPS52" s="265"/>
      <c r="WPT52" s="265"/>
      <c r="WPU52" s="265"/>
      <c r="WPV52" s="265"/>
      <c r="WPW52" s="265"/>
      <c r="WPX52" s="265"/>
      <c r="WPY52" s="265"/>
      <c r="WPZ52" s="265"/>
      <c r="WQA52" s="265"/>
      <c r="WQB52" s="265"/>
      <c r="WQC52" s="265"/>
      <c r="WQD52" s="265"/>
      <c r="WQE52" s="265"/>
      <c r="WQF52" s="265"/>
      <c r="WQG52" s="265"/>
      <c r="WQH52" s="265"/>
      <c r="WQI52" s="265"/>
      <c r="WQJ52" s="265"/>
      <c r="WQK52" s="265"/>
      <c r="WQL52" s="265"/>
      <c r="WQM52" s="265"/>
      <c r="WQN52" s="265"/>
      <c r="WQO52" s="265"/>
      <c r="WQP52" s="265"/>
      <c r="WQQ52" s="265"/>
      <c r="WQR52" s="265"/>
      <c r="WQS52" s="265"/>
      <c r="WQT52" s="265"/>
      <c r="WQU52" s="265"/>
      <c r="WQV52" s="265"/>
      <c r="WQW52" s="265"/>
      <c r="WQX52" s="265"/>
      <c r="WQY52" s="265"/>
      <c r="WQZ52" s="265"/>
      <c r="WRA52" s="265"/>
      <c r="WRB52" s="265"/>
      <c r="WRC52" s="265"/>
      <c r="WRD52" s="265"/>
      <c r="WRE52" s="265"/>
      <c r="WRF52" s="265"/>
      <c r="WRG52" s="265"/>
      <c r="WRH52" s="265"/>
      <c r="WRI52" s="265"/>
      <c r="WRJ52" s="265"/>
      <c r="WRK52" s="265"/>
      <c r="WRL52" s="265"/>
      <c r="WRM52" s="265"/>
      <c r="WRN52" s="265"/>
      <c r="WRO52" s="265"/>
      <c r="WRP52" s="265"/>
      <c r="WRQ52" s="265"/>
      <c r="WRR52" s="265"/>
      <c r="WRS52" s="265"/>
      <c r="WRT52" s="265"/>
      <c r="WRU52" s="265"/>
      <c r="WRV52" s="265"/>
      <c r="WRW52" s="265"/>
      <c r="WRX52" s="265"/>
      <c r="WRY52" s="265"/>
      <c r="WRZ52" s="265"/>
      <c r="WSA52" s="265"/>
      <c r="WSB52" s="265"/>
      <c r="WSC52" s="265"/>
      <c r="WSD52" s="265"/>
      <c r="WSE52" s="265"/>
      <c r="WSF52" s="265"/>
      <c r="WSG52" s="265"/>
      <c r="WSH52" s="265"/>
      <c r="WSI52" s="265"/>
      <c r="WSJ52" s="265"/>
      <c r="WSK52" s="265"/>
      <c r="WSL52" s="265"/>
      <c r="WSM52" s="265"/>
      <c r="WSN52" s="265"/>
      <c r="WSO52" s="265"/>
      <c r="WSP52" s="265"/>
      <c r="WSQ52" s="265"/>
      <c r="WSR52" s="265"/>
      <c r="WSS52" s="265"/>
      <c r="WST52" s="265"/>
      <c r="WSU52" s="265"/>
      <c r="WSV52" s="265"/>
      <c r="WSW52" s="265"/>
      <c r="WSX52" s="265"/>
      <c r="WSY52" s="265"/>
      <c r="WSZ52" s="265"/>
      <c r="WTA52" s="265"/>
      <c r="WTB52" s="265"/>
      <c r="WTC52" s="265"/>
      <c r="WTD52" s="265"/>
      <c r="WTE52" s="265"/>
      <c r="WTF52" s="265"/>
      <c r="WTG52" s="265"/>
      <c r="WTH52" s="265"/>
      <c r="WTI52" s="265"/>
      <c r="WTJ52" s="265"/>
      <c r="WTK52" s="265"/>
      <c r="WTL52" s="265"/>
      <c r="WTM52" s="265"/>
      <c r="WTN52" s="265"/>
      <c r="WTO52" s="265"/>
      <c r="WTP52" s="265"/>
      <c r="WTQ52" s="265"/>
      <c r="WTR52" s="265"/>
      <c r="WTS52" s="265"/>
      <c r="WTT52" s="265"/>
      <c r="WTU52" s="265"/>
      <c r="WTV52" s="265"/>
      <c r="WTW52" s="265"/>
      <c r="WTX52" s="265"/>
      <c r="WTY52" s="265"/>
      <c r="WTZ52" s="265"/>
      <c r="WUA52" s="265"/>
      <c r="WUB52" s="265"/>
      <c r="WUC52" s="265"/>
      <c r="WUD52" s="265"/>
      <c r="WUE52" s="265"/>
      <c r="WUF52" s="265"/>
      <c r="WUG52" s="265"/>
      <c r="WUH52" s="265"/>
      <c r="WUI52" s="265"/>
      <c r="WUJ52" s="265"/>
      <c r="WUK52" s="265"/>
      <c r="WUL52" s="265"/>
      <c r="WUM52" s="265"/>
      <c r="WUN52" s="265"/>
      <c r="WUO52" s="265"/>
      <c r="WUP52" s="265"/>
      <c r="WUQ52" s="265"/>
      <c r="WUR52" s="265"/>
      <c r="WUS52" s="265"/>
      <c r="WUT52" s="265"/>
      <c r="WUU52" s="265"/>
      <c r="WUV52" s="265"/>
      <c r="WUW52" s="265"/>
      <c r="WUX52" s="265"/>
      <c r="WUY52" s="265"/>
      <c r="WUZ52" s="265"/>
      <c r="WVA52" s="265"/>
      <c r="WVB52" s="265"/>
      <c r="WVC52" s="265"/>
      <c r="WVD52" s="265"/>
      <c r="WVE52" s="265"/>
      <c r="WVF52" s="265"/>
      <c r="WVG52" s="265"/>
      <c r="WVH52" s="265"/>
      <c r="WVI52" s="265"/>
      <c r="WVJ52" s="265"/>
      <c r="WVK52" s="265"/>
      <c r="WVL52" s="265"/>
      <c r="WVM52" s="265"/>
      <c r="WVN52" s="265"/>
      <c r="WVO52" s="265"/>
      <c r="WVP52" s="265"/>
      <c r="WVQ52" s="265"/>
      <c r="WVR52" s="265"/>
      <c r="WVS52" s="265"/>
      <c r="WVT52" s="265"/>
      <c r="WVU52" s="265"/>
      <c r="WVV52" s="265"/>
      <c r="WVW52" s="265"/>
      <c r="WVX52" s="265"/>
      <c r="WVY52" s="265"/>
      <c r="WVZ52" s="265"/>
      <c r="WWA52" s="265"/>
      <c r="WWB52" s="265"/>
      <c r="WWC52" s="265"/>
      <c r="WWD52" s="265"/>
      <c r="WWE52" s="265"/>
      <c r="WWF52" s="265"/>
      <c r="WWG52" s="265"/>
      <c r="WWH52" s="265"/>
      <c r="WWI52" s="265"/>
      <c r="WWJ52" s="265"/>
      <c r="WWK52" s="265"/>
      <c r="WWL52" s="265"/>
      <c r="WWM52" s="265"/>
      <c r="WWN52" s="265"/>
      <c r="WWO52" s="265"/>
      <c r="WWP52" s="265"/>
      <c r="WWQ52" s="265"/>
      <c r="WWR52" s="265"/>
      <c r="WWS52" s="265"/>
      <c r="WWT52" s="265"/>
      <c r="WWU52" s="265"/>
      <c r="WWV52" s="265"/>
      <c r="WWW52" s="265"/>
      <c r="WWX52" s="265"/>
      <c r="WWY52" s="265"/>
      <c r="WWZ52" s="265"/>
      <c r="WXA52" s="265"/>
      <c r="WXB52" s="265"/>
      <c r="WXC52" s="265"/>
      <c r="WXD52" s="265"/>
      <c r="WXE52" s="265"/>
      <c r="WXF52" s="265"/>
      <c r="WXG52" s="265"/>
      <c r="WXH52" s="265"/>
      <c r="WXI52" s="265"/>
      <c r="WXJ52" s="265"/>
      <c r="WXK52" s="265"/>
      <c r="WXL52" s="265"/>
      <c r="WXM52" s="265"/>
      <c r="WXN52" s="265"/>
      <c r="WXO52" s="265"/>
      <c r="WXP52" s="265"/>
      <c r="WXQ52" s="265"/>
      <c r="WXR52" s="265"/>
      <c r="WXS52" s="265"/>
      <c r="WXT52" s="265"/>
      <c r="WXU52" s="265"/>
      <c r="WXV52" s="265"/>
      <c r="WXW52" s="265"/>
      <c r="WXX52" s="265"/>
      <c r="WXY52" s="265"/>
      <c r="WXZ52" s="265"/>
      <c r="WYA52" s="265"/>
      <c r="WYB52" s="265"/>
      <c r="WYC52" s="265"/>
      <c r="WYD52" s="265"/>
      <c r="WYE52" s="265"/>
      <c r="WYF52" s="265"/>
      <c r="WYG52" s="265"/>
      <c r="WYH52" s="265"/>
      <c r="WYI52" s="265"/>
      <c r="WYJ52" s="265"/>
      <c r="WYK52" s="265"/>
      <c r="WYL52" s="265"/>
      <c r="WYM52" s="265"/>
      <c r="WYN52" s="265"/>
      <c r="WYO52" s="265"/>
      <c r="WYP52" s="265"/>
      <c r="WYQ52" s="265"/>
      <c r="WYR52" s="265"/>
      <c r="WYS52" s="265"/>
      <c r="WYT52" s="265"/>
      <c r="WYU52" s="265"/>
      <c r="WYV52" s="265"/>
      <c r="WYW52" s="265"/>
      <c r="WYX52" s="265"/>
      <c r="WYY52" s="265"/>
      <c r="WYZ52" s="265"/>
      <c r="WZA52" s="265"/>
      <c r="WZB52" s="265"/>
      <c r="WZC52" s="265"/>
      <c r="WZD52" s="265"/>
      <c r="WZE52" s="265"/>
      <c r="WZF52" s="265"/>
      <c r="WZG52" s="265"/>
      <c r="WZH52" s="265"/>
      <c r="WZI52" s="265"/>
      <c r="WZJ52" s="265"/>
      <c r="WZK52" s="265"/>
      <c r="WZL52" s="265"/>
      <c r="WZM52" s="265"/>
      <c r="WZN52" s="265"/>
      <c r="WZO52" s="265"/>
      <c r="WZP52" s="265"/>
      <c r="WZQ52" s="265"/>
      <c r="WZR52" s="265"/>
      <c r="WZS52" s="265"/>
      <c r="WZT52" s="265"/>
      <c r="WZU52" s="265"/>
      <c r="WZV52" s="265"/>
      <c r="WZW52" s="265"/>
      <c r="WZX52" s="265"/>
      <c r="WZY52" s="265"/>
      <c r="WZZ52" s="265"/>
      <c r="XAA52" s="265"/>
      <c r="XAB52" s="265"/>
      <c r="XAC52" s="265"/>
      <c r="XAD52" s="265"/>
      <c r="XAE52" s="265"/>
      <c r="XAF52" s="265"/>
      <c r="XAG52" s="265"/>
      <c r="XAH52" s="265"/>
      <c r="XAI52" s="265"/>
      <c r="XAJ52" s="265"/>
      <c r="XAK52" s="265"/>
      <c r="XAL52" s="265"/>
      <c r="XAM52" s="265"/>
      <c r="XAN52" s="265"/>
      <c r="XAO52" s="265"/>
      <c r="XAP52" s="265"/>
      <c r="XAQ52" s="265"/>
      <c r="XAR52" s="265"/>
      <c r="XAS52" s="265"/>
      <c r="XAT52" s="265"/>
      <c r="XAU52" s="265"/>
      <c r="XAV52" s="265"/>
      <c r="XAW52" s="265"/>
      <c r="XAX52" s="265"/>
      <c r="XAY52" s="265"/>
      <c r="XAZ52" s="265"/>
      <c r="XBA52" s="265"/>
      <c r="XBB52" s="265"/>
      <c r="XBC52" s="265"/>
      <c r="XBD52" s="265"/>
      <c r="XBE52" s="265"/>
      <c r="XBF52" s="265"/>
      <c r="XBG52" s="265"/>
      <c r="XBH52" s="265"/>
      <c r="XBI52" s="265"/>
      <c r="XBJ52" s="265"/>
      <c r="XBK52" s="265"/>
      <c r="XBL52" s="265"/>
      <c r="XBM52" s="265"/>
      <c r="XBN52" s="265"/>
      <c r="XBO52" s="265"/>
      <c r="XBP52" s="265"/>
      <c r="XBQ52" s="265"/>
      <c r="XBR52" s="265"/>
      <c r="XBS52" s="265"/>
      <c r="XBT52" s="265"/>
      <c r="XBU52" s="265"/>
      <c r="XBV52" s="265"/>
      <c r="XBW52" s="265"/>
      <c r="XBX52" s="265"/>
      <c r="XBY52" s="265"/>
      <c r="XBZ52" s="265"/>
      <c r="XCA52" s="265"/>
      <c r="XCB52" s="265"/>
      <c r="XCC52" s="265"/>
      <c r="XCD52" s="265"/>
      <c r="XCE52" s="265"/>
      <c r="XCF52" s="265"/>
      <c r="XCG52" s="265"/>
      <c r="XCH52" s="265"/>
      <c r="XCI52" s="265"/>
      <c r="XCJ52" s="265"/>
      <c r="XCK52" s="265"/>
      <c r="XCL52" s="265"/>
      <c r="XCM52" s="265"/>
      <c r="XCN52" s="265"/>
      <c r="XCO52" s="265"/>
      <c r="XCP52" s="265"/>
      <c r="XCQ52" s="265"/>
      <c r="XCR52" s="265"/>
      <c r="XCS52" s="265"/>
      <c r="XCT52" s="265"/>
      <c r="XCU52" s="265"/>
      <c r="XCV52" s="265"/>
      <c r="XCW52" s="265"/>
      <c r="XCX52" s="265"/>
      <c r="XCY52" s="265"/>
      <c r="XCZ52" s="265"/>
      <c r="XDA52" s="265"/>
      <c r="XDB52" s="265"/>
      <c r="XDC52" s="265"/>
      <c r="XDD52" s="265"/>
      <c r="XDE52" s="265"/>
      <c r="XDF52" s="265"/>
      <c r="XDG52" s="265"/>
      <c r="XDH52" s="265"/>
      <c r="XDI52" s="265"/>
      <c r="XDJ52" s="265"/>
      <c r="XDK52" s="265"/>
      <c r="XDL52" s="265"/>
      <c r="XDM52" s="265"/>
      <c r="XDN52" s="265"/>
      <c r="XDO52" s="265"/>
      <c r="XDP52" s="265"/>
      <c r="XDQ52" s="265"/>
      <c r="XDR52" s="265"/>
      <c r="XDS52" s="265"/>
      <c r="XDT52" s="265"/>
      <c r="XDU52" s="265"/>
      <c r="XDV52" s="265"/>
      <c r="XDW52" s="265"/>
      <c r="XDX52" s="265"/>
      <c r="XDY52" s="265"/>
      <c r="XDZ52" s="265"/>
      <c r="XEA52" s="265"/>
      <c r="XEB52" s="265"/>
      <c r="XEC52" s="265"/>
      <c r="XED52" s="265"/>
      <c r="XEE52" s="265"/>
      <c r="XEF52" s="265"/>
      <c r="XEG52" s="265"/>
      <c r="XEH52" s="265"/>
      <c r="XEI52" s="265"/>
      <c r="XEJ52" s="265"/>
      <c r="XEK52" s="265"/>
      <c r="XEL52" s="265"/>
      <c r="XEM52" s="265"/>
      <c r="XEN52" s="265"/>
      <c r="XEO52" s="265"/>
      <c r="XEP52" s="265"/>
      <c r="XEQ52" s="265"/>
      <c r="XER52" s="265"/>
      <c r="XES52" s="265"/>
      <c r="XET52" s="265"/>
      <c r="XEU52" s="265"/>
      <c r="XEV52" s="265"/>
      <c r="XEW52" s="265"/>
      <c r="XEX52" s="265"/>
      <c r="XEY52" s="265"/>
      <c r="XEZ52" s="265"/>
      <c r="XFA52" s="265"/>
      <c r="XFB52" s="265"/>
      <c r="XFC52" s="265"/>
      <c r="XFD52" s="265"/>
    </row>
    <row r="53" spans="1:16384" x14ac:dyDescent="0.25">
      <c r="C53" s="202" t="s">
        <v>2224</v>
      </c>
      <c r="D53" s="793" t="s">
        <v>3284</v>
      </c>
      <c r="E53" s="404" t="s">
        <v>4939</v>
      </c>
    </row>
    <row r="54" spans="1:16384" x14ac:dyDescent="0.25">
      <c r="A54" s="265"/>
      <c r="B54" s="804"/>
      <c r="C54" s="265" t="s">
        <v>2224</v>
      </c>
      <c r="D54" s="804" t="s">
        <v>2500</v>
      </c>
      <c r="E54" s="265"/>
      <c r="F54" s="264"/>
      <c r="G54" s="207"/>
      <c r="H54" s="264"/>
      <c r="I54" s="206"/>
      <c r="J54" s="206"/>
      <c r="K54" s="206"/>
      <c r="L54" s="206"/>
      <c r="M54" s="206"/>
      <c r="N54" s="206"/>
      <c r="O54" s="206"/>
      <c r="P54" s="206"/>
      <c r="Q54" s="206"/>
      <c r="R54" s="206"/>
      <c r="S54" s="206"/>
      <c r="T54" s="206"/>
      <c r="U54" s="206"/>
      <c r="V54" s="206"/>
      <c r="W54" s="206"/>
      <c r="X54" s="206"/>
      <c r="Y54" s="206"/>
      <c r="Z54" s="206"/>
      <c r="AA54" s="206"/>
      <c r="AB54" s="206"/>
      <c r="AC54" s="206"/>
      <c r="AD54" s="206"/>
      <c r="AE54" s="206"/>
      <c r="AF54" s="206"/>
      <c r="AG54" s="206"/>
      <c r="AH54" s="206"/>
      <c r="AI54" s="206"/>
      <c r="AJ54" s="206"/>
      <c r="AK54" s="206"/>
      <c r="AL54" s="206"/>
      <c r="AM54" s="206"/>
      <c r="AN54" s="206"/>
      <c r="AO54" s="206"/>
      <c r="AP54" s="206"/>
      <c r="AQ54" s="206"/>
      <c r="AR54" s="206"/>
      <c r="AS54" s="206"/>
      <c r="AT54" s="206"/>
      <c r="AU54" s="206"/>
      <c r="AV54" s="206"/>
      <c r="AW54" s="206"/>
      <c r="AX54" s="206"/>
      <c r="AY54" s="206"/>
      <c r="AZ54" s="206"/>
      <c r="BA54" s="206"/>
      <c r="BB54" s="206"/>
      <c r="BC54" s="206"/>
      <c r="BD54" s="206"/>
      <c r="BE54" s="206"/>
      <c r="BF54" s="206"/>
      <c r="BG54" s="206"/>
      <c r="BH54" s="206"/>
      <c r="BI54" s="206"/>
      <c r="BJ54" s="206"/>
      <c r="BK54" s="206"/>
      <c r="BL54" s="206"/>
      <c r="BM54" s="206"/>
      <c r="BN54" s="206"/>
      <c r="BO54" s="206"/>
      <c r="BP54" s="206"/>
      <c r="BQ54" s="206"/>
      <c r="BR54" s="206"/>
      <c r="BS54" s="206"/>
      <c r="BT54" s="206"/>
      <c r="BU54" s="206"/>
      <c r="BV54" s="206"/>
      <c r="BW54" s="206"/>
      <c r="BX54" s="206"/>
      <c r="BY54" s="206"/>
      <c r="BZ54" s="206"/>
      <c r="CA54" s="206"/>
      <c r="CB54" s="206"/>
      <c r="CC54" s="206"/>
      <c r="CD54" s="206"/>
      <c r="CE54" s="206"/>
      <c r="CF54" s="206"/>
      <c r="CG54" s="206"/>
      <c r="CH54" s="206"/>
      <c r="CI54" s="206"/>
      <c r="CJ54" s="206"/>
      <c r="CK54" s="206"/>
      <c r="CL54" s="206"/>
      <c r="CM54" s="206"/>
      <c r="CN54" s="206"/>
      <c r="CO54" s="206"/>
      <c r="CP54" s="206"/>
      <c r="CQ54" s="206"/>
      <c r="CR54" s="206"/>
      <c r="CS54" s="206"/>
      <c r="CT54" s="206"/>
      <c r="CU54" s="206"/>
      <c r="CV54" s="206"/>
      <c r="CW54" s="206"/>
      <c r="CX54" s="206"/>
      <c r="CY54" s="206"/>
      <c r="CZ54" s="206"/>
      <c r="DA54" s="206"/>
      <c r="DB54" s="206"/>
      <c r="DC54" s="206"/>
      <c r="DD54" s="206"/>
      <c r="DE54" s="206"/>
      <c r="DF54" s="206"/>
      <c r="DG54" s="206"/>
      <c r="DH54" s="206"/>
      <c r="DI54" s="206"/>
      <c r="DJ54" s="206"/>
      <c r="DK54" s="206"/>
      <c r="DL54" s="206"/>
      <c r="DM54" s="206"/>
      <c r="DN54" s="206"/>
      <c r="DO54" s="206"/>
      <c r="DP54" s="206"/>
      <c r="DQ54" s="206"/>
      <c r="DR54" s="206"/>
      <c r="DS54" s="206"/>
      <c r="DT54" s="206"/>
      <c r="DU54" s="206"/>
      <c r="DV54" s="206"/>
      <c r="DW54" s="206"/>
      <c r="DX54" s="206"/>
      <c r="DY54" s="206"/>
      <c r="DZ54" s="206"/>
      <c r="EA54" s="206"/>
      <c r="EB54" s="206"/>
      <c r="EC54" s="206"/>
      <c r="ED54" s="206"/>
      <c r="EE54" s="206"/>
      <c r="EF54" s="206"/>
      <c r="EG54" s="206"/>
      <c r="EH54" s="206"/>
      <c r="EI54" s="206"/>
      <c r="EJ54" s="206"/>
      <c r="EK54" s="206"/>
      <c r="EL54" s="206"/>
      <c r="EM54" s="206"/>
      <c r="EN54" s="206"/>
      <c r="EO54" s="206"/>
      <c r="EP54" s="206"/>
      <c r="EQ54" s="206"/>
      <c r="ER54" s="206"/>
      <c r="ES54" s="206"/>
      <c r="ET54" s="206"/>
      <c r="EU54" s="206"/>
      <c r="EV54" s="206"/>
      <c r="EW54" s="206"/>
      <c r="EX54" s="206"/>
      <c r="EY54" s="206"/>
      <c r="EZ54" s="206"/>
      <c r="FA54" s="206"/>
      <c r="FB54" s="206"/>
      <c r="FC54" s="206"/>
      <c r="FD54" s="206"/>
      <c r="FE54" s="206"/>
      <c r="FF54" s="206"/>
      <c r="FG54" s="206"/>
      <c r="FH54" s="206"/>
      <c r="FI54" s="206"/>
      <c r="FJ54" s="206"/>
      <c r="FK54" s="206"/>
      <c r="FL54" s="206"/>
      <c r="FM54" s="206"/>
      <c r="FN54" s="206"/>
      <c r="FO54" s="206"/>
      <c r="FP54" s="206"/>
      <c r="FQ54" s="206"/>
      <c r="FR54" s="206"/>
      <c r="FS54" s="206"/>
      <c r="FT54" s="206"/>
      <c r="FU54" s="206"/>
      <c r="FV54" s="206"/>
      <c r="FW54" s="206"/>
      <c r="FX54" s="206"/>
      <c r="FY54" s="206"/>
      <c r="FZ54" s="206"/>
      <c r="GA54" s="206"/>
      <c r="GB54" s="206"/>
      <c r="GC54" s="206"/>
      <c r="GD54" s="206"/>
      <c r="GE54" s="206"/>
      <c r="GF54" s="206"/>
      <c r="GG54" s="206"/>
      <c r="GH54" s="206"/>
      <c r="GI54" s="206"/>
      <c r="GJ54" s="206"/>
      <c r="GK54" s="206"/>
      <c r="GL54" s="206"/>
      <c r="GM54" s="206"/>
      <c r="GN54" s="206"/>
      <c r="GO54" s="206"/>
      <c r="GP54" s="206"/>
      <c r="GQ54" s="206"/>
      <c r="GR54" s="206"/>
      <c r="GS54" s="206"/>
      <c r="GT54" s="206"/>
      <c r="GU54" s="206"/>
      <c r="GV54" s="206"/>
      <c r="GW54" s="206"/>
      <c r="GX54" s="206"/>
      <c r="GY54" s="206"/>
      <c r="GZ54" s="206"/>
      <c r="HA54" s="206"/>
      <c r="HB54" s="206"/>
      <c r="HC54" s="206"/>
      <c r="HD54" s="206"/>
      <c r="HE54" s="206"/>
      <c r="HF54" s="206"/>
      <c r="HG54" s="206"/>
      <c r="HH54" s="206"/>
      <c r="HI54" s="206"/>
      <c r="HJ54" s="206"/>
      <c r="HK54" s="206"/>
      <c r="HL54" s="206"/>
      <c r="HM54" s="206"/>
      <c r="HN54" s="206"/>
      <c r="HO54" s="206"/>
      <c r="HP54" s="206"/>
      <c r="HQ54" s="206"/>
      <c r="HR54" s="206"/>
      <c r="HS54" s="206"/>
      <c r="HT54" s="206"/>
      <c r="HU54" s="206"/>
      <c r="HV54" s="206"/>
      <c r="HW54" s="206"/>
      <c r="HX54" s="206"/>
      <c r="HY54" s="206"/>
      <c r="HZ54" s="206"/>
      <c r="IA54" s="206"/>
      <c r="IB54" s="206"/>
      <c r="IC54" s="206"/>
      <c r="ID54" s="206"/>
      <c r="IE54" s="206"/>
      <c r="IF54" s="206"/>
      <c r="IG54" s="206"/>
      <c r="IH54" s="206"/>
      <c r="II54" s="206"/>
      <c r="IJ54" s="206"/>
      <c r="IK54" s="206"/>
      <c r="IL54" s="206"/>
      <c r="IM54" s="206"/>
      <c r="IN54" s="206"/>
      <c r="IO54" s="206"/>
      <c r="IP54" s="206"/>
      <c r="IQ54" s="206"/>
      <c r="IR54" s="206"/>
      <c r="IS54" s="206"/>
      <c r="IT54" s="206"/>
      <c r="IU54" s="206"/>
      <c r="IV54" s="206"/>
      <c r="IW54" s="206"/>
      <c r="IX54" s="206"/>
      <c r="IY54" s="206"/>
      <c r="IZ54" s="206"/>
      <c r="JA54" s="206"/>
      <c r="JB54" s="206"/>
      <c r="JC54" s="206"/>
      <c r="JD54" s="206"/>
      <c r="JE54" s="206"/>
      <c r="JF54" s="206"/>
      <c r="JG54" s="206"/>
      <c r="JH54" s="206"/>
      <c r="JI54" s="206"/>
      <c r="JJ54" s="206"/>
      <c r="JK54" s="206"/>
      <c r="JL54" s="206"/>
      <c r="JM54" s="206"/>
      <c r="JN54" s="206"/>
      <c r="JO54" s="206"/>
      <c r="JP54" s="206"/>
      <c r="JQ54" s="206"/>
      <c r="JR54" s="206"/>
      <c r="JS54" s="206"/>
      <c r="JT54" s="206"/>
      <c r="JU54" s="206"/>
      <c r="JV54" s="206"/>
      <c r="JW54" s="206"/>
      <c r="JX54" s="206"/>
      <c r="JY54" s="206"/>
      <c r="JZ54" s="206"/>
      <c r="KA54" s="206"/>
      <c r="KB54" s="206"/>
      <c r="KC54" s="206"/>
      <c r="KD54" s="206"/>
      <c r="KE54" s="206"/>
      <c r="KF54" s="206"/>
      <c r="KG54" s="206"/>
      <c r="KH54" s="206"/>
      <c r="KI54" s="206"/>
      <c r="KJ54" s="206"/>
      <c r="KK54" s="206"/>
      <c r="KL54" s="206"/>
      <c r="KM54" s="206"/>
      <c r="KN54" s="206"/>
      <c r="KO54" s="206"/>
      <c r="KP54" s="206"/>
      <c r="KQ54" s="206"/>
      <c r="KR54" s="206"/>
      <c r="KS54" s="206"/>
      <c r="KT54" s="206"/>
      <c r="KU54" s="206"/>
      <c r="KV54" s="206"/>
      <c r="KW54" s="206"/>
      <c r="KX54" s="206"/>
      <c r="KY54" s="206"/>
      <c r="KZ54" s="206"/>
      <c r="LA54" s="206"/>
      <c r="LB54" s="206"/>
      <c r="LC54" s="206"/>
      <c r="LD54" s="206"/>
      <c r="LE54" s="206"/>
      <c r="LF54" s="206"/>
      <c r="LG54" s="206"/>
      <c r="LH54" s="206"/>
      <c r="LI54" s="206"/>
      <c r="LJ54" s="206"/>
      <c r="LK54" s="206"/>
      <c r="LL54" s="206"/>
      <c r="LM54" s="206"/>
      <c r="LN54" s="206"/>
      <c r="LO54" s="206"/>
      <c r="LP54" s="206"/>
      <c r="LQ54" s="206"/>
      <c r="LR54" s="206"/>
      <c r="LS54" s="206"/>
      <c r="LT54" s="206"/>
      <c r="LU54" s="206"/>
      <c r="LV54" s="206"/>
      <c r="LW54" s="206"/>
      <c r="LX54" s="206"/>
      <c r="LY54" s="206"/>
      <c r="LZ54" s="206"/>
      <c r="MA54" s="206"/>
      <c r="MB54" s="206"/>
      <c r="MC54" s="206"/>
      <c r="MD54" s="206"/>
      <c r="ME54" s="206"/>
      <c r="MF54" s="206"/>
      <c r="MG54" s="206"/>
      <c r="MH54" s="206"/>
      <c r="MI54" s="206"/>
      <c r="MJ54" s="206"/>
      <c r="MK54" s="206"/>
      <c r="ML54" s="206"/>
      <c r="MM54" s="206"/>
      <c r="MN54" s="206"/>
      <c r="MO54" s="206"/>
      <c r="MP54" s="206"/>
      <c r="MQ54" s="206"/>
      <c r="MR54" s="206"/>
      <c r="MS54" s="206"/>
      <c r="MT54" s="206"/>
      <c r="MU54" s="206"/>
      <c r="MV54" s="206"/>
      <c r="MW54" s="206"/>
      <c r="MX54" s="206"/>
      <c r="MY54" s="206"/>
      <c r="MZ54" s="206"/>
      <c r="NA54" s="206"/>
      <c r="NB54" s="206"/>
      <c r="NC54" s="206"/>
      <c r="ND54" s="206"/>
      <c r="NE54" s="206"/>
      <c r="NF54" s="206"/>
      <c r="NG54" s="206"/>
      <c r="NH54" s="206"/>
      <c r="NI54" s="206"/>
      <c r="NJ54" s="206"/>
      <c r="NK54" s="206"/>
      <c r="NL54" s="206"/>
      <c r="NM54" s="206"/>
      <c r="NN54" s="206"/>
      <c r="NO54" s="206"/>
      <c r="NP54" s="206"/>
      <c r="NQ54" s="206"/>
      <c r="NR54" s="206"/>
      <c r="NS54" s="206"/>
      <c r="NT54" s="206"/>
      <c r="NU54" s="206"/>
      <c r="NV54" s="206"/>
      <c r="NW54" s="206"/>
      <c r="NX54" s="206"/>
      <c r="NY54" s="206"/>
      <c r="NZ54" s="206"/>
      <c r="OA54" s="206"/>
      <c r="OB54" s="206"/>
      <c r="OC54" s="206"/>
      <c r="OD54" s="206"/>
      <c r="OE54" s="206"/>
      <c r="OF54" s="206"/>
      <c r="OG54" s="206"/>
      <c r="OH54" s="206"/>
      <c r="OI54" s="206"/>
      <c r="OJ54" s="206"/>
      <c r="OK54" s="206"/>
      <c r="OL54" s="206"/>
      <c r="OM54" s="206"/>
      <c r="ON54" s="206"/>
      <c r="OO54" s="206"/>
      <c r="OP54" s="206"/>
      <c r="OQ54" s="206"/>
      <c r="OR54" s="206"/>
      <c r="OS54" s="206"/>
      <c r="OT54" s="206"/>
      <c r="OU54" s="206"/>
      <c r="OV54" s="206"/>
      <c r="OW54" s="206"/>
      <c r="OX54" s="206"/>
      <c r="OY54" s="206"/>
      <c r="OZ54" s="206"/>
      <c r="PA54" s="206"/>
      <c r="PB54" s="206"/>
      <c r="PC54" s="206"/>
      <c r="PD54" s="206"/>
      <c r="PE54" s="206"/>
      <c r="PF54" s="206"/>
      <c r="PG54" s="206"/>
      <c r="PH54" s="206"/>
      <c r="PI54" s="206"/>
      <c r="PJ54" s="206"/>
      <c r="PK54" s="206"/>
      <c r="PL54" s="206"/>
      <c r="PM54" s="206"/>
      <c r="PN54" s="206"/>
      <c r="PO54" s="206"/>
      <c r="PP54" s="206"/>
      <c r="PQ54" s="206"/>
      <c r="PR54" s="206"/>
      <c r="PS54" s="206"/>
      <c r="PT54" s="206"/>
      <c r="PU54" s="206"/>
      <c r="PV54" s="206"/>
      <c r="PW54" s="206"/>
      <c r="PX54" s="206"/>
      <c r="PY54" s="206"/>
      <c r="PZ54" s="206"/>
      <c r="QA54" s="206"/>
      <c r="QB54" s="206"/>
      <c r="QC54" s="206"/>
      <c r="QD54" s="206"/>
      <c r="QE54" s="206"/>
      <c r="QF54" s="206"/>
      <c r="QG54" s="206"/>
      <c r="QH54" s="206"/>
      <c r="QI54" s="206"/>
      <c r="QJ54" s="206"/>
      <c r="QK54" s="206"/>
      <c r="QL54" s="206"/>
      <c r="QM54" s="206"/>
      <c r="QN54" s="206"/>
      <c r="QO54" s="206"/>
      <c r="QP54" s="206"/>
      <c r="QQ54" s="206"/>
      <c r="QR54" s="206"/>
      <c r="QS54" s="206"/>
      <c r="QT54" s="206"/>
      <c r="QU54" s="206"/>
      <c r="QV54" s="206"/>
      <c r="QW54" s="206"/>
      <c r="QX54" s="206"/>
      <c r="QY54" s="206"/>
      <c r="QZ54" s="206"/>
      <c r="RA54" s="206"/>
      <c r="RB54" s="206"/>
      <c r="RC54" s="206"/>
      <c r="RD54" s="206"/>
      <c r="RE54" s="206"/>
      <c r="RF54" s="206"/>
      <c r="RG54" s="206"/>
      <c r="RH54" s="206"/>
      <c r="RI54" s="206"/>
      <c r="RJ54" s="206"/>
      <c r="RK54" s="206"/>
      <c r="RL54" s="206"/>
      <c r="RM54" s="206"/>
      <c r="RN54" s="206"/>
      <c r="RO54" s="206"/>
      <c r="RP54" s="206"/>
      <c r="RQ54" s="206"/>
      <c r="RR54" s="206"/>
      <c r="RS54" s="206"/>
      <c r="RT54" s="206"/>
      <c r="RU54" s="206"/>
      <c r="RV54" s="206"/>
      <c r="RW54" s="206"/>
      <c r="RX54" s="206"/>
      <c r="RY54" s="206"/>
      <c r="RZ54" s="206"/>
      <c r="SA54" s="206"/>
      <c r="SB54" s="206"/>
      <c r="SC54" s="206"/>
      <c r="SD54" s="206"/>
      <c r="SE54" s="206"/>
      <c r="SF54" s="206"/>
      <c r="SG54" s="206"/>
      <c r="SH54" s="206"/>
      <c r="SI54" s="206"/>
      <c r="SJ54" s="206"/>
      <c r="SK54" s="206"/>
      <c r="SL54" s="206"/>
      <c r="SM54" s="206"/>
      <c r="SN54" s="206"/>
      <c r="SO54" s="206"/>
      <c r="SP54" s="206"/>
      <c r="SQ54" s="206"/>
      <c r="SR54" s="206"/>
      <c r="SS54" s="206"/>
      <c r="ST54" s="206"/>
      <c r="SU54" s="206"/>
      <c r="SV54" s="206"/>
      <c r="SW54" s="206"/>
      <c r="SX54" s="206"/>
      <c r="SY54" s="206"/>
      <c r="SZ54" s="206"/>
      <c r="TA54" s="206"/>
      <c r="TB54" s="206"/>
      <c r="TC54" s="206"/>
      <c r="TD54" s="206"/>
      <c r="TE54" s="206"/>
      <c r="TF54" s="206"/>
      <c r="TG54" s="206"/>
      <c r="TH54" s="206"/>
      <c r="TI54" s="206"/>
      <c r="TJ54" s="206"/>
      <c r="TK54" s="206"/>
      <c r="TL54" s="206"/>
      <c r="TM54" s="206"/>
      <c r="TN54" s="206"/>
      <c r="TO54" s="206"/>
      <c r="TP54" s="206"/>
      <c r="TQ54" s="206"/>
      <c r="TR54" s="206"/>
      <c r="TS54" s="206"/>
      <c r="TT54" s="206"/>
      <c r="TU54" s="206"/>
      <c r="TV54" s="206"/>
      <c r="TW54" s="206"/>
      <c r="TX54" s="206"/>
      <c r="TY54" s="206"/>
      <c r="TZ54" s="206"/>
      <c r="UA54" s="206"/>
      <c r="UB54" s="206"/>
      <c r="UC54" s="206"/>
      <c r="UD54" s="206"/>
      <c r="UE54" s="206"/>
      <c r="UF54" s="206"/>
      <c r="UG54" s="206"/>
      <c r="UH54" s="206"/>
      <c r="UI54" s="206"/>
      <c r="UJ54" s="206"/>
      <c r="UK54" s="206"/>
      <c r="UL54" s="206"/>
      <c r="UM54" s="206"/>
      <c r="UN54" s="206"/>
      <c r="UO54" s="206"/>
      <c r="UP54" s="206"/>
      <c r="UQ54" s="206"/>
      <c r="UR54" s="206"/>
      <c r="US54" s="206"/>
      <c r="UT54" s="206"/>
      <c r="UU54" s="206"/>
      <c r="UV54" s="206"/>
      <c r="UW54" s="206"/>
      <c r="UX54" s="206"/>
      <c r="UY54" s="206"/>
      <c r="UZ54" s="206"/>
      <c r="VA54" s="206"/>
      <c r="VB54" s="206"/>
      <c r="VC54" s="206"/>
      <c r="VD54" s="206"/>
      <c r="VE54" s="206"/>
      <c r="VF54" s="206"/>
      <c r="VG54" s="206"/>
      <c r="VH54" s="206"/>
      <c r="VI54" s="206"/>
      <c r="VJ54" s="206"/>
      <c r="VK54" s="206"/>
      <c r="VL54" s="206"/>
      <c r="VM54" s="206"/>
      <c r="VN54" s="206"/>
      <c r="VO54" s="206"/>
      <c r="VP54" s="206"/>
      <c r="VQ54" s="206"/>
      <c r="VR54" s="206"/>
      <c r="VS54" s="206"/>
      <c r="VT54" s="206"/>
      <c r="VU54" s="206"/>
      <c r="VV54" s="206"/>
      <c r="VW54" s="206"/>
      <c r="VX54" s="206"/>
      <c r="VY54" s="206"/>
      <c r="VZ54" s="206"/>
      <c r="WA54" s="206"/>
      <c r="WB54" s="206"/>
      <c r="WC54" s="206"/>
      <c r="WD54" s="206"/>
      <c r="WE54" s="206"/>
      <c r="WF54" s="206"/>
      <c r="WG54" s="206"/>
      <c r="WH54" s="206"/>
      <c r="WI54" s="206"/>
      <c r="WJ54" s="206"/>
      <c r="WK54" s="206"/>
      <c r="WL54" s="206"/>
      <c r="WM54" s="206"/>
      <c r="WN54" s="206"/>
      <c r="WO54" s="206"/>
      <c r="WP54" s="206"/>
      <c r="WQ54" s="206"/>
      <c r="WR54" s="206"/>
      <c r="WS54" s="206"/>
      <c r="WT54" s="206"/>
      <c r="WU54" s="206"/>
      <c r="WV54" s="206"/>
      <c r="WW54" s="206"/>
      <c r="WX54" s="206"/>
      <c r="WY54" s="206"/>
      <c r="WZ54" s="206"/>
      <c r="XA54" s="206"/>
      <c r="XB54" s="206"/>
      <c r="XC54" s="206"/>
      <c r="XD54" s="206"/>
      <c r="XE54" s="206"/>
      <c r="XF54" s="206"/>
      <c r="XG54" s="206"/>
      <c r="XH54" s="206"/>
      <c r="XI54" s="206"/>
      <c r="XJ54" s="206"/>
      <c r="XK54" s="206"/>
      <c r="XL54" s="206"/>
      <c r="XM54" s="206"/>
      <c r="XN54" s="206"/>
      <c r="XO54" s="206"/>
      <c r="XP54" s="206"/>
      <c r="XQ54" s="206"/>
      <c r="XR54" s="206"/>
      <c r="XS54" s="206"/>
      <c r="XT54" s="206"/>
      <c r="XU54" s="206"/>
      <c r="XV54" s="206"/>
      <c r="XW54" s="206"/>
      <c r="XX54" s="206"/>
      <c r="XY54" s="206"/>
      <c r="XZ54" s="206"/>
      <c r="YA54" s="206"/>
      <c r="YB54" s="206"/>
      <c r="YC54" s="206"/>
      <c r="YD54" s="206"/>
      <c r="YE54" s="206"/>
      <c r="YF54" s="206"/>
      <c r="YG54" s="206"/>
      <c r="YH54" s="206"/>
      <c r="YI54" s="206"/>
      <c r="YJ54" s="206"/>
      <c r="YK54" s="206"/>
      <c r="YL54" s="206"/>
      <c r="YM54" s="206"/>
      <c r="YN54" s="206"/>
      <c r="YO54" s="206"/>
      <c r="YP54" s="206"/>
      <c r="YQ54" s="206"/>
      <c r="YR54" s="206"/>
      <c r="YS54" s="206"/>
      <c r="YT54" s="206"/>
      <c r="YU54" s="206"/>
      <c r="YV54" s="206"/>
      <c r="YW54" s="206"/>
      <c r="YX54" s="206"/>
      <c r="YY54" s="206"/>
      <c r="YZ54" s="206"/>
      <c r="ZA54" s="206"/>
      <c r="ZB54" s="206"/>
      <c r="ZC54" s="206"/>
      <c r="ZD54" s="206"/>
      <c r="ZE54" s="206"/>
      <c r="ZF54" s="206"/>
      <c r="ZG54" s="206"/>
      <c r="ZH54" s="206"/>
      <c r="ZI54" s="206"/>
      <c r="ZJ54" s="206"/>
      <c r="ZK54" s="206"/>
      <c r="ZL54" s="206"/>
      <c r="ZM54" s="206"/>
      <c r="ZN54" s="206"/>
      <c r="ZO54" s="206"/>
      <c r="ZP54" s="206"/>
      <c r="ZQ54" s="206"/>
      <c r="ZR54" s="206"/>
      <c r="ZS54" s="206"/>
      <c r="ZT54" s="206"/>
      <c r="ZU54" s="206"/>
      <c r="ZV54" s="206"/>
      <c r="ZW54" s="206"/>
      <c r="ZX54" s="206"/>
      <c r="ZY54" s="206"/>
      <c r="ZZ54" s="206"/>
      <c r="AAA54" s="206"/>
      <c r="AAB54" s="206"/>
      <c r="AAC54" s="206"/>
      <c r="AAD54" s="206"/>
      <c r="AAE54" s="206"/>
      <c r="AAF54" s="206"/>
      <c r="AAG54" s="206"/>
      <c r="AAH54" s="206"/>
      <c r="AAI54" s="206"/>
      <c r="AAJ54" s="206"/>
      <c r="AAK54" s="206"/>
      <c r="AAL54" s="206"/>
      <c r="AAM54" s="206"/>
      <c r="AAN54" s="206"/>
      <c r="AAO54" s="206"/>
      <c r="AAP54" s="206"/>
      <c r="AAQ54" s="206"/>
      <c r="AAR54" s="206"/>
      <c r="AAS54" s="206"/>
      <c r="AAT54" s="206"/>
      <c r="AAU54" s="206"/>
      <c r="AAV54" s="206"/>
      <c r="AAW54" s="206"/>
      <c r="AAX54" s="206"/>
      <c r="AAY54" s="206"/>
      <c r="AAZ54" s="206"/>
      <c r="ABA54" s="206"/>
      <c r="ABB54" s="206"/>
      <c r="ABC54" s="206"/>
      <c r="ABD54" s="206"/>
      <c r="ABE54" s="206"/>
      <c r="ABF54" s="206"/>
      <c r="ABG54" s="206"/>
      <c r="ABH54" s="206"/>
      <c r="ABI54" s="206"/>
      <c r="ABJ54" s="206"/>
      <c r="ABK54" s="206"/>
      <c r="ABL54" s="206"/>
      <c r="ABM54" s="206"/>
      <c r="ABN54" s="206"/>
      <c r="ABO54" s="206"/>
      <c r="ABP54" s="206"/>
      <c r="ABQ54" s="206"/>
      <c r="ABR54" s="206"/>
      <c r="ABS54" s="206"/>
      <c r="ABT54" s="206"/>
      <c r="ABU54" s="206"/>
      <c r="ABV54" s="206"/>
      <c r="ABW54" s="206"/>
      <c r="ABX54" s="206"/>
      <c r="ABY54" s="206"/>
      <c r="ABZ54" s="206"/>
      <c r="ACA54" s="206"/>
      <c r="ACB54" s="206"/>
      <c r="ACC54" s="206"/>
      <c r="ACD54" s="206"/>
      <c r="ACE54" s="206"/>
      <c r="ACF54" s="206"/>
      <c r="ACG54" s="206"/>
      <c r="ACH54" s="206"/>
      <c r="ACI54" s="206"/>
      <c r="ACJ54" s="206"/>
      <c r="ACK54" s="206"/>
      <c r="ACL54" s="206"/>
      <c r="ACM54" s="206"/>
      <c r="ACN54" s="206"/>
      <c r="ACO54" s="206"/>
      <c r="ACP54" s="206"/>
      <c r="ACQ54" s="206"/>
      <c r="ACR54" s="206"/>
      <c r="ACS54" s="206"/>
      <c r="ACT54" s="206"/>
      <c r="ACU54" s="206"/>
      <c r="ACV54" s="206"/>
      <c r="ACW54" s="206"/>
      <c r="ACX54" s="206"/>
      <c r="ACY54" s="206"/>
      <c r="ACZ54" s="206"/>
      <c r="ADA54" s="206"/>
      <c r="ADB54" s="206"/>
      <c r="ADC54" s="206"/>
      <c r="ADD54" s="206"/>
      <c r="ADE54" s="206"/>
      <c r="ADF54" s="206"/>
      <c r="ADG54" s="206"/>
      <c r="ADH54" s="206"/>
      <c r="ADI54" s="206"/>
      <c r="ADJ54" s="206"/>
      <c r="ADK54" s="206"/>
      <c r="ADL54" s="206"/>
      <c r="ADM54" s="206"/>
      <c r="ADN54" s="206"/>
      <c r="ADO54" s="206"/>
      <c r="ADP54" s="206"/>
      <c r="ADQ54" s="206"/>
      <c r="ADR54" s="206"/>
      <c r="ADS54" s="206"/>
      <c r="ADT54" s="206"/>
      <c r="ADU54" s="206"/>
      <c r="ADV54" s="206"/>
      <c r="ADW54" s="206"/>
      <c r="ADX54" s="206"/>
      <c r="ADY54" s="206"/>
      <c r="ADZ54" s="206"/>
      <c r="AEA54" s="206"/>
      <c r="AEB54" s="206"/>
      <c r="AEC54" s="206"/>
      <c r="AED54" s="206"/>
      <c r="AEE54" s="206"/>
      <c r="AEF54" s="206"/>
      <c r="AEG54" s="206"/>
      <c r="AEH54" s="206"/>
      <c r="AEI54" s="206"/>
      <c r="AEJ54" s="206"/>
      <c r="AEK54" s="206"/>
      <c r="AEL54" s="206"/>
      <c r="AEM54" s="206"/>
      <c r="AEN54" s="206"/>
      <c r="AEO54" s="206"/>
      <c r="AEP54" s="206"/>
      <c r="AEQ54" s="206"/>
      <c r="AER54" s="206"/>
      <c r="AES54" s="206"/>
      <c r="AET54" s="206"/>
      <c r="AEU54" s="206"/>
      <c r="AEV54" s="206"/>
      <c r="AEW54" s="206"/>
      <c r="AEX54" s="206"/>
      <c r="AEY54" s="206"/>
      <c r="AEZ54" s="206"/>
      <c r="AFA54" s="206"/>
      <c r="AFB54" s="206"/>
      <c r="AFC54" s="206"/>
      <c r="AFD54" s="206"/>
      <c r="AFE54" s="206"/>
      <c r="AFF54" s="206"/>
      <c r="AFG54" s="206"/>
      <c r="AFH54" s="206"/>
      <c r="AFI54" s="206"/>
      <c r="AFJ54" s="206"/>
      <c r="AFK54" s="206"/>
      <c r="AFL54" s="206"/>
      <c r="AFM54" s="206"/>
      <c r="AFN54" s="206"/>
      <c r="AFO54" s="206"/>
      <c r="AFP54" s="206"/>
      <c r="AFQ54" s="206"/>
      <c r="AFR54" s="206"/>
      <c r="AFS54" s="206"/>
      <c r="AFT54" s="206"/>
      <c r="AFU54" s="206"/>
      <c r="AFV54" s="206"/>
      <c r="AFW54" s="206"/>
      <c r="AFX54" s="206"/>
      <c r="AFY54" s="206"/>
      <c r="AFZ54" s="206"/>
      <c r="AGA54" s="206"/>
      <c r="AGB54" s="206"/>
      <c r="AGC54" s="206"/>
      <c r="AGD54" s="206"/>
      <c r="AGE54" s="206"/>
      <c r="AGF54" s="206"/>
      <c r="AGG54" s="206"/>
      <c r="AGH54" s="206"/>
      <c r="AGI54" s="206"/>
      <c r="AGJ54" s="206"/>
      <c r="AGK54" s="206"/>
      <c r="AGL54" s="206"/>
      <c r="AGM54" s="206"/>
      <c r="AGN54" s="206"/>
      <c r="AGO54" s="206"/>
      <c r="AGP54" s="206"/>
      <c r="AGQ54" s="206"/>
      <c r="AGR54" s="206"/>
      <c r="AGS54" s="206"/>
      <c r="AGT54" s="206"/>
      <c r="AGU54" s="206"/>
      <c r="AGV54" s="206"/>
      <c r="AGW54" s="206"/>
      <c r="AGX54" s="206"/>
      <c r="AGY54" s="206"/>
      <c r="AGZ54" s="206"/>
      <c r="AHA54" s="206"/>
      <c r="AHB54" s="206"/>
      <c r="AHC54" s="206"/>
      <c r="AHD54" s="206"/>
      <c r="AHE54" s="206"/>
      <c r="AHF54" s="206"/>
      <c r="AHG54" s="206"/>
      <c r="AHH54" s="206"/>
      <c r="AHI54" s="206"/>
      <c r="AHJ54" s="206"/>
      <c r="AHK54" s="206"/>
      <c r="AHL54" s="206"/>
      <c r="AHM54" s="206"/>
      <c r="AHN54" s="206"/>
      <c r="AHO54" s="206"/>
      <c r="AHP54" s="206"/>
      <c r="AHQ54" s="206"/>
      <c r="AHR54" s="206"/>
      <c r="AHS54" s="206"/>
      <c r="AHT54" s="206"/>
      <c r="AHU54" s="206"/>
      <c r="AHV54" s="206"/>
      <c r="AHW54" s="206"/>
      <c r="AHX54" s="206"/>
      <c r="AHY54" s="206"/>
      <c r="AHZ54" s="206"/>
      <c r="AIA54" s="206"/>
      <c r="AIB54" s="206"/>
      <c r="AIC54" s="206"/>
      <c r="AID54" s="206"/>
      <c r="AIE54" s="206"/>
      <c r="AIF54" s="206"/>
      <c r="AIG54" s="206"/>
      <c r="AIH54" s="206"/>
      <c r="AII54" s="206"/>
      <c r="AIJ54" s="206"/>
      <c r="AIK54" s="206"/>
      <c r="AIL54" s="206"/>
      <c r="AIM54" s="206"/>
      <c r="AIN54" s="206"/>
      <c r="AIO54" s="206"/>
      <c r="AIP54" s="206"/>
      <c r="AIQ54" s="206"/>
      <c r="AIR54" s="206"/>
      <c r="AIS54" s="206"/>
      <c r="AIT54" s="206"/>
      <c r="AIU54" s="206"/>
      <c r="AIV54" s="206"/>
      <c r="AIW54" s="206"/>
      <c r="AIX54" s="206"/>
      <c r="AIY54" s="206"/>
      <c r="AIZ54" s="206"/>
      <c r="AJA54" s="206"/>
      <c r="AJB54" s="206"/>
      <c r="AJC54" s="206"/>
      <c r="AJD54" s="206"/>
      <c r="AJE54" s="206"/>
      <c r="AJF54" s="206"/>
      <c r="AJG54" s="206"/>
      <c r="AJH54" s="206"/>
      <c r="AJI54" s="206"/>
      <c r="AJJ54" s="206"/>
      <c r="AJK54" s="206"/>
      <c r="AJL54" s="206"/>
      <c r="AJM54" s="206"/>
      <c r="AJN54" s="206"/>
      <c r="AJO54" s="206"/>
      <c r="AJP54" s="206"/>
      <c r="AJQ54" s="206"/>
      <c r="AJR54" s="206"/>
      <c r="AJS54" s="206"/>
      <c r="AJT54" s="206"/>
      <c r="AJU54" s="206"/>
      <c r="AJV54" s="206"/>
      <c r="AJW54" s="206"/>
      <c r="AJX54" s="206"/>
      <c r="AJY54" s="206"/>
      <c r="AJZ54" s="206"/>
      <c r="AKA54" s="206"/>
      <c r="AKB54" s="206"/>
      <c r="AKC54" s="206"/>
      <c r="AKD54" s="206"/>
      <c r="AKE54" s="206"/>
      <c r="AKF54" s="206"/>
      <c r="AKG54" s="206"/>
      <c r="AKH54" s="206"/>
      <c r="AKI54" s="206"/>
      <c r="AKJ54" s="206"/>
      <c r="AKK54" s="206"/>
      <c r="AKL54" s="206"/>
      <c r="AKM54" s="206"/>
      <c r="AKN54" s="206"/>
      <c r="AKO54" s="206"/>
      <c r="AKP54" s="206"/>
      <c r="AKQ54" s="206"/>
      <c r="AKR54" s="206"/>
      <c r="AKS54" s="206"/>
      <c r="AKT54" s="206"/>
      <c r="AKU54" s="206"/>
      <c r="AKV54" s="206"/>
      <c r="AKW54" s="206"/>
      <c r="AKX54" s="206"/>
      <c r="AKY54" s="206"/>
      <c r="AKZ54" s="206"/>
      <c r="ALA54" s="206"/>
      <c r="ALB54" s="206"/>
      <c r="ALC54" s="206"/>
      <c r="ALD54" s="206"/>
      <c r="ALE54" s="206"/>
      <c r="ALF54" s="206"/>
      <c r="ALG54" s="206"/>
      <c r="ALH54" s="206"/>
      <c r="ALI54" s="206"/>
      <c r="ALJ54" s="206"/>
      <c r="ALK54" s="206"/>
      <c r="ALL54" s="206"/>
      <c r="ALM54" s="206"/>
      <c r="ALN54" s="206"/>
      <c r="ALO54" s="206"/>
      <c r="ALP54" s="206"/>
      <c r="ALQ54" s="206"/>
      <c r="ALR54" s="206"/>
      <c r="ALS54" s="206"/>
      <c r="ALT54" s="206"/>
      <c r="ALU54" s="206"/>
      <c r="ALV54" s="206"/>
      <c r="ALW54" s="206"/>
      <c r="ALX54" s="206"/>
      <c r="ALY54" s="206"/>
      <c r="ALZ54" s="206"/>
      <c r="AMA54" s="206"/>
      <c r="AMB54" s="206"/>
      <c r="AMC54" s="206"/>
      <c r="AMD54" s="206"/>
      <c r="AME54" s="206"/>
      <c r="AMF54" s="206"/>
      <c r="AMG54" s="206"/>
      <c r="AMH54" s="206"/>
      <c r="AMI54" s="206"/>
      <c r="AMJ54" s="206"/>
      <c r="AMK54" s="206"/>
      <c r="AML54" s="206"/>
      <c r="AMM54" s="206"/>
      <c r="AMN54" s="206"/>
      <c r="AMO54" s="206"/>
      <c r="AMP54" s="206"/>
      <c r="AMQ54" s="206"/>
      <c r="AMR54" s="206"/>
      <c r="AMS54" s="206"/>
      <c r="AMT54" s="206"/>
      <c r="AMU54" s="206"/>
      <c r="AMV54" s="206"/>
      <c r="AMW54" s="206"/>
      <c r="AMX54" s="206"/>
      <c r="AMY54" s="206"/>
      <c r="AMZ54" s="206"/>
      <c r="ANA54" s="206"/>
      <c r="ANB54" s="206"/>
      <c r="ANC54" s="206"/>
      <c r="AND54" s="206"/>
      <c r="ANE54" s="206"/>
      <c r="ANF54" s="206"/>
      <c r="ANG54" s="206"/>
      <c r="ANH54" s="206"/>
      <c r="ANI54" s="206"/>
      <c r="ANJ54" s="206"/>
      <c r="ANK54" s="206"/>
      <c r="ANL54" s="206"/>
      <c r="ANM54" s="206"/>
      <c r="ANN54" s="206"/>
      <c r="ANO54" s="206"/>
      <c r="ANP54" s="206"/>
      <c r="ANQ54" s="206"/>
      <c r="ANR54" s="206"/>
      <c r="ANS54" s="206"/>
      <c r="ANT54" s="206"/>
      <c r="ANU54" s="206"/>
      <c r="ANV54" s="206"/>
      <c r="ANW54" s="206"/>
      <c r="ANX54" s="206"/>
      <c r="ANY54" s="206"/>
      <c r="ANZ54" s="206"/>
      <c r="AOA54" s="206"/>
      <c r="AOB54" s="206"/>
      <c r="AOC54" s="206"/>
      <c r="AOD54" s="206"/>
      <c r="AOE54" s="206"/>
      <c r="AOF54" s="206"/>
      <c r="AOG54" s="206"/>
      <c r="AOH54" s="206"/>
      <c r="AOI54" s="206"/>
      <c r="AOJ54" s="206"/>
      <c r="AOK54" s="206"/>
      <c r="AOL54" s="206"/>
      <c r="AOM54" s="206"/>
      <c r="AON54" s="206"/>
      <c r="AOO54" s="206"/>
      <c r="AOP54" s="206"/>
      <c r="AOQ54" s="206"/>
      <c r="AOR54" s="206"/>
      <c r="AOS54" s="206"/>
      <c r="AOT54" s="206"/>
      <c r="AOU54" s="206"/>
      <c r="AOV54" s="206"/>
      <c r="AOW54" s="206"/>
      <c r="AOX54" s="206"/>
      <c r="AOY54" s="206"/>
      <c r="AOZ54" s="206"/>
      <c r="APA54" s="206"/>
      <c r="APB54" s="206"/>
      <c r="APC54" s="206"/>
      <c r="APD54" s="206"/>
      <c r="APE54" s="206"/>
      <c r="APF54" s="206"/>
      <c r="APG54" s="206"/>
      <c r="APH54" s="206"/>
      <c r="API54" s="206"/>
      <c r="APJ54" s="206"/>
      <c r="APK54" s="206"/>
      <c r="APL54" s="206"/>
      <c r="APM54" s="206"/>
      <c r="APN54" s="206"/>
      <c r="APO54" s="206"/>
      <c r="APP54" s="206"/>
      <c r="APQ54" s="206"/>
      <c r="APR54" s="206"/>
      <c r="APS54" s="206"/>
      <c r="APT54" s="206"/>
      <c r="APU54" s="206"/>
      <c r="APV54" s="206"/>
      <c r="APW54" s="206"/>
      <c r="APX54" s="206"/>
      <c r="APY54" s="206"/>
      <c r="APZ54" s="206"/>
      <c r="AQA54" s="206"/>
      <c r="AQB54" s="206"/>
      <c r="AQC54" s="206"/>
      <c r="AQD54" s="206"/>
      <c r="AQE54" s="206"/>
      <c r="AQF54" s="206"/>
      <c r="AQG54" s="206"/>
      <c r="AQH54" s="206"/>
      <c r="AQI54" s="206"/>
      <c r="AQJ54" s="206"/>
      <c r="AQK54" s="206"/>
      <c r="AQL54" s="206"/>
      <c r="AQM54" s="206"/>
      <c r="AQN54" s="206"/>
      <c r="AQO54" s="206"/>
      <c r="AQP54" s="206"/>
      <c r="AQQ54" s="206"/>
      <c r="AQR54" s="206"/>
      <c r="AQS54" s="206"/>
      <c r="AQT54" s="206"/>
      <c r="AQU54" s="206"/>
      <c r="AQV54" s="206"/>
      <c r="AQW54" s="206"/>
      <c r="AQX54" s="206"/>
      <c r="AQY54" s="206"/>
      <c r="AQZ54" s="206"/>
      <c r="ARA54" s="206"/>
      <c r="ARB54" s="206"/>
      <c r="ARC54" s="206"/>
      <c r="ARD54" s="206"/>
      <c r="ARE54" s="206"/>
      <c r="ARF54" s="206"/>
      <c r="ARG54" s="206"/>
      <c r="ARH54" s="206"/>
      <c r="ARI54" s="206"/>
      <c r="ARJ54" s="206"/>
      <c r="ARK54" s="206"/>
      <c r="ARL54" s="206"/>
      <c r="ARM54" s="206"/>
      <c r="ARN54" s="206"/>
      <c r="ARO54" s="206"/>
      <c r="ARP54" s="206"/>
      <c r="ARQ54" s="206"/>
      <c r="ARR54" s="206"/>
      <c r="ARS54" s="206"/>
      <c r="ART54" s="206"/>
      <c r="ARU54" s="206"/>
      <c r="ARV54" s="206"/>
      <c r="ARW54" s="206"/>
      <c r="ARX54" s="206"/>
      <c r="ARY54" s="206"/>
      <c r="ARZ54" s="206"/>
      <c r="ASA54" s="206"/>
      <c r="ASB54" s="206"/>
      <c r="ASC54" s="206"/>
      <c r="ASD54" s="206"/>
      <c r="ASE54" s="206"/>
      <c r="ASF54" s="206"/>
      <c r="ASG54" s="206"/>
      <c r="ASH54" s="206"/>
      <c r="ASI54" s="206"/>
      <c r="ASJ54" s="206"/>
      <c r="ASK54" s="206"/>
      <c r="ASL54" s="206"/>
      <c r="ASM54" s="206"/>
      <c r="ASN54" s="206"/>
      <c r="ASO54" s="206"/>
      <c r="ASP54" s="206"/>
      <c r="ASQ54" s="206"/>
      <c r="ASR54" s="206"/>
      <c r="ASS54" s="206"/>
      <c r="AST54" s="206"/>
      <c r="ASU54" s="206"/>
      <c r="ASV54" s="206"/>
      <c r="ASW54" s="206"/>
      <c r="ASX54" s="206"/>
      <c r="ASY54" s="206"/>
      <c r="ASZ54" s="206"/>
      <c r="ATA54" s="206"/>
      <c r="ATB54" s="206"/>
      <c r="ATC54" s="206"/>
      <c r="ATD54" s="206"/>
      <c r="ATE54" s="206"/>
      <c r="ATF54" s="206"/>
      <c r="ATG54" s="206"/>
      <c r="ATH54" s="206"/>
      <c r="ATI54" s="206"/>
      <c r="ATJ54" s="206"/>
      <c r="ATK54" s="206"/>
      <c r="ATL54" s="206"/>
      <c r="ATM54" s="206"/>
      <c r="ATN54" s="206"/>
      <c r="ATO54" s="206"/>
      <c r="ATP54" s="206"/>
      <c r="ATQ54" s="206"/>
      <c r="ATR54" s="206"/>
      <c r="ATS54" s="206"/>
      <c r="ATT54" s="206"/>
      <c r="ATU54" s="206"/>
      <c r="ATV54" s="206"/>
      <c r="ATW54" s="206"/>
      <c r="ATX54" s="206"/>
      <c r="ATY54" s="206"/>
      <c r="ATZ54" s="206"/>
      <c r="AUA54" s="206"/>
      <c r="AUB54" s="206"/>
      <c r="AUC54" s="206"/>
      <c r="AUD54" s="206"/>
      <c r="AUE54" s="206"/>
      <c r="AUF54" s="206"/>
      <c r="AUG54" s="206"/>
      <c r="AUH54" s="206"/>
      <c r="AUI54" s="206"/>
      <c r="AUJ54" s="206"/>
      <c r="AUK54" s="206"/>
      <c r="AUL54" s="206"/>
      <c r="AUM54" s="206"/>
      <c r="AUN54" s="206"/>
      <c r="AUO54" s="206"/>
      <c r="AUP54" s="206"/>
      <c r="AUQ54" s="206"/>
      <c r="AUR54" s="206"/>
      <c r="AUS54" s="206"/>
      <c r="AUT54" s="206"/>
      <c r="AUU54" s="206"/>
      <c r="AUV54" s="206"/>
      <c r="AUW54" s="206"/>
      <c r="AUX54" s="206"/>
      <c r="AUY54" s="206"/>
      <c r="AUZ54" s="206"/>
      <c r="AVA54" s="206"/>
      <c r="AVB54" s="206"/>
      <c r="AVC54" s="206"/>
      <c r="AVD54" s="206"/>
      <c r="AVE54" s="206"/>
      <c r="AVF54" s="206"/>
      <c r="AVG54" s="206"/>
      <c r="AVH54" s="206"/>
      <c r="AVI54" s="206"/>
      <c r="AVJ54" s="206"/>
      <c r="AVK54" s="206"/>
      <c r="AVL54" s="206"/>
      <c r="AVM54" s="206"/>
      <c r="AVN54" s="206"/>
      <c r="AVO54" s="206"/>
      <c r="AVP54" s="206"/>
      <c r="AVQ54" s="206"/>
      <c r="AVR54" s="206"/>
      <c r="AVS54" s="206"/>
      <c r="AVT54" s="206"/>
      <c r="AVU54" s="206"/>
      <c r="AVV54" s="206"/>
      <c r="AVW54" s="206"/>
      <c r="AVX54" s="206"/>
      <c r="AVY54" s="206"/>
      <c r="AVZ54" s="206"/>
      <c r="AWA54" s="206"/>
      <c r="AWB54" s="206"/>
      <c r="AWC54" s="206"/>
      <c r="AWD54" s="206"/>
      <c r="AWE54" s="206"/>
      <c r="AWF54" s="206"/>
      <c r="AWG54" s="206"/>
      <c r="AWH54" s="206"/>
      <c r="AWI54" s="206"/>
      <c r="AWJ54" s="206"/>
      <c r="AWK54" s="206"/>
      <c r="AWL54" s="206"/>
      <c r="AWM54" s="206"/>
      <c r="AWN54" s="206"/>
      <c r="AWO54" s="206"/>
      <c r="AWP54" s="206"/>
      <c r="AWQ54" s="206"/>
      <c r="AWR54" s="206"/>
      <c r="AWS54" s="206"/>
      <c r="AWT54" s="206"/>
      <c r="AWU54" s="206"/>
      <c r="AWV54" s="206"/>
      <c r="AWW54" s="206"/>
      <c r="AWX54" s="206"/>
      <c r="AWY54" s="206"/>
      <c r="AWZ54" s="206"/>
      <c r="AXA54" s="206"/>
      <c r="AXB54" s="206"/>
      <c r="AXC54" s="206"/>
      <c r="AXD54" s="206"/>
      <c r="AXE54" s="206"/>
      <c r="AXF54" s="206"/>
      <c r="AXG54" s="206"/>
      <c r="AXH54" s="206"/>
      <c r="AXI54" s="206"/>
      <c r="AXJ54" s="206"/>
      <c r="AXK54" s="206"/>
      <c r="AXL54" s="206"/>
      <c r="AXM54" s="206"/>
      <c r="AXN54" s="206"/>
      <c r="AXO54" s="206"/>
      <c r="AXP54" s="206"/>
      <c r="AXQ54" s="206"/>
      <c r="AXR54" s="206"/>
      <c r="AXS54" s="206"/>
      <c r="AXT54" s="206"/>
      <c r="AXU54" s="206"/>
      <c r="AXV54" s="206"/>
      <c r="AXW54" s="206"/>
      <c r="AXX54" s="206"/>
      <c r="AXY54" s="206"/>
      <c r="AXZ54" s="206"/>
      <c r="AYA54" s="206"/>
      <c r="AYB54" s="206"/>
      <c r="AYC54" s="206"/>
      <c r="AYD54" s="206"/>
      <c r="AYE54" s="206"/>
      <c r="AYF54" s="206"/>
      <c r="AYG54" s="206"/>
      <c r="AYH54" s="206"/>
      <c r="AYI54" s="206"/>
      <c r="AYJ54" s="206"/>
      <c r="AYK54" s="206"/>
      <c r="AYL54" s="206"/>
      <c r="AYM54" s="206"/>
      <c r="AYN54" s="206"/>
      <c r="AYO54" s="206"/>
      <c r="AYP54" s="206"/>
      <c r="AYQ54" s="206"/>
      <c r="AYR54" s="206"/>
      <c r="AYS54" s="206"/>
      <c r="AYT54" s="206"/>
      <c r="AYU54" s="206"/>
      <c r="AYV54" s="206"/>
      <c r="AYW54" s="206"/>
      <c r="AYX54" s="206"/>
      <c r="AYY54" s="206"/>
      <c r="AYZ54" s="206"/>
      <c r="AZA54" s="206"/>
      <c r="AZB54" s="206"/>
      <c r="AZC54" s="206"/>
      <c r="AZD54" s="206"/>
      <c r="AZE54" s="206"/>
      <c r="AZF54" s="206"/>
      <c r="AZG54" s="206"/>
      <c r="AZH54" s="206"/>
      <c r="AZI54" s="206"/>
      <c r="AZJ54" s="206"/>
      <c r="AZK54" s="206"/>
      <c r="AZL54" s="206"/>
      <c r="AZM54" s="206"/>
      <c r="AZN54" s="206"/>
      <c r="AZO54" s="206"/>
      <c r="AZP54" s="206"/>
      <c r="AZQ54" s="206"/>
      <c r="AZR54" s="206"/>
      <c r="AZS54" s="206"/>
      <c r="AZT54" s="206"/>
      <c r="AZU54" s="206"/>
      <c r="AZV54" s="206"/>
      <c r="AZW54" s="206"/>
      <c r="AZX54" s="206"/>
      <c r="AZY54" s="206"/>
      <c r="AZZ54" s="206"/>
      <c r="BAA54" s="206"/>
      <c r="BAB54" s="206"/>
      <c r="BAC54" s="206"/>
      <c r="BAD54" s="206"/>
      <c r="BAE54" s="206"/>
      <c r="BAF54" s="206"/>
      <c r="BAG54" s="206"/>
      <c r="BAH54" s="206"/>
      <c r="BAI54" s="206"/>
      <c r="BAJ54" s="206"/>
      <c r="BAK54" s="206"/>
      <c r="BAL54" s="206"/>
      <c r="BAM54" s="206"/>
      <c r="BAN54" s="206"/>
      <c r="BAO54" s="206"/>
      <c r="BAP54" s="206"/>
      <c r="BAQ54" s="206"/>
      <c r="BAR54" s="206"/>
      <c r="BAS54" s="206"/>
      <c r="BAT54" s="206"/>
      <c r="BAU54" s="206"/>
      <c r="BAV54" s="206"/>
      <c r="BAW54" s="206"/>
      <c r="BAX54" s="206"/>
      <c r="BAY54" s="206"/>
      <c r="BAZ54" s="206"/>
      <c r="BBA54" s="206"/>
      <c r="BBB54" s="206"/>
      <c r="BBC54" s="206"/>
      <c r="BBD54" s="206"/>
      <c r="BBE54" s="206"/>
      <c r="BBF54" s="206"/>
      <c r="BBG54" s="206"/>
      <c r="BBH54" s="206"/>
      <c r="BBI54" s="206"/>
      <c r="BBJ54" s="206"/>
      <c r="BBK54" s="206"/>
      <c r="BBL54" s="206"/>
      <c r="BBM54" s="206"/>
      <c r="BBN54" s="206"/>
      <c r="BBO54" s="206"/>
      <c r="BBP54" s="206"/>
      <c r="BBQ54" s="206"/>
      <c r="BBR54" s="206"/>
      <c r="BBS54" s="206"/>
      <c r="BBT54" s="206"/>
      <c r="BBU54" s="206"/>
      <c r="BBV54" s="206"/>
      <c r="BBW54" s="206"/>
      <c r="BBX54" s="206"/>
      <c r="BBY54" s="206"/>
      <c r="BBZ54" s="206"/>
      <c r="BCA54" s="206"/>
      <c r="BCB54" s="206"/>
      <c r="BCC54" s="206"/>
      <c r="BCD54" s="206"/>
      <c r="BCE54" s="206"/>
      <c r="BCF54" s="206"/>
      <c r="BCG54" s="206"/>
      <c r="BCH54" s="206"/>
      <c r="BCI54" s="206"/>
      <c r="BCJ54" s="206"/>
      <c r="BCK54" s="206"/>
      <c r="BCL54" s="206"/>
      <c r="BCM54" s="206"/>
      <c r="BCN54" s="206"/>
      <c r="BCO54" s="206"/>
      <c r="BCP54" s="206"/>
      <c r="BCQ54" s="206"/>
      <c r="BCR54" s="206"/>
      <c r="BCS54" s="206"/>
      <c r="BCT54" s="206"/>
      <c r="BCU54" s="206"/>
      <c r="BCV54" s="206"/>
      <c r="BCW54" s="206"/>
      <c r="BCX54" s="206"/>
      <c r="BCY54" s="206"/>
      <c r="BCZ54" s="206"/>
      <c r="BDA54" s="206"/>
      <c r="BDB54" s="206"/>
      <c r="BDC54" s="206"/>
      <c r="BDD54" s="206"/>
      <c r="BDE54" s="206"/>
      <c r="BDF54" s="206"/>
      <c r="BDG54" s="206"/>
      <c r="BDH54" s="206"/>
      <c r="BDI54" s="206"/>
      <c r="BDJ54" s="206"/>
      <c r="BDK54" s="206"/>
      <c r="BDL54" s="206"/>
      <c r="BDM54" s="206"/>
      <c r="BDN54" s="206"/>
      <c r="BDO54" s="206"/>
      <c r="BDP54" s="206"/>
      <c r="BDQ54" s="206"/>
      <c r="BDR54" s="206"/>
      <c r="BDS54" s="206"/>
      <c r="BDT54" s="206"/>
      <c r="BDU54" s="206"/>
      <c r="BDV54" s="206"/>
      <c r="BDW54" s="206"/>
      <c r="BDX54" s="206"/>
      <c r="BDY54" s="206"/>
      <c r="BDZ54" s="206"/>
      <c r="BEA54" s="206"/>
      <c r="BEB54" s="206"/>
      <c r="BEC54" s="206"/>
      <c r="BED54" s="206"/>
      <c r="BEE54" s="206"/>
      <c r="BEF54" s="206"/>
      <c r="BEG54" s="206"/>
      <c r="BEH54" s="206"/>
      <c r="BEI54" s="206"/>
      <c r="BEJ54" s="206"/>
      <c r="BEK54" s="206"/>
      <c r="BEL54" s="206"/>
      <c r="BEM54" s="206"/>
      <c r="BEN54" s="206"/>
      <c r="BEO54" s="206"/>
      <c r="BEP54" s="206"/>
      <c r="BEQ54" s="206"/>
      <c r="BER54" s="206"/>
      <c r="BES54" s="206"/>
      <c r="BET54" s="206"/>
      <c r="BEU54" s="206"/>
      <c r="BEV54" s="206"/>
      <c r="BEW54" s="206"/>
      <c r="BEX54" s="206"/>
      <c r="BEY54" s="206"/>
      <c r="BEZ54" s="206"/>
      <c r="BFA54" s="206"/>
      <c r="BFB54" s="206"/>
      <c r="BFC54" s="206"/>
      <c r="BFD54" s="206"/>
      <c r="BFE54" s="206"/>
      <c r="BFF54" s="206"/>
      <c r="BFG54" s="206"/>
      <c r="BFH54" s="206"/>
      <c r="BFI54" s="206"/>
      <c r="BFJ54" s="206"/>
      <c r="BFK54" s="206"/>
      <c r="BFL54" s="206"/>
      <c r="BFM54" s="206"/>
      <c r="BFN54" s="206"/>
      <c r="BFO54" s="206"/>
      <c r="BFP54" s="206"/>
      <c r="BFQ54" s="206"/>
      <c r="BFR54" s="206"/>
      <c r="BFS54" s="206"/>
      <c r="BFT54" s="206"/>
      <c r="BFU54" s="206"/>
      <c r="BFV54" s="206"/>
      <c r="BFW54" s="206"/>
      <c r="BFX54" s="206"/>
      <c r="BFY54" s="206"/>
      <c r="BFZ54" s="206"/>
      <c r="BGA54" s="206"/>
      <c r="BGB54" s="206"/>
      <c r="BGC54" s="206"/>
      <c r="BGD54" s="206"/>
      <c r="BGE54" s="206"/>
      <c r="BGF54" s="206"/>
      <c r="BGG54" s="206"/>
      <c r="BGH54" s="206"/>
      <c r="BGI54" s="206"/>
      <c r="BGJ54" s="206"/>
      <c r="BGK54" s="206"/>
      <c r="BGL54" s="206"/>
      <c r="BGM54" s="206"/>
      <c r="BGN54" s="206"/>
      <c r="BGO54" s="206"/>
      <c r="BGP54" s="206"/>
      <c r="BGQ54" s="206"/>
      <c r="BGR54" s="206"/>
      <c r="BGS54" s="206"/>
      <c r="BGT54" s="206"/>
      <c r="BGU54" s="206"/>
      <c r="BGV54" s="206"/>
      <c r="BGW54" s="206"/>
      <c r="BGX54" s="206"/>
      <c r="BGY54" s="206"/>
      <c r="BGZ54" s="206"/>
      <c r="BHA54" s="206"/>
      <c r="BHB54" s="206"/>
      <c r="BHC54" s="206"/>
      <c r="BHD54" s="206"/>
      <c r="BHE54" s="206"/>
      <c r="BHF54" s="206"/>
      <c r="BHG54" s="206"/>
      <c r="BHH54" s="206"/>
      <c r="BHI54" s="206"/>
      <c r="BHJ54" s="206"/>
      <c r="BHK54" s="206"/>
      <c r="BHL54" s="206"/>
      <c r="BHM54" s="206"/>
      <c r="BHN54" s="206"/>
      <c r="BHO54" s="206"/>
      <c r="BHP54" s="206"/>
      <c r="BHQ54" s="206"/>
      <c r="BHR54" s="206"/>
      <c r="BHS54" s="206"/>
      <c r="BHT54" s="206"/>
      <c r="BHU54" s="206"/>
      <c r="BHV54" s="206"/>
      <c r="BHW54" s="206"/>
      <c r="BHX54" s="206"/>
      <c r="BHY54" s="206"/>
      <c r="BHZ54" s="206"/>
      <c r="BIA54" s="206"/>
      <c r="BIB54" s="206"/>
      <c r="BIC54" s="206"/>
      <c r="BID54" s="206"/>
      <c r="BIE54" s="206"/>
      <c r="BIF54" s="206"/>
      <c r="BIG54" s="206"/>
      <c r="BIH54" s="206"/>
      <c r="BII54" s="206"/>
      <c r="BIJ54" s="206"/>
      <c r="BIK54" s="206"/>
      <c r="BIL54" s="206"/>
      <c r="BIM54" s="206"/>
      <c r="BIN54" s="206"/>
      <c r="BIO54" s="206"/>
      <c r="BIP54" s="206"/>
      <c r="BIQ54" s="206"/>
      <c r="BIR54" s="206"/>
      <c r="BIS54" s="206"/>
      <c r="BIT54" s="206"/>
      <c r="BIU54" s="206"/>
      <c r="BIV54" s="206"/>
      <c r="BIW54" s="206"/>
      <c r="BIX54" s="206"/>
      <c r="BIY54" s="206"/>
      <c r="BIZ54" s="206"/>
      <c r="BJA54" s="206"/>
      <c r="BJB54" s="206"/>
      <c r="BJC54" s="206"/>
      <c r="BJD54" s="206"/>
      <c r="BJE54" s="206"/>
      <c r="BJF54" s="206"/>
      <c r="BJG54" s="206"/>
      <c r="BJH54" s="206"/>
      <c r="BJI54" s="206"/>
      <c r="BJJ54" s="206"/>
      <c r="BJK54" s="206"/>
      <c r="BJL54" s="206"/>
      <c r="BJM54" s="206"/>
      <c r="BJN54" s="206"/>
      <c r="BJO54" s="206"/>
      <c r="BJP54" s="206"/>
      <c r="BJQ54" s="206"/>
      <c r="BJR54" s="206"/>
      <c r="BJS54" s="206"/>
      <c r="BJT54" s="206"/>
      <c r="BJU54" s="206"/>
      <c r="BJV54" s="206"/>
      <c r="BJW54" s="206"/>
      <c r="BJX54" s="206"/>
      <c r="BJY54" s="206"/>
      <c r="BJZ54" s="206"/>
      <c r="BKA54" s="206"/>
      <c r="BKB54" s="206"/>
      <c r="BKC54" s="206"/>
      <c r="BKD54" s="206"/>
      <c r="BKE54" s="206"/>
      <c r="BKF54" s="206"/>
      <c r="BKG54" s="206"/>
      <c r="BKH54" s="206"/>
      <c r="BKI54" s="206"/>
      <c r="BKJ54" s="206"/>
      <c r="BKK54" s="206"/>
      <c r="BKL54" s="206"/>
      <c r="BKM54" s="206"/>
      <c r="BKN54" s="206"/>
      <c r="BKO54" s="206"/>
      <c r="BKP54" s="206"/>
      <c r="BKQ54" s="206"/>
      <c r="BKR54" s="206"/>
      <c r="BKS54" s="206"/>
      <c r="BKT54" s="206"/>
      <c r="BKU54" s="206"/>
      <c r="BKV54" s="206"/>
      <c r="BKW54" s="206"/>
      <c r="BKX54" s="206"/>
      <c r="BKY54" s="206"/>
      <c r="BKZ54" s="206"/>
      <c r="BLA54" s="206"/>
      <c r="BLB54" s="206"/>
      <c r="BLC54" s="206"/>
      <c r="BLD54" s="206"/>
      <c r="BLE54" s="206"/>
      <c r="BLF54" s="206"/>
      <c r="BLG54" s="206"/>
      <c r="BLH54" s="206"/>
      <c r="BLI54" s="206"/>
      <c r="BLJ54" s="206"/>
      <c r="BLK54" s="206"/>
      <c r="BLL54" s="206"/>
      <c r="BLM54" s="206"/>
      <c r="BLN54" s="206"/>
      <c r="BLO54" s="206"/>
      <c r="BLP54" s="206"/>
      <c r="BLQ54" s="206"/>
      <c r="BLR54" s="206"/>
      <c r="BLS54" s="206"/>
      <c r="BLT54" s="206"/>
      <c r="BLU54" s="206"/>
      <c r="BLV54" s="206"/>
      <c r="BLW54" s="206"/>
      <c r="BLX54" s="206"/>
      <c r="BLY54" s="206"/>
      <c r="BLZ54" s="206"/>
      <c r="BMA54" s="206"/>
      <c r="BMB54" s="206"/>
      <c r="BMC54" s="206"/>
      <c r="BMD54" s="206"/>
      <c r="BME54" s="206"/>
      <c r="BMF54" s="206"/>
      <c r="BMG54" s="206"/>
      <c r="BMH54" s="206"/>
      <c r="BMI54" s="206"/>
      <c r="BMJ54" s="206"/>
      <c r="BMK54" s="206"/>
      <c r="BML54" s="206"/>
      <c r="BMM54" s="206"/>
      <c r="BMN54" s="206"/>
      <c r="BMO54" s="206"/>
      <c r="BMP54" s="206"/>
      <c r="BMQ54" s="206"/>
      <c r="BMR54" s="206"/>
      <c r="BMS54" s="206"/>
      <c r="BMT54" s="206"/>
      <c r="BMU54" s="206"/>
      <c r="BMV54" s="206"/>
      <c r="BMW54" s="206"/>
      <c r="BMX54" s="206"/>
      <c r="BMY54" s="206"/>
      <c r="BMZ54" s="206"/>
      <c r="BNA54" s="206"/>
      <c r="BNB54" s="206"/>
      <c r="BNC54" s="206"/>
      <c r="BND54" s="206"/>
      <c r="BNE54" s="206"/>
      <c r="BNF54" s="206"/>
      <c r="BNG54" s="206"/>
      <c r="BNH54" s="206"/>
      <c r="BNI54" s="206"/>
      <c r="BNJ54" s="206"/>
      <c r="BNK54" s="206"/>
      <c r="BNL54" s="206"/>
      <c r="BNM54" s="206"/>
      <c r="BNN54" s="206"/>
      <c r="BNO54" s="206"/>
      <c r="BNP54" s="206"/>
      <c r="BNQ54" s="206"/>
      <c r="BNR54" s="206"/>
      <c r="BNS54" s="206"/>
      <c r="BNT54" s="206"/>
      <c r="BNU54" s="206"/>
      <c r="BNV54" s="206"/>
      <c r="BNW54" s="206"/>
      <c r="BNX54" s="206"/>
      <c r="BNY54" s="206"/>
      <c r="BNZ54" s="206"/>
      <c r="BOA54" s="206"/>
      <c r="BOB54" s="206"/>
      <c r="BOC54" s="206"/>
      <c r="BOD54" s="206"/>
      <c r="BOE54" s="206"/>
      <c r="BOF54" s="206"/>
      <c r="BOG54" s="206"/>
      <c r="BOH54" s="206"/>
      <c r="BOI54" s="206"/>
      <c r="BOJ54" s="206"/>
      <c r="BOK54" s="206"/>
      <c r="BOL54" s="206"/>
      <c r="BOM54" s="206"/>
      <c r="BON54" s="206"/>
      <c r="BOO54" s="206"/>
      <c r="BOP54" s="206"/>
      <c r="BOQ54" s="206"/>
      <c r="BOR54" s="206"/>
      <c r="BOS54" s="206"/>
      <c r="BOT54" s="206"/>
      <c r="BOU54" s="206"/>
      <c r="BOV54" s="206"/>
      <c r="BOW54" s="206"/>
      <c r="BOX54" s="206"/>
      <c r="BOY54" s="206"/>
      <c r="BOZ54" s="206"/>
      <c r="BPA54" s="206"/>
      <c r="BPB54" s="206"/>
      <c r="BPC54" s="206"/>
      <c r="BPD54" s="206"/>
      <c r="BPE54" s="206"/>
      <c r="BPF54" s="206"/>
      <c r="BPG54" s="206"/>
      <c r="BPH54" s="206"/>
      <c r="BPI54" s="206"/>
      <c r="BPJ54" s="206"/>
      <c r="BPK54" s="206"/>
      <c r="BPL54" s="206"/>
      <c r="BPM54" s="206"/>
      <c r="BPN54" s="206"/>
      <c r="BPO54" s="206"/>
      <c r="BPP54" s="206"/>
      <c r="BPQ54" s="206"/>
      <c r="BPR54" s="206"/>
      <c r="BPS54" s="206"/>
      <c r="BPT54" s="206"/>
      <c r="BPU54" s="206"/>
      <c r="BPV54" s="206"/>
      <c r="BPW54" s="206"/>
      <c r="BPX54" s="206"/>
      <c r="BPY54" s="206"/>
      <c r="BPZ54" s="206"/>
      <c r="BQA54" s="206"/>
      <c r="BQB54" s="206"/>
      <c r="BQC54" s="206"/>
      <c r="BQD54" s="206"/>
      <c r="BQE54" s="206"/>
      <c r="BQF54" s="206"/>
      <c r="BQG54" s="206"/>
      <c r="BQH54" s="206"/>
      <c r="BQI54" s="206"/>
      <c r="BQJ54" s="206"/>
      <c r="BQK54" s="206"/>
      <c r="BQL54" s="206"/>
      <c r="BQM54" s="206"/>
      <c r="BQN54" s="206"/>
      <c r="BQO54" s="206"/>
      <c r="BQP54" s="206"/>
      <c r="BQQ54" s="206"/>
      <c r="BQR54" s="206"/>
      <c r="BQS54" s="206"/>
      <c r="BQT54" s="206"/>
      <c r="BQU54" s="206"/>
      <c r="BQV54" s="206"/>
      <c r="BQW54" s="206"/>
      <c r="BQX54" s="206"/>
      <c r="BQY54" s="206"/>
      <c r="BQZ54" s="206"/>
      <c r="BRA54" s="206"/>
      <c r="BRB54" s="206"/>
      <c r="BRC54" s="206"/>
      <c r="BRD54" s="206"/>
      <c r="BRE54" s="206"/>
      <c r="BRF54" s="206"/>
      <c r="BRG54" s="206"/>
      <c r="BRH54" s="206"/>
      <c r="BRI54" s="206"/>
      <c r="BRJ54" s="206"/>
      <c r="BRK54" s="206"/>
      <c r="BRL54" s="206"/>
      <c r="BRM54" s="206"/>
      <c r="BRN54" s="206"/>
      <c r="BRO54" s="206"/>
      <c r="BRP54" s="206"/>
      <c r="BRQ54" s="206"/>
      <c r="BRR54" s="206"/>
      <c r="BRS54" s="206"/>
      <c r="BRT54" s="206"/>
      <c r="BRU54" s="206"/>
      <c r="BRV54" s="206"/>
      <c r="BRW54" s="206"/>
      <c r="BRX54" s="206"/>
      <c r="BRY54" s="206"/>
      <c r="BRZ54" s="206"/>
      <c r="BSA54" s="206"/>
      <c r="BSB54" s="206"/>
      <c r="BSC54" s="206"/>
      <c r="BSD54" s="206"/>
      <c r="BSE54" s="206"/>
      <c r="BSF54" s="206"/>
      <c r="BSG54" s="206"/>
      <c r="BSH54" s="206"/>
      <c r="BSI54" s="206"/>
      <c r="BSJ54" s="206"/>
      <c r="BSK54" s="206"/>
      <c r="BSL54" s="206"/>
      <c r="BSM54" s="206"/>
      <c r="BSN54" s="206"/>
      <c r="BSO54" s="206"/>
      <c r="BSP54" s="206"/>
      <c r="BSQ54" s="206"/>
      <c r="BSR54" s="206"/>
      <c r="BSS54" s="206"/>
      <c r="BST54" s="206"/>
      <c r="BSU54" s="206"/>
      <c r="BSV54" s="206"/>
      <c r="BSW54" s="206"/>
      <c r="BSX54" s="206"/>
      <c r="BSY54" s="206"/>
      <c r="BSZ54" s="206"/>
      <c r="BTA54" s="206"/>
      <c r="BTB54" s="206"/>
      <c r="BTC54" s="206"/>
      <c r="BTD54" s="206"/>
      <c r="BTE54" s="206"/>
      <c r="BTF54" s="206"/>
      <c r="BTG54" s="206"/>
      <c r="BTH54" s="206"/>
      <c r="BTI54" s="206"/>
      <c r="BTJ54" s="206"/>
      <c r="BTK54" s="206"/>
      <c r="BTL54" s="206"/>
      <c r="BTM54" s="206"/>
      <c r="BTN54" s="206"/>
      <c r="BTO54" s="206"/>
      <c r="BTP54" s="206"/>
      <c r="BTQ54" s="206"/>
      <c r="BTR54" s="206"/>
      <c r="BTS54" s="206"/>
      <c r="BTT54" s="206"/>
      <c r="BTU54" s="206"/>
      <c r="BTV54" s="206"/>
      <c r="BTW54" s="206"/>
      <c r="BTX54" s="206"/>
      <c r="BTY54" s="206"/>
      <c r="BTZ54" s="206"/>
      <c r="BUA54" s="206"/>
      <c r="BUB54" s="206"/>
      <c r="BUC54" s="206"/>
      <c r="BUD54" s="206"/>
      <c r="BUE54" s="206"/>
      <c r="BUF54" s="206"/>
      <c r="BUG54" s="206"/>
      <c r="BUH54" s="206"/>
      <c r="BUI54" s="206"/>
      <c r="BUJ54" s="206"/>
      <c r="BUK54" s="206"/>
      <c r="BUL54" s="206"/>
      <c r="BUM54" s="206"/>
      <c r="BUN54" s="206"/>
      <c r="BUO54" s="206"/>
      <c r="BUP54" s="206"/>
      <c r="BUQ54" s="206"/>
      <c r="BUR54" s="206"/>
      <c r="BUS54" s="206"/>
      <c r="BUT54" s="206"/>
      <c r="BUU54" s="206"/>
      <c r="BUV54" s="206"/>
      <c r="BUW54" s="206"/>
      <c r="BUX54" s="206"/>
      <c r="BUY54" s="206"/>
      <c r="BUZ54" s="206"/>
      <c r="BVA54" s="206"/>
      <c r="BVB54" s="206"/>
      <c r="BVC54" s="206"/>
      <c r="BVD54" s="206"/>
      <c r="BVE54" s="206"/>
      <c r="BVF54" s="206"/>
      <c r="BVG54" s="206"/>
      <c r="BVH54" s="206"/>
      <c r="BVI54" s="206"/>
      <c r="BVJ54" s="206"/>
      <c r="BVK54" s="206"/>
      <c r="BVL54" s="206"/>
      <c r="BVM54" s="206"/>
      <c r="BVN54" s="206"/>
      <c r="BVO54" s="206"/>
      <c r="BVP54" s="206"/>
      <c r="BVQ54" s="206"/>
      <c r="BVR54" s="206"/>
      <c r="BVS54" s="206"/>
      <c r="BVT54" s="206"/>
      <c r="BVU54" s="206"/>
      <c r="BVV54" s="206"/>
      <c r="BVW54" s="206"/>
      <c r="BVX54" s="206"/>
      <c r="BVY54" s="206"/>
      <c r="BVZ54" s="206"/>
      <c r="BWA54" s="206"/>
      <c r="BWB54" s="206"/>
      <c r="BWC54" s="206"/>
      <c r="BWD54" s="206"/>
      <c r="BWE54" s="206"/>
      <c r="BWF54" s="206"/>
      <c r="BWG54" s="206"/>
      <c r="BWH54" s="206"/>
      <c r="BWI54" s="206"/>
      <c r="BWJ54" s="206"/>
      <c r="BWK54" s="206"/>
      <c r="BWL54" s="206"/>
      <c r="BWM54" s="206"/>
      <c r="BWN54" s="206"/>
      <c r="BWO54" s="206"/>
      <c r="BWP54" s="206"/>
      <c r="BWQ54" s="206"/>
      <c r="BWR54" s="206"/>
      <c r="BWS54" s="206"/>
      <c r="BWT54" s="206"/>
      <c r="BWU54" s="206"/>
      <c r="BWV54" s="206"/>
      <c r="BWW54" s="206"/>
      <c r="BWX54" s="206"/>
      <c r="BWY54" s="206"/>
      <c r="BWZ54" s="206"/>
      <c r="BXA54" s="206"/>
      <c r="BXB54" s="206"/>
      <c r="BXC54" s="206"/>
      <c r="BXD54" s="206"/>
      <c r="BXE54" s="206"/>
      <c r="BXF54" s="206"/>
      <c r="BXG54" s="206"/>
      <c r="BXH54" s="206"/>
      <c r="BXI54" s="206"/>
      <c r="BXJ54" s="206"/>
      <c r="BXK54" s="206"/>
      <c r="BXL54" s="206"/>
      <c r="BXM54" s="206"/>
      <c r="BXN54" s="206"/>
      <c r="BXO54" s="206"/>
      <c r="BXP54" s="206"/>
      <c r="BXQ54" s="206"/>
      <c r="BXR54" s="206"/>
      <c r="BXS54" s="206"/>
      <c r="BXT54" s="206"/>
      <c r="BXU54" s="206"/>
      <c r="BXV54" s="206"/>
      <c r="BXW54" s="206"/>
      <c r="BXX54" s="206"/>
      <c r="BXY54" s="206"/>
      <c r="BXZ54" s="206"/>
      <c r="BYA54" s="206"/>
      <c r="BYB54" s="206"/>
      <c r="BYC54" s="206"/>
      <c r="BYD54" s="206"/>
      <c r="BYE54" s="206"/>
      <c r="BYF54" s="206"/>
      <c r="BYG54" s="206"/>
      <c r="BYH54" s="206"/>
      <c r="BYI54" s="206"/>
      <c r="BYJ54" s="206"/>
      <c r="BYK54" s="206"/>
      <c r="BYL54" s="206"/>
      <c r="BYM54" s="206"/>
      <c r="BYN54" s="206"/>
      <c r="BYO54" s="206"/>
      <c r="BYP54" s="206"/>
      <c r="BYQ54" s="206"/>
      <c r="BYR54" s="206"/>
      <c r="BYS54" s="206"/>
      <c r="BYT54" s="206"/>
      <c r="BYU54" s="206"/>
      <c r="BYV54" s="206"/>
      <c r="BYW54" s="206"/>
      <c r="BYX54" s="206"/>
      <c r="BYY54" s="206"/>
      <c r="BYZ54" s="206"/>
      <c r="BZA54" s="206"/>
      <c r="BZB54" s="206"/>
      <c r="BZC54" s="206"/>
      <c r="BZD54" s="206"/>
      <c r="BZE54" s="206"/>
      <c r="BZF54" s="206"/>
      <c r="BZG54" s="206"/>
      <c r="BZH54" s="206"/>
      <c r="BZI54" s="206"/>
      <c r="BZJ54" s="206"/>
      <c r="BZK54" s="206"/>
      <c r="BZL54" s="206"/>
      <c r="BZM54" s="206"/>
      <c r="BZN54" s="206"/>
      <c r="BZO54" s="206"/>
      <c r="BZP54" s="206"/>
      <c r="BZQ54" s="206"/>
      <c r="BZR54" s="206"/>
      <c r="BZS54" s="206"/>
      <c r="BZT54" s="206"/>
      <c r="BZU54" s="206"/>
      <c r="BZV54" s="206"/>
      <c r="BZW54" s="206"/>
      <c r="BZX54" s="206"/>
      <c r="BZY54" s="206"/>
      <c r="BZZ54" s="206"/>
      <c r="CAA54" s="206"/>
      <c r="CAB54" s="206"/>
      <c r="CAC54" s="206"/>
      <c r="CAD54" s="206"/>
      <c r="CAE54" s="206"/>
      <c r="CAF54" s="206"/>
      <c r="CAG54" s="206"/>
      <c r="CAH54" s="206"/>
      <c r="CAI54" s="206"/>
      <c r="CAJ54" s="206"/>
      <c r="CAK54" s="206"/>
      <c r="CAL54" s="206"/>
      <c r="CAM54" s="206"/>
      <c r="CAN54" s="206"/>
      <c r="CAO54" s="206"/>
      <c r="CAP54" s="206"/>
      <c r="CAQ54" s="206"/>
      <c r="CAR54" s="206"/>
      <c r="CAS54" s="206"/>
      <c r="CAT54" s="206"/>
      <c r="CAU54" s="206"/>
      <c r="CAV54" s="206"/>
      <c r="CAW54" s="206"/>
      <c r="CAX54" s="206"/>
      <c r="CAY54" s="206"/>
      <c r="CAZ54" s="206"/>
      <c r="CBA54" s="206"/>
      <c r="CBB54" s="206"/>
      <c r="CBC54" s="206"/>
      <c r="CBD54" s="206"/>
      <c r="CBE54" s="206"/>
      <c r="CBF54" s="206"/>
      <c r="CBG54" s="206"/>
      <c r="CBH54" s="206"/>
      <c r="CBI54" s="206"/>
      <c r="CBJ54" s="206"/>
      <c r="CBK54" s="206"/>
      <c r="CBL54" s="206"/>
      <c r="CBM54" s="206"/>
      <c r="CBN54" s="206"/>
      <c r="CBO54" s="206"/>
      <c r="CBP54" s="206"/>
      <c r="CBQ54" s="206"/>
      <c r="CBR54" s="206"/>
      <c r="CBS54" s="206"/>
      <c r="CBT54" s="206"/>
      <c r="CBU54" s="206"/>
      <c r="CBV54" s="206"/>
      <c r="CBW54" s="206"/>
      <c r="CBX54" s="206"/>
      <c r="CBY54" s="206"/>
      <c r="CBZ54" s="206"/>
      <c r="CCA54" s="206"/>
      <c r="CCB54" s="206"/>
      <c r="CCC54" s="206"/>
      <c r="CCD54" s="206"/>
      <c r="CCE54" s="206"/>
      <c r="CCF54" s="206"/>
      <c r="CCG54" s="206"/>
      <c r="CCH54" s="206"/>
      <c r="CCI54" s="206"/>
      <c r="CCJ54" s="206"/>
      <c r="CCK54" s="206"/>
      <c r="CCL54" s="206"/>
      <c r="CCM54" s="206"/>
      <c r="CCN54" s="206"/>
      <c r="CCO54" s="206"/>
      <c r="CCP54" s="206"/>
      <c r="CCQ54" s="206"/>
      <c r="CCR54" s="206"/>
      <c r="CCS54" s="206"/>
      <c r="CCT54" s="206"/>
      <c r="CCU54" s="206"/>
      <c r="CCV54" s="206"/>
      <c r="CCW54" s="206"/>
      <c r="CCX54" s="206"/>
      <c r="CCY54" s="206"/>
      <c r="CCZ54" s="206"/>
      <c r="CDA54" s="206"/>
      <c r="CDB54" s="206"/>
      <c r="CDC54" s="206"/>
      <c r="CDD54" s="206"/>
      <c r="CDE54" s="206"/>
      <c r="CDF54" s="206"/>
      <c r="CDG54" s="206"/>
      <c r="CDH54" s="206"/>
      <c r="CDI54" s="206"/>
      <c r="CDJ54" s="206"/>
      <c r="CDK54" s="206"/>
      <c r="CDL54" s="206"/>
      <c r="CDM54" s="206"/>
      <c r="CDN54" s="206"/>
      <c r="CDO54" s="206"/>
      <c r="CDP54" s="206"/>
      <c r="CDQ54" s="206"/>
      <c r="CDR54" s="206"/>
      <c r="CDS54" s="206"/>
      <c r="CDT54" s="206"/>
      <c r="CDU54" s="206"/>
      <c r="CDV54" s="206"/>
      <c r="CDW54" s="206"/>
      <c r="CDX54" s="206"/>
      <c r="CDY54" s="206"/>
      <c r="CDZ54" s="206"/>
      <c r="CEA54" s="206"/>
      <c r="CEB54" s="206"/>
      <c r="CEC54" s="206"/>
      <c r="CED54" s="206"/>
      <c r="CEE54" s="206"/>
      <c r="CEF54" s="206"/>
      <c r="CEG54" s="206"/>
      <c r="CEH54" s="206"/>
      <c r="CEI54" s="206"/>
      <c r="CEJ54" s="206"/>
      <c r="CEK54" s="206"/>
      <c r="CEL54" s="206"/>
      <c r="CEM54" s="206"/>
      <c r="CEN54" s="206"/>
      <c r="CEO54" s="206"/>
      <c r="CEP54" s="206"/>
      <c r="CEQ54" s="206"/>
      <c r="CER54" s="206"/>
      <c r="CES54" s="206"/>
      <c r="CET54" s="206"/>
      <c r="CEU54" s="206"/>
      <c r="CEV54" s="206"/>
      <c r="CEW54" s="206"/>
      <c r="CEX54" s="206"/>
      <c r="CEY54" s="206"/>
      <c r="CEZ54" s="206"/>
      <c r="CFA54" s="206"/>
      <c r="CFB54" s="206"/>
      <c r="CFC54" s="206"/>
      <c r="CFD54" s="206"/>
      <c r="CFE54" s="206"/>
      <c r="CFF54" s="206"/>
      <c r="CFG54" s="206"/>
      <c r="CFH54" s="206"/>
      <c r="CFI54" s="206"/>
      <c r="CFJ54" s="206"/>
      <c r="CFK54" s="206"/>
      <c r="CFL54" s="206"/>
      <c r="CFM54" s="206"/>
      <c r="CFN54" s="206"/>
      <c r="CFO54" s="206"/>
      <c r="CFP54" s="206"/>
      <c r="CFQ54" s="206"/>
      <c r="CFR54" s="206"/>
      <c r="CFS54" s="206"/>
      <c r="CFT54" s="206"/>
      <c r="CFU54" s="206"/>
      <c r="CFV54" s="206"/>
      <c r="CFW54" s="206"/>
      <c r="CFX54" s="206"/>
      <c r="CFY54" s="206"/>
      <c r="CFZ54" s="206"/>
      <c r="CGA54" s="206"/>
      <c r="CGB54" s="206"/>
      <c r="CGC54" s="206"/>
      <c r="CGD54" s="206"/>
      <c r="CGE54" s="206"/>
      <c r="CGF54" s="206"/>
      <c r="CGG54" s="206"/>
      <c r="CGH54" s="206"/>
      <c r="CGI54" s="206"/>
      <c r="CGJ54" s="206"/>
      <c r="CGK54" s="206"/>
      <c r="CGL54" s="206"/>
      <c r="CGM54" s="206"/>
      <c r="CGN54" s="206"/>
      <c r="CGO54" s="206"/>
      <c r="CGP54" s="206"/>
      <c r="CGQ54" s="206"/>
      <c r="CGR54" s="206"/>
      <c r="CGS54" s="206"/>
      <c r="CGT54" s="206"/>
      <c r="CGU54" s="206"/>
      <c r="CGV54" s="206"/>
      <c r="CGW54" s="206"/>
      <c r="CGX54" s="206"/>
      <c r="CGY54" s="206"/>
      <c r="CGZ54" s="206"/>
      <c r="CHA54" s="206"/>
      <c r="CHB54" s="206"/>
      <c r="CHC54" s="206"/>
      <c r="CHD54" s="206"/>
      <c r="CHE54" s="206"/>
      <c r="CHF54" s="206"/>
      <c r="CHG54" s="206"/>
      <c r="CHH54" s="206"/>
      <c r="CHI54" s="206"/>
      <c r="CHJ54" s="206"/>
      <c r="CHK54" s="206"/>
      <c r="CHL54" s="206"/>
      <c r="CHM54" s="206"/>
      <c r="CHN54" s="206"/>
      <c r="CHO54" s="206"/>
      <c r="CHP54" s="206"/>
      <c r="CHQ54" s="206"/>
      <c r="CHR54" s="206"/>
      <c r="CHS54" s="206"/>
      <c r="CHT54" s="206"/>
      <c r="CHU54" s="206"/>
      <c r="CHV54" s="206"/>
      <c r="CHW54" s="206"/>
      <c r="CHX54" s="206"/>
      <c r="CHY54" s="206"/>
      <c r="CHZ54" s="206"/>
      <c r="CIA54" s="206"/>
      <c r="CIB54" s="206"/>
      <c r="CIC54" s="206"/>
      <c r="CID54" s="206"/>
      <c r="CIE54" s="206"/>
      <c r="CIF54" s="206"/>
      <c r="CIG54" s="206"/>
      <c r="CIH54" s="206"/>
      <c r="CII54" s="206"/>
      <c r="CIJ54" s="206"/>
      <c r="CIK54" s="206"/>
      <c r="CIL54" s="206"/>
      <c r="CIM54" s="206"/>
      <c r="CIN54" s="206"/>
      <c r="CIO54" s="206"/>
      <c r="CIP54" s="206"/>
      <c r="CIQ54" s="206"/>
      <c r="CIR54" s="206"/>
      <c r="CIS54" s="206"/>
      <c r="CIT54" s="206"/>
      <c r="CIU54" s="206"/>
      <c r="CIV54" s="206"/>
      <c r="CIW54" s="206"/>
      <c r="CIX54" s="206"/>
      <c r="CIY54" s="206"/>
      <c r="CIZ54" s="206"/>
      <c r="CJA54" s="206"/>
      <c r="CJB54" s="206"/>
      <c r="CJC54" s="206"/>
      <c r="CJD54" s="206"/>
      <c r="CJE54" s="206"/>
      <c r="CJF54" s="206"/>
      <c r="CJG54" s="206"/>
      <c r="CJH54" s="206"/>
      <c r="CJI54" s="206"/>
      <c r="CJJ54" s="206"/>
      <c r="CJK54" s="206"/>
      <c r="CJL54" s="206"/>
      <c r="CJM54" s="206"/>
      <c r="CJN54" s="206"/>
      <c r="CJO54" s="206"/>
      <c r="CJP54" s="206"/>
      <c r="CJQ54" s="206"/>
      <c r="CJR54" s="206"/>
      <c r="CJS54" s="206"/>
      <c r="CJT54" s="206"/>
      <c r="CJU54" s="206"/>
      <c r="CJV54" s="206"/>
      <c r="CJW54" s="206"/>
      <c r="CJX54" s="206"/>
      <c r="CJY54" s="206"/>
      <c r="CJZ54" s="206"/>
      <c r="CKA54" s="206"/>
      <c r="CKB54" s="206"/>
      <c r="CKC54" s="206"/>
      <c r="CKD54" s="206"/>
      <c r="CKE54" s="206"/>
      <c r="CKF54" s="206"/>
      <c r="CKG54" s="206"/>
      <c r="CKH54" s="206"/>
      <c r="CKI54" s="206"/>
      <c r="CKJ54" s="206"/>
      <c r="CKK54" s="206"/>
      <c r="CKL54" s="206"/>
      <c r="CKM54" s="206"/>
      <c r="CKN54" s="206"/>
      <c r="CKO54" s="206"/>
      <c r="CKP54" s="206"/>
      <c r="CKQ54" s="206"/>
      <c r="CKR54" s="206"/>
      <c r="CKS54" s="206"/>
      <c r="CKT54" s="206"/>
      <c r="CKU54" s="206"/>
      <c r="CKV54" s="206"/>
      <c r="CKW54" s="206"/>
      <c r="CKX54" s="206"/>
      <c r="CKY54" s="206"/>
      <c r="CKZ54" s="206"/>
      <c r="CLA54" s="206"/>
      <c r="CLB54" s="206"/>
      <c r="CLC54" s="206"/>
      <c r="CLD54" s="206"/>
      <c r="CLE54" s="206"/>
      <c r="CLF54" s="206"/>
      <c r="CLG54" s="206"/>
      <c r="CLH54" s="206"/>
      <c r="CLI54" s="206"/>
      <c r="CLJ54" s="206"/>
      <c r="CLK54" s="206"/>
      <c r="CLL54" s="206"/>
      <c r="CLM54" s="206"/>
      <c r="CLN54" s="206"/>
      <c r="CLO54" s="206"/>
      <c r="CLP54" s="206"/>
      <c r="CLQ54" s="206"/>
      <c r="CLR54" s="206"/>
      <c r="CLS54" s="206"/>
      <c r="CLT54" s="206"/>
      <c r="CLU54" s="206"/>
      <c r="CLV54" s="206"/>
      <c r="CLW54" s="206"/>
      <c r="CLX54" s="206"/>
      <c r="CLY54" s="206"/>
      <c r="CLZ54" s="206"/>
      <c r="CMA54" s="206"/>
      <c r="CMB54" s="206"/>
      <c r="CMC54" s="206"/>
      <c r="CMD54" s="206"/>
      <c r="CME54" s="206"/>
      <c r="CMF54" s="206"/>
      <c r="CMG54" s="206"/>
      <c r="CMH54" s="206"/>
      <c r="CMI54" s="206"/>
      <c r="CMJ54" s="206"/>
      <c r="CMK54" s="206"/>
      <c r="CML54" s="206"/>
      <c r="CMM54" s="206"/>
      <c r="CMN54" s="206"/>
      <c r="CMO54" s="206"/>
      <c r="CMP54" s="206"/>
      <c r="CMQ54" s="206"/>
      <c r="CMR54" s="206"/>
      <c r="CMS54" s="206"/>
      <c r="CMT54" s="206"/>
      <c r="CMU54" s="206"/>
      <c r="CMV54" s="206"/>
      <c r="CMW54" s="206"/>
      <c r="CMX54" s="206"/>
      <c r="CMY54" s="206"/>
      <c r="CMZ54" s="206"/>
      <c r="CNA54" s="206"/>
      <c r="CNB54" s="206"/>
      <c r="CNC54" s="206"/>
      <c r="CND54" s="206"/>
      <c r="CNE54" s="206"/>
      <c r="CNF54" s="206"/>
      <c r="CNG54" s="206"/>
      <c r="CNH54" s="206"/>
      <c r="CNI54" s="206"/>
      <c r="CNJ54" s="206"/>
      <c r="CNK54" s="206"/>
      <c r="CNL54" s="206"/>
      <c r="CNM54" s="206"/>
      <c r="CNN54" s="206"/>
      <c r="CNO54" s="206"/>
      <c r="CNP54" s="206"/>
      <c r="CNQ54" s="206"/>
      <c r="CNR54" s="206"/>
      <c r="CNS54" s="206"/>
      <c r="CNT54" s="206"/>
      <c r="CNU54" s="206"/>
      <c r="CNV54" s="206"/>
      <c r="CNW54" s="206"/>
      <c r="CNX54" s="206"/>
      <c r="CNY54" s="206"/>
      <c r="CNZ54" s="206"/>
      <c r="COA54" s="206"/>
      <c r="COB54" s="206"/>
      <c r="COC54" s="206"/>
      <c r="COD54" s="206"/>
      <c r="COE54" s="206"/>
      <c r="COF54" s="206"/>
      <c r="COG54" s="206"/>
      <c r="COH54" s="206"/>
      <c r="COI54" s="206"/>
      <c r="COJ54" s="206"/>
      <c r="COK54" s="206"/>
      <c r="COL54" s="206"/>
      <c r="COM54" s="206"/>
      <c r="CON54" s="206"/>
      <c r="COO54" s="206"/>
      <c r="COP54" s="206"/>
      <c r="COQ54" s="206"/>
      <c r="COR54" s="206"/>
      <c r="COS54" s="206"/>
      <c r="COT54" s="206"/>
      <c r="COU54" s="206"/>
      <c r="COV54" s="206"/>
      <c r="COW54" s="206"/>
      <c r="COX54" s="206"/>
      <c r="COY54" s="206"/>
      <c r="COZ54" s="206"/>
      <c r="CPA54" s="206"/>
      <c r="CPB54" s="206"/>
      <c r="CPC54" s="206"/>
      <c r="CPD54" s="206"/>
      <c r="CPE54" s="206"/>
      <c r="CPF54" s="206"/>
      <c r="CPG54" s="206"/>
      <c r="CPH54" s="206"/>
      <c r="CPI54" s="206"/>
      <c r="CPJ54" s="206"/>
      <c r="CPK54" s="206"/>
      <c r="CPL54" s="206"/>
      <c r="CPM54" s="206"/>
      <c r="CPN54" s="206"/>
      <c r="CPO54" s="206"/>
      <c r="CPP54" s="206"/>
      <c r="CPQ54" s="206"/>
      <c r="CPR54" s="206"/>
      <c r="CPS54" s="206"/>
      <c r="CPT54" s="206"/>
      <c r="CPU54" s="206"/>
      <c r="CPV54" s="206"/>
      <c r="CPW54" s="206"/>
      <c r="CPX54" s="206"/>
      <c r="CPY54" s="206"/>
      <c r="CPZ54" s="206"/>
      <c r="CQA54" s="206"/>
      <c r="CQB54" s="206"/>
      <c r="CQC54" s="206"/>
      <c r="CQD54" s="206"/>
      <c r="CQE54" s="206"/>
      <c r="CQF54" s="206"/>
      <c r="CQG54" s="206"/>
      <c r="CQH54" s="206"/>
      <c r="CQI54" s="206"/>
      <c r="CQJ54" s="206"/>
      <c r="CQK54" s="206"/>
      <c r="CQL54" s="206"/>
      <c r="CQM54" s="206"/>
      <c r="CQN54" s="206"/>
      <c r="CQO54" s="206"/>
      <c r="CQP54" s="206"/>
      <c r="CQQ54" s="206"/>
      <c r="CQR54" s="206"/>
      <c r="CQS54" s="206"/>
      <c r="CQT54" s="206"/>
      <c r="CQU54" s="206"/>
      <c r="CQV54" s="206"/>
      <c r="CQW54" s="206"/>
      <c r="CQX54" s="206"/>
      <c r="CQY54" s="206"/>
      <c r="CQZ54" s="206"/>
      <c r="CRA54" s="206"/>
      <c r="CRB54" s="206"/>
      <c r="CRC54" s="206"/>
      <c r="CRD54" s="206"/>
      <c r="CRE54" s="206"/>
      <c r="CRF54" s="206"/>
      <c r="CRG54" s="206"/>
      <c r="CRH54" s="206"/>
      <c r="CRI54" s="206"/>
      <c r="CRJ54" s="206"/>
      <c r="CRK54" s="206"/>
      <c r="CRL54" s="206"/>
      <c r="CRM54" s="206"/>
      <c r="CRN54" s="206"/>
      <c r="CRO54" s="206"/>
      <c r="CRP54" s="206"/>
      <c r="CRQ54" s="206"/>
      <c r="CRR54" s="206"/>
      <c r="CRS54" s="206"/>
      <c r="CRT54" s="206"/>
      <c r="CRU54" s="206"/>
      <c r="CRV54" s="206"/>
      <c r="CRW54" s="206"/>
      <c r="CRX54" s="206"/>
      <c r="CRY54" s="206"/>
      <c r="CRZ54" s="206"/>
      <c r="CSA54" s="206"/>
      <c r="CSB54" s="206"/>
      <c r="CSC54" s="206"/>
      <c r="CSD54" s="206"/>
      <c r="CSE54" s="206"/>
      <c r="CSF54" s="206"/>
      <c r="CSG54" s="206"/>
      <c r="CSH54" s="206"/>
      <c r="CSI54" s="206"/>
      <c r="CSJ54" s="206"/>
      <c r="CSK54" s="206"/>
      <c r="CSL54" s="206"/>
      <c r="CSM54" s="206"/>
      <c r="CSN54" s="206"/>
      <c r="CSO54" s="206"/>
      <c r="CSP54" s="206"/>
      <c r="CSQ54" s="206"/>
      <c r="CSR54" s="206"/>
      <c r="CSS54" s="206"/>
      <c r="CST54" s="206"/>
      <c r="CSU54" s="206"/>
      <c r="CSV54" s="206"/>
      <c r="CSW54" s="206"/>
      <c r="CSX54" s="206"/>
      <c r="CSY54" s="206"/>
      <c r="CSZ54" s="206"/>
      <c r="CTA54" s="206"/>
      <c r="CTB54" s="206"/>
      <c r="CTC54" s="206"/>
      <c r="CTD54" s="206"/>
      <c r="CTE54" s="206"/>
      <c r="CTF54" s="206"/>
      <c r="CTG54" s="206"/>
      <c r="CTH54" s="206"/>
      <c r="CTI54" s="206"/>
      <c r="CTJ54" s="206"/>
      <c r="CTK54" s="206"/>
      <c r="CTL54" s="206"/>
      <c r="CTM54" s="206"/>
      <c r="CTN54" s="206"/>
      <c r="CTO54" s="206"/>
      <c r="CTP54" s="206"/>
      <c r="CTQ54" s="206"/>
      <c r="CTR54" s="206"/>
      <c r="CTS54" s="206"/>
      <c r="CTT54" s="206"/>
      <c r="CTU54" s="206"/>
      <c r="CTV54" s="206"/>
      <c r="CTW54" s="206"/>
      <c r="CTX54" s="206"/>
      <c r="CTY54" s="206"/>
      <c r="CTZ54" s="206"/>
      <c r="CUA54" s="206"/>
      <c r="CUB54" s="206"/>
      <c r="CUC54" s="206"/>
      <c r="CUD54" s="206"/>
      <c r="CUE54" s="206"/>
      <c r="CUF54" s="206"/>
      <c r="CUG54" s="206"/>
      <c r="CUH54" s="206"/>
      <c r="CUI54" s="206"/>
      <c r="CUJ54" s="206"/>
      <c r="CUK54" s="206"/>
      <c r="CUL54" s="206"/>
      <c r="CUM54" s="206"/>
      <c r="CUN54" s="206"/>
      <c r="CUO54" s="206"/>
      <c r="CUP54" s="206"/>
      <c r="CUQ54" s="206"/>
      <c r="CUR54" s="206"/>
      <c r="CUS54" s="206"/>
      <c r="CUT54" s="206"/>
      <c r="CUU54" s="206"/>
      <c r="CUV54" s="206"/>
      <c r="CUW54" s="206"/>
      <c r="CUX54" s="206"/>
      <c r="CUY54" s="206"/>
      <c r="CUZ54" s="206"/>
      <c r="CVA54" s="206"/>
      <c r="CVB54" s="206"/>
      <c r="CVC54" s="206"/>
      <c r="CVD54" s="206"/>
      <c r="CVE54" s="206"/>
      <c r="CVF54" s="206"/>
      <c r="CVG54" s="206"/>
      <c r="CVH54" s="206"/>
      <c r="CVI54" s="206"/>
      <c r="CVJ54" s="206"/>
      <c r="CVK54" s="206"/>
      <c r="CVL54" s="206"/>
      <c r="CVM54" s="206"/>
      <c r="CVN54" s="206"/>
      <c r="CVO54" s="206"/>
      <c r="CVP54" s="206"/>
      <c r="CVQ54" s="206"/>
      <c r="CVR54" s="206"/>
      <c r="CVS54" s="206"/>
      <c r="CVT54" s="206"/>
      <c r="CVU54" s="206"/>
      <c r="CVV54" s="206"/>
      <c r="CVW54" s="206"/>
      <c r="CVX54" s="206"/>
      <c r="CVY54" s="206"/>
      <c r="CVZ54" s="206"/>
      <c r="CWA54" s="206"/>
      <c r="CWB54" s="206"/>
      <c r="CWC54" s="206"/>
      <c r="CWD54" s="206"/>
      <c r="CWE54" s="206"/>
      <c r="CWF54" s="206"/>
      <c r="CWG54" s="206"/>
      <c r="CWH54" s="206"/>
      <c r="CWI54" s="206"/>
      <c r="CWJ54" s="206"/>
      <c r="CWK54" s="206"/>
      <c r="CWL54" s="206"/>
      <c r="CWM54" s="206"/>
      <c r="CWN54" s="206"/>
      <c r="CWO54" s="206"/>
      <c r="CWP54" s="206"/>
      <c r="CWQ54" s="206"/>
      <c r="CWR54" s="206"/>
      <c r="CWS54" s="206"/>
      <c r="CWT54" s="206"/>
      <c r="CWU54" s="206"/>
      <c r="CWV54" s="206"/>
      <c r="CWW54" s="206"/>
      <c r="CWX54" s="206"/>
      <c r="CWY54" s="206"/>
      <c r="CWZ54" s="206"/>
      <c r="CXA54" s="206"/>
      <c r="CXB54" s="206"/>
      <c r="CXC54" s="206"/>
      <c r="CXD54" s="206"/>
      <c r="CXE54" s="206"/>
      <c r="CXF54" s="206"/>
      <c r="CXG54" s="206"/>
      <c r="CXH54" s="206"/>
      <c r="CXI54" s="206"/>
      <c r="CXJ54" s="206"/>
      <c r="CXK54" s="206"/>
      <c r="CXL54" s="206"/>
      <c r="CXM54" s="206"/>
      <c r="CXN54" s="206"/>
      <c r="CXO54" s="206"/>
      <c r="CXP54" s="206"/>
      <c r="CXQ54" s="206"/>
      <c r="CXR54" s="206"/>
      <c r="CXS54" s="206"/>
      <c r="CXT54" s="206"/>
      <c r="CXU54" s="206"/>
      <c r="CXV54" s="206"/>
      <c r="CXW54" s="206"/>
      <c r="CXX54" s="206"/>
      <c r="CXY54" s="206"/>
      <c r="CXZ54" s="206"/>
      <c r="CYA54" s="206"/>
      <c r="CYB54" s="206"/>
      <c r="CYC54" s="206"/>
      <c r="CYD54" s="206"/>
      <c r="CYE54" s="206"/>
      <c r="CYF54" s="206"/>
      <c r="CYG54" s="206"/>
      <c r="CYH54" s="206"/>
      <c r="CYI54" s="206"/>
      <c r="CYJ54" s="206"/>
      <c r="CYK54" s="206"/>
      <c r="CYL54" s="206"/>
      <c r="CYM54" s="206"/>
      <c r="CYN54" s="206"/>
      <c r="CYO54" s="206"/>
      <c r="CYP54" s="206"/>
      <c r="CYQ54" s="206"/>
      <c r="CYR54" s="206"/>
      <c r="CYS54" s="206"/>
      <c r="CYT54" s="206"/>
      <c r="CYU54" s="206"/>
      <c r="CYV54" s="206"/>
      <c r="CYW54" s="206"/>
      <c r="CYX54" s="206"/>
      <c r="CYY54" s="206"/>
      <c r="CYZ54" s="206"/>
      <c r="CZA54" s="206"/>
      <c r="CZB54" s="206"/>
      <c r="CZC54" s="206"/>
      <c r="CZD54" s="206"/>
      <c r="CZE54" s="206"/>
      <c r="CZF54" s="206"/>
      <c r="CZG54" s="206"/>
      <c r="CZH54" s="206"/>
      <c r="CZI54" s="206"/>
      <c r="CZJ54" s="206"/>
      <c r="CZK54" s="206"/>
      <c r="CZL54" s="206"/>
      <c r="CZM54" s="206"/>
      <c r="CZN54" s="206"/>
      <c r="CZO54" s="206"/>
      <c r="CZP54" s="206"/>
      <c r="CZQ54" s="206"/>
      <c r="CZR54" s="206"/>
      <c r="CZS54" s="206"/>
      <c r="CZT54" s="206"/>
      <c r="CZU54" s="206"/>
      <c r="CZV54" s="206"/>
      <c r="CZW54" s="206"/>
      <c r="CZX54" s="206"/>
      <c r="CZY54" s="206"/>
      <c r="CZZ54" s="206"/>
      <c r="DAA54" s="206"/>
      <c r="DAB54" s="206"/>
      <c r="DAC54" s="206"/>
      <c r="DAD54" s="206"/>
      <c r="DAE54" s="206"/>
      <c r="DAF54" s="206"/>
      <c r="DAG54" s="206"/>
      <c r="DAH54" s="206"/>
      <c r="DAI54" s="206"/>
      <c r="DAJ54" s="206"/>
      <c r="DAK54" s="206"/>
      <c r="DAL54" s="206"/>
      <c r="DAM54" s="206"/>
      <c r="DAN54" s="206"/>
      <c r="DAO54" s="206"/>
      <c r="DAP54" s="206"/>
      <c r="DAQ54" s="206"/>
      <c r="DAR54" s="206"/>
      <c r="DAS54" s="206"/>
      <c r="DAT54" s="206"/>
      <c r="DAU54" s="206"/>
      <c r="DAV54" s="206"/>
      <c r="DAW54" s="206"/>
      <c r="DAX54" s="206"/>
      <c r="DAY54" s="206"/>
      <c r="DAZ54" s="206"/>
      <c r="DBA54" s="206"/>
      <c r="DBB54" s="206"/>
      <c r="DBC54" s="206"/>
      <c r="DBD54" s="206"/>
      <c r="DBE54" s="206"/>
      <c r="DBF54" s="206"/>
      <c r="DBG54" s="206"/>
      <c r="DBH54" s="206"/>
      <c r="DBI54" s="206"/>
      <c r="DBJ54" s="206"/>
      <c r="DBK54" s="206"/>
      <c r="DBL54" s="206"/>
      <c r="DBM54" s="206"/>
      <c r="DBN54" s="206"/>
      <c r="DBO54" s="206"/>
      <c r="DBP54" s="206"/>
      <c r="DBQ54" s="206"/>
      <c r="DBR54" s="206"/>
      <c r="DBS54" s="206"/>
      <c r="DBT54" s="206"/>
      <c r="DBU54" s="206"/>
      <c r="DBV54" s="206"/>
      <c r="DBW54" s="206"/>
      <c r="DBX54" s="206"/>
      <c r="DBY54" s="206"/>
      <c r="DBZ54" s="206"/>
      <c r="DCA54" s="206"/>
      <c r="DCB54" s="206"/>
      <c r="DCC54" s="206"/>
      <c r="DCD54" s="206"/>
      <c r="DCE54" s="206"/>
      <c r="DCF54" s="206"/>
      <c r="DCG54" s="206"/>
      <c r="DCH54" s="206"/>
      <c r="DCI54" s="206"/>
      <c r="DCJ54" s="206"/>
      <c r="DCK54" s="206"/>
      <c r="DCL54" s="206"/>
      <c r="DCM54" s="206"/>
      <c r="DCN54" s="206"/>
      <c r="DCO54" s="206"/>
      <c r="DCP54" s="206"/>
      <c r="DCQ54" s="206"/>
      <c r="DCR54" s="206"/>
      <c r="DCS54" s="206"/>
      <c r="DCT54" s="206"/>
      <c r="DCU54" s="206"/>
      <c r="DCV54" s="206"/>
      <c r="DCW54" s="206"/>
      <c r="DCX54" s="206"/>
      <c r="DCY54" s="206"/>
      <c r="DCZ54" s="206"/>
      <c r="DDA54" s="206"/>
      <c r="DDB54" s="206"/>
      <c r="DDC54" s="206"/>
      <c r="DDD54" s="206"/>
      <c r="DDE54" s="206"/>
      <c r="DDF54" s="206"/>
      <c r="DDG54" s="206"/>
      <c r="DDH54" s="206"/>
      <c r="DDI54" s="206"/>
      <c r="DDJ54" s="206"/>
      <c r="DDK54" s="206"/>
      <c r="DDL54" s="206"/>
      <c r="DDM54" s="206"/>
      <c r="DDN54" s="206"/>
      <c r="DDO54" s="206"/>
      <c r="DDP54" s="206"/>
      <c r="DDQ54" s="206"/>
      <c r="DDR54" s="206"/>
      <c r="DDS54" s="206"/>
      <c r="DDT54" s="206"/>
      <c r="DDU54" s="206"/>
      <c r="DDV54" s="206"/>
      <c r="DDW54" s="206"/>
      <c r="DDX54" s="206"/>
      <c r="DDY54" s="206"/>
      <c r="DDZ54" s="206"/>
      <c r="DEA54" s="206"/>
      <c r="DEB54" s="206"/>
      <c r="DEC54" s="206"/>
      <c r="DED54" s="206"/>
      <c r="DEE54" s="206"/>
      <c r="DEF54" s="206"/>
      <c r="DEG54" s="206"/>
      <c r="DEH54" s="206"/>
      <c r="DEI54" s="206"/>
      <c r="DEJ54" s="206"/>
      <c r="DEK54" s="206"/>
      <c r="DEL54" s="206"/>
      <c r="DEM54" s="206"/>
      <c r="DEN54" s="206"/>
      <c r="DEO54" s="206"/>
      <c r="DEP54" s="206"/>
      <c r="DEQ54" s="206"/>
      <c r="DER54" s="206"/>
      <c r="DES54" s="206"/>
      <c r="DET54" s="206"/>
      <c r="DEU54" s="206"/>
      <c r="DEV54" s="206"/>
      <c r="DEW54" s="206"/>
      <c r="DEX54" s="206"/>
      <c r="DEY54" s="206"/>
      <c r="DEZ54" s="206"/>
      <c r="DFA54" s="206"/>
      <c r="DFB54" s="206"/>
      <c r="DFC54" s="206"/>
      <c r="DFD54" s="206"/>
      <c r="DFE54" s="206"/>
      <c r="DFF54" s="206"/>
      <c r="DFG54" s="206"/>
      <c r="DFH54" s="206"/>
      <c r="DFI54" s="206"/>
      <c r="DFJ54" s="206"/>
      <c r="DFK54" s="206"/>
      <c r="DFL54" s="206"/>
      <c r="DFM54" s="206"/>
      <c r="DFN54" s="206"/>
      <c r="DFO54" s="206"/>
      <c r="DFP54" s="206"/>
      <c r="DFQ54" s="206"/>
      <c r="DFR54" s="206"/>
      <c r="DFS54" s="206"/>
      <c r="DFT54" s="206"/>
      <c r="DFU54" s="206"/>
      <c r="DFV54" s="206"/>
      <c r="DFW54" s="206"/>
      <c r="DFX54" s="206"/>
      <c r="DFY54" s="206"/>
      <c r="DFZ54" s="206"/>
      <c r="DGA54" s="206"/>
      <c r="DGB54" s="206"/>
      <c r="DGC54" s="206"/>
      <c r="DGD54" s="206"/>
      <c r="DGE54" s="206"/>
      <c r="DGF54" s="206"/>
      <c r="DGG54" s="206"/>
      <c r="DGH54" s="206"/>
      <c r="DGI54" s="206"/>
      <c r="DGJ54" s="206"/>
      <c r="DGK54" s="206"/>
      <c r="DGL54" s="206"/>
      <c r="DGM54" s="206"/>
      <c r="DGN54" s="206"/>
      <c r="DGO54" s="206"/>
      <c r="DGP54" s="206"/>
      <c r="DGQ54" s="206"/>
      <c r="DGR54" s="206"/>
      <c r="DGS54" s="206"/>
      <c r="DGT54" s="206"/>
      <c r="DGU54" s="206"/>
      <c r="DGV54" s="206"/>
      <c r="DGW54" s="206"/>
      <c r="DGX54" s="206"/>
      <c r="DGY54" s="206"/>
      <c r="DGZ54" s="206"/>
      <c r="DHA54" s="206"/>
      <c r="DHB54" s="206"/>
      <c r="DHC54" s="206"/>
      <c r="DHD54" s="206"/>
      <c r="DHE54" s="206"/>
      <c r="DHF54" s="206"/>
      <c r="DHG54" s="206"/>
      <c r="DHH54" s="206"/>
      <c r="DHI54" s="206"/>
      <c r="DHJ54" s="206"/>
      <c r="DHK54" s="206"/>
      <c r="DHL54" s="206"/>
      <c r="DHM54" s="206"/>
      <c r="DHN54" s="206"/>
      <c r="DHO54" s="206"/>
      <c r="DHP54" s="206"/>
      <c r="DHQ54" s="206"/>
      <c r="DHR54" s="206"/>
      <c r="DHS54" s="206"/>
      <c r="DHT54" s="206"/>
      <c r="DHU54" s="206"/>
      <c r="DHV54" s="206"/>
      <c r="DHW54" s="206"/>
      <c r="DHX54" s="206"/>
      <c r="DHY54" s="206"/>
      <c r="DHZ54" s="206"/>
      <c r="DIA54" s="206"/>
      <c r="DIB54" s="206"/>
      <c r="DIC54" s="206"/>
      <c r="DID54" s="206"/>
      <c r="DIE54" s="206"/>
      <c r="DIF54" s="206"/>
      <c r="DIG54" s="206"/>
      <c r="DIH54" s="206"/>
      <c r="DII54" s="206"/>
      <c r="DIJ54" s="206"/>
      <c r="DIK54" s="206"/>
      <c r="DIL54" s="206"/>
      <c r="DIM54" s="206"/>
      <c r="DIN54" s="206"/>
      <c r="DIO54" s="206"/>
      <c r="DIP54" s="206"/>
      <c r="DIQ54" s="206"/>
      <c r="DIR54" s="206"/>
      <c r="DIS54" s="206"/>
      <c r="DIT54" s="206"/>
      <c r="DIU54" s="206"/>
      <c r="DIV54" s="206"/>
      <c r="DIW54" s="206"/>
      <c r="DIX54" s="206"/>
      <c r="DIY54" s="206"/>
      <c r="DIZ54" s="206"/>
      <c r="DJA54" s="206"/>
      <c r="DJB54" s="206"/>
      <c r="DJC54" s="206"/>
      <c r="DJD54" s="206"/>
      <c r="DJE54" s="206"/>
      <c r="DJF54" s="206"/>
      <c r="DJG54" s="206"/>
      <c r="DJH54" s="206"/>
      <c r="DJI54" s="206"/>
      <c r="DJJ54" s="206"/>
      <c r="DJK54" s="206"/>
      <c r="DJL54" s="206"/>
      <c r="DJM54" s="206"/>
      <c r="DJN54" s="206"/>
      <c r="DJO54" s="206"/>
      <c r="DJP54" s="206"/>
      <c r="DJQ54" s="206"/>
      <c r="DJR54" s="206"/>
      <c r="DJS54" s="206"/>
      <c r="DJT54" s="206"/>
      <c r="DJU54" s="206"/>
      <c r="DJV54" s="206"/>
      <c r="DJW54" s="206"/>
      <c r="DJX54" s="206"/>
      <c r="DJY54" s="206"/>
      <c r="DJZ54" s="206"/>
      <c r="DKA54" s="206"/>
      <c r="DKB54" s="206"/>
      <c r="DKC54" s="206"/>
      <c r="DKD54" s="206"/>
      <c r="DKE54" s="206"/>
      <c r="DKF54" s="206"/>
      <c r="DKG54" s="206"/>
      <c r="DKH54" s="206"/>
      <c r="DKI54" s="206"/>
      <c r="DKJ54" s="206"/>
      <c r="DKK54" s="206"/>
      <c r="DKL54" s="206"/>
      <c r="DKM54" s="206"/>
      <c r="DKN54" s="206"/>
      <c r="DKO54" s="206"/>
      <c r="DKP54" s="206"/>
      <c r="DKQ54" s="206"/>
      <c r="DKR54" s="206"/>
      <c r="DKS54" s="206"/>
      <c r="DKT54" s="206"/>
      <c r="DKU54" s="206"/>
      <c r="DKV54" s="206"/>
      <c r="DKW54" s="206"/>
      <c r="DKX54" s="206"/>
      <c r="DKY54" s="206"/>
      <c r="DKZ54" s="206"/>
      <c r="DLA54" s="206"/>
      <c r="DLB54" s="206"/>
      <c r="DLC54" s="206"/>
      <c r="DLD54" s="206"/>
      <c r="DLE54" s="206"/>
      <c r="DLF54" s="206"/>
      <c r="DLG54" s="206"/>
      <c r="DLH54" s="206"/>
      <c r="DLI54" s="206"/>
      <c r="DLJ54" s="206"/>
      <c r="DLK54" s="206"/>
      <c r="DLL54" s="206"/>
      <c r="DLM54" s="206"/>
      <c r="DLN54" s="206"/>
      <c r="DLO54" s="206"/>
      <c r="DLP54" s="206"/>
      <c r="DLQ54" s="206"/>
      <c r="DLR54" s="206"/>
      <c r="DLS54" s="206"/>
      <c r="DLT54" s="206"/>
      <c r="DLU54" s="206"/>
      <c r="DLV54" s="206"/>
      <c r="DLW54" s="206"/>
      <c r="DLX54" s="206"/>
      <c r="DLY54" s="206"/>
      <c r="DLZ54" s="206"/>
      <c r="DMA54" s="206"/>
      <c r="DMB54" s="206"/>
      <c r="DMC54" s="206"/>
      <c r="DMD54" s="206"/>
      <c r="DME54" s="206"/>
      <c r="DMF54" s="206"/>
      <c r="DMG54" s="206"/>
      <c r="DMH54" s="206"/>
      <c r="DMI54" s="206"/>
      <c r="DMJ54" s="206"/>
      <c r="DMK54" s="206"/>
      <c r="DML54" s="206"/>
      <c r="DMM54" s="206"/>
      <c r="DMN54" s="206"/>
      <c r="DMO54" s="206"/>
      <c r="DMP54" s="206"/>
      <c r="DMQ54" s="206"/>
      <c r="DMR54" s="206"/>
      <c r="DMS54" s="206"/>
      <c r="DMT54" s="206"/>
      <c r="DMU54" s="206"/>
      <c r="DMV54" s="206"/>
      <c r="DMW54" s="206"/>
      <c r="DMX54" s="206"/>
      <c r="DMY54" s="206"/>
      <c r="DMZ54" s="206"/>
      <c r="DNA54" s="206"/>
      <c r="DNB54" s="206"/>
      <c r="DNC54" s="206"/>
      <c r="DND54" s="206"/>
      <c r="DNE54" s="206"/>
      <c r="DNF54" s="206"/>
      <c r="DNG54" s="206"/>
      <c r="DNH54" s="206"/>
      <c r="DNI54" s="206"/>
      <c r="DNJ54" s="206"/>
      <c r="DNK54" s="206"/>
      <c r="DNL54" s="206"/>
      <c r="DNM54" s="206"/>
      <c r="DNN54" s="206"/>
      <c r="DNO54" s="206"/>
      <c r="DNP54" s="206"/>
      <c r="DNQ54" s="206"/>
      <c r="DNR54" s="206"/>
      <c r="DNS54" s="206"/>
      <c r="DNT54" s="206"/>
      <c r="DNU54" s="206"/>
      <c r="DNV54" s="206"/>
      <c r="DNW54" s="206"/>
      <c r="DNX54" s="206"/>
      <c r="DNY54" s="206"/>
      <c r="DNZ54" s="206"/>
      <c r="DOA54" s="206"/>
      <c r="DOB54" s="206"/>
      <c r="DOC54" s="206"/>
      <c r="DOD54" s="206"/>
      <c r="DOE54" s="206"/>
      <c r="DOF54" s="206"/>
      <c r="DOG54" s="206"/>
      <c r="DOH54" s="206"/>
      <c r="DOI54" s="206"/>
      <c r="DOJ54" s="206"/>
      <c r="DOK54" s="206"/>
      <c r="DOL54" s="206"/>
      <c r="DOM54" s="206"/>
      <c r="DON54" s="206"/>
      <c r="DOO54" s="206"/>
      <c r="DOP54" s="206"/>
      <c r="DOQ54" s="206"/>
      <c r="DOR54" s="206"/>
      <c r="DOS54" s="206"/>
      <c r="DOT54" s="206"/>
      <c r="DOU54" s="206"/>
      <c r="DOV54" s="206"/>
      <c r="DOW54" s="206"/>
      <c r="DOX54" s="206"/>
      <c r="DOY54" s="206"/>
      <c r="DOZ54" s="206"/>
      <c r="DPA54" s="206"/>
      <c r="DPB54" s="206"/>
      <c r="DPC54" s="206"/>
      <c r="DPD54" s="206"/>
      <c r="DPE54" s="206"/>
      <c r="DPF54" s="206"/>
      <c r="DPG54" s="206"/>
      <c r="DPH54" s="206"/>
      <c r="DPI54" s="206"/>
      <c r="DPJ54" s="206"/>
      <c r="DPK54" s="206"/>
      <c r="DPL54" s="206"/>
      <c r="DPM54" s="206"/>
      <c r="DPN54" s="206"/>
      <c r="DPO54" s="206"/>
      <c r="DPP54" s="206"/>
      <c r="DPQ54" s="206"/>
      <c r="DPR54" s="206"/>
      <c r="DPS54" s="206"/>
      <c r="DPT54" s="206"/>
      <c r="DPU54" s="206"/>
      <c r="DPV54" s="206"/>
      <c r="DPW54" s="206"/>
      <c r="DPX54" s="206"/>
      <c r="DPY54" s="206"/>
      <c r="DPZ54" s="206"/>
      <c r="DQA54" s="206"/>
      <c r="DQB54" s="206"/>
      <c r="DQC54" s="206"/>
      <c r="DQD54" s="206"/>
      <c r="DQE54" s="206"/>
      <c r="DQF54" s="206"/>
      <c r="DQG54" s="206"/>
      <c r="DQH54" s="206"/>
      <c r="DQI54" s="206"/>
      <c r="DQJ54" s="206"/>
      <c r="DQK54" s="206"/>
      <c r="DQL54" s="206"/>
      <c r="DQM54" s="206"/>
      <c r="DQN54" s="206"/>
      <c r="DQO54" s="206"/>
      <c r="DQP54" s="206"/>
      <c r="DQQ54" s="206"/>
      <c r="DQR54" s="206"/>
      <c r="DQS54" s="206"/>
      <c r="DQT54" s="206"/>
      <c r="DQU54" s="206"/>
      <c r="DQV54" s="206"/>
      <c r="DQW54" s="206"/>
      <c r="DQX54" s="206"/>
      <c r="DQY54" s="206"/>
      <c r="DQZ54" s="206"/>
      <c r="DRA54" s="206"/>
      <c r="DRB54" s="206"/>
      <c r="DRC54" s="206"/>
      <c r="DRD54" s="206"/>
      <c r="DRE54" s="206"/>
      <c r="DRF54" s="206"/>
      <c r="DRG54" s="206"/>
      <c r="DRH54" s="206"/>
      <c r="DRI54" s="206"/>
      <c r="DRJ54" s="206"/>
      <c r="DRK54" s="206"/>
      <c r="DRL54" s="206"/>
      <c r="DRM54" s="206"/>
      <c r="DRN54" s="206"/>
      <c r="DRO54" s="206"/>
      <c r="DRP54" s="206"/>
      <c r="DRQ54" s="206"/>
      <c r="DRR54" s="206"/>
      <c r="DRS54" s="206"/>
      <c r="DRT54" s="206"/>
      <c r="DRU54" s="206"/>
      <c r="DRV54" s="206"/>
      <c r="DRW54" s="206"/>
      <c r="DRX54" s="206"/>
      <c r="DRY54" s="206"/>
      <c r="DRZ54" s="206"/>
      <c r="DSA54" s="206"/>
      <c r="DSB54" s="206"/>
      <c r="DSC54" s="206"/>
      <c r="DSD54" s="206"/>
      <c r="DSE54" s="206"/>
      <c r="DSF54" s="206"/>
      <c r="DSG54" s="206"/>
      <c r="DSH54" s="206"/>
      <c r="DSI54" s="206"/>
      <c r="DSJ54" s="206"/>
      <c r="DSK54" s="206"/>
      <c r="DSL54" s="206"/>
      <c r="DSM54" s="206"/>
      <c r="DSN54" s="206"/>
      <c r="DSO54" s="206"/>
      <c r="DSP54" s="206"/>
      <c r="DSQ54" s="206"/>
      <c r="DSR54" s="206"/>
      <c r="DSS54" s="206"/>
      <c r="DST54" s="206"/>
      <c r="DSU54" s="206"/>
      <c r="DSV54" s="206"/>
      <c r="DSW54" s="206"/>
      <c r="DSX54" s="206"/>
      <c r="DSY54" s="206"/>
      <c r="DSZ54" s="206"/>
      <c r="DTA54" s="206"/>
      <c r="DTB54" s="206"/>
      <c r="DTC54" s="206"/>
      <c r="DTD54" s="206"/>
      <c r="DTE54" s="206"/>
      <c r="DTF54" s="206"/>
      <c r="DTG54" s="206"/>
      <c r="DTH54" s="206"/>
      <c r="DTI54" s="206"/>
      <c r="DTJ54" s="206"/>
      <c r="DTK54" s="206"/>
      <c r="DTL54" s="206"/>
      <c r="DTM54" s="206"/>
      <c r="DTN54" s="206"/>
      <c r="DTO54" s="206"/>
      <c r="DTP54" s="206"/>
      <c r="DTQ54" s="206"/>
      <c r="DTR54" s="206"/>
      <c r="DTS54" s="206"/>
      <c r="DTT54" s="206"/>
      <c r="DTU54" s="206"/>
      <c r="DTV54" s="206"/>
      <c r="DTW54" s="206"/>
      <c r="DTX54" s="206"/>
      <c r="DTY54" s="206"/>
      <c r="DTZ54" s="206"/>
      <c r="DUA54" s="206"/>
      <c r="DUB54" s="206"/>
      <c r="DUC54" s="206"/>
      <c r="DUD54" s="206"/>
      <c r="DUE54" s="206"/>
      <c r="DUF54" s="206"/>
      <c r="DUG54" s="206"/>
      <c r="DUH54" s="206"/>
      <c r="DUI54" s="206"/>
      <c r="DUJ54" s="206"/>
      <c r="DUK54" s="206"/>
      <c r="DUL54" s="206"/>
      <c r="DUM54" s="206"/>
      <c r="DUN54" s="206"/>
      <c r="DUO54" s="206"/>
      <c r="DUP54" s="206"/>
      <c r="DUQ54" s="206"/>
      <c r="DUR54" s="206"/>
      <c r="DUS54" s="206"/>
      <c r="DUT54" s="206"/>
      <c r="DUU54" s="206"/>
      <c r="DUV54" s="206"/>
      <c r="DUW54" s="206"/>
      <c r="DUX54" s="206"/>
      <c r="DUY54" s="206"/>
      <c r="DUZ54" s="206"/>
      <c r="DVA54" s="206"/>
      <c r="DVB54" s="206"/>
      <c r="DVC54" s="206"/>
      <c r="DVD54" s="206"/>
      <c r="DVE54" s="206"/>
      <c r="DVF54" s="206"/>
      <c r="DVG54" s="206"/>
      <c r="DVH54" s="206"/>
      <c r="DVI54" s="206"/>
      <c r="DVJ54" s="206"/>
      <c r="DVK54" s="206"/>
      <c r="DVL54" s="206"/>
      <c r="DVM54" s="206"/>
      <c r="DVN54" s="206"/>
      <c r="DVO54" s="206"/>
      <c r="DVP54" s="206"/>
      <c r="DVQ54" s="206"/>
      <c r="DVR54" s="206"/>
      <c r="DVS54" s="206"/>
      <c r="DVT54" s="206"/>
      <c r="DVU54" s="206"/>
      <c r="DVV54" s="206"/>
      <c r="DVW54" s="206"/>
      <c r="DVX54" s="206"/>
      <c r="DVY54" s="206"/>
      <c r="DVZ54" s="206"/>
      <c r="DWA54" s="206"/>
      <c r="DWB54" s="206"/>
      <c r="DWC54" s="206"/>
      <c r="DWD54" s="206"/>
      <c r="DWE54" s="206"/>
      <c r="DWF54" s="206"/>
      <c r="DWG54" s="206"/>
      <c r="DWH54" s="206"/>
      <c r="DWI54" s="206"/>
      <c r="DWJ54" s="206"/>
      <c r="DWK54" s="206"/>
      <c r="DWL54" s="206"/>
      <c r="DWM54" s="206"/>
      <c r="DWN54" s="206"/>
      <c r="DWO54" s="206"/>
      <c r="DWP54" s="206"/>
      <c r="DWQ54" s="206"/>
      <c r="DWR54" s="206"/>
      <c r="DWS54" s="206"/>
      <c r="DWT54" s="206"/>
      <c r="DWU54" s="206"/>
      <c r="DWV54" s="206"/>
      <c r="DWW54" s="206"/>
      <c r="DWX54" s="206"/>
      <c r="DWY54" s="206"/>
      <c r="DWZ54" s="206"/>
      <c r="DXA54" s="206"/>
      <c r="DXB54" s="206"/>
      <c r="DXC54" s="206"/>
      <c r="DXD54" s="206"/>
      <c r="DXE54" s="206"/>
      <c r="DXF54" s="206"/>
      <c r="DXG54" s="206"/>
      <c r="DXH54" s="206"/>
      <c r="DXI54" s="206"/>
      <c r="DXJ54" s="206"/>
      <c r="DXK54" s="206"/>
      <c r="DXL54" s="206"/>
      <c r="DXM54" s="206"/>
      <c r="DXN54" s="206"/>
      <c r="DXO54" s="206"/>
      <c r="DXP54" s="206"/>
      <c r="DXQ54" s="206"/>
      <c r="DXR54" s="206"/>
      <c r="DXS54" s="206"/>
      <c r="DXT54" s="206"/>
      <c r="DXU54" s="206"/>
      <c r="DXV54" s="206"/>
      <c r="DXW54" s="206"/>
      <c r="DXX54" s="206"/>
      <c r="DXY54" s="206"/>
      <c r="DXZ54" s="206"/>
      <c r="DYA54" s="206"/>
      <c r="DYB54" s="206"/>
      <c r="DYC54" s="206"/>
      <c r="DYD54" s="206"/>
      <c r="DYE54" s="206"/>
      <c r="DYF54" s="206"/>
      <c r="DYG54" s="206"/>
      <c r="DYH54" s="206"/>
      <c r="DYI54" s="206"/>
      <c r="DYJ54" s="206"/>
      <c r="DYK54" s="206"/>
      <c r="DYL54" s="206"/>
      <c r="DYM54" s="206"/>
      <c r="DYN54" s="206"/>
      <c r="DYO54" s="206"/>
      <c r="DYP54" s="206"/>
      <c r="DYQ54" s="206"/>
      <c r="DYR54" s="206"/>
      <c r="DYS54" s="206"/>
      <c r="DYT54" s="206"/>
      <c r="DYU54" s="206"/>
      <c r="DYV54" s="206"/>
      <c r="DYW54" s="206"/>
      <c r="DYX54" s="206"/>
      <c r="DYY54" s="206"/>
      <c r="DYZ54" s="206"/>
      <c r="DZA54" s="206"/>
      <c r="DZB54" s="206"/>
      <c r="DZC54" s="206"/>
      <c r="DZD54" s="206"/>
      <c r="DZE54" s="206"/>
      <c r="DZF54" s="206"/>
      <c r="DZG54" s="206"/>
      <c r="DZH54" s="206"/>
      <c r="DZI54" s="206"/>
      <c r="DZJ54" s="206"/>
      <c r="DZK54" s="206"/>
      <c r="DZL54" s="206"/>
      <c r="DZM54" s="206"/>
      <c r="DZN54" s="206"/>
      <c r="DZO54" s="206"/>
      <c r="DZP54" s="206"/>
      <c r="DZQ54" s="206"/>
      <c r="DZR54" s="206"/>
      <c r="DZS54" s="206"/>
      <c r="DZT54" s="206"/>
      <c r="DZU54" s="206"/>
      <c r="DZV54" s="206"/>
      <c r="DZW54" s="206"/>
      <c r="DZX54" s="206"/>
      <c r="DZY54" s="206"/>
      <c r="DZZ54" s="206"/>
      <c r="EAA54" s="206"/>
      <c r="EAB54" s="206"/>
      <c r="EAC54" s="206"/>
      <c r="EAD54" s="206"/>
      <c r="EAE54" s="206"/>
      <c r="EAF54" s="206"/>
      <c r="EAG54" s="206"/>
      <c r="EAH54" s="206"/>
      <c r="EAI54" s="206"/>
      <c r="EAJ54" s="206"/>
      <c r="EAK54" s="206"/>
      <c r="EAL54" s="206"/>
      <c r="EAM54" s="206"/>
      <c r="EAN54" s="206"/>
      <c r="EAO54" s="206"/>
      <c r="EAP54" s="206"/>
      <c r="EAQ54" s="206"/>
      <c r="EAR54" s="206"/>
      <c r="EAS54" s="206"/>
      <c r="EAT54" s="206"/>
      <c r="EAU54" s="206"/>
      <c r="EAV54" s="206"/>
      <c r="EAW54" s="206"/>
      <c r="EAX54" s="206"/>
      <c r="EAY54" s="206"/>
      <c r="EAZ54" s="206"/>
      <c r="EBA54" s="206"/>
      <c r="EBB54" s="206"/>
      <c r="EBC54" s="206"/>
      <c r="EBD54" s="206"/>
      <c r="EBE54" s="206"/>
      <c r="EBF54" s="206"/>
      <c r="EBG54" s="206"/>
      <c r="EBH54" s="206"/>
      <c r="EBI54" s="206"/>
      <c r="EBJ54" s="206"/>
      <c r="EBK54" s="206"/>
      <c r="EBL54" s="206"/>
      <c r="EBM54" s="206"/>
      <c r="EBN54" s="206"/>
      <c r="EBO54" s="206"/>
      <c r="EBP54" s="206"/>
      <c r="EBQ54" s="206"/>
      <c r="EBR54" s="206"/>
      <c r="EBS54" s="206"/>
      <c r="EBT54" s="206"/>
      <c r="EBU54" s="206"/>
      <c r="EBV54" s="206"/>
      <c r="EBW54" s="206"/>
      <c r="EBX54" s="206"/>
      <c r="EBY54" s="206"/>
      <c r="EBZ54" s="206"/>
      <c r="ECA54" s="206"/>
      <c r="ECB54" s="206"/>
      <c r="ECC54" s="206"/>
      <c r="ECD54" s="206"/>
      <c r="ECE54" s="206"/>
      <c r="ECF54" s="206"/>
      <c r="ECG54" s="206"/>
      <c r="ECH54" s="206"/>
      <c r="ECI54" s="206"/>
      <c r="ECJ54" s="206"/>
      <c r="ECK54" s="206"/>
      <c r="ECL54" s="206"/>
      <c r="ECM54" s="206"/>
      <c r="ECN54" s="206"/>
      <c r="ECO54" s="206"/>
      <c r="ECP54" s="206"/>
      <c r="ECQ54" s="206"/>
      <c r="ECR54" s="206"/>
      <c r="ECS54" s="206"/>
      <c r="ECT54" s="206"/>
      <c r="ECU54" s="206"/>
      <c r="ECV54" s="206"/>
      <c r="ECW54" s="206"/>
      <c r="ECX54" s="206"/>
      <c r="ECY54" s="206"/>
      <c r="ECZ54" s="206"/>
      <c r="EDA54" s="206"/>
      <c r="EDB54" s="206"/>
      <c r="EDC54" s="206"/>
      <c r="EDD54" s="206"/>
      <c r="EDE54" s="206"/>
      <c r="EDF54" s="206"/>
      <c r="EDG54" s="206"/>
      <c r="EDH54" s="206"/>
      <c r="EDI54" s="206"/>
      <c r="EDJ54" s="206"/>
      <c r="EDK54" s="206"/>
      <c r="EDL54" s="206"/>
      <c r="EDM54" s="206"/>
      <c r="EDN54" s="206"/>
      <c r="EDO54" s="206"/>
      <c r="EDP54" s="206"/>
      <c r="EDQ54" s="206"/>
      <c r="EDR54" s="206"/>
      <c r="EDS54" s="206"/>
      <c r="EDT54" s="206"/>
      <c r="EDU54" s="206"/>
      <c r="EDV54" s="206"/>
      <c r="EDW54" s="206"/>
      <c r="EDX54" s="206"/>
      <c r="EDY54" s="206"/>
      <c r="EDZ54" s="206"/>
      <c r="EEA54" s="206"/>
      <c r="EEB54" s="206"/>
      <c r="EEC54" s="206"/>
      <c r="EED54" s="206"/>
      <c r="EEE54" s="206"/>
      <c r="EEF54" s="206"/>
      <c r="EEG54" s="206"/>
      <c r="EEH54" s="206"/>
      <c r="EEI54" s="206"/>
      <c r="EEJ54" s="206"/>
      <c r="EEK54" s="206"/>
      <c r="EEL54" s="206"/>
      <c r="EEM54" s="206"/>
      <c r="EEN54" s="206"/>
      <c r="EEO54" s="206"/>
      <c r="EEP54" s="206"/>
      <c r="EEQ54" s="206"/>
      <c r="EER54" s="206"/>
      <c r="EES54" s="206"/>
      <c r="EET54" s="206"/>
      <c r="EEU54" s="206"/>
      <c r="EEV54" s="206"/>
      <c r="EEW54" s="206"/>
      <c r="EEX54" s="206"/>
      <c r="EEY54" s="206"/>
      <c r="EEZ54" s="206"/>
      <c r="EFA54" s="206"/>
      <c r="EFB54" s="206"/>
      <c r="EFC54" s="206"/>
      <c r="EFD54" s="206"/>
      <c r="EFE54" s="206"/>
      <c r="EFF54" s="206"/>
      <c r="EFG54" s="206"/>
      <c r="EFH54" s="206"/>
      <c r="EFI54" s="206"/>
      <c r="EFJ54" s="206"/>
      <c r="EFK54" s="206"/>
      <c r="EFL54" s="206"/>
      <c r="EFM54" s="206"/>
      <c r="EFN54" s="206"/>
      <c r="EFO54" s="206"/>
      <c r="EFP54" s="206"/>
      <c r="EFQ54" s="206"/>
      <c r="EFR54" s="206"/>
      <c r="EFS54" s="206"/>
      <c r="EFT54" s="206"/>
      <c r="EFU54" s="206"/>
      <c r="EFV54" s="206"/>
      <c r="EFW54" s="206"/>
      <c r="EFX54" s="206"/>
      <c r="EFY54" s="206"/>
      <c r="EFZ54" s="206"/>
      <c r="EGA54" s="206"/>
      <c r="EGB54" s="206"/>
      <c r="EGC54" s="206"/>
      <c r="EGD54" s="206"/>
      <c r="EGE54" s="206"/>
      <c r="EGF54" s="206"/>
      <c r="EGG54" s="206"/>
      <c r="EGH54" s="206"/>
      <c r="EGI54" s="206"/>
      <c r="EGJ54" s="206"/>
      <c r="EGK54" s="206"/>
      <c r="EGL54" s="206"/>
      <c r="EGM54" s="206"/>
      <c r="EGN54" s="206"/>
      <c r="EGO54" s="206"/>
      <c r="EGP54" s="206"/>
      <c r="EGQ54" s="206"/>
      <c r="EGR54" s="206"/>
      <c r="EGS54" s="206"/>
      <c r="EGT54" s="206"/>
      <c r="EGU54" s="206"/>
      <c r="EGV54" s="206"/>
      <c r="EGW54" s="206"/>
      <c r="EGX54" s="206"/>
      <c r="EGY54" s="206"/>
      <c r="EGZ54" s="206"/>
      <c r="EHA54" s="206"/>
      <c r="EHB54" s="206"/>
      <c r="EHC54" s="206"/>
      <c r="EHD54" s="206"/>
      <c r="EHE54" s="206"/>
      <c r="EHF54" s="206"/>
      <c r="EHG54" s="206"/>
      <c r="EHH54" s="206"/>
      <c r="EHI54" s="206"/>
      <c r="EHJ54" s="206"/>
      <c r="EHK54" s="206"/>
      <c r="EHL54" s="206"/>
      <c r="EHM54" s="206"/>
      <c r="EHN54" s="206"/>
      <c r="EHO54" s="206"/>
      <c r="EHP54" s="206"/>
      <c r="EHQ54" s="206"/>
      <c r="EHR54" s="206"/>
      <c r="EHS54" s="206"/>
      <c r="EHT54" s="206"/>
      <c r="EHU54" s="206"/>
      <c r="EHV54" s="206"/>
      <c r="EHW54" s="206"/>
      <c r="EHX54" s="206"/>
      <c r="EHY54" s="206"/>
      <c r="EHZ54" s="206"/>
      <c r="EIA54" s="206"/>
      <c r="EIB54" s="206"/>
      <c r="EIC54" s="206"/>
      <c r="EID54" s="206"/>
      <c r="EIE54" s="206"/>
      <c r="EIF54" s="206"/>
      <c r="EIG54" s="206"/>
      <c r="EIH54" s="206"/>
      <c r="EII54" s="206"/>
      <c r="EIJ54" s="206"/>
      <c r="EIK54" s="206"/>
      <c r="EIL54" s="206"/>
      <c r="EIM54" s="206"/>
      <c r="EIN54" s="206"/>
      <c r="EIO54" s="206"/>
      <c r="EIP54" s="206"/>
      <c r="EIQ54" s="206"/>
      <c r="EIR54" s="206"/>
      <c r="EIS54" s="206"/>
      <c r="EIT54" s="206"/>
      <c r="EIU54" s="206"/>
      <c r="EIV54" s="206"/>
      <c r="EIW54" s="206"/>
      <c r="EIX54" s="206"/>
      <c r="EIY54" s="206"/>
      <c r="EIZ54" s="206"/>
      <c r="EJA54" s="206"/>
      <c r="EJB54" s="206"/>
      <c r="EJC54" s="206"/>
      <c r="EJD54" s="206"/>
      <c r="EJE54" s="206"/>
      <c r="EJF54" s="206"/>
      <c r="EJG54" s="206"/>
      <c r="EJH54" s="206"/>
      <c r="EJI54" s="206"/>
      <c r="EJJ54" s="206"/>
      <c r="EJK54" s="206"/>
      <c r="EJL54" s="206"/>
      <c r="EJM54" s="206"/>
      <c r="EJN54" s="206"/>
      <c r="EJO54" s="206"/>
      <c r="EJP54" s="206"/>
      <c r="EJQ54" s="206"/>
      <c r="EJR54" s="206"/>
      <c r="EJS54" s="206"/>
      <c r="EJT54" s="206"/>
      <c r="EJU54" s="206"/>
      <c r="EJV54" s="206"/>
      <c r="EJW54" s="206"/>
      <c r="EJX54" s="206"/>
      <c r="EJY54" s="206"/>
      <c r="EJZ54" s="206"/>
      <c r="EKA54" s="206"/>
      <c r="EKB54" s="206"/>
      <c r="EKC54" s="206"/>
      <c r="EKD54" s="206"/>
      <c r="EKE54" s="206"/>
      <c r="EKF54" s="206"/>
      <c r="EKG54" s="206"/>
      <c r="EKH54" s="206"/>
      <c r="EKI54" s="206"/>
      <c r="EKJ54" s="206"/>
      <c r="EKK54" s="206"/>
      <c r="EKL54" s="206"/>
      <c r="EKM54" s="206"/>
      <c r="EKN54" s="206"/>
      <c r="EKO54" s="206"/>
      <c r="EKP54" s="206"/>
      <c r="EKQ54" s="206"/>
      <c r="EKR54" s="206"/>
      <c r="EKS54" s="206"/>
      <c r="EKT54" s="206"/>
      <c r="EKU54" s="206"/>
      <c r="EKV54" s="206"/>
      <c r="EKW54" s="206"/>
      <c r="EKX54" s="206"/>
      <c r="EKY54" s="206"/>
      <c r="EKZ54" s="206"/>
      <c r="ELA54" s="206"/>
      <c r="ELB54" s="206"/>
      <c r="ELC54" s="206"/>
      <c r="ELD54" s="206"/>
      <c r="ELE54" s="206"/>
      <c r="ELF54" s="206"/>
      <c r="ELG54" s="206"/>
      <c r="ELH54" s="206"/>
      <c r="ELI54" s="206"/>
      <c r="ELJ54" s="206"/>
      <c r="ELK54" s="206"/>
      <c r="ELL54" s="206"/>
      <c r="ELM54" s="206"/>
      <c r="ELN54" s="206"/>
      <c r="ELO54" s="206"/>
      <c r="ELP54" s="206"/>
      <c r="ELQ54" s="206"/>
      <c r="ELR54" s="206"/>
      <c r="ELS54" s="206"/>
      <c r="ELT54" s="206"/>
      <c r="ELU54" s="206"/>
      <c r="ELV54" s="206"/>
      <c r="ELW54" s="206"/>
      <c r="ELX54" s="206"/>
      <c r="ELY54" s="206"/>
      <c r="ELZ54" s="206"/>
      <c r="EMA54" s="206"/>
      <c r="EMB54" s="206"/>
      <c r="EMC54" s="206"/>
      <c r="EMD54" s="206"/>
      <c r="EME54" s="206"/>
      <c r="EMF54" s="206"/>
      <c r="EMG54" s="206"/>
      <c r="EMH54" s="206"/>
      <c r="EMI54" s="206"/>
      <c r="EMJ54" s="206"/>
      <c r="EMK54" s="206"/>
      <c r="EML54" s="206"/>
      <c r="EMM54" s="206"/>
      <c r="EMN54" s="206"/>
      <c r="EMO54" s="206"/>
      <c r="EMP54" s="206"/>
      <c r="EMQ54" s="206"/>
      <c r="EMR54" s="206"/>
      <c r="EMS54" s="206"/>
      <c r="EMT54" s="206"/>
      <c r="EMU54" s="206"/>
      <c r="EMV54" s="206"/>
      <c r="EMW54" s="206"/>
      <c r="EMX54" s="206"/>
      <c r="EMY54" s="206"/>
      <c r="EMZ54" s="206"/>
      <c r="ENA54" s="206"/>
      <c r="ENB54" s="206"/>
      <c r="ENC54" s="206"/>
      <c r="END54" s="206"/>
      <c r="ENE54" s="206"/>
      <c r="ENF54" s="206"/>
      <c r="ENG54" s="206"/>
      <c r="ENH54" s="206"/>
      <c r="ENI54" s="206"/>
      <c r="ENJ54" s="206"/>
      <c r="ENK54" s="206"/>
      <c r="ENL54" s="206"/>
      <c r="ENM54" s="206"/>
      <c r="ENN54" s="206"/>
      <c r="ENO54" s="206"/>
      <c r="ENP54" s="206"/>
      <c r="ENQ54" s="206"/>
      <c r="ENR54" s="206"/>
      <c r="ENS54" s="206"/>
      <c r="ENT54" s="206"/>
      <c r="ENU54" s="206"/>
      <c r="ENV54" s="206"/>
      <c r="ENW54" s="206"/>
      <c r="ENX54" s="206"/>
      <c r="ENY54" s="206"/>
      <c r="ENZ54" s="206"/>
      <c r="EOA54" s="206"/>
      <c r="EOB54" s="206"/>
      <c r="EOC54" s="206"/>
      <c r="EOD54" s="206"/>
      <c r="EOE54" s="206"/>
      <c r="EOF54" s="206"/>
      <c r="EOG54" s="206"/>
      <c r="EOH54" s="206"/>
      <c r="EOI54" s="206"/>
      <c r="EOJ54" s="206"/>
      <c r="EOK54" s="206"/>
      <c r="EOL54" s="206"/>
      <c r="EOM54" s="206"/>
      <c r="EON54" s="206"/>
      <c r="EOO54" s="206"/>
      <c r="EOP54" s="206"/>
      <c r="EOQ54" s="206"/>
      <c r="EOR54" s="206"/>
      <c r="EOS54" s="206"/>
      <c r="EOT54" s="206"/>
      <c r="EOU54" s="206"/>
      <c r="EOV54" s="206"/>
      <c r="EOW54" s="206"/>
      <c r="EOX54" s="206"/>
      <c r="EOY54" s="206"/>
      <c r="EOZ54" s="206"/>
      <c r="EPA54" s="206"/>
      <c r="EPB54" s="206"/>
      <c r="EPC54" s="206"/>
      <c r="EPD54" s="206"/>
      <c r="EPE54" s="206"/>
      <c r="EPF54" s="206"/>
      <c r="EPG54" s="206"/>
      <c r="EPH54" s="206"/>
      <c r="EPI54" s="206"/>
      <c r="EPJ54" s="206"/>
      <c r="EPK54" s="206"/>
      <c r="EPL54" s="206"/>
      <c r="EPM54" s="206"/>
      <c r="EPN54" s="206"/>
      <c r="EPO54" s="206"/>
      <c r="EPP54" s="206"/>
      <c r="EPQ54" s="206"/>
      <c r="EPR54" s="206"/>
      <c r="EPS54" s="206"/>
      <c r="EPT54" s="206"/>
      <c r="EPU54" s="206"/>
      <c r="EPV54" s="206"/>
      <c r="EPW54" s="206"/>
      <c r="EPX54" s="206"/>
      <c r="EPY54" s="206"/>
      <c r="EPZ54" s="206"/>
      <c r="EQA54" s="206"/>
      <c r="EQB54" s="206"/>
      <c r="EQC54" s="206"/>
      <c r="EQD54" s="206"/>
      <c r="EQE54" s="206"/>
      <c r="EQF54" s="206"/>
      <c r="EQG54" s="206"/>
      <c r="EQH54" s="206"/>
      <c r="EQI54" s="206"/>
      <c r="EQJ54" s="206"/>
      <c r="EQK54" s="206"/>
      <c r="EQL54" s="206"/>
      <c r="EQM54" s="206"/>
      <c r="EQN54" s="206"/>
      <c r="EQO54" s="206"/>
      <c r="EQP54" s="206"/>
      <c r="EQQ54" s="206"/>
      <c r="EQR54" s="206"/>
      <c r="EQS54" s="206"/>
      <c r="EQT54" s="206"/>
      <c r="EQU54" s="206"/>
      <c r="EQV54" s="206"/>
      <c r="EQW54" s="206"/>
      <c r="EQX54" s="206"/>
      <c r="EQY54" s="206"/>
      <c r="EQZ54" s="206"/>
      <c r="ERA54" s="206"/>
      <c r="ERB54" s="206"/>
      <c r="ERC54" s="206"/>
      <c r="ERD54" s="206"/>
      <c r="ERE54" s="206"/>
      <c r="ERF54" s="206"/>
      <c r="ERG54" s="206"/>
      <c r="ERH54" s="206"/>
      <c r="ERI54" s="206"/>
      <c r="ERJ54" s="206"/>
      <c r="ERK54" s="206"/>
      <c r="ERL54" s="206"/>
      <c r="ERM54" s="206"/>
      <c r="ERN54" s="206"/>
      <c r="ERO54" s="206"/>
      <c r="ERP54" s="206"/>
      <c r="ERQ54" s="206"/>
      <c r="ERR54" s="206"/>
      <c r="ERS54" s="206"/>
      <c r="ERT54" s="206"/>
      <c r="ERU54" s="206"/>
      <c r="ERV54" s="206"/>
      <c r="ERW54" s="206"/>
      <c r="ERX54" s="206"/>
      <c r="ERY54" s="206"/>
      <c r="ERZ54" s="206"/>
      <c r="ESA54" s="206"/>
      <c r="ESB54" s="206"/>
      <c r="ESC54" s="206"/>
      <c r="ESD54" s="206"/>
      <c r="ESE54" s="206"/>
      <c r="ESF54" s="206"/>
      <c r="ESG54" s="206"/>
      <c r="ESH54" s="206"/>
      <c r="ESI54" s="206"/>
      <c r="ESJ54" s="206"/>
      <c r="ESK54" s="206"/>
      <c r="ESL54" s="206"/>
      <c r="ESM54" s="206"/>
      <c r="ESN54" s="206"/>
      <c r="ESO54" s="206"/>
      <c r="ESP54" s="206"/>
      <c r="ESQ54" s="206"/>
      <c r="ESR54" s="206"/>
      <c r="ESS54" s="206"/>
      <c r="EST54" s="206"/>
      <c r="ESU54" s="206"/>
      <c r="ESV54" s="206"/>
      <c r="ESW54" s="206"/>
      <c r="ESX54" s="206"/>
      <c r="ESY54" s="206"/>
      <c r="ESZ54" s="206"/>
      <c r="ETA54" s="206"/>
      <c r="ETB54" s="206"/>
      <c r="ETC54" s="206"/>
      <c r="ETD54" s="206"/>
      <c r="ETE54" s="206"/>
      <c r="ETF54" s="206"/>
      <c r="ETG54" s="206"/>
      <c r="ETH54" s="206"/>
      <c r="ETI54" s="206"/>
      <c r="ETJ54" s="206"/>
      <c r="ETK54" s="206"/>
      <c r="ETL54" s="206"/>
      <c r="ETM54" s="206"/>
      <c r="ETN54" s="206"/>
      <c r="ETO54" s="206"/>
      <c r="ETP54" s="206"/>
      <c r="ETQ54" s="206"/>
      <c r="ETR54" s="206"/>
      <c r="ETS54" s="206"/>
      <c r="ETT54" s="206"/>
      <c r="ETU54" s="206"/>
      <c r="ETV54" s="206"/>
      <c r="ETW54" s="206"/>
      <c r="ETX54" s="206"/>
      <c r="ETY54" s="206"/>
      <c r="ETZ54" s="206"/>
      <c r="EUA54" s="206"/>
      <c r="EUB54" s="206"/>
      <c r="EUC54" s="206"/>
      <c r="EUD54" s="206"/>
      <c r="EUE54" s="206"/>
      <c r="EUF54" s="206"/>
      <c r="EUG54" s="206"/>
      <c r="EUH54" s="206"/>
      <c r="EUI54" s="206"/>
      <c r="EUJ54" s="206"/>
      <c r="EUK54" s="206"/>
      <c r="EUL54" s="206"/>
      <c r="EUM54" s="206"/>
      <c r="EUN54" s="206"/>
      <c r="EUO54" s="206"/>
      <c r="EUP54" s="206"/>
      <c r="EUQ54" s="206"/>
      <c r="EUR54" s="206"/>
      <c r="EUS54" s="206"/>
      <c r="EUT54" s="206"/>
      <c r="EUU54" s="206"/>
      <c r="EUV54" s="206"/>
      <c r="EUW54" s="206"/>
      <c r="EUX54" s="206"/>
      <c r="EUY54" s="206"/>
      <c r="EUZ54" s="206"/>
      <c r="EVA54" s="206"/>
      <c r="EVB54" s="206"/>
      <c r="EVC54" s="206"/>
      <c r="EVD54" s="206"/>
      <c r="EVE54" s="206"/>
      <c r="EVF54" s="206"/>
      <c r="EVG54" s="206"/>
      <c r="EVH54" s="206"/>
      <c r="EVI54" s="206"/>
      <c r="EVJ54" s="206"/>
      <c r="EVK54" s="206"/>
      <c r="EVL54" s="206"/>
      <c r="EVM54" s="206"/>
      <c r="EVN54" s="206"/>
      <c r="EVO54" s="206"/>
      <c r="EVP54" s="206"/>
      <c r="EVQ54" s="206"/>
      <c r="EVR54" s="206"/>
      <c r="EVS54" s="206"/>
      <c r="EVT54" s="206"/>
      <c r="EVU54" s="206"/>
      <c r="EVV54" s="206"/>
      <c r="EVW54" s="206"/>
      <c r="EVX54" s="206"/>
      <c r="EVY54" s="206"/>
      <c r="EVZ54" s="206"/>
      <c r="EWA54" s="206"/>
      <c r="EWB54" s="206"/>
      <c r="EWC54" s="206"/>
      <c r="EWD54" s="206"/>
      <c r="EWE54" s="206"/>
      <c r="EWF54" s="206"/>
      <c r="EWG54" s="206"/>
      <c r="EWH54" s="206"/>
      <c r="EWI54" s="206"/>
      <c r="EWJ54" s="206"/>
      <c r="EWK54" s="206"/>
      <c r="EWL54" s="206"/>
      <c r="EWM54" s="206"/>
      <c r="EWN54" s="206"/>
      <c r="EWO54" s="206"/>
      <c r="EWP54" s="206"/>
      <c r="EWQ54" s="206"/>
      <c r="EWR54" s="206"/>
      <c r="EWS54" s="206"/>
      <c r="EWT54" s="206"/>
      <c r="EWU54" s="206"/>
      <c r="EWV54" s="206"/>
      <c r="EWW54" s="206"/>
      <c r="EWX54" s="206"/>
      <c r="EWY54" s="206"/>
      <c r="EWZ54" s="206"/>
      <c r="EXA54" s="206"/>
      <c r="EXB54" s="206"/>
      <c r="EXC54" s="206"/>
      <c r="EXD54" s="206"/>
      <c r="EXE54" s="206"/>
      <c r="EXF54" s="206"/>
      <c r="EXG54" s="206"/>
      <c r="EXH54" s="206"/>
      <c r="EXI54" s="206"/>
      <c r="EXJ54" s="206"/>
      <c r="EXK54" s="206"/>
      <c r="EXL54" s="206"/>
      <c r="EXM54" s="206"/>
      <c r="EXN54" s="206"/>
      <c r="EXO54" s="206"/>
      <c r="EXP54" s="206"/>
      <c r="EXQ54" s="206"/>
      <c r="EXR54" s="206"/>
      <c r="EXS54" s="206"/>
      <c r="EXT54" s="206"/>
      <c r="EXU54" s="206"/>
      <c r="EXV54" s="206"/>
      <c r="EXW54" s="206"/>
      <c r="EXX54" s="206"/>
      <c r="EXY54" s="206"/>
      <c r="EXZ54" s="206"/>
      <c r="EYA54" s="206"/>
      <c r="EYB54" s="206"/>
      <c r="EYC54" s="206"/>
      <c r="EYD54" s="206"/>
      <c r="EYE54" s="206"/>
      <c r="EYF54" s="206"/>
      <c r="EYG54" s="206"/>
      <c r="EYH54" s="206"/>
      <c r="EYI54" s="206"/>
      <c r="EYJ54" s="206"/>
      <c r="EYK54" s="206"/>
      <c r="EYL54" s="206"/>
      <c r="EYM54" s="206"/>
      <c r="EYN54" s="206"/>
      <c r="EYO54" s="206"/>
      <c r="EYP54" s="206"/>
      <c r="EYQ54" s="206"/>
      <c r="EYR54" s="206"/>
      <c r="EYS54" s="206"/>
      <c r="EYT54" s="206"/>
      <c r="EYU54" s="206"/>
      <c r="EYV54" s="206"/>
      <c r="EYW54" s="206"/>
      <c r="EYX54" s="206"/>
      <c r="EYY54" s="206"/>
      <c r="EYZ54" s="206"/>
      <c r="EZA54" s="206"/>
      <c r="EZB54" s="206"/>
      <c r="EZC54" s="206"/>
      <c r="EZD54" s="206"/>
      <c r="EZE54" s="206"/>
      <c r="EZF54" s="206"/>
      <c r="EZG54" s="206"/>
      <c r="EZH54" s="206"/>
      <c r="EZI54" s="206"/>
      <c r="EZJ54" s="206"/>
      <c r="EZK54" s="206"/>
      <c r="EZL54" s="206"/>
      <c r="EZM54" s="206"/>
      <c r="EZN54" s="206"/>
      <c r="EZO54" s="206"/>
      <c r="EZP54" s="206"/>
      <c r="EZQ54" s="206"/>
      <c r="EZR54" s="206"/>
      <c r="EZS54" s="206"/>
      <c r="EZT54" s="206"/>
      <c r="EZU54" s="206"/>
      <c r="EZV54" s="206"/>
      <c r="EZW54" s="206"/>
      <c r="EZX54" s="206"/>
      <c r="EZY54" s="206"/>
      <c r="EZZ54" s="206"/>
      <c r="FAA54" s="206"/>
      <c r="FAB54" s="206"/>
      <c r="FAC54" s="206"/>
      <c r="FAD54" s="206"/>
      <c r="FAE54" s="206"/>
      <c r="FAF54" s="206"/>
      <c r="FAG54" s="206"/>
      <c r="FAH54" s="206"/>
      <c r="FAI54" s="206"/>
      <c r="FAJ54" s="206"/>
      <c r="FAK54" s="206"/>
      <c r="FAL54" s="206"/>
      <c r="FAM54" s="206"/>
      <c r="FAN54" s="206"/>
      <c r="FAO54" s="206"/>
      <c r="FAP54" s="206"/>
      <c r="FAQ54" s="206"/>
      <c r="FAR54" s="206"/>
      <c r="FAS54" s="206"/>
      <c r="FAT54" s="206"/>
      <c r="FAU54" s="206"/>
      <c r="FAV54" s="206"/>
      <c r="FAW54" s="206"/>
      <c r="FAX54" s="206"/>
      <c r="FAY54" s="206"/>
      <c r="FAZ54" s="206"/>
      <c r="FBA54" s="206"/>
      <c r="FBB54" s="206"/>
      <c r="FBC54" s="206"/>
      <c r="FBD54" s="206"/>
      <c r="FBE54" s="206"/>
      <c r="FBF54" s="206"/>
      <c r="FBG54" s="206"/>
      <c r="FBH54" s="206"/>
      <c r="FBI54" s="206"/>
      <c r="FBJ54" s="206"/>
      <c r="FBK54" s="206"/>
      <c r="FBL54" s="206"/>
      <c r="FBM54" s="206"/>
      <c r="FBN54" s="206"/>
      <c r="FBO54" s="206"/>
      <c r="FBP54" s="206"/>
      <c r="FBQ54" s="206"/>
      <c r="FBR54" s="206"/>
      <c r="FBS54" s="206"/>
      <c r="FBT54" s="206"/>
      <c r="FBU54" s="206"/>
      <c r="FBV54" s="206"/>
      <c r="FBW54" s="206"/>
      <c r="FBX54" s="206"/>
      <c r="FBY54" s="206"/>
      <c r="FBZ54" s="206"/>
      <c r="FCA54" s="206"/>
      <c r="FCB54" s="206"/>
      <c r="FCC54" s="206"/>
      <c r="FCD54" s="206"/>
      <c r="FCE54" s="206"/>
      <c r="FCF54" s="206"/>
      <c r="FCG54" s="206"/>
      <c r="FCH54" s="206"/>
      <c r="FCI54" s="206"/>
      <c r="FCJ54" s="206"/>
      <c r="FCK54" s="206"/>
      <c r="FCL54" s="206"/>
      <c r="FCM54" s="206"/>
      <c r="FCN54" s="206"/>
      <c r="FCO54" s="206"/>
      <c r="FCP54" s="206"/>
      <c r="FCQ54" s="206"/>
      <c r="FCR54" s="206"/>
      <c r="FCS54" s="206"/>
      <c r="FCT54" s="206"/>
      <c r="FCU54" s="206"/>
      <c r="FCV54" s="206"/>
      <c r="FCW54" s="206"/>
      <c r="FCX54" s="206"/>
      <c r="FCY54" s="206"/>
      <c r="FCZ54" s="206"/>
      <c r="FDA54" s="206"/>
      <c r="FDB54" s="206"/>
      <c r="FDC54" s="206"/>
      <c r="FDD54" s="206"/>
      <c r="FDE54" s="206"/>
      <c r="FDF54" s="206"/>
      <c r="FDG54" s="206"/>
      <c r="FDH54" s="206"/>
      <c r="FDI54" s="206"/>
      <c r="FDJ54" s="206"/>
      <c r="FDK54" s="206"/>
      <c r="FDL54" s="206"/>
      <c r="FDM54" s="206"/>
      <c r="FDN54" s="206"/>
      <c r="FDO54" s="206"/>
      <c r="FDP54" s="206"/>
      <c r="FDQ54" s="206"/>
      <c r="FDR54" s="206"/>
      <c r="FDS54" s="206"/>
      <c r="FDT54" s="206"/>
      <c r="FDU54" s="206"/>
      <c r="FDV54" s="206"/>
      <c r="FDW54" s="206"/>
      <c r="FDX54" s="206"/>
      <c r="FDY54" s="206"/>
      <c r="FDZ54" s="206"/>
      <c r="FEA54" s="206"/>
      <c r="FEB54" s="206"/>
      <c r="FEC54" s="206"/>
      <c r="FED54" s="206"/>
      <c r="FEE54" s="206"/>
      <c r="FEF54" s="206"/>
      <c r="FEG54" s="206"/>
      <c r="FEH54" s="206"/>
      <c r="FEI54" s="206"/>
      <c r="FEJ54" s="206"/>
      <c r="FEK54" s="206"/>
      <c r="FEL54" s="206"/>
      <c r="FEM54" s="206"/>
      <c r="FEN54" s="206"/>
      <c r="FEO54" s="206"/>
      <c r="FEP54" s="206"/>
      <c r="FEQ54" s="206"/>
      <c r="FER54" s="206"/>
      <c r="FES54" s="206"/>
      <c r="FET54" s="206"/>
      <c r="FEU54" s="206"/>
      <c r="FEV54" s="206"/>
      <c r="FEW54" s="206"/>
      <c r="FEX54" s="206"/>
      <c r="FEY54" s="206"/>
      <c r="FEZ54" s="206"/>
      <c r="FFA54" s="206"/>
      <c r="FFB54" s="206"/>
      <c r="FFC54" s="206"/>
      <c r="FFD54" s="206"/>
      <c r="FFE54" s="206"/>
      <c r="FFF54" s="206"/>
      <c r="FFG54" s="206"/>
      <c r="FFH54" s="206"/>
      <c r="FFI54" s="206"/>
      <c r="FFJ54" s="206"/>
      <c r="FFK54" s="206"/>
      <c r="FFL54" s="206"/>
      <c r="FFM54" s="206"/>
      <c r="FFN54" s="206"/>
      <c r="FFO54" s="206"/>
      <c r="FFP54" s="206"/>
      <c r="FFQ54" s="206"/>
      <c r="FFR54" s="206"/>
      <c r="FFS54" s="206"/>
      <c r="FFT54" s="206"/>
      <c r="FFU54" s="206"/>
      <c r="FFV54" s="206"/>
      <c r="FFW54" s="206"/>
      <c r="FFX54" s="206"/>
      <c r="FFY54" s="206"/>
      <c r="FFZ54" s="206"/>
      <c r="FGA54" s="206"/>
      <c r="FGB54" s="206"/>
      <c r="FGC54" s="206"/>
      <c r="FGD54" s="206"/>
      <c r="FGE54" s="206"/>
      <c r="FGF54" s="206"/>
      <c r="FGG54" s="206"/>
      <c r="FGH54" s="206"/>
      <c r="FGI54" s="206"/>
      <c r="FGJ54" s="206"/>
      <c r="FGK54" s="206"/>
      <c r="FGL54" s="206"/>
      <c r="FGM54" s="206"/>
      <c r="FGN54" s="206"/>
      <c r="FGO54" s="206"/>
      <c r="FGP54" s="206"/>
      <c r="FGQ54" s="206"/>
      <c r="FGR54" s="206"/>
      <c r="FGS54" s="206"/>
      <c r="FGT54" s="206"/>
      <c r="FGU54" s="206"/>
      <c r="FGV54" s="206"/>
      <c r="FGW54" s="206"/>
      <c r="FGX54" s="206"/>
      <c r="FGY54" s="206"/>
      <c r="FGZ54" s="206"/>
      <c r="FHA54" s="206"/>
      <c r="FHB54" s="206"/>
      <c r="FHC54" s="206"/>
      <c r="FHD54" s="206"/>
      <c r="FHE54" s="206"/>
      <c r="FHF54" s="206"/>
      <c r="FHG54" s="206"/>
      <c r="FHH54" s="206"/>
      <c r="FHI54" s="206"/>
      <c r="FHJ54" s="206"/>
      <c r="FHK54" s="206"/>
      <c r="FHL54" s="206"/>
      <c r="FHM54" s="206"/>
      <c r="FHN54" s="206"/>
      <c r="FHO54" s="206"/>
      <c r="FHP54" s="206"/>
      <c r="FHQ54" s="206"/>
      <c r="FHR54" s="206"/>
      <c r="FHS54" s="206"/>
      <c r="FHT54" s="206"/>
      <c r="FHU54" s="206"/>
      <c r="FHV54" s="206"/>
      <c r="FHW54" s="206"/>
      <c r="FHX54" s="206"/>
      <c r="FHY54" s="206"/>
      <c r="FHZ54" s="206"/>
      <c r="FIA54" s="206"/>
      <c r="FIB54" s="206"/>
      <c r="FIC54" s="206"/>
      <c r="FID54" s="206"/>
      <c r="FIE54" s="206"/>
      <c r="FIF54" s="206"/>
      <c r="FIG54" s="206"/>
      <c r="FIH54" s="206"/>
      <c r="FII54" s="206"/>
      <c r="FIJ54" s="206"/>
      <c r="FIK54" s="206"/>
      <c r="FIL54" s="206"/>
      <c r="FIM54" s="206"/>
      <c r="FIN54" s="206"/>
      <c r="FIO54" s="206"/>
      <c r="FIP54" s="206"/>
      <c r="FIQ54" s="206"/>
      <c r="FIR54" s="206"/>
      <c r="FIS54" s="206"/>
      <c r="FIT54" s="206"/>
      <c r="FIU54" s="206"/>
      <c r="FIV54" s="206"/>
      <c r="FIW54" s="206"/>
      <c r="FIX54" s="206"/>
      <c r="FIY54" s="206"/>
      <c r="FIZ54" s="206"/>
      <c r="FJA54" s="206"/>
      <c r="FJB54" s="206"/>
      <c r="FJC54" s="206"/>
      <c r="FJD54" s="206"/>
      <c r="FJE54" s="206"/>
      <c r="FJF54" s="206"/>
      <c r="FJG54" s="206"/>
      <c r="FJH54" s="206"/>
      <c r="FJI54" s="206"/>
      <c r="FJJ54" s="206"/>
      <c r="FJK54" s="206"/>
      <c r="FJL54" s="206"/>
      <c r="FJM54" s="206"/>
      <c r="FJN54" s="206"/>
      <c r="FJO54" s="206"/>
      <c r="FJP54" s="206"/>
      <c r="FJQ54" s="206"/>
      <c r="FJR54" s="206"/>
      <c r="FJS54" s="206"/>
      <c r="FJT54" s="206"/>
      <c r="FJU54" s="206"/>
      <c r="FJV54" s="206"/>
      <c r="FJW54" s="206"/>
      <c r="FJX54" s="206"/>
      <c r="FJY54" s="206"/>
      <c r="FJZ54" s="206"/>
      <c r="FKA54" s="206"/>
      <c r="FKB54" s="206"/>
      <c r="FKC54" s="206"/>
      <c r="FKD54" s="206"/>
      <c r="FKE54" s="206"/>
      <c r="FKF54" s="206"/>
      <c r="FKG54" s="206"/>
      <c r="FKH54" s="206"/>
      <c r="FKI54" s="206"/>
      <c r="FKJ54" s="206"/>
      <c r="FKK54" s="206"/>
      <c r="FKL54" s="206"/>
      <c r="FKM54" s="206"/>
      <c r="FKN54" s="206"/>
      <c r="FKO54" s="206"/>
      <c r="FKP54" s="206"/>
      <c r="FKQ54" s="206"/>
      <c r="FKR54" s="206"/>
      <c r="FKS54" s="206"/>
      <c r="FKT54" s="206"/>
      <c r="FKU54" s="206"/>
      <c r="FKV54" s="206"/>
      <c r="FKW54" s="206"/>
      <c r="FKX54" s="206"/>
      <c r="FKY54" s="206"/>
      <c r="FKZ54" s="206"/>
      <c r="FLA54" s="206"/>
      <c r="FLB54" s="206"/>
      <c r="FLC54" s="206"/>
      <c r="FLD54" s="206"/>
      <c r="FLE54" s="206"/>
      <c r="FLF54" s="206"/>
      <c r="FLG54" s="206"/>
      <c r="FLH54" s="206"/>
      <c r="FLI54" s="206"/>
      <c r="FLJ54" s="206"/>
      <c r="FLK54" s="206"/>
      <c r="FLL54" s="206"/>
      <c r="FLM54" s="206"/>
      <c r="FLN54" s="206"/>
      <c r="FLO54" s="206"/>
      <c r="FLP54" s="206"/>
      <c r="FLQ54" s="206"/>
      <c r="FLR54" s="206"/>
      <c r="FLS54" s="206"/>
      <c r="FLT54" s="206"/>
      <c r="FLU54" s="206"/>
      <c r="FLV54" s="206"/>
      <c r="FLW54" s="206"/>
      <c r="FLX54" s="206"/>
      <c r="FLY54" s="206"/>
      <c r="FLZ54" s="206"/>
      <c r="FMA54" s="206"/>
      <c r="FMB54" s="206"/>
      <c r="FMC54" s="206"/>
      <c r="FMD54" s="206"/>
      <c r="FME54" s="206"/>
      <c r="FMF54" s="206"/>
      <c r="FMG54" s="206"/>
      <c r="FMH54" s="206"/>
      <c r="FMI54" s="206"/>
      <c r="FMJ54" s="206"/>
      <c r="FMK54" s="206"/>
      <c r="FML54" s="206"/>
      <c r="FMM54" s="206"/>
      <c r="FMN54" s="206"/>
      <c r="FMO54" s="206"/>
      <c r="FMP54" s="206"/>
      <c r="FMQ54" s="206"/>
      <c r="FMR54" s="206"/>
      <c r="FMS54" s="206"/>
      <c r="FMT54" s="206"/>
      <c r="FMU54" s="206"/>
      <c r="FMV54" s="206"/>
      <c r="FMW54" s="206"/>
      <c r="FMX54" s="206"/>
      <c r="FMY54" s="206"/>
      <c r="FMZ54" s="206"/>
      <c r="FNA54" s="206"/>
      <c r="FNB54" s="206"/>
      <c r="FNC54" s="206"/>
      <c r="FND54" s="206"/>
      <c r="FNE54" s="206"/>
      <c r="FNF54" s="206"/>
      <c r="FNG54" s="206"/>
      <c r="FNH54" s="206"/>
      <c r="FNI54" s="206"/>
      <c r="FNJ54" s="206"/>
      <c r="FNK54" s="206"/>
      <c r="FNL54" s="206"/>
      <c r="FNM54" s="206"/>
      <c r="FNN54" s="206"/>
      <c r="FNO54" s="206"/>
      <c r="FNP54" s="206"/>
      <c r="FNQ54" s="206"/>
      <c r="FNR54" s="206"/>
      <c r="FNS54" s="206"/>
      <c r="FNT54" s="206"/>
      <c r="FNU54" s="206"/>
      <c r="FNV54" s="206"/>
      <c r="FNW54" s="206"/>
      <c r="FNX54" s="206"/>
      <c r="FNY54" s="206"/>
      <c r="FNZ54" s="206"/>
      <c r="FOA54" s="206"/>
      <c r="FOB54" s="206"/>
      <c r="FOC54" s="206"/>
      <c r="FOD54" s="206"/>
      <c r="FOE54" s="206"/>
      <c r="FOF54" s="206"/>
      <c r="FOG54" s="206"/>
      <c r="FOH54" s="206"/>
      <c r="FOI54" s="206"/>
      <c r="FOJ54" s="206"/>
      <c r="FOK54" s="206"/>
      <c r="FOL54" s="206"/>
      <c r="FOM54" s="206"/>
      <c r="FON54" s="206"/>
      <c r="FOO54" s="206"/>
      <c r="FOP54" s="206"/>
      <c r="FOQ54" s="206"/>
      <c r="FOR54" s="206"/>
      <c r="FOS54" s="206"/>
      <c r="FOT54" s="206"/>
      <c r="FOU54" s="206"/>
      <c r="FOV54" s="206"/>
      <c r="FOW54" s="206"/>
      <c r="FOX54" s="206"/>
      <c r="FOY54" s="206"/>
      <c r="FOZ54" s="206"/>
      <c r="FPA54" s="206"/>
      <c r="FPB54" s="206"/>
      <c r="FPC54" s="206"/>
      <c r="FPD54" s="206"/>
      <c r="FPE54" s="206"/>
      <c r="FPF54" s="206"/>
      <c r="FPG54" s="206"/>
      <c r="FPH54" s="206"/>
      <c r="FPI54" s="206"/>
      <c r="FPJ54" s="206"/>
      <c r="FPK54" s="206"/>
      <c r="FPL54" s="206"/>
      <c r="FPM54" s="206"/>
      <c r="FPN54" s="206"/>
      <c r="FPO54" s="206"/>
      <c r="FPP54" s="206"/>
      <c r="FPQ54" s="206"/>
      <c r="FPR54" s="206"/>
      <c r="FPS54" s="206"/>
      <c r="FPT54" s="206"/>
      <c r="FPU54" s="206"/>
      <c r="FPV54" s="206"/>
      <c r="FPW54" s="206"/>
      <c r="FPX54" s="206"/>
      <c r="FPY54" s="206"/>
      <c r="FPZ54" s="206"/>
      <c r="FQA54" s="206"/>
      <c r="FQB54" s="206"/>
      <c r="FQC54" s="206"/>
      <c r="FQD54" s="206"/>
      <c r="FQE54" s="206"/>
      <c r="FQF54" s="206"/>
      <c r="FQG54" s="206"/>
      <c r="FQH54" s="206"/>
      <c r="FQI54" s="206"/>
      <c r="FQJ54" s="206"/>
      <c r="FQK54" s="206"/>
      <c r="FQL54" s="206"/>
      <c r="FQM54" s="206"/>
      <c r="FQN54" s="206"/>
      <c r="FQO54" s="206"/>
      <c r="FQP54" s="206"/>
      <c r="FQQ54" s="206"/>
      <c r="FQR54" s="206"/>
      <c r="FQS54" s="206"/>
      <c r="FQT54" s="206"/>
      <c r="FQU54" s="206"/>
      <c r="FQV54" s="206"/>
      <c r="FQW54" s="206"/>
      <c r="FQX54" s="206"/>
      <c r="FQY54" s="206"/>
      <c r="FQZ54" s="206"/>
      <c r="FRA54" s="206"/>
      <c r="FRB54" s="206"/>
      <c r="FRC54" s="206"/>
      <c r="FRD54" s="206"/>
      <c r="FRE54" s="206"/>
      <c r="FRF54" s="206"/>
      <c r="FRG54" s="206"/>
      <c r="FRH54" s="206"/>
      <c r="FRI54" s="206"/>
      <c r="FRJ54" s="206"/>
      <c r="FRK54" s="206"/>
      <c r="FRL54" s="206"/>
      <c r="FRM54" s="206"/>
      <c r="FRN54" s="206"/>
      <c r="FRO54" s="206"/>
      <c r="FRP54" s="206"/>
      <c r="FRQ54" s="206"/>
      <c r="FRR54" s="206"/>
      <c r="FRS54" s="206"/>
      <c r="FRT54" s="206"/>
      <c r="FRU54" s="206"/>
      <c r="FRV54" s="206"/>
      <c r="FRW54" s="206"/>
      <c r="FRX54" s="206"/>
      <c r="FRY54" s="206"/>
      <c r="FRZ54" s="206"/>
      <c r="FSA54" s="206"/>
      <c r="FSB54" s="206"/>
      <c r="FSC54" s="206"/>
      <c r="FSD54" s="206"/>
      <c r="FSE54" s="206"/>
      <c r="FSF54" s="206"/>
      <c r="FSG54" s="206"/>
      <c r="FSH54" s="206"/>
      <c r="FSI54" s="206"/>
      <c r="FSJ54" s="206"/>
      <c r="FSK54" s="206"/>
      <c r="FSL54" s="206"/>
      <c r="FSM54" s="206"/>
      <c r="FSN54" s="206"/>
      <c r="FSO54" s="206"/>
      <c r="FSP54" s="206"/>
      <c r="FSQ54" s="206"/>
      <c r="FSR54" s="206"/>
      <c r="FSS54" s="206"/>
      <c r="FST54" s="206"/>
      <c r="FSU54" s="206"/>
      <c r="FSV54" s="206"/>
      <c r="FSW54" s="206"/>
      <c r="FSX54" s="206"/>
      <c r="FSY54" s="206"/>
      <c r="FSZ54" s="206"/>
      <c r="FTA54" s="206"/>
      <c r="FTB54" s="206"/>
      <c r="FTC54" s="206"/>
      <c r="FTD54" s="206"/>
      <c r="FTE54" s="206"/>
      <c r="FTF54" s="206"/>
      <c r="FTG54" s="206"/>
      <c r="FTH54" s="206"/>
      <c r="FTI54" s="206"/>
      <c r="FTJ54" s="206"/>
      <c r="FTK54" s="206"/>
      <c r="FTL54" s="206"/>
      <c r="FTM54" s="206"/>
      <c r="FTN54" s="206"/>
      <c r="FTO54" s="206"/>
      <c r="FTP54" s="206"/>
      <c r="FTQ54" s="206"/>
      <c r="FTR54" s="206"/>
      <c r="FTS54" s="206"/>
      <c r="FTT54" s="206"/>
      <c r="FTU54" s="206"/>
      <c r="FTV54" s="206"/>
      <c r="FTW54" s="206"/>
      <c r="FTX54" s="206"/>
      <c r="FTY54" s="206"/>
      <c r="FTZ54" s="206"/>
      <c r="FUA54" s="206"/>
      <c r="FUB54" s="206"/>
      <c r="FUC54" s="206"/>
      <c r="FUD54" s="206"/>
      <c r="FUE54" s="206"/>
      <c r="FUF54" s="206"/>
      <c r="FUG54" s="206"/>
      <c r="FUH54" s="206"/>
      <c r="FUI54" s="206"/>
      <c r="FUJ54" s="206"/>
      <c r="FUK54" s="206"/>
      <c r="FUL54" s="206"/>
      <c r="FUM54" s="206"/>
      <c r="FUN54" s="206"/>
      <c r="FUO54" s="206"/>
      <c r="FUP54" s="206"/>
      <c r="FUQ54" s="206"/>
      <c r="FUR54" s="206"/>
      <c r="FUS54" s="206"/>
      <c r="FUT54" s="206"/>
      <c r="FUU54" s="206"/>
      <c r="FUV54" s="206"/>
      <c r="FUW54" s="206"/>
      <c r="FUX54" s="206"/>
      <c r="FUY54" s="206"/>
      <c r="FUZ54" s="206"/>
      <c r="FVA54" s="206"/>
      <c r="FVB54" s="206"/>
      <c r="FVC54" s="206"/>
      <c r="FVD54" s="206"/>
      <c r="FVE54" s="206"/>
      <c r="FVF54" s="206"/>
      <c r="FVG54" s="206"/>
      <c r="FVH54" s="206"/>
      <c r="FVI54" s="206"/>
      <c r="FVJ54" s="206"/>
      <c r="FVK54" s="206"/>
      <c r="FVL54" s="206"/>
      <c r="FVM54" s="206"/>
      <c r="FVN54" s="206"/>
      <c r="FVO54" s="206"/>
      <c r="FVP54" s="206"/>
      <c r="FVQ54" s="206"/>
      <c r="FVR54" s="206"/>
      <c r="FVS54" s="206"/>
      <c r="FVT54" s="206"/>
      <c r="FVU54" s="206"/>
      <c r="FVV54" s="206"/>
      <c r="FVW54" s="206"/>
      <c r="FVX54" s="206"/>
      <c r="FVY54" s="206"/>
      <c r="FVZ54" s="206"/>
      <c r="FWA54" s="206"/>
      <c r="FWB54" s="206"/>
      <c r="FWC54" s="206"/>
      <c r="FWD54" s="206"/>
      <c r="FWE54" s="206"/>
      <c r="FWF54" s="206"/>
      <c r="FWG54" s="206"/>
      <c r="FWH54" s="206"/>
      <c r="FWI54" s="206"/>
      <c r="FWJ54" s="206"/>
      <c r="FWK54" s="206"/>
      <c r="FWL54" s="206"/>
      <c r="FWM54" s="206"/>
      <c r="FWN54" s="206"/>
      <c r="FWO54" s="206"/>
      <c r="FWP54" s="206"/>
      <c r="FWQ54" s="206"/>
      <c r="FWR54" s="206"/>
      <c r="FWS54" s="206"/>
      <c r="FWT54" s="206"/>
      <c r="FWU54" s="206"/>
      <c r="FWV54" s="206"/>
      <c r="FWW54" s="206"/>
      <c r="FWX54" s="206"/>
      <c r="FWY54" s="206"/>
      <c r="FWZ54" s="206"/>
      <c r="FXA54" s="206"/>
      <c r="FXB54" s="206"/>
      <c r="FXC54" s="206"/>
      <c r="FXD54" s="206"/>
      <c r="FXE54" s="206"/>
      <c r="FXF54" s="206"/>
      <c r="FXG54" s="206"/>
      <c r="FXH54" s="206"/>
      <c r="FXI54" s="206"/>
      <c r="FXJ54" s="206"/>
      <c r="FXK54" s="206"/>
      <c r="FXL54" s="206"/>
      <c r="FXM54" s="206"/>
      <c r="FXN54" s="206"/>
      <c r="FXO54" s="206"/>
      <c r="FXP54" s="206"/>
      <c r="FXQ54" s="206"/>
      <c r="FXR54" s="206"/>
      <c r="FXS54" s="206"/>
      <c r="FXT54" s="206"/>
      <c r="FXU54" s="206"/>
      <c r="FXV54" s="206"/>
      <c r="FXW54" s="206"/>
      <c r="FXX54" s="206"/>
      <c r="FXY54" s="206"/>
      <c r="FXZ54" s="206"/>
      <c r="FYA54" s="206"/>
      <c r="FYB54" s="206"/>
      <c r="FYC54" s="206"/>
      <c r="FYD54" s="206"/>
      <c r="FYE54" s="206"/>
      <c r="FYF54" s="206"/>
      <c r="FYG54" s="206"/>
      <c r="FYH54" s="206"/>
      <c r="FYI54" s="206"/>
      <c r="FYJ54" s="206"/>
      <c r="FYK54" s="206"/>
      <c r="FYL54" s="206"/>
      <c r="FYM54" s="206"/>
      <c r="FYN54" s="206"/>
      <c r="FYO54" s="206"/>
      <c r="FYP54" s="206"/>
      <c r="FYQ54" s="206"/>
      <c r="FYR54" s="206"/>
      <c r="FYS54" s="206"/>
      <c r="FYT54" s="206"/>
      <c r="FYU54" s="206"/>
      <c r="FYV54" s="206"/>
      <c r="FYW54" s="206"/>
      <c r="FYX54" s="206"/>
      <c r="FYY54" s="206"/>
      <c r="FYZ54" s="206"/>
      <c r="FZA54" s="206"/>
      <c r="FZB54" s="206"/>
      <c r="FZC54" s="206"/>
      <c r="FZD54" s="206"/>
      <c r="FZE54" s="206"/>
      <c r="FZF54" s="206"/>
      <c r="FZG54" s="206"/>
      <c r="FZH54" s="206"/>
      <c r="FZI54" s="206"/>
      <c r="FZJ54" s="206"/>
      <c r="FZK54" s="206"/>
      <c r="FZL54" s="206"/>
      <c r="FZM54" s="206"/>
      <c r="FZN54" s="206"/>
      <c r="FZO54" s="206"/>
      <c r="FZP54" s="206"/>
      <c r="FZQ54" s="206"/>
      <c r="FZR54" s="206"/>
      <c r="FZS54" s="206"/>
      <c r="FZT54" s="206"/>
      <c r="FZU54" s="206"/>
      <c r="FZV54" s="206"/>
      <c r="FZW54" s="206"/>
      <c r="FZX54" s="206"/>
      <c r="FZY54" s="206"/>
      <c r="FZZ54" s="206"/>
      <c r="GAA54" s="206"/>
      <c r="GAB54" s="206"/>
      <c r="GAC54" s="206"/>
      <c r="GAD54" s="206"/>
      <c r="GAE54" s="206"/>
      <c r="GAF54" s="206"/>
      <c r="GAG54" s="206"/>
      <c r="GAH54" s="206"/>
      <c r="GAI54" s="206"/>
      <c r="GAJ54" s="206"/>
      <c r="GAK54" s="206"/>
      <c r="GAL54" s="206"/>
      <c r="GAM54" s="206"/>
      <c r="GAN54" s="206"/>
      <c r="GAO54" s="206"/>
      <c r="GAP54" s="206"/>
      <c r="GAQ54" s="206"/>
      <c r="GAR54" s="206"/>
      <c r="GAS54" s="206"/>
      <c r="GAT54" s="206"/>
      <c r="GAU54" s="206"/>
      <c r="GAV54" s="206"/>
      <c r="GAW54" s="206"/>
      <c r="GAX54" s="206"/>
      <c r="GAY54" s="206"/>
      <c r="GAZ54" s="206"/>
      <c r="GBA54" s="206"/>
      <c r="GBB54" s="206"/>
      <c r="GBC54" s="206"/>
      <c r="GBD54" s="206"/>
      <c r="GBE54" s="206"/>
      <c r="GBF54" s="206"/>
      <c r="GBG54" s="206"/>
      <c r="GBH54" s="206"/>
      <c r="GBI54" s="206"/>
      <c r="GBJ54" s="206"/>
      <c r="GBK54" s="206"/>
      <c r="GBL54" s="206"/>
      <c r="GBM54" s="206"/>
      <c r="GBN54" s="206"/>
      <c r="GBO54" s="206"/>
      <c r="GBP54" s="206"/>
      <c r="GBQ54" s="206"/>
      <c r="GBR54" s="206"/>
      <c r="GBS54" s="206"/>
      <c r="GBT54" s="206"/>
      <c r="GBU54" s="206"/>
      <c r="GBV54" s="206"/>
      <c r="GBW54" s="206"/>
      <c r="GBX54" s="206"/>
      <c r="GBY54" s="206"/>
      <c r="GBZ54" s="206"/>
      <c r="GCA54" s="206"/>
      <c r="GCB54" s="206"/>
      <c r="GCC54" s="206"/>
      <c r="GCD54" s="206"/>
      <c r="GCE54" s="206"/>
      <c r="GCF54" s="206"/>
      <c r="GCG54" s="206"/>
      <c r="GCH54" s="206"/>
      <c r="GCI54" s="206"/>
      <c r="GCJ54" s="206"/>
      <c r="GCK54" s="206"/>
      <c r="GCL54" s="206"/>
      <c r="GCM54" s="206"/>
      <c r="GCN54" s="206"/>
      <c r="GCO54" s="206"/>
      <c r="GCP54" s="206"/>
      <c r="GCQ54" s="206"/>
      <c r="GCR54" s="206"/>
      <c r="GCS54" s="206"/>
      <c r="GCT54" s="206"/>
      <c r="GCU54" s="206"/>
      <c r="GCV54" s="206"/>
      <c r="GCW54" s="206"/>
      <c r="GCX54" s="206"/>
      <c r="GCY54" s="206"/>
      <c r="GCZ54" s="206"/>
      <c r="GDA54" s="206"/>
      <c r="GDB54" s="206"/>
      <c r="GDC54" s="206"/>
      <c r="GDD54" s="206"/>
      <c r="GDE54" s="206"/>
      <c r="GDF54" s="206"/>
      <c r="GDG54" s="206"/>
      <c r="GDH54" s="206"/>
      <c r="GDI54" s="206"/>
      <c r="GDJ54" s="206"/>
      <c r="GDK54" s="206"/>
      <c r="GDL54" s="206"/>
      <c r="GDM54" s="206"/>
      <c r="GDN54" s="206"/>
      <c r="GDO54" s="206"/>
      <c r="GDP54" s="206"/>
      <c r="GDQ54" s="206"/>
      <c r="GDR54" s="206"/>
      <c r="GDS54" s="206"/>
      <c r="GDT54" s="206"/>
      <c r="GDU54" s="206"/>
      <c r="GDV54" s="206"/>
      <c r="GDW54" s="206"/>
      <c r="GDX54" s="206"/>
      <c r="GDY54" s="206"/>
      <c r="GDZ54" s="206"/>
      <c r="GEA54" s="206"/>
      <c r="GEB54" s="206"/>
      <c r="GEC54" s="206"/>
      <c r="GED54" s="206"/>
      <c r="GEE54" s="206"/>
      <c r="GEF54" s="206"/>
      <c r="GEG54" s="206"/>
      <c r="GEH54" s="206"/>
      <c r="GEI54" s="206"/>
      <c r="GEJ54" s="206"/>
      <c r="GEK54" s="206"/>
      <c r="GEL54" s="206"/>
      <c r="GEM54" s="206"/>
      <c r="GEN54" s="206"/>
      <c r="GEO54" s="206"/>
      <c r="GEP54" s="206"/>
      <c r="GEQ54" s="206"/>
      <c r="GER54" s="206"/>
      <c r="GES54" s="206"/>
      <c r="GET54" s="206"/>
      <c r="GEU54" s="206"/>
      <c r="GEV54" s="206"/>
      <c r="GEW54" s="206"/>
      <c r="GEX54" s="206"/>
      <c r="GEY54" s="206"/>
      <c r="GEZ54" s="206"/>
      <c r="GFA54" s="206"/>
      <c r="GFB54" s="206"/>
      <c r="GFC54" s="206"/>
      <c r="GFD54" s="206"/>
      <c r="GFE54" s="206"/>
      <c r="GFF54" s="206"/>
      <c r="GFG54" s="206"/>
      <c r="GFH54" s="206"/>
      <c r="GFI54" s="206"/>
      <c r="GFJ54" s="206"/>
      <c r="GFK54" s="206"/>
      <c r="GFL54" s="206"/>
      <c r="GFM54" s="206"/>
      <c r="GFN54" s="206"/>
      <c r="GFO54" s="206"/>
      <c r="GFP54" s="206"/>
      <c r="GFQ54" s="206"/>
      <c r="GFR54" s="206"/>
      <c r="GFS54" s="206"/>
      <c r="GFT54" s="206"/>
      <c r="GFU54" s="206"/>
      <c r="GFV54" s="206"/>
      <c r="GFW54" s="206"/>
      <c r="GFX54" s="206"/>
      <c r="GFY54" s="206"/>
      <c r="GFZ54" s="206"/>
      <c r="GGA54" s="206"/>
      <c r="GGB54" s="206"/>
      <c r="GGC54" s="206"/>
      <c r="GGD54" s="206"/>
      <c r="GGE54" s="206"/>
      <c r="GGF54" s="206"/>
      <c r="GGG54" s="206"/>
      <c r="GGH54" s="206"/>
      <c r="GGI54" s="206"/>
      <c r="GGJ54" s="206"/>
      <c r="GGK54" s="206"/>
      <c r="GGL54" s="206"/>
      <c r="GGM54" s="206"/>
      <c r="GGN54" s="206"/>
      <c r="GGO54" s="206"/>
      <c r="GGP54" s="206"/>
      <c r="GGQ54" s="206"/>
      <c r="GGR54" s="206"/>
      <c r="GGS54" s="206"/>
      <c r="GGT54" s="206"/>
      <c r="GGU54" s="206"/>
      <c r="GGV54" s="206"/>
      <c r="GGW54" s="206"/>
      <c r="GGX54" s="206"/>
      <c r="GGY54" s="206"/>
      <c r="GGZ54" s="206"/>
      <c r="GHA54" s="206"/>
      <c r="GHB54" s="206"/>
      <c r="GHC54" s="206"/>
      <c r="GHD54" s="206"/>
      <c r="GHE54" s="206"/>
      <c r="GHF54" s="206"/>
      <c r="GHG54" s="206"/>
      <c r="GHH54" s="206"/>
      <c r="GHI54" s="206"/>
      <c r="GHJ54" s="206"/>
      <c r="GHK54" s="206"/>
      <c r="GHL54" s="206"/>
      <c r="GHM54" s="206"/>
      <c r="GHN54" s="206"/>
      <c r="GHO54" s="206"/>
      <c r="GHP54" s="206"/>
      <c r="GHQ54" s="206"/>
      <c r="GHR54" s="206"/>
      <c r="GHS54" s="206"/>
      <c r="GHT54" s="206"/>
      <c r="GHU54" s="206"/>
      <c r="GHV54" s="206"/>
      <c r="GHW54" s="206"/>
      <c r="GHX54" s="206"/>
      <c r="GHY54" s="206"/>
      <c r="GHZ54" s="206"/>
      <c r="GIA54" s="206"/>
      <c r="GIB54" s="206"/>
      <c r="GIC54" s="206"/>
      <c r="GID54" s="206"/>
      <c r="GIE54" s="206"/>
      <c r="GIF54" s="206"/>
      <c r="GIG54" s="206"/>
      <c r="GIH54" s="206"/>
      <c r="GII54" s="206"/>
      <c r="GIJ54" s="206"/>
      <c r="GIK54" s="206"/>
      <c r="GIL54" s="206"/>
      <c r="GIM54" s="206"/>
      <c r="GIN54" s="206"/>
      <c r="GIO54" s="206"/>
      <c r="GIP54" s="206"/>
      <c r="GIQ54" s="206"/>
      <c r="GIR54" s="206"/>
      <c r="GIS54" s="206"/>
      <c r="GIT54" s="206"/>
      <c r="GIU54" s="206"/>
      <c r="GIV54" s="206"/>
      <c r="GIW54" s="206"/>
      <c r="GIX54" s="206"/>
      <c r="GIY54" s="206"/>
      <c r="GIZ54" s="206"/>
      <c r="GJA54" s="206"/>
      <c r="GJB54" s="206"/>
      <c r="GJC54" s="206"/>
      <c r="GJD54" s="206"/>
      <c r="GJE54" s="206"/>
      <c r="GJF54" s="206"/>
      <c r="GJG54" s="206"/>
      <c r="GJH54" s="206"/>
      <c r="GJI54" s="206"/>
      <c r="GJJ54" s="206"/>
      <c r="GJK54" s="206"/>
      <c r="GJL54" s="206"/>
      <c r="GJM54" s="206"/>
      <c r="GJN54" s="206"/>
      <c r="GJO54" s="206"/>
      <c r="GJP54" s="206"/>
      <c r="GJQ54" s="206"/>
      <c r="GJR54" s="206"/>
      <c r="GJS54" s="206"/>
      <c r="GJT54" s="206"/>
      <c r="GJU54" s="206"/>
      <c r="GJV54" s="206"/>
      <c r="GJW54" s="206"/>
      <c r="GJX54" s="206"/>
      <c r="GJY54" s="206"/>
      <c r="GJZ54" s="206"/>
      <c r="GKA54" s="206"/>
      <c r="GKB54" s="206"/>
      <c r="GKC54" s="206"/>
      <c r="GKD54" s="206"/>
      <c r="GKE54" s="206"/>
      <c r="GKF54" s="206"/>
      <c r="GKG54" s="206"/>
      <c r="GKH54" s="206"/>
      <c r="GKI54" s="206"/>
      <c r="GKJ54" s="206"/>
      <c r="GKK54" s="206"/>
      <c r="GKL54" s="206"/>
      <c r="GKM54" s="206"/>
      <c r="GKN54" s="206"/>
      <c r="GKO54" s="206"/>
      <c r="GKP54" s="206"/>
      <c r="GKQ54" s="206"/>
      <c r="GKR54" s="206"/>
      <c r="GKS54" s="206"/>
      <c r="GKT54" s="206"/>
      <c r="GKU54" s="206"/>
      <c r="GKV54" s="206"/>
      <c r="GKW54" s="206"/>
      <c r="GKX54" s="206"/>
      <c r="GKY54" s="206"/>
      <c r="GKZ54" s="206"/>
      <c r="GLA54" s="206"/>
      <c r="GLB54" s="206"/>
      <c r="GLC54" s="206"/>
      <c r="GLD54" s="206"/>
      <c r="GLE54" s="206"/>
      <c r="GLF54" s="206"/>
      <c r="GLG54" s="206"/>
      <c r="GLH54" s="206"/>
      <c r="GLI54" s="206"/>
      <c r="GLJ54" s="206"/>
      <c r="GLK54" s="206"/>
      <c r="GLL54" s="206"/>
      <c r="GLM54" s="206"/>
      <c r="GLN54" s="206"/>
      <c r="GLO54" s="206"/>
      <c r="GLP54" s="206"/>
      <c r="GLQ54" s="206"/>
      <c r="GLR54" s="206"/>
      <c r="GLS54" s="206"/>
      <c r="GLT54" s="206"/>
      <c r="GLU54" s="206"/>
      <c r="GLV54" s="206"/>
      <c r="GLW54" s="206"/>
      <c r="GLX54" s="206"/>
      <c r="GLY54" s="206"/>
      <c r="GLZ54" s="206"/>
      <c r="GMA54" s="206"/>
      <c r="GMB54" s="206"/>
      <c r="GMC54" s="206"/>
      <c r="GMD54" s="206"/>
      <c r="GME54" s="206"/>
      <c r="GMF54" s="206"/>
      <c r="GMG54" s="206"/>
      <c r="GMH54" s="206"/>
      <c r="GMI54" s="206"/>
      <c r="GMJ54" s="206"/>
      <c r="GMK54" s="206"/>
      <c r="GML54" s="206"/>
      <c r="GMM54" s="206"/>
      <c r="GMN54" s="206"/>
      <c r="GMO54" s="206"/>
      <c r="GMP54" s="206"/>
      <c r="GMQ54" s="206"/>
      <c r="GMR54" s="206"/>
      <c r="GMS54" s="206"/>
      <c r="GMT54" s="206"/>
      <c r="GMU54" s="206"/>
      <c r="GMV54" s="206"/>
      <c r="GMW54" s="206"/>
      <c r="GMX54" s="206"/>
      <c r="GMY54" s="206"/>
      <c r="GMZ54" s="206"/>
      <c r="GNA54" s="206"/>
      <c r="GNB54" s="206"/>
      <c r="GNC54" s="206"/>
      <c r="GND54" s="206"/>
      <c r="GNE54" s="206"/>
      <c r="GNF54" s="206"/>
      <c r="GNG54" s="206"/>
      <c r="GNH54" s="206"/>
      <c r="GNI54" s="206"/>
      <c r="GNJ54" s="206"/>
      <c r="GNK54" s="206"/>
      <c r="GNL54" s="206"/>
      <c r="GNM54" s="206"/>
      <c r="GNN54" s="206"/>
      <c r="GNO54" s="206"/>
      <c r="GNP54" s="206"/>
      <c r="GNQ54" s="206"/>
      <c r="GNR54" s="206"/>
      <c r="GNS54" s="206"/>
      <c r="GNT54" s="206"/>
      <c r="GNU54" s="206"/>
      <c r="GNV54" s="206"/>
      <c r="GNW54" s="206"/>
      <c r="GNX54" s="206"/>
      <c r="GNY54" s="206"/>
      <c r="GNZ54" s="206"/>
      <c r="GOA54" s="206"/>
      <c r="GOB54" s="206"/>
      <c r="GOC54" s="206"/>
      <c r="GOD54" s="206"/>
      <c r="GOE54" s="206"/>
      <c r="GOF54" s="206"/>
      <c r="GOG54" s="206"/>
      <c r="GOH54" s="206"/>
      <c r="GOI54" s="206"/>
      <c r="GOJ54" s="206"/>
      <c r="GOK54" s="206"/>
      <c r="GOL54" s="206"/>
      <c r="GOM54" s="206"/>
      <c r="GON54" s="206"/>
      <c r="GOO54" s="206"/>
      <c r="GOP54" s="206"/>
      <c r="GOQ54" s="206"/>
      <c r="GOR54" s="206"/>
      <c r="GOS54" s="206"/>
      <c r="GOT54" s="206"/>
      <c r="GOU54" s="206"/>
      <c r="GOV54" s="206"/>
      <c r="GOW54" s="206"/>
      <c r="GOX54" s="206"/>
      <c r="GOY54" s="206"/>
      <c r="GOZ54" s="206"/>
      <c r="GPA54" s="206"/>
      <c r="GPB54" s="206"/>
      <c r="GPC54" s="206"/>
      <c r="GPD54" s="206"/>
      <c r="GPE54" s="206"/>
      <c r="GPF54" s="206"/>
      <c r="GPG54" s="206"/>
      <c r="GPH54" s="206"/>
      <c r="GPI54" s="206"/>
      <c r="GPJ54" s="206"/>
      <c r="GPK54" s="206"/>
      <c r="GPL54" s="206"/>
      <c r="GPM54" s="206"/>
      <c r="GPN54" s="206"/>
      <c r="GPO54" s="206"/>
      <c r="GPP54" s="206"/>
      <c r="GPQ54" s="206"/>
      <c r="GPR54" s="206"/>
      <c r="GPS54" s="206"/>
      <c r="GPT54" s="206"/>
      <c r="GPU54" s="206"/>
      <c r="GPV54" s="206"/>
      <c r="GPW54" s="206"/>
      <c r="GPX54" s="206"/>
      <c r="GPY54" s="206"/>
      <c r="GPZ54" s="206"/>
      <c r="GQA54" s="206"/>
      <c r="GQB54" s="206"/>
      <c r="GQC54" s="206"/>
      <c r="GQD54" s="206"/>
      <c r="GQE54" s="206"/>
      <c r="GQF54" s="206"/>
      <c r="GQG54" s="206"/>
      <c r="GQH54" s="206"/>
      <c r="GQI54" s="206"/>
      <c r="GQJ54" s="206"/>
      <c r="GQK54" s="206"/>
      <c r="GQL54" s="206"/>
      <c r="GQM54" s="206"/>
      <c r="GQN54" s="206"/>
      <c r="GQO54" s="206"/>
      <c r="GQP54" s="206"/>
      <c r="GQQ54" s="206"/>
      <c r="GQR54" s="206"/>
      <c r="GQS54" s="206"/>
      <c r="GQT54" s="206"/>
      <c r="GQU54" s="206"/>
      <c r="GQV54" s="206"/>
      <c r="GQW54" s="206"/>
      <c r="GQX54" s="206"/>
      <c r="GQY54" s="206"/>
      <c r="GQZ54" s="206"/>
      <c r="GRA54" s="206"/>
      <c r="GRB54" s="206"/>
      <c r="GRC54" s="206"/>
      <c r="GRD54" s="206"/>
      <c r="GRE54" s="206"/>
      <c r="GRF54" s="206"/>
      <c r="GRG54" s="206"/>
      <c r="GRH54" s="206"/>
      <c r="GRI54" s="206"/>
      <c r="GRJ54" s="206"/>
      <c r="GRK54" s="206"/>
      <c r="GRL54" s="206"/>
      <c r="GRM54" s="206"/>
      <c r="GRN54" s="206"/>
      <c r="GRO54" s="206"/>
      <c r="GRP54" s="206"/>
      <c r="GRQ54" s="206"/>
      <c r="GRR54" s="206"/>
      <c r="GRS54" s="206"/>
      <c r="GRT54" s="206"/>
      <c r="GRU54" s="206"/>
      <c r="GRV54" s="206"/>
      <c r="GRW54" s="206"/>
      <c r="GRX54" s="206"/>
      <c r="GRY54" s="206"/>
      <c r="GRZ54" s="206"/>
      <c r="GSA54" s="206"/>
      <c r="GSB54" s="206"/>
      <c r="GSC54" s="206"/>
      <c r="GSD54" s="206"/>
      <c r="GSE54" s="206"/>
      <c r="GSF54" s="206"/>
      <c r="GSG54" s="206"/>
      <c r="GSH54" s="206"/>
      <c r="GSI54" s="206"/>
      <c r="GSJ54" s="206"/>
      <c r="GSK54" s="206"/>
      <c r="GSL54" s="206"/>
      <c r="GSM54" s="206"/>
      <c r="GSN54" s="206"/>
      <c r="GSO54" s="206"/>
      <c r="GSP54" s="206"/>
      <c r="GSQ54" s="206"/>
      <c r="GSR54" s="206"/>
      <c r="GSS54" s="206"/>
      <c r="GST54" s="206"/>
      <c r="GSU54" s="206"/>
      <c r="GSV54" s="206"/>
      <c r="GSW54" s="206"/>
      <c r="GSX54" s="206"/>
      <c r="GSY54" s="206"/>
      <c r="GSZ54" s="206"/>
      <c r="GTA54" s="206"/>
      <c r="GTB54" s="206"/>
      <c r="GTC54" s="206"/>
      <c r="GTD54" s="206"/>
      <c r="GTE54" s="206"/>
      <c r="GTF54" s="206"/>
      <c r="GTG54" s="206"/>
      <c r="GTH54" s="206"/>
      <c r="GTI54" s="206"/>
      <c r="GTJ54" s="206"/>
      <c r="GTK54" s="206"/>
      <c r="GTL54" s="206"/>
      <c r="GTM54" s="206"/>
      <c r="GTN54" s="206"/>
      <c r="GTO54" s="206"/>
      <c r="GTP54" s="206"/>
      <c r="GTQ54" s="206"/>
      <c r="GTR54" s="206"/>
      <c r="GTS54" s="206"/>
      <c r="GTT54" s="206"/>
      <c r="GTU54" s="206"/>
      <c r="GTV54" s="206"/>
      <c r="GTW54" s="206"/>
      <c r="GTX54" s="206"/>
      <c r="GTY54" s="206"/>
      <c r="GTZ54" s="206"/>
      <c r="GUA54" s="206"/>
      <c r="GUB54" s="206"/>
      <c r="GUC54" s="206"/>
      <c r="GUD54" s="206"/>
      <c r="GUE54" s="206"/>
      <c r="GUF54" s="206"/>
      <c r="GUG54" s="206"/>
      <c r="GUH54" s="206"/>
      <c r="GUI54" s="206"/>
      <c r="GUJ54" s="206"/>
      <c r="GUK54" s="206"/>
      <c r="GUL54" s="206"/>
      <c r="GUM54" s="206"/>
      <c r="GUN54" s="206"/>
      <c r="GUO54" s="206"/>
      <c r="GUP54" s="206"/>
      <c r="GUQ54" s="206"/>
      <c r="GUR54" s="206"/>
      <c r="GUS54" s="206"/>
      <c r="GUT54" s="206"/>
      <c r="GUU54" s="206"/>
      <c r="GUV54" s="206"/>
      <c r="GUW54" s="206"/>
      <c r="GUX54" s="206"/>
      <c r="GUY54" s="206"/>
      <c r="GUZ54" s="206"/>
      <c r="GVA54" s="206"/>
      <c r="GVB54" s="206"/>
      <c r="GVC54" s="206"/>
      <c r="GVD54" s="206"/>
      <c r="GVE54" s="206"/>
      <c r="GVF54" s="206"/>
      <c r="GVG54" s="206"/>
      <c r="GVH54" s="206"/>
      <c r="GVI54" s="206"/>
      <c r="GVJ54" s="206"/>
      <c r="GVK54" s="206"/>
      <c r="GVL54" s="206"/>
      <c r="GVM54" s="206"/>
      <c r="GVN54" s="206"/>
      <c r="GVO54" s="206"/>
      <c r="GVP54" s="206"/>
      <c r="GVQ54" s="206"/>
      <c r="GVR54" s="206"/>
      <c r="GVS54" s="206"/>
      <c r="GVT54" s="206"/>
      <c r="GVU54" s="206"/>
      <c r="GVV54" s="206"/>
      <c r="GVW54" s="206"/>
      <c r="GVX54" s="206"/>
      <c r="GVY54" s="206"/>
      <c r="GVZ54" s="206"/>
      <c r="GWA54" s="206"/>
      <c r="GWB54" s="206"/>
      <c r="GWC54" s="206"/>
      <c r="GWD54" s="206"/>
      <c r="GWE54" s="206"/>
      <c r="GWF54" s="206"/>
      <c r="GWG54" s="206"/>
      <c r="GWH54" s="206"/>
      <c r="GWI54" s="206"/>
      <c r="GWJ54" s="206"/>
      <c r="GWK54" s="206"/>
      <c r="GWL54" s="206"/>
      <c r="GWM54" s="206"/>
      <c r="GWN54" s="206"/>
      <c r="GWO54" s="206"/>
      <c r="GWP54" s="206"/>
      <c r="GWQ54" s="206"/>
      <c r="GWR54" s="206"/>
      <c r="GWS54" s="206"/>
      <c r="GWT54" s="206"/>
      <c r="GWU54" s="206"/>
      <c r="GWV54" s="206"/>
      <c r="GWW54" s="206"/>
      <c r="GWX54" s="206"/>
      <c r="GWY54" s="206"/>
      <c r="GWZ54" s="206"/>
      <c r="GXA54" s="206"/>
      <c r="GXB54" s="206"/>
      <c r="GXC54" s="206"/>
      <c r="GXD54" s="206"/>
      <c r="GXE54" s="206"/>
      <c r="GXF54" s="206"/>
      <c r="GXG54" s="206"/>
      <c r="GXH54" s="206"/>
      <c r="GXI54" s="206"/>
      <c r="GXJ54" s="206"/>
      <c r="GXK54" s="206"/>
      <c r="GXL54" s="206"/>
      <c r="GXM54" s="206"/>
      <c r="GXN54" s="206"/>
      <c r="GXO54" s="206"/>
      <c r="GXP54" s="206"/>
      <c r="GXQ54" s="206"/>
      <c r="GXR54" s="206"/>
      <c r="GXS54" s="206"/>
      <c r="GXT54" s="206"/>
      <c r="GXU54" s="206"/>
      <c r="GXV54" s="206"/>
      <c r="GXW54" s="206"/>
      <c r="GXX54" s="206"/>
      <c r="GXY54" s="206"/>
      <c r="GXZ54" s="206"/>
      <c r="GYA54" s="206"/>
      <c r="GYB54" s="206"/>
      <c r="GYC54" s="206"/>
      <c r="GYD54" s="206"/>
      <c r="GYE54" s="206"/>
      <c r="GYF54" s="206"/>
      <c r="GYG54" s="206"/>
      <c r="GYH54" s="206"/>
      <c r="GYI54" s="206"/>
      <c r="GYJ54" s="206"/>
      <c r="GYK54" s="206"/>
      <c r="GYL54" s="206"/>
      <c r="GYM54" s="206"/>
      <c r="GYN54" s="206"/>
      <c r="GYO54" s="206"/>
      <c r="GYP54" s="206"/>
      <c r="GYQ54" s="206"/>
      <c r="GYR54" s="206"/>
      <c r="GYS54" s="206"/>
      <c r="GYT54" s="206"/>
      <c r="GYU54" s="206"/>
      <c r="GYV54" s="206"/>
      <c r="GYW54" s="206"/>
      <c r="GYX54" s="206"/>
      <c r="GYY54" s="206"/>
      <c r="GYZ54" s="206"/>
      <c r="GZA54" s="206"/>
      <c r="GZB54" s="206"/>
      <c r="GZC54" s="206"/>
      <c r="GZD54" s="206"/>
      <c r="GZE54" s="206"/>
      <c r="GZF54" s="206"/>
      <c r="GZG54" s="206"/>
      <c r="GZH54" s="206"/>
      <c r="GZI54" s="206"/>
      <c r="GZJ54" s="206"/>
      <c r="GZK54" s="206"/>
      <c r="GZL54" s="206"/>
      <c r="GZM54" s="206"/>
      <c r="GZN54" s="206"/>
      <c r="GZO54" s="206"/>
      <c r="GZP54" s="206"/>
      <c r="GZQ54" s="206"/>
      <c r="GZR54" s="206"/>
      <c r="GZS54" s="206"/>
      <c r="GZT54" s="206"/>
      <c r="GZU54" s="206"/>
      <c r="GZV54" s="206"/>
      <c r="GZW54" s="206"/>
      <c r="GZX54" s="206"/>
      <c r="GZY54" s="206"/>
      <c r="GZZ54" s="206"/>
      <c r="HAA54" s="206"/>
      <c r="HAB54" s="206"/>
      <c r="HAC54" s="206"/>
      <c r="HAD54" s="206"/>
      <c r="HAE54" s="206"/>
      <c r="HAF54" s="206"/>
      <c r="HAG54" s="206"/>
      <c r="HAH54" s="206"/>
      <c r="HAI54" s="206"/>
      <c r="HAJ54" s="206"/>
      <c r="HAK54" s="206"/>
      <c r="HAL54" s="206"/>
      <c r="HAM54" s="206"/>
      <c r="HAN54" s="206"/>
      <c r="HAO54" s="206"/>
      <c r="HAP54" s="206"/>
      <c r="HAQ54" s="206"/>
      <c r="HAR54" s="206"/>
      <c r="HAS54" s="206"/>
      <c r="HAT54" s="206"/>
      <c r="HAU54" s="206"/>
      <c r="HAV54" s="206"/>
      <c r="HAW54" s="206"/>
      <c r="HAX54" s="206"/>
      <c r="HAY54" s="206"/>
      <c r="HAZ54" s="206"/>
      <c r="HBA54" s="206"/>
      <c r="HBB54" s="206"/>
      <c r="HBC54" s="206"/>
      <c r="HBD54" s="206"/>
      <c r="HBE54" s="206"/>
      <c r="HBF54" s="206"/>
      <c r="HBG54" s="206"/>
      <c r="HBH54" s="206"/>
      <c r="HBI54" s="206"/>
      <c r="HBJ54" s="206"/>
      <c r="HBK54" s="206"/>
      <c r="HBL54" s="206"/>
      <c r="HBM54" s="206"/>
      <c r="HBN54" s="206"/>
      <c r="HBO54" s="206"/>
      <c r="HBP54" s="206"/>
      <c r="HBQ54" s="206"/>
      <c r="HBR54" s="206"/>
      <c r="HBS54" s="206"/>
      <c r="HBT54" s="206"/>
      <c r="HBU54" s="206"/>
      <c r="HBV54" s="206"/>
      <c r="HBW54" s="206"/>
      <c r="HBX54" s="206"/>
      <c r="HBY54" s="206"/>
      <c r="HBZ54" s="206"/>
      <c r="HCA54" s="206"/>
      <c r="HCB54" s="206"/>
      <c r="HCC54" s="206"/>
      <c r="HCD54" s="206"/>
      <c r="HCE54" s="206"/>
      <c r="HCF54" s="206"/>
      <c r="HCG54" s="206"/>
      <c r="HCH54" s="206"/>
      <c r="HCI54" s="206"/>
      <c r="HCJ54" s="206"/>
      <c r="HCK54" s="206"/>
      <c r="HCL54" s="206"/>
      <c r="HCM54" s="206"/>
      <c r="HCN54" s="206"/>
      <c r="HCO54" s="206"/>
      <c r="HCP54" s="206"/>
      <c r="HCQ54" s="206"/>
      <c r="HCR54" s="206"/>
      <c r="HCS54" s="206"/>
      <c r="HCT54" s="206"/>
      <c r="HCU54" s="206"/>
      <c r="HCV54" s="206"/>
      <c r="HCW54" s="206"/>
      <c r="HCX54" s="206"/>
      <c r="HCY54" s="206"/>
      <c r="HCZ54" s="206"/>
      <c r="HDA54" s="206"/>
      <c r="HDB54" s="206"/>
      <c r="HDC54" s="206"/>
      <c r="HDD54" s="206"/>
      <c r="HDE54" s="206"/>
      <c r="HDF54" s="206"/>
      <c r="HDG54" s="206"/>
      <c r="HDH54" s="206"/>
      <c r="HDI54" s="206"/>
      <c r="HDJ54" s="206"/>
      <c r="HDK54" s="206"/>
      <c r="HDL54" s="206"/>
      <c r="HDM54" s="206"/>
      <c r="HDN54" s="206"/>
      <c r="HDO54" s="206"/>
      <c r="HDP54" s="206"/>
      <c r="HDQ54" s="206"/>
      <c r="HDR54" s="206"/>
      <c r="HDS54" s="206"/>
      <c r="HDT54" s="206"/>
      <c r="HDU54" s="206"/>
      <c r="HDV54" s="206"/>
      <c r="HDW54" s="206"/>
      <c r="HDX54" s="206"/>
      <c r="HDY54" s="206"/>
      <c r="HDZ54" s="206"/>
      <c r="HEA54" s="206"/>
      <c r="HEB54" s="206"/>
      <c r="HEC54" s="206"/>
      <c r="HED54" s="206"/>
      <c r="HEE54" s="206"/>
      <c r="HEF54" s="206"/>
      <c r="HEG54" s="206"/>
      <c r="HEH54" s="206"/>
      <c r="HEI54" s="206"/>
      <c r="HEJ54" s="206"/>
      <c r="HEK54" s="206"/>
      <c r="HEL54" s="206"/>
      <c r="HEM54" s="206"/>
      <c r="HEN54" s="206"/>
      <c r="HEO54" s="206"/>
      <c r="HEP54" s="206"/>
      <c r="HEQ54" s="206"/>
      <c r="HER54" s="206"/>
      <c r="HES54" s="206"/>
      <c r="HET54" s="206"/>
      <c r="HEU54" s="206"/>
      <c r="HEV54" s="206"/>
      <c r="HEW54" s="206"/>
      <c r="HEX54" s="206"/>
      <c r="HEY54" s="206"/>
      <c r="HEZ54" s="206"/>
      <c r="HFA54" s="206"/>
      <c r="HFB54" s="206"/>
      <c r="HFC54" s="206"/>
      <c r="HFD54" s="206"/>
      <c r="HFE54" s="206"/>
      <c r="HFF54" s="206"/>
      <c r="HFG54" s="206"/>
      <c r="HFH54" s="206"/>
      <c r="HFI54" s="206"/>
      <c r="HFJ54" s="206"/>
      <c r="HFK54" s="206"/>
      <c r="HFL54" s="206"/>
      <c r="HFM54" s="206"/>
      <c r="HFN54" s="206"/>
      <c r="HFO54" s="206"/>
      <c r="HFP54" s="206"/>
      <c r="HFQ54" s="206"/>
      <c r="HFR54" s="206"/>
      <c r="HFS54" s="206"/>
      <c r="HFT54" s="206"/>
      <c r="HFU54" s="206"/>
      <c r="HFV54" s="206"/>
      <c r="HFW54" s="206"/>
      <c r="HFX54" s="206"/>
      <c r="HFY54" s="206"/>
      <c r="HFZ54" s="206"/>
      <c r="HGA54" s="206"/>
      <c r="HGB54" s="206"/>
      <c r="HGC54" s="206"/>
      <c r="HGD54" s="206"/>
      <c r="HGE54" s="206"/>
      <c r="HGF54" s="206"/>
      <c r="HGG54" s="206"/>
      <c r="HGH54" s="206"/>
      <c r="HGI54" s="206"/>
      <c r="HGJ54" s="206"/>
      <c r="HGK54" s="206"/>
      <c r="HGL54" s="206"/>
      <c r="HGM54" s="206"/>
      <c r="HGN54" s="206"/>
      <c r="HGO54" s="206"/>
      <c r="HGP54" s="206"/>
      <c r="HGQ54" s="206"/>
      <c r="HGR54" s="206"/>
      <c r="HGS54" s="206"/>
      <c r="HGT54" s="206"/>
      <c r="HGU54" s="206"/>
      <c r="HGV54" s="206"/>
      <c r="HGW54" s="206"/>
      <c r="HGX54" s="206"/>
      <c r="HGY54" s="206"/>
      <c r="HGZ54" s="206"/>
      <c r="HHA54" s="206"/>
      <c r="HHB54" s="206"/>
      <c r="HHC54" s="206"/>
      <c r="HHD54" s="206"/>
      <c r="HHE54" s="206"/>
      <c r="HHF54" s="206"/>
      <c r="HHG54" s="206"/>
      <c r="HHH54" s="206"/>
      <c r="HHI54" s="206"/>
      <c r="HHJ54" s="206"/>
      <c r="HHK54" s="206"/>
      <c r="HHL54" s="206"/>
      <c r="HHM54" s="206"/>
      <c r="HHN54" s="206"/>
      <c r="HHO54" s="206"/>
      <c r="HHP54" s="206"/>
      <c r="HHQ54" s="206"/>
      <c r="HHR54" s="206"/>
      <c r="HHS54" s="206"/>
      <c r="HHT54" s="206"/>
      <c r="HHU54" s="206"/>
      <c r="HHV54" s="206"/>
      <c r="HHW54" s="206"/>
      <c r="HHX54" s="206"/>
      <c r="HHY54" s="206"/>
      <c r="HHZ54" s="206"/>
      <c r="HIA54" s="206"/>
      <c r="HIB54" s="206"/>
      <c r="HIC54" s="206"/>
      <c r="HID54" s="206"/>
      <c r="HIE54" s="206"/>
      <c r="HIF54" s="206"/>
      <c r="HIG54" s="206"/>
      <c r="HIH54" s="206"/>
      <c r="HII54" s="206"/>
      <c r="HIJ54" s="206"/>
      <c r="HIK54" s="206"/>
      <c r="HIL54" s="206"/>
      <c r="HIM54" s="206"/>
      <c r="HIN54" s="206"/>
      <c r="HIO54" s="206"/>
      <c r="HIP54" s="206"/>
      <c r="HIQ54" s="206"/>
      <c r="HIR54" s="206"/>
      <c r="HIS54" s="206"/>
      <c r="HIT54" s="206"/>
      <c r="HIU54" s="206"/>
      <c r="HIV54" s="206"/>
      <c r="HIW54" s="206"/>
      <c r="HIX54" s="206"/>
      <c r="HIY54" s="206"/>
      <c r="HIZ54" s="206"/>
      <c r="HJA54" s="206"/>
      <c r="HJB54" s="206"/>
      <c r="HJC54" s="206"/>
      <c r="HJD54" s="206"/>
      <c r="HJE54" s="206"/>
      <c r="HJF54" s="206"/>
      <c r="HJG54" s="206"/>
      <c r="HJH54" s="206"/>
      <c r="HJI54" s="206"/>
      <c r="HJJ54" s="206"/>
      <c r="HJK54" s="206"/>
      <c r="HJL54" s="206"/>
      <c r="HJM54" s="206"/>
      <c r="HJN54" s="206"/>
      <c r="HJO54" s="206"/>
      <c r="HJP54" s="206"/>
      <c r="HJQ54" s="206"/>
      <c r="HJR54" s="206"/>
      <c r="HJS54" s="206"/>
      <c r="HJT54" s="206"/>
      <c r="HJU54" s="206"/>
      <c r="HJV54" s="206"/>
      <c r="HJW54" s="206"/>
      <c r="HJX54" s="206"/>
      <c r="HJY54" s="206"/>
      <c r="HJZ54" s="206"/>
      <c r="HKA54" s="206"/>
      <c r="HKB54" s="206"/>
      <c r="HKC54" s="206"/>
      <c r="HKD54" s="206"/>
      <c r="HKE54" s="206"/>
      <c r="HKF54" s="206"/>
      <c r="HKG54" s="206"/>
      <c r="HKH54" s="206"/>
      <c r="HKI54" s="206"/>
      <c r="HKJ54" s="206"/>
      <c r="HKK54" s="206"/>
      <c r="HKL54" s="206"/>
      <c r="HKM54" s="206"/>
      <c r="HKN54" s="206"/>
      <c r="HKO54" s="206"/>
      <c r="HKP54" s="206"/>
      <c r="HKQ54" s="206"/>
      <c r="HKR54" s="206"/>
      <c r="HKS54" s="206"/>
      <c r="HKT54" s="206"/>
      <c r="HKU54" s="206"/>
      <c r="HKV54" s="206"/>
      <c r="HKW54" s="206"/>
      <c r="HKX54" s="206"/>
      <c r="HKY54" s="206"/>
      <c r="HKZ54" s="206"/>
      <c r="HLA54" s="206"/>
      <c r="HLB54" s="206"/>
      <c r="HLC54" s="206"/>
      <c r="HLD54" s="206"/>
      <c r="HLE54" s="206"/>
      <c r="HLF54" s="206"/>
      <c r="HLG54" s="206"/>
      <c r="HLH54" s="206"/>
      <c r="HLI54" s="206"/>
      <c r="HLJ54" s="206"/>
      <c r="HLK54" s="206"/>
      <c r="HLL54" s="206"/>
      <c r="HLM54" s="206"/>
      <c r="HLN54" s="206"/>
      <c r="HLO54" s="206"/>
      <c r="HLP54" s="206"/>
      <c r="HLQ54" s="206"/>
      <c r="HLR54" s="206"/>
      <c r="HLS54" s="206"/>
      <c r="HLT54" s="206"/>
      <c r="HLU54" s="206"/>
      <c r="HLV54" s="206"/>
      <c r="HLW54" s="206"/>
      <c r="HLX54" s="206"/>
      <c r="HLY54" s="206"/>
      <c r="HLZ54" s="206"/>
      <c r="HMA54" s="206"/>
      <c r="HMB54" s="206"/>
      <c r="HMC54" s="206"/>
      <c r="HMD54" s="206"/>
      <c r="HME54" s="206"/>
      <c r="HMF54" s="206"/>
      <c r="HMG54" s="206"/>
      <c r="HMH54" s="206"/>
      <c r="HMI54" s="206"/>
      <c r="HMJ54" s="206"/>
      <c r="HMK54" s="206"/>
      <c r="HML54" s="206"/>
      <c r="HMM54" s="206"/>
      <c r="HMN54" s="206"/>
      <c r="HMO54" s="206"/>
      <c r="HMP54" s="206"/>
      <c r="HMQ54" s="206"/>
      <c r="HMR54" s="206"/>
      <c r="HMS54" s="206"/>
      <c r="HMT54" s="206"/>
      <c r="HMU54" s="206"/>
      <c r="HMV54" s="206"/>
      <c r="HMW54" s="206"/>
      <c r="HMX54" s="206"/>
      <c r="HMY54" s="206"/>
      <c r="HMZ54" s="206"/>
      <c r="HNA54" s="206"/>
      <c r="HNB54" s="206"/>
      <c r="HNC54" s="206"/>
      <c r="HND54" s="206"/>
      <c r="HNE54" s="206"/>
      <c r="HNF54" s="206"/>
      <c r="HNG54" s="206"/>
      <c r="HNH54" s="206"/>
      <c r="HNI54" s="206"/>
      <c r="HNJ54" s="206"/>
      <c r="HNK54" s="206"/>
      <c r="HNL54" s="206"/>
      <c r="HNM54" s="206"/>
      <c r="HNN54" s="206"/>
      <c r="HNO54" s="206"/>
      <c r="HNP54" s="206"/>
      <c r="HNQ54" s="206"/>
      <c r="HNR54" s="206"/>
      <c r="HNS54" s="206"/>
      <c r="HNT54" s="206"/>
      <c r="HNU54" s="206"/>
      <c r="HNV54" s="206"/>
      <c r="HNW54" s="206"/>
      <c r="HNX54" s="206"/>
      <c r="HNY54" s="206"/>
      <c r="HNZ54" s="206"/>
      <c r="HOA54" s="206"/>
      <c r="HOB54" s="206"/>
      <c r="HOC54" s="206"/>
      <c r="HOD54" s="206"/>
      <c r="HOE54" s="206"/>
      <c r="HOF54" s="206"/>
      <c r="HOG54" s="206"/>
      <c r="HOH54" s="206"/>
      <c r="HOI54" s="206"/>
      <c r="HOJ54" s="206"/>
      <c r="HOK54" s="206"/>
      <c r="HOL54" s="206"/>
      <c r="HOM54" s="206"/>
      <c r="HON54" s="206"/>
      <c r="HOO54" s="206"/>
      <c r="HOP54" s="206"/>
      <c r="HOQ54" s="206"/>
      <c r="HOR54" s="206"/>
      <c r="HOS54" s="206"/>
      <c r="HOT54" s="206"/>
      <c r="HOU54" s="206"/>
      <c r="HOV54" s="206"/>
      <c r="HOW54" s="206"/>
      <c r="HOX54" s="206"/>
      <c r="HOY54" s="206"/>
      <c r="HOZ54" s="206"/>
      <c r="HPA54" s="206"/>
      <c r="HPB54" s="206"/>
      <c r="HPC54" s="206"/>
      <c r="HPD54" s="206"/>
      <c r="HPE54" s="206"/>
      <c r="HPF54" s="206"/>
      <c r="HPG54" s="206"/>
      <c r="HPH54" s="206"/>
      <c r="HPI54" s="206"/>
      <c r="HPJ54" s="206"/>
      <c r="HPK54" s="206"/>
      <c r="HPL54" s="206"/>
      <c r="HPM54" s="206"/>
      <c r="HPN54" s="206"/>
      <c r="HPO54" s="206"/>
      <c r="HPP54" s="206"/>
      <c r="HPQ54" s="206"/>
      <c r="HPR54" s="206"/>
      <c r="HPS54" s="206"/>
      <c r="HPT54" s="206"/>
      <c r="HPU54" s="206"/>
      <c r="HPV54" s="206"/>
      <c r="HPW54" s="206"/>
      <c r="HPX54" s="206"/>
      <c r="HPY54" s="206"/>
      <c r="HPZ54" s="206"/>
      <c r="HQA54" s="206"/>
      <c r="HQB54" s="206"/>
      <c r="HQC54" s="206"/>
      <c r="HQD54" s="206"/>
      <c r="HQE54" s="206"/>
      <c r="HQF54" s="206"/>
      <c r="HQG54" s="206"/>
      <c r="HQH54" s="206"/>
      <c r="HQI54" s="206"/>
      <c r="HQJ54" s="206"/>
      <c r="HQK54" s="206"/>
      <c r="HQL54" s="206"/>
      <c r="HQM54" s="206"/>
      <c r="HQN54" s="206"/>
      <c r="HQO54" s="206"/>
      <c r="HQP54" s="206"/>
      <c r="HQQ54" s="206"/>
      <c r="HQR54" s="206"/>
      <c r="HQS54" s="206"/>
      <c r="HQT54" s="206"/>
      <c r="HQU54" s="206"/>
      <c r="HQV54" s="206"/>
      <c r="HQW54" s="206"/>
      <c r="HQX54" s="206"/>
      <c r="HQY54" s="206"/>
      <c r="HQZ54" s="206"/>
      <c r="HRA54" s="206"/>
      <c r="HRB54" s="206"/>
      <c r="HRC54" s="206"/>
      <c r="HRD54" s="206"/>
      <c r="HRE54" s="206"/>
      <c r="HRF54" s="206"/>
      <c r="HRG54" s="206"/>
      <c r="HRH54" s="206"/>
      <c r="HRI54" s="206"/>
      <c r="HRJ54" s="206"/>
      <c r="HRK54" s="206"/>
      <c r="HRL54" s="206"/>
      <c r="HRM54" s="206"/>
      <c r="HRN54" s="206"/>
      <c r="HRO54" s="206"/>
      <c r="HRP54" s="206"/>
      <c r="HRQ54" s="206"/>
      <c r="HRR54" s="206"/>
      <c r="HRS54" s="206"/>
      <c r="HRT54" s="206"/>
      <c r="HRU54" s="206"/>
      <c r="HRV54" s="206"/>
      <c r="HRW54" s="206"/>
      <c r="HRX54" s="206"/>
      <c r="HRY54" s="206"/>
      <c r="HRZ54" s="206"/>
      <c r="HSA54" s="206"/>
      <c r="HSB54" s="206"/>
      <c r="HSC54" s="206"/>
      <c r="HSD54" s="206"/>
      <c r="HSE54" s="206"/>
      <c r="HSF54" s="206"/>
      <c r="HSG54" s="206"/>
      <c r="HSH54" s="206"/>
      <c r="HSI54" s="206"/>
      <c r="HSJ54" s="206"/>
      <c r="HSK54" s="206"/>
      <c r="HSL54" s="206"/>
      <c r="HSM54" s="206"/>
      <c r="HSN54" s="206"/>
      <c r="HSO54" s="206"/>
      <c r="HSP54" s="206"/>
      <c r="HSQ54" s="206"/>
      <c r="HSR54" s="206"/>
      <c r="HSS54" s="206"/>
      <c r="HST54" s="206"/>
      <c r="HSU54" s="206"/>
      <c r="HSV54" s="206"/>
      <c r="HSW54" s="206"/>
      <c r="HSX54" s="206"/>
      <c r="HSY54" s="206"/>
      <c r="HSZ54" s="206"/>
      <c r="HTA54" s="206"/>
      <c r="HTB54" s="206"/>
      <c r="HTC54" s="206"/>
      <c r="HTD54" s="206"/>
      <c r="HTE54" s="206"/>
      <c r="HTF54" s="206"/>
      <c r="HTG54" s="206"/>
      <c r="HTH54" s="206"/>
      <c r="HTI54" s="206"/>
      <c r="HTJ54" s="206"/>
      <c r="HTK54" s="206"/>
      <c r="HTL54" s="206"/>
      <c r="HTM54" s="206"/>
      <c r="HTN54" s="206"/>
      <c r="HTO54" s="206"/>
      <c r="HTP54" s="206"/>
      <c r="HTQ54" s="206"/>
      <c r="HTR54" s="206"/>
      <c r="HTS54" s="206"/>
      <c r="HTT54" s="206"/>
      <c r="HTU54" s="206"/>
      <c r="HTV54" s="206"/>
      <c r="HTW54" s="206"/>
      <c r="HTX54" s="206"/>
      <c r="HTY54" s="206"/>
      <c r="HTZ54" s="206"/>
      <c r="HUA54" s="206"/>
      <c r="HUB54" s="206"/>
      <c r="HUC54" s="206"/>
      <c r="HUD54" s="206"/>
      <c r="HUE54" s="206"/>
      <c r="HUF54" s="206"/>
      <c r="HUG54" s="206"/>
      <c r="HUH54" s="206"/>
      <c r="HUI54" s="206"/>
      <c r="HUJ54" s="206"/>
      <c r="HUK54" s="206"/>
      <c r="HUL54" s="206"/>
      <c r="HUM54" s="206"/>
      <c r="HUN54" s="206"/>
      <c r="HUO54" s="206"/>
      <c r="HUP54" s="206"/>
      <c r="HUQ54" s="206"/>
      <c r="HUR54" s="206"/>
      <c r="HUS54" s="206"/>
      <c r="HUT54" s="206"/>
      <c r="HUU54" s="206"/>
      <c r="HUV54" s="206"/>
      <c r="HUW54" s="206"/>
      <c r="HUX54" s="206"/>
      <c r="HUY54" s="206"/>
      <c r="HUZ54" s="206"/>
      <c r="HVA54" s="206"/>
      <c r="HVB54" s="206"/>
      <c r="HVC54" s="206"/>
      <c r="HVD54" s="206"/>
      <c r="HVE54" s="206"/>
      <c r="HVF54" s="206"/>
      <c r="HVG54" s="206"/>
      <c r="HVH54" s="206"/>
      <c r="HVI54" s="206"/>
      <c r="HVJ54" s="206"/>
      <c r="HVK54" s="206"/>
      <c r="HVL54" s="206"/>
      <c r="HVM54" s="206"/>
      <c r="HVN54" s="206"/>
      <c r="HVO54" s="206"/>
      <c r="HVP54" s="206"/>
      <c r="HVQ54" s="206"/>
      <c r="HVR54" s="206"/>
      <c r="HVS54" s="206"/>
      <c r="HVT54" s="206"/>
      <c r="HVU54" s="206"/>
      <c r="HVV54" s="206"/>
      <c r="HVW54" s="206"/>
      <c r="HVX54" s="206"/>
      <c r="HVY54" s="206"/>
      <c r="HVZ54" s="206"/>
      <c r="HWA54" s="206"/>
      <c r="HWB54" s="206"/>
      <c r="HWC54" s="206"/>
      <c r="HWD54" s="206"/>
      <c r="HWE54" s="206"/>
      <c r="HWF54" s="206"/>
      <c r="HWG54" s="206"/>
      <c r="HWH54" s="206"/>
      <c r="HWI54" s="206"/>
      <c r="HWJ54" s="206"/>
      <c r="HWK54" s="206"/>
      <c r="HWL54" s="206"/>
      <c r="HWM54" s="206"/>
      <c r="HWN54" s="206"/>
      <c r="HWO54" s="206"/>
      <c r="HWP54" s="206"/>
      <c r="HWQ54" s="206"/>
      <c r="HWR54" s="206"/>
      <c r="HWS54" s="206"/>
      <c r="HWT54" s="206"/>
      <c r="HWU54" s="206"/>
      <c r="HWV54" s="206"/>
      <c r="HWW54" s="206"/>
      <c r="HWX54" s="206"/>
      <c r="HWY54" s="206"/>
      <c r="HWZ54" s="206"/>
      <c r="HXA54" s="206"/>
      <c r="HXB54" s="206"/>
      <c r="HXC54" s="206"/>
      <c r="HXD54" s="206"/>
      <c r="HXE54" s="206"/>
      <c r="HXF54" s="206"/>
      <c r="HXG54" s="206"/>
      <c r="HXH54" s="206"/>
      <c r="HXI54" s="206"/>
      <c r="HXJ54" s="206"/>
      <c r="HXK54" s="206"/>
      <c r="HXL54" s="206"/>
      <c r="HXM54" s="206"/>
      <c r="HXN54" s="206"/>
      <c r="HXO54" s="206"/>
      <c r="HXP54" s="206"/>
      <c r="HXQ54" s="206"/>
      <c r="HXR54" s="206"/>
      <c r="HXS54" s="206"/>
      <c r="HXT54" s="206"/>
      <c r="HXU54" s="206"/>
      <c r="HXV54" s="206"/>
      <c r="HXW54" s="206"/>
      <c r="HXX54" s="206"/>
      <c r="HXY54" s="206"/>
      <c r="HXZ54" s="206"/>
      <c r="HYA54" s="206"/>
      <c r="HYB54" s="206"/>
      <c r="HYC54" s="206"/>
      <c r="HYD54" s="206"/>
      <c r="HYE54" s="206"/>
      <c r="HYF54" s="206"/>
      <c r="HYG54" s="206"/>
      <c r="HYH54" s="206"/>
      <c r="HYI54" s="206"/>
      <c r="HYJ54" s="206"/>
      <c r="HYK54" s="206"/>
      <c r="HYL54" s="206"/>
      <c r="HYM54" s="206"/>
      <c r="HYN54" s="206"/>
      <c r="HYO54" s="206"/>
      <c r="HYP54" s="206"/>
      <c r="HYQ54" s="206"/>
      <c r="HYR54" s="206"/>
      <c r="HYS54" s="206"/>
      <c r="HYT54" s="206"/>
      <c r="HYU54" s="206"/>
      <c r="HYV54" s="206"/>
      <c r="HYW54" s="206"/>
      <c r="HYX54" s="206"/>
      <c r="HYY54" s="206"/>
      <c r="HYZ54" s="206"/>
      <c r="HZA54" s="206"/>
      <c r="HZB54" s="206"/>
      <c r="HZC54" s="206"/>
      <c r="HZD54" s="206"/>
      <c r="HZE54" s="206"/>
      <c r="HZF54" s="206"/>
      <c r="HZG54" s="206"/>
      <c r="HZH54" s="206"/>
      <c r="HZI54" s="206"/>
      <c r="HZJ54" s="206"/>
      <c r="HZK54" s="206"/>
      <c r="HZL54" s="206"/>
      <c r="HZM54" s="206"/>
      <c r="HZN54" s="206"/>
      <c r="HZO54" s="206"/>
      <c r="HZP54" s="206"/>
      <c r="HZQ54" s="206"/>
      <c r="HZR54" s="206"/>
      <c r="HZS54" s="206"/>
      <c r="HZT54" s="206"/>
      <c r="HZU54" s="206"/>
      <c r="HZV54" s="206"/>
      <c r="HZW54" s="206"/>
      <c r="HZX54" s="206"/>
      <c r="HZY54" s="206"/>
      <c r="HZZ54" s="206"/>
      <c r="IAA54" s="206"/>
      <c r="IAB54" s="206"/>
      <c r="IAC54" s="206"/>
      <c r="IAD54" s="206"/>
      <c r="IAE54" s="206"/>
      <c r="IAF54" s="206"/>
      <c r="IAG54" s="206"/>
      <c r="IAH54" s="206"/>
      <c r="IAI54" s="206"/>
      <c r="IAJ54" s="206"/>
      <c r="IAK54" s="206"/>
      <c r="IAL54" s="206"/>
      <c r="IAM54" s="206"/>
      <c r="IAN54" s="206"/>
      <c r="IAO54" s="206"/>
      <c r="IAP54" s="206"/>
      <c r="IAQ54" s="206"/>
      <c r="IAR54" s="206"/>
      <c r="IAS54" s="206"/>
      <c r="IAT54" s="206"/>
      <c r="IAU54" s="206"/>
      <c r="IAV54" s="206"/>
      <c r="IAW54" s="206"/>
      <c r="IAX54" s="206"/>
      <c r="IAY54" s="206"/>
      <c r="IAZ54" s="206"/>
      <c r="IBA54" s="206"/>
      <c r="IBB54" s="206"/>
      <c r="IBC54" s="206"/>
      <c r="IBD54" s="206"/>
      <c r="IBE54" s="206"/>
      <c r="IBF54" s="206"/>
      <c r="IBG54" s="206"/>
      <c r="IBH54" s="206"/>
      <c r="IBI54" s="206"/>
      <c r="IBJ54" s="206"/>
      <c r="IBK54" s="206"/>
      <c r="IBL54" s="206"/>
      <c r="IBM54" s="206"/>
      <c r="IBN54" s="206"/>
      <c r="IBO54" s="206"/>
      <c r="IBP54" s="206"/>
      <c r="IBQ54" s="206"/>
      <c r="IBR54" s="206"/>
      <c r="IBS54" s="206"/>
      <c r="IBT54" s="206"/>
      <c r="IBU54" s="206"/>
      <c r="IBV54" s="206"/>
      <c r="IBW54" s="206"/>
      <c r="IBX54" s="206"/>
      <c r="IBY54" s="206"/>
      <c r="IBZ54" s="206"/>
      <c r="ICA54" s="206"/>
      <c r="ICB54" s="206"/>
      <c r="ICC54" s="206"/>
      <c r="ICD54" s="206"/>
      <c r="ICE54" s="206"/>
      <c r="ICF54" s="206"/>
      <c r="ICG54" s="206"/>
      <c r="ICH54" s="206"/>
      <c r="ICI54" s="206"/>
      <c r="ICJ54" s="206"/>
      <c r="ICK54" s="206"/>
      <c r="ICL54" s="206"/>
      <c r="ICM54" s="206"/>
      <c r="ICN54" s="206"/>
      <c r="ICO54" s="206"/>
      <c r="ICP54" s="206"/>
      <c r="ICQ54" s="206"/>
      <c r="ICR54" s="206"/>
      <c r="ICS54" s="206"/>
      <c r="ICT54" s="206"/>
      <c r="ICU54" s="206"/>
      <c r="ICV54" s="206"/>
      <c r="ICW54" s="206"/>
      <c r="ICX54" s="206"/>
      <c r="ICY54" s="206"/>
      <c r="ICZ54" s="206"/>
      <c r="IDA54" s="206"/>
      <c r="IDB54" s="206"/>
      <c r="IDC54" s="206"/>
      <c r="IDD54" s="206"/>
      <c r="IDE54" s="206"/>
      <c r="IDF54" s="206"/>
      <c r="IDG54" s="206"/>
      <c r="IDH54" s="206"/>
      <c r="IDI54" s="206"/>
      <c r="IDJ54" s="206"/>
      <c r="IDK54" s="206"/>
      <c r="IDL54" s="206"/>
      <c r="IDM54" s="206"/>
      <c r="IDN54" s="206"/>
      <c r="IDO54" s="206"/>
      <c r="IDP54" s="206"/>
      <c r="IDQ54" s="206"/>
      <c r="IDR54" s="206"/>
      <c r="IDS54" s="206"/>
      <c r="IDT54" s="206"/>
      <c r="IDU54" s="206"/>
      <c r="IDV54" s="206"/>
      <c r="IDW54" s="206"/>
      <c r="IDX54" s="206"/>
      <c r="IDY54" s="206"/>
      <c r="IDZ54" s="206"/>
      <c r="IEA54" s="206"/>
      <c r="IEB54" s="206"/>
      <c r="IEC54" s="206"/>
      <c r="IED54" s="206"/>
      <c r="IEE54" s="206"/>
      <c r="IEF54" s="206"/>
      <c r="IEG54" s="206"/>
      <c r="IEH54" s="206"/>
      <c r="IEI54" s="206"/>
      <c r="IEJ54" s="206"/>
      <c r="IEK54" s="206"/>
      <c r="IEL54" s="206"/>
      <c r="IEM54" s="206"/>
      <c r="IEN54" s="206"/>
      <c r="IEO54" s="206"/>
      <c r="IEP54" s="206"/>
      <c r="IEQ54" s="206"/>
      <c r="IER54" s="206"/>
      <c r="IES54" s="206"/>
      <c r="IET54" s="206"/>
      <c r="IEU54" s="206"/>
      <c r="IEV54" s="206"/>
      <c r="IEW54" s="206"/>
      <c r="IEX54" s="206"/>
      <c r="IEY54" s="206"/>
      <c r="IEZ54" s="206"/>
      <c r="IFA54" s="206"/>
      <c r="IFB54" s="206"/>
      <c r="IFC54" s="206"/>
      <c r="IFD54" s="206"/>
      <c r="IFE54" s="206"/>
      <c r="IFF54" s="206"/>
      <c r="IFG54" s="206"/>
      <c r="IFH54" s="206"/>
      <c r="IFI54" s="206"/>
      <c r="IFJ54" s="206"/>
      <c r="IFK54" s="206"/>
      <c r="IFL54" s="206"/>
      <c r="IFM54" s="206"/>
      <c r="IFN54" s="206"/>
      <c r="IFO54" s="206"/>
      <c r="IFP54" s="206"/>
      <c r="IFQ54" s="206"/>
      <c r="IFR54" s="206"/>
      <c r="IFS54" s="206"/>
      <c r="IFT54" s="206"/>
      <c r="IFU54" s="206"/>
      <c r="IFV54" s="206"/>
      <c r="IFW54" s="206"/>
      <c r="IFX54" s="206"/>
      <c r="IFY54" s="206"/>
      <c r="IFZ54" s="206"/>
      <c r="IGA54" s="206"/>
      <c r="IGB54" s="206"/>
      <c r="IGC54" s="206"/>
      <c r="IGD54" s="206"/>
      <c r="IGE54" s="206"/>
      <c r="IGF54" s="206"/>
      <c r="IGG54" s="206"/>
      <c r="IGH54" s="206"/>
      <c r="IGI54" s="206"/>
      <c r="IGJ54" s="206"/>
      <c r="IGK54" s="206"/>
      <c r="IGL54" s="206"/>
      <c r="IGM54" s="206"/>
      <c r="IGN54" s="206"/>
      <c r="IGO54" s="206"/>
      <c r="IGP54" s="206"/>
      <c r="IGQ54" s="206"/>
      <c r="IGR54" s="206"/>
      <c r="IGS54" s="206"/>
      <c r="IGT54" s="206"/>
      <c r="IGU54" s="206"/>
      <c r="IGV54" s="206"/>
      <c r="IGW54" s="206"/>
      <c r="IGX54" s="206"/>
      <c r="IGY54" s="206"/>
      <c r="IGZ54" s="206"/>
      <c r="IHA54" s="206"/>
      <c r="IHB54" s="206"/>
      <c r="IHC54" s="206"/>
      <c r="IHD54" s="206"/>
      <c r="IHE54" s="206"/>
      <c r="IHF54" s="206"/>
      <c r="IHG54" s="206"/>
      <c r="IHH54" s="206"/>
      <c r="IHI54" s="206"/>
      <c r="IHJ54" s="206"/>
      <c r="IHK54" s="206"/>
      <c r="IHL54" s="206"/>
      <c r="IHM54" s="206"/>
      <c r="IHN54" s="206"/>
      <c r="IHO54" s="206"/>
      <c r="IHP54" s="206"/>
      <c r="IHQ54" s="206"/>
      <c r="IHR54" s="206"/>
      <c r="IHS54" s="206"/>
      <c r="IHT54" s="206"/>
      <c r="IHU54" s="206"/>
      <c r="IHV54" s="206"/>
      <c r="IHW54" s="206"/>
      <c r="IHX54" s="206"/>
      <c r="IHY54" s="206"/>
      <c r="IHZ54" s="206"/>
      <c r="IIA54" s="206"/>
      <c r="IIB54" s="206"/>
      <c r="IIC54" s="206"/>
      <c r="IID54" s="206"/>
      <c r="IIE54" s="206"/>
      <c r="IIF54" s="206"/>
      <c r="IIG54" s="206"/>
      <c r="IIH54" s="206"/>
      <c r="III54" s="206"/>
      <c r="IIJ54" s="206"/>
      <c r="IIK54" s="206"/>
      <c r="IIL54" s="206"/>
      <c r="IIM54" s="206"/>
      <c r="IIN54" s="206"/>
      <c r="IIO54" s="206"/>
      <c r="IIP54" s="206"/>
      <c r="IIQ54" s="206"/>
      <c r="IIR54" s="206"/>
      <c r="IIS54" s="206"/>
      <c r="IIT54" s="206"/>
      <c r="IIU54" s="206"/>
      <c r="IIV54" s="206"/>
      <c r="IIW54" s="206"/>
      <c r="IIX54" s="206"/>
      <c r="IIY54" s="206"/>
      <c r="IIZ54" s="206"/>
      <c r="IJA54" s="206"/>
      <c r="IJB54" s="206"/>
      <c r="IJC54" s="206"/>
      <c r="IJD54" s="206"/>
      <c r="IJE54" s="206"/>
      <c r="IJF54" s="206"/>
      <c r="IJG54" s="206"/>
      <c r="IJH54" s="206"/>
      <c r="IJI54" s="206"/>
      <c r="IJJ54" s="206"/>
      <c r="IJK54" s="206"/>
      <c r="IJL54" s="206"/>
      <c r="IJM54" s="206"/>
      <c r="IJN54" s="206"/>
      <c r="IJO54" s="206"/>
      <c r="IJP54" s="206"/>
      <c r="IJQ54" s="206"/>
      <c r="IJR54" s="206"/>
      <c r="IJS54" s="206"/>
      <c r="IJT54" s="206"/>
      <c r="IJU54" s="206"/>
      <c r="IJV54" s="206"/>
      <c r="IJW54" s="206"/>
      <c r="IJX54" s="206"/>
      <c r="IJY54" s="206"/>
      <c r="IJZ54" s="206"/>
      <c r="IKA54" s="206"/>
      <c r="IKB54" s="206"/>
      <c r="IKC54" s="206"/>
      <c r="IKD54" s="206"/>
      <c r="IKE54" s="206"/>
      <c r="IKF54" s="206"/>
      <c r="IKG54" s="206"/>
      <c r="IKH54" s="206"/>
      <c r="IKI54" s="206"/>
      <c r="IKJ54" s="206"/>
      <c r="IKK54" s="206"/>
      <c r="IKL54" s="206"/>
      <c r="IKM54" s="206"/>
      <c r="IKN54" s="206"/>
      <c r="IKO54" s="206"/>
      <c r="IKP54" s="206"/>
      <c r="IKQ54" s="206"/>
      <c r="IKR54" s="206"/>
      <c r="IKS54" s="206"/>
      <c r="IKT54" s="206"/>
      <c r="IKU54" s="206"/>
      <c r="IKV54" s="206"/>
      <c r="IKW54" s="206"/>
      <c r="IKX54" s="206"/>
      <c r="IKY54" s="206"/>
      <c r="IKZ54" s="206"/>
      <c r="ILA54" s="206"/>
      <c r="ILB54" s="206"/>
      <c r="ILC54" s="206"/>
      <c r="ILD54" s="206"/>
      <c r="ILE54" s="206"/>
      <c r="ILF54" s="206"/>
      <c r="ILG54" s="206"/>
      <c r="ILH54" s="206"/>
      <c r="ILI54" s="206"/>
      <c r="ILJ54" s="206"/>
      <c r="ILK54" s="206"/>
      <c r="ILL54" s="206"/>
      <c r="ILM54" s="206"/>
      <c r="ILN54" s="206"/>
      <c r="ILO54" s="206"/>
      <c r="ILP54" s="206"/>
      <c r="ILQ54" s="206"/>
      <c r="ILR54" s="206"/>
      <c r="ILS54" s="206"/>
      <c r="ILT54" s="206"/>
      <c r="ILU54" s="206"/>
      <c r="ILV54" s="206"/>
      <c r="ILW54" s="206"/>
      <c r="ILX54" s="206"/>
      <c r="ILY54" s="206"/>
      <c r="ILZ54" s="206"/>
      <c r="IMA54" s="206"/>
      <c r="IMB54" s="206"/>
      <c r="IMC54" s="206"/>
      <c r="IMD54" s="206"/>
      <c r="IME54" s="206"/>
      <c r="IMF54" s="206"/>
      <c r="IMG54" s="206"/>
      <c r="IMH54" s="206"/>
      <c r="IMI54" s="206"/>
      <c r="IMJ54" s="206"/>
      <c r="IMK54" s="206"/>
      <c r="IML54" s="206"/>
      <c r="IMM54" s="206"/>
      <c r="IMN54" s="206"/>
      <c r="IMO54" s="206"/>
      <c r="IMP54" s="206"/>
      <c r="IMQ54" s="206"/>
      <c r="IMR54" s="206"/>
      <c r="IMS54" s="206"/>
      <c r="IMT54" s="206"/>
      <c r="IMU54" s="206"/>
      <c r="IMV54" s="206"/>
      <c r="IMW54" s="206"/>
      <c r="IMX54" s="206"/>
      <c r="IMY54" s="206"/>
      <c r="IMZ54" s="206"/>
      <c r="INA54" s="206"/>
      <c r="INB54" s="206"/>
      <c r="INC54" s="206"/>
      <c r="IND54" s="206"/>
      <c r="INE54" s="206"/>
      <c r="INF54" s="206"/>
      <c r="ING54" s="206"/>
      <c r="INH54" s="206"/>
      <c r="INI54" s="206"/>
      <c r="INJ54" s="206"/>
      <c r="INK54" s="206"/>
      <c r="INL54" s="206"/>
      <c r="INM54" s="206"/>
      <c r="INN54" s="206"/>
      <c r="INO54" s="206"/>
      <c r="INP54" s="206"/>
      <c r="INQ54" s="206"/>
      <c r="INR54" s="206"/>
      <c r="INS54" s="206"/>
      <c r="INT54" s="206"/>
      <c r="INU54" s="206"/>
      <c r="INV54" s="206"/>
      <c r="INW54" s="206"/>
      <c r="INX54" s="206"/>
      <c r="INY54" s="206"/>
      <c r="INZ54" s="206"/>
      <c r="IOA54" s="206"/>
      <c r="IOB54" s="206"/>
      <c r="IOC54" s="206"/>
      <c r="IOD54" s="206"/>
      <c r="IOE54" s="206"/>
      <c r="IOF54" s="206"/>
      <c r="IOG54" s="206"/>
      <c r="IOH54" s="206"/>
      <c r="IOI54" s="206"/>
      <c r="IOJ54" s="206"/>
      <c r="IOK54" s="206"/>
      <c r="IOL54" s="206"/>
      <c r="IOM54" s="206"/>
      <c r="ION54" s="206"/>
      <c r="IOO54" s="206"/>
      <c r="IOP54" s="206"/>
      <c r="IOQ54" s="206"/>
      <c r="IOR54" s="206"/>
      <c r="IOS54" s="206"/>
      <c r="IOT54" s="206"/>
      <c r="IOU54" s="206"/>
      <c r="IOV54" s="206"/>
      <c r="IOW54" s="206"/>
      <c r="IOX54" s="206"/>
      <c r="IOY54" s="206"/>
      <c r="IOZ54" s="206"/>
      <c r="IPA54" s="206"/>
      <c r="IPB54" s="206"/>
      <c r="IPC54" s="206"/>
      <c r="IPD54" s="206"/>
      <c r="IPE54" s="206"/>
      <c r="IPF54" s="206"/>
      <c r="IPG54" s="206"/>
      <c r="IPH54" s="206"/>
      <c r="IPI54" s="206"/>
      <c r="IPJ54" s="206"/>
      <c r="IPK54" s="206"/>
      <c r="IPL54" s="206"/>
      <c r="IPM54" s="206"/>
      <c r="IPN54" s="206"/>
      <c r="IPO54" s="206"/>
      <c r="IPP54" s="206"/>
      <c r="IPQ54" s="206"/>
      <c r="IPR54" s="206"/>
      <c r="IPS54" s="206"/>
      <c r="IPT54" s="206"/>
      <c r="IPU54" s="206"/>
      <c r="IPV54" s="206"/>
      <c r="IPW54" s="206"/>
      <c r="IPX54" s="206"/>
      <c r="IPY54" s="206"/>
      <c r="IPZ54" s="206"/>
      <c r="IQA54" s="206"/>
      <c r="IQB54" s="206"/>
      <c r="IQC54" s="206"/>
      <c r="IQD54" s="206"/>
      <c r="IQE54" s="206"/>
      <c r="IQF54" s="206"/>
      <c r="IQG54" s="206"/>
      <c r="IQH54" s="206"/>
      <c r="IQI54" s="206"/>
      <c r="IQJ54" s="206"/>
      <c r="IQK54" s="206"/>
      <c r="IQL54" s="206"/>
      <c r="IQM54" s="206"/>
      <c r="IQN54" s="206"/>
      <c r="IQO54" s="206"/>
      <c r="IQP54" s="206"/>
      <c r="IQQ54" s="206"/>
      <c r="IQR54" s="206"/>
      <c r="IQS54" s="206"/>
      <c r="IQT54" s="206"/>
      <c r="IQU54" s="206"/>
      <c r="IQV54" s="206"/>
      <c r="IQW54" s="206"/>
      <c r="IQX54" s="206"/>
      <c r="IQY54" s="206"/>
      <c r="IQZ54" s="206"/>
      <c r="IRA54" s="206"/>
      <c r="IRB54" s="206"/>
      <c r="IRC54" s="206"/>
      <c r="IRD54" s="206"/>
      <c r="IRE54" s="206"/>
      <c r="IRF54" s="206"/>
      <c r="IRG54" s="206"/>
      <c r="IRH54" s="206"/>
      <c r="IRI54" s="206"/>
      <c r="IRJ54" s="206"/>
      <c r="IRK54" s="206"/>
      <c r="IRL54" s="206"/>
      <c r="IRM54" s="206"/>
      <c r="IRN54" s="206"/>
      <c r="IRO54" s="206"/>
      <c r="IRP54" s="206"/>
      <c r="IRQ54" s="206"/>
      <c r="IRR54" s="206"/>
      <c r="IRS54" s="206"/>
      <c r="IRT54" s="206"/>
      <c r="IRU54" s="206"/>
      <c r="IRV54" s="206"/>
      <c r="IRW54" s="206"/>
      <c r="IRX54" s="206"/>
      <c r="IRY54" s="206"/>
      <c r="IRZ54" s="206"/>
      <c r="ISA54" s="206"/>
      <c r="ISB54" s="206"/>
      <c r="ISC54" s="206"/>
      <c r="ISD54" s="206"/>
      <c r="ISE54" s="206"/>
      <c r="ISF54" s="206"/>
      <c r="ISG54" s="206"/>
      <c r="ISH54" s="206"/>
      <c r="ISI54" s="206"/>
      <c r="ISJ54" s="206"/>
      <c r="ISK54" s="206"/>
      <c r="ISL54" s="206"/>
      <c r="ISM54" s="206"/>
      <c r="ISN54" s="206"/>
      <c r="ISO54" s="206"/>
      <c r="ISP54" s="206"/>
      <c r="ISQ54" s="206"/>
      <c r="ISR54" s="206"/>
      <c r="ISS54" s="206"/>
      <c r="IST54" s="206"/>
      <c r="ISU54" s="206"/>
      <c r="ISV54" s="206"/>
      <c r="ISW54" s="206"/>
      <c r="ISX54" s="206"/>
      <c r="ISY54" s="206"/>
      <c r="ISZ54" s="206"/>
      <c r="ITA54" s="206"/>
      <c r="ITB54" s="206"/>
      <c r="ITC54" s="206"/>
      <c r="ITD54" s="206"/>
      <c r="ITE54" s="206"/>
      <c r="ITF54" s="206"/>
      <c r="ITG54" s="206"/>
      <c r="ITH54" s="206"/>
      <c r="ITI54" s="206"/>
      <c r="ITJ54" s="206"/>
      <c r="ITK54" s="206"/>
      <c r="ITL54" s="206"/>
      <c r="ITM54" s="206"/>
      <c r="ITN54" s="206"/>
      <c r="ITO54" s="206"/>
      <c r="ITP54" s="206"/>
      <c r="ITQ54" s="206"/>
      <c r="ITR54" s="206"/>
      <c r="ITS54" s="206"/>
      <c r="ITT54" s="206"/>
      <c r="ITU54" s="206"/>
      <c r="ITV54" s="206"/>
      <c r="ITW54" s="206"/>
      <c r="ITX54" s="206"/>
      <c r="ITY54" s="206"/>
      <c r="ITZ54" s="206"/>
      <c r="IUA54" s="206"/>
      <c r="IUB54" s="206"/>
      <c r="IUC54" s="206"/>
      <c r="IUD54" s="206"/>
      <c r="IUE54" s="206"/>
      <c r="IUF54" s="206"/>
      <c r="IUG54" s="206"/>
      <c r="IUH54" s="206"/>
      <c r="IUI54" s="206"/>
      <c r="IUJ54" s="206"/>
      <c r="IUK54" s="206"/>
      <c r="IUL54" s="206"/>
      <c r="IUM54" s="206"/>
      <c r="IUN54" s="206"/>
      <c r="IUO54" s="206"/>
      <c r="IUP54" s="206"/>
      <c r="IUQ54" s="206"/>
      <c r="IUR54" s="206"/>
      <c r="IUS54" s="206"/>
      <c r="IUT54" s="206"/>
      <c r="IUU54" s="206"/>
      <c r="IUV54" s="206"/>
      <c r="IUW54" s="206"/>
      <c r="IUX54" s="206"/>
      <c r="IUY54" s="206"/>
      <c r="IUZ54" s="206"/>
      <c r="IVA54" s="206"/>
      <c r="IVB54" s="206"/>
      <c r="IVC54" s="206"/>
      <c r="IVD54" s="206"/>
      <c r="IVE54" s="206"/>
      <c r="IVF54" s="206"/>
      <c r="IVG54" s="206"/>
      <c r="IVH54" s="206"/>
      <c r="IVI54" s="206"/>
      <c r="IVJ54" s="206"/>
      <c r="IVK54" s="206"/>
      <c r="IVL54" s="206"/>
      <c r="IVM54" s="206"/>
      <c r="IVN54" s="206"/>
      <c r="IVO54" s="206"/>
      <c r="IVP54" s="206"/>
      <c r="IVQ54" s="206"/>
      <c r="IVR54" s="206"/>
      <c r="IVS54" s="206"/>
      <c r="IVT54" s="206"/>
      <c r="IVU54" s="206"/>
      <c r="IVV54" s="206"/>
      <c r="IVW54" s="206"/>
      <c r="IVX54" s="206"/>
      <c r="IVY54" s="206"/>
      <c r="IVZ54" s="206"/>
      <c r="IWA54" s="206"/>
      <c r="IWB54" s="206"/>
      <c r="IWC54" s="206"/>
      <c r="IWD54" s="206"/>
      <c r="IWE54" s="206"/>
      <c r="IWF54" s="206"/>
      <c r="IWG54" s="206"/>
      <c r="IWH54" s="206"/>
      <c r="IWI54" s="206"/>
      <c r="IWJ54" s="206"/>
      <c r="IWK54" s="206"/>
      <c r="IWL54" s="206"/>
      <c r="IWM54" s="206"/>
      <c r="IWN54" s="206"/>
      <c r="IWO54" s="206"/>
      <c r="IWP54" s="206"/>
      <c r="IWQ54" s="206"/>
      <c r="IWR54" s="206"/>
      <c r="IWS54" s="206"/>
      <c r="IWT54" s="206"/>
      <c r="IWU54" s="206"/>
      <c r="IWV54" s="206"/>
      <c r="IWW54" s="206"/>
      <c r="IWX54" s="206"/>
      <c r="IWY54" s="206"/>
      <c r="IWZ54" s="206"/>
      <c r="IXA54" s="206"/>
      <c r="IXB54" s="206"/>
      <c r="IXC54" s="206"/>
      <c r="IXD54" s="206"/>
      <c r="IXE54" s="206"/>
      <c r="IXF54" s="206"/>
      <c r="IXG54" s="206"/>
      <c r="IXH54" s="206"/>
      <c r="IXI54" s="206"/>
      <c r="IXJ54" s="206"/>
      <c r="IXK54" s="206"/>
      <c r="IXL54" s="206"/>
      <c r="IXM54" s="206"/>
      <c r="IXN54" s="206"/>
      <c r="IXO54" s="206"/>
      <c r="IXP54" s="206"/>
      <c r="IXQ54" s="206"/>
      <c r="IXR54" s="206"/>
      <c r="IXS54" s="206"/>
      <c r="IXT54" s="206"/>
      <c r="IXU54" s="206"/>
      <c r="IXV54" s="206"/>
      <c r="IXW54" s="206"/>
      <c r="IXX54" s="206"/>
      <c r="IXY54" s="206"/>
      <c r="IXZ54" s="206"/>
      <c r="IYA54" s="206"/>
      <c r="IYB54" s="206"/>
      <c r="IYC54" s="206"/>
      <c r="IYD54" s="206"/>
      <c r="IYE54" s="206"/>
      <c r="IYF54" s="206"/>
      <c r="IYG54" s="206"/>
      <c r="IYH54" s="206"/>
      <c r="IYI54" s="206"/>
      <c r="IYJ54" s="206"/>
      <c r="IYK54" s="206"/>
      <c r="IYL54" s="206"/>
      <c r="IYM54" s="206"/>
      <c r="IYN54" s="206"/>
      <c r="IYO54" s="206"/>
      <c r="IYP54" s="206"/>
      <c r="IYQ54" s="206"/>
      <c r="IYR54" s="206"/>
      <c r="IYS54" s="206"/>
      <c r="IYT54" s="206"/>
      <c r="IYU54" s="206"/>
      <c r="IYV54" s="206"/>
      <c r="IYW54" s="206"/>
      <c r="IYX54" s="206"/>
      <c r="IYY54" s="206"/>
      <c r="IYZ54" s="206"/>
      <c r="IZA54" s="206"/>
      <c r="IZB54" s="206"/>
      <c r="IZC54" s="206"/>
      <c r="IZD54" s="206"/>
      <c r="IZE54" s="206"/>
      <c r="IZF54" s="206"/>
      <c r="IZG54" s="206"/>
      <c r="IZH54" s="206"/>
      <c r="IZI54" s="206"/>
      <c r="IZJ54" s="206"/>
      <c r="IZK54" s="206"/>
      <c r="IZL54" s="206"/>
      <c r="IZM54" s="206"/>
      <c r="IZN54" s="206"/>
      <c r="IZO54" s="206"/>
      <c r="IZP54" s="206"/>
      <c r="IZQ54" s="206"/>
      <c r="IZR54" s="206"/>
      <c r="IZS54" s="206"/>
      <c r="IZT54" s="206"/>
      <c r="IZU54" s="206"/>
      <c r="IZV54" s="206"/>
      <c r="IZW54" s="206"/>
      <c r="IZX54" s="206"/>
      <c r="IZY54" s="206"/>
      <c r="IZZ54" s="206"/>
      <c r="JAA54" s="206"/>
      <c r="JAB54" s="206"/>
      <c r="JAC54" s="206"/>
      <c r="JAD54" s="206"/>
      <c r="JAE54" s="206"/>
      <c r="JAF54" s="206"/>
      <c r="JAG54" s="206"/>
      <c r="JAH54" s="206"/>
      <c r="JAI54" s="206"/>
      <c r="JAJ54" s="206"/>
      <c r="JAK54" s="206"/>
      <c r="JAL54" s="206"/>
      <c r="JAM54" s="206"/>
      <c r="JAN54" s="206"/>
      <c r="JAO54" s="206"/>
      <c r="JAP54" s="206"/>
      <c r="JAQ54" s="206"/>
      <c r="JAR54" s="206"/>
      <c r="JAS54" s="206"/>
      <c r="JAT54" s="206"/>
      <c r="JAU54" s="206"/>
      <c r="JAV54" s="206"/>
      <c r="JAW54" s="206"/>
      <c r="JAX54" s="206"/>
      <c r="JAY54" s="206"/>
      <c r="JAZ54" s="206"/>
      <c r="JBA54" s="206"/>
      <c r="JBB54" s="206"/>
      <c r="JBC54" s="206"/>
      <c r="JBD54" s="206"/>
      <c r="JBE54" s="206"/>
      <c r="JBF54" s="206"/>
      <c r="JBG54" s="206"/>
      <c r="JBH54" s="206"/>
      <c r="JBI54" s="206"/>
      <c r="JBJ54" s="206"/>
      <c r="JBK54" s="206"/>
      <c r="JBL54" s="206"/>
      <c r="JBM54" s="206"/>
      <c r="JBN54" s="206"/>
      <c r="JBO54" s="206"/>
      <c r="JBP54" s="206"/>
      <c r="JBQ54" s="206"/>
      <c r="JBR54" s="206"/>
      <c r="JBS54" s="206"/>
      <c r="JBT54" s="206"/>
      <c r="JBU54" s="206"/>
      <c r="JBV54" s="206"/>
      <c r="JBW54" s="206"/>
      <c r="JBX54" s="206"/>
      <c r="JBY54" s="206"/>
      <c r="JBZ54" s="206"/>
      <c r="JCA54" s="206"/>
      <c r="JCB54" s="206"/>
      <c r="JCC54" s="206"/>
      <c r="JCD54" s="206"/>
      <c r="JCE54" s="206"/>
      <c r="JCF54" s="206"/>
      <c r="JCG54" s="206"/>
      <c r="JCH54" s="206"/>
      <c r="JCI54" s="206"/>
      <c r="JCJ54" s="206"/>
      <c r="JCK54" s="206"/>
      <c r="JCL54" s="206"/>
      <c r="JCM54" s="206"/>
      <c r="JCN54" s="206"/>
      <c r="JCO54" s="206"/>
      <c r="JCP54" s="206"/>
      <c r="JCQ54" s="206"/>
      <c r="JCR54" s="206"/>
      <c r="JCS54" s="206"/>
      <c r="JCT54" s="206"/>
      <c r="JCU54" s="206"/>
      <c r="JCV54" s="206"/>
      <c r="JCW54" s="206"/>
      <c r="JCX54" s="206"/>
      <c r="JCY54" s="206"/>
      <c r="JCZ54" s="206"/>
      <c r="JDA54" s="206"/>
      <c r="JDB54" s="206"/>
      <c r="JDC54" s="206"/>
      <c r="JDD54" s="206"/>
      <c r="JDE54" s="206"/>
      <c r="JDF54" s="206"/>
      <c r="JDG54" s="206"/>
      <c r="JDH54" s="206"/>
      <c r="JDI54" s="206"/>
      <c r="JDJ54" s="206"/>
      <c r="JDK54" s="206"/>
      <c r="JDL54" s="206"/>
      <c r="JDM54" s="206"/>
      <c r="JDN54" s="206"/>
      <c r="JDO54" s="206"/>
      <c r="JDP54" s="206"/>
      <c r="JDQ54" s="206"/>
      <c r="JDR54" s="206"/>
      <c r="JDS54" s="206"/>
      <c r="JDT54" s="206"/>
      <c r="JDU54" s="206"/>
      <c r="JDV54" s="206"/>
      <c r="JDW54" s="206"/>
      <c r="JDX54" s="206"/>
      <c r="JDY54" s="206"/>
      <c r="JDZ54" s="206"/>
      <c r="JEA54" s="206"/>
      <c r="JEB54" s="206"/>
      <c r="JEC54" s="206"/>
      <c r="JED54" s="206"/>
      <c r="JEE54" s="206"/>
      <c r="JEF54" s="206"/>
      <c r="JEG54" s="206"/>
      <c r="JEH54" s="206"/>
      <c r="JEI54" s="206"/>
      <c r="JEJ54" s="206"/>
      <c r="JEK54" s="206"/>
      <c r="JEL54" s="206"/>
      <c r="JEM54" s="206"/>
      <c r="JEN54" s="206"/>
      <c r="JEO54" s="206"/>
      <c r="JEP54" s="206"/>
      <c r="JEQ54" s="206"/>
      <c r="JER54" s="206"/>
      <c r="JES54" s="206"/>
      <c r="JET54" s="206"/>
      <c r="JEU54" s="206"/>
      <c r="JEV54" s="206"/>
      <c r="JEW54" s="206"/>
      <c r="JEX54" s="206"/>
      <c r="JEY54" s="206"/>
      <c r="JEZ54" s="206"/>
      <c r="JFA54" s="206"/>
      <c r="JFB54" s="206"/>
      <c r="JFC54" s="206"/>
      <c r="JFD54" s="206"/>
      <c r="JFE54" s="206"/>
      <c r="JFF54" s="206"/>
      <c r="JFG54" s="206"/>
      <c r="JFH54" s="206"/>
      <c r="JFI54" s="206"/>
      <c r="JFJ54" s="206"/>
      <c r="JFK54" s="206"/>
      <c r="JFL54" s="206"/>
      <c r="JFM54" s="206"/>
      <c r="JFN54" s="206"/>
      <c r="JFO54" s="206"/>
      <c r="JFP54" s="206"/>
      <c r="JFQ54" s="206"/>
      <c r="JFR54" s="206"/>
      <c r="JFS54" s="206"/>
      <c r="JFT54" s="206"/>
      <c r="JFU54" s="206"/>
      <c r="JFV54" s="206"/>
      <c r="JFW54" s="206"/>
      <c r="JFX54" s="206"/>
      <c r="JFY54" s="206"/>
      <c r="JFZ54" s="206"/>
      <c r="JGA54" s="206"/>
      <c r="JGB54" s="206"/>
      <c r="JGC54" s="206"/>
      <c r="JGD54" s="206"/>
      <c r="JGE54" s="206"/>
      <c r="JGF54" s="206"/>
      <c r="JGG54" s="206"/>
      <c r="JGH54" s="206"/>
      <c r="JGI54" s="206"/>
      <c r="JGJ54" s="206"/>
      <c r="JGK54" s="206"/>
      <c r="JGL54" s="206"/>
      <c r="JGM54" s="206"/>
      <c r="JGN54" s="206"/>
      <c r="JGO54" s="206"/>
      <c r="JGP54" s="206"/>
      <c r="JGQ54" s="206"/>
      <c r="JGR54" s="206"/>
      <c r="JGS54" s="206"/>
      <c r="JGT54" s="206"/>
      <c r="JGU54" s="206"/>
      <c r="JGV54" s="206"/>
      <c r="JGW54" s="206"/>
      <c r="JGX54" s="206"/>
      <c r="JGY54" s="206"/>
      <c r="JGZ54" s="206"/>
      <c r="JHA54" s="206"/>
      <c r="JHB54" s="206"/>
      <c r="JHC54" s="206"/>
      <c r="JHD54" s="206"/>
      <c r="JHE54" s="206"/>
      <c r="JHF54" s="206"/>
      <c r="JHG54" s="206"/>
      <c r="JHH54" s="206"/>
      <c r="JHI54" s="206"/>
      <c r="JHJ54" s="206"/>
      <c r="JHK54" s="206"/>
      <c r="JHL54" s="206"/>
      <c r="JHM54" s="206"/>
      <c r="JHN54" s="206"/>
      <c r="JHO54" s="206"/>
      <c r="JHP54" s="206"/>
      <c r="JHQ54" s="206"/>
      <c r="JHR54" s="206"/>
      <c r="JHS54" s="206"/>
      <c r="JHT54" s="206"/>
      <c r="JHU54" s="206"/>
      <c r="JHV54" s="206"/>
      <c r="JHW54" s="206"/>
      <c r="JHX54" s="206"/>
      <c r="JHY54" s="206"/>
      <c r="JHZ54" s="206"/>
      <c r="JIA54" s="206"/>
      <c r="JIB54" s="206"/>
      <c r="JIC54" s="206"/>
      <c r="JID54" s="206"/>
      <c r="JIE54" s="206"/>
      <c r="JIF54" s="206"/>
      <c r="JIG54" s="206"/>
      <c r="JIH54" s="206"/>
      <c r="JII54" s="206"/>
      <c r="JIJ54" s="206"/>
      <c r="JIK54" s="206"/>
      <c r="JIL54" s="206"/>
      <c r="JIM54" s="206"/>
      <c r="JIN54" s="206"/>
      <c r="JIO54" s="206"/>
      <c r="JIP54" s="206"/>
      <c r="JIQ54" s="206"/>
      <c r="JIR54" s="206"/>
      <c r="JIS54" s="206"/>
      <c r="JIT54" s="206"/>
      <c r="JIU54" s="206"/>
      <c r="JIV54" s="206"/>
      <c r="JIW54" s="206"/>
      <c r="JIX54" s="206"/>
      <c r="JIY54" s="206"/>
      <c r="JIZ54" s="206"/>
      <c r="JJA54" s="206"/>
      <c r="JJB54" s="206"/>
      <c r="JJC54" s="206"/>
      <c r="JJD54" s="206"/>
      <c r="JJE54" s="206"/>
      <c r="JJF54" s="206"/>
      <c r="JJG54" s="206"/>
      <c r="JJH54" s="206"/>
      <c r="JJI54" s="206"/>
      <c r="JJJ54" s="206"/>
      <c r="JJK54" s="206"/>
      <c r="JJL54" s="206"/>
      <c r="JJM54" s="206"/>
      <c r="JJN54" s="206"/>
      <c r="JJO54" s="206"/>
      <c r="JJP54" s="206"/>
      <c r="JJQ54" s="206"/>
      <c r="JJR54" s="206"/>
      <c r="JJS54" s="206"/>
      <c r="JJT54" s="206"/>
      <c r="JJU54" s="206"/>
      <c r="JJV54" s="206"/>
      <c r="JJW54" s="206"/>
      <c r="JJX54" s="206"/>
      <c r="JJY54" s="206"/>
      <c r="JJZ54" s="206"/>
      <c r="JKA54" s="206"/>
      <c r="JKB54" s="206"/>
      <c r="JKC54" s="206"/>
      <c r="JKD54" s="206"/>
      <c r="JKE54" s="206"/>
      <c r="JKF54" s="206"/>
      <c r="JKG54" s="206"/>
      <c r="JKH54" s="206"/>
      <c r="JKI54" s="206"/>
      <c r="JKJ54" s="206"/>
      <c r="JKK54" s="206"/>
      <c r="JKL54" s="206"/>
      <c r="JKM54" s="206"/>
      <c r="JKN54" s="206"/>
      <c r="JKO54" s="206"/>
      <c r="JKP54" s="206"/>
      <c r="JKQ54" s="206"/>
      <c r="JKR54" s="206"/>
      <c r="JKS54" s="206"/>
      <c r="JKT54" s="206"/>
      <c r="JKU54" s="206"/>
      <c r="JKV54" s="206"/>
      <c r="JKW54" s="206"/>
      <c r="JKX54" s="206"/>
      <c r="JKY54" s="206"/>
      <c r="JKZ54" s="206"/>
      <c r="JLA54" s="206"/>
      <c r="JLB54" s="206"/>
      <c r="JLC54" s="206"/>
      <c r="JLD54" s="206"/>
      <c r="JLE54" s="206"/>
      <c r="JLF54" s="206"/>
      <c r="JLG54" s="206"/>
      <c r="JLH54" s="206"/>
      <c r="JLI54" s="206"/>
      <c r="JLJ54" s="206"/>
      <c r="JLK54" s="206"/>
      <c r="JLL54" s="206"/>
      <c r="JLM54" s="206"/>
      <c r="JLN54" s="206"/>
      <c r="JLO54" s="206"/>
      <c r="JLP54" s="206"/>
      <c r="JLQ54" s="206"/>
      <c r="JLR54" s="206"/>
      <c r="JLS54" s="206"/>
      <c r="JLT54" s="206"/>
      <c r="JLU54" s="206"/>
      <c r="JLV54" s="206"/>
      <c r="JLW54" s="206"/>
      <c r="JLX54" s="206"/>
      <c r="JLY54" s="206"/>
      <c r="JLZ54" s="206"/>
      <c r="JMA54" s="206"/>
      <c r="JMB54" s="206"/>
      <c r="JMC54" s="206"/>
      <c r="JMD54" s="206"/>
      <c r="JME54" s="206"/>
      <c r="JMF54" s="206"/>
      <c r="JMG54" s="206"/>
      <c r="JMH54" s="206"/>
      <c r="JMI54" s="206"/>
      <c r="JMJ54" s="206"/>
      <c r="JMK54" s="206"/>
      <c r="JML54" s="206"/>
      <c r="JMM54" s="206"/>
      <c r="JMN54" s="206"/>
      <c r="JMO54" s="206"/>
      <c r="JMP54" s="206"/>
      <c r="JMQ54" s="206"/>
      <c r="JMR54" s="206"/>
      <c r="JMS54" s="206"/>
      <c r="JMT54" s="206"/>
      <c r="JMU54" s="206"/>
      <c r="JMV54" s="206"/>
      <c r="JMW54" s="206"/>
      <c r="JMX54" s="206"/>
      <c r="JMY54" s="206"/>
      <c r="JMZ54" s="206"/>
      <c r="JNA54" s="206"/>
      <c r="JNB54" s="206"/>
      <c r="JNC54" s="206"/>
      <c r="JND54" s="206"/>
      <c r="JNE54" s="206"/>
      <c r="JNF54" s="206"/>
      <c r="JNG54" s="206"/>
      <c r="JNH54" s="206"/>
      <c r="JNI54" s="206"/>
      <c r="JNJ54" s="206"/>
      <c r="JNK54" s="206"/>
      <c r="JNL54" s="206"/>
      <c r="JNM54" s="206"/>
      <c r="JNN54" s="206"/>
      <c r="JNO54" s="206"/>
      <c r="JNP54" s="206"/>
      <c r="JNQ54" s="206"/>
      <c r="JNR54" s="206"/>
      <c r="JNS54" s="206"/>
      <c r="JNT54" s="206"/>
      <c r="JNU54" s="206"/>
      <c r="JNV54" s="206"/>
      <c r="JNW54" s="206"/>
      <c r="JNX54" s="206"/>
      <c r="JNY54" s="206"/>
      <c r="JNZ54" s="206"/>
      <c r="JOA54" s="206"/>
      <c r="JOB54" s="206"/>
      <c r="JOC54" s="206"/>
      <c r="JOD54" s="206"/>
      <c r="JOE54" s="206"/>
      <c r="JOF54" s="206"/>
      <c r="JOG54" s="206"/>
      <c r="JOH54" s="206"/>
      <c r="JOI54" s="206"/>
      <c r="JOJ54" s="206"/>
      <c r="JOK54" s="206"/>
      <c r="JOL54" s="206"/>
      <c r="JOM54" s="206"/>
      <c r="JON54" s="206"/>
      <c r="JOO54" s="206"/>
      <c r="JOP54" s="206"/>
      <c r="JOQ54" s="206"/>
      <c r="JOR54" s="206"/>
      <c r="JOS54" s="206"/>
      <c r="JOT54" s="206"/>
      <c r="JOU54" s="206"/>
      <c r="JOV54" s="206"/>
      <c r="JOW54" s="206"/>
      <c r="JOX54" s="206"/>
      <c r="JOY54" s="206"/>
      <c r="JOZ54" s="206"/>
      <c r="JPA54" s="206"/>
      <c r="JPB54" s="206"/>
      <c r="JPC54" s="206"/>
      <c r="JPD54" s="206"/>
      <c r="JPE54" s="206"/>
      <c r="JPF54" s="206"/>
      <c r="JPG54" s="206"/>
      <c r="JPH54" s="206"/>
      <c r="JPI54" s="206"/>
      <c r="JPJ54" s="206"/>
      <c r="JPK54" s="206"/>
      <c r="JPL54" s="206"/>
      <c r="JPM54" s="206"/>
      <c r="JPN54" s="206"/>
      <c r="JPO54" s="206"/>
      <c r="JPP54" s="206"/>
      <c r="JPQ54" s="206"/>
      <c r="JPR54" s="206"/>
      <c r="JPS54" s="206"/>
      <c r="JPT54" s="206"/>
      <c r="JPU54" s="206"/>
      <c r="JPV54" s="206"/>
      <c r="JPW54" s="206"/>
      <c r="JPX54" s="206"/>
      <c r="JPY54" s="206"/>
      <c r="JPZ54" s="206"/>
      <c r="JQA54" s="206"/>
      <c r="JQB54" s="206"/>
      <c r="JQC54" s="206"/>
      <c r="JQD54" s="206"/>
      <c r="JQE54" s="206"/>
      <c r="JQF54" s="206"/>
      <c r="JQG54" s="206"/>
      <c r="JQH54" s="206"/>
      <c r="JQI54" s="206"/>
      <c r="JQJ54" s="206"/>
      <c r="JQK54" s="206"/>
      <c r="JQL54" s="206"/>
      <c r="JQM54" s="206"/>
      <c r="JQN54" s="206"/>
      <c r="JQO54" s="206"/>
      <c r="JQP54" s="206"/>
      <c r="JQQ54" s="206"/>
      <c r="JQR54" s="206"/>
      <c r="JQS54" s="206"/>
      <c r="JQT54" s="206"/>
      <c r="JQU54" s="206"/>
      <c r="JQV54" s="206"/>
      <c r="JQW54" s="206"/>
      <c r="JQX54" s="206"/>
      <c r="JQY54" s="206"/>
      <c r="JQZ54" s="206"/>
      <c r="JRA54" s="206"/>
      <c r="JRB54" s="206"/>
      <c r="JRC54" s="206"/>
      <c r="JRD54" s="206"/>
      <c r="JRE54" s="206"/>
      <c r="JRF54" s="206"/>
      <c r="JRG54" s="206"/>
      <c r="JRH54" s="206"/>
      <c r="JRI54" s="206"/>
      <c r="JRJ54" s="206"/>
      <c r="JRK54" s="206"/>
      <c r="JRL54" s="206"/>
      <c r="JRM54" s="206"/>
      <c r="JRN54" s="206"/>
      <c r="JRO54" s="206"/>
      <c r="JRP54" s="206"/>
      <c r="JRQ54" s="206"/>
      <c r="JRR54" s="206"/>
      <c r="JRS54" s="206"/>
      <c r="JRT54" s="206"/>
      <c r="JRU54" s="206"/>
      <c r="JRV54" s="206"/>
      <c r="JRW54" s="206"/>
      <c r="JRX54" s="206"/>
      <c r="JRY54" s="206"/>
      <c r="JRZ54" s="206"/>
      <c r="JSA54" s="206"/>
      <c r="JSB54" s="206"/>
      <c r="JSC54" s="206"/>
      <c r="JSD54" s="206"/>
      <c r="JSE54" s="206"/>
      <c r="JSF54" s="206"/>
      <c r="JSG54" s="206"/>
      <c r="JSH54" s="206"/>
      <c r="JSI54" s="206"/>
      <c r="JSJ54" s="206"/>
      <c r="JSK54" s="206"/>
      <c r="JSL54" s="206"/>
      <c r="JSM54" s="206"/>
      <c r="JSN54" s="206"/>
      <c r="JSO54" s="206"/>
      <c r="JSP54" s="206"/>
      <c r="JSQ54" s="206"/>
      <c r="JSR54" s="206"/>
      <c r="JSS54" s="206"/>
      <c r="JST54" s="206"/>
      <c r="JSU54" s="206"/>
      <c r="JSV54" s="206"/>
      <c r="JSW54" s="206"/>
      <c r="JSX54" s="206"/>
      <c r="JSY54" s="206"/>
      <c r="JSZ54" s="206"/>
      <c r="JTA54" s="206"/>
      <c r="JTB54" s="206"/>
      <c r="JTC54" s="206"/>
      <c r="JTD54" s="206"/>
      <c r="JTE54" s="206"/>
      <c r="JTF54" s="206"/>
      <c r="JTG54" s="206"/>
      <c r="JTH54" s="206"/>
      <c r="JTI54" s="206"/>
      <c r="JTJ54" s="206"/>
      <c r="JTK54" s="206"/>
      <c r="JTL54" s="206"/>
      <c r="JTM54" s="206"/>
      <c r="JTN54" s="206"/>
      <c r="JTO54" s="206"/>
      <c r="JTP54" s="206"/>
      <c r="JTQ54" s="206"/>
      <c r="JTR54" s="206"/>
      <c r="JTS54" s="206"/>
      <c r="JTT54" s="206"/>
      <c r="JTU54" s="206"/>
      <c r="JTV54" s="206"/>
      <c r="JTW54" s="206"/>
      <c r="JTX54" s="206"/>
      <c r="JTY54" s="206"/>
      <c r="JTZ54" s="206"/>
      <c r="JUA54" s="206"/>
      <c r="JUB54" s="206"/>
      <c r="JUC54" s="206"/>
      <c r="JUD54" s="206"/>
      <c r="JUE54" s="206"/>
      <c r="JUF54" s="206"/>
      <c r="JUG54" s="206"/>
      <c r="JUH54" s="206"/>
      <c r="JUI54" s="206"/>
      <c r="JUJ54" s="206"/>
      <c r="JUK54" s="206"/>
      <c r="JUL54" s="206"/>
      <c r="JUM54" s="206"/>
      <c r="JUN54" s="206"/>
      <c r="JUO54" s="206"/>
      <c r="JUP54" s="206"/>
      <c r="JUQ54" s="206"/>
      <c r="JUR54" s="206"/>
      <c r="JUS54" s="206"/>
      <c r="JUT54" s="206"/>
      <c r="JUU54" s="206"/>
      <c r="JUV54" s="206"/>
      <c r="JUW54" s="206"/>
      <c r="JUX54" s="206"/>
      <c r="JUY54" s="206"/>
      <c r="JUZ54" s="206"/>
      <c r="JVA54" s="206"/>
      <c r="JVB54" s="206"/>
      <c r="JVC54" s="206"/>
      <c r="JVD54" s="206"/>
      <c r="JVE54" s="206"/>
      <c r="JVF54" s="206"/>
      <c r="JVG54" s="206"/>
      <c r="JVH54" s="206"/>
      <c r="JVI54" s="206"/>
      <c r="JVJ54" s="206"/>
      <c r="JVK54" s="206"/>
      <c r="JVL54" s="206"/>
      <c r="JVM54" s="206"/>
      <c r="JVN54" s="206"/>
      <c r="JVO54" s="206"/>
      <c r="JVP54" s="206"/>
      <c r="JVQ54" s="206"/>
      <c r="JVR54" s="206"/>
      <c r="JVS54" s="206"/>
      <c r="JVT54" s="206"/>
      <c r="JVU54" s="206"/>
      <c r="JVV54" s="206"/>
      <c r="JVW54" s="206"/>
      <c r="JVX54" s="206"/>
      <c r="JVY54" s="206"/>
      <c r="JVZ54" s="206"/>
      <c r="JWA54" s="206"/>
      <c r="JWB54" s="206"/>
      <c r="JWC54" s="206"/>
      <c r="JWD54" s="206"/>
      <c r="JWE54" s="206"/>
      <c r="JWF54" s="206"/>
      <c r="JWG54" s="206"/>
      <c r="JWH54" s="206"/>
      <c r="JWI54" s="206"/>
      <c r="JWJ54" s="206"/>
      <c r="JWK54" s="206"/>
      <c r="JWL54" s="206"/>
      <c r="JWM54" s="206"/>
      <c r="JWN54" s="206"/>
      <c r="JWO54" s="206"/>
      <c r="JWP54" s="206"/>
      <c r="JWQ54" s="206"/>
      <c r="JWR54" s="206"/>
      <c r="JWS54" s="206"/>
      <c r="JWT54" s="206"/>
      <c r="JWU54" s="206"/>
      <c r="JWV54" s="206"/>
      <c r="JWW54" s="206"/>
      <c r="JWX54" s="206"/>
      <c r="JWY54" s="206"/>
      <c r="JWZ54" s="206"/>
      <c r="JXA54" s="206"/>
      <c r="JXB54" s="206"/>
      <c r="JXC54" s="206"/>
      <c r="JXD54" s="206"/>
      <c r="JXE54" s="206"/>
      <c r="JXF54" s="206"/>
      <c r="JXG54" s="206"/>
      <c r="JXH54" s="206"/>
      <c r="JXI54" s="206"/>
      <c r="JXJ54" s="206"/>
      <c r="JXK54" s="206"/>
      <c r="JXL54" s="206"/>
      <c r="JXM54" s="206"/>
      <c r="JXN54" s="206"/>
      <c r="JXO54" s="206"/>
      <c r="JXP54" s="206"/>
      <c r="JXQ54" s="206"/>
      <c r="JXR54" s="206"/>
      <c r="JXS54" s="206"/>
      <c r="JXT54" s="206"/>
      <c r="JXU54" s="206"/>
      <c r="JXV54" s="206"/>
      <c r="JXW54" s="206"/>
      <c r="JXX54" s="206"/>
      <c r="JXY54" s="206"/>
      <c r="JXZ54" s="206"/>
      <c r="JYA54" s="206"/>
      <c r="JYB54" s="206"/>
      <c r="JYC54" s="206"/>
      <c r="JYD54" s="206"/>
      <c r="JYE54" s="206"/>
      <c r="JYF54" s="206"/>
      <c r="JYG54" s="206"/>
      <c r="JYH54" s="206"/>
      <c r="JYI54" s="206"/>
      <c r="JYJ54" s="206"/>
      <c r="JYK54" s="206"/>
      <c r="JYL54" s="206"/>
      <c r="JYM54" s="206"/>
      <c r="JYN54" s="206"/>
      <c r="JYO54" s="206"/>
      <c r="JYP54" s="206"/>
      <c r="JYQ54" s="206"/>
      <c r="JYR54" s="206"/>
      <c r="JYS54" s="206"/>
      <c r="JYT54" s="206"/>
      <c r="JYU54" s="206"/>
      <c r="JYV54" s="206"/>
      <c r="JYW54" s="206"/>
      <c r="JYX54" s="206"/>
      <c r="JYY54" s="206"/>
      <c r="JYZ54" s="206"/>
      <c r="JZA54" s="206"/>
      <c r="JZB54" s="206"/>
      <c r="JZC54" s="206"/>
      <c r="JZD54" s="206"/>
      <c r="JZE54" s="206"/>
      <c r="JZF54" s="206"/>
      <c r="JZG54" s="206"/>
      <c r="JZH54" s="206"/>
      <c r="JZI54" s="206"/>
      <c r="JZJ54" s="206"/>
      <c r="JZK54" s="206"/>
      <c r="JZL54" s="206"/>
      <c r="JZM54" s="206"/>
      <c r="JZN54" s="206"/>
      <c r="JZO54" s="206"/>
      <c r="JZP54" s="206"/>
      <c r="JZQ54" s="206"/>
      <c r="JZR54" s="206"/>
      <c r="JZS54" s="206"/>
      <c r="JZT54" s="206"/>
      <c r="JZU54" s="206"/>
      <c r="JZV54" s="206"/>
      <c r="JZW54" s="206"/>
      <c r="JZX54" s="206"/>
      <c r="JZY54" s="206"/>
      <c r="JZZ54" s="206"/>
      <c r="KAA54" s="206"/>
      <c r="KAB54" s="206"/>
      <c r="KAC54" s="206"/>
      <c r="KAD54" s="206"/>
      <c r="KAE54" s="206"/>
      <c r="KAF54" s="206"/>
      <c r="KAG54" s="206"/>
      <c r="KAH54" s="206"/>
      <c r="KAI54" s="206"/>
      <c r="KAJ54" s="206"/>
      <c r="KAK54" s="206"/>
      <c r="KAL54" s="206"/>
      <c r="KAM54" s="206"/>
      <c r="KAN54" s="206"/>
      <c r="KAO54" s="206"/>
      <c r="KAP54" s="206"/>
      <c r="KAQ54" s="206"/>
      <c r="KAR54" s="206"/>
      <c r="KAS54" s="206"/>
      <c r="KAT54" s="206"/>
      <c r="KAU54" s="206"/>
      <c r="KAV54" s="206"/>
      <c r="KAW54" s="206"/>
      <c r="KAX54" s="206"/>
      <c r="KAY54" s="206"/>
      <c r="KAZ54" s="206"/>
      <c r="KBA54" s="206"/>
      <c r="KBB54" s="206"/>
      <c r="KBC54" s="206"/>
      <c r="KBD54" s="206"/>
      <c r="KBE54" s="206"/>
      <c r="KBF54" s="206"/>
      <c r="KBG54" s="206"/>
      <c r="KBH54" s="206"/>
      <c r="KBI54" s="206"/>
      <c r="KBJ54" s="206"/>
      <c r="KBK54" s="206"/>
      <c r="KBL54" s="206"/>
      <c r="KBM54" s="206"/>
      <c r="KBN54" s="206"/>
      <c r="KBO54" s="206"/>
      <c r="KBP54" s="206"/>
      <c r="KBQ54" s="206"/>
      <c r="KBR54" s="206"/>
      <c r="KBS54" s="206"/>
      <c r="KBT54" s="206"/>
      <c r="KBU54" s="206"/>
      <c r="KBV54" s="206"/>
      <c r="KBW54" s="206"/>
      <c r="KBX54" s="206"/>
      <c r="KBY54" s="206"/>
      <c r="KBZ54" s="206"/>
      <c r="KCA54" s="206"/>
      <c r="KCB54" s="206"/>
      <c r="KCC54" s="206"/>
      <c r="KCD54" s="206"/>
      <c r="KCE54" s="206"/>
      <c r="KCF54" s="206"/>
      <c r="KCG54" s="206"/>
      <c r="KCH54" s="206"/>
      <c r="KCI54" s="206"/>
      <c r="KCJ54" s="206"/>
      <c r="KCK54" s="206"/>
      <c r="KCL54" s="206"/>
      <c r="KCM54" s="206"/>
      <c r="KCN54" s="206"/>
      <c r="KCO54" s="206"/>
      <c r="KCP54" s="206"/>
      <c r="KCQ54" s="206"/>
      <c r="KCR54" s="206"/>
      <c r="KCS54" s="206"/>
      <c r="KCT54" s="206"/>
      <c r="KCU54" s="206"/>
      <c r="KCV54" s="206"/>
      <c r="KCW54" s="206"/>
      <c r="KCX54" s="206"/>
      <c r="KCY54" s="206"/>
      <c r="KCZ54" s="206"/>
      <c r="KDA54" s="206"/>
      <c r="KDB54" s="206"/>
      <c r="KDC54" s="206"/>
      <c r="KDD54" s="206"/>
      <c r="KDE54" s="206"/>
      <c r="KDF54" s="206"/>
      <c r="KDG54" s="206"/>
      <c r="KDH54" s="206"/>
      <c r="KDI54" s="206"/>
      <c r="KDJ54" s="206"/>
      <c r="KDK54" s="206"/>
      <c r="KDL54" s="206"/>
      <c r="KDM54" s="206"/>
      <c r="KDN54" s="206"/>
      <c r="KDO54" s="206"/>
      <c r="KDP54" s="206"/>
      <c r="KDQ54" s="206"/>
      <c r="KDR54" s="206"/>
      <c r="KDS54" s="206"/>
      <c r="KDT54" s="206"/>
      <c r="KDU54" s="206"/>
      <c r="KDV54" s="206"/>
      <c r="KDW54" s="206"/>
      <c r="KDX54" s="206"/>
      <c r="KDY54" s="206"/>
      <c r="KDZ54" s="206"/>
      <c r="KEA54" s="206"/>
      <c r="KEB54" s="206"/>
      <c r="KEC54" s="206"/>
      <c r="KED54" s="206"/>
      <c r="KEE54" s="206"/>
      <c r="KEF54" s="206"/>
      <c r="KEG54" s="206"/>
      <c r="KEH54" s="206"/>
      <c r="KEI54" s="206"/>
      <c r="KEJ54" s="206"/>
      <c r="KEK54" s="206"/>
      <c r="KEL54" s="206"/>
      <c r="KEM54" s="206"/>
      <c r="KEN54" s="206"/>
      <c r="KEO54" s="206"/>
      <c r="KEP54" s="206"/>
      <c r="KEQ54" s="206"/>
      <c r="KER54" s="206"/>
      <c r="KES54" s="206"/>
      <c r="KET54" s="206"/>
      <c r="KEU54" s="206"/>
      <c r="KEV54" s="206"/>
      <c r="KEW54" s="206"/>
      <c r="KEX54" s="206"/>
      <c r="KEY54" s="206"/>
      <c r="KEZ54" s="206"/>
      <c r="KFA54" s="206"/>
      <c r="KFB54" s="206"/>
      <c r="KFC54" s="206"/>
      <c r="KFD54" s="206"/>
      <c r="KFE54" s="206"/>
      <c r="KFF54" s="206"/>
      <c r="KFG54" s="206"/>
      <c r="KFH54" s="206"/>
      <c r="KFI54" s="206"/>
      <c r="KFJ54" s="206"/>
      <c r="KFK54" s="206"/>
      <c r="KFL54" s="206"/>
      <c r="KFM54" s="206"/>
      <c r="KFN54" s="206"/>
      <c r="KFO54" s="206"/>
      <c r="KFP54" s="206"/>
      <c r="KFQ54" s="206"/>
      <c r="KFR54" s="206"/>
      <c r="KFS54" s="206"/>
      <c r="KFT54" s="206"/>
      <c r="KFU54" s="206"/>
      <c r="KFV54" s="206"/>
      <c r="KFW54" s="206"/>
      <c r="KFX54" s="206"/>
      <c r="KFY54" s="206"/>
      <c r="KFZ54" s="206"/>
      <c r="KGA54" s="206"/>
      <c r="KGB54" s="206"/>
      <c r="KGC54" s="206"/>
      <c r="KGD54" s="206"/>
      <c r="KGE54" s="206"/>
      <c r="KGF54" s="206"/>
      <c r="KGG54" s="206"/>
      <c r="KGH54" s="206"/>
      <c r="KGI54" s="206"/>
      <c r="KGJ54" s="206"/>
      <c r="KGK54" s="206"/>
      <c r="KGL54" s="206"/>
      <c r="KGM54" s="206"/>
      <c r="KGN54" s="206"/>
      <c r="KGO54" s="206"/>
      <c r="KGP54" s="206"/>
      <c r="KGQ54" s="206"/>
      <c r="KGR54" s="206"/>
      <c r="KGS54" s="206"/>
      <c r="KGT54" s="206"/>
      <c r="KGU54" s="206"/>
      <c r="KGV54" s="206"/>
      <c r="KGW54" s="206"/>
      <c r="KGX54" s="206"/>
      <c r="KGY54" s="206"/>
      <c r="KGZ54" s="206"/>
      <c r="KHA54" s="206"/>
      <c r="KHB54" s="206"/>
      <c r="KHC54" s="206"/>
      <c r="KHD54" s="206"/>
      <c r="KHE54" s="206"/>
      <c r="KHF54" s="206"/>
      <c r="KHG54" s="206"/>
      <c r="KHH54" s="206"/>
      <c r="KHI54" s="206"/>
      <c r="KHJ54" s="206"/>
      <c r="KHK54" s="206"/>
      <c r="KHL54" s="206"/>
      <c r="KHM54" s="206"/>
      <c r="KHN54" s="206"/>
      <c r="KHO54" s="206"/>
      <c r="KHP54" s="206"/>
      <c r="KHQ54" s="206"/>
      <c r="KHR54" s="206"/>
      <c r="KHS54" s="206"/>
      <c r="KHT54" s="206"/>
      <c r="KHU54" s="206"/>
      <c r="KHV54" s="206"/>
      <c r="KHW54" s="206"/>
      <c r="KHX54" s="206"/>
      <c r="KHY54" s="206"/>
      <c r="KHZ54" s="206"/>
      <c r="KIA54" s="206"/>
      <c r="KIB54" s="206"/>
      <c r="KIC54" s="206"/>
      <c r="KID54" s="206"/>
      <c r="KIE54" s="206"/>
      <c r="KIF54" s="206"/>
      <c r="KIG54" s="206"/>
      <c r="KIH54" s="206"/>
      <c r="KII54" s="206"/>
      <c r="KIJ54" s="206"/>
      <c r="KIK54" s="206"/>
      <c r="KIL54" s="206"/>
      <c r="KIM54" s="206"/>
      <c r="KIN54" s="206"/>
      <c r="KIO54" s="206"/>
      <c r="KIP54" s="206"/>
      <c r="KIQ54" s="206"/>
      <c r="KIR54" s="206"/>
      <c r="KIS54" s="206"/>
      <c r="KIT54" s="206"/>
      <c r="KIU54" s="206"/>
      <c r="KIV54" s="206"/>
      <c r="KIW54" s="206"/>
      <c r="KIX54" s="206"/>
      <c r="KIY54" s="206"/>
      <c r="KIZ54" s="206"/>
      <c r="KJA54" s="206"/>
      <c r="KJB54" s="206"/>
      <c r="KJC54" s="206"/>
      <c r="KJD54" s="206"/>
      <c r="KJE54" s="206"/>
      <c r="KJF54" s="206"/>
      <c r="KJG54" s="206"/>
      <c r="KJH54" s="206"/>
      <c r="KJI54" s="206"/>
      <c r="KJJ54" s="206"/>
      <c r="KJK54" s="206"/>
      <c r="KJL54" s="206"/>
      <c r="KJM54" s="206"/>
      <c r="KJN54" s="206"/>
      <c r="KJO54" s="206"/>
      <c r="KJP54" s="206"/>
      <c r="KJQ54" s="206"/>
      <c r="KJR54" s="206"/>
      <c r="KJS54" s="206"/>
      <c r="KJT54" s="206"/>
      <c r="KJU54" s="206"/>
      <c r="KJV54" s="206"/>
      <c r="KJW54" s="206"/>
      <c r="KJX54" s="206"/>
      <c r="KJY54" s="206"/>
      <c r="KJZ54" s="206"/>
      <c r="KKA54" s="206"/>
      <c r="KKB54" s="206"/>
      <c r="KKC54" s="206"/>
      <c r="KKD54" s="206"/>
      <c r="KKE54" s="206"/>
      <c r="KKF54" s="206"/>
      <c r="KKG54" s="206"/>
      <c r="KKH54" s="206"/>
      <c r="KKI54" s="206"/>
      <c r="KKJ54" s="206"/>
      <c r="KKK54" s="206"/>
      <c r="KKL54" s="206"/>
      <c r="KKM54" s="206"/>
      <c r="KKN54" s="206"/>
      <c r="KKO54" s="206"/>
      <c r="KKP54" s="206"/>
      <c r="KKQ54" s="206"/>
      <c r="KKR54" s="206"/>
      <c r="KKS54" s="206"/>
      <c r="KKT54" s="206"/>
      <c r="KKU54" s="206"/>
      <c r="KKV54" s="206"/>
      <c r="KKW54" s="206"/>
      <c r="KKX54" s="206"/>
      <c r="KKY54" s="206"/>
      <c r="KKZ54" s="206"/>
      <c r="KLA54" s="206"/>
      <c r="KLB54" s="206"/>
      <c r="KLC54" s="206"/>
      <c r="KLD54" s="206"/>
      <c r="KLE54" s="206"/>
      <c r="KLF54" s="206"/>
      <c r="KLG54" s="206"/>
      <c r="KLH54" s="206"/>
      <c r="KLI54" s="206"/>
      <c r="KLJ54" s="206"/>
      <c r="KLK54" s="206"/>
      <c r="KLL54" s="206"/>
      <c r="KLM54" s="206"/>
      <c r="KLN54" s="206"/>
      <c r="KLO54" s="206"/>
      <c r="KLP54" s="206"/>
      <c r="KLQ54" s="206"/>
      <c r="KLR54" s="206"/>
      <c r="KLS54" s="206"/>
      <c r="KLT54" s="206"/>
      <c r="KLU54" s="206"/>
      <c r="KLV54" s="206"/>
      <c r="KLW54" s="206"/>
      <c r="KLX54" s="206"/>
      <c r="KLY54" s="206"/>
      <c r="KLZ54" s="206"/>
      <c r="KMA54" s="206"/>
      <c r="KMB54" s="206"/>
      <c r="KMC54" s="206"/>
      <c r="KMD54" s="206"/>
      <c r="KME54" s="206"/>
      <c r="KMF54" s="206"/>
      <c r="KMG54" s="206"/>
      <c r="KMH54" s="206"/>
      <c r="KMI54" s="206"/>
      <c r="KMJ54" s="206"/>
      <c r="KMK54" s="206"/>
      <c r="KML54" s="206"/>
      <c r="KMM54" s="206"/>
      <c r="KMN54" s="206"/>
      <c r="KMO54" s="206"/>
      <c r="KMP54" s="206"/>
      <c r="KMQ54" s="206"/>
      <c r="KMR54" s="206"/>
      <c r="KMS54" s="206"/>
      <c r="KMT54" s="206"/>
      <c r="KMU54" s="206"/>
      <c r="KMV54" s="206"/>
      <c r="KMW54" s="206"/>
      <c r="KMX54" s="206"/>
      <c r="KMY54" s="206"/>
      <c r="KMZ54" s="206"/>
      <c r="KNA54" s="206"/>
      <c r="KNB54" s="206"/>
      <c r="KNC54" s="206"/>
      <c r="KND54" s="206"/>
      <c r="KNE54" s="206"/>
      <c r="KNF54" s="206"/>
      <c r="KNG54" s="206"/>
      <c r="KNH54" s="206"/>
      <c r="KNI54" s="206"/>
      <c r="KNJ54" s="206"/>
      <c r="KNK54" s="206"/>
      <c r="KNL54" s="206"/>
      <c r="KNM54" s="206"/>
      <c r="KNN54" s="206"/>
      <c r="KNO54" s="206"/>
      <c r="KNP54" s="206"/>
      <c r="KNQ54" s="206"/>
      <c r="KNR54" s="206"/>
      <c r="KNS54" s="206"/>
      <c r="KNT54" s="206"/>
      <c r="KNU54" s="206"/>
      <c r="KNV54" s="206"/>
      <c r="KNW54" s="206"/>
      <c r="KNX54" s="206"/>
      <c r="KNY54" s="206"/>
      <c r="KNZ54" s="206"/>
      <c r="KOA54" s="206"/>
      <c r="KOB54" s="206"/>
      <c r="KOC54" s="206"/>
      <c r="KOD54" s="206"/>
      <c r="KOE54" s="206"/>
      <c r="KOF54" s="206"/>
      <c r="KOG54" s="206"/>
      <c r="KOH54" s="206"/>
      <c r="KOI54" s="206"/>
      <c r="KOJ54" s="206"/>
      <c r="KOK54" s="206"/>
      <c r="KOL54" s="206"/>
      <c r="KOM54" s="206"/>
      <c r="KON54" s="206"/>
      <c r="KOO54" s="206"/>
      <c r="KOP54" s="206"/>
      <c r="KOQ54" s="206"/>
      <c r="KOR54" s="206"/>
      <c r="KOS54" s="206"/>
      <c r="KOT54" s="206"/>
      <c r="KOU54" s="206"/>
      <c r="KOV54" s="206"/>
      <c r="KOW54" s="206"/>
      <c r="KOX54" s="206"/>
      <c r="KOY54" s="206"/>
      <c r="KOZ54" s="206"/>
      <c r="KPA54" s="206"/>
      <c r="KPB54" s="206"/>
      <c r="KPC54" s="206"/>
      <c r="KPD54" s="206"/>
      <c r="KPE54" s="206"/>
      <c r="KPF54" s="206"/>
      <c r="KPG54" s="206"/>
      <c r="KPH54" s="206"/>
      <c r="KPI54" s="206"/>
      <c r="KPJ54" s="206"/>
      <c r="KPK54" s="206"/>
      <c r="KPL54" s="206"/>
      <c r="KPM54" s="206"/>
      <c r="KPN54" s="206"/>
      <c r="KPO54" s="206"/>
      <c r="KPP54" s="206"/>
      <c r="KPQ54" s="206"/>
      <c r="KPR54" s="206"/>
      <c r="KPS54" s="206"/>
      <c r="KPT54" s="206"/>
      <c r="KPU54" s="206"/>
      <c r="KPV54" s="206"/>
      <c r="KPW54" s="206"/>
      <c r="KPX54" s="206"/>
      <c r="KPY54" s="206"/>
      <c r="KPZ54" s="206"/>
      <c r="KQA54" s="206"/>
      <c r="KQB54" s="206"/>
      <c r="KQC54" s="206"/>
      <c r="KQD54" s="206"/>
      <c r="KQE54" s="206"/>
      <c r="KQF54" s="206"/>
      <c r="KQG54" s="206"/>
      <c r="KQH54" s="206"/>
      <c r="KQI54" s="206"/>
      <c r="KQJ54" s="206"/>
      <c r="KQK54" s="206"/>
      <c r="KQL54" s="206"/>
      <c r="KQM54" s="206"/>
      <c r="KQN54" s="206"/>
      <c r="KQO54" s="206"/>
      <c r="KQP54" s="206"/>
      <c r="KQQ54" s="206"/>
      <c r="KQR54" s="206"/>
      <c r="KQS54" s="206"/>
      <c r="KQT54" s="206"/>
      <c r="KQU54" s="206"/>
      <c r="KQV54" s="206"/>
      <c r="KQW54" s="206"/>
      <c r="KQX54" s="206"/>
      <c r="KQY54" s="206"/>
      <c r="KQZ54" s="206"/>
      <c r="KRA54" s="206"/>
      <c r="KRB54" s="206"/>
      <c r="KRC54" s="206"/>
      <c r="KRD54" s="206"/>
      <c r="KRE54" s="206"/>
      <c r="KRF54" s="206"/>
      <c r="KRG54" s="206"/>
      <c r="KRH54" s="206"/>
      <c r="KRI54" s="206"/>
      <c r="KRJ54" s="206"/>
      <c r="KRK54" s="206"/>
      <c r="KRL54" s="206"/>
      <c r="KRM54" s="206"/>
      <c r="KRN54" s="206"/>
      <c r="KRO54" s="206"/>
      <c r="KRP54" s="206"/>
      <c r="KRQ54" s="206"/>
      <c r="KRR54" s="206"/>
      <c r="KRS54" s="206"/>
      <c r="KRT54" s="206"/>
      <c r="KRU54" s="206"/>
      <c r="KRV54" s="206"/>
      <c r="KRW54" s="206"/>
      <c r="KRX54" s="206"/>
      <c r="KRY54" s="206"/>
      <c r="KRZ54" s="206"/>
      <c r="KSA54" s="206"/>
      <c r="KSB54" s="206"/>
      <c r="KSC54" s="206"/>
      <c r="KSD54" s="206"/>
      <c r="KSE54" s="206"/>
      <c r="KSF54" s="206"/>
      <c r="KSG54" s="206"/>
      <c r="KSH54" s="206"/>
      <c r="KSI54" s="206"/>
      <c r="KSJ54" s="206"/>
      <c r="KSK54" s="206"/>
      <c r="KSL54" s="206"/>
      <c r="KSM54" s="206"/>
      <c r="KSN54" s="206"/>
      <c r="KSO54" s="206"/>
      <c r="KSP54" s="206"/>
      <c r="KSQ54" s="206"/>
      <c r="KSR54" s="206"/>
      <c r="KSS54" s="206"/>
      <c r="KST54" s="206"/>
      <c r="KSU54" s="206"/>
      <c r="KSV54" s="206"/>
      <c r="KSW54" s="206"/>
      <c r="KSX54" s="206"/>
      <c r="KSY54" s="206"/>
      <c r="KSZ54" s="206"/>
      <c r="KTA54" s="206"/>
      <c r="KTB54" s="206"/>
      <c r="KTC54" s="206"/>
      <c r="KTD54" s="206"/>
      <c r="KTE54" s="206"/>
      <c r="KTF54" s="206"/>
      <c r="KTG54" s="206"/>
      <c r="KTH54" s="206"/>
      <c r="KTI54" s="206"/>
      <c r="KTJ54" s="206"/>
      <c r="KTK54" s="206"/>
      <c r="KTL54" s="206"/>
      <c r="KTM54" s="206"/>
      <c r="KTN54" s="206"/>
      <c r="KTO54" s="206"/>
      <c r="KTP54" s="206"/>
      <c r="KTQ54" s="206"/>
      <c r="KTR54" s="206"/>
      <c r="KTS54" s="206"/>
      <c r="KTT54" s="206"/>
      <c r="KTU54" s="206"/>
      <c r="KTV54" s="206"/>
      <c r="KTW54" s="206"/>
      <c r="KTX54" s="206"/>
      <c r="KTY54" s="206"/>
      <c r="KTZ54" s="206"/>
      <c r="KUA54" s="206"/>
      <c r="KUB54" s="206"/>
      <c r="KUC54" s="206"/>
      <c r="KUD54" s="206"/>
      <c r="KUE54" s="206"/>
      <c r="KUF54" s="206"/>
      <c r="KUG54" s="206"/>
      <c r="KUH54" s="206"/>
      <c r="KUI54" s="206"/>
      <c r="KUJ54" s="206"/>
      <c r="KUK54" s="206"/>
      <c r="KUL54" s="206"/>
      <c r="KUM54" s="206"/>
      <c r="KUN54" s="206"/>
      <c r="KUO54" s="206"/>
      <c r="KUP54" s="206"/>
      <c r="KUQ54" s="206"/>
      <c r="KUR54" s="206"/>
      <c r="KUS54" s="206"/>
      <c r="KUT54" s="206"/>
      <c r="KUU54" s="206"/>
      <c r="KUV54" s="206"/>
      <c r="KUW54" s="206"/>
      <c r="KUX54" s="206"/>
      <c r="KUY54" s="206"/>
      <c r="KUZ54" s="206"/>
      <c r="KVA54" s="206"/>
      <c r="KVB54" s="206"/>
      <c r="KVC54" s="206"/>
      <c r="KVD54" s="206"/>
      <c r="KVE54" s="206"/>
      <c r="KVF54" s="206"/>
      <c r="KVG54" s="206"/>
      <c r="KVH54" s="206"/>
      <c r="KVI54" s="206"/>
      <c r="KVJ54" s="206"/>
      <c r="KVK54" s="206"/>
      <c r="KVL54" s="206"/>
      <c r="KVM54" s="206"/>
      <c r="KVN54" s="206"/>
      <c r="KVO54" s="206"/>
      <c r="KVP54" s="206"/>
      <c r="KVQ54" s="206"/>
      <c r="KVR54" s="206"/>
      <c r="KVS54" s="206"/>
      <c r="KVT54" s="206"/>
      <c r="KVU54" s="206"/>
      <c r="KVV54" s="206"/>
      <c r="KVW54" s="206"/>
      <c r="KVX54" s="206"/>
      <c r="KVY54" s="206"/>
      <c r="KVZ54" s="206"/>
      <c r="KWA54" s="206"/>
      <c r="KWB54" s="206"/>
      <c r="KWC54" s="206"/>
      <c r="KWD54" s="206"/>
      <c r="KWE54" s="206"/>
      <c r="KWF54" s="206"/>
      <c r="KWG54" s="206"/>
      <c r="KWH54" s="206"/>
      <c r="KWI54" s="206"/>
      <c r="KWJ54" s="206"/>
      <c r="KWK54" s="206"/>
      <c r="KWL54" s="206"/>
      <c r="KWM54" s="206"/>
      <c r="KWN54" s="206"/>
      <c r="KWO54" s="206"/>
      <c r="KWP54" s="206"/>
      <c r="KWQ54" s="206"/>
      <c r="KWR54" s="206"/>
      <c r="KWS54" s="206"/>
      <c r="KWT54" s="206"/>
      <c r="KWU54" s="206"/>
      <c r="KWV54" s="206"/>
      <c r="KWW54" s="206"/>
      <c r="KWX54" s="206"/>
      <c r="KWY54" s="206"/>
      <c r="KWZ54" s="206"/>
      <c r="KXA54" s="206"/>
      <c r="KXB54" s="206"/>
      <c r="KXC54" s="206"/>
      <c r="KXD54" s="206"/>
      <c r="KXE54" s="206"/>
      <c r="KXF54" s="206"/>
      <c r="KXG54" s="206"/>
      <c r="KXH54" s="206"/>
      <c r="KXI54" s="206"/>
      <c r="KXJ54" s="206"/>
      <c r="KXK54" s="206"/>
      <c r="KXL54" s="206"/>
      <c r="KXM54" s="206"/>
      <c r="KXN54" s="206"/>
      <c r="KXO54" s="206"/>
      <c r="KXP54" s="206"/>
      <c r="KXQ54" s="206"/>
      <c r="KXR54" s="206"/>
      <c r="KXS54" s="206"/>
      <c r="KXT54" s="206"/>
      <c r="KXU54" s="206"/>
      <c r="KXV54" s="206"/>
      <c r="KXW54" s="206"/>
      <c r="KXX54" s="206"/>
      <c r="KXY54" s="206"/>
      <c r="KXZ54" s="206"/>
      <c r="KYA54" s="206"/>
      <c r="KYB54" s="206"/>
      <c r="KYC54" s="206"/>
      <c r="KYD54" s="206"/>
      <c r="KYE54" s="206"/>
      <c r="KYF54" s="206"/>
      <c r="KYG54" s="206"/>
      <c r="KYH54" s="206"/>
      <c r="KYI54" s="206"/>
      <c r="KYJ54" s="206"/>
      <c r="KYK54" s="206"/>
      <c r="KYL54" s="206"/>
      <c r="KYM54" s="206"/>
      <c r="KYN54" s="206"/>
      <c r="KYO54" s="206"/>
      <c r="KYP54" s="206"/>
      <c r="KYQ54" s="206"/>
      <c r="KYR54" s="206"/>
      <c r="KYS54" s="206"/>
      <c r="KYT54" s="206"/>
      <c r="KYU54" s="206"/>
      <c r="KYV54" s="206"/>
      <c r="KYW54" s="206"/>
      <c r="KYX54" s="206"/>
      <c r="KYY54" s="206"/>
      <c r="KYZ54" s="206"/>
      <c r="KZA54" s="206"/>
      <c r="KZB54" s="206"/>
      <c r="KZC54" s="206"/>
      <c r="KZD54" s="206"/>
      <c r="KZE54" s="206"/>
      <c r="KZF54" s="206"/>
      <c r="KZG54" s="206"/>
      <c r="KZH54" s="206"/>
      <c r="KZI54" s="206"/>
      <c r="KZJ54" s="206"/>
      <c r="KZK54" s="206"/>
      <c r="KZL54" s="206"/>
      <c r="KZM54" s="206"/>
      <c r="KZN54" s="206"/>
      <c r="KZO54" s="206"/>
      <c r="KZP54" s="206"/>
      <c r="KZQ54" s="206"/>
      <c r="KZR54" s="206"/>
      <c r="KZS54" s="206"/>
      <c r="KZT54" s="206"/>
      <c r="KZU54" s="206"/>
      <c r="KZV54" s="206"/>
      <c r="KZW54" s="206"/>
      <c r="KZX54" s="206"/>
      <c r="KZY54" s="206"/>
      <c r="KZZ54" s="206"/>
      <c r="LAA54" s="206"/>
      <c r="LAB54" s="206"/>
      <c r="LAC54" s="206"/>
      <c r="LAD54" s="206"/>
      <c r="LAE54" s="206"/>
      <c r="LAF54" s="206"/>
      <c r="LAG54" s="206"/>
      <c r="LAH54" s="206"/>
      <c r="LAI54" s="206"/>
      <c r="LAJ54" s="206"/>
      <c r="LAK54" s="206"/>
      <c r="LAL54" s="206"/>
      <c r="LAM54" s="206"/>
      <c r="LAN54" s="206"/>
      <c r="LAO54" s="206"/>
      <c r="LAP54" s="206"/>
      <c r="LAQ54" s="206"/>
      <c r="LAR54" s="206"/>
      <c r="LAS54" s="206"/>
      <c r="LAT54" s="206"/>
      <c r="LAU54" s="206"/>
      <c r="LAV54" s="206"/>
      <c r="LAW54" s="206"/>
      <c r="LAX54" s="206"/>
      <c r="LAY54" s="206"/>
      <c r="LAZ54" s="206"/>
      <c r="LBA54" s="206"/>
      <c r="LBB54" s="206"/>
      <c r="LBC54" s="206"/>
      <c r="LBD54" s="206"/>
      <c r="LBE54" s="206"/>
      <c r="LBF54" s="206"/>
      <c r="LBG54" s="206"/>
      <c r="LBH54" s="206"/>
      <c r="LBI54" s="206"/>
      <c r="LBJ54" s="206"/>
      <c r="LBK54" s="206"/>
      <c r="LBL54" s="206"/>
      <c r="LBM54" s="206"/>
      <c r="LBN54" s="206"/>
      <c r="LBO54" s="206"/>
      <c r="LBP54" s="206"/>
      <c r="LBQ54" s="206"/>
      <c r="LBR54" s="206"/>
      <c r="LBS54" s="206"/>
      <c r="LBT54" s="206"/>
      <c r="LBU54" s="206"/>
      <c r="LBV54" s="206"/>
      <c r="LBW54" s="206"/>
      <c r="LBX54" s="206"/>
      <c r="LBY54" s="206"/>
      <c r="LBZ54" s="206"/>
      <c r="LCA54" s="206"/>
      <c r="LCB54" s="206"/>
      <c r="LCC54" s="206"/>
      <c r="LCD54" s="206"/>
      <c r="LCE54" s="206"/>
      <c r="LCF54" s="206"/>
      <c r="LCG54" s="206"/>
      <c r="LCH54" s="206"/>
      <c r="LCI54" s="206"/>
      <c r="LCJ54" s="206"/>
      <c r="LCK54" s="206"/>
      <c r="LCL54" s="206"/>
      <c r="LCM54" s="206"/>
      <c r="LCN54" s="206"/>
      <c r="LCO54" s="206"/>
      <c r="LCP54" s="206"/>
      <c r="LCQ54" s="206"/>
      <c r="LCR54" s="206"/>
      <c r="LCS54" s="206"/>
      <c r="LCT54" s="206"/>
      <c r="LCU54" s="206"/>
      <c r="LCV54" s="206"/>
      <c r="LCW54" s="206"/>
      <c r="LCX54" s="206"/>
      <c r="LCY54" s="206"/>
      <c r="LCZ54" s="206"/>
      <c r="LDA54" s="206"/>
      <c r="LDB54" s="206"/>
      <c r="LDC54" s="206"/>
      <c r="LDD54" s="206"/>
      <c r="LDE54" s="206"/>
      <c r="LDF54" s="206"/>
      <c r="LDG54" s="206"/>
      <c r="LDH54" s="206"/>
      <c r="LDI54" s="206"/>
      <c r="LDJ54" s="206"/>
      <c r="LDK54" s="206"/>
      <c r="LDL54" s="206"/>
      <c r="LDM54" s="206"/>
      <c r="LDN54" s="206"/>
      <c r="LDO54" s="206"/>
      <c r="LDP54" s="206"/>
      <c r="LDQ54" s="206"/>
      <c r="LDR54" s="206"/>
      <c r="LDS54" s="206"/>
      <c r="LDT54" s="206"/>
      <c r="LDU54" s="206"/>
      <c r="LDV54" s="206"/>
      <c r="LDW54" s="206"/>
      <c r="LDX54" s="206"/>
      <c r="LDY54" s="206"/>
      <c r="LDZ54" s="206"/>
      <c r="LEA54" s="206"/>
      <c r="LEB54" s="206"/>
      <c r="LEC54" s="206"/>
      <c r="LED54" s="206"/>
      <c r="LEE54" s="206"/>
      <c r="LEF54" s="206"/>
      <c r="LEG54" s="206"/>
      <c r="LEH54" s="206"/>
      <c r="LEI54" s="206"/>
      <c r="LEJ54" s="206"/>
      <c r="LEK54" s="206"/>
      <c r="LEL54" s="206"/>
      <c r="LEM54" s="206"/>
      <c r="LEN54" s="206"/>
      <c r="LEO54" s="206"/>
      <c r="LEP54" s="206"/>
      <c r="LEQ54" s="206"/>
      <c r="LER54" s="206"/>
      <c r="LES54" s="206"/>
      <c r="LET54" s="206"/>
      <c r="LEU54" s="206"/>
      <c r="LEV54" s="206"/>
      <c r="LEW54" s="206"/>
      <c r="LEX54" s="206"/>
      <c r="LEY54" s="206"/>
      <c r="LEZ54" s="206"/>
      <c r="LFA54" s="206"/>
      <c r="LFB54" s="206"/>
      <c r="LFC54" s="206"/>
      <c r="LFD54" s="206"/>
      <c r="LFE54" s="206"/>
      <c r="LFF54" s="206"/>
      <c r="LFG54" s="206"/>
      <c r="LFH54" s="206"/>
      <c r="LFI54" s="206"/>
      <c r="LFJ54" s="206"/>
      <c r="LFK54" s="206"/>
      <c r="LFL54" s="206"/>
      <c r="LFM54" s="206"/>
      <c r="LFN54" s="206"/>
      <c r="LFO54" s="206"/>
      <c r="LFP54" s="206"/>
      <c r="LFQ54" s="206"/>
      <c r="LFR54" s="206"/>
      <c r="LFS54" s="206"/>
      <c r="LFT54" s="206"/>
      <c r="LFU54" s="206"/>
      <c r="LFV54" s="206"/>
      <c r="LFW54" s="206"/>
      <c r="LFX54" s="206"/>
      <c r="LFY54" s="206"/>
      <c r="LFZ54" s="206"/>
      <c r="LGA54" s="206"/>
      <c r="LGB54" s="206"/>
      <c r="LGC54" s="206"/>
      <c r="LGD54" s="206"/>
      <c r="LGE54" s="206"/>
      <c r="LGF54" s="206"/>
      <c r="LGG54" s="206"/>
      <c r="LGH54" s="206"/>
      <c r="LGI54" s="206"/>
      <c r="LGJ54" s="206"/>
      <c r="LGK54" s="206"/>
      <c r="LGL54" s="206"/>
      <c r="LGM54" s="206"/>
      <c r="LGN54" s="206"/>
      <c r="LGO54" s="206"/>
      <c r="LGP54" s="206"/>
      <c r="LGQ54" s="206"/>
      <c r="LGR54" s="206"/>
      <c r="LGS54" s="206"/>
      <c r="LGT54" s="206"/>
      <c r="LGU54" s="206"/>
      <c r="LGV54" s="206"/>
      <c r="LGW54" s="206"/>
      <c r="LGX54" s="206"/>
      <c r="LGY54" s="206"/>
      <c r="LGZ54" s="206"/>
      <c r="LHA54" s="206"/>
      <c r="LHB54" s="206"/>
      <c r="LHC54" s="206"/>
      <c r="LHD54" s="206"/>
      <c r="LHE54" s="206"/>
      <c r="LHF54" s="206"/>
      <c r="LHG54" s="206"/>
      <c r="LHH54" s="206"/>
      <c r="LHI54" s="206"/>
      <c r="LHJ54" s="206"/>
      <c r="LHK54" s="206"/>
      <c r="LHL54" s="206"/>
      <c r="LHM54" s="206"/>
      <c r="LHN54" s="206"/>
      <c r="LHO54" s="206"/>
      <c r="LHP54" s="206"/>
      <c r="LHQ54" s="206"/>
      <c r="LHR54" s="206"/>
      <c r="LHS54" s="206"/>
      <c r="LHT54" s="206"/>
      <c r="LHU54" s="206"/>
      <c r="LHV54" s="206"/>
      <c r="LHW54" s="206"/>
      <c r="LHX54" s="206"/>
      <c r="LHY54" s="206"/>
      <c r="LHZ54" s="206"/>
      <c r="LIA54" s="206"/>
      <c r="LIB54" s="206"/>
      <c r="LIC54" s="206"/>
      <c r="LID54" s="206"/>
      <c r="LIE54" s="206"/>
      <c r="LIF54" s="206"/>
      <c r="LIG54" s="206"/>
      <c r="LIH54" s="206"/>
      <c r="LII54" s="206"/>
      <c r="LIJ54" s="206"/>
      <c r="LIK54" s="206"/>
      <c r="LIL54" s="206"/>
      <c r="LIM54" s="206"/>
      <c r="LIN54" s="206"/>
      <c r="LIO54" s="206"/>
      <c r="LIP54" s="206"/>
      <c r="LIQ54" s="206"/>
      <c r="LIR54" s="206"/>
      <c r="LIS54" s="206"/>
      <c r="LIT54" s="206"/>
      <c r="LIU54" s="206"/>
      <c r="LIV54" s="206"/>
      <c r="LIW54" s="206"/>
      <c r="LIX54" s="206"/>
      <c r="LIY54" s="206"/>
      <c r="LIZ54" s="206"/>
      <c r="LJA54" s="206"/>
      <c r="LJB54" s="206"/>
      <c r="LJC54" s="206"/>
      <c r="LJD54" s="206"/>
      <c r="LJE54" s="206"/>
      <c r="LJF54" s="206"/>
      <c r="LJG54" s="206"/>
      <c r="LJH54" s="206"/>
      <c r="LJI54" s="206"/>
      <c r="LJJ54" s="206"/>
      <c r="LJK54" s="206"/>
      <c r="LJL54" s="206"/>
      <c r="LJM54" s="206"/>
      <c r="LJN54" s="206"/>
      <c r="LJO54" s="206"/>
      <c r="LJP54" s="206"/>
      <c r="LJQ54" s="206"/>
      <c r="LJR54" s="206"/>
      <c r="LJS54" s="206"/>
      <c r="LJT54" s="206"/>
      <c r="LJU54" s="206"/>
      <c r="LJV54" s="206"/>
      <c r="LJW54" s="206"/>
      <c r="LJX54" s="206"/>
      <c r="LJY54" s="206"/>
      <c r="LJZ54" s="206"/>
      <c r="LKA54" s="206"/>
      <c r="LKB54" s="206"/>
      <c r="LKC54" s="206"/>
      <c r="LKD54" s="206"/>
      <c r="LKE54" s="206"/>
      <c r="LKF54" s="206"/>
      <c r="LKG54" s="206"/>
      <c r="LKH54" s="206"/>
      <c r="LKI54" s="206"/>
      <c r="LKJ54" s="206"/>
      <c r="LKK54" s="206"/>
      <c r="LKL54" s="206"/>
      <c r="LKM54" s="206"/>
      <c r="LKN54" s="206"/>
      <c r="LKO54" s="206"/>
      <c r="LKP54" s="206"/>
      <c r="LKQ54" s="206"/>
      <c r="LKR54" s="206"/>
      <c r="LKS54" s="206"/>
      <c r="LKT54" s="206"/>
      <c r="LKU54" s="206"/>
      <c r="LKV54" s="206"/>
      <c r="LKW54" s="206"/>
      <c r="LKX54" s="206"/>
      <c r="LKY54" s="206"/>
      <c r="LKZ54" s="206"/>
      <c r="LLA54" s="206"/>
      <c r="LLB54" s="206"/>
      <c r="LLC54" s="206"/>
      <c r="LLD54" s="206"/>
      <c r="LLE54" s="206"/>
      <c r="LLF54" s="206"/>
      <c r="LLG54" s="206"/>
      <c r="LLH54" s="206"/>
      <c r="LLI54" s="206"/>
      <c r="LLJ54" s="206"/>
      <c r="LLK54" s="206"/>
      <c r="LLL54" s="206"/>
      <c r="LLM54" s="206"/>
      <c r="LLN54" s="206"/>
      <c r="LLO54" s="206"/>
      <c r="LLP54" s="206"/>
      <c r="LLQ54" s="206"/>
      <c r="LLR54" s="206"/>
      <c r="LLS54" s="206"/>
      <c r="LLT54" s="206"/>
      <c r="LLU54" s="206"/>
      <c r="LLV54" s="206"/>
      <c r="LLW54" s="206"/>
      <c r="LLX54" s="206"/>
      <c r="LLY54" s="206"/>
      <c r="LLZ54" s="206"/>
      <c r="LMA54" s="206"/>
      <c r="LMB54" s="206"/>
      <c r="LMC54" s="206"/>
      <c r="LMD54" s="206"/>
      <c r="LME54" s="206"/>
      <c r="LMF54" s="206"/>
      <c r="LMG54" s="206"/>
      <c r="LMH54" s="206"/>
      <c r="LMI54" s="206"/>
      <c r="LMJ54" s="206"/>
      <c r="LMK54" s="206"/>
      <c r="LML54" s="206"/>
      <c r="LMM54" s="206"/>
      <c r="LMN54" s="206"/>
      <c r="LMO54" s="206"/>
      <c r="LMP54" s="206"/>
      <c r="LMQ54" s="206"/>
      <c r="LMR54" s="206"/>
      <c r="LMS54" s="206"/>
      <c r="LMT54" s="206"/>
      <c r="LMU54" s="206"/>
      <c r="LMV54" s="206"/>
      <c r="LMW54" s="206"/>
      <c r="LMX54" s="206"/>
      <c r="LMY54" s="206"/>
      <c r="LMZ54" s="206"/>
      <c r="LNA54" s="206"/>
      <c r="LNB54" s="206"/>
      <c r="LNC54" s="206"/>
      <c r="LND54" s="206"/>
      <c r="LNE54" s="206"/>
      <c r="LNF54" s="206"/>
      <c r="LNG54" s="206"/>
      <c r="LNH54" s="206"/>
      <c r="LNI54" s="206"/>
      <c r="LNJ54" s="206"/>
      <c r="LNK54" s="206"/>
      <c r="LNL54" s="206"/>
      <c r="LNM54" s="206"/>
      <c r="LNN54" s="206"/>
      <c r="LNO54" s="206"/>
      <c r="LNP54" s="206"/>
      <c r="LNQ54" s="206"/>
      <c r="LNR54" s="206"/>
      <c r="LNS54" s="206"/>
      <c r="LNT54" s="206"/>
      <c r="LNU54" s="206"/>
      <c r="LNV54" s="206"/>
      <c r="LNW54" s="206"/>
      <c r="LNX54" s="206"/>
      <c r="LNY54" s="206"/>
      <c r="LNZ54" s="206"/>
      <c r="LOA54" s="206"/>
      <c r="LOB54" s="206"/>
      <c r="LOC54" s="206"/>
      <c r="LOD54" s="206"/>
      <c r="LOE54" s="206"/>
      <c r="LOF54" s="206"/>
      <c r="LOG54" s="206"/>
      <c r="LOH54" s="206"/>
      <c r="LOI54" s="206"/>
      <c r="LOJ54" s="206"/>
      <c r="LOK54" s="206"/>
      <c r="LOL54" s="206"/>
      <c r="LOM54" s="206"/>
      <c r="LON54" s="206"/>
      <c r="LOO54" s="206"/>
      <c r="LOP54" s="206"/>
      <c r="LOQ54" s="206"/>
      <c r="LOR54" s="206"/>
      <c r="LOS54" s="206"/>
      <c r="LOT54" s="206"/>
      <c r="LOU54" s="206"/>
      <c r="LOV54" s="206"/>
      <c r="LOW54" s="206"/>
      <c r="LOX54" s="206"/>
      <c r="LOY54" s="206"/>
      <c r="LOZ54" s="206"/>
      <c r="LPA54" s="206"/>
      <c r="LPB54" s="206"/>
      <c r="LPC54" s="206"/>
      <c r="LPD54" s="206"/>
      <c r="LPE54" s="206"/>
      <c r="LPF54" s="206"/>
      <c r="LPG54" s="206"/>
      <c r="LPH54" s="206"/>
      <c r="LPI54" s="206"/>
      <c r="LPJ54" s="206"/>
      <c r="LPK54" s="206"/>
      <c r="LPL54" s="206"/>
      <c r="LPM54" s="206"/>
      <c r="LPN54" s="206"/>
      <c r="LPO54" s="206"/>
      <c r="LPP54" s="206"/>
      <c r="LPQ54" s="206"/>
      <c r="LPR54" s="206"/>
      <c r="LPS54" s="206"/>
      <c r="LPT54" s="206"/>
      <c r="LPU54" s="206"/>
      <c r="LPV54" s="206"/>
      <c r="LPW54" s="206"/>
      <c r="LPX54" s="206"/>
      <c r="LPY54" s="206"/>
      <c r="LPZ54" s="206"/>
      <c r="LQA54" s="206"/>
      <c r="LQB54" s="206"/>
      <c r="LQC54" s="206"/>
      <c r="LQD54" s="206"/>
      <c r="LQE54" s="206"/>
      <c r="LQF54" s="206"/>
      <c r="LQG54" s="206"/>
      <c r="LQH54" s="206"/>
      <c r="LQI54" s="206"/>
      <c r="LQJ54" s="206"/>
      <c r="LQK54" s="206"/>
      <c r="LQL54" s="206"/>
      <c r="LQM54" s="206"/>
      <c r="LQN54" s="206"/>
      <c r="LQO54" s="206"/>
      <c r="LQP54" s="206"/>
      <c r="LQQ54" s="206"/>
      <c r="LQR54" s="206"/>
      <c r="LQS54" s="206"/>
      <c r="LQT54" s="206"/>
      <c r="LQU54" s="206"/>
      <c r="LQV54" s="206"/>
      <c r="LQW54" s="206"/>
      <c r="LQX54" s="206"/>
      <c r="LQY54" s="206"/>
      <c r="LQZ54" s="206"/>
      <c r="LRA54" s="206"/>
      <c r="LRB54" s="206"/>
      <c r="LRC54" s="206"/>
      <c r="LRD54" s="206"/>
      <c r="LRE54" s="206"/>
      <c r="LRF54" s="206"/>
      <c r="LRG54" s="206"/>
      <c r="LRH54" s="206"/>
      <c r="LRI54" s="206"/>
      <c r="LRJ54" s="206"/>
      <c r="LRK54" s="206"/>
      <c r="LRL54" s="206"/>
      <c r="LRM54" s="206"/>
      <c r="LRN54" s="206"/>
      <c r="LRO54" s="206"/>
      <c r="LRP54" s="206"/>
      <c r="LRQ54" s="206"/>
      <c r="LRR54" s="206"/>
      <c r="LRS54" s="206"/>
      <c r="LRT54" s="206"/>
      <c r="LRU54" s="206"/>
      <c r="LRV54" s="206"/>
      <c r="LRW54" s="206"/>
      <c r="LRX54" s="206"/>
      <c r="LRY54" s="206"/>
      <c r="LRZ54" s="206"/>
      <c r="LSA54" s="206"/>
      <c r="LSB54" s="206"/>
      <c r="LSC54" s="206"/>
      <c r="LSD54" s="206"/>
      <c r="LSE54" s="206"/>
      <c r="LSF54" s="206"/>
      <c r="LSG54" s="206"/>
      <c r="LSH54" s="206"/>
      <c r="LSI54" s="206"/>
      <c r="LSJ54" s="206"/>
      <c r="LSK54" s="206"/>
      <c r="LSL54" s="206"/>
      <c r="LSM54" s="206"/>
      <c r="LSN54" s="206"/>
      <c r="LSO54" s="206"/>
      <c r="LSP54" s="206"/>
      <c r="LSQ54" s="206"/>
      <c r="LSR54" s="206"/>
      <c r="LSS54" s="206"/>
      <c r="LST54" s="206"/>
      <c r="LSU54" s="206"/>
      <c r="LSV54" s="206"/>
      <c r="LSW54" s="206"/>
      <c r="LSX54" s="206"/>
      <c r="LSY54" s="206"/>
      <c r="LSZ54" s="206"/>
      <c r="LTA54" s="206"/>
      <c r="LTB54" s="206"/>
      <c r="LTC54" s="206"/>
      <c r="LTD54" s="206"/>
      <c r="LTE54" s="206"/>
      <c r="LTF54" s="206"/>
      <c r="LTG54" s="206"/>
      <c r="LTH54" s="206"/>
      <c r="LTI54" s="206"/>
      <c r="LTJ54" s="206"/>
      <c r="LTK54" s="206"/>
      <c r="LTL54" s="206"/>
      <c r="LTM54" s="206"/>
      <c r="LTN54" s="206"/>
      <c r="LTO54" s="206"/>
      <c r="LTP54" s="206"/>
      <c r="LTQ54" s="206"/>
      <c r="LTR54" s="206"/>
      <c r="LTS54" s="206"/>
      <c r="LTT54" s="206"/>
      <c r="LTU54" s="206"/>
      <c r="LTV54" s="206"/>
      <c r="LTW54" s="206"/>
      <c r="LTX54" s="206"/>
      <c r="LTY54" s="206"/>
      <c r="LTZ54" s="206"/>
      <c r="LUA54" s="206"/>
      <c r="LUB54" s="206"/>
      <c r="LUC54" s="206"/>
      <c r="LUD54" s="206"/>
      <c r="LUE54" s="206"/>
      <c r="LUF54" s="206"/>
      <c r="LUG54" s="206"/>
      <c r="LUH54" s="206"/>
      <c r="LUI54" s="206"/>
      <c r="LUJ54" s="206"/>
      <c r="LUK54" s="206"/>
      <c r="LUL54" s="206"/>
      <c r="LUM54" s="206"/>
      <c r="LUN54" s="206"/>
      <c r="LUO54" s="206"/>
      <c r="LUP54" s="206"/>
      <c r="LUQ54" s="206"/>
      <c r="LUR54" s="206"/>
      <c r="LUS54" s="206"/>
      <c r="LUT54" s="206"/>
      <c r="LUU54" s="206"/>
      <c r="LUV54" s="206"/>
      <c r="LUW54" s="206"/>
      <c r="LUX54" s="206"/>
      <c r="LUY54" s="206"/>
      <c r="LUZ54" s="206"/>
      <c r="LVA54" s="206"/>
      <c r="LVB54" s="206"/>
      <c r="LVC54" s="206"/>
      <c r="LVD54" s="206"/>
      <c r="LVE54" s="206"/>
      <c r="LVF54" s="206"/>
      <c r="LVG54" s="206"/>
      <c r="LVH54" s="206"/>
      <c r="LVI54" s="206"/>
      <c r="LVJ54" s="206"/>
      <c r="LVK54" s="206"/>
      <c r="LVL54" s="206"/>
      <c r="LVM54" s="206"/>
      <c r="LVN54" s="206"/>
      <c r="LVO54" s="206"/>
      <c r="LVP54" s="206"/>
      <c r="LVQ54" s="206"/>
      <c r="LVR54" s="206"/>
      <c r="LVS54" s="206"/>
      <c r="LVT54" s="206"/>
      <c r="LVU54" s="206"/>
      <c r="LVV54" s="206"/>
      <c r="LVW54" s="206"/>
      <c r="LVX54" s="206"/>
      <c r="LVY54" s="206"/>
      <c r="LVZ54" s="206"/>
      <c r="LWA54" s="206"/>
      <c r="LWB54" s="206"/>
      <c r="LWC54" s="206"/>
      <c r="LWD54" s="206"/>
      <c r="LWE54" s="206"/>
      <c r="LWF54" s="206"/>
      <c r="LWG54" s="206"/>
      <c r="LWH54" s="206"/>
      <c r="LWI54" s="206"/>
      <c r="LWJ54" s="206"/>
      <c r="LWK54" s="206"/>
      <c r="LWL54" s="206"/>
      <c r="LWM54" s="206"/>
      <c r="LWN54" s="206"/>
      <c r="LWO54" s="206"/>
      <c r="LWP54" s="206"/>
      <c r="LWQ54" s="206"/>
      <c r="LWR54" s="206"/>
      <c r="LWS54" s="206"/>
      <c r="LWT54" s="206"/>
      <c r="LWU54" s="206"/>
      <c r="LWV54" s="206"/>
      <c r="LWW54" s="206"/>
      <c r="LWX54" s="206"/>
      <c r="LWY54" s="206"/>
      <c r="LWZ54" s="206"/>
      <c r="LXA54" s="206"/>
      <c r="LXB54" s="206"/>
      <c r="LXC54" s="206"/>
      <c r="LXD54" s="206"/>
      <c r="LXE54" s="206"/>
      <c r="LXF54" s="206"/>
      <c r="LXG54" s="206"/>
      <c r="LXH54" s="206"/>
      <c r="LXI54" s="206"/>
      <c r="LXJ54" s="206"/>
      <c r="LXK54" s="206"/>
      <c r="LXL54" s="206"/>
      <c r="LXM54" s="206"/>
      <c r="LXN54" s="206"/>
      <c r="LXO54" s="206"/>
      <c r="LXP54" s="206"/>
      <c r="LXQ54" s="206"/>
      <c r="LXR54" s="206"/>
      <c r="LXS54" s="206"/>
      <c r="LXT54" s="206"/>
      <c r="LXU54" s="206"/>
      <c r="LXV54" s="206"/>
      <c r="LXW54" s="206"/>
      <c r="LXX54" s="206"/>
      <c r="LXY54" s="206"/>
      <c r="LXZ54" s="206"/>
      <c r="LYA54" s="206"/>
      <c r="LYB54" s="206"/>
      <c r="LYC54" s="206"/>
      <c r="LYD54" s="206"/>
      <c r="LYE54" s="206"/>
      <c r="LYF54" s="206"/>
      <c r="LYG54" s="206"/>
      <c r="LYH54" s="206"/>
      <c r="LYI54" s="206"/>
      <c r="LYJ54" s="206"/>
      <c r="LYK54" s="206"/>
      <c r="LYL54" s="206"/>
      <c r="LYM54" s="206"/>
      <c r="LYN54" s="206"/>
      <c r="LYO54" s="206"/>
      <c r="LYP54" s="206"/>
      <c r="LYQ54" s="206"/>
      <c r="LYR54" s="206"/>
      <c r="LYS54" s="206"/>
      <c r="LYT54" s="206"/>
      <c r="LYU54" s="206"/>
      <c r="LYV54" s="206"/>
      <c r="LYW54" s="206"/>
      <c r="LYX54" s="206"/>
      <c r="LYY54" s="206"/>
      <c r="LYZ54" s="206"/>
      <c r="LZA54" s="206"/>
      <c r="LZB54" s="206"/>
      <c r="LZC54" s="206"/>
      <c r="LZD54" s="206"/>
      <c r="LZE54" s="206"/>
      <c r="LZF54" s="206"/>
      <c r="LZG54" s="206"/>
      <c r="LZH54" s="206"/>
      <c r="LZI54" s="206"/>
      <c r="LZJ54" s="206"/>
      <c r="LZK54" s="206"/>
      <c r="LZL54" s="206"/>
      <c r="LZM54" s="206"/>
      <c r="LZN54" s="206"/>
      <c r="LZO54" s="206"/>
      <c r="LZP54" s="206"/>
      <c r="LZQ54" s="206"/>
      <c r="LZR54" s="206"/>
      <c r="LZS54" s="206"/>
      <c r="LZT54" s="206"/>
      <c r="LZU54" s="206"/>
      <c r="LZV54" s="206"/>
      <c r="LZW54" s="206"/>
      <c r="LZX54" s="206"/>
      <c r="LZY54" s="206"/>
      <c r="LZZ54" s="206"/>
      <c r="MAA54" s="206"/>
      <c r="MAB54" s="206"/>
      <c r="MAC54" s="206"/>
      <c r="MAD54" s="206"/>
      <c r="MAE54" s="206"/>
      <c r="MAF54" s="206"/>
      <c r="MAG54" s="206"/>
      <c r="MAH54" s="206"/>
      <c r="MAI54" s="206"/>
      <c r="MAJ54" s="206"/>
      <c r="MAK54" s="206"/>
      <c r="MAL54" s="206"/>
      <c r="MAM54" s="206"/>
      <c r="MAN54" s="206"/>
      <c r="MAO54" s="206"/>
      <c r="MAP54" s="206"/>
      <c r="MAQ54" s="206"/>
      <c r="MAR54" s="206"/>
      <c r="MAS54" s="206"/>
      <c r="MAT54" s="206"/>
      <c r="MAU54" s="206"/>
      <c r="MAV54" s="206"/>
      <c r="MAW54" s="206"/>
      <c r="MAX54" s="206"/>
      <c r="MAY54" s="206"/>
      <c r="MAZ54" s="206"/>
      <c r="MBA54" s="206"/>
      <c r="MBB54" s="206"/>
      <c r="MBC54" s="206"/>
      <c r="MBD54" s="206"/>
      <c r="MBE54" s="206"/>
      <c r="MBF54" s="206"/>
      <c r="MBG54" s="206"/>
      <c r="MBH54" s="206"/>
      <c r="MBI54" s="206"/>
      <c r="MBJ54" s="206"/>
      <c r="MBK54" s="206"/>
      <c r="MBL54" s="206"/>
      <c r="MBM54" s="206"/>
      <c r="MBN54" s="206"/>
      <c r="MBO54" s="206"/>
      <c r="MBP54" s="206"/>
      <c r="MBQ54" s="206"/>
      <c r="MBR54" s="206"/>
      <c r="MBS54" s="206"/>
      <c r="MBT54" s="206"/>
      <c r="MBU54" s="206"/>
      <c r="MBV54" s="206"/>
      <c r="MBW54" s="206"/>
      <c r="MBX54" s="206"/>
      <c r="MBY54" s="206"/>
      <c r="MBZ54" s="206"/>
      <c r="MCA54" s="206"/>
      <c r="MCB54" s="206"/>
      <c r="MCC54" s="206"/>
      <c r="MCD54" s="206"/>
      <c r="MCE54" s="206"/>
      <c r="MCF54" s="206"/>
      <c r="MCG54" s="206"/>
      <c r="MCH54" s="206"/>
      <c r="MCI54" s="206"/>
      <c r="MCJ54" s="206"/>
      <c r="MCK54" s="206"/>
      <c r="MCL54" s="206"/>
      <c r="MCM54" s="206"/>
      <c r="MCN54" s="206"/>
      <c r="MCO54" s="206"/>
      <c r="MCP54" s="206"/>
      <c r="MCQ54" s="206"/>
      <c r="MCR54" s="206"/>
      <c r="MCS54" s="206"/>
      <c r="MCT54" s="206"/>
      <c r="MCU54" s="206"/>
      <c r="MCV54" s="206"/>
      <c r="MCW54" s="206"/>
      <c r="MCX54" s="206"/>
      <c r="MCY54" s="206"/>
      <c r="MCZ54" s="206"/>
      <c r="MDA54" s="206"/>
      <c r="MDB54" s="206"/>
      <c r="MDC54" s="206"/>
      <c r="MDD54" s="206"/>
      <c r="MDE54" s="206"/>
      <c r="MDF54" s="206"/>
      <c r="MDG54" s="206"/>
      <c r="MDH54" s="206"/>
      <c r="MDI54" s="206"/>
      <c r="MDJ54" s="206"/>
      <c r="MDK54" s="206"/>
      <c r="MDL54" s="206"/>
      <c r="MDM54" s="206"/>
      <c r="MDN54" s="206"/>
      <c r="MDO54" s="206"/>
      <c r="MDP54" s="206"/>
      <c r="MDQ54" s="206"/>
      <c r="MDR54" s="206"/>
      <c r="MDS54" s="206"/>
      <c r="MDT54" s="206"/>
      <c r="MDU54" s="206"/>
      <c r="MDV54" s="206"/>
      <c r="MDW54" s="206"/>
      <c r="MDX54" s="206"/>
      <c r="MDY54" s="206"/>
      <c r="MDZ54" s="206"/>
      <c r="MEA54" s="206"/>
      <c r="MEB54" s="206"/>
      <c r="MEC54" s="206"/>
      <c r="MED54" s="206"/>
      <c r="MEE54" s="206"/>
      <c r="MEF54" s="206"/>
      <c r="MEG54" s="206"/>
      <c r="MEH54" s="206"/>
      <c r="MEI54" s="206"/>
      <c r="MEJ54" s="206"/>
      <c r="MEK54" s="206"/>
      <c r="MEL54" s="206"/>
      <c r="MEM54" s="206"/>
      <c r="MEN54" s="206"/>
      <c r="MEO54" s="206"/>
      <c r="MEP54" s="206"/>
      <c r="MEQ54" s="206"/>
      <c r="MER54" s="206"/>
      <c r="MES54" s="206"/>
      <c r="MET54" s="206"/>
      <c r="MEU54" s="206"/>
      <c r="MEV54" s="206"/>
      <c r="MEW54" s="206"/>
      <c r="MEX54" s="206"/>
      <c r="MEY54" s="206"/>
      <c r="MEZ54" s="206"/>
      <c r="MFA54" s="206"/>
      <c r="MFB54" s="206"/>
      <c r="MFC54" s="206"/>
      <c r="MFD54" s="206"/>
      <c r="MFE54" s="206"/>
      <c r="MFF54" s="206"/>
      <c r="MFG54" s="206"/>
      <c r="MFH54" s="206"/>
      <c r="MFI54" s="206"/>
      <c r="MFJ54" s="206"/>
      <c r="MFK54" s="206"/>
      <c r="MFL54" s="206"/>
      <c r="MFM54" s="206"/>
      <c r="MFN54" s="206"/>
      <c r="MFO54" s="206"/>
      <c r="MFP54" s="206"/>
      <c r="MFQ54" s="206"/>
      <c r="MFR54" s="206"/>
      <c r="MFS54" s="206"/>
      <c r="MFT54" s="206"/>
      <c r="MFU54" s="206"/>
      <c r="MFV54" s="206"/>
      <c r="MFW54" s="206"/>
      <c r="MFX54" s="206"/>
      <c r="MFY54" s="206"/>
      <c r="MFZ54" s="206"/>
      <c r="MGA54" s="206"/>
      <c r="MGB54" s="206"/>
      <c r="MGC54" s="206"/>
      <c r="MGD54" s="206"/>
      <c r="MGE54" s="206"/>
      <c r="MGF54" s="206"/>
      <c r="MGG54" s="206"/>
      <c r="MGH54" s="206"/>
      <c r="MGI54" s="206"/>
      <c r="MGJ54" s="206"/>
      <c r="MGK54" s="206"/>
      <c r="MGL54" s="206"/>
      <c r="MGM54" s="206"/>
      <c r="MGN54" s="206"/>
      <c r="MGO54" s="206"/>
      <c r="MGP54" s="206"/>
      <c r="MGQ54" s="206"/>
      <c r="MGR54" s="206"/>
      <c r="MGS54" s="206"/>
      <c r="MGT54" s="206"/>
      <c r="MGU54" s="206"/>
      <c r="MGV54" s="206"/>
      <c r="MGW54" s="206"/>
      <c r="MGX54" s="206"/>
      <c r="MGY54" s="206"/>
      <c r="MGZ54" s="206"/>
      <c r="MHA54" s="206"/>
      <c r="MHB54" s="206"/>
      <c r="MHC54" s="206"/>
      <c r="MHD54" s="206"/>
      <c r="MHE54" s="206"/>
      <c r="MHF54" s="206"/>
      <c r="MHG54" s="206"/>
      <c r="MHH54" s="206"/>
      <c r="MHI54" s="206"/>
      <c r="MHJ54" s="206"/>
      <c r="MHK54" s="206"/>
      <c r="MHL54" s="206"/>
      <c r="MHM54" s="206"/>
      <c r="MHN54" s="206"/>
      <c r="MHO54" s="206"/>
      <c r="MHP54" s="206"/>
      <c r="MHQ54" s="206"/>
      <c r="MHR54" s="206"/>
      <c r="MHS54" s="206"/>
      <c r="MHT54" s="206"/>
      <c r="MHU54" s="206"/>
      <c r="MHV54" s="206"/>
      <c r="MHW54" s="206"/>
      <c r="MHX54" s="206"/>
      <c r="MHY54" s="206"/>
      <c r="MHZ54" s="206"/>
      <c r="MIA54" s="206"/>
      <c r="MIB54" s="206"/>
      <c r="MIC54" s="206"/>
      <c r="MID54" s="206"/>
      <c r="MIE54" s="206"/>
      <c r="MIF54" s="206"/>
      <c r="MIG54" s="206"/>
      <c r="MIH54" s="206"/>
      <c r="MII54" s="206"/>
      <c r="MIJ54" s="206"/>
      <c r="MIK54" s="206"/>
      <c r="MIL54" s="206"/>
      <c r="MIM54" s="206"/>
      <c r="MIN54" s="206"/>
      <c r="MIO54" s="206"/>
      <c r="MIP54" s="206"/>
      <c r="MIQ54" s="206"/>
      <c r="MIR54" s="206"/>
      <c r="MIS54" s="206"/>
      <c r="MIT54" s="206"/>
      <c r="MIU54" s="206"/>
      <c r="MIV54" s="206"/>
      <c r="MIW54" s="206"/>
      <c r="MIX54" s="206"/>
      <c r="MIY54" s="206"/>
      <c r="MIZ54" s="206"/>
      <c r="MJA54" s="206"/>
      <c r="MJB54" s="206"/>
      <c r="MJC54" s="206"/>
      <c r="MJD54" s="206"/>
      <c r="MJE54" s="206"/>
      <c r="MJF54" s="206"/>
      <c r="MJG54" s="206"/>
      <c r="MJH54" s="206"/>
      <c r="MJI54" s="206"/>
      <c r="MJJ54" s="206"/>
      <c r="MJK54" s="206"/>
      <c r="MJL54" s="206"/>
      <c r="MJM54" s="206"/>
      <c r="MJN54" s="206"/>
      <c r="MJO54" s="206"/>
      <c r="MJP54" s="206"/>
      <c r="MJQ54" s="206"/>
      <c r="MJR54" s="206"/>
      <c r="MJS54" s="206"/>
      <c r="MJT54" s="206"/>
      <c r="MJU54" s="206"/>
      <c r="MJV54" s="206"/>
      <c r="MJW54" s="206"/>
      <c r="MJX54" s="206"/>
      <c r="MJY54" s="206"/>
      <c r="MJZ54" s="206"/>
      <c r="MKA54" s="206"/>
      <c r="MKB54" s="206"/>
      <c r="MKC54" s="206"/>
      <c r="MKD54" s="206"/>
      <c r="MKE54" s="206"/>
      <c r="MKF54" s="206"/>
      <c r="MKG54" s="206"/>
      <c r="MKH54" s="206"/>
      <c r="MKI54" s="206"/>
      <c r="MKJ54" s="206"/>
      <c r="MKK54" s="206"/>
      <c r="MKL54" s="206"/>
      <c r="MKM54" s="206"/>
      <c r="MKN54" s="206"/>
      <c r="MKO54" s="206"/>
      <c r="MKP54" s="206"/>
      <c r="MKQ54" s="206"/>
      <c r="MKR54" s="206"/>
      <c r="MKS54" s="206"/>
      <c r="MKT54" s="206"/>
      <c r="MKU54" s="206"/>
      <c r="MKV54" s="206"/>
      <c r="MKW54" s="206"/>
      <c r="MKX54" s="206"/>
      <c r="MKY54" s="206"/>
      <c r="MKZ54" s="206"/>
      <c r="MLA54" s="206"/>
      <c r="MLB54" s="206"/>
      <c r="MLC54" s="206"/>
      <c r="MLD54" s="206"/>
      <c r="MLE54" s="206"/>
      <c r="MLF54" s="206"/>
      <c r="MLG54" s="206"/>
      <c r="MLH54" s="206"/>
      <c r="MLI54" s="206"/>
      <c r="MLJ54" s="206"/>
      <c r="MLK54" s="206"/>
      <c r="MLL54" s="206"/>
      <c r="MLM54" s="206"/>
      <c r="MLN54" s="206"/>
      <c r="MLO54" s="206"/>
      <c r="MLP54" s="206"/>
      <c r="MLQ54" s="206"/>
      <c r="MLR54" s="206"/>
      <c r="MLS54" s="206"/>
      <c r="MLT54" s="206"/>
      <c r="MLU54" s="206"/>
      <c r="MLV54" s="206"/>
      <c r="MLW54" s="206"/>
      <c r="MLX54" s="206"/>
      <c r="MLY54" s="206"/>
      <c r="MLZ54" s="206"/>
      <c r="MMA54" s="206"/>
      <c r="MMB54" s="206"/>
      <c r="MMC54" s="206"/>
      <c r="MMD54" s="206"/>
      <c r="MME54" s="206"/>
      <c r="MMF54" s="206"/>
      <c r="MMG54" s="206"/>
      <c r="MMH54" s="206"/>
      <c r="MMI54" s="206"/>
      <c r="MMJ54" s="206"/>
      <c r="MMK54" s="206"/>
      <c r="MML54" s="206"/>
      <c r="MMM54" s="206"/>
      <c r="MMN54" s="206"/>
      <c r="MMO54" s="206"/>
      <c r="MMP54" s="206"/>
      <c r="MMQ54" s="206"/>
      <c r="MMR54" s="206"/>
      <c r="MMS54" s="206"/>
      <c r="MMT54" s="206"/>
      <c r="MMU54" s="206"/>
      <c r="MMV54" s="206"/>
      <c r="MMW54" s="206"/>
      <c r="MMX54" s="206"/>
      <c r="MMY54" s="206"/>
      <c r="MMZ54" s="206"/>
      <c r="MNA54" s="206"/>
      <c r="MNB54" s="206"/>
      <c r="MNC54" s="206"/>
      <c r="MND54" s="206"/>
      <c r="MNE54" s="206"/>
      <c r="MNF54" s="206"/>
      <c r="MNG54" s="206"/>
      <c r="MNH54" s="206"/>
      <c r="MNI54" s="206"/>
      <c r="MNJ54" s="206"/>
      <c r="MNK54" s="206"/>
      <c r="MNL54" s="206"/>
      <c r="MNM54" s="206"/>
      <c r="MNN54" s="206"/>
      <c r="MNO54" s="206"/>
      <c r="MNP54" s="206"/>
      <c r="MNQ54" s="206"/>
      <c r="MNR54" s="206"/>
      <c r="MNS54" s="206"/>
      <c r="MNT54" s="206"/>
      <c r="MNU54" s="206"/>
      <c r="MNV54" s="206"/>
      <c r="MNW54" s="206"/>
      <c r="MNX54" s="206"/>
      <c r="MNY54" s="206"/>
      <c r="MNZ54" s="206"/>
      <c r="MOA54" s="206"/>
      <c r="MOB54" s="206"/>
      <c r="MOC54" s="206"/>
      <c r="MOD54" s="206"/>
      <c r="MOE54" s="206"/>
      <c r="MOF54" s="206"/>
      <c r="MOG54" s="206"/>
      <c r="MOH54" s="206"/>
      <c r="MOI54" s="206"/>
      <c r="MOJ54" s="206"/>
      <c r="MOK54" s="206"/>
      <c r="MOL54" s="206"/>
      <c r="MOM54" s="206"/>
      <c r="MON54" s="206"/>
      <c r="MOO54" s="206"/>
      <c r="MOP54" s="206"/>
      <c r="MOQ54" s="206"/>
      <c r="MOR54" s="206"/>
      <c r="MOS54" s="206"/>
      <c r="MOT54" s="206"/>
      <c r="MOU54" s="206"/>
      <c r="MOV54" s="206"/>
      <c r="MOW54" s="206"/>
      <c r="MOX54" s="206"/>
      <c r="MOY54" s="206"/>
      <c r="MOZ54" s="206"/>
      <c r="MPA54" s="206"/>
      <c r="MPB54" s="206"/>
      <c r="MPC54" s="206"/>
      <c r="MPD54" s="206"/>
      <c r="MPE54" s="206"/>
      <c r="MPF54" s="206"/>
      <c r="MPG54" s="206"/>
      <c r="MPH54" s="206"/>
      <c r="MPI54" s="206"/>
      <c r="MPJ54" s="206"/>
      <c r="MPK54" s="206"/>
      <c r="MPL54" s="206"/>
      <c r="MPM54" s="206"/>
      <c r="MPN54" s="206"/>
      <c r="MPO54" s="206"/>
      <c r="MPP54" s="206"/>
      <c r="MPQ54" s="206"/>
      <c r="MPR54" s="206"/>
      <c r="MPS54" s="206"/>
      <c r="MPT54" s="206"/>
      <c r="MPU54" s="206"/>
      <c r="MPV54" s="206"/>
      <c r="MPW54" s="206"/>
      <c r="MPX54" s="206"/>
      <c r="MPY54" s="206"/>
      <c r="MPZ54" s="206"/>
      <c r="MQA54" s="206"/>
      <c r="MQB54" s="206"/>
      <c r="MQC54" s="206"/>
      <c r="MQD54" s="206"/>
      <c r="MQE54" s="206"/>
      <c r="MQF54" s="206"/>
      <c r="MQG54" s="206"/>
      <c r="MQH54" s="206"/>
      <c r="MQI54" s="206"/>
      <c r="MQJ54" s="206"/>
      <c r="MQK54" s="206"/>
      <c r="MQL54" s="206"/>
      <c r="MQM54" s="206"/>
      <c r="MQN54" s="206"/>
      <c r="MQO54" s="206"/>
      <c r="MQP54" s="206"/>
      <c r="MQQ54" s="206"/>
      <c r="MQR54" s="206"/>
      <c r="MQS54" s="206"/>
      <c r="MQT54" s="206"/>
      <c r="MQU54" s="206"/>
      <c r="MQV54" s="206"/>
      <c r="MQW54" s="206"/>
      <c r="MQX54" s="206"/>
      <c r="MQY54" s="206"/>
      <c r="MQZ54" s="206"/>
      <c r="MRA54" s="206"/>
      <c r="MRB54" s="206"/>
      <c r="MRC54" s="206"/>
      <c r="MRD54" s="206"/>
      <c r="MRE54" s="206"/>
      <c r="MRF54" s="206"/>
      <c r="MRG54" s="206"/>
      <c r="MRH54" s="206"/>
      <c r="MRI54" s="206"/>
      <c r="MRJ54" s="206"/>
      <c r="MRK54" s="206"/>
      <c r="MRL54" s="206"/>
      <c r="MRM54" s="206"/>
      <c r="MRN54" s="206"/>
      <c r="MRO54" s="206"/>
      <c r="MRP54" s="206"/>
      <c r="MRQ54" s="206"/>
      <c r="MRR54" s="206"/>
      <c r="MRS54" s="206"/>
      <c r="MRT54" s="206"/>
      <c r="MRU54" s="206"/>
      <c r="MRV54" s="206"/>
      <c r="MRW54" s="206"/>
      <c r="MRX54" s="206"/>
      <c r="MRY54" s="206"/>
      <c r="MRZ54" s="206"/>
      <c r="MSA54" s="206"/>
      <c r="MSB54" s="206"/>
      <c r="MSC54" s="206"/>
      <c r="MSD54" s="206"/>
      <c r="MSE54" s="206"/>
      <c r="MSF54" s="206"/>
      <c r="MSG54" s="206"/>
      <c r="MSH54" s="206"/>
      <c r="MSI54" s="206"/>
      <c r="MSJ54" s="206"/>
      <c r="MSK54" s="206"/>
      <c r="MSL54" s="206"/>
      <c r="MSM54" s="206"/>
      <c r="MSN54" s="206"/>
      <c r="MSO54" s="206"/>
      <c r="MSP54" s="206"/>
      <c r="MSQ54" s="206"/>
      <c r="MSR54" s="206"/>
      <c r="MSS54" s="206"/>
      <c r="MST54" s="206"/>
      <c r="MSU54" s="206"/>
      <c r="MSV54" s="206"/>
      <c r="MSW54" s="206"/>
      <c r="MSX54" s="206"/>
      <c r="MSY54" s="206"/>
      <c r="MSZ54" s="206"/>
      <c r="MTA54" s="206"/>
      <c r="MTB54" s="206"/>
      <c r="MTC54" s="206"/>
      <c r="MTD54" s="206"/>
      <c r="MTE54" s="206"/>
      <c r="MTF54" s="206"/>
      <c r="MTG54" s="206"/>
      <c r="MTH54" s="206"/>
      <c r="MTI54" s="206"/>
      <c r="MTJ54" s="206"/>
      <c r="MTK54" s="206"/>
      <c r="MTL54" s="206"/>
      <c r="MTM54" s="206"/>
      <c r="MTN54" s="206"/>
      <c r="MTO54" s="206"/>
      <c r="MTP54" s="206"/>
      <c r="MTQ54" s="206"/>
      <c r="MTR54" s="206"/>
      <c r="MTS54" s="206"/>
      <c r="MTT54" s="206"/>
      <c r="MTU54" s="206"/>
      <c r="MTV54" s="206"/>
      <c r="MTW54" s="206"/>
      <c r="MTX54" s="206"/>
      <c r="MTY54" s="206"/>
      <c r="MTZ54" s="206"/>
      <c r="MUA54" s="206"/>
      <c r="MUB54" s="206"/>
      <c r="MUC54" s="206"/>
      <c r="MUD54" s="206"/>
      <c r="MUE54" s="206"/>
      <c r="MUF54" s="206"/>
      <c r="MUG54" s="206"/>
      <c r="MUH54" s="206"/>
      <c r="MUI54" s="206"/>
      <c r="MUJ54" s="206"/>
      <c r="MUK54" s="206"/>
      <c r="MUL54" s="206"/>
      <c r="MUM54" s="206"/>
      <c r="MUN54" s="206"/>
      <c r="MUO54" s="206"/>
      <c r="MUP54" s="206"/>
      <c r="MUQ54" s="206"/>
      <c r="MUR54" s="206"/>
      <c r="MUS54" s="206"/>
      <c r="MUT54" s="206"/>
      <c r="MUU54" s="206"/>
      <c r="MUV54" s="206"/>
      <c r="MUW54" s="206"/>
      <c r="MUX54" s="206"/>
      <c r="MUY54" s="206"/>
      <c r="MUZ54" s="206"/>
      <c r="MVA54" s="206"/>
      <c r="MVB54" s="206"/>
      <c r="MVC54" s="206"/>
      <c r="MVD54" s="206"/>
      <c r="MVE54" s="206"/>
      <c r="MVF54" s="206"/>
      <c r="MVG54" s="206"/>
      <c r="MVH54" s="206"/>
      <c r="MVI54" s="206"/>
      <c r="MVJ54" s="206"/>
      <c r="MVK54" s="206"/>
      <c r="MVL54" s="206"/>
      <c r="MVM54" s="206"/>
      <c r="MVN54" s="206"/>
      <c r="MVO54" s="206"/>
      <c r="MVP54" s="206"/>
      <c r="MVQ54" s="206"/>
      <c r="MVR54" s="206"/>
      <c r="MVS54" s="206"/>
      <c r="MVT54" s="206"/>
      <c r="MVU54" s="206"/>
      <c r="MVV54" s="206"/>
      <c r="MVW54" s="206"/>
      <c r="MVX54" s="206"/>
      <c r="MVY54" s="206"/>
      <c r="MVZ54" s="206"/>
      <c r="MWA54" s="206"/>
      <c r="MWB54" s="206"/>
      <c r="MWC54" s="206"/>
      <c r="MWD54" s="206"/>
      <c r="MWE54" s="206"/>
      <c r="MWF54" s="206"/>
      <c r="MWG54" s="206"/>
      <c r="MWH54" s="206"/>
      <c r="MWI54" s="206"/>
      <c r="MWJ54" s="206"/>
      <c r="MWK54" s="206"/>
      <c r="MWL54" s="206"/>
      <c r="MWM54" s="206"/>
      <c r="MWN54" s="206"/>
      <c r="MWO54" s="206"/>
      <c r="MWP54" s="206"/>
      <c r="MWQ54" s="206"/>
      <c r="MWR54" s="206"/>
      <c r="MWS54" s="206"/>
      <c r="MWT54" s="206"/>
      <c r="MWU54" s="206"/>
      <c r="MWV54" s="206"/>
      <c r="MWW54" s="206"/>
      <c r="MWX54" s="206"/>
      <c r="MWY54" s="206"/>
      <c r="MWZ54" s="206"/>
      <c r="MXA54" s="206"/>
      <c r="MXB54" s="206"/>
      <c r="MXC54" s="206"/>
      <c r="MXD54" s="206"/>
      <c r="MXE54" s="206"/>
      <c r="MXF54" s="206"/>
      <c r="MXG54" s="206"/>
      <c r="MXH54" s="206"/>
      <c r="MXI54" s="206"/>
      <c r="MXJ54" s="206"/>
      <c r="MXK54" s="206"/>
      <c r="MXL54" s="206"/>
      <c r="MXM54" s="206"/>
      <c r="MXN54" s="206"/>
      <c r="MXO54" s="206"/>
      <c r="MXP54" s="206"/>
      <c r="MXQ54" s="206"/>
      <c r="MXR54" s="206"/>
      <c r="MXS54" s="206"/>
      <c r="MXT54" s="206"/>
      <c r="MXU54" s="206"/>
      <c r="MXV54" s="206"/>
      <c r="MXW54" s="206"/>
      <c r="MXX54" s="206"/>
      <c r="MXY54" s="206"/>
      <c r="MXZ54" s="206"/>
      <c r="MYA54" s="206"/>
      <c r="MYB54" s="206"/>
      <c r="MYC54" s="206"/>
      <c r="MYD54" s="206"/>
      <c r="MYE54" s="206"/>
      <c r="MYF54" s="206"/>
      <c r="MYG54" s="206"/>
      <c r="MYH54" s="206"/>
      <c r="MYI54" s="206"/>
      <c r="MYJ54" s="206"/>
      <c r="MYK54" s="206"/>
      <c r="MYL54" s="206"/>
      <c r="MYM54" s="206"/>
      <c r="MYN54" s="206"/>
      <c r="MYO54" s="206"/>
      <c r="MYP54" s="206"/>
      <c r="MYQ54" s="206"/>
      <c r="MYR54" s="206"/>
      <c r="MYS54" s="206"/>
      <c r="MYT54" s="206"/>
      <c r="MYU54" s="206"/>
      <c r="MYV54" s="206"/>
      <c r="MYW54" s="206"/>
      <c r="MYX54" s="206"/>
      <c r="MYY54" s="206"/>
      <c r="MYZ54" s="206"/>
      <c r="MZA54" s="206"/>
      <c r="MZB54" s="206"/>
      <c r="MZC54" s="206"/>
      <c r="MZD54" s="206"/>
      <c r="MZE54" s="206"/>
      <c r="MZF54" s="206"/>
      <c r="MZG54" s="206"/>
      <c r="MZH54" s="206"/>
      <c r="MZI54" s="206"/>
      <c r="MZJ54" s="206"/>
      <c r="MZK54" s="206"/>
      <c r="MZL54" s="206"/>
      <c r="MZM54" s="206"/>
      <c r="MZN54" s="206"/>
      <c r="MZO54" s="206"/>
      <c r="MZP54" s="206"/>
      <c r="MZQ54" s="206"/>
      <c r="MZR54" s="206"/>
      <c r="MZS54" s="206"/>
      <c r="MZT54" s="206"/>
      <c r="MZU54" s="206"/>
      <c r="MZV54" s="206"/>
      <c r="MZW54" s="206"/>
      <c r="MZX54" s="206"/>
      <c r="MZY54" s="206"/>
      <c r="MZZ54" s="206"/>
      <c r="NAA54" s="206"/>
      <c r="NAB54" s="206"/>
      <c r="NAC54" s="206"/>
      <c r="NAD54" s="206"/>
      <c r="NAE54" s="206"/>
      <c r="NAF54" s="206"/>
      <c r="NAG54" s="206"/>
      <c r="NAH54" s="206"/>
      <c r="NAI54" s="206"/>
      <c r="NAJ54" s="206"/>
      <c r="NAK54" s="206"/>
      <c r="NAL54" s="206"/>
      <c r="NAM54" s="206"/>
      <c r="NAN54" s="206"/>
      <c r="NAO54" s="206"/>
      <c r="NAP54" s="206"/>
      <c r="NAQ54" s="206"/>
      <c r="NAR54" s="206"/>
      <c r="NAS54" s="206"/>
      <c r="NAT54" s="206"/>
      <c r="NAU54" s="206"/>
      <c r="NAV54" s="206"/>
      <c r="NAW54" s="206"/>
      <c r="NAX54" s="206"/>
      <c r="NAY54" s="206"/>
      <c r="NAZ54" s="206"/>
      <c r="NBA54" s="206"/>
      <c r="NBB54" s="206"/>
      <c r="NBC54" s="206"/>
      <c r="NBD54" s="206"/>
      <c r="NBE54" s="206"/>
      <c r="NBF54" s="206"/>
      <c r="NBG54" s="206"/>
      <c r="NBH54" s="206"/>
      <c r="NBI54" s="206"/>
      <c r="NBJ54" s="206"/>
      <c r="NBK54" s="206"/>
      <c r="NBL54" s="206"/>
      <c r="NBM54" s="206"/>
      <c r="NBN54" s="206"/>
      <c r="NBO54" s="206"/>
      <c r="NBP54" s="206"/>
      <c r="NBQ54" s="206"/>
      <c r="NBR54" s="206"/>
      <c r="NBS54" s="206"/>
      <c r="NBT54" s="206"/>
      <c r="NBU54" s="206"/>
      <c r="NBV54" s="206"/>
      <c r="NBW54" s="206"/>
      <c r="NBX54" s="206"/>
      <c r="NBY54" s="206"/>
      <c r="NBZ54" s="206"/>
      <c r="NCA54" s="206"/>
      <c r="NCB54" s="206"/>
      <c r="NCC54" s="206"/>
      <c r="NCD54" s="206"/>
      <c r="NCE54" s="206"/>
      <c r="NCF54" s="206"/>
      <c r="NCG54" s="206"/>
      <c r="NCH54" s="206"/>
      <c r="NCI54" s="206"/>
      <c r="NCJ54" s="206"/>
      <c r="NCK54" s="206"/>
      <c r="NCL54" s="206"/>
      <c r="NCM54" s="206"/>
      <c r="NCN54" s="206"/>
      <c r="NCO54" s="206"/>
      <c r="NCP54" s="206"/>
      <c r="NCQ54" s="206"/>
      <c r="NCR54" s="206"/>
      <c r="NCS54" s="206"/>
      <c r="NCT54" s="206"/>
      <c r="NCU54" s="206"/>
      <c r="NCV54" s="206"/>
      <c r="NCW54" s="206"/>
      <c r="NCX54" s="206"/>
      <c r="NCY54" s="206"/>
      <c r="NCZ54" s="206"/>
      <c r="NDA54" s="206"/>
      <c r="NDB54" s="206"/>
      <c r="NDC54" s="206"/>
      <c r="NDD54" s="206"/>
      <c r="NDE54" s="206"/>
      <c r="NDF54" s="206"/>
      <c r="NDG54" s="206"/>
      <c r="NDH54" s="206"/>
      <c r="NDI54" s="206"/>
      <c r="NDJ54" s="206"/>
      <c r="NDK54" s="206"/>
      <c r="NDL54" s="206"/>
      <c r="NDM54" s="206"/>
      <c r="NDN54" s="206"/>
      <c r="NDO54" s="206"/>
      <c r="NDP54" s="206"/>
      <c r="NDQ54" s="206"/>
      <c r="NDR54" s="206"/>
      <c r="NDS54" s="206"/>
      <c r="NDT54" s="206"/>
      <c r="NDU54" s="206"/>
      <c r="NDV54" s="206"/>
      <c r="NDW54" s="206"/>
      <c r="NDX54" s="206"/>
      <c r="NDY54" s="206"/>
      <c r="NDZ54" s="206"/>
      <c r="NEA54" s="206"/>
      <c r="NEB54" s="206"/>
      <c r="NEC54" s="206"/>
      <c r="NED54" s="206"/>
      <c r="NEE54" s="206"/>
      <c r="NEF54" s="206"/>
      <c r="NEG54" s="206"/>
      <c r="NEH54" s="206"/>
      <c r="NEI54" s="206"/>
      <c r="NEJ54" s="206"/>
      <c r="NEK54" s="206"/>
      <c r="NEL54" s="206"/>
      <c r="NEM54" s="206"/>
      <c r="NEN54" s="206"/>
      <c r="NEO54" s="206"/>
      <c r="NEP54" s="206"/>
      <c r="NEQ54" s="206"/>
      <c r="NER54" s="206"/>
      <c r="NES54" s="206"/>
      <c r="NET54" s="206"/>
      <c r="NEU54" s="206"/>
      <c r="NEV54" s="206"/>
      <c r="NEW54" s="206"/>
      <c r="NEX54" s="206"/>
      <c r="NEY54" s="206"/>
      <c r="NEZ54" s="206"/>
      <c r="NFA54" s="206"/>
      <c r="NFB54" s="206"/>
      <c r="NFC54" s="206"/>
      <c r="NFD54" s="206"/>
      <c r="NFE54" s="206"/>
      <c r="NFF54" s="206"/>
      <c r="NFG54" s="206"/>
      <c r="NFH54" s="206"/>
      <c r="NFI54" s="206"/>
      <c r="NFJ54" s="206"/>
      <c r="NFK54" s="206"/>
      <c r="NFL54" s="206"/>
      <c r="NFM54" s="206"/>
      <c r="NFN54" s="206"/>
      <c r="NFO54" s="206"/>
      <c r="NFP54" s="206"/>
      <c r="NFQ54" s="206"/>
      <c r="NFR54" s="206"/>
      <c r="NFS54" s="206"/>
      <c r="NFT54" s="206"/>
      <c r="NFU54" s="206"/>
      <c r="NFV54" s="206"/>
      <c r="NFW54" s="206"/>
      <c r="NFX54" s="206"/>
      <c r="NFY54" s="206"/>
      <c r="NFZ54" s="206"/>
      <c r="NGA54" s="206"/>
      <c r="NGB54" s="206"/>
      <c r="NGC54" s="206"/>
      <c r="NGD54" s="206"/>
      <c r="NGE54" s="206"/>
      <c r="NGF54" s="206"/>
      <c r="NGG54" s="206"/>
      <c r="NGH54" s="206"/>
      <c r="NGI54" s="206"/>
      <c r="NGJ54" s="206"/>
      <c r="NGK54" s="206"/>
      <c r="NGL54" s="206"/>
      <c r="NGM54" s="206"/>
      <c r="NGN54" s="206"/>
      <c r="NGO54" s="206"/>
      <c r="NGP54" s="206"/>
      <c r="NGQ54" s="206"/>
      <c r="NGR54" s="206"/>
      <c r="NGS54" s="206"/>
      <c r="NGT54" s="206"/>
      <c r="NGU54" s="206"/>
      <c r="NGV54" s="206"/>
      <c r="NGW54" s="206"/>
      <c r="NGX54" s="206"/>
      <c r="NGY54" s="206"/>
      <c r="NGZ54" s="206"/>
      <c r="NHA54" s="206"/>
      <c r="NHB54" s="206"/>
      <c r="NHC54" s="206"/>
      <c r="NHD54" s="206"/>
      <c r="NHE54" s="206"/>
      <c r="NHF54" s="206"/>
      <c r="NHG54" s="206"/>
      <c r="NHH54" s="206"/>
      <c r="NHI54" s="206"/>
      <c r="NHJ54" s="206"/>
      <c r="NHK54" s="206"/>
      <c r="NHL54" s="206"/>
      <c r="NHM54" s="206"/>
      <c r="NHN54" s="206"/>
      <c r="NHO54" s="206"/>
      <c r="NHP54" s="206"/>
      <c r="NHQ54" s="206"/>
      <c r="NHR54" s="206"/>
      <c r="NHS54" s="206"/>
      <c r="NHT54" s="206"/>
      <c r="NHU54" s="206"/>
      <c r="NHV54" s="206"/>
      <c r="NHW54" s="206"/>
      <c r="NHX54" s="206"/>
      <c r="NHY54" s="206"/>
      <c r="NHZ54" s="206"/>
      <c r="NIA54" s="206"/>
      <c r="NIB54" s="206"/>
      <c r="NIC54" s="206"/>
      <c r="NID54" s="206"/>
      <c r="NIE54" s="206"/>
      <c r="NIF54" s="206"/>
      <c r="NIG54" s="206"/>
      <c r="NIH54" s="206"/>
      <c r="NII54" s="206"/>
      <c r="NIJ54" s="206"/>
      <c r="NIK54" s="206"/>
      <c r="NIL54" s="206"/>
      <c r="NIM54" s="206"/>
      <c r="NIN54" s="206"/>
      <c r="NIO54" s="206"/>
      <c r="NIP54" s="206"/>
      <c r="NIQ54" s="206"/>
      <c r="NIR54" s="206"/>
      <c r="NIS54" s="206"/>
      <c r="NIT54" s="206"/>
      <c r="NIU54" s="206"/>
      <c r="NIV54" s="206"/>
      <c r="NIW54" s="206"/>
      <c r="NIX54" s="206"/>
      <c r="NIY54" s="206"/>
      <c r="NIZ54" s="206"/>
      <c r="NJA54" s="206"/>
      <c r="NJB54" s="206"/>
      <c r="NJC54" s="206"/>
      <c r="NJD54" s="206"/>
      <c r="NJE54" s="206"/>
      <c r="NJF54" s="206"/>
      <c r="NJG54" s="206"/>
      <c r="NJH54" s="206"/>
      <c r="NJI54" s="206"/>
      <c r="NJJ54" s="206"/>
      <c r="NJK54" s="206"/>
      <c r="NJL54" s="206"/>
      <c r="NJM54" s="206"/>
      <c r="NJN54" s="206"/>
      <c r="NJO54" s="206"/>
      <c r="NJP54" s="206"/>
      <c r="NJQ54" s="206"/>
      <c r="NJR54" s="206"/>
      <c r="NJS54" s="206"/>
      <c r="NJT54" s="206"/>
      <c r="NJU54" s="206"/>
      <c r="NJV54" s="206"/>
      <c r="NJW54" s="206"/>
      <c r="NJX54" s="206"/>
      <c r="NJY54" s="206"/>
      <c r="NJZ54" s="206"/>
      <c r="NKA54" s="206"/>
      <c r="NKB54" s="206"/>
      <c r="NKC54" s="206"/>
      <c r="NKD54" s="206"/>
      <c r="NKE54" s="206"/>
      <c r="NKF54" s="206"/>
      <c r="NKG54" s="206"/>
      <c r="NKH54" s="206"/>
      <c r="NKI54" s="206"/>
      <c r="NKJ54" s="206"/>
      <c r="NKK54" s="206"/>
      <c r="NKL54" s="206"/>
      <c r="NKM54" s="206"/>
      <c r="NKN54" s="206"/>
      <c r="NKO54" s="206"/>
      <c r="NKP54" s="206"/>
      <c r="NKQ54" s="206"/>
      <c r="NKR54" s="206"/>
      <c r="NKS54" s="206"/>
      <c r="NKT54" s="206"/>
      <c r="NKU54" s="206"/>
      <c r="NKV54" s="206"/>
      <c r="NKW54" s="206"/>
      <c r="NKX54" s="206"/>
      <c r="NKY54" s="206"/>
      <c r="NKZ54" s="206"/>
      <c r="NLA54" s="206"/>
      <c r="NLB54" s="206"/>
      <c r="NLC54" s="206"/>
      <c r="NLD54" s="206"/>
      <c r="NLE54" s="206"/>
      <c r="NLF54" s="206"/>
      <c r="NLG54" s="206"/>
      <c r="NLH54" s="206"/>
      <c r="NLI54" s="206"/>
      <c r="NLJ54" s="206"/>
      <c r="NLK54" s="206"/>
      <c r="NLL54" s="206"/>
      <c r="NLM54" s="206"/>
      <c r="NLN54" s="206"/>
      <c r="NLO54" s="206"/>
      <c r="NLP54" s="206"/>
      <c r="NLQ54" s="206"/>
      <c r="NLR54" s="206"/>
      <c r="NLS54" s="206"/>
      <c r="NLT54" s="206"/>
      <c r="NLU54" s="206"/>
      <c r="NLV54" s="206"/>
      <c r="NLW54" s="206"/>
      <c r="NLX54" s="206"/>
      <c r="NLY54" s="206"/>
      <c r="NLZ54" s="206"/>
      <c r="NMA54" s="206"/>
      <c r="NMB54" s="206"/>
      <c r="NMC54" s="206"/>
      <c r="NMD54" s="206"/>
      <c r="NME54" s="206"/>
      <c r="NMF54" s="206"/>
      <c r="NMG54" s="206"/>
      <c r="NMH54" s="206"/>
      <c r="NMI54" s="206"/>
      <c r="NMJ54" s="206"/>
      <c r="NMK54" s="206"/>
      <c r="NML54" s="206"/>
      <c r="NMM54" s="206"/>
      <c r="NMN54" s="206"/>
      <c r="NMO54" s="206"/>
      <c r="NMP54" s="206"/>
      <c r="NMQ54" s="206"/>
      <c r="NMR54" s="206"/>
      <c r="NMS54" s="206"/>
      <c r="NMT54" s="206"/>
      <c r="NMU54" s="206"/>
      <c r="NMV54" s="206"/>
      <c r="NMW54" s="206"/>
      <c r="NMX54" s="206"/>
      <c r="NMY54" s="206"/>
      <c r="NMZ54" s="206"/>
      <c r="NNA54" s="206"/>
      <c r="NNB54" s="206"/>
      <c r="NNC54" s="206"/>
      <c r="NND54" s="206"/>
      <c r="NNE54" s="206"/>
      <c r="NNF54" s="206"/>
      <c r="NNG54" s="206"/>
      <c r="NNH54" s="206"/>
      <c r="NNI54" s="206"/>
      <c r="NNJ54" s="206"/>
      <c r="NNK54" s="206"/>
      <c r="NNL54" s="206"/>
      <c r="NNM54" s="206"/>
      <c r="NNN54" s="206"/>
      <c r="NNO54" s="206"/>
      <c r="NNP54" s="206"/>
      <c r="NNQ54" s="206"/>
      <c r="NNR54" s="206"/>
      <c r="NNS54" s="206"/>
      <c r="NNT54" s="206"/>
      <c r="NNU54" s="206"/>
      <c r="NNV54" s="206"/>
      <c r="NNW54" s="206"/>
      <c r="NNX54" s="206"/>
      <c r="NNY54" s="206"/>
      <c r="NNZ54" s="206"/>
      <c r="NOA54" s="206"/>
      <c r="NOB54" s="206"/>
      <c r="NOC54" s="206"/>
      <c r="NOD54" s="206"/>
      <c r="NOE54" s="206"/>
      <c r="NOF54" s="206"/>
      <c r="NOG54" s="206"/>
      <c r="NOH54" s="206"/>
      <c r="NOI54" s="206"/>
      <c r="NOJ54" s="206"/>
      <c r="NOK54" s="206"/>
      <c r="NOL54" s="206"/>
      <c r="NOM54" s="206"/>
      <c r="NON54" s="206"/>
      <c r="NOO54" s="206"/>
      <c r="NOP54" s="206"/>
      <c r="NOQ54" s="206"/>
      <c r="NOR54" s="206"/>
      <c r="NOS54" s="206"/>
      <c r="NOT54" s="206"/>
      <c r="NOU54" s="206"/>
      <c r="NOV54" s="206"/>
      <c r="NOW54" s="206"/>
      <c r="NOX54" s="206"/>
      <c r="NOY54" s="206"/>
      <c r="NOZ54" s="206"/>
      <c r="NPA54" s="206"/>
      <c r="NPB54" s="206"/>
      <c r="NPC54" s="206"/>
      <c r="NPD54" s="206"/>
      <c r="NPE54" s="206"/>
      <c r="NPF54" s="206"/>
      <c r="NPG54" s="206"/>
      <c r="NPH54" s="206"/>
      <c r="NPI54" s="206"/>
      <c r="NPJ54" s="206"/>
      <c r="NPK54" s="206"/>
      <c r="NPL54" s="206"/>
      <c r="NPM54" s="206"/>
      <c r="NPN54" s="206"/>
      <c r="NPO54" s="206"/>
      <c r="NPP54" s="206"/>
      <c r="NPQ54" s="206"/>
      <c r="NPR54" s="206"/>
      <c r="NPS54" s="206"/>
      <c r="NPT54" s="206"/>
      <c r="NPU54" s="206"/>
      <c r="NPV54" s="206"/>
      <c r="NPW54" s="206"/>
      <c r="NPX54" s="206"/>
      <c r="NPY54" s="206"/>
      <c r="NPZ54" s="206"/>
      <c r="NQA54" s="206"/>
      <c r="NQB54" s="206"/>
      <c r="NQC54" s="206"/>
      <c r="NQD54" s="206"/>
      <c r="NQE54" s="206"/>
      <c r="NQF54" s="206"/>
      <c r="NQG54" s="206"/>
      <c r="NQH54" s="206"/>
      <c r="NQI54" s="206"/>
      <c r="NQJ54" s="206"/>
      <c r="NQK54" s="206"/>
      <c r="NQL54" s="206"/>
      <c r="NQM54" s="206"/>
      <c r="NQN54" s="206"/>
      <c r="NQO54" s="206"/>
      <c r="NQP54" s="206"/>
      <c r="NQQ54" s="206"/>
      <c r="NQR54" s="206"/>
      <c r="NQS54" s="206"/>
      <c r="NQT54" s="206"/>
      <c r="NQU54" s="206"/>
      <c r="NQV54" s="206"/>
      <c r="NQW54" s="206"/>
      <c r="NQX54" s="206"/>
      <c r="NQY54" s="206"/>
      <c r="NQZ54" s="206"/>
      <c r="NRA54" s="206"/>
      <c r="NRB54" s="206"/>
      <c r="NRC54" s="206"/>
      <c r="NRD54" s="206"/>
      <c r="NRE54" s="206"/>
      <c r="NRF54" s="206"/>
      <c r="NRG54" s="206"/>
      <c r="NRH54" s="206"/>
      <c r="NRI54" s="206"/>
      <c r="NRJ54" s="206"/>
      <c r="NRK54" s="206"/>
      <c r="NRL54" s="206"/>
      <c r="NRM54" s="206"/>
      <c r="NRN54" s="206"/>
      <c r="NRO54" s="206"/>
      <c r="NRP54" s="206"/>
      <c r="NRQ54" s="206"/>
      <c r="NRR54" s="206"/>
      <c r="NRS54" s="206"/>
      <c r="NRT54" s="206"/>
      <c r="NRU54" s="206"/>
      <c r="NRV54" s="206"/>
      <c r="NRW54" s="206"/>
      <c r="NRX54" s="206"/>
      <c r="NRY54" s="206"/>
      <c r="NRZ54" s="206"/>
      <c r="NSA54" s="206"/>
      <c r="NSB54" s="206"/>
      <c r="NSC54" s="206"/>
      <c r="NSD54" s="206"/>
      <c r="NSE54" s="206"/>
      <c r="NSF54" s="206"/>
      <c r="NSG54" s="206"/>
      <c r="NSH54" s="206"/>
      <c r="NSI54" s="206"/>
      <c r="NSJ54" s="206"/>
      <c r="NSK54" s="206"/>
      <c r="NSL54" s="206"/>
      <c r="NSM54" s="206"/>
      <c r="NSN54" s="206"/>
      <c r="NSO54" s="206"/>
      <c r="NSP54" s="206"/>
      <c r="NSQ54" s="206"/>
      <c r="NSR54" s="206"/>
      <c r="NSS54" s="206"/>
      <c r="NST54" s="206"/>
      <c r="NSU54" s="206"/>
      <c r="NSV54" s="206"/>
      <c r="NSW54" s="206"/>
      <c r="NSX54" s="206"/>
      <c r="NSY54" s="206"/>
      <c r="NSZ54" s="206"/>
      <c r="NTA54" s="206"/>
      <c r="NTB54" s="206"/>
      <c r="NTC54" s="206"/>
      <c r="NTD54" s="206"/>
      <c r="NTE54" s="206"/>
      <c r="NTF54" s="206"/>
      <c r="NTG54" s="206"/>
      <c r="NTH54" s="206"/>
      <c r="NTI54" s="206"/>
      <c r="NTJ54" s="206"/>
      <c r="NTK54" s="206"/>
      <c r="NTL54" s="206"/>
      <c r="NTM54" s="206"/>
      <c r="NTN54" s="206"/>
      <c r="NTO54" s="206"/>
      <c r="NTP54" s="206"/>
      <c r="NTQ54" s="206"/>
      <c r="NTR54" s="206"/>
      <c r="NTS54" s="206"/>
      <c r="NTT54" s="206"/>
      <c r="NTU54" s="206"/>
      <c r="NTV54" s="206"/>
      <c r="NTW54" s="206"/>
      <c r="NTX54" s="206"/>
      <c r="NTY54" s="206"/>
      <c r="NTZ54" s="206"/>
      <c r="NUA54" s="206"/>
      <c r="NUB54" s="206"/>
      <c r="NUC54" s="206"/>
      <c r="NUD54" s="206"/>
      <c r="NUE54" s="206"/>
      <c r="NUF54" s="206"/>
      <c r="NUG54" s="206"/>
      <c r="NUH54" s="206"/>
      <c r="NUI54" s="206"/>
      <c r="NUJ54" s="206"/>
      <c r="NUK54" s="206"/>
      <c r="NUL54" s="206"/>
      <c r="NUM54" s="206"/>
      <c r="NUN54" s="206"/>
      <c r="NUO54" s="206"/>
      <c r="NUP54" s="206"/>
      <c r="NUQ54" s="206"/>
      <c r="NUR54" s="206"/>
      <c r="NUS54" s="206"/>
      <c r="NUT54" s="206"/>
      <c r="NUU54" s="206"/>
      <c r="NUV54" s="206"/>
      <c r="NUW54" s="206"/>
      <c r="NUX54" s="206"/>
      <c r="NUY54" s="206"/>
      <c r="NUZ54" s="206"/>
      <c r="NVA54" s="206"/>
      <c r="NVB54" s="206"/>
      <c r="NVC54" s="206"/>
      <c r="NVD54" s="206"/>
      <c r="NVE54" s="206"/>
      <c r="NVF54" s="206"/>
      <c r="NVG54" s="206"/>
      <c r="NVH54" s="206"/>
      <c r="NVI54" s="206"/>
      <c r="NVJ54" s="206"/>
      <c r="NVK54" s="206"/>
      <c r="NVL54" s="206"/>
      <c r="NVM54" s="206"/>
      <c r="NVN54" s="206"/>
      <c r="NVO54" s="206"/>
      <c r="NVP54" s="206"/>
      <c r="NVQ54" s="206"/>
      <c r="NVR54" s="206"/>
      <c r="NVS54" s="206"/>
      <c r="NVT54" s="206"/>
      <c r="NVU54" s="206"/>
      <c r="NVV54" s="206"/>
      <c r="NVW54" s="206"/>
      <c r="NVX54" s="206"/>
      <c r="NVY54" s="206"/>
      <c r="NVZ54" s="206"/>
      <c r="NWA54" s="206"/>
      <c r="NWB54" s="206"/>
      <c r="NWC54" s="206"/>
      <c r="NWD54" s="206"/>
      <c r="NWE54" s="206"/>
      <c r="NWF54" s="206"/>
      <c r="NWG54" s="206"/>
      <c r="NWH54" s="206"/>
      <c r="NWI54" s="206"/>
      <c r="NWJ54" s="206"/>
      <c r="NWK54" s="206"/>
      <c r="NWL54" s="206"/>
      <c r="NWM54" s="206"/>
      <c r="NWN54" s="206"/>
      <c r="NWO54" s="206"/>
      <c r="NWP54" s="206"/>
      <c r="NWQ54" s="206"/>
      <c r="NWR54" s="206"/>
      <c r="NWS54" s="206"/>
      <c r="NWT54" s="206"/>
      <c r="NWU54" s="206"/>
      <c r="NWV54" s="206"/>
      <c r="NWW54" s="206"/>
      <c r="NWX54" s="206"/>
      <c r="NWY54" s="206"/>
      <c r="NWZ54" s="206"/>
      <c r="NXA54" s="206"/>
      <c r="NXB54" s="206"/>
      <c r="NXC54" s="206"/>
      <c r="NXD54" s="206"/>
      <c r="NXE54" s="206"/>
      <c r="NXF54" s="206"/>
      <c r="NXG54" s="206"/>
      <c r="NXH54" s="206"/>
      <c r="NXI54" s="206"/>
      <c r="NXJ54" s="206"/>
      <c r="NXK54" s="206"/>
      <c r="NXL54" s="206"/>
      <c r="NXM54" s="206"/>
      <c r="NXN54" s="206"/>
      <c r="NXO54" s="206"/>
      <c r="NXP54" s="206"/>
      <c r="NXQ54" s="206"/>
      <c r="NXR54" s="206"/>
      <c r="NXS54" s="206"/>
      <c r="NXT54" s="206"/>
      <c r="NXU54" s="206"/>
      <c r="NXV54" s="206"/>
      <c r="NXW54" s="206"/>
      <c r="NXX54" s="206"/>
      <c r="NXY54" s="206"/>
      <c r="NXZ54" s="206"/>
      <c r="NYA54" s="206"/>
      <c r="NYB54" s="206"/>
      <c r="NYC54" s="206"/>
      <c r="NYD54" s="206"/>
      <c r="NYE54" s="206"/>
      <c r="NYF54" s="206"/>
      <c r="NYG54" s="206"/>
      <c r="NYH54" s="206"/>
      <c r="NYI54" s="206"/>
      <c r="NYJ54" s="206"/>
      <c r="NYK54" s="206"/>
      <c r="NYL54" s="206"/>
      <c r="NYM54" s="206"/>
      <c r="NYN54" s="206"/>
      <c r="NYO54" s="206"/>
      <c r="NYP54" s="206"/>
      <c r="NYQ54" s="206"/>
      <c r="NYR54" s="206"/>
      <c r="NYS54" s="206"/>
      <c r="NYT54" s="206"/>
      <c r="NYU54" s="206"/>
      <c r="NYV54" s="206"/>
      <c r="NYW54" s="206"/>
      <c r="NYX54" s="206"/>
      <c r="NYY54" s="206"/>
      <c r="NYZ54" s="206"/>
      <c r="NZA54" s="206"/>
      <c r="NZB54" s="206"/>
      <c r="NZC54" s="206"/>
      <c r="NZD54" s="206"/>
      <c r="NZE54" s="206"/>
      <c r="NZF54" s="206"/>
      <c r="NZG54" s="206"/>
      <c r="NZH54" s="206"/>
      <c r="NZI54" s="206"/>
      <c r="NZJ54" s="206"/>
      <c r="NZK54" s="206"/>
      <c r="NZL54" s="206"/>
      <c r="NZM54" s="206"/>
      <c r="NZN54" s="206"/>
      <c r="NZO54" s="206"/>
      <c r="NZP54" s="206"/>
      <c r="NZQ54" s="206"/>
      <c r="NZR54" s="206"/>
      <c r="NZS54" s="206"/>
      <c r="NZT54" s="206"/>
      <c r="NZU54" s="206"/>
      <c r="NZV54" s="206"/>
      <c r="NZW54" s="206"/>
      <c r="NZX54" s="206"/>
      <c r="NZY54" s="206"/>
      <c r="NZZ54" s="206"/>
      <c r="OAA54" s="206"/>
      <c r="OAB54" s="206"/>
      <c r="OAC54" s="206"/>
      <c r="OAD54" s="206"/>
      <c r="OAE54" s="206"/>
      <c r="OAF54" s="206"/>
      <c r="OAG54" s="206"/>
      <c r="OAH54" s="206"/>
      <c r="OAI54" s="206"/>
      <c r="OAJ54" s="206"/>
      <c r="OAK54" s="206"/>
      <c r="OAL54" s="206"/>
      <c r="OAM54" s="206"/>
      <c r="OAN54" s="206"/>
      <c r="OAO54" s="206"/>
      <c r="OAP54" s="206"/>
      <c r="OAQ54" s="206"/>
      <c r="OAR54" s="206"/>
      <c r="OAS54" s="206"/>
      <c r="OAT54" s="206"/>
      <c r="OAU54" s="206"/>
      <c r="OAV54" s="206"/>
      <c r="OAW54" s="206"/>
      <c r="OAX54" s="206"/>
      <c r="OAY54" s="206"/>
      <c r="OAZ54" s="206"/>
      <c r="OBA54" s="206"/>
      <c r="OBB54" s="206"/>
      <c r="OBC54" s="206"/>
      <c r="OBD54" s="206"/>
      <c r="OBE54" s="206"/>
      <c r="OBF54" s="206"/>
      <c r="OBG54" s="206"/>
      <c r="OBH54" s="206"/>
      <c r="OBI54" s="206"/>
      <c r="OBJ54" s="206"/>
      <c r="OBK54" s="206"/>
      <c r="OBL54" s="206"/>
      <c r="OBM54" s="206"/>
      <c r="OBN54" s="206"/>
      <c r="OBO54" s="206"/>
      <c r="OBP54" s="206"/>
      <c r="OBQ54" s="206"/>
      <c r="OBR54" s="206"/>
      <c r="OBS54" s="206"/>
      <c r="OBT54" s="206"/>
      <c r="OBU54" s="206"/>
      <c r="OBV54" s="206"/>
      <c r="OBW54" s="206"/>
      <c r="OBX54" s="206"/>
      <c r="OBY54" s="206"/>
      <c r="OBZ54" s="206"/>
      <c r="OCA54" s="206"/>
      <c r="OCB54" s="206"/>
      <c r="OCC54" s="206"/>
      <c r="OCD54" s="206"/>
      <c r="OCE54" s="206"/>
      <c r="OCF54" s="206"/>
      <c r="OCG54" s="206"/>
      <c r="OCH54" s="206"/>
      <c r="OCI54" s="206"/>
      <c r="OCJ54" s="206"/>
      <c r="OCK54" s="206"/>
      <c r="OCL54" s="206"/>
      <c r="OCM54" s="206"/>
      <c r="OCN54" s="206"/>
      <c r="OCO54" s="206"/>
      <c r="OCP54" s="206"/>
      <c r="OCQ54" s="206"/>
      <c r="OCR54" s="206"/>
      <c r="OCS54" s="206"/>
      <c r="OCT54" s="206"/>
      <c r="OCU54" s="206"/>
      <c r="OCV54" s="206"/>
      <c r="OCW54" s="206"/>
      <c r="OCX54" s="206"/>
      <c r="OCY54" s="206"/>
      <c r="OCZ54" s="206"/>
      <c r="ODA54" s="206"/>
      <c r="ODB54" s="206"/>
      <c r="ODC54" s="206"/>
      <c r="ODD54" s="206"/>
      <c r="ODE54" s="206"/>
      <c r="ODF54" s="206"/>
      <c r="ODG54" s="206"/>
      <c r="ODH54" s="206"/>
      <c r="ODI54" s="206"/>
      <c r="ODJ54" s="206"/>
      <c r="ODK54" s="206"/>
      <c r="ODL54" s="206"/>
      <c r="ODM54" s="206"/>
      <c r="ODN54" s="206"/>
      <c r="ODO54" s="206"/>
      <c r="ODP54" s="206"/>
      <c r="ODQ54" s="206"/>
      <c r="ODR54" s="206"/>
      <c r="ODS54" s="206"/>
      <c r="ODT54" s="206"/>
      <c r="ODU54" s="206"/>
      <c r="ODV54" s="206"/>
      <c r="ODW54" s="206"/>
      <c r="ODX54" s="206"/>
      <c r="ODY54" s="206"/>
      <c r="ODZ54" s="206"/>
      <c r="OEA54" s="206"/>
      <c r="OEB54" s="206"/>
      <c r="OEC54" s="206"/>
      <c r="OED54" s="206"/>
      <c r="OEE54" s="206"/>
      <c r="OEF54" s="206"/>
      <c r="OEG54" s="206"/>
      <c r="OEH54" s="206"/>
      <c r="OEI54" s="206"/>
      <c r="OEJ54" s="206"/>
      <c r="OEK54" s="206"/>
      <c r="OEL54" s="206"/>
      <c r="OEM54" s="206"/>
      <c r="OEN54" s="206"/>
      <c r="OEO54" s="206"/>
      <c r="OEP54" s="206"/>
      <c r="OEQ54" s="206"/>
      <c r="OER54" s="206"/>
      <c r="OES54" s="206"/>
      <c r="OET54" s="206"/>
      <c r="OEU54" s="206"/>
      <c r="OEV54" s="206"/>
      <c r="OEW54" s="206"/>
      <c r="OEX54" s="206"/>
      <c r="OEY54" s="206"/>
      <c r="OEZ54" s="206"/>
      <c r="OFA54" s="206"/>
      <c r="OFB54" s="206"/>
      <c r="OFC54" s="206"/>
      <c r="OFD54" s="206"/>
      <c r="OFE54" s="206"/>
      <c r="OFF54" s="206"/>
      <c r="OFG54" s="206"/>
      <c r="OFH54" s="206"/>
      <c r="OFI54" s="206"/>
      <c r="OFJ54" s="206"/>
      <c r="OFK54" s="206"/>
      <c r="OFL54" s="206"/>
      <c r="OFM54" s="206"/>
      <c r="OFN54" s="206"/>
      <c r="OFO54" s="206"/>
      <c r="OFP54" s="206"/>
      <c r="OFQ54" s="206"/>
      <c r="OFR54" s="206"/>
      <c r="OFS54" s="206"/>
      <c r="OFT54" s="206"/>
      <c r="OFU54" s="206"/>
      <c r="OFV54" s="206"/>
      <c r="OFW54" s="206"/>
      <c r="OFX54" s="206"/>
      <c r="OFY54" s="206"/>
      <c r="OFZ54" s="206"/>
      <c r="OGA54" s="206"/>
      <c r="OGB54" s="206"/>
      <c r="OGC54" s="206"/>
      <c r="OGD54" s="206"/>
      <c r="OGE54" s="206"/>
      <c r="OGF54" s="206"/>
      <c r="OGG54" s="206"/>
      <c r="OGH54" s="206"/>
      <c r="OGI54" s="206"/>
      <c r="OGJ54" s="206"/>
      <c r="OGK54" s="206"/>
      <c r="OGL54" s="206"/>
      <c r="OGM54" s="206"/>
      <c r="OGN54" s="206"/>
      <c r="OGO54" s="206"/>
      <c r="OGP54" s="206"/>
      <c r="OGQ54" s="206"/>
      <c r="OGR54" s="206"/>
      <c r="OGS54" s="206"/>
      <c r="OGT54" s="206"/>
      <c r="OGU54" s="206"/>
      <c r="OGV54" s="206"/>
      <c r="OGW54" s="206"/>
      <c r="OGX54" s="206"/>
      <c r="OGY54" s="206"/>
      <c r="OGZ54" s="206"/>
      <c r="OHA54" s="206"/>
      <c r="OHB54" s="206"/>
      <c r="OHC54" s="206"/>
      <c r="OHD54" s="206"/>
      <c r="OHE54" s="206"/>
      <c r="OHF54" s="206"/>
      <c r="OHG54" s="206"/>
      <c r="OHH54" s="206"/>
      <c r="OHI54" s="206"/>
      <c r="OHJ54" s="206"/>
      <c r="OHK54" s="206"/>
      <c r="OHL54" s="206"/>
      <c r="OHM54" s="206"/>
      <c r="OHN54" s="206"/>
      <c r="OHO54" s="206"/>
      <c r="OHP54" s="206"/>
      <c r="OHQ54" s="206"/>
      <c r="OHR54" s="206"/>
      <c r="OHS54" s="206"/>
      <c r="OHT54" s="206"/>
      <c r="OHU54" s="206"/>
      <c r="OHV54" s="206"/>
      <c r="OHW54" s="206"/>
      <c r="OHX54" s="206"/>
      <c r="OHY54" s="206"/>
      <c r="OHZ54" s="206"/>
      <c r="OIA54" s="206"/>
      <c r="OIB54" s="206"/>
      <c r="OIC54" s="206"/>
      <c r="OID54" s="206"/>
      <c r="OIE54" s="206"/>
      <c r="OIF54" s="206"/>
      <c r="OIG54" s="206"/>
      <c r="OIH54" s="206"/>
      <c r="OII54" s="206"/>
      <c r="OIJ54" s="206"/>
      <c r="OIK54" s="206"/>
      <c r="OIL54" s="206"/>
      <c r="OIM54" s="206"/>
      <c r="OIN54" s="206"/>
      <c r="OIO54" s="206"/>
      <c r="OIP54" s="206"/>
      <c r="OIQ54" s="206"/>
      <c r="OIR54" s="206"/>
      <c r="OIS54" s="206"/>
      <c r="OIT54" s="206"/>
      <c r="OIU54" s="206"/>
      <c r="OIV54" s="206"/>
      <c r="OIW54" s="206"/>
      <c r="OIX54" s="206"/>
      <c r="OIY54" s="206"/>
      <c r="OIZ54" s="206"/>
      <c r="OJA54" s="206"/>
      <c r="OJB54" s="206"/>
      <c r="OJC54" s="206"/>
      <c r="OJD54" s="206"/>
      <c r="OJE54" s="206"/>
      <c r="OJF54" s="206"/>
      <c r="OJG54" s="206"/>
      <c r="OJH54" s="206"/>
      <c r="OJI54" s="206"/>
      <c r="OJJ54" s="206"/>
      <c r="OJK54" s="206"/>
      <c r="OJL54" s="206"/>
      <c r="OJM54" s="206"/>
      <c r="OJN54" s="206"/>
      <c r="OJO54" s="206"/>
      <c r="OJP54" s="206"/>
      <c r="OJQ54" s="206"/>
      <c r="OJR54" s="206"/>
      <c r="OJS54" s="206"/>
      <c r="OJT54" s="206"/>
      <c r="OJU54" s="206"/>
      <c r="OJV54" s="206"/>
      <c r="OJW54" s="206"/>
      <c r="OJX54" s="206"/>
      <c r="OJY54" s="206"/>
      <c r="OJZ54" s="206"/>
      <c r="OKA54" s="206"/>
      <c r="OKB54" s="206"/>
      <c r="OKC54" s="206"/>
      <c r="OKD54" s="206"/>
      <c r="OKE54" s="206"/>
      <c r="OKF54" s="206"/>
      <c r="OKG54" s="206"/>
      <c r="OKH54" s="206"/>
      <c r="OKI54" s="206"/>
      <c r="OKJ54" s="206"/>
      <c r="OKK54" s="206"/>
      <c r="OKL54" s="206"/>
      <c r="OKM54" s="206"/>
      <c r="OKN54" s="206"/>
      <c r="OKO54" s="206"/>
      <c r="OKP54" s="206"/>
      <c r="OKQ54" s="206"/>
      <c r="OKR54" s="206"/>
      <c r="OKS54" s="206"/>
      <c r="OKT54" s="206"/>
      <c r="OKU54" s="206"/>
      <c r="OKV54" s="206"/>
      <c r="OKW54" s="206"/>
      <c r="OKX54" s="206"/>
      <c r="OKY54" s="206"/>
      <c r="OKZ54" s="206"/>
      <c r="OLA54" s="206"/>
      <c r="OLB54" s="206"/>
      <c r="OLC54" s="206"/>
      <c r="OLD54" s="206"/>
      <c r="OLE54" s="206"/>
      <c r="OLF54" s="206"/>
      <c r="OLG54" s="206"/>
      <c r="OLH54" s="206"/>
      <c r="OLI54" s="206"/>
      <c r="OLJ54" s="206"/>
      <c r="OLK54" s="206"/>
      <c r="OLL54" s="206"/>
      <c r="OLM54" s="206"/>
      <c r="OLN54" s="206"/>
      <c r="OLO54" s="206"/>
      <c r="OLP54" s="206"/>
      <c r="OLQ54" s="206"/>
      <c r="OLR54" s="206"/>
      <c r="OLS54" s="206"/>
      <c r="OLT54" s="206"/>
      <c r="OLU54" s="206"/>
      <c r="OLV54" s="206"/>
      <c r="OLW54" s="206"/>
      <c r="OLX54" s="206"/>
      <c r="OLY54" s="206"/>
      <c r="OLZ54" s="206"/>
      <c r="OMA54" s="206"/>
      <c r="OMB54" s="206"/>
      <c r="OMC54" s="206"/>
      <c r="OMD54" s="206"/>
      <c r="OME54" s="206"/>
      <c r="OMF54" s="206"/>
      <c r="OMG54" s="206"/>
      <c r="OMH54" s="206"/>
      <c r="OMI54" s="206"/>
      <c r="OMJ54" s="206"/>
      <c r="OMK54" s="206"/>
      <c r="OML54" s="206"/>
      <c r="OMM54" s="206"/>
      <c r="OMN54" s="206"/>
      <c r="OMO54" s="206"/>
      <c r="OMP54" s="206"/>
      <c r="OMQ54" s="206"/>
      <c r="OMR54" s="206"/>
      <c r="OMS54" s="206"/>
      <c r="OMT54" s="206"/>
      <c r="OMU54" s="206"/>
      <c r="OMV54" s="206"/>
      <c r="OMW54" s="206"/>
      <c r="OMX54" s="206"/>
      <c r="OMY54" s="206"/>
      <c r="OMZ54" s="206"/>
      <c r="ONA54" s="206"/>
      <c r="ONB54" s="206"/>
      <c r="ONC54" s="206"/>
      <c r="OND54" s="206"/>
      <c r="ONE54" s="206"/>
      <c r="ONF54" s="206"/>
      <c r="ONG54" s="206"/>
      <c r="ONH54" s="206"/>
      <c r="ONI54" s="206"/>
      <c r="ONJ54" s="206"/>
      <c r="ONK54" s="206"/>
      <c r="ONL54" s="206"/>
      <c r="ONM54" s="206"/>
      <c r="ONN54" s="206"/>
      <c r="ONO54" s="206"/>
      <c r="ONP54" s="206"/>
      <c r="ONQ54" s="206"/>
      <c r="ONR54" s="206"/>
      <c r="ONS54" s="206"/>
      <c r="ONT54" s="206"/>
      <c r="ONU54" s="206"/>
      <c r="ONV54" s="206"/>
      <c r="ONW54" s="206"/>
      <c r="ONX54" s="206"/>
      <c r="ONY54" s="206"/>
      <c r="ONZ54" s="206"/>
      <c r="OOA54" s="206"/>
      <c r="OOB54" s="206"/>
      <c r="OOC54" s="206"/>
      <c r="OOD54" s="206"/>
      <c r="OOE54" s="206"/>
      <c r="OOF54" s="206"/>
      <c r="OOG54" s="206"/>
      <c r="OOH54" s="206"/>
      <c r="OOI54" s="206"/>
      <c r="OOJ54" s="206"/>
      <c r="OOK54" s="206"/>
      <c r="OOL54" s="206"/>
      <c r="OOM54" s="206"/>
      <c r="OON54" s="206"/>
      <c r="OOO54" s="206"/>
      <c r="OOP54" s="206"/>
      <c r="OOQ54" s="206"/>
      <c r="OOR54" s="206"/>
      <c r="OOS54" s="206"/>
      <c r="OOT54" s="206"/>
      <c r="OOU54" s="206"/>
      <c r="OOV54" s="206"/>
      <c r="OOW54" s="206"/>
      <c r="OOX54" s="206"/>
      <c r="OOY54" s="206"/>
      <c r="OOZ54" s="206"/>
      <c r="OPA54" s="206"/>
      <c r="OPB54" s="206"/>
      <c r="OPC54" s="206"/>
      <c r="OPD54" s="206"/>
      <c r="OPE54" s="206"/>
      <c r="OPF54" s="206"/>
      <c r="OPG54" s="206"/>
      <c r="OPH54" s="206"/>
      <c r="OPI54" s="206"/>
      <c r="OPJ54" s="206"/>
      <c r="OPK54" s="206"/>
      <c r="OPL54" s="206"/>
      <c r="OPM54" s="206"/>
      <c r="OPN54" s="206"/>
      <c r="OPO54" s="206"/>
      <c r="OPP54" s="206"/>
      <c r="OPQ54" s="206"/>
      <c r="OPR54" s="206"/>
      <c r="OPS54" s="206"/>
      <c r="OPT54" s="206"/>
      <c r="OPU54" s="206"/>
      <c r="OPV54" s="206"/>
      <c r="OPW54" s="206"/>
      <c r="OPX54" s="206"/>
      <c r="OPY54" s="206"/>
      <c r="OPZ54" s="206"/>
      <c r="OQA54" s="206"/>
      <c r="OQB54" s="206"/>
      <c r="OQC54" s="206"/>
      <c r="OQD54" s="206"/>
      <c r="OQE54" s="206"/>
      <c r="OQF54" s="206"/>
      <c r="OQG54" s="206"/>
      <c r="OQH54" s="206"/>
      <c r="OQI54" s="206"/>
      <c r="OQJ54" s="206"/>
      <c r="OQK54" s="206"/>
      <c r="OQL54" s="206"/>
      <c r="OQM54" s="206"/>
      <c r="OQN54" s="206"/>
      <c r="OQO54" s="206"/>
      <c r="OQP54" s="206"/>
      <c r="OQQ54" s="206"/>
      <c r="OQR54" s="206"/>
      <c r="OQS54" s="206"/>
      <c r="OQT54" s="206"/>
      <c r="OQU54" s="206"/>
      <c r="OQV54" s="206"/>
      <c r="OQW54" s="206"/>
      <c r="OQX54" s="206"/>
      <c r="OQY54" s="206"/>
      <c r="OQZ54" s="206"/>
      <c r="ORA54" s="206"/>
      <c r="ORB54" s="206"/>
      <c r="ORC54" s="206"/>
      <c r="ORD54" s="206"/>
      <c r="ORE54" s="206"/>
      <c r="ORF54" s="206"/>
      <c r="ORG54" s="206"/>
      <c r="ORH54" s="206"/>
      <c r="ORI54" s="206"/>
      <c r="ORJ54" s="206"/>
      <c r="ORK54" s="206"/>
      <c r="ORL54" s="206"/>
      <c r="ORM54" s="206"/>
      <c r="ORN54" s="206"/>
      <c r="ORO54" s="206"/>
      <c r="ORP54" s="206"/>
      <c r="ORQ54" s="206"/>
      <c r="ORR54" s="206"/>
      <c r="ORS54" s="206"/>
      <c r="ORT54" s="206"/>
      <c r="ORU54" s="206"/>
      <c r="ORV54" s="206"/>
      <c r="ORW54" s="206"/>
      <c r="ORX54" s="206"/>
      <c r="ORY54" s="206"/>
      <c r="ORZ54" s="206"/>
      <c r="OSA54" s="206"/>
      <c r="OSB54" s="206"/>
      <c r="OSC54" s="206"/>
      <c r="OSD54" s="206"/>
      <c r="OSE54" s="206"/>
      <c r="OSF54" s="206"/>
      <c r="OSG54" s="206"/>
      <c r="OSH54" s="206"/>
      <c r="OSI54" s="206"/>
      <c r="OSJ54" s="206"/>
      <c r="OSK54" s="206"/>
      <c r="OSL54" s="206"/>
      <c r="OSM54" s="206"/>
      <c r="OSN54" s="206"/>
      <c r="OSO54" s="206"/>
      <c r="OSP54" s="206"/>
      <c r="OSQ54" s="206"/>
      <c r="OSR54" s="206"/>
      <c r="OSS54" s="206"/>
      <c r="OST54" s="206"/>
      <c r="OSU54" s="206"/>
      <c r="OSV54" s="206"/>
      <c r="OSW54" s="206"/>
      <c r="OSX54" s="206"/>
      <c r="OSY54" s="206"/>
      <c r="OSZ54" s="206"/>
      <c r="OTA54" s="206"/>
      <c r="OTB54" s="206"/>
      <c r="OTC54" s="206"/>
      <c r="OTD54" s="206"/>
      <c r="OTE54" s="206"/>
      <c r="OTF54" s="206"/>
      <c r="OTG54" s="206"/>
      <c r="OTH54" s="206"/>
      <c r="OTI54" s="206"/>
      <c r="OTJ54" s="206"/>
      <c r="OTK54" s="206"/>
      <c r="OTL54" s="206"/>
      <c r="OTM54" s="206"/>
      <c r="OTN54" s="206"/>
      <c r="OTO54" s="206"/>
      <c r="OTP54" s="206"/>
      <c r="OTQ54" s="206"/>
      <c r="OTR54" s="206"/>
      <c r="OTS54" s="206"/>
      <c r="OTT54" s="206"/>
      <c r="OTU54" s="206"/>
      <c r="OTV54" s="206"/>
      <c r="OTW54" s="206"/>
      <c r="OTX54" s="206"/>
      <c r="OTY54" s="206"/>
      <c r="OTZ54" s="206"/>
      <c r="OUA54" s="206"/>
      <c r="OUB54" s="206"/>
      <c r="OUC54" s="206"/>
      <c r="OUD54" s="206"/>
      <c r="OUE54" s="206"/>
      <c r="OUF54" s="206"/>
      <c r="OUG54" s="206"/>
      <c r="OUH54" s="206"/>
      <c r="OUI54" s="206"/>
      <c r="OUJ54" s="206"/>
      <c r="OUK54" s="206"/>
      <c r="OUL54" s="206"/>
      <c r="OUM54" s="206"/>
      <c r="OUN54" s="206"/>
      <c r="OUO54" s="206"/>
      <c r="OUP54" s="206"/>
      <c r="OUQ54" s="206"/>
      <c r="OUR54" s="206"/>
      <c r="OUS54" s="206"/>
      <c r="OUT54" s="206"/>
      <c r="OUU54" s="206"/>
      <c r="OUV54" s="206"/>
      <c r="OUW54" s="206"/>
      <c r="OUX54" s="206"/>
      <c r="OUY54" s="206"/>
      <c r="OUZ54" s="206"/>
      <c r="OVA54" s="206"/>
      <c r="OVB54" s="206"/>
      <c r="OVC54" s="206"/>
      <c r="OVD54" s="206"/>
      <c r="OVE54" s="206"/>
      <c r="OVF54" s="206"/>
      <c r="OVG54" s="206"/>
      <c r="OVH54" s="206"/>
      <c r="OVI54" s="206"/>
      <c r="OVJ54" s="206"/>
      <c r="OVK54" s="206"/>
      <c r="OVL54" s="206"/>
      <c r="OVM54" s="206"/>
      <c r="OVN54" s="206"/>
      <c r="OVO54" s="206"/>
      <c r="OVP54" s="206"/>
      <c r="OVQ54" s="206"/>
      <c r="OVR54" s="206"/>
      <c r="OVS54" s="206"/>
      <c r="OVT54" s="206"/>
      <c r="OVU54" s="206"/>
      <c r="OVV54" s="206"/>
      <c r="OVW54" s="206"/>
      <c r="OVX54" s="206"/>
      <c r="OVY54" s="206"/>
      <c r="OVZ54" s="206"/>
      <c r="OWA54" s="206"/>
      <c r="OWB54" s="206"/>
      <c r="OWC54" s="206"/>
      <c r="OWD54" s="206"/>
      <c r="OWE54" s="206"/>
      <c r="OWF54" s="206"/>
      <c r="OWG54" s="206"/>
      <c r="OWH54" s="206"/>
      <c r="OWI54" s="206"/>
      <c r="OWJ54" s="206"/>
      <c r="OWK54" s="206"/>
      <c r="OWL54" s="206"/>
      <c r="OWM54" s="206"/>
      <c r="OWN54" s="206"/>
      <c r="OWO54" s="206"/>
      <c r="OWP54" s="206"/>
      <c r="OWQ54" s="206"/>
      <c r="OWR54" s="206"/>
      <c r="OWS54" s="206"/>
      <c r="OWT54" s="206"/>
      <c r="OWU54" s="206"/>
      <c r="OWV54" s="206"/>
      <c r="OWW54" s="206"/>
      <c r="OWX54" s="206"/>
      <c r="OWY54" s="206"/>
      <c r="OWZ54" s="206"/>
      <c r="OXA54" s="206"/>
      <c r="OXB54" s="206"/>
      <c r="OXC54" s="206"/>
      <c r="OXD54" s="206"/>
      <c r="OXE54" s="206"/>
      <c r="OXF54" s="206"/>
      <c r="OXG54" s="206"/>
      <c r="OXH54" s="206"/>
      <c r="OXI54" s="206"/>
      <c r="OXJ54" s="206"/>
      <c r="OXK54" s="206"/>
      <c r="OXL54" s="206"/>
      <c r="OXM54" s="206"/>
      <c r="OXN54" s="206"/>
      <c r="OXO54" s="206"/>
      <c r="OXP54" s="206"/>
      <c r="OXQ54" s="206"/>
      <c r="OXR54" s="206"/>
      <c r="OXS54" s="206"/>
      <c r="OXT54" s="206"/>
      <c r="OXU54" s="206"/>
      <c r="OXV54" s="206"/>
      <c r="OXW54" s="206"/>
      <c r="OXX54" s="206"/>
      <c r="OXY54" s="206"/>
      <c r="OXZ54" s="206"/>
      <c r="OYA54" s="206"/>
      <c r="OYB54" s="206"/>
      <c r="OYC54" s="206"/>
      <c r="OYD54" s="206"/>
      <c r="OYE54" s="206"/>
      <c r="OYF54" s="206"/>
      <c r="OYG54" s="206"/>
      <c r="OYH54" s="206"/>
      <c r="OYI54" s="206"/>
      <c r="OYJ54" s="206"/>
      <c r="OYK54" s="206"/>
      <c r="OYL54" s="206"/>
      <c r="OYM54" s="206"/>
      <c r="OYN54" s="206"/>
      <c r="OYO54" s="206"/>
      <c r="OYP54" s="206"/>
      <c r="OYQ54" s="206"/>
      <c r="OYR54" s="206"/>
      <c r="OYS54" s="206"/>
      <c r="OYT54" s="206"/>
      <c r="OYU54" s="206"/>
      <c r="OYV54" s="206"/>
      <c r="OYW54" s="206"/>
      <c r="OYX54" s="206"/>
      <c r="OYY54" s="206"/>
      <c r="OYZ54" s="206"/>
      <c r="OZA54" s="206"/>
      <c r="OZB54" s="206"/>
      <c r="OZC54" s="206"/>
      <c r="OZD54" s="206"/>
      <c r="OZE54" s="206"/>
      <c r="OZF54" s="206"/>
      <c r="OZG54" s="206"/>
      <c r="OZH54" s="206"/>
      <c r="OZI54" s="206"/>
      <c r="OZJ54" s="206"/>
      <c r="OZK54" s="206"/>
      <c r="OZL54" s="206"/>
      <c r="OZM54" s="206"/>
      <c r="OZN54" s="206"/>
      <c r="OZO54" s="206"/>
      <c r="OZP54" s="206"/>
      <c r="OZQ54" s="206"/>
      <c r="OZR54" s="206"/>
      <c r="OZS54" s="206"/>
      <c r="OZT54" s="206"/>
      <c r="OZU54" s="206"/>
      <c r="OZV54" s="206"/>
      <c r="OZW54" s="206"/>
      <c r="OZX54" s="206"/>
      <c r="OZY54" s="206"/>
      <c r="OZZ54" s="206"/>
      <c r="PAA54" s="206"/>
      <c r="PAB54" s="206"/>
      <c r="PAC54" s="206"/>
      <c r="PAD54" s="206"/>
      <c r="PAE54" s="206"/>
      <c r="PAF54" s="206"/>
      <c r="PAG54" s="206"/>
      <c r="PAH54" s="206"/>
      <c r="PAI54" s="206"/>
      <c r="PAJ54" s="206"/>
      <c r="PAK54" s="206"/>
      <c r="PAL54" s="206"/>
      <c r="PAM54" s="206"/>
      <c r="PAN54" s="206"/>
      <c r="PAO54" s="206"/>
      <c r="PAP54" s="206"/>
      <c r="PAQ54" s="206"/>
      <c r="PAR54" s="206"/>
      <c r="PAS54" s="206"/>
      <c r="PAT54" s="206"/>
      <c r="PAU54" s="206"/>
      <c r="PAV54" s="206"/>
      <c r="PAW54" s="206"/>
      <c r="PAX54" s="206"/>
      <c r="PAY54" s="206"/>
      <c r="PAZ54" s="206"/>
      <c r="PBA54" s="206"/>
      <c r="PBB54" s="206"/>
      <c r="PBC54" s="206"/>
      <c r="PBD54" s="206"/>
      <c r="PBE54" s="206"/>
      <c r="PBF54" s="206"/>
      <c r="PBG54" s="206"/>
      <c r="PBH54" s="206"/>
      <c r="PBI54" s="206"/>
      <c r="PBJ54" s="206"/>
      <c r="PBK54" s="206"/>
      <c r="PBL54" s="206"/>
      <c r="PBM54" s="206"/>
      <c r="PBN54" s="206"/>
      <c r="PBO54" s="206"/>
      <c r="PBP54" s="206"/>
      <c r="PBQ54" s="206"/>
      <c r="PBR54" s="206"/>
      <c r="PBS54" s="206"/>
      <c r="PBT54" s="206"/>
      <c r="PBU54" s="206"/>
      <c r="PBV54" s="206"/>
      <c r="PBW54" s="206"/>
      <c r="PBX54" s="206"/>
      <c r="PBY54" s="206"/>
      <c r="PBZ54" s="206"/>
      <c r="PCA54" s="206"/>
      <c r="PCB54" s="206"/>
      <c r="PCC54" s="206"/>
      <c r="PCD54" s="206"/>
      <c r="PCE54" s="206"/>
      <c r="PCF54" s="206"/>
      <c r="PCG54" s="206"/>
      <c r="PCH54" s="206"/>
      <c r="PCI54" s="206"/>
      <c r="PCJ54" s="206"/>
      <c r="PCK54" s="206"/>
      <c r="PCL54" s="206"/>
      <c r="PCM54" s="206"/>
      <c r="PCN54" s="206"/>
      <c r="PCO54" s="206"/>
      <c r="PCP54" s="206"/>
      <c r="PCQ54" s="206"/>
      <c r="PCR54" s="206"/>
      <c r="PCS54" s="206"/>
      <c r="PCT54" s="206"/>
      <c r="PCU54" s="206"/>
      <c r="PCV54" s="206"/>
      <c r="PCW54" s="206"/>
      <c r="PCX54" s="206"/>
      <c r="PCY54" s="206"/>
      <c r="PCZ54" s="206"/>
      <c r="PDA54" s="206"/>
      <c r="PDB54" s="206"/>
      <c r="PDC54" s="206"/>
      <c r="PDD54" s="206"/>
      <c r="PDE54" s="206"/>
      <c r="PDF54" s="206"/>
      <c r="PDG54" s="206"/>
      <c r="PDH54" s="206"/>
      <c r="PDI54" s="206"/>
      <c r="PDJ54" s="206"/>
      <c r="PDK54" s="206"/>
      <c r="PDL54" s="206"/>
      <c r="PDM54" s="206"/>
      <c r="PDN54" s="206"/>
      <c r="PDO54" s="206"/>
      <c r="PDP54" s="206"/>
      <c r="PDQ54" s="206"/>
      <c r="PDR54" s="206"/>
      <c r="PDS54" s="206"/>
      <c r="PDT54" s="206"/>
      <c r="PDU54" s="206"/>
      <c r="PDV54" s="206"/>
      <c r="PDW54" s="206"/>
      <c r="PDX54" s="206"/>
      <c r="PDY54" s="206"/>
      <c r="PDZ54" s="206"/>
      <c r="PEA54" s="206"/>
      <c r="PEB54" s="206"/>
      <c r="PEC54" s="206"/>
      <c r="PED54" s="206"/>
      <c r="PEE54" s="206"/>
      <c r="PEF54" s="206"/>
      <c r="PEG54" s="206"/>
      <c r="PEH54" s="206"/>
      <c r="PEI54" s="206"/>
      <c r="PEJ54" s="206"/>
      <c r="PEK54" s="206"/>
      <c r="PEL54" s="206"/>
      <c r="PEM54" s="206"/>
      <c r="PEN54" s="206"/>
      <c r="PEO54" s="206"/>
      <c r="PEP54" s="206"/>
      <c r="PEQ54" s="206"/>
      <c r="PER54" s="206"/>
      <c r="PES54" s="206"/>
      <c r="PET54" s="206"/>
      <c r="PEU54" s="206"/>
      <c r="PEV54" s="206"/>
      <c r="PEW54" s="206"/>
      <c r="PEX54" s="206"/>
      <c r="PEY54" s="206"/>
      <c r="PEZ54" s="206"/>
      <c r="PFA54" s="206"/>
      <c r="PFB54" s="206"/>
      <c r="PFC54" s="206"/>
      <c r="PFD54" s="206"/>
      <c r="PFE54" s="206"/>
      <c r="PFF54" s="206"/>
      <c r="PFG54" s="206"/>
      <c r="PFH54" s="206"/>
      <c r="PFI54" s="206"/>
      <c r="PFJ54" s="206"/>
      <c r="PFK54" s="206"/>
      <c r="PFL54" s="206"/>
      <c r="PFM54" s="206"/>
      <c r="PFN54" s="206"/>
      <c r="PFO54" s="206"/>
      <c r="PFP54" s="206"/>
      <c r="PFQ54" s="206"/>
      <c r="PFR54" s="206"/>
      <c r="PFS54" s="206"/>
      <c r="PFT54" s="206"/>
      <c r="PFU54" s="206"/>
      <c r="PFV54" s="206"/>
      <c r="PFW54" s="206"/>
      <c r="PFX54" s="206"/>
      <c r="PFY54" s="206"/>
      <c r="PFZ54" s="206"/>
      <c r="PGA54" s="206"/>
      <c r="PGB54" s="206"/>
      <c r="PGC54" s="206"/>
      <c r="PGD54" s="206"/>
      <c r="PGE54" s="206"/>
      <c r="PGF54" s="206"/>
      <c r="PGG54" s="206"/>
      <c r="PGH54" s="206"/>
      <c r="PGI54" s="206"/>
      <c r="PGJ54" s="206"/>
      <c r="PGK54" s="206"/>
      <c r="PGL54" s="206"/>
      <c r="PGM54" s="206"/>
      <c r="PGN54" s="206"/>
      <c r="PGO54" s="206"/>
      <c r="PGP54" s="206"/>
      <c r="PGQ54" s="206"/>
      <c r="PGR54" s="206"/>
      <c r="PGS54" s="206"/>
      <c r="PGT54" s="206"/>
      <c r="PGU54" s="206"/>
      <c r="PGV54" s="206"/>
      <c r="PGW54" s="206"/>
      <c r="PGX54" s="206"/>
      <c r="PGY54" s="206"/>
      <c r="PGZ54" s="206"/>
      <c r="PHA54" s="206"/>
      <c r="PHB54" s="206"/>
      <c r="PHC54" s="206"/>
      <c r="PHD54" s="206"/>
      <c r="PHE54" s="206"/>
      <c r="PHF54" s="206"/>
      <c r="PHG54" s="206"/>
      <c r="PHH54" s="206"/>
      <c r="PHI54" s="206"/>
      <c r="PHJ54" s="206"/>
      <c r="PHK54" s="206"/>
      <c r="PHL54" s="206"/>
      <c r="PHM54" s="206"/>
      <c r="PHN54" s="206"/>
      <c r="PHO54" s="206"/>
      <c r="PHP54" s="206"/>
      <c r="PHQ54" s="206"/>
      <c r="PHR54" s="206"/>
      <c r="PHS54" s="206"/>
      <c r="PHT54" s="206"/>
      <c r="PHU54" s="206"/>
      <c r="PHV54" s="206"/>
      <c r="PHW54" s="206"/>
      <c r="PHX54" s="206"/>
      <c r="PHY54" s="206"/>
      <c r="PHZ54" s="206"/>
      <c r="PIA54" s="206"/>
      <c r="PIB54" s="206"/>
      <c r="PIC54" s="206"/>
      <c r="PID54" s="206"/>
      <c r="PIE54" s="206"/>
      <c r="PIF54" s="206"/>
      <c r="PIG54" s="206"/>
      <c r="PIH54" s="206"/>
      <c r="PII54" s="206"/>
      <c r="PIJ54" s="206"/>
      <c r="PIK54" s="206"/>
      <c r="PIL54" s="206"/>
      <c r="PIM54" s="206"/>
      <c r="PIN54" s="206"/>
      <c r="PIO54" s="206"/>
      <c r="PIP54" s="206"/>
      <c r="PIQ54" s="206"/>
      <c r="PIR54" s="206"/>
      <c r="PIS54" s="206"/>
      <c r="PIT54" s="206"/>
      <c r="PIU54" s="206"/>
      <c r="PIV54" s="206"/>
      <c r="PIW54" s="206"/>
      <c r="PIX54" s="206"/>
      <c r="PIY54" s="206"/>
      <c r="PIZ54" s="206"/>
      <c r="PJA54" s="206"/>
      <c r="PJB54" s="206"/>
      <c r="PJC54" s="206"/>
      <c r="PJD54" s="206"/>
      <c r="PJE54" s="206"/>
      <c r="PJF54" s="206"/>
      <c r="PJG54" s="206"/>
      <c r="PJH54" s="206"/>
      <c r="PJI54" s="206"/>
      <c r="PJJ54" s="206"/>
      <c r="PJK54" s="206"/>
      <c r="PJL54" s="206"/>
      <c r="PJM54" s="206"/>
      <c r="PJN54" s="206"/>
      <c r="PJO54" s="206"/>
      <c r="PJP54" s="206"/>
      <c r="PJQ54" s="206"/>
      <c r="PJR54" s="206"/>
      <c r="PJS54" s="206"/>
      <c r="PJT54" s="206"/>
      <c r="PJU54" s="206"/>
      <c r="PJV54" s="206"/>
      <c r="PJW54" s="206"/>
      <c r="PJX54" s="206"/>
      <c r="PJY54" s="206"/>
      <c r="PJZ54" s="206"/>
      <c r="PKA54" s="206"/>
      <c r="PKB54" s="206"/>
      <c r="PKC54" s="206"/>
      <c r="PKD54" s="206"/>
      <c r="PKE54" s="206"/>
      <c r="PKF54" s="206"/>
      <c r="PKG54" s="206"/>
      <c r="PKH54" s="206"/>
      <c r="PKI54" s="206"/>
      <c r="PKJ54" s="206"/>
      <c r="PKK54" s="206"/>
      <c r="PKL54" s="206"/>
      <c r="PKM54" s="206"/>
      <c r="PKN54" s="206"/>
      <c r="PKO54" s="206"/>
      <c r="PKP54" s="206"/>
      <c r="PKQ54" s="206"/>
      <c r="PKR54" s="206"/>
      <c r="PKS54" s="206"/>
      <c r="PKT54" s="206"/>
      <c r="PKU54" s="206"/>
      <c r="PKV54" s="206"/>
      <c r="PKW54" s="206"/>
      <c r="PKX54" s="206"/>
      <c r="PKY54" s="206"/>
      <c r="PKZ54" s="206"/>
      <c r="PLA54" s="206"/>
      <c r="PLB54" s="206"/>
      <c r="PLC54" s="206"/>
      <c r="PLD54" s="206"/>
      <c r="PLE54" s="206"/>
      <c r="PLF54" s="206"/>
      <c r="PLG54" s="206"/>
      <c r="PLH54" s="206"/>
      <c r="PLI54" s="206"/>
      <c r="PLJ54" s="206"/>
      <c r="PLK54" s="206"/>
      <c r="PLL54" s="206"/>
      <c r="PLM54" s="206"/>
      <c r="PLN54" s="206"/>
      <c r="PLO54" s="206"/>
      <c r="PLP54" s="206"/>
      <c r="PLQ54" s="206"/>
      <c r="PLR54" s="206"/>
      <c r="PLS54" s="206"/>
      <c r="PLT54" s="206"/>
      <c r="PLU54" s="206"/>
      <c r="PLV54" s="206"/>
      <c r="PLW54" s="206"/>
      <c r="PLX54" s="206"/>
      <c r="PLY54" s="206"/>
      <c r="PLZ54" s="206"/>
      <c r="PMA54" s="206"/>
      <c r="PMB54" s="206"/>
      <c r="PMC54" s="206"/>
      <c r="PMD54" s="206"/>
      <c r="PME54" s="206"/>
      <c r="PMF54" s="206"/>
      <c r="PMG54" s="206"/>
      <c r="PMH54" s="206"/>
      <c r="PMI54" s="206"/>
      <c r="PMJ54" s="206"/>
      <c r="PMK54" s="206"/>
      <c r="PML54" s="206"/>
      <c r="PMM54" s="206"/>
      <c r="PMN54" s="206"/>
      <c r="PMO54" s="206"/>
      <c r="PMP54" s="206"/>
      <c r="PMQ54" s="206"/>
      <c r="PMR54" s="206"/>
      <c r="PMS54" s="206"/>
      <c r="PMT54" s="206"/>
      <c r="PMU54" s="206"/>
      <c r="PMV54" s="206"/>
      <c r="PMW54" s="206"/>
      <c r="PMX54" s="206"/>
      <c r="PMY54" s="206"/>
      <c r="PMZ54" s="206"/>
      <c r="PNA54" s="206"/>
      <c r="PNB54" s="206"/>
      <c r="PNC54" s="206"/>
      <c r="PND54" s="206"/>
      <c r="PNE54" s="206"/>
      <c r="PNF54" s="206"/>
      <c r="PNG54" s="206"/>
      <c r="PNH54" s="206"/>
      <c r="PNI54" s="206"/>
      <c r="PNJ54" s="206"/>
      <c r="PNK54" s="206"/>
      <c r="PNL54" s="206"/>
      <c r="PNM54" s="206"/>
      <c r="PNN54" s="206"/>
      <c r="PNO54" s="206"/>
      <c r="PNP54" s="206"/>
      <c r="PNQ54" s="206"/>
      <c r="PNR54" s="206"/>
      <c r="PNS54" s="206"/>
      <c r="PNT54" s="206"/>
      <c r="PNU54" s="206"/>
      <c r="PNV54" s="206"/>
      <c r="PNW54" s="206"/>
      <c r="PNX54" s="206"/>
      <c r="PNY54" s="206"/>
      <c r="PNZ54" s="206"/>
      <c r="POA54" s="206"/>
      <c r="POB54" s="206"/>
      <c r="POC54" s="206"/>
      <c r="POD54" s="206"/>
      <c r="POE54" s="206"/>
      <c r="POF54" s="206"/>
      <c r="POG54" s="206"/>
      <c r="POH54" s="206"/>
      <c r="POI54" s="206"/>
      <c r="POJ54" s="206"/>
      <c r="POK54" s="206"/>
      <c r="POL54" s="206"/>
      <c r="POM54" s="206"/>
      <c r="PON54" s="206"/>
      <c r="POO54" s="206"/>
      <c r="POP54" s="206"/>
      <c r="POQ54" s="206"/>
      <c r="POR54" s="206"/>
      <c r="POS54" s="206"/>
      <c r="POT54" s="206"/>
      <c r="POU54" s="206"/>
      <c r="POV54" s="206"/>
      <c r="POW54" s="206"/>
      <c r="POX54" s="206"/>
      <c r="POY54" s="206"/>
      <c r="POZ54" s="206"/>
      <c r="PPA54" s="206"/>
      <c r="PPB54" s="206"/>
      <c r="PPC54" s="206"/>
      <c r="PPD54" s="206"/>
      <c r="PPE54" s="206"/>
      <c r="PPF54" s="206"/>
      <c r="PPG54" s="206"/>
      <c r="PPH54" s="206"/>
      <c r="PPI54" s="206"/>
      <c r="PPJ54" s="206"/>
      <c r="PPK54" s="206"/>
      <c r="PPL54" s="206"/>
      <c r="PPM54" s="206"/>
      <c r="PPN54" s="206"/>
      <c r="PPO54" s="206"/>
      <c r="PPP54" s="206"/>
      <c r="PPQ54" s="206"/>
      <c r="PPR54" s="206"/>
      <c r="PPS54" s="206"/>
      <c r="PPT54" s="206"/>
      <c r="PPU54" s="206"/>
      <c r="PPV54" s="206"/>
      <c r="PPW54" s="206"/>
      <c r="PPX54" s="206"/>
      <c r="PPY54" s="206"/>
      <c r="PPZ54" s="206"/>
      <c r="PQA54" s="206"/>
      <c r="PQB54" s="206"/>
      <c r="PQC54" s="206"/>
      <c r="PQD54" s="206"/>
      <c r="PQE54" s="206"/>
      <c r="PQF54" s="206"/>
      <c r="PQG54" s="206"/>
      <c r="PQH54" s="206"/>
      <c r="PQI54" s="206"/>
      <c r="PQJ54" s="206"/>
      <c r="PQK54" s="206"/>
      <c r="PQL54" s="206"/>
      <c r="PQM54" s="206"/>
      <c r="PQN54" s="206"/>
      <c r="PQO54" s="206"/>
      <c r="PQP54" s="206"/>
      <c r="PQQ54" s="206"/>
      <c r="PQR54" s="206"/>
      <c r="PQS54" s="206"/>
      <c r="PQT54" s="206"/>
      <c r="PQU54" s="206"/>
      <c r="PQV54" s="206"/>
      <c r="PQW54" s="206"/>
      <c r="PQX54" s="206"/>
      <c r="PQY54" s="206"/>
      <c r="PQZ54" s="206"/>
      <c r="PRA54" s="206"/>
      <c r="PRB54" s="206"/>
      <c r="PRC54" s="206"/>
      <c r="PRD54" s="206"/>
      <c r="PRE54" s="206"/>
      <c r="PRF54" s="206"/>
      <c r="PRG54" s="206"/>
      <c r="PRH54" s="206"/>
      <c r="PRI54" s="206"/>
      <c r="PRJ54" s="206"/>
      <c r="PRK54" s="206"/>
      <c r="PRL54" s="206"/>
      <c r="PRM54" s="206"/>
      <c r="PRN54" s="206"/>
      <c r="PRO54" s="206"/>
      <c r="PRP54" s="206"/>
      <c r="PRQ54" s="206"/>
      <c r="PRR54" s="206"/>
      <c r="PRS54" s="206"/>
      <c r="PRT54" s="206"/>
      <c r="PRU54" s="206"/>
      <c r="PRV54" s="206"/>
      <c r="PRW54" s="206"/>
      <c r="PRX54" s="206"/>
      <c r="PRY54" s="206"/>
      <c r="PRZ54" s="206"/>
      <c r="PSA54" s="206"/>
      <c r="PSB54" s="206"/>
      <c r="PSC54" s="206"/>
      <c r="PSD54" s="206"/>
      <c r="PSE54" s="206"/>
      <c r="PSF54" s="206"/>
      <c r="PSG54" s="206"/>
      <c r="PSH54" s="206"/>
      <c r="PSI54" s="206"/>
      <c r="PSJ54" s="206"/>
      <c r="PSK54" s="206"/>
      <c r="PSL54" s="206"/>
      <c r="PSM54" s="206"/>
      <c r="PSN54" s="206"/>
      <c r="PSO54" s="206"/>
      <c r="PSP54" s="206"/>
      <c r="PSQ54" s="206"/>
      <c r="PSR54" s="206"/>
      <c r="PSS54" s="206"/>
      <c r="PST54" s="206"/>
      <c r="PSU54" s="206"/>
      <c r="PSV54" s="206"/>
      <c r="PSW54" s="206"/>
      <c r="PSX54" s="206"/>
      <c r="PSY54" s="206"/>
      <c r="PSZ54" s="206"/>
      <c r="PTA54" s="206"/>
      <c r="PTB54" s="206"/>
      <c r="PTC54" s="206"/>
      <c r="PTD54" s="206"/>
      <c r="PTE54" s="206"/>
      <c r="PTF54" s="206"/>
      <c r="PTG54" s="206"/>
      <c r="PTH54" s="206"/>
      <c r="PTI54" s="206"/>
      <c r="PTJ54" s="206"/>
      <c r="PTK54" s="206"/>
      <c r="PTL54" s="206"/>
      <c r="PTM54" s="206"/>
      <c r="PTN54" s="206"/>
      <c r="PTO54" s="206"/>
      <c r="PTP54" s="206"/>
      <c r="PTQ54" s="206"/>
      <c r="PTR54" s="206"/>
      <c r="PTS54" s="206"/>
      <c r="PTT54" s="206"/>
      <c r="PTU54" s="206"/>
      <c r="PTV54" s="206"/>
      <c r="PTW54" s="206"/>
      <c r="PTX54" s="206"/>
      <c r="PTY54" s="206"/>
      <c r="PTZ54" s="206"/>
      <c r="PUA54" s="206"/>
      <c r="PUB54" s="206"/>
      <c r="PUC54" s="206"/>
      <c r="PUD54" s="206"/>
      <c r="PUE54" s="206"/>
      <c r="PUF54" s="206"/>
      <c r="PUG54" s="206"/>
      <c r="PUH54" s="206"/>
      <c r="PUI54" s="206"/>
      <c r="PUJ54" s="206"/>
      <c r="PUK54" s="206"/>
      <c r="PUL54" s="206"/>
      <c r="PUM54" s="206"/>
      <c r="PUN54" s="206"/>
      <c r="PUO54" s="206"/>
      <c r="PUP54" s="206"/>
      <c r="PUQ54" s="206"/>
      <c r="PUR54" s="206"/>
      <c r="PUS54" s="206"/>
      <c r="PUT54" s="206"/>
      <c r="PUU54" s="206"/>
      <c r="PUV54" s="206"/>
      <c r="PUW54" s="206"/>
      <c r="PUX54" s="206"/>
      <c r="PUY54" s="206"/>
      <c r="PUZ54" s="206"/>
      <c r="PVA54" s="206"/>
      <c r="PVB54" s="206"/>
      <c r="PVC54" s="206"/>
      <c r="PVD54" s="206"/>
      <c r="PVE54" s="206"/>
      <c r="PVF54" s="206"/>
      <c r="PVG54" s="206"/>
      <c r="PVH54" s="206"/>
      <c r="PVI54" s="206"/>
      <c r="PVJ54" s="206"/>
      <c r="PVK54" s="206"/>
      <c r="PVL54" s="206"/>
      <c r="PVM54" s="206"/>
      <c r="PVN54" s="206"/>
      <c r="PVO54" s="206"/>
      <c r="PVP54" s="206"/>
      <c r="PVQ54" s="206"/>
      <c r="PVR54" s="206"/>
      <c r="PVS54" s="206"/>
      <c r="PVT54" s="206"/>
      <c r="PVU54" s="206"/>
      <c r="PVV54" s="206"/>
      <c r="PVW54" s="206"/>
      <c r="PVX54" s="206"/>
      <c r="PVY54" s="206"/>
      <c r="PVZ54" s="206"/>
      <c r="PWA54" s="206"/>
      <c r="PWB54" s="206"/>
      <c r="PWC54" s="206"/>
      <c r="PWD54" s="206"/>
      <c r="PWE54" s="206"/>
      <c r="PWF54" s="206"/>
      <c r="PWG54" s="206"/>
      <c r="PWH54" s="206"/>
      <c r="PWI54" s="206"/>
      <c r="PWJ54" s="206"/>
      <c r="PWK54" s="206"/>
      <c r="PWL54" s="206"/>
      <c r="PWM54" s="206"/>
      <c r="PWN54" s="206"/>
      <c r="PWO54" s="206"/>
      <c r="PWP54" s="206"/>
      <c r="PWQ54" s="206"/>
      <c r="PWR54" s="206"/>
      <c r="PWS54" s="206"/>
      <c r="PWT54" s="206"/>
      <c r="PWU54" s="206"/>
      <c r="PWV54" s="206"/>
      <c r="PWW54" s="206"/>
      <c r="PWX54" s="206"/>
      <c r="PWY54" s="206"/>
      <c r="PWZ54" s="206"/>
      <c r="PXA54" s="206"/>
      <c r="PXB54" s="206"/>
      <c r="PXC54" s="206"/>
      <c r="PXD54" s="206"/>
      <c r="PXE54" s="206"/>
      <c r="PXF54" s="206"/>
      <c r="PXG54" s="206"/>
      <c r="PXH54" s="206"/>
      <c r="PXI54" s="206"/>
      <c r="PXJ54" s="206"/>
      <c r="PXK54" s="206"/>
      <c r="PXL54" s="206"/>
      <c r="PXM54" s="206"/>
      <c r="PXN54" s="206"/>
      <c r="PXO54" s="206"/>
      <c r="PXP54" s="206"/>
      <c r="PXQ54" s="206"/>
      <c r="PXR54" s="206"/>
      <c r="PXS54" s="206"/>
      <c r="PXT54" s="206"/>
      <c r="PXU54" s="206"/>
      <c r="PXV54" s="206"/>
      <c r="PXW54" s="206"/>
      <c r="PXX54" s="206"/>
      <c r="PXY54" s="206"/>
      <c r="PXZ54" s="206"/>
      <c r="PYA54" s="206"/>
      <c r="PYB54" s="206"/>
      <c r="PYC54" s="206"/>
      <c r="PYD54" s="206"/>
      <c r="PYE54" s="206"/>
      <c r="PYF54" s="206"/>
      <c r="PYG54" s="206"/>
      <c r="PYH54" s="206"/>
      <c r="PYI54" s="206"/>
      <c r="PYJ54" s="206"/>
      <c r="PYK54" s="206"/>
      <c r="PYL54" s="206"/>
      <c r="PYM54" s="206"/>
      <c r="PYN54" s="206"/>
      <c r="PYO54" s="206"/>
      <c r="PYP54" s="206"/>
      <c r="PYQ54" s="206"/>
      <c r="PYR54" s="206"/>
      <c r="PYS54" s="206"/>
      <c r="PYT54" s="206"/>
      <c r="PYU54" s="206"/>
      <c r="PYV54" s="206"/>
      <c r="PYW54" s="206"/>
      <c r="PYX54" s="206"/>
      <c r="PYY54" s="206"/>
      <c r="PYZ54" s="206"/>
      <c r="PZA54" s="206"/>
      <c r="PZB54" s="206"/>
      <c r="PZC54" s="206"/>
      <c r="PZD54" s="206"/>
      <c r="PZE54" s="206"/>
      <c r="PZF54" s="206"/>
      <c r="PZG54" s="206"/>
      <c r="PZH54" s="206"/>
      <c r="PZI54" s="206"/>
      <c r="PZJ54" s="206"/>
      <c r="PZK54" s="206"/>
      <c r="PZL54" s="206"/>
      <c r="PZM54" s="206"/>
      <c r="PZN54" s="206"/>
      <c r="PZO54" s="206"/>
      <c r="PZP54" s="206"/>
      <c r="PZQ54" s="206"/>
      <c r="PZR54" s="206"/>
      <c r="PZS54" s="206"/>
      <c r="PZT54" s="206"/>
      <c r="PZU54" s="206"/>
      <c r="PZV54" s="206"/>
      <c r="PZW54" s="206"/>
      <c r="PZX54" s="206"/>
      <c r="PZY54" s="206"/>
      <c r="PZZ54" s="206"/>
      <c r="QAA54" s="206"/>
      <c r="QAB54" s="206"/>
      <c r="QAC54" s="206"/>
      <c r="QAD54" s="206"/>
      <c r="QAE54" s="206"/>
      <c r="QAF54" s="206"/>
      <c r="QAG54" s="206"/>
      <c r="QAH54" s="206"/>
      <c r="QAI54" s="206"/>
      <c r="QAJ54" s="206"/>
      <c r="QAK54" s="206"/>
      <c r="QAL54" s="206"/>
      <c r="QAM54" s="206"/>
      <c r="QAN54" s="206"/>
      <c r="QAO54" s="206"/>
      <c r="QAP54" s="206"/>
      <c r="QAQ54" s="206"/>
      <c r="QAR54" s="206"/>
      <c r="QAS54" s="206"/>
      <c r="QAT54" s="206"/>
      <c r="QAU54" s="206"/>
      <c r="QAV54" s="206"/>
      <c r="QAW54" s="206"/>
      <c r="QAX54" s="206"/>
      <c r="QAY54" s="206"/>
      <c r="QAZ54" s="206"/>
      <c r="QBA54" s="206"/>
      <c r="QBB54" s="206"/>
      <c r="QBC54" s="206"/>
      <c r="QBD54" s="206"/>
      <c r="QBE54" s="206"/>
      <c r="QBF54" s="206"/>
      <c r="QBG54" s="206"/>
      <c r="QBH54" s="206"/>
      <c r="QBI54" s="206"/>
      <c r="QBJ54" s="206"/>
      <c r="QBK54" s="206"/>
      <c r="QBL54" s="206"/>
      <c r="QBM54" s="206"/>
      <c r="QBN54" s="206"/>
      <c r="QBO54" s="206"/>
      <c r="QBP54" s="206"/>
      <c r="QBQ54" s="206"/>
      <c r="QBR54" s="206"/>
      <c r="QBS54" s="206"/>
      <c r="QBT54" s="206"/>
      <c r="QBU54" s="206"/>
      <c r="QBV54" s="206"/>
      <c r="QBW54" s="206"/>
      <c r="QBX54" s="206"/>
      <c r="QBY54" s="206"/>
      <c r="QBZ54" s="206"/>
      <c r="QCA54" s="206"/>
      <c r="QCB54" s="206"/>
      <c r="QCC54" s="206"/>
      <c r="QCD54" s="206"/>
      <c r="QCE54" s="206"/>
      <c r="QCF54" s="206"/>
      <c r="QCG54" s="206"/>
      <c r="QCH54" s="206"/>
      <c r="QCI54" s="206"/>
      <c r="QCJ54" s="206"/>
      <c r="QCK54" s="206"/>
      <c r="QCL54" s="206"/>
      <c r="QCM54" s="206"/>
      <c r="QCN54" s="206"/>
      <c r="QCO54" s="206"/>
      <c r="QCP54" s="206"/>
      <c r="QCQ54" s="206"/>
      <c r="QCR54" s="206"/>
      <c r="QCS54" s="206"/>
      <c r="QCT54" s="206"/>
      <c r="QCU54" s="206"/>
      <c r="QCV54" s="206"/>
      <c r="QCW54" s="206"/>
      <c r="QCX54" s="206"/>
      <c r="QCY54" s="206"/>
      <c r="QCZ54" s="206"/>
      <c r="QDA54" s="206"/>
      <c r="QDB54" s="206"/>
      <c r="QDC54" s="206"/>
      <c r="QDD54" s="206"/>
      <c r="QDE54" s="206"/>
      <c r="QDF54" s="206"/>
      <c r="QDG54" s="206"/>
      <c r="QDH54" s="206"/>
      <c r="QDI54" s="206"/>
      <c r="QDJ54" s="206"/>
      <c r="QDK54" s="206"/>
      <c r="QDL54" s="206"/>
      <c r="QDM54" s="206"/>
      <c r="QDN54" s="206"/>
      <c r="QDO54" s="206"/>
      <c r="QDP54" s="206"/>
      <c r="QDQ54" s="206"/>
      <c r="QDR54" s="206"/>
      <c r="QDS54" s="206"/>
      <c r="QDT54" s="206"/>
      <c r="QDU54" s="206"/>
      <c r="QDV54" s="206"/>
      <c r="QDW54" s="206"/>
      <c r="QDX54" s="206"/>
      <c r="QDY54" s="206"/>
      <c r="QDZ54" s="206"/>
      <c r="QEA54" s="206"/>
      <c r="QEB54" s="206"/>
      <c r="QEC54" s="206"/>
      <c r="QED54" s="206"/>
      <c r="QEE54" s="206"/>
      <c r="QEF54" s="206"/>
      <c r="QEG54" s="206"/>
      <c r="QEH54" s="206"/>
      <c r="QEI54" s="206"/>
      <c r="QEJ54" s="206"/>
      <c r="QEK54" s="206"/>
      <c r="QEL54" s="206"/>
      <c r="QEM54" s="206"/>
      <c r="QEN54" s="206"/>
      <c r="QEO54" s="206"/>
      <c r="QEP54" s="206"/>
      <c r="QEQ54" s="206"/>
      <c r="QER54" s="206"/>
      <c r="QES54" s="206"/>
      <c r="QET54" s="206"/>
      <c r="QEU54" s="206"/>
      <c r="QEV54" s="206"/>
      <c r="QEW54" s="206"/>
      <c r="QEX54" s="206"/>
      <c r="QEY54" s="206"/>
      <c r="QEZ54" s="206"/>
      <c r="QFA54" s="206"/>
      <c r="QFB54" s="206"/>
      <c r="QFC54" s="206"/>
      <c r="QFD54" s="206"/>
      <c r="QFE54" s="206"/>
      <c r="QFF54" s="206"/>
      <c r="QFG54" s="206"/>
      <c r="QFH54" s="206"/>
      <c r="QFI54" s="206"/>
      <c r="QFJ54" s="206"/>
      <c r="QFK54" s="206"/>
      <c r="QFL54" s="206"/>
      <c r="QFM54" s="206"/>
      <c r="QFN54" s="206"/>
      <c r="QFO54" s="206"/>
      <c r="QFP54" s="206"/>
      <c r="QFQ54" s="206"/>
      <c r="QFR54" s="206"/>
      <c r="QFS54" s="206"/>
      <c r="QFT54" s="206"/>
      <c r="QFU54" s="206"/>
      <c r="QFV54" s="206"/>
      <c r="QFW54" s="206"/>
      <c r="QFX54" s="206"/>
      <c r="QFY54" s="206"/>
      <c r="QFZ54" s="206"/>
      <c r="QGA54" s="206"/>
      <c r="QGB54" s="206"/>
      <c r="QGC54" s="206"/>
      <c r="QGD54" s="206"/>
      <c r="QGE54" s="206"/>
      <c r="QGF54" s="206"/>
      <c r="QGG54" s="206"/>
      <c r="QGH54" s="206"/>
      <c r="QGI54" s="206"/>
      <c r="QGJ54" s="206"/>
      <c r="QGK54" s="206"/>
      <c r="QGL54" s="206"/>
      <c r="QGM54" s="206"/>
      <c r="QGN54" s="206"/>
      <c r="QGO54" s="206"/>
      <c r="QGP54" s="206"/>
      <c r="QGQ54" s="206"/>
      <c r="QGR54" s="206"/>
      <c r="QGS54" s="206"/>
      <c r="QGT54" s="206"/>
      <c r="QGU54" s="206"/>
      <c r="QGV54" s="206"/>
      <c r="QGW54" s="206"/>
      <c r="QGX54" s="206"/>
      <c r="QGY54" s="206"/>
      <c r="QGZ54" s="206"/>
      <c r="QHA54" s="206"/>
      <c r="QHB54" s="206"/>
      <c r="QHC54" s="206"/>
      <c r="QHD54" s="206"/>
      <c r="QHE54" s="206"/>
      <c r="QHF54" s="206"/>
      <c r="QHG54" s="206"/>
      <c r="QHH54" s="206"/>
      <c r="QHI54" s="206"/>
      <c r="QHJ54" s="206"/>
      <c r="QHK54" s="206"/>
      <c r="QHL54" s="206"/>
      <c r="QHM54" s="206"/>
      <c r="QHN54" s="206"/>
      <c r="QHO54" s="206"/>
      <c r="QHP54" s="206"/>
      <c r="QHQ54" s="206"/>
      <c r="QHR54" s="206"/>
      <c r="QHS54" s="206"/>
      <c r="QHT54" s="206"/>
      <c r="QHU54" s="206"/>
      <c r="QHV54" s="206"/>
      <c r="QHW54" s="206"/>
      <c r="QHX54" s="206"/>
      <c r="QHY54" s="206"/>
      <c r="QHZ54" s="206"/>
      <c r="QIA54" s="206"/>
      <c r="QIB54" s="206"/>
      <c r="QIC54" s="206"/>
      <c r="QID54" s="206"/>
      <c r="QIE54" s="206"/>
      <c r="QIF54" s="206"/>
      <c r="QIG54" s="206"/>
      <c r="QIH54" s="206"/>
      <c r="QII54" s="206"/>
      <c r="QIJ54" s="206"/>
      <c r="QIK54" s="206"/>
      <c r="QIL54" s="206"/>
      <c r="QIM54" s="206"/>
      <c r="QIN54" s="206"/>
      <c r="QIO54" s="206"/>
      <c r="QIP54" s="206"/>
      <c r="QIQ54" s="206"/>
      <c r="QIR54" s="206"/>
      <c r="QIS54" s="206"/>
      <c r="QIT54" s="206"/>
      <c r="QIU54" s="206"/>
      <c r="QIV54" s="206"/>
      <c r="QIW54" s="206"/>
      <c r="QIX54" s="206"/>
      <c r="QIY54" s="206"/>
      <c r="QIZ54" s="206"/>
      <c r="QJA54" s="206"/>
      <c r="QJB54" s="206"/>
      <c r="QJC54" s="206"/>
      <c r="QJD54" s="206"/>
      <c r="QJE54" s="206"/>
      <c r="QJF54" s="206"/>
      <c r="QJG54" s="206"/>
      <c r="QJH54" s="206"/>
      <c r="QJI54" s="206"/>
      <c r="QJJ54" s="206"/>
      <c r="QJK54" s="206"/>
      <c r="QJL54" s="206"/>
      <c r="QJM54" s="206"/>
      <c r="QJN54" s="206"/>
      <c r="QJO54" s="206"/>
      <c r="QJP54" s="206"/>
      <c r="QJQ54" s="206"/>
      <c r="QJR54" s="206"/>
      <c r="QJS54" s="206"/>
      <c r="QJT54" s="206"/>
      <c r="QJU54" s="206"/>
      <c r="QJV54" s="206"/>
      <c r="QJW54" s="206"/>
      <c r="QJX54" s="206"/>
      <c r="QJY54" s="206"/>
      <c r="QJZ54" s="206"/>
      <c r="QKA54" s="206"/>
      <c r="QKB54" s="206"/>
      <c r="QKC54" s="206"/>
      <c r="QKD54" s="206"/>
      <c r="QKE54" s="206"/>
      <c r="QKF54" s="206"/>
      <c r="QKG54" s="206"/>
      <c r="QKH54" s="206"/>
      <c r="QKI54" s="206"/>
      <c r="QKJ54" s="206"/>
      <c r="QKK54" s="206"/>
      <c r="QKL54" s="206"/>
      <c r="QKM54" s="206"/>
      <c r="QKN54" s="206"/>
      <c r="QKO54" s="206"/>
      <c r="QKP54" s="206"/>
      <c r="QKQ54" s="206"/>
      <c r="QKR54" s="206"/>
      <c r="QKS54" s="206"/>
      <c r="QKT54" s="206"/>
      <c r="QKU54" s="206"/>
      <c r="QKV54" s="206"/>
      <c r="QKW54" s="206"/>
      <c r="QKX54" s="206"/>
      <c r="QKY54" s="206"/>
      <c r="QKZ54" s="206"/>
      <c r="QLA54" s="206"/>
      <c r="QLB54" s="206"/>
      <c r="QLC54" s="206"/>
      <c r="QLD54" s="206"/>
      <c r="QLE54" s="206"/>
      <c r="QLF54" s="206"/>
      <c r="QLG54" s="206"/>
      <c r="QLH54" s="206"/>
      <c r="QLI54" s="206"/>
      <c r="QLJ54" s="206"/>
      <c r="QLK54" s="206"/>
      <c r="QLL54" s="206"/>
      <c r="QLM54" s="206"/>
      <c r="QLN54" s="206"/>
      <c r="QLO54" s="206"/>
      <c r="QLP54" s="206"/>
      <c r="QLQ54" s="206"/>
      <c r="QLR54" s="206"/>
      <c r="QLS54" s="206"/>
      <c r="QLT54" s="206"/>
      <c r="QLU54" s="206"/>
      <c r="QLV54" s="206"/>
      <c r="QLW54" s="206"/>
      <c r="QLX54" s="206"/>
      <c r="QLY54" s="206"/>
      <c r="QLZ54" s="206"/>
      <c r="QMA54" s="206"/>
      <c r="QMB54" s="206"/>
      <c r="QMC54" s="206"/>
      <c r="QMD54" s="206"/>
      <c r="QME54" s="206"/>
      <c r="QMF54" s="206"/>
      <c r="QMG54" s="206"/>
      <c r="QMH54" s="206"/>
      <c r="QMI54" s="206"/>
      <c r="QMJ54" s="206"/>
      <c r="QMK54" s="206"/>
      <c r="QML54" s="206"/>
      <c r="QMM54" s="206"/>
      <c r="QMN54" s="206"/>
      <c r="QMO54" s="206"/>
      <c r="QMP54" s="206"/>
      <c r="QMQ54" s="206"/>
      <c r="QMR54" s="206"/>
      <c r="QMS54" s="206"/>
      <c r="QMT54" s="206"/>
      <c r="QMU54" s="206"/>
      <c r="QMV54" s="206"/>
      <c r="QMW54" s="206"/>
      <c r="QMX54" s="206"/>
      <c r="QMY54" s="206"/>
      <c r="QMZ54" s="206"/>
      <c r="QNA54" s="206"/>
      <c r="QNB54" s="206"/>
      <c r="QNC54" s="206"/>
      <c r="QND54" s="206"/>
      <c r="QNE54" s="206"/>
      <c r="QNF54" s="206"/>
      <c r="QNG54" s="206"/>
      <c r="QNH54" s="206"/>
      <c r="QNI54" s="206"/>
      <c r="QNJ54" s="206"/>
      <c r="QNK54" s="206"/>
      <c r="QNL54" s="206"/>
      <c r="QNM54" s="206"/>
      <c r="QNN54" s="206"/>
      <c r="QNO54" s="206"/>
      <c r="QNP54" s="206"/>
      <c r="QNQ54" s="206"/>
      <c r="QNR54" s="206"/>
      <c r="QNS54" s="206"/>
      <c r="QNT54" s="206"/>
      <c r="QNU54" s="206"/>
      <c r="QNV54" s="206"/>
      <c r="QNW54" s="206"/>
      <c r="QNX54" s="206"/>
      <c r="QNY54" s="206"/>
      <c r="QNZ54" s="206"/>
      <c r="QOA54" s="206"/>
      <c r="QOB54" s="206"/>
      <c r="QOC54" s="206"/>
      <c r="QOD54" s="206"/>
      <c r="QOE54" s="206"/>
      <c r="QOF54" s="206"/>
      <c r="QOG54" s="206"/>
      <c r="QOH54" s="206"/>
      <c r="QOI54" s="206"/>
      <c r="QOJ54" s="206"/>
      <c r="QOK54" s="206"/>
      <c r="QOL54" s="206"/>
      <c r="QOM54" s="206"/>
      <c r="QON54" s="206"/>
      <c r="QOO54" s="206"/>
      <c r="QOP54" s="206"/>
      <c r="QOQ54" s="206"/>
      <c r="QOR54" s="206"/>
      <c r="QOS54" s="206"/>
      <c r="QOT54" s="206"/>
      <c r="QOU54" s="206"/>
      <c r="QOV54" s="206"/>
      <c r="QOW54" s="206"/>
      <c r="QOX54" s="206"/>
      <c r="QOY54" s="206"/>
      <c r="QOZ54" s="206"/>
      <c r="QPA54" s="206"/>
      <c r="QPB54" s="206"/>
      <c r="QPC54" s="206"/>
      <c r="QPD54" s="206"/>
      <c r="QPE54" s="206"/>
      <c r="QPF54" s="206"/>
      <c r="QPG54" s="206"/>
      <c r="QPH54" s="206"/>
      <c r="QPI54" s="206"/>
      <c r="QPJ54" s="206"/>
      <c r="QPK54" s="206"/>
      <c r="QPL54" s="206"/>
      <c r="QPM54" s="206"/>
      <c r="QPN54" s="206"/>
      <c r="QPO54" s="206"/>
      <c r="QPP54" s="206"/>
      <c r="QPQ54" s="206"/>
      <c r="QPR54" s="206"/>
      <c r="QPS54" s="206"/>
      <c r="QPT54" s="206"/>
      <c r="QPU54" s="206"/>
      <c r="QPV54" s="206"/>
      <c r="QPW54" s="206"/>
      <c r="QPX54" s="206"/>
      <c r="QPY54" s="206"/>
      <c r="QPZ54" s="206"/>
      <c r="QQA54" s="206"/>
      <c r="QQB54" s="206"/>
      <c r="QQC54" s="206"/>
      <c r="QQD54" s="206"/>
      <c r="QQE54" s="206"/>
      <c r="QQF54" s="206"/>
      <c r="QQG54" s="206"/>
      <c r="QQH54" s="206"/>
      <c r="QQI54" s="206"/>
      <c r="QQJ54" s="206"/>
      <c r="QQK54" s="206"/>
      <c r="QQL54" s="206"/>
      <c r="QQM54" s="206"/>
      <c r="QQN54" s="206"/>
      <c r="QQO54" s="206"/>
      <c r="QQP54" s="206"/>
      <c r="QQQ54" s="206"/>
      <c r="QQR54" s="206"/>
      <c r="QQS54" s="206"/>
      <c r="QQT54" s="206"/>
      <c r="QQU54" s="206"/>
      <c r="QQV54" s="206"/>
      <c r="QQW54" s="206"/>
      <c r="QQX54" s="206"/>
      <c r="QQY54" s="206"/>
      <c r="QQZ54" s="206"/>
      <c r="QRA54" s="206"/>
      <c r="QRB54" s="206"/>
      <c r="QRC54" s="206"/>
      <c r="QRD54" s="206"/>
      <c r="QRE54" s="206"/>
      <c r="QRF54" s="206"/>
      <c r="QRG54" s="206"/>
      <c r="QRH54" s="206"/>
      <c r="QRI54" s="206"/>
      <c r="QRJ54" s="206"/>
      <c r="QRK54" s="206"/>
      <c r="QRL54" s="206"/>
      <c r="QRM54" s="206"/>
      <c r="QRN54" s="206"/>
      <c r="QRO54" s="206"/>
      <c r="QRP54" s="206"/>
      <c r="QRQ54" s="206"/>
      <c r="QRR54" s="206"/>
      <c r="QRS54" s="206"/>
      <c r="QRT54" s="206"/>
      <c r="QRU54" s="206"/>
      <c r="QRV54" s="206"/>
      <c r="QRW54" s="206"/>
      <c r="QRX54" s="206"/>
      <c r="QRY54" s="206"/>
      <c r="QRZ54" s="206"/>
      <c r="QSA54" s="206"/>
      <c r="QSB54" s="206"/>
      <c r="QSC54" s="206"/>
      <c r="QSD54" s="206"/>
      <c r="QSE54" s="206"/>
      <c r="QSF54" s="206"/>
      <c r="QSG54" s="206"/>
      <c r="QSH54" s="206"/>
      <c r="QSI54" s="206"/>
      <c r="QSJ54" s="206"/>
      <c r="QSK54" s="206"/>
      <c r="QSL54" s="206"/>
      <c r="QSM54" s="206"/>
      <c r="QSN54" s="206"/>
      <c r="QSO54" s="206"/>
      <c r="QSP54" s="206"/>
      <c r="QSQ54" s="206"/>
      <c r="QSR54" s="206"/>
      <c r="QSS54" s="206"/>
      <c r="QST54" s="206"/>
      <c r="QSU54" s="206"/>
      <c r="QSV54" s="206"/>
      <c r="QSW54" s="206"/>
      <c r="QSX54" s="206"/>
      <c r="QSY54" s="206"/>
      <c r="QSZ54" s="206"/>
      <c r="QTA54" s="206"/>
      <c r="QTB54" s="206"/>
      <c r="QTC54" s="206"/>
      <c r="QTD54" s="206"/>
      <c r="QTE54" s="206"/>
      <c r="QTF54" s="206"/>
      <c r="QTG54" s="206"/>
      <c r="QTH54" s="206"/>
      <c r="QTI54" s="206"/>
      <c r="QTJ54" s="206"/>
      <c r="QTK54" s="206"/>
      <c r="QTL54" s="206"/>
      <c r="QTM54" s="206"/>
      <c r="QTN54" s="206"/>
      <c r="QTO54" s="206"/>
      <c r="QTP54" s="206"/>
      <c r="QTQ54" s="206"/>
      <c r="QTR54" s="206"/>
      <c r="QTS54" s="206"/>
      <c r="QTT54" s="206"/>
      <c r="QTU54" s="206"/>
      <c r="QTV54" s="206"/>
      <c r="QTW54" s="206"/>
      <c r="QTX54" s="206"/>
      <c r="QTY54" s="206"/>
      <c r="QTZ54" s="206"/>
      <c r="QUA54" s="206"/>
      <c r="QUB54" s="206"/>
      <c r="QUC54" s="206"/>
      <c r="QUD54" s="206"/>
      <c r="QUE54" s="206"/>
      <c r="QUF54" s="206"/>
      <c r="QUG54" s="206"/>
      <c r="QUH54" s="206"/>
      <c r="QUI54" s="206"/>
      <c r="QUJ54" s="206"/>
      <c r="QUK54" s="206"/>
      <c r="QUL54" s="206"/>
      <c r="QUM54" s="206"/>
      <c r="QUN54" s="206"/>
      <c r="QUO54" s="206"/>
      <c r="QUP54" s="206"/>
      <c r="QUQ54" s="206"/>
      <c r="QUR54" s="206"/>
      <c r="QUS54" s="206"/>
      <c r="QUT54" s="206"/>
      <c r="QUU54" s="206"/>
      <c r="QUV54" s="206"/>
      <c r="QUW54" s="206"/>
      <c r="QUX54" s="206"/>
      <c r="QUY54" s="206"/>
      <c r="QUZ54" s="206"/>
      <c r="QVA54" s="206"/>
      <c r="QVB54" s="206"/>
      <c r="QVC54" s="206"/>
      <c r="QVD54" s="206"/>
      <c r="QVE54" s="206"/>
      <c r="QVF54" s="206"/>
      <c r="QVG54" s="206"/>
      <c r="QVH54" s="206"/>
      <c r="QVI54" s="206"/>
      <c r="QVJ54" s="206"/>
      <c r="QVK54" s="206"/>
      <c r="QVL54" s="206"/>
      <c r="QVM54" s="206"/>
      <c r="QVN54" s="206"/>
      <c r="QVO54" s="206"/>
      <c r="QVP54" s="206"/>
      <c r="QVQ54" s="206"/>
      <c r="QVR54" s="206"/>
      <c r="QVS54" s="206"/>
      <c r="QVT54" s="206"/>
      <c r="QVU54" s="206"/>
      <c r="QVV54" s="206"/>
      <c r="QVW54" s="206"/>
      <c r="QVX54" s="206"/>
      <c r="QVY54" s="206"/>
      <c r="QVZ54" s="206"/>
      <c r="QWA54" s="206"/>
      <c r="QWB54" s="206"/>
      <c r="QWC54" s="206"/>
      <c r="QWD54" s="206"/>
      <c r="QWE54" s="206"/>
      <c r="QWF54" s="206"/>
      <c r="QWG54" s="206"/>
      <c r="QWH54" s="206"/>
      <c r="QWI54" s="206"/>
      <c r="QWJ54" s="206"/>
      <c r="QWK54" s="206"/>
      <c r="QWL54" s="206"/>
      <c r="QWM54" s="206"/>
      <c r="QWN54" s="206"/>
      <c r="QWO54" s="206"/>
      <c r="QWP54" s="206"/>
      <c r="QWQ54" s="206"/>
      <c r="QWR54" s="206"/>
      <c r="QWS54" s="206"/>
      <c r="QWT54" s="206"/>
      <c r="QWU54" s="206"/>
      <c r="QWV54" s="206"/>
      <c r="QWW54" s="206"/>
      <c r="QWX54" s="206"/>
      <c r="QWY54" s="206"/>
      <c r="QWZ54" s="206"/>
      <c r="QXA54" s="206"/>
      <c r="QXB54" s="206"/>
      <c r="QXC54" s="206"/>
      <c r="QXD54" s="206"/>
      <c r="QXE54" s="206"/>
      <c r="QXF54" s="206"/>
      <c r="QXG54" s="206"/>
      <c r="QXH54" s="206"/>
      <c r="QXI54" s="206"/>
      <c r="QXJ54" s="206"/>
      <c r="QXK54" s="206"/>
      <c r="QXL54" s="206"/>
      <c r="QXM54" s="206"/>
      <c r="QXN54" s="206"/>
      <c r="QXO54" s="206"/>
      <c r="QXP54" s="206"/>
      <c r="QXQ54" s="206"/>
      <c r="QXR54" s="206"/>
      <c r="QXS54" s="206"/>
      <c r="QXT54" s="206"/>
      <c r="QXU54" s="206"/>
      <c r="QXV54" s="206"/>
      <c r="QXW54" s="206"/>
      <c r="QXX54" s="206"/>
      <c r="QXY54" s="206"/>
      <c r="QXZ54" s="206"/>
      <c r="QYA54" s="206"/>
      <c r="QYB54" s="206"/>
      <c r="QYC54" s="206"/>
      <c r="QYD54" s="206"/>
      <c r="QYE54" s="206"/>
      <c r="QYF54" s="206"/>
      <c r="QYG54" s="206"/>
      <c r="QYH54" s="206"/>
      <c r="QYI54" s="206"/>
      <c r="QYJ54" s="206"/>
      <c r="QYK54" s="206"/>
      <c r="QYL54" s="206"/>
      <c r="QYM54" s="206"/>
      <c r="QYN54" s="206"/>
      <c r="QYO54" s="206"/>
      <c r="QYP54" s="206"/>
      <c r="QYQ54" s="206"/>
      <c r="QYR54" s="206"/>
      <c r="QYS54" s="206"/>
      <c r="QYT54" s="206"/>
      <c r="QYU54" s="206"/>
      <c r="QYV54" s="206"/>
      <c r="QYW54" s="206"/>
      <c r="QYX54" s="206"/>
      <c r="QYY54" s="206"/>
      <c r="QYZ54" s="206"/>
      <c r="QZA54" s="206"/>
      <c r="QZB54" s="206"/>
      <c r="QZC54" s="206"/>
      <c r="QZD54" s="206"/>
      <c r="QZE54" s="206"/>
      <c r="QZF54" s="206"/>
      <c r="QZG54" s="206"/>
      <c r="QZH54" s="206"/>
      <c r="QZI54" s="206"/>
      <c r="QZJ54" s="206"/>
      <c r="QZK54" s="206"/>
      <c r="QZL54" s="206"/>
      <c r="QZM54" s="206"/>
      <c r="QZN54" s="206"/>
      <c r="QZO54" s="206"/>
      <c r="QZP54" s="206"/>
      <c r="QZQ54" s="206"/>
      <c r="QZR54" s="206"/>
      <c r="QZS54" s="206"/>
      <c r="QZT54" s="206"/>
      <c r="QZU54" s="206"/>
      <c r="QZV54" s="206"/>
      <c r="QZW54" s="206"/>
      <c r="QZX54" s="206"/>
      <c r="QZY54" s="206"/>
      <c r="QZZ54" s="206"/>
      <c r="RAA54" s="206"/>
      <c r="RAB54" s="206"/>
      <c r="RAC54" s="206"/>
      <c r="RAD54" s="206"/>
      <c r="RAE54" s="206"/>
      <c r="RAF54" s="206"/>
      <c r="RAG54" s="206"/>
      <c r="RAH54" s="206"/>
      <c r="RAI54" s="206"/>
      <c r="RAJ54" s="206"/>
      <c r="RAK54" s="206"/>
      <c r="RAL54" s="206"/>
      <c r="RAM54" s="206"/>
      <c r="RAN54" s="206"/>
      <c r="RAO54" s="206"/>
      <c r="RAP54" s="206"/>
      <c r="RAQ54" s="206"/>
      <c r="RAR54" s="206"/>
      <c r="RAS54" s="206"/>
      <c r="RAT54" s="206"/>
      <c r="RAU54" s="206"/>
      <c r="RAV54" s="206"/>
      <c r="RAW54" s="206"/>
      <c r="RAX54" s="206"/>
      <c r="RAY54" s="206"/>
      <c r="RAZ54" s="206"/>
      <c r="RBA54" s="206"/>
      <c r="RBB54" s="206"/>
      <c r="RBC54" s="206"/>
      <c r="RBD54" s="206"/>
      <c r="RBE54" s="206"/>
      <c r="RBF54" s="206"/>
      <c r="RBG54" s="206"/>
      <c r="RBH54" s="206"/>
      <c r="RBI54" s="206"/>
      <c r="RBJ54" s="206"/>
      <c r="RBK54" s="206"/>
      <c r="RBL54" s="206"/>
      <c r="RBM54" s="206"/>
      <c r="RBN54" s="206"/>
      <c r="RBO54" s="206"/>
      <c r="RBP54" s="206"/>
      <c r="RBQ54" s="206"/>
      <c r="RBR54" s="206"/>
      <c r="RBS54" s="206"/>
      <c r="RBT54" s="206"/>
      <c r="RBU54" s="206"/>
      <c r="RBV54" s="206"/>
      <c r="RBW54" s="206"/>
      <c r="RBX54" s="206"/>
      <c r="RBY54" s="206"/>
      <c r="RBZ54" s="206"/>
      <c r="RCA54" s="206"/>
      <c r="RCB54" s="206"/>
      <c r="RCC54" s="206"/>
      <c r="RCD54" s="206"/>
      <c r="RCE54" s="206"/>
      <c r="RCF54" s="206"/>
      <c r="RCG54" s="206"/>
      <c r="RCH54" s="206"/>
      <c r="RCI54" s="206"/>
      <c r="RCJ54" s="206"/>
      <c r="RCK54" s="206"/>
      <c r="RCL54" s="206"/>
      <c r="RCM54" s="206"/>
      <c r="RCN54" s="206"/>
      <c r="RCO54" s="206"/>
      <c r="RCP54" s="206"/>
      <c r="RCQ54" s="206"/>
      <c r="RCR54" s="206"/>
      <c r="RCS54" s="206"/>
      <c r="RCT54" s="206"/>
      <c r="RCU54" s="206"/>
      <c r="RCV54" s="206"/>
      <c r="RCW54" s="206"/>
      <c r="RCX54" s="206"/>
      <c r="RCY54" s="206"/>
      <c r="RCZ54" s="206"/>
      <c r="RDA54" s="206"/>
      <c r="RDB54" s="206"/>
      <c r="RDC54" s="206"/>
      <c r="RDD54" s="206"/>
      <c r="RDE54" s="206"/>
      <c r="RDF54" s="206"/>
      <c r="RDG54" s="206"/>
      <c r="RDH54" s="206"/>
      <c r="RDI54" s="206"/>
      <c r="RDJ54" s="206"/>
      <c r="RDK54" s="206"/>
      <c r="RDL54" s="206"/>
      <c r="RDM54" s="206"/>
      <c r="RDN54" s="206"/>
      <c r="RDO54" s="206"/>
      <c r="RDP54" s="206"/>
      <c r="RDQ54" s="206"/>
      <c r="RDR54" s="206"/>
      <c r="RDS54" s="206"/>
      <c r="RDT54" s="206"/>
      <c r="RDU54" s="206"/>
      <c r="RDV54" s="206"/>
      <c r="RDW54" s="206"/>
      <c r="RDX54" s="206"/>
      <c r="RDY54" s="206"/>
      <c r="RDZ54" s="206"/>
      <c r="REA54" s="206"/>
      <c r="REB54" s="206"/>
      <c r="REC54" s="206"/>
      <c r="RED54" s="206"/>
      <c r="REE54" s="206"/>
      <c r="REF54" s="206"/>
      <c r="REG54" s="206"/>
      <c r="REH54" s="206"/>
      <c r="REI54" s="206"/>
      <c r="REJ54" s="206"/>
      <c r="REK54" s="206"/>
      <c r="REL54" s="206"/>
      <c r="REM54" s="206"/>
      <c r="REN54" s="206"/>
      <c r="REO54" s="206"/>
      <c r="REP54" s="206"/>
      <c r="REQ54" s="206"/>
      <c r="RER54" s="206"/>
      <c r="RES54" s="206"/>
      <c r="RET54" s="206"/>
      <c r="REU54" s="206"/>
      <c r="REV54" s="206"/>
      <c r="REW54" s="206"/>
      <c r="REX54" s="206"/>
      <c r="REY54" s="206"/>
      <c r="REZ54" s="206"/>
      <c r="RFA54" s="206"/>
      <c r="RFB54" s="206"/>
      <c r="RFC54" s="206"/>
      <c r="RFD54" s="206"/>
      <c r="RFE54" s="206"/>
      <c r="RFF54" s="206"/>
      <c r="RFG54" s="206"/>
      <c r="RFH54" s="206"/>
      <c r="RFI54" s="206"/>
      <c r="RFJ54" s="206"/>
      <c r="RFK54" s="206"/>
      <c r="RFL54" s="206"/>
      <c r="RFM54" s="206"/>
      <c r="RFN54" s="206"/>
      <c r="RFO54" s="206"/>
      <c r="RFP54" s="206"/>
      <c r="RFQ54" s="206"/>
      <c r="RFR54" s="206"/>
      <c r="RFS54" s="206"/>
      <c r="RFT54" s="206"/>
      <c r="RFU54" s="206"/>
      <c r="RFV54" s="206"/>
      <c r="RFW54" s="206"/>
      <c r="RFX54" s="206"/>
      <c r="RFY54" s="206"/>
      <c r="RFZ54" s="206"/>
      <c r="RGA54" s="206"/>
      <c r="RGB54" s="206"/>
      <c r="RGC54" s="206"/>
      <c r="RGD54" s="206"/>
      <c r="RGE54" s="206"/>
      <c r="RGF54" s="206"/>
      <c r="RGG54" s="206"/>
      <c r="RGH54" s="206"/>
      <c r="RGI54" s="206"/>
      <c r="RGJ54" s="206"/>
      <c r="RGK54" s="206"/>
      <c r="RGL54" s="206"/>
      <c r="RGM54" s="206"/>
      <c r="RGN54" s="206"/>
      <c r="RGO54" s="206"/>
      <c r="RGP54" s="206"/>
      <c r="RGQ54" s="206"/>
      <c r="RGR54" s="206"/>
      <c r="RGS54" s="206"/>
      <c r="RGT54" s="206"/>
      <c r="RGU54" s="206"/>
      <c r="RGV54" s="206"/>
      <c r="RGW54" s="206"/>
      <c r="RGX54" s="206"/>
      <c r="RGY54" s="206"/>
      <c r="RGZ54" s="206"/>
      <c r="RHA54" s="206"/>
      <c r="RHB54" s="206"/>
      <c r="RHC54" s="206"/>
      <c r="RHD54" s="206"/>
      <c r="RHE54" s="206"/>
      <c r="RHF54" s="206"/>
      <c r="RHG54" s="206"/>
      <c r="RHH54" s="206"/>
      <c r="RHI54" s="206"/>
      <c r="RHJ54" s="206"/>
      <c r="RHK54" s="206"/>
      <c r="RHL54" s="206"/>
      <c r="RHM54" s="206"/>
      <c r="RHN54" s="206"/>
      <c r="RHO54" s="206"/>
      <c r="RHP54" s="206"/>
      <c r="RHQ54" s="206"/>
      <c r="RHR54" s="206"/>
      <c r="RHS54" s="206"/>
      <c r="RHT54" s="206"/>
      <c r="RHU54" s="206"/>
      <c r="RHV54" s="206"/>
      <c r="RHW54" s="206"/>
      <c r="RHX54" s="206"/>
      <c r="RHY54" s="206"/>
      <c r="RHZ54" s="206"/>
      <c r="RIA54" s="206"/>
      <c r="RIB54" s="206"/>
      <c r="RIC54" s="206"/>
      <c r="RID54" s="206"/>
      <c r="RIE54" s="206"/>
      <c r="RIF54" s="206"/>
      <c r="RIG54" s="206"/>
      <c r="RIH54" s="206"/>
      <c r="RII54" s="206"/>
      <c r="RIJ54" s="206"/>
      <c r="RIK54" s="206"/>
      <c r="RIL54" s="206"/>
      <c r="RIM54" s="206"/>
      <c r="RIN54" s="206"/>
      <c r="RIO54" s="206"/>
      <c r="RIP54" s="206"/>
      <c r="RIQ54" s="206"/>
      <c r="RIR54" s="206"/>
      <c r="RIS54" s="206"/>
      <c r="RIT54" s="206"/>
      <c r="RIU54" s="206"/>
      <c r="RIV54" s="206"/>
      <c r="RIW54" s="206"/>
      <c r="RIX54" s="206"/>
      <c r="RIY54" s="206"/>
      <c r="RIZ54" s="206"/>
      <c r="RJA54" s="206"/>
      <c r="RJB54" s="206"/>
      <c r="RJC54" s="206"/>
      <c r="RJD54" s="206"/>
      <c r="RJE54" s="206"/>
      <c r="RJF54" s="206"/>
      <c r="RJG54" s="206"/>
      <c r="RJH54" s="206"/>
      <c r="RJI54" s="206"/>
      <c r="RJJ54" s="206"/>
      <c r="RJK54" s="206"/>
      <c r="RJL54" s="206"/>
      <c r="RJM54" s="206"/>
      <c r="RJN54" s="206"/>
      <c r="RJO54" s="206"/>
      <c r="RJP54" s="206"/>
      <c r="RJQ54" s="206"/>
      <c r="RJR54" s="206"/>
      <c r="RJS54" s="206"/>
      <c r="RJT54" s="206"/>
      <c r="RJU54" s="206"/>
      <c r="RJV54" s="206"/>
      <c r="RJW54" s="206"/>
      <c r="RJX54" s="206"/>
      <c r="RJY54" s="206"/>
      <c r="RJZ54" s="206"/>
      <c r="RKA54" s="206"/>
      <c r="RKB54" s="206"/>
      <c r="RKC54" s="206"/>
      <c r="RKD54" s="206"/>
      <c r="RKE54" s="206"/>
      <c r="RKF54" s="206"/>
      <c r="RKG54" s="206"/>
      <c r="RKH54" s="206"/>
      <c r="RKI54" s="206"/>
      <c r="RKJ54" s="206"/>
      <c r="RKK54" s="206"/>
      <c r="RKL54" s="206"/>
      <c r="RKM54" s="206"/>
      <c r="RKN54" s="206"/>
      <c r="RKO54" s="206"/>
      <c r="RKP54" s="206"/>
      <c r="RKQ54" s="206"/>
      <c r="RKR54" s="206"/>
      <c r="RKS54" s="206"/>
      <c r="RKT54" s="206"/>
      <c r="RKU54" s="206"/>
      <c r="RKV54" s="206"/>
      <c r="RKW54" s="206"/>
      <c r="RKX54" s="206"/>
      <c r="RKY54" s="206"/>
      <c r="RKZ54" s="206"/>
      <c r="RLA54" s="206"/>
      <c r="RLB54" s="206"/>
      <c r="RLC54" s="206"/>
      <c r="RLD54" s="206"/>
      <c r="RLE54" s="206"/>
      <c r="RLF54" s="206"/>
      <c r="RLG54" s="206"/>
      <c r="RLH54" s="206"/>
      <c r="RLI54" s="206"/>
      <c r="RLJ54" s="206"/>
      <c r="RLK54" s="206"/>
      <c r="RLL54" s="206"/>
      <c r="RLM54" s="206"/>
      <c r="RLN54" s="206"/>
      <c r="RLO54" s="206"/>
      <c r="RLP54" s="206"/>
      <c r="RLQ54" s="206"/>
      <c r="RLR54" s="206"/>
      <c r="RLS54" s="206"/>
      <c r="RLT54" s="206"/>
      <c r="RLU54" s="206"/>
      <c r="RLV54" s="206"/>
      <c r="RLW54" s="206"/>
      <c r="RLX54" s="206"/>
      <c r="RLY54" s="206"/>
      <c r="RLZ54" s="206"/>
      <c r="RMA54" s="206"/>
      <c r="RMB54" s="206"/>
      <c r="RMC54" s="206"/>
      <c r="RMD54" s="206"/>
      <c r="RME54" s="206"/>
      <c r="RMF54" s="206"/>
      <c r="RMG54" s="206"/>
      <c r="RMH54" s="206"/>
      <c r="RMI54" s="206"/>
      <c r="RMJ54" s="206"/>
      <c r="RMK54" s="206"/>
      <c r="RML54" s="206"/>
      <c r="RMM54" s="206"/>
      <c r="RMN54" s="206"/>
      <c r="RMO54" s="206"/>
      <c r="RMP54" s="206"/>
      <c r="RMQ54" s="206"/>
      <c r="RMR54" s="206"/>
      <c r="RMS54" s="206"/>
      <c r="RMT54" s="206"/>
      <c r="RMU54" s="206"/>
      <c r="RMV54" s="206"/>
      <c r="RMW54" s="206"/>
      <c r="RMX54" s="206"/>
      <c r="RMY54" s="206"/>
      <c r="RMZ54" s="206"/>
      <c r="RNA54" s="206"/>
      <c r="RNB54" s="206"/>
      <c r="RNC54" s="206"/>
      <c r="RND54" s="206"/>
      <c r="RNE54" s="206"/>
      <c r="RNF54" s="206"/>
      <c r="RNG54" s="206"/>
      <c r="RNH54" s="206"/>
      <c r="RNI54" s="206"/>
      <c r="RNJ54" s="206"/>
      <c r="RNK54" s="206"/>
      <c r="RNL54" s="206"/>
      <c r="RNM54" s="206"/>
      <c r="RNN54" s="206"/>
      <c r="RNO54" s="206"/>
      <c r="RNP54" s="206"/>
      <c r="RNQ54" s="206"/>
      <c r="RNR54" s="206"/>
      <c r="RNS54" s="206"/>
      <c r="RNT54" s="206"/>
      <c r="RNU54" s="206"/>
      <c r="RNV54" s="206"/>
      <c r="RNW54" s="206"/>
      <c r="RNX54" s="206"/>
      <c r="RNY54" s="206"/>
      <c r="RNZ54" s="206"/>
      <c r="ROA54" s="206"/>
      <c r="ROB54" s="206"/>
      <c r="ROC54" s="206"/>
      <c r="ROD54" s="206"/>
      <c r="ROE54" s="206"/>
      <c r="ROF54" s="206"/>
      <c r="ROG54" s="206"/>
      <c r="ROH54" s="206"/>
      <c r="ROI54" s="206"/>
      <c r="ROJ54" s="206"/>
      <c r="ROK54" s="206"/>
      <c r="ROL54" s="206"/>
      <c r="ROM54" s="206"/>
      <c r="RON54" s="206"/>
      <c r="ROO54" s="206"/>
      <c r="ROP54" s="206"/>
      <c r="ROQ54" s="206"/>
      <c r="ROR54" s="206"/>
      <c r="ROS54" s="206"/>
      <c r="ROT54" s="206"/>
      <c r="ROU54" s="206"/>
      <c r="ROV54" s="206"/>
      <c r="ROW54" s="206"/>
      <c r="ROX54" s="206"/>
      <c r="ROY54" s="206"/>
      <c r="ROZ54" s="206"/>
      <c r="RPA54" s="206"/>
      <c r="RPB54" s="206"/>
      <c r="RPC54" s="206"/>
      <c r="RPD54" s="206"/>
      <c r="RPE54" s="206"/>
      <c r="RPF54" s="206"/>
      <c r="RPG54" s="206"/>
      <c r="RPH54" s="206"/>
      <c r="RPI54" s="206"/>
      <c r="RPJ54" s="206"/>
      <c r="RPK54" s="206"/>
      <c r="RPL54" s="206"/>
      <c r="RPM54" s="206"/>
      <c r="RPN54" s="206"/>
      <c r="RPO54" s="206"/>
      <c r="RPP54" s="206"/>
      <c r="RPQ54" s="206"/>
      <c r="RPR54" s="206"/>
      <c r="RPS54" s="206"/>
      <c r="RPT54" s="206"/>
      <c r="RPU54" s="206"/>
      <c r="RPV54" s="206"/>
      <c r="RPW54" s="206"/>
      <c r="RPX54" s="206"/>
      <c r="RPY54" s="206"/>
      <c r="RPZ54" s="206"/>
      <c r="RQA54" s="206"/>
      <c r="RQB54" s="206"/>
      <c r="RQC54" s="206"/>
      <c r="RQD54" s="206"/>
      <c r="RQE54" s="206"/>
      <c r="RQF54" s="206"/>
      <c r="RQG54" s="206"/>
      <c r="RQH54" s="206"/>
      <c r="RQI54" s="206"/>
      <c r="RQJ54" s="206"/>
      <c r="RQK54" s="206"/>
      <c r="RQL54" s="206"/>
      <c r="RQM54" s="206"/>
      <c r="RQN54" s="206"/>
      <c r="RQO54" s="206"/>
      <c r="RQP54" s="206"/>
      <c r="RQQ54" s="206"/>
      <c r="RQR54" s="206"/>
      <c r="RQS54" s="206"/>
      <c r="RQT54" s="206"/>
      <c r="RQU54" s="206"/>
      <c r="RQV54" s="206"/>
      <c r="RQW54" s="206"/>
      <c r="RQX54" s="206"/>
      <c r="RQY54" s="206"/>
      <c r="RQZ54" s="206"/>
      <c r="RRA54" s="206"/>
      <c r="RRB54" s="206"/>
      <c r="RRC54" s="206"/>
      <c r="RRD54" s="206"/>
      <c r="RRE54" s="206"/>
      <c r="RRF54" s="206"/>
      <c r="RRG54" s="206"/>
      <c r="RRH54" s="206"/>
      <c r="RRI54" s="206"/>
      <c r="RRJ54" s="206"/>
      <c r="RRK54" s="206"/>
      <c r="RRL54" s="206"/>
      <c r="RRM54" s="206"/>
      <c r="RRN54" s="206"/>
      <c r="RRO54" s="206"/>
      <c r="RRP54" s="206"/>
      <c r="RRQ54" s="206"/>
      <c r="RRR54" s="206"/>
      <c r="RRS54" s="206"/>
      <c r="RRT54" s="206"/>
      <c r="RRU54" s="206"/>
      <c r="RRV54" s="206"/>
      <c r="RRW54" s="206"/>
      <c r="RRX54" s="206"/>
      <c r="RRY54" s="206"/>
      <c r="RRZ54" s="206"/>
      <c r="RSA54" s="206"/>
      <c r="RSB54" s="206"/>
      <c r="RSC54" s="206"/>
      <c r="RSD54" s="206"/>
      <c r="RSE54" s="206"/>
      <c r="RSF54" s="206"/>
      <c r="RSG54" s="206"/>
      <c r="RSH54" s="206"/>
      <c r="RSI54" s="206"/>
      <c r="RSJ54" s="206"/>
      <c r="RSK54" s="206"/>
      <c r="RSL54" s="206"/>
      <c r="RSM54" s="206"/>
      <c r="RSN54" s="206"/>
      <c r="RSO54" s="206"/>
      <c r="RSP54" s="206"/>
      <c r="RSQ54" s="206"/>
      <c r="RSR54" s="206"/>
      <c r="RSS54" s="206"/>
      <c r="RST54" s="206"/>
      <c r="RSU54" s="206"/>
      <c r="RSV54" s="206"/>
      <c r="RSW54" s="206"/>
      <c r="RSX54" s="206"/>
      <c r="RSY54" s="206"/>
      <c r="RSZ54" s="206"/>
      <c r="RTA54" s="206"/>
      <c r="RTB54" s="206"/>
      <c r="RTC54" s="206"/>
      <c r="RTD54" s="206"/>
      <c r="RTE54" s="206"/>
      <c r="RTF54" s="206"/>
      <c r="RTG54" s="206"/>
      <c r="RTH54" s="206"/>
      <c r="RTI54" s="206"/>
      <c r="RTJ54" s="206"/>
      <c r="RTK54" s="206"/>
      <c r="RTL54" s="206"/>
      <c r="RTM54" s="206"/>
      <c r="RTN54" s="206"/>
      <c r="RTO54" s="206"/>
      <c r="RTP54" s="206"/>
      <c r="RTQ54" s="206"/>
      <c r="RTR54" s="206"/>
      <c r="RTS54" s="206"/>
      <c r="RTT54" s="206"/>
      <c r="RTU54" s="206"/>
      <c r="RTV54" s="206"/>
      <c r="RTW54" s="206"/>
      <c r="RTX54" s="206"/>
      <c r="RTY54" s="206"/>
      <c r="RTZ54" s="206"/>
      <c r="RUA54" s="206"/>
      <c r="RUB54" s="206"/>
      <c r="RUC54" s="206"/>
      <c r="RUD54" s="206"/>
      <c r="RUE54" s="206"/>
      <c r="RUF54" s="206"/>
      <c r="RUG54" s="206"/>
      <c r="RUH54" s="206"/>
      <c r="RUI54" s="206"/>
      <c r="RUJ54" s="206"/>
      <c r="RUK54" s="206"/>
      <c r="RUL54" s="206"/>
      <c r="RUM54" s="206"/>
      <c r="RUN54" s="206"/>
      <c r="RUO54" s="206"/>
      <c r="RUP54" s="206"/>
      <c r="RUQ54" s="206"/>
      <c r="RUR54" s="206"/>
      <c r="RUS54" s="206"/>
      <c r="RUT54" s="206"/>
      <c r="RUU54" s="206"/>
      <c r="RUV54" s="206"/>
      <c r="RUW54" s="206"/>
      <c r="RUX54" s="206"/>
      <c r="RUY54" s="206"/>
      <c r="RUZ54" s="206"/>
      <c r="RVA54" s="206"/>
      <c r="RVB54" s="206"/>
      <c r="RVC54" s="206"/>
      <c r="RVD54" s="206"/>
      <c r="RVE54" s="206"/>
      <c r="RVF54" s="206"/>
      <c r="RVG54" s="206"/>
      <c r="RVH54" s="206"/>
      <c r="RVI54" s="206"/>
      <c r="RVJ54" s="206"/>
      <c r="RVK54" s="206"/>
      <c r="RVL54" s="206"/>
      <c r="RVM54" s="206"/>
      <c r="RVN54" s="206"/>
      <c r="RVO54" s="206"/>
      <c r="RVP54" s="206"/>
      <c r="RVQ54" s="206"/>
      <c r="RVR54" s="206"/>
      <c r="RVS54" s="206"/>
      <c r="RVT54" s="206"/>
      <c r="RVU54" s="206"/>
      <c r="RVV54" s="206"/>
      <c r="RVW54" s="206"/>
      <c r="RVX54" s="206"/>
      <c r="RVY54" s="206"/>
      <c r="RVZ54" s="206"/>
      <c r="RWA54" s="206"/>
      <c r="RWB54" s="206"/>
      <c r="RWC54" s="206"/>
      <c r="RWD54" s="206"/>
      <c r="RWE54" s="206"/>
      <c r="RWF54" s="206"/>
      <c r="RWG54" s="206"/>
      <c r="RWH54" s="206"/>
      <c r="RWI54" s="206"/>
      <c r="RWJ54" s="206"/>
      <c r="RWK54" s="206"/>
      <c r="RWL54" s="206"/>
      <c r="RWM54" s="206"/>
      <c r="RWN54" s="206"/>
      <c r="RWO54" s="206"/>
      <c r="RWP54" s="206"/>
      <c r="RWQ54" s="206"/>
      <c r="RWR54" s="206"/>
      <c r="RWS54" s="206"/>
      <c r="RWT54" s="206"/>
      <c r="RWU54" s="206"/>
      <c r="RWV54" s="206"/>
      <c r="RWW54" s="206"/>
      <c r="RWX54" s="206"/>
      <c r="RWY54" s="206"/>
      <c r="RWZ54" s="206"/>
      <c r="RXA54" s="206"/>
      <c r="RXB54" s="206"/>
      <c r="RXC54" s="206"/>
      <c r="RXD54" s="206"/>
      <c r="RXE54" s="206"/>
      <c r="RXF54" s="206"/>
      <c r="RXG54" s="206"/>
      <c r="RXH54" s="206"/>
      <c r="RXI54" s="206"/>
      <c r="RXJ54" s="206"/>
      <c r="RXK54" s="206"/>
      <c r="RXL54" s="206"/>
      <c r="RXM54" s="206"/>
      <c r="RXN54" s="206"/>
      <c r="RXO54" s="206"/>
      <c r="RXP54" s="206"/>
      <c r="RXQ54" s="206"/>
      <c r="RXR54" s="206"/>
      <c r="RXS54" s="206"/>
      <c r="RXT54" s="206"/>
      <c r="RXU54" s="206"/>
      <c r="RXV54" s="206"/>
      <c r="RXW54" s="206"/>
      <c r="RXX54" s="206"/>
      <c r="RXY54" s="206"/>
      <c r="RXZ54" s="206"/>
      <c r="RYA54" s="206"/>
      <c r="RYB54" s="206"/>
      <c r="RYC54" s="206"/>
      <c r="RYD54" s="206"/>
      <c r="RYE54" s="206"/>
      <c r="RYF54" s="206"/>
      <c r="RYG54" s="206"/>
      <c r="RYH54" s="206"/>
      <c r="RYI54" s="206"/>
      <c r="RYJ54" s="206"/>
      <c r="RYK54" s="206"/>
      <c r="RYL54" s="206"/>
      <c r="RYM54" s="206"/>
      <c r="RYN54" s="206"/>
      <c r="RYO54" s="206"/>
      <c r="RYP54" s="206"/>
      <c r="RYQ54" s="206"/>
      <c r="RYR54" s="206"/>
      <c r="RYS54" s="206"/>
      <c r="RYT54" s="206"/>
      <c r="RYU54" s="206"/>
      <c r="RYV54" s="206"/>
      <c r="RYW54" s="206"/>
      <c r="RYX54" s="206"/>
      <c r="RYY54" s="206"/>
      <c r="RYZ54" s="206"/>
      <c r="RZA54" s="206"/>
      <c r="RZB54" s="206"/>
      <c r="RZC54" s="206"/>
      <c r="RZD54" s="206"/>
      <c r="RZE54" s="206"/>
      <c r="RZF54" s="206"/>
      <c r="RZG54" s="206"/>
      <c r="RZH54" s="206"/>
      <c r="RZI54" s="206"/>
      <c r="RZJ54" s="206"/>
      <c r="RZK54" s="206"/>
      <c r="RZL54" s="206"/>
      <c r="RZM54" s="206"/>
      <c r="RZN54" s="206"/>
      <c r="RZO54" s="206"/>
      <c r="RZP54" s="206"/>
      <c r="RZQ54" s="206"/>
      <c r="RZR54" s="206"/>
      <c r="RZS54" s="206"/>
      <c r="RZT54" s="206"/>
      <c r="RZU54" s="206"/>
      <c r="RZV54" s="206"/>
      <c r="RZW54" s="206"/>
      <c r="RZX54" s="206"/>
      <c r="RZY54" s="206"/>
      <c r="RZZ54" s="206"/>
      <c r="SAA54" s="206"/>
      <c r="SAB54" s="206"/>
      <c r="SAC54" s="206"/>
      <c r="SAD54" s="206"/>
      <c r="SAE54" s="206"/>
      <c r="SAF54" s="206"/>
      <c r="SAG54" s="206"/>
      <c r="SAH54" s="206"/>
      <c r="SAI54" s="206"/>
      <c r="SAJ54" s="206"/>
      <c r="SAK54" s="206"/>
      <c r="SAL54" s="206"/>
      <c r="SAM54" s="206"/>
      <c r="SAN54" s="206"/>
      <c r="SAO54" s="206"/>
      <c r="SAP54" s="206"/>
      <c r="SAQ54" s="206"/>
      <c r="SAR54" s="206"/>
      <c r="SAS54" s="206"/>
      <c r="SAT54" s="206"/>
      <c r="SAU54" s="206"/>
      <c r="SAV54" s="206"/>
      <c r="SAW54" s="206"/>
      <c r="SAX54" s="206"/>
      <c r="SAY54" s="206"/>
      <c r="SAZ54" s="206"/>
      <c r="SBA54" s="206"/>
      <c r="SBB54" s="206"/>
      <c r="SBC54" s="206"/>
      <c r="SBD54" s="206"/>
      <c r="SBE54" s="206"/>
      <c r="SBF54" s="206"/>
      <c r="SBG54" s="206"/>
      <c r="SBH54" s="206"/>
      <c r="SBI54" s="206"/>
      <c r="SBJ54" s="206"/>
      <c r="SBK54" s="206"/>
      <c r="SBL54" s="206"/>
      <c r="SBM54" s="206"/>
      <c r="SBN54" s="206"/>
      <c r="SBO54" s="206"/>
      <c r="SBP54" s="206"/>
      <c r="SBQ54" s="206"/>
      <c r="SBR54" s="206"/>
      <c r="SBS54" s="206"/>
      <c r="SBT54" s="206"/>
      <c r="SBU54" s="206"/>
      <c r="SBV54" s="206"/>
      <c r="SBW54" s="206"/>
      <c r="SBX54" s="206"/>
      <c r="SBY54" s="206"/>
      <c r="SBZ54" s="206"/>
      <c r="SCA54" s="206"/>
      <c r="SCB54" s="206"/>
      <c r="SCC54" s="206"/>
      <c r="SCD54" s="206"/>
      <c r="SCE54" s="206"/>
      <c r="SCF54" s="206"/>
      <c r="SCG54" s="206"/>
      <c r="SCH54" s="206"/>
      <c r="SCI54" s="206"/>
      <c r="SCJ54" s="206"/>
      <c r="SCK54" s="206"/>
      <c r="SCL54" s="206"/>
      <c r="SCM54" s="206"/>
      <c r="SCN54" s="206"/>
      <c r="SCO54" s="206"/>
      <c r="SCP54" s="206"/>
      <c r="SCQ54" s="206"/>
      <c r="SCR54" s="206"/>
      <c r="SCS54" s="206"/>
      <c r="SCT54" s="206"/>
      <c r="SCU54" s="206"/>
      <c r="SCV54" s="206"/>
      <c r="SCW54" s="206"/>
      <c r="SCX54" s="206"/>
      <c r="SCY54" s="206"/>
      <c r="SCZ54" s="206"/>
      <c r="SDA54" s="206"/>
      <c r="SDB54" s="206"/>
      <c r="SDC54" s="206"/>
      <c r="SDD54" s="206"/>
      <c r="SDE54" s="206"/>
      <c r="SDF54" s="206"/>
      <c r="SDG54" s="206"/>
      <c r="SDH54" s="206"/>
      <c r="SDI54" s="206"/>
      <c r="SDJ54" s="206"/>
      <c r="SDK54" s="206"/>
      <c r="SDL54" s="206"/>
      <c r="SDM54" s="206"/>
      <c r="SDN54" s="206"/>
      <c r="SDO54" s="206"/>
      <c r="SDP54" s="206"/>
      <c r="SDQ54" s="206"/>
      <c r="SDR54" s="206"/>
      <c r="SDS54" s="206"/>
      <c r="SDT54" s="206"/>
      <c r="SDU54" s="206"/>
      <c r="SDV54" s="206"/>
      <c r="SDW54" s="206"/>
      <c r="SDX54" s="206"/>
      <c r="SDY54" s="206"/>
      <c r="SDZ54" s="206"/>
      <c r="SEA54" s="206"/>
      <c r="SEB54" s="206"/>
      <c r="SEC54" s="206"/>
      <c r="SED54" s="206"/>
      <c r="SEE54" s="206"/>
      <c r="SEF54" s="206"/>
      <c r="SEG54" s="206"/>
      <c r="SEH54" s="206"/>
      <c r="SEI54" s="206"/>
      <c r="SEJ54" s="206"/>
      <c r="SEK54" s="206"/>
      <c r="SEL54" s="206"/>
      <c r="SEM54" s="206"/>
      <c r="SEN54" s="206"/>
      <c r="SEO54" s="206"/>
      <c r="SEP54" s="206"/>
      <c r="SEQ54" s="206"/>
      <c r="SER54" s="206"/>
      <c r="SES54" s="206"/>
      <c r="SET54" s="206"/>
      <c r="SEU54" s="206"/>
      <c r="SEV54" s="206"/>
      <c r="SEW54" s="206"/>
      <c r="SEX54" s="206"/>
      <c r="SEY54" s="206"/>
      <c r="SEZ54" s="206"/>
      <c r="SFA54" s="206"/>
      <c r="SFB54" s="206"/>
      <c r="SFC54" s="206"/>
      <c r="SFD54" s="206"/>
      <c r="SFE54" s="206"/>
      <c r="SFF54" s="206"/>
      <c r="SFG54" s="206"/>
      <c r="SFH54" s="206"/>
      <c r="SFI54" s="206"/>
      <c r="SFJ54" s="206"/>
      <c r="SFK54" s="206"/>
      <c r="SFL54" s="206"/>
      <c r="SFM54" s="206"/>
      <c r="SFN54" s="206"/>
      <c r="SFO54" s="206"/>
      <c r="SFP54" s="206"/>
      <c r="SFQ54" s="206"/>
      <c r="SFR54" s="206"/>
      <c r="SFS54" s="206"/>
      <c r="SFT54" s="206"/>
      <c r="SFU54" s="206"/>
      <c r="SFV54" s="206"/>
      <c r="SFW54" s="206"/>
      <c r="SFX54" s="206"/>
      <c r="SFY54" s="206"/>
      <c r="SFZ54" s="206"/>
      <c r="SGA54" s="206"/>
      <c r="SGB54" s="206"/>
      <c r="SGC54" s="206"/>
      <c r="SGD54" s="206"/>
      <c r="SGE54" s="206"/>
      <c r="SGF54" s="206"/>
      <c r="SGG54" s="206"/>
      <c r="SGH54" s="206"/>
      <c r="SGI54" s="206"/>
      <c r="SGJ54" s="206"/>
      <c r="SGK54" s="206"/>
      <c r="SGL54" s="206"/>
      <c r="SGM54" s="206"/>
      <c r="SGN54" s="206"/>
      <c r="SGO54" s="206"/>
      <c r="SGP54" s="206"/>
      <c r="SGQ54" s="206"/>
      <c r="SGR54" s="206"/>
      <c r="SGS54" s="206"/>
      <c r="SGT54" s="206"/>
      <c r="SGU54" s="206"/>
      <c r="SGV54" s="206"/>
      <c r="SGW54" s="206"/>
      <c r="SGX54" s="206"/>
      <c r="SGY54" s="206"/>
      <c r="SGZ54" s="206"/>
      <c r="SHA54" s="206"/>
      <c r="SHB54" s="206"/>
      <c r="SHC54" s="206"/>
      <c r="SHD54" s="206"/>
      <c r="SHE54" s="206"/>
      <c r="SHF54" s="206"/>
      <c r="SHG54" s="206"/>
      <c r="SHH54" s="206"/>
      <c r="SHI54" s="206"/>
      <c r="SHJ54" s="206"/>
      <c r="SHK54" s="206"/>
      <c r="SHL54" s="206"/>
      <c r="SHM54" s="206"/>
      <c r="SHN54" s="206"/>
      <c r="SHO54" s="206"/>
      <c r="SHP54" s="206"/>
      <c r="SHQ54" s="206"/>
      <c r="SHR54" s="206"/>
      <c r="SHS54" s="206"/>
      <c r="SHT54" s="206"/>
      <c r="SHU54" s="206"/>
      <c r="SHV54" s="206"/>
      <c r="SHW54" s="206"/>
      <c r="SHX54" s="206"/>
      <c r="SHY54" s="206"/>
      <c r="SHZ54" s="206"/>
      <c r="SIA54" s="206"/>
      <c r="SIB54" s="206"/>
      <c r="SIC54" s="206"/>
      <c r="SID54" s="206"/>
      <c r="SIE54" s="206"/>
      <c r="SIF54" s="206"/>
      <c r="SIG54" s="206"/>
      <c r="SIH54" s="206"/>
      <c r="SII54" s="206"/>
      <c r="SIJ54" s="206"/>
      <c r="SIK54" s="206"/>
      <c r="SIL54" s="206"/>
      <c r="SIM54" s="206"/>
      <c r="SIN54" s="206"/>
      <c r="SIO54" s="206"/>
      <c r="SIP54" s="206"/>
      <c r="SIQ54" s="206"/>
      <c r="SIR54" s="206"/>
      <c r="SIS54" s="206"/>
      <c r="SIT54" s="206"/>
      <c r="SIU54" s="206"/>
      <c r="SIV54" s="206"/>
      <c r="SIW54" s="206"/>
      <c r="SIX54" s="206"/>
      <c r="SIY54" s="206"/>
      <c r="SIZ54" s="206"/>
      <c r="SJA54" s="206"/>
      <c r="SJB54" s="206"/>
      <c r="SJC54" s="206"/>
      <c r="SJD54" s="206"/>
      <c r="SJE54" s="206"/>
      <c r="SJF54" s="206"/>
      <c r="SJG54" s="206"/>
      <c r="SJH54" s="206"/>
      <c r="SJI54" s="206"/>
      <c r="SJJ54" s="206"/>
      <c r="SJK54" s="206"/>
      <c r="SJL54" s="206"/>
      <c r="SJM54" s="206"/>
      <c r="SJN54" s="206"/>
      <c r="SJO54" s="206"/>
      <c r="SJP54" s="206"/>
      <c r="SJQ54" s="206"/>
      <c r="SJR54" s="206"/>
      <c r="SJS54" s="206"/>
      <c r="SJT54" s="206"/>
      <c r="SJU54" s="206"/>
      <c r="SJV54" s="206"/>
      <c r="SJW54" s="206"/>
      <c r="SJX54" s="206"/>
      <c r="SJY54" s="206"/>
      <c r="SJZ54" s="206"/>
      <c r="SKA54" s="206"/>
      <c r="SKB54" s="206"/>
      <c r="SKC54" s="206"/>
      <c r="SKD54" s="206"/>
      <c r="SKE54" s="206"/>
      <c r="SKF54" s="206"/>
      <c r="SKG54" s="206"/>
      <c r="SKH54" s="206"/>
      <c r="SKI54" s="206"/>
      <c r="SKJ54" s="206"/>
      <c r="SKK54" s="206"/>
      <c r="SKL54" s="206"/>
      <c r="SKM54" s="206"/>
      <c r="SKN54" s="206"/>
      <c r="SKO54" s="206"/>
      <c r="SKP54" s="206"/>
      <c r="SKQ54" s="206"/>
      <c r="SKR54" s="206"/>
      <c r="SKS54" s="206"/>
      <c r="SKT54" s="206"/>
      <c r="SKU54" s="206"/>
      <c r="SKV54" s="206"/>
      <c r="SKW54" s="206"/>
      <c r="SKX54" s="206"/>
      <c r="SKY54" s="206"/>
      <c r="SKZ54" s="206"/>
      <c r="SLA54" s="206"/>
      <c r="SLB54" s="206"/>
      <c r="SLC54" s="206"/>
      <c r="SLD54" s="206"/>
      <c r="SLE54" s="206"/>
      <c r="SLF54" s="206"/>
      <c r="SLG54" s="206"/>
      <c r="SLH54" s="206"/>
      <c r="SLI54" s="206"/>
      <c r="SLJ54" s="206"/>
      <c r="SLK54" s="206"/>
      <c r="SLL54" s="206"/>
      <c r="SLM54" s="206"/>
      <c r="SLN54" s="206"/>
      <c r="SLO54" s="206"/>
      <c r="SLP54" s="206"/>
      <c r="SLQ54" s="206"/>
      <c r="SLR54" s="206"/>
      <c r="SLS54" s="206"/>
      <c r="SLT54" s="206"/>
      <c r="SLU54" s="206"/>
      <c r="SLV54" s="206"/>
      <c r="SLW54" s="206"/>
      <c r="SLX54" s="206"/>
      <c r="SLY54" s="206"/>
      <c r="SLZ54" s="206"/>
      <c r="SMA54" s="206"/>
      <c r="SMB54" s="206"/>
      <c r="SMC54" s="206"/>
      <c r="SMD54" s="206"/>
      <c r="SME54" s="206"/>
      <c r="SMF54" s="206"/>
      <c r="SMG54" s="206"/>
      <c r="SMH54" s="206"/>
      <c r="SMI54" s="206"/>
      <c r="SMJ54" s="206"/>
      <c r="SMK54" s="206"/>
      <c r="SML54" s="206"/>
      <c r="SMM54" s="206"/>
      <c r="SMN54" s="206"/>
      <c r="SMO54" s="206"/>
      <c r="SMP54" s="206"/>
      <c r="SMQ54" s="206"/>
      <c r="SMR54" s="206"/>
      <c r="SMS54" s="206"/>
      <c r="SMT54" s="206"/>
      <c r="SMU54" s="206"/>
      <c r="SMV54" s="206"/>
      <c r="SMW54" s="206"/>
      <c r="SMX54" s="206"/>
      <c r="SMY54" s="206"/>
      <c r="SMZ54" s="206"/>
      <c r="SNA54" s="206"/>
      <c r="SNB54" s="206"/>
      <c r="SNC54" s="206"/>
      <c r="SND54" s="206"/>
      <c r="SNE54" s="206"/>
      <c r="SNF54" s="206"/>
      <c r="SNG54" s="206"/>
      <c r="SNH54" s="206"/>
      <c r="SNI54" s="206"/>
      <c r="SNJ54" s="206"/>
      <c r="SNK54" s="206"/>
      <c r="SNL54" s="206"/>
      <c r="SNM54" s="206"/>
      <c r="SNN54" s="206"/>
      <c r="SNO54" s="206"/>
      <c r="SNP54" s="206"/>
      <c r="SNQ54" s="206"/>
      <c r="SNR54" s="206"/>
      <c r="SNS54" s="206"/>
      <c r="SNT54" s="206"/>
      <c r="SNU54" s="206"/>
      <c r="SNV54" s="206"/>
      <c r="SNW54" s="206"/>
      <c r="SNX54" s="206"/>
      <c r="SNY54" s="206"/>
      <c r="SNZ54" s="206"/>
      <c r="SOA54" s="206"/>
      <c r="SOB54" s="206"/>
      <c r="SOC54" s="206"/>
      <c r="SOD54" s="206"/>
      <c r="SOE54" s="206"/>
      <c r="SOF54" s="206"/>
      <c r="SOG54" s="206"/>
      <c r="SOH54" s="206"/>
      <c r="SOI54" s="206"/>
      <c r="SOJ54" s="206"/>
      <c r="SOK54" s="206"/>
      <c r="SOL54" s="206"/>
      <c r="SOM54" s="206"/>
      <c r="SON54" s="206"/>
      <c r="SOO54" s="206"/>
      <c r="SOP54" s="206"/>
      <c r="SOQ54" s="206"/>
      <c r="SOR54" s="206"/>
      <c r="SOS54" s="206"/>
      <c r="SOT54" s="206"/>
      <c r="SOU54" s="206"/>
      <c r="SOV54" s="206"/>
      <c r="SOW54" s="206"/>
      <c r="SOX54" s="206"/>
      <c r="SOY54" s="206"/>
      <c r="SOZ54" s="206"/>
      <c r="SPA54" s="206"/>
      <c r="SPB54" s="206"/>
      <c r="SPC54" s="206"/>
      <c r="SPD54" s="206"/>
      <c r="SPE54" s="206"/>
      <c r="SPF54" s="206"/>
      <c r="SPG54" s="206"/>
      <c r="SPH54" s="206"/>
      <c r="SPI54" s="206"/>
      <c r="SPJ54" s="206"/>
      <c r="SPK54" s="206"/>
      <c r="SPL54" s="206"/>
      <c r="SPM54" s="206"/>
      <c r="SPN54" s="206"/>
      <c r="SPO54" s="206"/>
      <c r="SPP54" s="206"/>
      <c r="SPQ54" s="206"/>
      <c r="SPR54" s="206"/>
      <c r="SPS54" s="206"/>
      <c r="SPT54" s="206"/>
      <c r="SPU54" s="206"/>
      <c r="SPV54" s="206"/>
      <c r="SPW54" s="206"/>
      <c r="SPX54" s="206"/>
      <c r="SPY54" s="206"/>
      <c r="SPZ54" s="206"/>
      <c r="SQA54" s="206"/>
      <c r="SQB54" s="206"/>
      <c r="SQC54" s="206"/>
      <c r="SQD54" s="206"/>
      <c r="SQE54" s="206"/>
      <c r="SQF54" s="206"/>
      <c r="SQG54" s="206"/>
      <c r="SQH54" s="206"/>
      <c r="SQI54" s="206"/>
      <c r="SQJ54" s="206"/>
      <c r="SQK54" s="206"/>
      <c r="SQL54" s="206"/>
      <c r="SQM54" s="206"/>
      <c r="SQN54" s="206"/>
      <c r="SQO54" s="206"/>
      <c r="SQP54" s="206"/>
      <c r="SQQ54" s="206"/>
      <c r="SQR54" s="206"/>
      <c r="SQS54" s="206"/>
      <c r="SQT54" s="206"/>
      <c r="SQU54" s="206"/>
      <c r="SQV54" s="206"/>
      <c r="SQW54" s="206"/>
      <c r="SQX54" s="206"/>
      <c r="SQY54" s="206"/>
      <c r="SQZ54" s="206"/>
      <c r="SRA54" s="206"/>
      <c r="SRB54" s="206"/>
      <c r="SRC54" s="206"/>
      <c r="SRD54" s="206"/>
      <c r="SRE54" s="206"/>
      <c r="SRF54" s="206"/>
      <c r="SRG54" s="206"/>
      <c r="SRH54" s="206"/>
      <c r="SRI54" s="206"/>
      <c r="SRJ54" s="206"/>
      <c r="SRK54" s="206"/>
      <c r="SRL54" s="206"/>
      <c r="SRM54" s="206"/>
      <c r="SRN54" s="206"/>
      <c r="SRO54" s="206"/>
      <c r="SRP54" s="206"/>
      <c r="SRQ54" s="206"/>
      <c r="SRR54" s="206"/>
      <c r="SRS54" s="206"/>
      <c r="SRT54" s="206"/>
      <c r="SRU54" s="206"/>
      <c r="SRV54" s="206"/>
      <c r="SRW54" s="206"/>
      <c r="SRX54" s="206"/>
      <c r="SRY54" s="206"/>
      <c r="SRZ54" s="206"/>
      <c r="SSA54" s="206"/>
      <c r="SSB54" s="206"/>
      <c r="SSC54" s="206"/>
      <c r="SSD54" s="206"/>
      <c r="SSE54" s="206"/>
      <c r="SSF54" s="206"/>
      <c r="SSG54" s="206"/>
      <c r="SSH54" s="206"/>
      <c r="SSI54" s="206"/>
      <c r="SSJ54" s="206"/>
      <c r="SSK54" s="206"/>
      <c r="SSL54" s="206"/>
      <c r="SSM54" s="206"/>
      <c r="SSN54" s="206"/>
      <c r="SSO54" s="206"/>
      <c r="SSP54" s="206"/>
      <c r="SSQ54" s="206"/>
      <c r="SSR54" s="206"/>
      <c r="SSS54" s="206"/>
      <c r="SST54" s="206"/>
      <c r="SSU54" s="206"/>
      <c r="SSV54" s="206"/>
      <c r="SSW54" s="206"/>
      <c r="SSX54" s="206"/>
      <c r="SSY54" s="206"/>
      <c r="SSZ54" s="206"/>
      <c r="STA54" s="206"/>
      <c r="STB54" s="206"/>
      <c r="STC54" s="206"/>
      <c r="STD54" s="206"/>
      <c r="STE54" s="206"/>
      <c r="STF54" s="206"/>
      <c r="STG54" s="206"/>
      <c r="STH54" s="206"/>
      <c r="STI54" s="206"/>
      <c r="STJ54" s="206"/>
      <c r="STK54" s="206"/>
      <c r="STL54" s="206"/>
      <c r="STM54" s="206"/>
      <c r="STN54" s="206"/>
      <c r="STO54" s="206"/>
      <c r="STP54" s="206"/>
      <c r="STQ54" s="206"/>
      <c r="STR54" s="206"/>
      <c r="STS54" s="206"/>
      <c r="STT54" s="206"/>
      <c r="STU54" s="206"/>
      <c r="STV54" s="206"/>
      <c r="STW54" s="206"/>
      <c r="STX54" s="206"/>
      <c r="STY54" s="206"/>
      <c r="STZ54" s="206"/>
      <c r="SUA54" s="206"/>
      <c r="SUB54" s="206"/>
      <c r="SUC54" s="206"/>
      <c r="SUD54" s="206"/>
      <c r="SUE54" s="206"/>
      <c r="SUF54" s="206"/>
      <c r="SUG54" s="206"/>
      <c r="SUH54" s="206"/>
      <c r="SUI54" s="206"/>
      <c r="SUJ54" s="206"/>
      <c r="SUK54" s="206"/>
      <c r="SUL54" s="206"/>
      <c r="SUM54" s="206"/>
      <c r="SUN54" s="206"/>
      <c r="SUO54" s="206"/>
      <c r="SUP54" s="206"/>
      <c r="SUQ54" s="206"/>
      <c r="SUR54" s="206"/>
      <c r="SUS54" s="206"/>
      <c r="SUT54" s="206"/>
      <c r="SUU54" s="206"/>
      <c r="SUV54" s="206"/>
      <c r="SUW54" s="206"/>
      <c r="SUX54" s="206"/>
      <c r="SUY54" s="206"/>
      <c r="SUZ54" s="206"/>
      <c r="SVA54" s="206"/>
      <c r="SVB54" s="206"/>
      <c r="SVC54" s="206"/>
      <c r="SVD54" s="206"/>
      <c r="SVE54" s="206"/>
      <c r="SVF54" s="206"/>
      <c r="SVG54" s="206"/>
      <c r="SVH54" s="206"/>
      <c r="SVI54" s="206"/>
      <c r="SVJ54" s="206"/>
      <c r="SVK54" s="206"/>
      <c r="SVL54" s="206"/>
      <c r="SVM54" s="206"/>
      <c r="SVN54" s="206"/>
      <c r="SVO54" s="206"/>
      <c r="SVP54" s="206"/>
      <c r="SVQ54" s="206"/>
      <c r="SVR54" s="206"/>
      <c r="SVS54" s="206"/>
      <c r="SVT54" s="206"/>
      <c r="SVU54" s="206"/>
      <c r="SVV54" s="206"/>
      <c r="SVW54" s="206"/>
      <c r="SVX54" s="206"/>
      <c r="SVY54" s="206"/>
      <c r="SVZ54" s="206"/>
      <c r="SWA54" s="206"/>
      <c r="SWB54" s="206"/>
      <c r="SWC54" s="206"/>
      <c r="SWD54" s="206"/>
      <c r="SWE54" s="206"/>
      <c r="SWF54" s="206"/>
      <c r="SWG54" s="206"/>
      <c r="SWH54" s="206"/>
      <c r="SWI54" s="206"/>
      <c r="SWJ54" s="206"/>
      <c r="SWK54" s="206"/>
      <c r="SWL54" s="206"/>
      <c r="SWM54" s="206"/>
      <c r="SWN54" s="206"/>
      <c r="SWO54" s="206"/>
      <c r="SWP54" s="206"/>
      <c r="SWQ54" s="206"/>
      <c r="SWR54" s="206"/>
      <c r="SWS54" s="206"/>
      <c r="SWT54" s="206"/>
      <c r="SWU54" s="206"/>
      <c r="SWV54" s="206"/>
      <c r="SWW54" s="206"/>
      <c r="SWX54" s="206"/>
      <c r="SWY54" s="206"/>
      <c r="SWZ54" s="206"/>
      <c r="SXA54" s="206"/>
      <c r="SXB54" s="206"/>
      <c r="SXC54" s="206"/>
      <c r="SXD54" s="206"/>
      <c r="SXE54" s="206"/>
      <c r="SXF54" s="206"/>
      <c r="SXG54" s="206"/>
      <c r="SXH54" s="206"/>
      <c r="SXI54" s="206"/>
      <c r="SXJ54" s="206"/>
      <c r="SXK54" s="206"/>
      <c r="SXL54" s="206"/>
      <c r="SXM54" s="206"/>
      <c r="SXN54" s="206"/>
      <c r="SXO54" s="206"/>
      <c r="SXP54" s="206"/>
      <c r="SXQ54" s="206"/>
      <c r="SXR54" s="206"/>
      <c r="SXS54" s="206"/>
      <c r="SXT54" s="206"/>
      <c r="SXU54" s="206"/>
      <c r="SXV54" s="206"/>
      <c r="SXW54" s="206"/>
      <c r="SXX54" s="206"/>
      <c r="SXY54" s="206"/>
      <c r="SXZ54" s="206"/>
      <c r="SYA54" s="206"/>
      <c r="SYB54" s="206"/>
      <c r="SYC54" s="206"/>
      <c r="SYD54" s="206"/>
      <c r="SYE54" s="206"/>
      <c r="SYF54" s="206"/>
      <c r="SYG54" s="206"/>
      <c r="SYH54" s="206"/>
      <c r="SYI54" s="206"/>
      <c r="SYJ54" s="206"/>
      <c r="SYK54" s="206"/>
      <c r="SYL54" s="206"/>
      <c r="SYM54" s="206"/>
      <c r="SYN54" s="206"/>
      <c r="SYO54" s="206"/>
      <c r="SYP54" s="206"/>
      <c r="SYQ54" s="206"/>
      <c r="SYR54" s="206"/>
      <c r="SYS54" s="206"/>
      <c r="SYT54" s="206"/>
      <c r="SYU54" s="206"/>
      <c r="SYV54" s="206"/>
      <c r="SYW54" s="206"/>
      <c r="SYX54" s="206"/>
      <c r="SYY54" s="206"/>
      <c r="SYZ54" s="206"/>
      <c r="SZA54" s="206"/>
      <c r="SZB54" s="206"/>
      <c r="SZC54" s="206"/>
      <c r="SZD54" s="206"/>
      <c r="SZE54" s="206"/>
      <c r="SZF54" s="206"/>
      <c r="SZG54" s="206"/>
      <c r="SZH54" s="206"/>
      <c r="SZI54" s="206"/>
      <c r="SZJ54" s="206"/>
      <c r="SZK54" s="206"/>
      <c r="SZL54" s="206"/>
      <c r="SZM54" s="206"/>
      <c r="SZN54" s="206"/>
      <c r="SZO54" s="206"/>
      <c r="SZP54" s="206"/>
      <c r="SZQ54" s="206"/>
      <c r="SZR54" s="206"/>
      <c r="SZS54" s="206"/>
      <c r="SZT54" s="206"/>
      <c r="SZU54" s="206"/>
      <c r="SZV54" s="206"/>
      <c r="SZW54" s="206"/>
      <c r="SZX54" s="206"/>
      <c r="SZY54" s="206"/>
      <c r="SZZ54" s="206"/>
      <c r="TAA54" s="206"/>
      <c r="TAB54" s="206"/>
      <c r="TAC54" s="206"/>
      <c r="TAD54" s="206"/>
      <c r="TAE54" s="206"/>
      <c r="TAF54" s="206"/>
      <c r="TAG54" s="206"/>
      <c r="TAH54" s="206"/>
      <c r="TAI54" s="206"/>
      <c r="TAJ54" s="206"/>
      <c r="TAK54" s="206"/>
      <c r="TAL54" s="206"/>
      <c r="TAM54" s="206"/>
      <c r="TAN54" s="206"/>
      <c r="TAO54" s="206"/>
      <c r="TAP54" s="206"/>
      <c r="TAQ54" s="206"/>
      <c r="TAR54" s="206"/>
      <c r="TAS54" s="206"/>
      <c r="TAT54" s="206"/>
      <c r="TAU54" s="206"/>
      <c r="TAV54" s="206"/>
      <c r="TAW54" s="206"/>
      <c r="TAX54" s="206"/>
      <c r="TAY54" s="206"/>
      <c r="TAZ54" s="206"/>
      <c r="TBA54" s="206"/>
      <c r="TBB54" s="206"/>
      <c r="TBC54" s="206"/>
      <c r="TBD54" s="206"/>
      <c r="TBE54" s="206"/>
      <c r="TBF54" s="206"/>
      <c r="TBG54" s="206"/>
      <c r="TBH54" s="206"/>
      <c r="TBI54" s="206"/>
      <c r="TBJ54" s="206"/>
      <c r="TBK54" s="206"/>
      <c r="TBL54" s="206"/>
      <c r="TBM54" s="206"/>
      <c r="TBN54" s="206"/>
      <c r="TBO54" s="206"/>
      <c r="TBP54" s="206"/>
      <c r="TBQ54" s="206"/>
      <c r="TBR54" s="206"/>
      <c r="TBS54" s="206"/>
      <c r="TBT54" s="206"/>
      <c r="TBU54" s="206"/>
      <c r="TBV54" s="206"/>
      <c r="TBW54" s="206"/>
      <c r="TBX54" s="206"/>
      <c r="TBY54" s="206"/>
      <c r="TBZ54" s="206"/>
      <c r="TCA54" s="206"/>
      <c r="TCB54" s="206"/>
      <c r="TCC54" s="206"/>
      <c r="TCD54" s="206"/>
      <c r="TCE54" s="206"/>
      <c r="TCF54" s="206"/>
      <c r="TCG54" s="206"/>
      <c r="TCH54" s="206"/>
      <c r="TCI54" s="206"/>
      <c r="TCJ54" s="206"/>
      <c r="TCK54" s="206"/>
      <c r="TCL54" s="206"/>
      <c r="TCM54" s="206"/>
      <c r="TCN54" s="206"/>
      <c r="TCO54" s="206"/>
      <c r="TCP54" s="206"/>
      <c r="TCQ54" s="206"/>
      <c r="TCR54" s="206"/>
      <c r="TCS54" s="206"/>
      <c r="TCT54" s="206"/>
      <c r="TCU54" s="206"/>
      <c r="TCV54" s="206"/>
      <c r="TCW54" s="206"/>
      <c r="TCX54" s="206"/>
      <c r="TCY54" s="206"/>
      <c r="TCZ54" s="206"/>
      <c r="TDA54" s="206"/>
      <c r="TDB54" s="206"/>
      <c r="TDC54" s="206"/>
      <c r="TDD54" s="206"/>
      <c r="TDE54" s="206"/>
      <c r="TDF54" s="206"/>
      <c r="TDG54" s="206"/>
      <c r="TDH54" s="206"/>
      <c r="TDI54" s="206"/>
      <c r="TDJ54" s="206"/>
      <c r="TDK54" s="206"/>
      <c r="TDL54" s="206"/>
      <c r="TDM54" s="206"/>
      <c r="TDN54" s="206"/>
      <c r="TDO54" s="206"/>
      <c r="TDP54" s="206"/>
      <c r="TDQ54" s="206"/>
      <c r="TDR54" s="206"/>
      <c r="TDS54" s="206"/>
      <c r="TDT54" s="206"/>
      <c r="TDU54" s="206"/>
      <c r="TDV54" s="206"/>
      <c r="TDW54" s="206"/>
      <c r="TDX54" s="206"/>
      <c r="TDY54" s="206"/>
      <c r="TDZ54" s="206"/>
      <c r="TEA54" s="206"/>
      <c r="TEB54" s="206"/>
      <c r="TEC54" s="206"/>
      <c r="TED54" s="206"/>
      <c r="TEE54" s="206"/>
      <c r="TEF54" s="206"/>
      <c r="TEG54" s="206"/>
      <c r="TEH54" s="206"/>
      <c r="TEI54" s="206"/>
      <c r="TEJ54" s="206"/>
      <c r="TEK54" s="206"/>
      <c r="TEL54" s="206"/>
      <c r="TEM54" s="206"/>
      <c r="TEN54" s="206"/>
      <c r="TEO54" s="206"/>
      <c r="TEP54" s="206"/>
      <c r="TEQ54" s="206"/>
      <c r="TER54" s="206"/>
      <c r="TES54" s="206"/>
      <c r="TET54" s="206"/>
      <c r="TEU54" s="206"/>
      <c r="TEV54" s="206"/>
      <c r="TEW54" s="206"/>
      <c r="TEX54" s="206"/>
      <c r="TEY54" s="206"/>
      <c r="TEZ54" s="206"/>
      <c r="TFA54" s="206"/>
      <c r="TFB54" s="206"/>
      <c r="TFC54" s="206"/>
      <c r="TFD54" s="206"/>
      <c r="TFE54" s="206"/>
      <c r="TFF54" s="206"/>
      <c r="TFG54" s="206"/>
      <c r="TFH54" s="206"/>
      <c r="TFI54" s="206"/>
      <c r="TFJ54" s="206"/>
      <c r="TFK54" s="206"/>
      <c r="TFL54" s="206"/>
      <c r="TFM54" s="206"/>
      <c r="TFN54" s="206"/>
      <c r="TFO54" s="206"/>
      <c r="TFP54" s="206"/>
      <c r="TFQ54" s="206"/>
      <c r="TFR54" s="206"/>
      <c r="TFS54" s="206"/>
      <c r="TFT54" s="206"/>
      <c r="TFU54" s="206"/>
      <c r="TFV54" s="206"/>
      <c r="TFW54" s="206"/>
      <c r="TFX54" s="206"/>
      <c r="TFY54" s="206"/>
      <c r="TFZ54" s="206"/>
      <c r="TGA54" s="206"/>
      <c r="TGB54" s="206"/>
      <c r="TGC54" s="206"/>
      <c r="TGD54" s="206"/>
      <c r="TGE54" s="206"/>
      <c r="TGF54" s="206"/>
      <c r="TGG54" s="206"/>
      <c r="TGH54" s="206"/>
      <c r="TGI54" s="206"/>
      <c r="TGJ54" s="206"/>
      <c r="TGK54" s="206"/>
      <c r="TGL54" s="206"/>
      <c r="TGM54" s="206"/>
      <c r="TGN54" s="206"/>
      <c r="TGO54" s="206"/>
      <c r="TGP54" s="206"/>
      <c r="TGQ54" s="206"/>
      <c r="TGR54" s="206"/>
      <c r="TGS54" s="206"/>
      <c r="TGT54" s="206"/>
      <c r="TGU54" s="206"/>
      <c r="TGV54" s="206"/>
      <c r="TGW54" s="206"/>
      <c r="TGX54" s="206"/>
      <c r="TGY54" s="206"/>
      <c r="TGZ54" s="206"/>
      <c r="THA54" s="206"/>
      <c r="THB54" s="206"/>
      <c r="THC54" s="206"/>
      <c r="THD54" s="206"/>
      <c r="THE54" s="206"/>
      <c r="THF54" s="206"/>
      <c r="THG54" s="206"/>
      <c r="THH54" s="206"/>
      <c r="THI54" s="206"/>
      <c r="THJ54" s="206"/>
      <c r="THK54" s="206"/>
      <c r="THL54" s="206"/>
      <c r="THM54" s="206"/>
      <c r="THN54" s="206"/>
      <c r="THO54" s="206"/>
      <c r="THP54" s="206"/>
      <c r="THQ54" s="206"/>
      <c r="THR54" s="206"/>
      <c r="THS54" s="206"/>
      <c r="THT54" s="206"/>
      <c r="THU54" s="206"/>
      <c r="THV54" s="206"/>
      <c r="THW54" s="206"/>
      <c r="THX54" s="206"/>
      <c r="THY54" s="206"/>
      <c r="THZ54" s="206"/>
      <c r="TIA54" s="206"/>
      <c r="TIB54" s="206"/>
      <c r="TIC54" s="206"/>
      <c r="TID54" s="206"/>
      <c r="TIE54" s="206"/>
      <c r="TIF54" s="206"/>
      <c r="TIG54" s="206"/>
      <c r="TIH54" s="206"/>
      <c r="TII54" s="206"/>
      <c r="TIJ54" s="206"/>
      <c r="TIK54" s="206"/>
      <c r="TIL54" s="206"/>
      <c r="TIM54" s="206"/>
      <c r="TIN54" s="206"/>
      <c r="TIO54" s="206"/>
      <c r="TIP54" s="206"/>
      <c r="TIQ54" s="206"/>
      <c r="TIR54" s="206"/>
      <c r="TIS54" s="206"/>
      <c r="TIT54" s="206"/>
      <c r="TIU54" s="206"/>
      <c r="TIV54" s="206"/>
      <c r="TIW54" s="206"/>
      <c r="TIX54" s="206"/>
      <c r="TIY54" s="206"/>
      <c r="TIZ54" s="206"/>
      <c r="TJA54" s="206"/>
      <c r="TJB54" s="206"/>
      <c r="TJC54" s="206"/>
      <c r="TJD54" s="206"/>
      <c r="TJE54" s="206"/>
      <c r="TJF54" s="206"/>
      <c r="TJG54" s="206"/>
      <c r="TJH54" s="206"/>
      <c r="TJI54" s="206"/>
      <c r="TJJ54" s="206"/>
      <c r="TJK54" s="206"/>
      <c r="TJL54" s="206"/>
      <c r="TJM54" s="206"/>
      <c r="TJN54" s="206"/>
      <c r="TJO54" s="206"/>
      <c r="TJP54" s="206"/>
      <c r="TJQ54" s="206"/>
      <c r="TJR54" s="206"/>
      <c r="TJS54" s="206"/>
      <c r="TJT54" s="206"/>
      <c r="TJU54" s="206"/>
      <c r="TJV54" s="206"/>
      <c r="TJW54" s="206"/>
      <c r="TJX54" s="206"/>
      <c r="TJY54" s="206"/>
      <c r="TJZ54" s="206"/>
      <c r="TKA54" s="206"/>
      <c r="TKB54" s="206"/>
      <c r="TKC54" s="206"/>
      <c r="TKD54" s="206"/>
      <c r="TKE54" s="206"/>
      <c r="TKF54" s="206"/>
      <c r="TKG54" s="206"/>
      <c r="TKH54" s="206"/>
      <c r="TKI54" s="206"/>
      <c r="TKJ54" s="206"/>
      <c r="TKK54" s="206"/>
      <c r="TKL54" s="206"/>
      <c r="TKM54" s="206"/>
      <c r="TKN54" s="206"/>
      <c r="TKO54" s="206"/>
      <c r="TKP54" s="206"/>
      <c r="TKQ54" s="206"/>
      <c r="TKR54" s="206"/>
      <c r="TKS54" s="206"/>
      <c r="TKT54" s="206"/>
      <c r="TKU54" s="206"/>
      <c r="TKV54" s="206"/>
      <c r="TKW54" s="206"/>
      <c r="TKX54" s="206"/>
      <c r="TKY54" s="206"/>
      <c r="TKZ54" s="206"/>
      <c r="TLA54" s="206"/>
      <c r="TLB54" s="206"/>
      <c r="TLC54" s="206"/>
      <c r="TLD54" s="206"/>
      <c r="TLE54" s="206"/>
      <c r="TLF54" s="206"/>
      <c r="TLG54" s="206"/>
      <c r="TLH54" s="206"/>
      <c r="TLI54" s="206"/>
      <c r="TLJ54" s="206"/>
      <c r="TLK54" s="206"/>
      <c r="TLL54" s="206"/>
      <c r="TLM54" s="206"/>
      <c r="TLN54" s="206"/>
      <c r="TLO54" s="206"/>
      <c r="TLP54" s="206"/>
      <c r="TLQ54" s="206"/>
      <c r="TLR54" s="206"/>
      <c r="TLS54" s="206"/>
      <c r="TLT54" s="206"/>
      <c r="TLU54" s="206"/>
      <c r="TLV54" s="206"/>
      <c r="TLW54" s="206"/>
      <c r="TLX54" s="206"/>
      <c r="TLY54" s="206"/>
      <c r="TLZ54" s="206"/>
      <c r="TMA54" s="206"/>
      <c r="TMB54" s="206"/>
      <c r="TMC54" s="206"/>
      <c r="TMD54" s="206"/>
      <c r="TME54" s="206"/>
      <c r="TMF54" s="206"/>
      <c r="TMG54" s="206"/>
      <c r="TMH54" s="206"/>
      <c r="TMI54" s="206"/>
      <c r="TMJ54" s="206"/>
      <c r="TMK54" s="206"/>
      <c r="TML54" s="206"/>
      <c r="TMM54" s="206"/>
      <c r="TMN54" s="206"/>
      <c r="TMO54" s="206"/>
      <c r="TMP54" s="206"/>
      <c r="TMQ54" s="206"/>
      <c r="TMR54" s="206"/>
      <c r="TMS54" s="206"/>
      <c r="TMT54" s="206"/>
      <c r="TMU54" s="206"/>
      <c r="TMV54" s="206"/>
      <c r="TMW54" s="206"/>
      <c r="TMX54" s="206"/>
      <c r="TMY54" s="206"/>
      <c r="TMZ54" s="206"/>
      <c r="TNA54" s="206"/>
      <c r="TNB54" s="206"/>
      <c r="TNC54" s="206"/>
      <c r="TND54" s="206"/>
      <c r="TNE54" s="206"/>
      <c r="TNF54" s="206"/>
      <c r="TNG54" s="206"/>
      <c r="TNH54" s="206"/>
      <c r="TNI54" s="206"/>
      <c r="TNJ54" s="206"/>
      <c r="TNK54" s="206"/>
      <c r="TNL54" s="206"/>
      <c r="TNM54" s="206"/>
      <c r="TNN54" s="206"/>
      <c r="TNO54" s="206"/>
      <c r="TNP54" s="206"/>
      <c r="TNQ54" s="206"/>
      <c r="TNR54" s="206"/>
      <c r="TNS54" s="206"/>
      <c r="TNT54" s="206"/>
      <c r="TNU54" s="206"/>
      <c r="TNV54" s="206"/>
      <c r="TNW54" s="206"/>
      <c r="TNX54" s="206"/>
      <c r="TNY54" s="206"/>
      <c r="TNZ54" s="206"/>
      <c r="TOA54" s="206"/>
      <c r="TOB54" s="206"/>
      <c r="TOC54" s="206"/>
      <c r="TOD54" s="206"/>
      <c r="TOE54" s="206"/>
      <c r="TOF54" s="206"/>
      <c r="TOG54" s="206"/>
      <c r="TOH54" s="206"/>
      <c r="TOI54" s="206"/>
      <c r="TOJ54" s="206"/>
      <c r="TOK54" s="206"/>
      <c r="TOL54" s="206"/>
      <c r="TOM54" s="206"/>
      <c r="TON54" s="206"/>
      <c r="TOO54" s="206"/>
      <c r="TOP54" s="206"/>
      <c r="TOQ54" s="206"/>
      <c r="TOR54" s="206"/>
      <c r="TOS54" s="206"/>
      <c r="TOT54" s="206"/>
      <c r="TOU54" s="206"/>
      <c r="TOV54" s="206"/>
      <c r="TOW54" s="206"/>
      <c r="TOX54" s="206"/>
      <c r="TOY54" s="206"/>
      <c r="TOZ54" s="206"/>
      <c r="TPA54" s="206"/>
      <c r="TPB54" s="206"/>
      <c r="TPC54" s="206"/>
      <c r="TPD54" s="206"/>
      <c r="TPE54" s="206"/>
      <c r="TPF54" s="206"/>
      <c r="TPG54" s="206"/>
      <c r="TPH54" s="206"/>
      <c r="TPI54" s="206"/>
      <c r="TPJ54" s="206"/>
      <c r="TPK54" s="206"/>
      <c r="TPL54" s="206"/>
      <c r="TPM54" s="206"/>
      <c r="TPN54" s="206"/>
      <c r="TPO54" s="206"/>
      <c r="TPP54" s="206"/>
      <c r="TPQ54" s="206"/>
      <c r="TPR54" s="206"/>
      <c r="TPS54" s="206"/>
      <c r="TPT54" s="206"/>
      <c r="TPU54" s="206"/>
      <c r="TPV54" s="206"/>
      <c r="TPW54" s="206"/>
      <c r="TPX54" s="206"/>
      <c r="TPY54" s="206"/>
      <c r="TPZ54" s="206"/>
      <c r="TQA54" s="206"/>
      <c r="TQB54" s="206"/>
      <c r="TQC54" s="206"/>
      <c r="TQD54" s="206"/>
      <c r="TQE54" s="206"/>
      <c r="TQF54" s="206"/>
      <c r="TQG54" s="206"/>
      <c r="TQH54" s="206"/>
      <c r="TQI54" s="206"/>
      <c r="TQJ54" s="206"/>
      <c r="TQK54" s="206"/>
      <c r="TQL54" s="206"/>
      <c r="TQM54" s="206"/>
      <c r="TQN54" s="206"/>
      <c r="TQO54" s="206"/>
      <c r="TQP54" s="206"/>
      <c r="TQQ54" s="206"/>
      <c r="TQR54" s="206"/>
      <c r="TQS54" s="206"/>
      <c r="TQT54" s="206"/>
      <c r="TQU54" s="206"/>
      <c r="TQV54" s="206"/>
      <c r="TQW54" s="206"/>
      <c r="TQX54" s="206"/>
      <c r="TQY54" s="206"/>
      <c r="TQZ54" s="206"/>
      <c r="TRA54" s="206"/>
      <c r="TRB54" s="206"/>
      <c r="TRC54" s="206"/>
      <c r="TRD54" s="206"/>
      <c r="TRE54" s="206"/>
      <c r="TRF54" s="206"/>
      <c r="TRG54" s="206"/>
      <c r="TRH54" s="206"/>
      <c r="TRI54" s="206"/>
      <c r="TRJ54" s="206"/>
      <c r="TRK54" s="206"/>
      <c r="TRL54" s="206"/>
      <c r="TRM54" s="206"/>
      <c r="TRN54" s="206"/>
      <c r="TRO54" s="206"/>
      <c r="TRP54" s="206"/>
      <c r="TRQ54" s="206"/>
      <c r="TRR54" s="206"/>
      <c r="TRS54" s="206"/>
      <c r="TRT54" s="206"/>
      <c r="TRU54" s="206"/>
      <c r="TRV54" s="206"/>
      <c r="TRW54" s="206"/>
      <c r="TRX54" s="206"/>
      <c r="TRY54" s="206"/>
      <c r="TRZ54" s="206"/>
      <c r="TSA54" s="206"/>
      <c r="TSB54" s="206"/>
      <c r="TSC54" s="206"/>
      <c r="TSD54" s="206"/>
      <c r="TSE54" s="206"/>
      <c r="TSF54" s="206"/>
      <c r="TSG54" s="206"/>
      <c r="TSH54" s="206"/>
      <c r="TSI54" s="206"/>
      <c r="TSJ54" s="206"/>
      <c r="TSK54" s="206"/>
      <c r="TSL54" s="206"/>
      <c r="TSM54" s="206"/>
      <c r="TSN54" s="206"/>
      <c r="TSO54" s="206"/>
      <c r="TSP54" s="206"/>
      <c r="TSQ54" s="206"/>
      <c r="TSR54" s="206"/>
      <c r="TSS54" s="206"/>
      <c r="TST54" s="206"/>
      <c r="TSU54" s="206"/>
      <c r="TSV54" s="206"/>
      <c r="TSW54" s="206"/>
      <c r="TSX54" s="206"/>
      <c r="TSY54" s="206"/>
      <c r="TSZ54" s="206"/>
      <c r="TTA54" s="206"/>
      <c r="TTB54" s="206"/>
      <c r="TTC54" s="206"/>
      <c r="TTD54" s="206"/>
      <c r="TTE54" s="206"/>
      <c r="TTF54" s="206"/>
      <c r="TTG54" s="206"/>
      <c r="TTH54" s="206"/>
      <c r="TTI54" s="206"/>
      <c r="TTJ54" s="206"/>
      <c r="TTK54" s="206"/>
      <c r="TTL54" s="206"/>
      <c r="TTM54" s="206"/>
      <c r="TTN54" s="206"/>
      <c r="TTO54" s="206"/>
      <c r="TTP54" s="206"/>
      <c r="TTQ54" s="206"/>
      <c r="TTR54" s="206"/>
      <c r="TTS54" s="206"/>
      <c r="TTT54" s="206"/>
      <c r="TTU54" s="206"/>
      <c r="TTV54" s="206"/>
      <c r="TTW54" s="206"/>
      <c r="TTX54" s="206"/>
      <c r="TTY54" s="206"/>
      <c r="TTZ54" s="206"/>
      <c r="TUA54" s="206"/>
      <c r="TUB54" s="206"/>
      <c r="TUC54" s="206"/>
      <c r="TUD54" s="206"/>
      <c r="TUE54" s="206"/>
      <c r="TUF54" s="206"/>
      <c r="TUG54" s="206"/>
      <c r="TUH54" s="206"/>
      <c r="TUI54" s="206"/>
      <c r="TUJ54" s="206"/>
      <c r="TUK54" s="206"/>
      <c r="TUL54" s="206"/>
      <c r="TUM54" s="206"/>
      <c r="TUN54" s="206"/>
      <c r="TUO54" s="206"/>
      <c r="TUP54" s="206"/>
      <c r="TUQ54" s="206"/>
      <c r="TUR54" s="206"/>
      <c r="TUS54" s="206"/>
      <c r="TUT54" s="206"/>
      <c r="TUU54" s="206"/>
      <c r="TUV54" s="206"/>
      <c r="TUW54" s="206"/>
      <c r="TUX54" s="206"/>
      <c r="TUY54" s="206"/>
      <c r="TUZ54" s="206"/>
      <c r="TVA54" s="206"/>
      <c r="TVB54" s="206"/>
      <c r="TVC54" s="206"/>
      <c r="TVD54" s="206"/>
      <c r="TVE54" s="206"/>
      <c r="TVF54" s="206"/>
      <c r="TVG54" s="206"/>
      <c r="TVH54" s="206"/>
      <c r="TVI54" s="206"/>
      <c r="TVJ54" s="206"/>
      <c r="TVK54" s="206"/>
      <c r="TVL54" s="206"/>
      <c r="TVM54" s="206"/>
      <c r="TVN54" s="206"/>
      <c r="TVO54" s="206"/>
      <c r="TVP54" s="206"/>
      <c r="TVQ54" s="206"/>
      <c r="TVR54" s="206"/>
      <c r="TVS54" s="206"/>
      <c r="TVT54" s="206"/>
      <c r="TVU54" s="206"/>
      <c r="TVV54" s="206"/>
      <c r="TVW54" s="206"/>
      <c r="TVX54" s="206"/>
      <c r="TVY54" s="206"/>
      <c r="TVZ54" s="206"/>
      <c r="TWA54" s="206"/>
      <c r="TWB54" s="206"/>
      <c r="TWC54" s="206"/>
      <c r="TWD54" s="206"/>
      <c r="TWE54" s="206"/>
      <c r="TWF54" s="206"/>
      <c r="TWG54" s="206"/>
      <c r="TWH54" s="206"/>
      <c r="TWI54" s="206"/>
      <c r="TWJ54" s="206"/>
      <c r="TWK54" s="206"/>
      <c r="TWL54" s="206"/>
      <c r="TWM54" s="206"/>
      <c r="TWN54" s="206"/>
      <c r="TWO54" s="206"/>
      <c r="TWP54" s="206"/>
      <c r="TWQ54" s="206"/>
      <c r="TWR54" s="206"/>
      <c r="TWS54" s="206"/>
      <c r="TWT54" s="206"/>
      <c r="TWU54" s="206"/>
      <c r="TWV54" s="206"/>
      <c r="TWW54" s="206"/>
      <c r="TWX54" s="206"/>
      <c r="TWY54" s="206"/>
      <c r="TWZ54" s="206"/>
      <c r="TXA54" s="206"/>
      <c r="TXB54" s="206"/>
      <c r="TXC54" s="206"/>
      <c r="TXD54" s="206"/>
      <c r="TXE54" s="206"/>
      <c r="TXF54" s="206"/>
      <c r="TXG54" s="206"/>
      <c r="TXH54" s="206"/>
      <c r="TXI54" s="206"/>
      <c r="TXJ54" s="206"/>
      <c r="TXK54" s="206"/>
      <c r="TXL54" s="206"/>
      <c r="TXM54" s="206"/>
      <c r="TXN54" s="206"/>
      <c r="TXO54" s="206"/>
      <c r="TXP54" s="206"/>
      <c r="TXQ54" s="206"/>
      <c r="TXR54" s="206"/>
      <c r="TXS54" s="206"/>
      <c r="TXT54" s="206"/>
      <c r="TXU54" s="206"/>
      <c r="TXV54" s="206"/>
      <c r="TXW54" s="206"/>
      <c r="TXX54" s="206"/>
      <c r="TXY54" s="206"/>
      <c r="TXZ54" s="206"/>
      <c r="TYA54" s="206"/>
      <c r="TYB54" s="206"/>
      <c r="TYC54" s="206"/>
      <c r="TYD54" s="206"/>
      <c r="TYE54" s="206"/>
      <c r="TYF54" s="206"/>
      <c r="TYG54" s="206"/>
      <c r="TYH54" s="206"/>
      <c r="TYI54" s="206"/>
      <c r="TYJ54" s="206"/>
      <c r="TYK54" s="206"/>
      <c r="TYL54" s="206"/>
      <c r="TYM54" s="206"/>
      <c r="TYN54" s="206"/>
      <c r="TYO54" s="206"/>
      <c r="TYP54" s="206"/>
      <c r="TYQ54" s="206"/>
      <c r="TYR54" s="206"/>
      <c r="TYS54" s="206"/>
      <c r="TYT54" s="206"/>
      <c r="TYU54" s="206"/>
      <c r="TYV54" s="206"/>
      <c r="TYW54" s="206"/>
      <c r="TYX54" s="206"/>
      <c r="TYY54" s="206"/>
      <c r="TYZ54" s="206"/>
      <c r="TZA54" s="206"/>
      <c r="TZB54" s="206"/>
      <c r="TZC54" s="206"/>
      <c r="TZD54" s="206"/>
      <c r="TZE54" s="206"/>
      <c r="TZF54" s="206"/>
      <c r="TZG54" s="206"/>
      <c r="TZH54" s="206"/>
      <c r="TZI54" s="206"/>
      <c r="TZJ54" s="206"/>
      <c r="TZK54" s="206"/>
      <c r="TZL54" s="206"/>
      <c r="TZM54" s="206"/>
      <c r="TZN54" s="206"/>
      <c r="TZO54" s="206"/>
      <c r="TZP54" s="206"/>
      <c r="TZQ54" s="206"/>
      <c r="TZR54" s="206"/>
      <c r="TZS54" s="206"/>
      <c r="TZT54" s="206"/>
      <c r="TZU54" s="206"/>
      <c r="TZV54" s="206"/>
      <c r="TZW54" s="206"/>
      <c r="TZX54" s="206"/>
      <c r="TZY54" s="206"/>
      <c r="TZZ54" s="206"/>
      <c r="UAA54" s="206"/>
      <c r="UAB54" s="206"/>
      <c r="UAC54" s="206"/>
      <c r="UAD54" s="206"/>
      <c r="UAE54" s="206"/>
      <c r="UAF54" s="206"/>
      <c r="UAG54" s="206"/>
      <c r="UAH54" s="206"/>
      <c r="UAI54" s="206"/>
      <c r="UAJ54" s="206"/>
      <c r="UAK54" s="206"/>
      <c r="UAL54" s="206"/>
      <c r="UAM54" s="206"/>
      <c r="UAN54" s="206"/>
      <c r="UAO54" s="206"/>
      <c r="UAP54" s="206"/>
      <c r="UAQ54" s="206"/>
      <c r="UAR54" s="206"/>
      <c r="UAS54" s="206"/>
      <c r="UAT54" s="206"/>
      <c r="UAU54" s="206"/>
      <c r="UAV54" s="206"/>
      <c r="UAW54" s="206"/>
      <c r="UAX54" s="206"/>
      <c r="UAY54" s="206"/>
      <c r="UAZ54" s="206"/>
      <c r="UBA54" s="206"/>
      <c r="UBB54" s="206"/>
      <c r="UBC54" s="206"/>
      <c r="UBD54" s="206"/>
      <c r="UBE54" s="206"/>
      <c r="UBF54" s="206"/>
      <c r="UBG54" s="206"/>
      <c r="UBH54" s="206"/>
      <c r="UBI54" s="206"/>
      <c r="UBJ54" s="206"/>
      <c r="UBK54" s="206"/>
      <c r="UBL54" s="206"/>
      <c r="UBM54" s="206"/>
      <c r="UBN54" s="206"/>
      <c r="UBO54" s="206"/>
      <c r="UBP54" s="206"/>
      <c r="UBQ54" s="206"/>
      <c r="UBR54" s="206"/>
      <c r="UBS54" s="206"/>
      <c r="UBT54" s="206"/>
      <c r="UBU54" s="206"/>
      <c r="UBV54" s="206"/>
      <c r="UBW54" s="206"/>
      <c r="UBX54" s="206"/>
      <c r="UBY54" s="206"/>
      <c r="UBZ54" s="206"/>
      <c r="UCA54" s="206"/>
      <c r="UCB54" s="206"/>
      <c r="UCC54" s="206"/>
      <c r="UCD54" s="206"/>
      <c r="UCE54" s="206"/>
      <c r="UCF54" s="206"/>
      <c r="UCG54" s="206"/>
      <c r="UCH54" s="206"/>
      <c r="UCI54" s="206"/>
      <c r="UCJ54" s="206"/>
      <c r="UCK54" s="206"/>
      <c r="UCL54" s="206"/>
      <c r="UCM54" s="206"/>
      <c r="UCN54" s="206"/>
      <c r="UCO54" s="206"/>
      <c r="UCP54" s="206"/>
      <c r="UCQ54" s="206"/>
      <c r="UCR54" s="206"/>
      <c r="UCS54" s="206"/>
      <c r="UCT54" s="206"/>
      <c r="UCU54" s="206"/>
      <c r="UCV54" s="206"/>
      <c r="UCW54" s="206"/>
      <c r="UCX54" s="206"/>
      <c r="UCY54" s="206"/>
      <c r="UCZ54" s="206"/>
      <c r="UDA54" s="206"/>
      <c r="UDB54" s="206"/>
      <c r="UDC54" s="206"/>
      <c r="UDD54" s="206"/>
      <c r="UDE54" s="206"/>
      <c r="UDF54" s="206"/>
      <c r="UDG54" s="206"/>
      <c r="UDH54" s="206"/>
      <c r="UDI54" s="206"/>
      <c r="UDJ54" s="206"/>
      <c r="UDK54" s="206"/>
      <c r="UDL54" s="206"/>
      <c r="UDM54" s="206"/>
      <c r="UDN54" s="206"/>
      <c r="UDO54" s="206"/>
      <c r="UDP54" s="206"/>
      <c r="UDQ54" s="206"/>
      <c r="UDR54" s="206"/>
      <c r="UDS54" s="206"/>
      <c r="UDT54" s="206"/>
      <c r="UDU54" s="206"/>
      <c r="UDV54" s="206"/>
      <c r="UDW54" s="206"/>
      <c r="UDX54" s="206"/>
      <c r="UDY54" s="206"/>
      <c r="UDZ54" s="206"/>
      <c r="UEA54" s="206"/>
      <c r="UEB54" s="206"/>
      <c r="UEC54" s="206"/>
      <c r="UED54" s="206"/>
      <c r="UEE54" s="206"/>
      <c r="UEF54" s="206"/>
      <c r="UEG54" s="206"/>
      <c r="UEH54" s="206"/>
      <c r="UEI54" s="206"/>
      <c r="UEJ54" s="206"/>
      <c r="UEK54" s="206"/>
      <c r="UEL54" s="206"/>
      <c r="UEM54" s="206"/>
      <c r="UEN54" s="206"/>
      <c r="UEO54" s="206"/>
      <c r="UEP54" s="206"/>
      <c r="UEQ54" s="206"/>
      <c r="UER54" s="206"/>
      <c r="UES54" s="206"/>
      <c r="UET54" s="206"/>
      <c r="UEU54" s="206"/>
      <c r="UEV54" s="206"/>
      <c r="UEW54" s="206"/>
      <c r="UEX54" s="206"/>
      <c r="UEY54" s="206"/>
      <c r="UEZ54" s="206"/>
      <c r="UFA54" s="206"/>
      <c r="UFB54" s="206"/>
      <c r="UFC54" s="206"/>
      <c r="UFD54" s="206"/>
      <c r="UFE54" s="206"/>
      <c r="UFF54" s="206"/>
      <c r="UFG54" s="206"/>
      <c r="UFH54" s="206"/>
      <c r="UFI54" s="206"/>
      <c r="UFJ54" s="206"/>
      <c r="UFK54" s="206"/>
      <c r="UFL54" s="206"/>
      <c r="UFM54" s="206"/>
      <c r="UFN54" s="206"/>
      <c r="UFO54" s="206"/>
      <c r="UFP54" s="206"/>
      <c r="UFQ54" s="206"/>
      <c r="UFR54" s="206"/>
      <c r="UFS54" s="206"/>
      <c r="UFT54" s="206"/>
      <c r="UFU54" s="206"/>
      <c r="UFV54" s="206"/>
      <c r="UFW54" s="206"/>
      <c r="UFX54" s="206"/>
      <c r="UFY54" s="206"/>
      <c r="UFZ54" s="206"/>
      <c r="UGA54" s="206"/>
      <c r="UGB54" s="206"/>
      <c r="UGC54" s="206"/>
      <c r="UGD54" s="206"/>
      <c r="UGE54" s="206"/>
      <c r="UGF54" s="206"/>
      <c r="UGG54" s="206"/>
      <c r="UGH54" s="206"/>
      <c r="UGI54" s="206"/>
      <c r="UGJ54" s="206"/>
      <c r="UGK54" s="206"/>
      <c r="UGL54" s="206"/>
      <c r="UGM54" s="206"/>
      <c r="UGN54" s="206"/>
      <c r="UGO54" s="206"/>
      <c r="UGP54" s="206"/>
      <c r="UGQ54" s="206"/>
      <c r="UGR54" s="206"/>
      <c r="UGS54" s="206"/>
      <c r="UGT54" s="206"/>
      <c r="UGU54" s="206"/>
      <c r="UGV54" s="206"/>
      <c r="UGW54" s="206"/>
      <c r="UGX54" s="206"/>
      <c r="UGY54" s="206"/>
      <c r="UGZ54" s="206"/>
      <c r="UHA54" s="206"/>
      <c r="UHB54" s="206"/>
      <c r="UHC54" s="206"/>
      <c r="UHD54" s="206"/>
      <c r="UHE54" s="206"/>
      <c r="UHF54" s="206"/>
      <c r="UHG54" s="206"/>
      <c r="UHH54" s="206"/>
      <c r="UHI54" s="206"/>
      <c r="UHJ54" s="206"/>
      <c r="UHK54" s="206"/>
      <c r="UHL54" s="206"/>
      <c r="UHM54" s="206"/>
      <c r="UHN54" s="206"/>
      <c r="UHO54" s="206"/>
      <c r="UHP54" s="206"/>
      <c r="UHQ54" s="206"/>
      <c r="UHR54" s="206"/>
      <c r="UHS54" s="206"/>
      <c r="UHT54" s="206"/>
      <c r="UHU54" s="206"/>
      <c r="UHV54" s="206"/>
      <c r="UHW54" s="206"/>
      <c r="UHX54" s="206"/>
      <c r="UHY54" s="206"/>
      <c r="UHZ54" s="206"/>
      <c r="UIA54" s="206"/>
      <c r="UIB54" s="206"/>
      <c r="UIC54" s="206"/>
      <c r="UID54" s="206"/>
      <c r="UIE54" s="206"/>
      <c r="UIF54" s="206"/>
      <c r="UIG54" s="206"/>
      <c r="UIH54" s="206"/>
      <c r="UII54" s="206"/>
      <c r="UIJ54" s="206"/>
      <c r="UIK54" s="206"/>
      <c r="UIL54" s="206"/>
      <c r="UIM54" s="206"/>
      <c r="UIN54" s="206"/>
      <c r="UIO54" s="206"/>
      <c r="UIP54" s="206"/>
      <c r="UIQ54" s="206"/>
      <c r="UIR54" s="206"/>
      <c r="UIS54" s="206"/>
      <c r="UIT54" s="206"/>
      <c r="UIU54" s="206"/>
      <c r="UIV54" s="206"/>
      <c r="UIW54" s="206"/>
      <c r="UIX54" s="206"/>
      <c r="UIY54" s="206"/>
      <c r="UIZ54" s="206"/>
      <c r="UJA54" s="206"/>
      <c r="UJB54" s="206"/>
      <c r="UJC54" s="206"/>
      <c r="UJD54" s="206"/>
      <c r="UJE54" s="206"/>
      <c r="UJF54" s="206"/>
      <c r="UJG54" s="206"/>
      <c r="UJH54" s="206"/>
      <c r="UJI54" s="206"/>
      <c r="UJJ54" s="206"/>
      <c r="UJK54" s="206"/>
      <c r="UJL54" s="206"/>
      <c r="UJM54" s="206"/>
      <c r="UJN54" s="206"/>
      <c r="UJO54" s="206"/>
      <c r="UJP54" s="206"/>
      <c r="UJQ54" s="206"/>
      <c r="UJR54" s="206"/>
      <c r="UJS54" s="206"/>
      <c r="UJT54" s="206"/>
      <c r="UJU54" s="206"/>
      <c r="UJV54" s="206"/>
      <c r="UJW54" s="206"/>
      <c r="UJX54" s="206"/>
      <c r="UJY54" s="206"/>
      <c r="UJZ54" s="206"/>
      <c r="UKA54" s="206"/>
      <c r="UKB54" s="206"/>
      <c r="UKC54" s="206"/>
      <c r="UKD54" s="206"/>
      <c r="UKE54" s="206"/>
      <c r="UKF54" s="206"/>
      <c r="UKG54" s="206"/>
      <c r="UKH54" s="206"/>
      <c r="UKI54" s="206"/>
      <c r="UKJ54" s="206"/>
      <c r="UKK54" s="206"/>
      <c r="UKL54" s="206"/>
      <c r="UKM54" s="206"/>
      <c r="UKN54" s="206"/>
      <c r="UKO54" s="206"/>
      <c r="UKP54" s="206"/>
      <c r="UKQ54" s="206"/>
      <c r="UKR54" s="206"/>
      <c r="UKS54" s="206"/>
      <c r="UKT54" s="206"/>
      <c r="UKU54" s="206"/>
      <c r="UKV54" s="206"/>
      <c r="UKW54" s="206"/>
      <c r="UKX54" s="206"/>
      <c r="UKY54" s="206"/>
      <c r="UKZ54" s="206"/>
      <c r="ULA54" s="206"/>
      <c r="ULB54" s="206"/>
      <c r="ULC54" s="206"/>
      <c r="ULD54" s="206"/>
      <c r="ULE54" s="206"/>
      <c r="ULF54" s="206"/>
      <c r="ULG54" s="206"/>
      <c r="ULH54" s="206"/>
      <c r="ULI54" s="206"/>
      <c r="ULJ54" s="206"/>
      <c r="ULK54" s="206"/>
      <c r="ULL54" s="206"/>
      <c r="ULM54" s="206"/>
      <c r="ULN54" s="206"/>
      <c r="ULO54" s="206"/>
      <c r="ULP54" s="206"/>
      <c r="ULQ54" s="206"/>
      <c r="ULR54" s="206"/>
      <c r="ULS54" s="206"/>
      <c r="ULT54" s="206"/>
      <c r="ULU54" s="206"/>
      <c r="ULV54" s="206"/>
      <c r="ULW54" s="206"/>
      <c r="ULX54" s="206"/>
      <c r="ULY54" s="206"/>
      <c r="ULZ54" s="206"/>
      <c r="UMA54" s="206"/>
      <c r="UMB54" s="206"/>
      <c r="UMC54" s="206"/>
      <c r="UMD54" s="206"/>
      <c r="UME54" s="206"/>
      <c r="UMF54" s="206"/>
      <c r="UMG54" s="206"/>
      <c r="UMH54" s="206"/>
      <c r="UMI54" s="206"/>
      <c r="UMJ54" s="206"/>
      <c r="UMK54" s="206"/>
      <c r="UML54" s="206"/>
      <c r="UMM54" s="206"/>
      <c r="UMN54" s="206"/>
      <c r="UMO54" s="206"/>
      <c r="UMP54" s="206"/>
      <c r="UMQ54" s="206"/>
      <c r="UMR54" s="206"/>
      <c r="UMS54" s="206"/>
      <c r="UMT54" s="206"/>
      <c r="UMU54" s="206"/>
      <c r="UMV54" s="206"/>
      <c r="UMW54" s="206"/>
      <c r="UMX54" s="206"/>
      <c r="UMY54" s="206"/>
      <c r="UMZ54" s="206"/>
      <c r="UNA54" s="206"/>
      <c r="UNB54" s="206"/>
      <c r="UNC54" s="206"/>
      <c r="UND54" s="206"/>
      <c r="UNE54" s="206"/>
      <c r="UNF54" s="206"/>
      <c r="UNG54" s="206"/>
      <c r="UNH54" s="206"/>
      <c r="UNI54" s="206"/>
      <c r="UNJ54" s="206"/>
      <c r="UNK54" s="206"/>
      <c r="UNL54" s="206"/>
      <c r="UNM54" s="206"/>
      <c r="UNN54" s="206"/>
      <c r="UNO54" s="206"/>
      <c r="UNP54" s="206"/>
      <c r="UNQ54" s="206"/>
      <c r="UNR54" s="206"/>
      <c r="UNS54" s="206"/>
      <c r="UNT54" s="206"/>
      <c r="UNU54" s="206"/>
      <c r="UNV54" s="206"/>
      <c r="UNW54" s="206"/>
      <c r="UNX54" s="206"/>
      <c r="UNY54" s="206"/>
      <c r="UNZ54" s="206"/>
      <c r="UOA54" s="206"/>
      <c r="UOB54" s="206"/>
      <c r="UOC54" s="206"/>
      <c r="UOD54" s="206"/>
      <c r="UOE54" s="206"/>
      <c r="UOF54" s="206"/>
      <c r="UOG54" s="206"/>
      <c r="UOH54" s="206"/>
      <c r="UOI54" s="206"/>
      <c r="UOJ54" s="206"/>
      <c r="UOK54" s="206"/>
      <c r="UOL54" s="206"/>
      <c r="UOM54" s="206"/>
      <c r="UON54" s="206"/>
      <c r="UOO54" s="206"/>
      <c r="UOP54" s="206"/>
      <c r="UOQ54" s="206"/>
      <c r="UOR54" s="206"/>
      <c r="UOS54" s="206"/>
      <c r="UOT54" s="206"/>
      <c r="UOU54" s="206"/>
      <c r="UOV54" s="206"/>
      <c r="UOW54" s="206"/>
      <c r="UOX54" s="206"/>
      <c r="UOY54" s="206"/>
      <c r="UOZ54" s="206"/>
      <c r="UPA54" s="206"/>
      <c r="UPB54" s="206"/>
      <c r="UPC54" s="206"/>
      <c r="UPD54" s="206"/>
      <c r="UPE54" s="206"/>
      <c r="UPF54" s="206"/>
      <c r="UPG54" s="206"/>
      <c r="UPH54" s="206"/>
      <c r="UPI54" s="206"/>
      <c r="UPJ54" s="206"/>
      <c r="UPK54" s="206"/>
      <c r="UPL54" s="206"/>
      <c r="UPM54" s="206"/>
      <c r="UPN54" s="206"/>
      <c r="UPO54" s="206"/>
      <c r="UPP54" s="206"/>
      <c r="UPQ54" s="206"/>
      <c r="UPR54" s="206"/>
      <c r="UPS54" s="206"/>
      <c r="UPT54" s="206"/>
      <c r="UPU54" s="206"/>
      <c r="UPV54" s="206"/>
      <c r="UPW54" s="206"/>
      <c r="UPX54" s="206"/>
      <c r="UPY54" s="206"/>
      <c r="UPZ54" s="206"/>
      <c r="UQA54" s="206"/>
      <c r="UQB54" s="206"/>
      <c r="UQC54" s="206"/>
      <c r="UQD54" s="206"/>
      <c r="UQE54" s="206"/>
      <c r="UQF54" s="206"/>
      <c r="UQG54" s="206"/>
      <c r="UQH54" s="206"/>
      <c r="UQI54" s="206"/>
      <c r="UQJ54" s="206"/>
      <c r="UQK54" s="206"/>
      <c r="UQL54" s="206"/>
      <c r="UQM54" s="206"/>
      <c r="UQN54" s="206"/>
      <c r="UQO54" s="206"/>
      <c r="UQP54" s="206"/>
      <c r="UQQ54" s="206"/>
      <c r="UQR54" s="206"/>
      <c r="UQS54" s="206"/>
      <c r="UQT54" s="206"/>
      <c r="UQU54" s="206"/>
      <c r="UQV54" s="206"/>
      <c r="UQW54" s="206"/>
      <c r="UQX54" s="206"/>
      <c r="UQY54" s="206"/>
      <c r="UQZ54" s="206"/>
      <c r="URA54" s="206"/>
      <c r="URB54" s="206"/>
      <c r="URC54" s="206"/>
      <c r="URD54" s="206"/>
      <c r="URE54" s="206"/>
      <c r="URF54" s="206"/>
      <c r="URG54" s="206"/>
      <c r="URH54" s="206"/>
      <c r="URI54" s="206"/>
      <c r="URJ54" s="206"/>
      <c r="URK54" s="206"/>
      <c r="URL54" s="206"/>
      <c r="URM54" s="206"/>
      <c r="URN54" s="206"/>
      <c r="URO54" s="206"/>
      <c r="URP54" s="206"/>
      <c r="URQ54" s="206"/>
      <c r="URR54" s="206"/>
      <c r="URS54" s="206"/>
      <c r="URT54" s="206"/>
      <c r="URU54" s="206"/>
      <c r="URV54" s="206"/>
      <c r="URW54" s="206"/>
      <c r="URX54" s="206"/>
      <c r="URY54" s="206"/>
      <c r="URZ54" s="206"/>
      <c r="USA54" s="206"/>
      <c r="USB54" s="206"/>
      <c r="USC54" s="206"/>
      <c r="USD54" s="206"/>
      <c r="USE54" s="206"/>
      <c r="USF54" s="206"/>
      <c r="USG54" s="206"/>
      <c r="USH54" s="206"/>
      <c r="USI54" s="206"/>
      <c r="USJ54" s="206"/>
      <c r="USK54" s="206"/>
      <c r="USL54" s="206"/>
      <c r="USM54" s="206"/>
      <c r="USN54" s="206"/>
      <c r="USO54" s="206"/>
      <c r="USP54" s="206"/>
      <c r="USQ54" s="206"/>
      <c r="USR54" s="206"/>
      <c r="USS54" s="206"/>
      <c r="UST54" s="206"/>
      <c r="USU54" s="206"/>
      <c r="USV54" s="206"/>
      <c r="USW54" s="206"/>
      <c r="USX54" s="206"/>
      <c r="USY54" s="206"/>
      <c r="USZ54" s="206"/>
      <c r="UTA54" s="206"/>
      <c r="UTB54" s="206"/>
      <c r="UTC54" s="206"/>
      <c r="UTD54" s="206"/>
      <c r="UTE54" s="206"/>
      <c r="UTF54" s="206"/>
      <c r="UTG54" s="206"/>
      <c r="UTH54" s="206"/>
      <c r="UTI54" s="206"/>
      <c r="UTJ54" s="206"/>
      <c r="UTK54" s="206"/>
      <c r="UTL54" s="206"/>
      <c r="UTM54" s="206"/>
      <c r="UTN54" s="206"/>
      <c r="UTO54" s="206"/>
      <c r="UTP54" s="206"/>
      <c r="UTQ54" s="206"/>
      <c r="UTR54" s="206"/>
      <c r="UTS54" s="206"/>
      <c r="UTT54" s="206"/>
      <c r="UTU54" s="206"/>
      <c r="UTV54" s="206"/>
      <c r="UTW54" s="206"/>
      <c r="UTX54" s="206"/>
      <c r="UTY54" s="206"/>
      <c r="UTZ54" s="206"/>
      <c r="UUA54" s="206"/>
      <c r="UUB54" s="206"/>
      <c r="UUC54" s="206"/>
      <c r="UUD54" s="206"/>
      <c r="UUE54" s="206"/>
      <c r="UUF54" s="206"/>
      <c r="UUG54" s="206"/>
      <c r="UUH54" s="206"/>
      <c r="UUI54" s="206"/>
      <c r="UUJ54" s="206"/>
      <c r="UUK54" s="206"/>
      <c r="UUL54" s="206"/>
      <c r="UUM54" s="206"/>
      <c r="UUN54" s="206"/>
      <c r="UUO54" s="206"/>
      <c r="UUP54" s="206"/>
      <c r="UUQ54" s="206"/>
      <c r="UUR54" s="206"/>
      <c r="UUS54" s="206"/>
      <c r="UUT54" s="206"/>
      <c r="UUU54" s="206"/>
      <c r="UUV54" s="206"/>
      <c r="UUW54" s="206"/>
      <c r="UUX54" s="206"/>
      <c r="UUY54" s="206"/>
      <c r="UUZ54" s="206"/>
      <c r="UVA54" s="206"/>
      <c r="UVB54" s="206"/>
      <c r="UVC54" s="206"/>
      <c r="UVD54" s="206"/>
      <c r="UVE54" s="206"/>
      <c r="UVF54" s="206"/>
      <c r="UVG54" s="206"/>
      <c r="UVH54" s="206"/>
      <c r="UVI54" s="206"/>
      <c r="UVJ54" s="206"/>
      <c r="UVK54" s="206"/>
      <c r="UVL54" s="206"/>
      <c r="UVM54" s="206"/>
      <c r="UVN54" s="206"/>
      <c r="UVO54" s="206"/>
      <c r="UVP54" s="206"/>
      <c r="UVQ54" s="206"/>
      <c r="UVR54" s="206"/>
      <c r="UVS54" s="206"/>
      <c r="UVT54" s="206"/>
      <c r="UVU54" s="206"/>
      <c r="UVV54" s="206"/>
      <c r="UVW54" s="206"/>
      <c r="UVX54" s="206"/>
      <c r="UVY54" s="206"/>
      <c r="UVZ54" s="206"/>
      <c r="UWA54" s="206"/>
      <c r="UWB54" s="206"/>
      <c r="UWC54" s="206"/>
      <c r="UWD54" s="206"/>
      <c r="UWE54" s="206"/>
      <c r="UWF54" s="206"/>
      <c r="UWG54" s="206"/>
      <c r="UWH54" s="206"/>
      <c r="UWI54" s="206"/>
      <c r="UWJ54" s="206"/>
      <c r="UWK54" s="206"/>
      <c r="UWL54" s="206"/>
      <c r="UWM54" s="206"/>
      <c r="UWN54" s="206"/>
      <c r="UWO54" s="206"/>
      <c r="UWP54" s="206"/>
      <c r="UWQ54" s="206"/>
      <c r="UWR54" s="206"/>
      <c r="UWS54" s="206"/>
      <c r="UWT54" s="206"/>
      <c r="UWU54" s="206"/>
      <c r="UWV54" s="206"/>
      <c r="UWW54" s="206"/>
      <c r="UWX54" s="206"/>
      <c r="UWY54" s="206"/>
      <c r="UWZ54" s="206"/>
      <c r="UXA54" s="206"/>
      <c r="UXB54" s="206"/>
      <c r="UXC54" s="206"/>
      <c r="UXD54" s="206"/>
      <c r="UXE54" s="206"/>
      <c r="UXF54" s="206"/>
      <c r="UXG54" s="206"/>
      <c r="UXH54" s="206"/>
      <c r="UXI54" s="206"/>
      <c r="UXJ54" s="206"/>
      <c r="UXK54" s="206"/>
      <c r="UXL54" s="206"/>
      <c r="UXM54" s="206"/>
      <c r="UXN54" s="206"/>
      <c r="UXO54" s="206"/>
      <c r="UXP54" s="206"/>
      <c r="UXQ54" s="206"/>
      <c r="UXR54" s="206"/>
      <c r="UXS54" s="206"/>
      <c r="UXT54" s="206"/>
      <c r="UXU54" s="206"/>
      <c r="UXV54" s="206"/>
      <c r="UXW54" s="206"/>
      <c r="UXX54" s="206"/>
      <c r="UXY54" s="206"/>
      <c r="UXZ54" s="206"/>
      <c r="UYA54" s="206"/>
      <c r="UYB54" s="206"/>
      <c r="UYC54" s="206"/>
      <c r="UYD54" s="206"/>
      <c r="UYE54" s="206"/>
      <c r="UYF54" s="206"/>
      <c r="UYG54" s="206"/>
      <c r="UYH54" s="206"/>
      <c r="UYI54" s="206"/>
      <c r="UYJ54" s="206"/>
      <c r="UYK54" s="206"/>
      <c r="UYL54" s="206"/>
      <c r="UYM54" s="206"/>
      <c r="UYN54" s="206"/>
      <c r="UYO54" s="206"/>
      <c r="UYP54" s="206"/>
      <c r="UYQ54" s="206"/>
      <c r="UYR54" s="206"/>
      <c r="UYS54" s="206"/>
      <c r="UYT54" s="206"/>
      <c r="UYU54" s="206"/>
      <c r="UYV54" s="206"/>
      <c r="UYW54" s="206"/>
      <c r="UYX54" s="206"/>
      <c r="UYY54" s="206"/>
      <c r="UYZ54" s="206"/>
      <c r="UZA54" s="206"/>
      <c r="UZB54" s="206"/>
      <c r="UZC54" s="206"/>
      <c r="UZD54" s="206"/>
      <c r="UZE54" s="206"/>
      <c r="UZF54" s="206"/>
      <c r="UZG54" s="206"/>
      <c r="UZH54" s="206"/>
      <c r="UZI54" s="206"/>
      <c r="UZJ54" s="206"/>
      <c r="UZK54" s="206"/>
      <c r="UZL54" s="206"/>
      <c r="UZM54" s="206"/>
      <c r="UZN54" s="206"/>
      <c r="UZO54" s="206"/>
      <c r="UZP54" s="206"/>
      <c r="UZQ54" s="206"/>
      <c r="UZR54" s="206"/>
      <c r="UZS54" s="206"/>
      <c r="UZT54" s="206"/>
      <c r="UZU54" s="206"/>
      <c r="UZV54" s="206"/>
      <c r="UZW54" s="206"/>
      <c r="UZX54" s="206"/>
      <c r="UZY54" s="206"/>
      <c r="UZZ54" s="206"/>
      <c r="VAA54" s="206"/>
      <c r="VAB54" s="206"/>
      <c r="VAC54" s="206"/>
      <c r="VAD54" s="206"/>
      <c r="VAE54" s="206"/>
      <c r="VAF54" s="206"/>
      <c r="VAG54" s="206"/>
      <c r="VAH54" s="206"/>
      <c r="VAI54" s="206"/>
      <c r="VAJ54" s="206"/>
      <c r="VAK54" s="206"/>
      <c r="VAL54" s="206"/>
      <c r="VAM54" s="206"/>
      <c r="VAN54" s="206"/>
      <c r="VAO54" s="206"/>
      <c r="VAP54" s="206"/>
      <c r="VAQ54" s="206"/>
      <c r="VAR54" s="206"/>
      <c r="VAS54" s="206"/>
      <c r="VAT54" s="206"/>
      <c r="VAU54" s="206"/>
      <c r="VAV54" s="206"/>
      <c r="VAW54" s="206"/>
      <c r="VAX54" s="206"/>
      <c r="VAY54" s="206"/>
      <c r="VAZ54" s="206"/>
      <c r="VBA54" s="206"/>
      <c r="VBB54" s="206"/>
      <c r="VBC54" s="206"/>
      <c r="VBD54" s="206"/>
      <c r="VBE54" s="206"/>
      <c r="VBF54" s="206"/>
      <c r="VBG54" s="206"/>
      <c r="VBH54" s="206"/>
      <c r="VBI54" s="206"/>
      <c r="VBJ54" s="206"/>
      <c r="VBK54" s="206"/>
      <c r="VBL54" s="206"/>
      <c r="VBM54" s="206"/>
      <c r="VBN54" s="206"/>
      <c r="VBO54" s="206"/>
      <c r="VBP54" s="206"/>
      <c r="VBQ54" s="206"/>
      <c r="VBR54" s="206"/>
      <c r="VBS54" s="206"/>
      <c r="VBT54" s="206"/>
      <c r="VBU54" s="206"/>
      <c r="VBV54" s="206"/>
      <c r="VBW54" s="206"/>
      <c r="VBX54" s="206"/>
      <c r="VBY54" s="206"/>
      <c r="VBZ54" s="206"/>
      <c r="VCA54" s="206"/>
      <c r="VCB54" s="206"/>
      <c r="VCC54" s="206"/>
      <c r="VCD54" s="206"/>
      <c r="VCE54" s="206"/>
      <c r="VCF54" s="206"/>
      <c r="VCG54" s="206"/>
      <c r="VCH54" s="206"/>
      <c r="VCI54" s="206"/>
      <c r="VCJ54" s="206"/>
      <c r="VCK54" s="206"/>
      <c r="VCL54" s="206"/>
      <c r="VCM54" s="206"/>
      <c r="VCN54" s="206"/>
      <c r="VCO54" s="206"/>
      <c r="VCP54" s="206"/>
      <c r="VCQ54" s="206"/>
      <c r="VCR54" s="206"/>
      <c r="VCS54" s="206"/>
      <c r="VCT54" s="206"/>
      <c r="VCU54" s="206"/>
      <c r="VCV54" s="206"/>
      <c r="VCW54" s="206"/>
      <c r="VCX54" s="206"/>
      <c r="VCY54" s="206"/>
      <c r="VCZ54" s="206"/>
      <c r="VDA54" s="206"/>
      <c r="VDB54" s="206"/>
      <c r="VDC54" s="206"/>
      <c r="VDD54" s="206"/>
      <c r="VDE54" s="206"/>
      <c r="VDF54" s="206"/>
      <c r="VDG54" s="206"/>
      <c r="VDH54" s="206"/>
      <c r="VDI54" s="206"/>
      <c r="VDJ54" s="206"/>
      <c r="VDK54" s="206"/>
      <c r="VDL54" s="206"/>
      <c r="VDM54" s="206"/>
      <c r="VDN54" s="206"/>
      <c r="VDO54" s="206"/>
      <c r="VDP54" s="206"/>
      <c r="VDQ54" s="206"/>
      <c r="VDR54" s="206"/>
      <c r="VDS54" s="206"/>
      <c r="VDT54" s="206"/>
      <c r="VDU54" s="206"/>
      <c r="VDV54" s="206"/>
      <c r="VDW54" s="206"/>
      <c r="VDX54" s="206"/>
      <c r="VDY54" s="206"/>
      <c r="VDZ54" s="206"/>
      <c r="VEA54" s="206"/>
      <c r="VEB54" s="206"/>
      <c r="VEC54" s="206"/>
      <c r="VED54" s="206"/>
      <c r="VEE54" s="206"/>
      <c r="VEF54" s="206"/>
      <c r="VEG54" s="206"/>
      <c r="VEH54" s="206"/>
      <c r="VEI54" s="206"/>
      <c r="VEJ54" s="206"/>
      <c r="VEK54" s="206"/>
      <c r="VEL54" s="206"/>
      <c r="VEM54" s="206"/>
      <c r="VEN54" s="206"/>
      <c r="VEO54" s="206"/>
      <c r="VEP54" s="206"/>
      <c r="VEQ54" s="206"/>
      <c r="VER54" s="206"/>
      <c r="VES54" s="206"/>
      <c r="VET54" s="206"/>
      <c r="VEU54" s="206"/>
      <c r="VEV54" s="206"/>
      <c r="VEW54" s="206"/>
      <c r="VEX54" s="206"/>
      <c r="VEY54" s="206"/>
      <c r="VEZ54" s="206"/>
      <c r="VFA54" s="206"/>
      <c r="VFB54" s="206"/>
      <c r="VFC54" s="206"/>
      <c r="VFD54" s="206"/>
      <c r="VFE54" s="206"/>
      <c r="VFF54" s="206"/>
      <c r="VFG54" s="206"/>
      <c r="VFH54" s="206"/>
      <c r="VFI54" s="206"/>
      <c r="VFJ54" s="206"/>
      <c r="VFK54" s="206"/>
      <c r="VFL54" s="206"/>
      <c r="VFM54" s="206"/>
      <c r="VFN54" s="206"/>
      <c r="VFO54" s="206"/>
      <c r="VFP54" s="206"/>
      <c r="VFQ54" s="206"/>
      <c r="VFR54" s="206"/>
      <c r="VFS54" s="206"/>
      <c r="VFT54" s="206"/>
      <c r="VFU54" s="206"/>
      <c r="VFV54" s="206"/>
      <c r="VFW54" s="206"/>
      <c r="VFX54" s="206"/>
      <c r="VFY54" s="206"/>
      <c r="VFZ54" s="206"/>
      <c r="VGA54" s="206"/>
      <c r="VGB54" s="206"/>
      <c r="VGC54" s="206"/>
      <c r="VGD54" s="206"/>
      <c r="VGE54" s="206"/>
      <c r="VGF54" s="206"/>
      <c r="VGG54" s="206"/>
      <c r="VGH54" s="206"/>
      <c r="VGI54" s="206"/>
      <c r="VGJ54" s="206"/>
      <c r="VGK54" s="206"/>
      <c r="VGL54" s="206"/>
      <c r="VGM54" s="206"/>
      <c r="VGN54" s="206"/>
      <c r="VGO54" s="206"/>
      <c r="VGP54" s="206"/>
      <c r="VGQ54" s="206"/>
      <c r="VGR54" s="206"/>
      <c r="VGS54" s="206"/>
      <c r="VGT54" s="206"/>
      <c r="VGU54" s="206"/>
      <c r="VGV54" s="206"/>
      <c r="VGW54" s="206"/>
      <c r="VGX54" s="206"/>
      <c r="VGY54" s="206"/>
      <c r="VGZ54" s="206"/>
      <c r="VHA54" s="206"/>
      <c r="VHB54" s="206"/>
      <c r="VHC54" s="206"/>
      <c r="VHD54" s="206"/>
      <c r="VHE54" s="206"/>
      <c r="VHF54" s="206"/>
      <c r="VHG54" s="206"/>
      <c r="VHH54" s="206"/>
      <c r="VHI54" s="206"/>
      <c r="VHJ54" s="206"/>
      <c r="VHK54" s="206"/>
      <c r="VHL54" s="206"/>
      <c r="VHM54" s="206"/>
      <c r="VHN54" s="206"/>
      <c r="VHO54" s="206"/>
      <c r="VHP54" s="206"/>
      <c r="VHQ54" s="206"/>
      <c r="VHR54" s="206"/>
      <c r="VHS54" s="206"/>
      <c r="VHT54" s="206"/>
      <c r="VHU54" s="206"/>
      <c r="VHV54" s="206"/>
      <c r="VHW54" s="206"/>
      <c r="VHX54" s="206"/>
      <c r="VHY54" s="206"/>
      <c r="VHZ54" s="206"/>
      <c r="VIA54" s="206"/>
      <c r="VIB54" s="206"/>
      <c r="VIC54" s="206"/>
      <c r="VID54" s="206"/>
      <c r="VIE54" s="206"/>
      <c r="VIF54" s="206"/>
      <c r="VIG54" s="206"/>
      <c r="VIH54" s="206"/>
      <c r="VII54" s="206"/>
      <c r="VIJ54" s="206"/>
      <c r="VIK54" s="206"/>
      <c r="VIL54" s="206"/>
      <c r="VIM54" s="206"/>
      <c r="VIN54" s="206"/>
      <c r="VIO54" s="206"/>
      <c r="VIP54" s="206"/>
      <c r="VIQ54" s="206"/>
      <c r="VIR54" s="206"/>
      <c r="VIS54" s="206"/>
      <c r="VIT54" s="206"/>
      <c r="VIU54" s="206"/>
      <c r="VIV54" s="206"/>
      <c r="VIW54" s="206"/>
      <c r="VIX54" s="206"/>
      <c r="VIY54" s="206"/>
      <c r="VIZ54" s="206"/>
      <c r="VJA54" s="206"/>
      <c r="VJB54" s="206"/>
      <c r="VJC54" s="206"/>
      <c r="VJD54" s="206"/>
      <c r="VJE54" s="206"/>
      <c r="VJF54" s="206"/>
      <c r="VJG54" s="206"/>
      <c r="VJH54" s="206"/>
      <c r="VJI54" s="206"/>
      <c r="VJJ54" s="206"/>
      <c r="VJK54" s="206"/>
      <c r="VJL54" s="206"/>
      <c r="VJM54" s="206"/>
      <c r="VJN54" s="206"/>
      <c r="VJO54" s="206"/>
      <c r="VJP54" s="206"/>
      <c r="VJQ54" s="206"/>
      <c r="VJR54" s="206"/>
      <c r="VJS54" s="206"/>
      <c r="VJT54" s="206"/>
      <c r="VJU54" s="206"/>
      <c r="VJV54" s="206"/>
      <c r="VJW54" s="206"/>
      <c r="VJX54" s="206"/>
      <c r="VJY54" s="206"/>
      <c r="VJZ54" s="206"/>
      <c r="VKA54" s="206"/>
      <c r="VKB54" s="206"/>
      <c r="VKC54" s="206"/>
      <c r="VKD54" s="206"/>
      <c r="VKE54" s="206"/>
      <c r="VKF54" s="206"/>
      <c r="VKG54" s="206"/>
      <c r="VKH54" s="206"/>
      <c r="VKI54" s="206"/>
      <c r="VKJ54" s="206"/>
      <c r="VKK54" s="206"/>
      <c r="VKL54" s="206"/>
      <c r="VKM54" s="206"/>
      <c r="VKN54" s="206"/>
      <c r="VKO54" s="206"/>
      <c r="VKP54" s="206"/>
      <c r="VKQ54" s="206"/>
      <c r="VKR54" s="206"/>
      <c r="VKS54" s="206"/>
      <c r="VKT54" s="206"/>
      <c r="VKU54" s="206"/>
      <c r="VKV54" s="206"/>
      <c r="VKW54" s="206"/>
      <c r="VKX54" s="206"/>
      <c r="VKY54" s="206"/>
      <c r="VKZ54" s="206"/>
      <c r="VLA54" s="206"/>
      <c r="VLB54" s="206"/>
      <c r="VLC54" s="206"/>
      <c r="VLD54" s="206"/>
      <c r="VLE54" s="206"/>
      <c r="VLF54" s="206"/>
      <c r="VLG54" s="206"/>
      <c r="VLH54" s="206"/>
      <c r="VLI54" s="206"/>
      <c r="VLJ54" s="206"/>
      <c r="VLK54" s="206"/>
      <c r="VLL54" s="206"/>
      <c r="VLM54" s="206"/>
      <c r="VLN54" s="206"/>
      <c r="VLO54" s="206"/>
      <c r="VLP54" s="206"/>
      <c r="VLQ54" s="206"/>
      <c r="VLR54" s="206"/>
      <c r="VLS54" s="206"/>
      <c r="VLT54" s="206"/>
      <c r="VLU54" s="206"/>
      <c r="VLV54" s="206"/>
      <c r="VLW54" s="206"/>
      <c r="VLX54" s="206"/>
      <c r="VLY54" s="206"/>
      <c r="VLZ54" s="206"/>
      <c r="VMA54" s="206"/>
      <c r="VMB54" s="206"/>
      <c r="VMC54" s="206"/>
      <c r="VMD54" s="206"/>
      <c r="VME54" s="206"/>
      <c r="VMF54" s="206"/>
      <c r="VMG54" s="206"/>
      <c r="VMH54" s="206"/>
      <c r="VMI54" s="206"/>
      <c r="VMJ54" s="206"/>
      <c r="VMK54" s="206"/>
      <c r="VML54" s="206"/>
      <c r="VMM54" s="206"/>
      <c r="VMN54" s="206"/>
      <c r="VMO54" s="206"/>
      <c r="VMP54" s="206"/>
      <c r="VMQ54" s="206"/>
      <c r="VMR54" s="206"/>
      <c r="VMS54" s="206"/>
      <c r="VMT54" s="206"/>
      <c r="VMU54" s="206"/>
      <c r="VMV54" s="206"/>
      <c r="VMW54" s="206"/>
      <c r="VMX54" s="206"/>
      <c r="VMY54" s="206"/>
      <c r="VMZ54" s="206"/>
      <c r="VNA54" s="206"/>
      <c r="VNB54" s="206"/>
      <c r="VNC54" s="206"/>
      <c r="VND54" s="206"/>
      <c r="VNE54" s="206"/>
      <c r="VNF54" s="206"/>
      <c r="VNG54" s="206"/>
      <c r="VNH54" s="206"/>
      <c r="VNI54" s="206"/>
      <c r="VNJ54" s="206"/>
      <c r="VNK54" s="206"/>
      <c r="VNL54" s="206"/>
      <c r="VNM54" s="206"/>
      <c r="VNN54" s="206"/>
      <c r="VNO54" s="206"/>
      <c r="VNP54" s="206"/>
      <c r="VNQ54" s="206"/>
      <c r="VNR54" s="206"/>
      <c r="VNS54" s="206"/>
      <c r="VNT54" s="206"/>
      <c r="VNU54" s="206"/>
      <c r="VNV54" s="206"/>
      <c r="VNW54" s="206"/>
      <c r="VNX54" s="206"/>
      <c r="VNY54" s="206"/>
      <c r="VNZ54" s="206"/>
      <c r="VOA54" s="206"/>
      <c r="VOB54" s="206"/>
      <c r="VOC54" s="206"/>
      <c r="VOD54" s="206"/>
      <c r="VOE54" s="206"/>
      <c r="VOF54" s="206"/>
      <c r="VOG54" s="206"/>
      <c r="VOH54" s="206"/>
      <c r="VOI54" s="206"/>
      <c r="VOJ54" s="206"/>
      <c r="VOK54" s="206"/>
      <c r="VOL54" s="206"/>
      <c r="VOM54" s="206"/>
      <c r="VON54" s="206"/>
      <c r="VOO54" s="206"/>
      <c r="VOP54" s="206"/>
      <c r="VOQ54" s="206"/>
      <c r="VOR54" s="206"/>
      <c r="VOS54" s="206"/>
      <c r="VOT54" s="206"/>
      <c r="VOU54" s="206"/>
      <c r="VOV54" s="206"/>
      <c r="VOW54" s="206"/>
      <c r="VOX54" s="206"/>
      <c r="VOY54" s="206"/>
      <c r="VOZ54" s="206"/>
      <c r="VPA54" s="206"/>
      <c r="VPB54" s="206"/>
      <c r="VPC54" s="206"/>
      <c r="VPD54" s="206"/>
      <c r="VPE54" s="206"/>
      <c r="VPF54" s="206"/>
      <c r="VPG54" s="206"/>
      <c r="VPH54" s="206"/>
      <c r="VPI54" s="206"/>
      <c r="VPJ54" s="206"/>
      <c r="VPK54" s="206"/>
      <c r="VPL54" s="206"/>
      <c r="VPM54" s="206"/>
      <c r="VPN54" s="206"/>
      <c r="VPO54" s="206"/>
      <c r="VPP54" s="206"/>
      <c r="VPQ54" s="206"/>
      <c r="VPR54" s="206"/>
      <c r="VPS54" s="206"/>
      <c r="VPT54" s="206"/>
      <c r="VPU54" s="206"/>
      <c r="VPV54" s="206"/>
      <c r="VPW54" s="206"/>
      <c r="VPX54" s="206"/>
      <c r="VPY54" s="206"/>
      <c r="VPZ54" s="206"/>
      <c r="VQA54" s="206"/>
      <c r="VQB54" s="206"/>
      <c r="VQC54" s="206"/>
      <c r="VQD54" s="206"/>
      <c r="VQE54" s="206"/>
      <c r="VQF54" s="206"/>
      <c r="VQG54" s="206"/>
      <c r="VQH54" s="206"/>
      <c r="VQI54" s="206"/>
      <c r="VQJ54" s="206"/>
      <c r="VQK54" s="206"/>
      <c r="VQL54" s="206"/>
      <c r="VQM54" s="206"/>
      <c r="VQN54" s="206"/>
      <c r="VQO54" s="206"/>
      <c r="VQP54" s="206"/>
      <c r="VQQ54" s="206"/>
      <c r="VQR54" s="206"/>
      <c r="VQS54" s="206"/>
      <c r="VQT54" s="206"/>
      <c r="VQU54" s="206"/>
      <c r="VQV54" s="206"/>
      <c r="VQW54" s="206"/>
      <c r="VQX54" s="206"/>
      <c r="VQY54" s="206"/>
      <c r="VQZ54" s="206"/>
      <c r="VRA54" s="206"/>
      <c r="VRB54" s="206"/>
      <c r="VRC54" s="206"/>
      <c r="VRD54" s="206"/>
      <c r="VRE54" s="206"/>
      <c r="VRF54" s="206"/>
      <c r="VRG54" s="206"/>
      <c r="VRH54" s="206"/>
      <c r="VRI54" s="206"/>
      <c r="VRJ54" s="206"/>
      <c r="VRK54" s="206"/>
      <c r="VRL54" s="206"/>
      <c r="VRM54" s="206"/>
      <c r="VRN54" s="206"/>
      <c r="VRO54" s="206"/>
      <c r="VRP54" s="206"/>
      <c r="VRQ54" s="206"/>
      <c r="VRR54" s="206"/>
      <c r="VRS54" s="206"/>
      <c r="VRT54" s="206"/>
      <c r="VRU54" s="206"/>
      <c r="VRV54" s="206"/>
      <c r="VRW54" s="206"/>
      <c r="VRX54" s="206"/>
      <c r="VRY54" s="206"/>
      <c r="VRZ54" s="206"/>
      <c r="VSA54" s="206"/>
      <c r="VSB54" s="206"/>
      <c r="VSC54" s="206"/>
      <c r="VSD54" s="206"/>
      <c r="VSE54" s="206"/>
      <c r="VSF54" s="206"/>
      <c r="VSG54" s="206"/>
      <c r="VSH54" s="206"/>
      <c r="VSI54" s="206"/>
      <c r="VSJ54" s="206"/>
      <c r="VSK54" s="206"/>
      <c r="VSL54" s="206"/>
      <c r="VSM54" s="206"/>
      <c r="VSN54" s="206"/>
      <c r="VSO54" s="206"/>
      <c r="VSP54" s="206"/>
      <c r="VSQ54" s="206"/>
      <c r="VSR54" s="206"/>
      <c r="VSS54" s="206"/>
      <c r="VST54" s="206"/>
      <c r="VSU54" s="206"/>
      <c r="VSV54" s="206"/>
      <c r="VSW54" s="206"/>
      <c r="VSX54" s="206"/>
      <c r="VSY54" s="206"/>
      <c r="VSZ54" s="206"/>
      <c r="VTA54" s="206"/>
      <c r="VTB54" s="206"/>
      <c r="VTC54" s="206"/>
      <c r="VTD54" s="206"/>
      <c r="VTE54" s="206"/>
      <c r="VTF54" s="206"/>
      <c r="VTG54" s="206"/>
      <c r="VTH54" s="206"/>
      <c r="VTI54" s="206"/>
      <c r="VTJ54" s="206"/>
      <c r="VTK54" s="206"/>
      <c r="VTL54" s="206"/>
      <c r="VTM54" s="206"/>
      <c r="VTN54" s="206"/>
      <c r="VTO54" s="206"/>
      <c r="VTP54" s="206"/>
      <c r="VTQ54" s="206"/>
      <c r="VTR54" s="206"/>
      <c r="VTS54" s="206"/>
      <c r="VTT54" s="206"/>
      <c r="VTU54" s="206"/>
      <c r="VTV54" s="206"/>
      <c r="VTW54" s="206"/>
      <c r="VTX54" s="206"/>
      <c r="VTY54" s="206"/>
      <c r="VTZ54" s="206"/>
      <c r="VUA54" s="206"/>
      <c r="VUB54" s="206"/>
      <c r="VUC54" s="206"/>
      <c r="VUD54" s="206"/>
      <c r="VUE54" s="206"/>
      <c r="VUF54" s="206"/>
      <c r="VUG54" s="206"/>
      <c r="VUH54" s="206"/>
      <c r="VUI54" s="206"/>
      <c r="VUJ54" s="206"/>
      <c r="VUK54" s="206"/>
      <c r="VUL54" s="206"/>
      <c r="VUM54" s="206"/>
      <c r="VUN54" s="206"/>
      <c r="VUO54" s="206"/>
      <c r="VUP54" s="206"/>
      <c r="VUQ54" s="206"/>
      <c r="VUR54" s="206"/>
      <c r="VUS54" s="206"/>
      <c r="VUT54" s="206"/>
      <c r="VUU54" s="206"/>
      <c r="VUV54" s="206"/>
      <c r="VUW54" s="206"/>
      <c r="VUX54" s="206"/>
      <c r="VUY54" s="206"/>
      <c r="VUZ54" s="206"/>
      <c r="VVA54" s="206"/>
      <c r="VVB54" s="206"/>
      <c r="VVC54" s="206"/>
      <c r="VVD54" s="206"/>
      <c r="VVE54" s="206"/>
      <c r="VVF54" s="206"/>
      <c r="VVG54" s="206"/>
      <c r="VVH54" s="206"/>
      <c r="VVI54" s="206"/>
      <c r="VVJ54" s="206"/>
      <c r="VVK54" s="206"/>
      <c r="VVL54" s="206"/>
      <c r="VVM54" s="206"/>
      <c r="VVN54" s="206"/>
      <c r="VVO54" s="206"/>
      <c r="VVP54" s="206"/>
      <c r="VVQ54" s="206"/>
      <c r="VVR54" s="206"/>
      <c r="VVS54" s="206"/>
      <c r="VVT54" s="206"/>
      <c r="VVU54" s="206"/>
      <c r="VVV54" s="206"/>
      <c r="VVW54" s="206"/>
      <c r="VVX54" s="206"/>
      <c r="VVY54" s="206"/>
      <c r="VVZ54" s="206"/>
      <c r="VWA54" s="206"/>
      <c r="VWB54" s="206"/>
      <c r="VWC54" s="206"/>
      <c r="VWD54" s="206"/>
      <c r="VWE54" s="206"/>
      <c r="VWF54" s="206"/>
      <c r="VWG54" s="206"/>
      <c r="VWH54" s="206"/>
      <c r="VWI54" s="206"/>
      <c r="VWJ54" s="206"/>
      <c r="VWK54" s="206"/>
      <c r="VWL54" s="206"/>
      <c r="VWM54" s="206"/>
      <c r="VWN54" s="206"/>
      <c r="VWO54" s="206"/>
      <c r="VWP54" s="206"/>
      <c r="VWQ54" s="206"/>
      <c r="VWR54" s="206"/>
      <c r="VWS54" s="206"/>
      <c r="VWT54" s="206"/>
      <c r="VWU54" s="206"/>
      <c r="VWV54" s="206"/>
      <c r="VWW54" s="206"/>
      <c r="VWX54" s="206"/>
      <c r="VWY54" s="206"/>
      <c r="VWZ54" s="206"/>
      <c r="VXA54" s="206"/>
      <c r="VXB54" s="206"/>
      <c r="VXC54" s="206"/>
      <c r="VXD54" s="206"/>
      <c r="VXE54" s="206"/>
      <c r="VXF54" s="206"/>
      <c r="VXG54" s="206"/>
      <c r="VXH54" s="206"/>
      <c r="VXI54" s="206"/>
      <c r="VXJ54" s="206"/>
      <c r="VXK54" s="206"/>
      <c r="VXL54" s="206"/>
      <c r="VXM54" s="206"/>
      <c r="VXN54" s="206"/>
      <c r="VXO54" s="206"/>
      <c r="VXP54" s="206"/>
      <c r="VXQ54" s="206"/>
      <c r="VXR54" s="206"/>
      <c r="VXS54" s="206"/>
      <c r="VXT54" s="206"/>
      <c r="VXU54" s="206"/>
      <c r="VXV54" s="206"/>
      <c r="VXW54" s="206"/>
      <c r="VXX54" s="206"/>
      <c r="VXY54" s="206"/>
      <c r="VXZ54" s="206"/>
      <c r="VYA54" s="206"/>
      <c r="VYB54" s="206"/>
      <c r="VYC54" s="206"/>
      <c r="VYD54" s="206"/>
      <c r="VYE54" s="206"/>
      <c r="VYF54" s="206"/>
      <c r="VYG54" s="206"/>
      <c r="VYH54" s="206"/>
      <c r="VYI54" s="206"/>
      <c r="VYJ54" s="206"/>
      <c r="VYK54" s="206"/>
      <c r="VYL54" s="206"/>
      <c r="VYM54" s="206"/>
      <c r="VYN54" s="206"/>
      <c r="VYO54" s="206"/>
      <c r="VYP54" s="206"/>
      <c r="VYQ54" s="206"/>
      <c r="VYR54" s="206"/>
      <c r="VYS54" s="206"/>
      <c r="VYT54" s="206"/>
      <c r="VYU54" s="206"/>
      <c r="VYV54" s="206"/>
      <c r="VYW54" s="206"/>
      <c r="VYX54" s="206"/>
      <c r="VYY54" s="206"/>
      <c r="VYZ54" s="206"/>
      <c r="VZA54" s="206"/>
      <c r="VZB54" s="206"/>
      <c r="VZC54" s="206"/>
      <c r="VZD54" s="206"/>
      <c r="VZE54" s="206"/>
      <c r="VZF54" s="206"/>
      <c r="VZG54" s="206"/>
      <c r="VZH54" s="206"/>
      <c r="VZI54" s="206"/>
      <c r="VZJ54" s="206"/>
      <c r="VZK54" s="206"/>
      <c r="VZL54" s="206"/>
      <c r="VZM54" s="206"/>
      <c r="VZN54" s="206"/>
      <c r="VZO54" s="206"/>
      <c r="VZP54" s="206"/>
      <c r="VZQ54" s="206"/>
      <c r="VZR54" s="206"/>
      <c r="VZS54" s="206"/>
      <c r="VZT54" s="206"/>
      <c r="VZU54" s="206"/>
      <c r="VZV54" s="206"/>
      <c r="VZW54" s="206"/>
      <c r="VZX54" s="206"/>
      <c r="VZY54" s="206"/>
      <c r="VZZ54" s="206"/>
      <c r="WAA54" s="206"/>
      <c r="WAB54" s="206"/>
      <c r="WAC54" s="206"/>
      <c r="WAD54" s="206"/>
      <c r="WAE54" s="206"/>
      <c r="WAF54" s="206"/>
      <c r="WAG54" s="206"/>
      <c r="WAH54" s="206"/>
      <c r="WAI54" s="206"/>
      <c r="WAJ54" s="206"/>
      <c r="WAK54" s="206"/>
      <c r="WAL54" s="206"/>
      <c r="WAM54" s="206"/>
      <c r="WAN54" s="206"/>
      <c r="WAO54" s="206"/>
      <c r="WAP54" s="206"/>
      <c r="WAQ54" s="206"/>
      <c r="WAR54" s="206"/>
      <c r="WAS54" s="206"/>
      <c r="WAT54" s="206"/>
      <c r="WAU54" s="206"/>
      <c r="WAV54" s="206"/>
      <c r="WAW54" s="206"/>
      <c r="WAX54" s="206"/>
      <c r="WAY54" s="206"/>
      <c r="WAZ54" s="206"/>
      <c r="WBA54" s="206"/>
      <c r="WBB54" s="206"/>
      <c r="WBC54" s="206"/>
      <c r="WBD54" s="206"/>
      <c r="WBE54" s="206"/>
      <c r="WBF54" s="206"/>
      <c r="WBG54" s="206"/>
      <c r="WBH54" s="206"/>
      <c r="WBI54" s="206"/>
      <c r="WBJ54" s="206"/>
      <c r="WBK54" s="206"/>
      <c r="WBL54" s="206"/>
      <c r="WBM54" s="206"/>
      <c r="WBN54" s="206"/>
      <c r="WBO54" s="206"/>
      <c r="WBP54" s="206"/>
      <c r="WBQ54" s="206"/>
      <c r="WBR54" s="206"/>
      <c r="WBS54" s="206"/>
      <c r="WBT54" s="206"/>
      <c r="WBU54" s="206"/>
      <c r="WBV54" s="206"/>
      <c r="WBW54" s="206"/>
      <c r="WBX54" s="206"/>
      <c r="WBY54" s="206"/>
      <c r="WBZ54" s="206"/>
      <c r="WCA54" s="206"/>
      <c r="WCB54" s="206"/>
      <c r="WCC54" s="206"/>
      <c r="WCD54" s="206"/>
      <c r="WCE54" s="206"/>
      <c r="WCF54" s="206"/>
      <c r="WCG54" s="206"/>
      <c r="WCH54" s="206"/>
      <c r="WCI54" s="206"/>
      <c r="WCJ54" s="206"/>
      <c r="WCK54" s="206"/>
      <c r="WCL54" s="206"/>
      <c r="WCM54" s="206"/>
      <c r="WCN54" s="206"/>
      <c r="WCO54" s="206"/>
      <c r="WCP54" s="206"/>
      <c r="WCQ54" s="206"/>
      <c r="WCR54" s="206"/>
      <c r="WCS54" s="206"/>
      <c r="WCT54" s="206"/>
      <c r="WCU54" s="206"/>
      <c r="WCV54" s="206"/>
      <c r="WCW54" s="206"/>
      <c r="WCX54" s="206"/>
      <c r="WCY54" s="206"/>
      <c r="WCZ54" s="206"/>
      <c r="WDA54" s="206"/>
      <c r="WDB54" s="206"/>
      <c r="WDC54" s="206"/>
      <c r="WDD54" s="206"/>
      <c r="WDE54" s="206"/>
      <c r="WDF54" s="206"/>
      <c r="WDG54" s="206"/>
      <c r="WDH54" s="206"/>
      <c r="WDI54" s="206"/>
      <c r="WDJ54" s="206"/>
      <c r="WDK54" s="206"/>
      <c r="WDL54" s="206"/>
      <c r="WDM54" s="206"/>
      <c r="WDN54" s="206"/>
      <c r="WDO54" s="206"/>
      <c r="WDP54" s="206"/>
      <c r="WDQ54" s="206"/>
      <c r="WDR54" s="206"/>
      <c r="WDS54" s="206"/>
      <c r="WDT54" s="206"/>
      <c r="WDU54" s="206"/>
      <c r="WDV54" s="206"/>
      <c r="WDW54" s="206"/>
      <c r="WDX54" s="206"/>
      <c r="WDY54" s="206"/>
      <c r="WDZ54" s="206"/>
      <c r="WEA54" s="206"/>
      <c r="WEB54" s="206"/>
      <c r="WEC54" s="206"/>
      <c r="WED54" s="206"/>
      <c r="WEE54" s="206"/>
      <c r="WEF54" s="206"/>
      <c r="WEG54" s="206"/>
      <c r="WEH54" s="206"/>
      <c r="WEI54" s="206"/>
      <c r="WEJ54" s="206"/>
      <c r="WEK54" s="206"/>
      <c r="WEL54" s="206"/>
      <c r="WEM54" s="206"/>
      <c r="WEN54" s="206"/>
      <c r="WEO54" s="206"/>
      <c r="WEP54" s="206"/>
      <c r="WEQ54" s="206"/>
      <c r="WER54" s="206"/>
      <c r="WES54" s="206"/>
      <c r="WET54" s="206"/>
      <c r="WEU54" s="206"/>
      <c r="WEV54" s="206"/>
      <c r="WEW54" s="206"/>
      <c r="WEX54" s="206"/>
      <c r="WEY54" s="206"/>
      <c r="WEZ54" s="206"/>
      <c r="WFA54" s="206"/>
      <c r="WFB54" s="206"/>
      <c r="WFC54" s="206"/>
      <c r="WFD54" s="206"/>
      <c r="WFE54" s="206"/>
      <c r="WFF54" s="206"/>
      <c r="WFG54" s="206"/>
      <c r="WFH54" s="206"/>
      <c r="WFI54" s="206"/>
      <c r="WFJ54" s="206"/>
      <c r="WFK54" s="206"/>
      <c r="WFL54" s="206"/>
      <c r="WFM54" s="206"/>
      <c r="WFN54" s="206"/>
      <c r="WFO54" s="206"/>
      <c r="WFP54" s="206"/>
      <c r="WFQ54" s="206"/>
      <c r="WFR54" s="206"/>
      <c r="WFS54" s="206"/>
      <c r="WFT54" s="206"/>
      <c r="WFU54" s="206"/>
      <c r="WFV54" s="206"/>
      <c r="WFW54" s="206"/>
      <c r="WFX54" s="206"/>
      <c r="WFY54" s="206"/>
      <c r="WFZ54" s="206"/>
      <c r="WGA54" s="206"/>
      <c r="WGB54" s="206"/>
      <c r="WGC54" s="206"/>
      <c r="WGD54" s="206"/>
      <c r="WGE54" s="206"/>
      <c r="WGF54" s="206"/>
      <c r="WGG54" s="206"/>
      <c r="WGH54" s="206"/>
      <c r="WGI54" s="206"/>
      <c r="WGJ54" s="206"/>
      <c r="WGK54" s="206"/>
      <c r="WGL54" s="206"/>
      <c r="WGM54" s="206"/>
      <c r="WGN54" s="206"/>
      <c r="WGO54" s="206"/>
      <c r="WGP54" s="206"/>
      <c r="WGQ54" s="206"/>
      <c r="WGR54" s="206"/>
      <c r="WGS54" s="206"/>
      <c r="WGT54" s="206"/>
      <c r="WGU54" s="206"/>
      <c r="WGV54" s="206"/>
      <c r="WGW54" s="206"/>
      <c r="WGX54" s="206"/>
      <c r="WGY54" s="206"/>
      <c r="WGZ54" s="206"/>
      <c r="WHA54" s="206"/>
      <c r="WHB54" s="206"/>
      <c r="WHC54" s="206"/>
      <c r="WHD54" s="206"/>
      <c r="WHE54" s="206"/>
      <c r="WHF54" s="206"/>
      <c r="WHG54" s="206"/>
      <c r="WHH54" s="206"/>
      <c r="WHI54" s="206"/>
      <c r="WHJ54" s="206"/>
      <c r="WHK54" s="206"/>
      <c r="WHL54" s="206"/>
      <c r="WHM54" s="206"/>
      <c r="WHN54" s="206"/>
      <c r="WHO54" s="206"/>
      <c r="WHP54" s="206"/>
      <c r="WHQ54" s="206"/>
      <c r="WHR54" s="206"/>
      <c r="WHS54" s="206"/>
      <c r="WHT54" s="206"/>
      <c r="WHU54" s="206"/>
      <c r="WHV54" s="206"/>
      <c r="WHW54" s="206"/>
      <c r="WHX54" s="206"/>
      <c r="WHY54" s="206"/>
      <c r="WHZ54" s="206"/>
      <c r="WIA54" s="206"/>
      <c r="WIB54" s="206"/>
      <c r="WIC54" s="206"/>
      <c r="WID54" s="206"/>
      <c r="WIE54" s="206"/>
      <c r="WIF54" s="206"/>
      <c r="WIG54" s="206"/>
      <c r="WIH54" s="206"/>
      <c r="WII54" s="206"/>
      <c r="WIJ54" s="206"/>
      <c r="WIK54" s="206"/>
      <c r="WIL54" s="206"/>
      <c r="WIM54" s="206"/>
      <c r="WIN54" s="206"/>
      <c r="WIO54" s="206"/>
      <c r="WIP54" s="206"/>
      <c r="WIQ54" s="206"/>
      <c r="WIR54" s="206"/>
      <c r="WIS54" s="206"/>
      <c r="WIT54" s="206"/>
      <c r="WIU54" s="206"/>
      <c r="WIV54" s="206"/>
      <c r="WIW54" s="206"/>
      <c r="WIX54" s="206"/>
      <c r="WIY54" s="206"/>
      <c r="WIZ54" s="206"/>
      <c r="WJA54" s="206"/>
      <c r="WJB54" s="206"/>
      <c r="WJC54" s="206"/>
      <c r="WJD54" s="206"/>
      <c r="WJE54" s="206"/>
      <c r="WJF54" s="206"/>
      <c r="WJG54" s="206"/>
      <c r="WJH54" s="206"/>
      <c r="WJI54" s="206"/>
      <c r="WJJ54" s="206"/>
      <c r="WJK54" s="206"/>
      <c r="WJL54" s="206"/>
      <c r="WJM54" s="206"/>
      <c r="WJN54" s="206"/>
      <c r="WJO54" s="206"/>
      <c r="WJP54" s="206"/>
      <c r="WJQ54" s="206"/>
      <c r="WJR54" s="206"/>
      <c r="WJS54" s="206"/>
      <c r="WJT54" s="206"/>
      <c r="WJU54" s="206"/>
      <c r="WJV54" s="206"/>
      <c r="WJW54" s="206"/>
      <c r="WJX54" s="206"/>
      <c r="WJY54" s="206"/>
      <c r="WJZ54" s="206"/>
      <c r="WKA54" s="206"/>
      <c r="WKB54" s="206"/>
      <c r="WKC54" s="206"/>
      <c r="WKD54" s="206"/>
      <c r="WKE54" s="206"/>
      <c r="WKF54" s="206"/>
      <c r="WKG54" s="206"/>
      <c r="WKH54" s="206"/>
      <c r="WKI54" s="206"/>
      <c r="WKJ54" s="206"/>
      <c r="WKK54" s="206"/>
      <c r="WKL54" s="206"/>
      <c r="WKM54" s="206"/>
      <c r="WKN54" s="206"/>
      <c r="WKO54" s="206"/>
      <c r="WKP54" s="206"/>
      <c r="WKQ54" s="206"/>
      <c r="WKR54" s="206"/>
      <c r="WKS54" s="206"/>
      <c r="WKT54" s="206"/>
      <c r="WKU54" s="206"/>
      <c r="WKV54" s="206"/>
      <c r="WKW54" s="206"/>
      <c r="WKX54" s="206"/>
      <c r="WKY54" s="206"/>
      <c r="WKZ54" s="206"/>
      <c r="WLA54" s="206"/>
      <c r="WLB54" s="206"/>
      <c r="WLC54" s="206"/>
      <c r="WLD54" s="206"/>
      <c r="WLE54" s="206"/>
      <c r="WLF54" s="206"/>
      <c r="WLG54" s="206"/>
      <c r="WLH54" s="206"/>
      <c r="WLI54" s="206"/>
      <c r="WLJ54" s="206"/>
      <c r="WLK54" s="206"/>
      <c r="WLL54" s="206"/>
      <c r="WLM54" s="206"/>
      <c r="WLN54" s="206"/>
      <c r="WLO54" s="206"/>
      <c r="WLP54" s="206"/>
      <c r="WLQ54" s="206"/>
      <c r="WLR54" s="206"/>
      <c r="WLS54" s="206"/>
      <c r="WLT54" s="206"/>
      <c r="WLU54" s="206"/>
      <c r="WLV54" s="206"/>
      <c r="WLW54" s="206"/>
      <c r="WLX54" s="206"/>
      <c r="WLY54" s="206"/>
      <c r="WLZ54" s="206"/>
      <c r="WMA54" s="206"/>
      <c r="WMB54" s="206"/>
      <c r="WMC54" s="206"/>
      <c r="WMD54" s="206"/>
      <c r="WME54" s="206"/>
      <c r="WMF54" s="206"/>
      <c r="WMG54" s="206"/>
      <c r="WMH54" s="206"/>
      <c r="WMI54" s="206"/>
      <c r="WMJ54" s="206"/>
      <c r="WMK54" s="206"/>
      <c r="WML54" s="206"/>
      <c r="WMM54" s="206"/>
      <c r="WMN54" s="206"/>
      <c r="WMO54" s="206"/>
      <c r="WMP54" s="206"/>
      <c r="WMQ54" s="206"/>
      <c r="WMR54" s="206"/>
      <c r="WMS54" s="206"/>
      <c r="WMT54" s="206"/>
      <c r="WMU54" s="206"/>
      <c r="WMV54" s="206"/>
      <c r="WMW54" s="206"/>
      <c r="WMX54" s="206"/>
      <c r="WMY54" s="206"/>
      <c r="WMZ54" s="206"/>
      <c r="WNA54" s="206"/>
      <c r="WNB54" s="206"/>
      <c r="WNC54" s="206"/>
      <c r="WND54" s="206"/>
      <c r="WNE54" s="206"/>
      <c r="WNF54" s="206"/>
      <c r="WNG54" s="206"/>
      <c r="WNH54" s="206"/>
      <c r="WNI54" s="206"/>
      <c r="WNJ54" s="206"/>
      <c r="WNK54" s="206"/>
      <c r="WNL54" s="206"/>
      <c r="WNM54" s="206"/>
      <c r="WNN54" s="206"/>
      <c r="WNO54" s="206"/>
      <c r="WNP54" s="206"/>
      <c r="WNQ54" s="206"/>
      <c r="WNR54" s="206"/>
      <c r="WNS54" s="206"/>
      <c r="WNT54" s="206"/>
      <c r="WNU54" s="206"/>
      <c r="WNV54" s="206"/>
      <c r="WNW54" s="206"/>
      <c r="WNX54" s="206"/>
      <c r="WNY54" s="206"/>
      <c r="WNZ54" s="206"/>
      <c r="WOA54" s="206"/>
      <c r="WOB54" s="206"/>
      <c r="WOC54" s="206"/>
      <c r="WOD54" s="206"/>
      <c r="WOE54" s="206"/>
      <c r="WOF54" s="206"/>
      <c r="WOG54" s="206"/>
      <c r="WOH54" s="206"/>
      <c r="WOI54" s="206"/>
      <c r="WOJ54" s="206"/>
      <c r="WOK54" s="206"/>
      <c r="WOL54" s="206"/>
      <c r="WOM54" s="206"/>
      <c r="WON54" s="206"/>
      <c r="WOO54" s="206"/>
      <c r="WOP54" s="206"/>
      <c r="WOQ54" s="206"/>
      <c r="WOR54" s="206"/>
      <c r="WOS54" s="206"/>
      <c r="WOT54" s="206"/>
      <c r="WOU54" s="206"/>
      <c r="WOV54" s="206"/>
      <c r="WOW54" s="206"/>
      <c r="WOX54" s="206"/>
      <c r="WOY54" s="206"/>
      <c r="WOZ54" s="206"/>
      <c r="WPA54" s="206"/>
      <c r="WPB54" s="206"/>
      <c r="WPC54" s="206"/>
      <c r="WPD54" s="206"/>
      <c r="WPE54" s="206"/>
      <c r="WPF54" s="206"/>
      <c r="WPG54" s="206"/>
      <c r="WPH54" s="206"/>
      <c r="WPI54" s="206"/>
      <c r="WPJ54" s="206"/>
      <c r="WPK54" s="206"/>
      <c r="WPL54" s="206"/>
      <c r="WPM54" s="206"/>
      <c r="WPN54" s="206"/>
      <c r="WPO54" s="206"/>
      <c r="WPP54" s="206"/>
      <c r="WPQ54" s="206"/>
      <c r="WPR54" s="206"/>
      <c r="WPS54" s="206"/>
      <c r="WPT54" s="206"/>
      <c r="WPU54" s="206"/>
      <c r="WPV54" s="206"/>
      <c r="WPW54" s="206"/>
      <c r="WPX54" s="206"/>
      <c r="WPY54" s="206"/>
      <c r="WPZ54" s="206"/>
      <c r="WQA54" s="206"/>
      <c r="WQB54" s="206"/>
      <c r="WQC54" s="206"/>
      <c r="WQD54" s="206"/>
      <c r="WQE54" s="206"/>
      <c r="WQF54" s="206"/>
      <c r="WQG54" s="206"/>
      <c r="WQH54" s="206"/>
      <c r="WQI54" s="206"/>
      <c r="WQJ54" s="206"/>
      <c r="WQK54" s="206"/>
      <c r="WQL54" s="206"/>
      <c r="WQM54" s="206"/>
      <c r="WQN54" s="206"/>
      <c r="WQO54" s="206"/>
      <c r="WQP54" s="206"/>
      <c r="WQQ54" s="206"/>
      <c r="WQR54" s="206"/>
      <c r="WQS54" s="206"/>
      <c r="WQT54" s="206"/>
      <c r="WQU54" s="206"/>
      <c r="WQV54" s="206"/>
      <c r="WQW54" s="206"/>
      <c r="WQX54" s="206"/>
      <c r="WQY54" s="206"/>
      <c r="WQZ54" s="206"/>
      <c r="WRA54" s="206"/>
      <c r="WRB54" s="206"/>
      <c r="WRC54" s="206"/>
      <c r="WRD54" s="206"/>
      <c r="WRE54" s="206"/>
      <c r="WRF54" s="206"/>
      <c r="WRG54" s="206"/>
      <c r="WRH54" s="206"/>
      <c r="WRI54" s="206"/>
      <c r="WRJ54" s="206"/>
      <c r="WRK54" s="206"/>
      <c r="WRL54" s="206"/>
      <c r="WRM54" s="206"/>
      <c r="WRN54" s="206"/>
      <c r="WRO54" s="206"/>
      <c r="WRP54" s="206"/>
      <c r="WRQ54" s="206"/>
      <c r="WRR54" s="206"/>
      <c r="WRS54" s="206"/>
      <c r="WRT54" s="206"/>
      <c r="WRU54" s="206"/>
      <c r="WRV54" s="206"/>
      <c r="WRW54" s="206"/>
      <c r="WRX54" s="206"/>
      <c r="WRY54" s="206"/>
      <c r="WRZ54" s="206"/>
      <c r="WSA54" s="206"/>
      <c r="WSB54" s="206"/>
      <c r="WSC54" s="206"/>
      <c r="WSD54" s="206"/>
      <c r="WSE54" s="206"/>
      <c r="WSF54" s="206"/>
      <c r="WSG54" s="206"/>
      <c r="WSH54" s="206"/>
      <c r="WSI54" s="206"/>
      <c r="WSJ54" s="206"/>
      <c r="WSK54" s="206"/>
      <c r="WSL54" s="206"/>
      <c r="WSM54" s="206"/>
      <c r="WSN54" s="206"/>
      <c r="WSO54" s="206"/>
      <c r="WSP54" s="206"/>
      <c r="WSQ54" s="206"/>
      <c r="WSR54" s="206"/>
      <c r="WSS54" s="206"/>
      <c r="WST54" s="206"/>
      <c r="WSU54" s="206"/>
      <c r="WSV54" s="206"/>
      <c r="WSW54" s="206"/>
      <c r="WSX54" s="206"/>
      <c r="WSY54" s="206"/>
      <c r="WSZ54" s="206"/>
      <c r="WTA54" s="206"/>
      <c r="WTB54" s="206"/>
      <c r="WTC54" s="206"/>
      <c r="WTD54" s="206"/>
      <c r="WTE54" s="206"/>
      <c r="WTF54" s="206"/>
      <c r="WTG54" s="206"/>
      <c r="WTH54" s="206"/>
      <c r="WTI54" s="206"/>
      <c r="WTJ54" s="206"/>
      <c r="WTK54" s="206"/>
      <c r="WTL54" s="206"/>
      <c r="WTM54" s="206"/>
      <c r="WTN54" s="206"/>
      <c r="WTO54" s="206"/>
      <c r="WTP54" s="206"/>
      <c r="WTQ54" s="206"/>
      <c r="WTR54" s="206"/>
      <c r="WTS54" s="206"/>
      <c r="WTT54" s="206"/>
      <c r="WTU54" s="206"/>
      <c r="WTV54" s="206"/>
      <c r="WTW54" s="206"/>
      <c r="WTX54" s="206"/>
      <c r="WTY54" s="206"/>
      <c r="WTZ54" s="206"/>
      <c r="WUA54" s="206"/>
      <c r="WUB54" s="206"/>
      <c r="WUC54" s="206"/>
      <c r="WUD54" s="206"/>
      <c r="WUE54" s="206"/>
      <c r="WUF54" s="206"/>
      <c r="WUG54" s="206"/>
      <c r="WUH54" s="206"/>
      <c r="WUI54" s="206"/>
      <c r="WUJ54" s="206"/>
      <c r="WUK54" s="206"/>
      <c r="WUL54" s="206"/>
      <c r="WUM54" s="206"/>
      <c r="WUN54" s="206"/>
      <c r="WUO54" s="206"/>
      <c r="WUP54" s="206"/>
      <c r="WUQ54" s="206"/>
      <c r="WUR54" s="206"/>
      <c r="WUS54" s="206"/>
      <c r="WUT54" s="206"/>
      <c r="WUU54" s="206"/>
      <c r="WUV54" s="206"/>
      <c r="WUW54" s="206"/>
      <c r="WUX54" s="206"/>
      <c r="WUY54" s="206"/>
      <c r="WUZ54" s="206"/>
      <c r="WVA54" s="206"/>
      <c r="WVB54" s="206"/>
      <c r="WVC54" s="206"/>
      <c r="WVD54" s="206"/>
      <c r="WVE54" s="206"/>
      <c r="WVF54" s="206"/>
      <c r="WVG54" s="206"/>
      <c r="WVH54" s="206"/>
      <c r="WVI54" s="206"/>
      <c r="WVJ54" s="206"/>
      <c r="WVK54" s="206"/>
      <c r="WVL54" s="206"/>
      <c r="WVM54" s="206"/>
      <c r="WVN54" s="206"/>
      <c r="WVO54" s="206"/>
      <c r="WVP54" s="206"/>
      <c r="WVQ54" s="206"/>
      <c r="WVR54" s="206"/>
      <c r="WVS54" s="206"/>
      <c r="WVT54" s="206"/>
      <c r="WVU54" s="206"/>
      <c r="WVV54" s="206"/>
      <c r="WVW54" s="206"/>
      <c r="WVX54" s="206"/>
      <c r="WVY54" s="206"/>
      <c r="WVZ54" s="206"/>
      <c r="WWA54" s="206"/>
      <c r="WWB54" s="206"/>
      <c r="WWC54" s="206"/>
      <c r="WWD54" s="206"/>
      <c r="WWE54" s="206"/>
      <c r="WWF54" s="206"/>
      <c r="WWG54" s="206"/>
      <c r="WWH54" s="206"/>
      <c r="WWI54" s="206"/>
      <c r="WWJ54" s="206"/>
      <c r="WWK54" s="206"/>
      <c r="WWL54" s="206"/>
      <c r="WWM54" s="206"/>
      <c r="WWN54" s="206"/>
      <c r="WWO54" s="206"/>
      <c r="WWP54" s="206"/>
      <c r="WWQ54" s="206"/>
      <c r="WWR54" s="206"/>
      <c r="WWS54" s="206"/>
      <c r="WWT54" s="206"/>
      <c r="WWU54" s="206"/>
      <c r="WWV54" s="206"/>
      <c r="WWW54" s="206"/>
      <c r="WWX54" s="206"/>
      <c r="WWY54" s="206"/>
      <c r="WWZ54" s="206"/>
      <c r="WXA54" s="206"/>
      <c r="WXB54" s="206"/>
      <c r="WXC54" s="206"/>
      <c r="WXD54" s="206"/>
      <c r="WXE54" s="206"/>
      <c r="WXF54" s="206"/>
      <c r="WXG54" s="206"/>
      <c r="WXH54" s="206"/>
      <c r="WXI54" s="206"/>
      <c r="WXJ54" s="206"/>
      <c r="WXK54" s="206"/>
      <c r="WXL54" s="206"/>
      <c r="WXM54" s="206"/>
      <c r="WXN54" s="206"/>
      <c r="WXO54" s="206"/>
      <c r="WXP54" s="206"/>
      <c r="WXQ54" s="206"/>
      <c r="WXR54" s="206"/>
      <c r="WXS54" s="206"/>
      <c r="WXT54" s="206"/>
      <c r="WXU54" s="206"/>
      <c r="WXV54" s="206"/>
      <c r="WXW54" s="206"/>
      <c r="WXX54" s="206"/>
      <c r="WXY54" s="206"/>
      <c r="WXZ54" s="206"/>
      <c r="WYA54" s="206"/>
      <c r="WYB54" s="206"/>
      <c r="WYC54" s="206"/>
      <c r="WYD54" s="206"/>
      <c r="WYE54" s="206"/>
      <c r="WYF54" s="206"/>
      <c r="WYG54" s="206"/>
      <c r="WYH54" s="206"/>
      <c r="WYI54" s="206"/>
      <c r="WYJ54" s="206"/>
      <c r="WYK54" s="206"/>
      <c r="WYL54" s="206"/>
      <c r="WYM54" s="206"/>
      <c r="WYN54" s="206"/>
      <c r="WYO54" s="206"/>
      <c r="WYP54" s="206"/>
      <c r="WYQ54" s="206"/>
      <c r="WYR54" s="206"/>
      <c r="WYS54" s="206"/>
      <c r="WYT54" s="206"/>
      <c r="WYU54" s="206"/>
      <c r="WYV54" s="206"/>
      <c r="WYW54" s="206"/>
      <c r="WYX54" s="206"/>
      <c r="WYY54" s="206"/>
      <c r="WYZ54" s="206"/>
      <c r="WZA54" s="206"/>
      <c r="WZB54" s="206"/>
      <c r="WZC54" s="206"/>
      <c r="WZD54" s="206"/>
      <c r="WZE54" s="206"/>
      <c r="WZF54" s="206"/>
      <c r="WZG54" s="206"/>
      <c r="WZH54" s="206"/>
      <c r="WZI54" s="206"/>
      <c r="WZJ54" s="206"/>
      <c r="WZK54" s="206"/>
      <c r="WZL54" s="206"/>
      <c r="WZM54" s="206"/>
      <c r="WZN54" s="206"/>
      <c r="WZO54" s="206"/>
      <c r="WZP54" s="206"/>
      <c r="WZQ54" s="206"/>
      <c r="WZR54" s="206"/>
      <c r="WZS54" s="206"/>
      <c r="WZT54" s="206"/>
      <c r="WZU54" s="206"/>
      <c r="WZV54" s="206"/>
      <c r="WZW54" s="206"/>
      <c r="WZX54" s="206"/>
      <c r="WZY54" s="206"/>
      <c r="WZZ54" s="206"/>
      <c r="XAA54" s="206"/>
      <c r="XAB54" s="206"/>
      <c r="XAC54" s="206"/>
      <c r="XAD54" s="206"/>
      <c r="XAE54" s="206"/>
      <c r="XAF54" s="206"/>
      <c r="XAG54" s="206"/>
      <c r="XAH54" s="206"/>
      <c r="XAI54" s="206"/>
      <c r="XAJ54" s="206"/>
      <c r="XAK54" s="206"/>
      <c r="XAL54" s="206"/>
      <c r="XAM54" s="206"/>
      <c r="XAN54" s="206"/>
      <c r="XAO54" s="206"/>
      <c r="XAP54" s="206"/>
      <c r="XAQ54" s="206"/>
      <c r="XAR54" s="206"/>
      <c r="XAS54" s="206"/>
      <c r="XAT54" s="206"/>
      <c r="XAU54" s="206"/>
      <c r="XAV54" s="206"/>
      <c r="XAW54" s="206"/>
      <c r="XAX54" s="206"/>
      <c r="XAY54" s="206"/>
      <c r="XAZ54" s="206"/>
      <c r="XBA54" s="206"/>
      <c r="XBB54" s="206"/>
      <c r="XBC54" s="206"/>
      <c r="XBD54" s="206"/>
      <c r="XBE54" s="206"/>
      <c r="XBF54" s="206"/>
      <c r="XBG54" s="206"/>
      <c r="XBH54" s="206"/>
      <c r="XBI54" s="206"/>
      <c r="XBJ54" s="206"/>
      <c r="XBK54" s="206"/>
      <c r="XBL54" s="206"/>
      <c r="XBM54" s="206"/>
      <c r="XBN54" s="206"/>
      <c r="XBO54" s="206"/>
      <c r="XBP54" s="206"/>
      <c r="XBQ54" s="206"/>
      <c r="XBR54" s="206"/>
      <c r="XBS54" s="206"/>
      <c r="XBT54" s="206"/>
      <c r="XBU54" s="206"/>
      <c r="XBV54" s="206"/>
      <c r="XBW54" s="206"/>
      <c r="XBX54" s="206"/>
      <c r="XBY54" s="206"/>
      <c r="XBZ54" s="206"/>
      <c r="XCA54" s="206"/>
      <c r="XCB54" s="206"/>
      <c r="XCC54" s="206"/>
      <c r="XCD54" s="206"/>
      <c r="XCE54" s="206"/>
      <c r="XCF54" s="206"/>
      <c r="XCG54" s="206"/>
      <c r="XCH54" s="206"/>
      <c r="XCI54" s="206"/>
      <c r="XCJ54" s="206"/>
      <c r="XCK54" s="206"/>
      <c r="XCL54" s="206"/>
      <c r="XCM54" s="206"/>
      <c r="XCN54" s="206"/>
      <c r="XCO54" s="206"/>
      <c r="XCP54" s="206"/>
      <c r="XCQ54" s="206"/>
      <c r="XCR54" s="206"/>
      <c r="XCS54" s="206"/>
      <c r="XCT54" s="206"/>
      <c r="XCU54" s="206"/>
      <c r="XCV54" s="206"/>
      <c r="XCW54" s="206"/>
      <c r="XCX54" s="206"/>
      <c r="XCY54" s="206"/>
      <c r="XCZ54" s="206"/>
      <c r="XDA54" s="206"/>
      <c r="XDB54" s="206"/>
      <c r="XDC54" s="206"/>
      <c r="XDD54" s="206"/>
      <c r="XDE54" s="206"/>
      <c r="XDF54" s="206"/>
      <c r="XDG54" s="206"/>
      <c r="XDH54" s="206"/>
      <c r="XDI54" s="206"/>
      <c r="XDJ54" s="206"/>
      <c r="XDK54" s="206"/>
      <c r="XDL54" s="206"/>
      <c r="XDM54" s="206"/>
      <c r="XDN54" s="206"/>
      <c r="XDO54" s="206"/>
      <c r="XDP54" s="206"/>
      <c r="XDQ54" s="206"/>
      <c r="XDR54" s="206"/>
      <c r="XDS54" s="206"/>
      <c r="XDT54" s="206"/>
      <c r="XDU54" s="206"/>
      <c r="XDV54" s="206"/>
      <c r="XDW54" s="206"/>
      <c r="XDX54" s="206"/>
      <c r="XDY54" s="206"/>
      <c r="XDZ54" s="206"/>
      <c r="XEA54" s="206"/>
      <c r="XEB54" s="206"/>
      <c r="XEC54" s="206"/>
      <c r="XED54" s="206"/>
      <c r="XEE54" s="206"/>
      <c r="XEF54" s="206"/>
      <c r="XEG54" s="206"/>
      <c r="XEH54" s="206"/>
      <c r="XEI54" s="206"/>
      <c r="XEJ54" s="206"/>
      <c r="XEK54" s="206"/>
      <c r="XEL54" s="206"/>
      <c r="XEM54" s="206"/>
      <c r="XEN54" s="206"/>
      <c r="XEO54" s="206"/>
      <c r="XEP54" s="206"/>
      <c r="XEQ54" s="206"/>
      <c r="XER54" s="206"/>
      <c r="XES54" s="206"/>
      <c r="XET54" s="206"/>
      <c r="XEU54" s="206"/>
      <c r="XEV54" s="206"/>
      <c r="XEW54" s="206"/>
      <c r="XEX54" s="206"/>
      <c r="XEY54" s="206"/>
      <c r="XEZ54" s="206"/>
      <c r="XFA54" s="206"/>
      <c r="XFB54" s="206"/>
      <c r="XFC54" s="206"/>
      <c r="XFD54" s="206"/>
    </row>
    <row r="55" spans="1:16384" x14ac:dyDescent="0.25">
      <c r="A55" s="265"/>
      <c r="B55" s="804"/>
      <c r="C55" s="265" t="s">
        <v>2227</v>
      </c>
      <c r="D55" s="802" t="s">
        <v>2657</v>
      </c>
      <c r="E55" s="265"/>
      <c r="F55" s="279" t="s">
        <v>2805</v>
      </c>
      <c r="G55" s="280" t="s">
        <v>2806</v>
      </c>
      <c r="H55" s="264"/>
      <c r="I55" s="206"/>
      <c r="J55" s="206"/>
      <c r="K55" s="206"/>
      <c r="L55" s="206"/>
      <c r="M55" s="206"/>
      <c r="N55" s="206"/>
      <c r="O55" s="206"/>
      <c r="P55" s="206"/>
      <c r="Q55" s="206"/>
      <c r="R55" s="206"/>
      <c r="S55" s="206"/>
      <c r="T55" s="206"/>
      <c r="U55" s="206"/>
      <c r="V55" s="206"/>
      <c r="W55" s="206"/>
      <c r="X55" s="206"/>
      <c r="Y55" s="206"/>
      <c r="Z55" s="206"/>
      <c r="AA55" s="206"/>
      <c r="AB55" s="206"/>
      <c r="AC55" s="206"/>
      <c r="AD55" s="206"/>
      <c r="AE55" s="206"/>
      <c r="AF55" s="206"/>
      <c r="AG55" s="206"/>
      <c r="AH55" s="206"/>
      <c r="AI55" s="206"/>
      <c r="AJ55" s="206"/>
      <c r="AK55" s="206"/>
      <c r="AL55" s="206"/>
      <c r="AM55" s="206"/>
      <c r="AN55" s="206"/>
      <c r="AO55" s="206"/>
      <c r="AP55" s="206"/>
      <c r="AQ55" s="206"/>
      <c r="AR55" s="206"/>
      <c r="AS55" s="206"/>
      <c r="AT55" s="206"/>
      <c r="AU55" s="206"/>
      <c r="AV55" s="206"/>
      <c r="AW55" s="206"/>
      <c r="AX55" s="206"/>
      <c r="AY55" s="206"/>
      <c r="AZ55" s="206"/>
      <c r="BA55" s="206"/>
      <c r="BB55" s="206"/>
      <c r="BC55" s="206"/>
      <c r="BD55" s="206"/>
      <c r="BE55" s="206"/>
      <c r="BF55" s="206"/>
      <c r="BG55" s="206"/>
      <c r="BH55" s="206"/>
      <c r="BI55" s="206"/>
      <c r="BJ55" s="206"/>
      <c r="BK55" s="206"/>
      <c r="BL55" s="206"/>
      <c r="BM55" s="206"/>
      <c r="BN55" s="206"/>
      <c r="BO55" s="206"/>
      <c r="BP55" s="206"/>
      <c r="BQ55" s="206"/>
      <c r="BR55" s="206"/>
      <c r="BS55" s="206"/>
      <c r="BT55" s="206"/>
      <c r="BU55" s="206"/>
      <c r="BV55" s="206"/>
      <c r="BW55" s="206"/>
      <c r="BX55" s="206"/>
      <c r="BY55" s="206"/>
      <c r="BZ55" s="206"/>
      <c r="CA55" s="206"/>
      <c r="CB55" s="206"/>
      <c r="CC55" s="206"/>
      <c r="CD55" s="206"/>
      <c r="CE55" s="206"/>
      <c r="CF55" s="206"/>
      <c r="CG55" s="206"/>
      <c r="CH55" s="206"/>
      <c r="CI55" s="206"/>
      <c r="CJ55" s="206"/>
      <c r="CK55" s="206"/>
      <c r="CL55" s="206"/>
      <c r="CM55" s="206"/>
      <c r="CN55" s="206"/>
      <c r="CO55" s="206"/>
      <c r="CP55" s="206"/>
      <c r="CQ55" s="206"/>
      <c r="CR55" s="206"/>
      <c r="CS55" s="206"/>
      <c r="CT55" s="206"/>
      <c r="CU55" s="206"/>
      <c r="CV55" s="206"/>
      <c r="CW55" s="206"/>
      <c r="CX55" s="206"/>
      <c r="CY55" s="206"/>
      <c r="CZ55" s="206"/>
      <c r="DA55" s="206"/>
      <c r="DB55" s="206"/>
      <c r="DC55" s="206"/>
      <c r="DD55" s="206"/>
      <c r="DE55" s="206"/>
      <c r="DF55" s="206"/>
      <c r="DG55" s="206"/>
      <c r="DH55" s="206"/>
      <c r="DI55" s="206"/>
      <c r="DJ55" s="206"/>
      <c r="DK55" s="206"/>
      <c r="DL55" s="206"/>
      <c r="DM55" s="206"/>
      <c r="DN55" s="206"/>
      <c r="DO55" s="206"/>
      <c r="DP55" s="206"/>
      <c r="DQ55" s="206"/>
      <c r="DR55" s="206"/>
      <c r="DS55" s="206"/>
      <c r="DT55" s="206"/>
      <c r="DU55" s="206"/>
      <c r="DV55" s="206"/>
      <c r="DW55" s="206"/>
      <c r="DX55" s="206"/>
      <c r="DY55" s="206"/>
      <c r="DZ55" s="206"/>
      <c r="EA55" s="206"/>
      <c r="EB55" s="206"/>
      <c r="EC55" s="206"/>
      <c r="ED55" s="206"/>
      <c r="EE55" s="206"/>
      <c r="EF55" s="206"/>
      <c r="EG55" s="206"/>
      <c r="EH55" s="206"/>
      <c r="EI55" s="206"/>
      <c r="EJ55" s="206"/>
      <c r="EK55" s="206"/>
      <c r="EL55" s="206"/>
      <c r="EM55" s="206"/>
      <c r="EN55" s="206"/>
      <c r="EO55" s="206"/>
      <c r="EP55" s="206"/>
      <c r="EQ55" s="206"/>
      <c r="ER55" s="206"/>
      <c r="ES55" s="206"/>
      <c r="ET55" s="206"/>
      <c r="EU55" s="206"/>
      <c r="EV55" s="206"/>
      <c r="EW55" s="206"/>
      <c r="EX55" s="206"/>
      <c r="EY55" s="206"/>
      <c r="EZ55" s="206"/>
      <c r="FA55" s="206"/>
      <c r="FB55" s="206"/>
      <c r="FC55" s="206"/>
      <c r="FD55" s="206"/>
      <c r="FE55" s="206"/>
      <c r="FF55" s="206"/>
      <c r="FG55" s="206"/>
      <c r="FH55" s="206"/>
      <c r="FI55" s="206"/>
      <c r="FJ55" s="206"/>
      <c r="FK55" s="206"/>
      <c r="FL55" s="206"/>
      <c r="FM55" s="206"/>
      <c r="FN55" s="206"/>
      <c r="FO55" s="206"/>
      <c r="FP55" s="206"/>
      <c r="FQ55" s="206"/>
      <c r="FR55" s="206"/>
      <c r="FS55" s="206"/>
      <c r="FT55" s="206"/>
      <c r="FU55" s="206"/>
      <c r="FV55" s="206"/>
      <c r="FW55" s="206"/>
      <c r="FX55" s="206"/>
      <c r="FY55" s="206"/>
      <c r="FZ55" s="206"/>
      <c r="GA55" s="206"/>
      <c r="GB55" s="206"/>
      <c r="GC55" s="206"/>
      <c r="GD55" s="206"/>
      <c r="GE55" s="206"/>
      <c r="GF55" s="206"/>
      <c r="GG55" s="206"/>
      <c r="GH55" s="206"/>
      <c r="GI55" s="206"/>
      <c r="GJ55" s="206"/>
      <c r="GK55" s="206"/>
      <c r="GL55" s="206"/>
      <c r="GM55" s="206"/>
      <c r="GN55" s="206"/>
      <c r="GO55" s="206"/>
      <c r="GP55" s="206"/>
      <c r="GQ55" s="206"/>
      <c r="GR55" s="206"/>
      <c r="GS55" s="206"/>
      <c r="GT55" s="206"/>
      <c r="GU55" s="206"/>
      <c r="GV55" s="206"/>
      <c r="GW55" s="206"/>
      <c r="GX55" s="206"/>
      <c r="GY55" s="206"/>
      <c r="GZ55" s="206"/>
      <c r="HA55" s="206"/>
      <c r="HB55" s="206"/>
      <c r="HC55" s="206"/>
      <c r="HD55" s="206"/>
      <c r="HE55" s="206"/>
      <c r="HF55" s="206"/>
      <c r="HG55" s="206"/>
      <c r="HH55" s="206"/>
      <c r="HI55" s="206"/>
      <c r="HJ55" s="206"/>
      <c r="HK55" s="206"/>
      <c r="HL55" s="206"/>
      <c r="HM55" s="206"/>
      <c r="HN55" s="206"/>
      <c r="HO55" s="206"/>
      <c r="HP55" s="206"/>
      <c r="HQ55" s="206"/>
      <c r="HR55" s="206"/>
      <c r="HS55" s="206"/>
      <c r="HT55" s="206"/>
      <c r="HU55" s="206"/>
      <c r="HV55" s="206"/>
      <c r="HW55" s="206"/>
      <c r="HX55" s="206"/>
      <c r="HY55" s="206"/>
      <c r="HZ55" s="206"/>
      <c r="IA55" s="206"/>
      <c r="IB55" s="206"/>
      <c r="IC55" s="206"/>
      <c r="ID55" s="206"/>
      <c r="IE55" s="206"/>
      <c r="IF55" s="206"/>
      <c r="IG55" s="206"/>
      <c r="IH55" s="206"/>
      <c r="II55" s="206"/>
      <c r="IJ55" s="206"/>
      <c r="IK55" s="206"/>
      <c r="IL55" s="206"/>
      <c r="IM55" s="206"/>
      <c r="IN55" s="206"/>
      <c r="IO55" s="206"/>
      <c r="IP55" s="206"/>
      <c r="IQ55" s="206"/>
      <c r="IR55" s="206"/>
      <c r="IS55" s="206"/>
      <c r="IT55" s="206"/>
      <c r="IU55" s="206"/>
      <c r="IV55" s="206"/>
      <c r="IW55" s="206"/>
      <c r="IX55" s="206"/>
      <c r="IY55" s="206"/>
      <c r="IZ55" s="206"/>
      <c r="JA55" s="206"/>
      <c r="JB55" s="206"/>
      <c r="JC55" s="206"/>
      <c r="JD55" s="206"/>
      <c r="JE55" s="206"/>
      <c r="JF55" s="206"/>
      <c r="JG55" s="206"/>
      <c r="JH55" s="206"/>
      <c r="JI55" s="206"/>
      <c r="JJ55" s="206"/>
      <c r="JK55" s="206"/>
      <c r="JL55" s="206"/>
      <c r="JM55" s="206"/>
      <c r="JN55" s="206"/>
      <c r="JO55" s="206"/>
      <c r="JP55" s="206"/>
      <c r="JQ55" s="206"/>
      <c r="JR55" s="206"/>
      <c r="JS55" s="206"/>
      <c r="JT55" s="206"/>
      <c r="JU55" s="206"/>
      <c r="JV55" s="206"/>
      <c r="JW55" s="206"/>
      <c r="JX55" s="206"/>
      <c r="JY55" s="206"/>
      <c r="JZ55" s="206"/>
      <c r="KA55" s="206"/>
      <c r="KB55" s="206"/>
      <c r="KC55" s="206"/>
      <c r="KD55" s="206"/>
      <c r="KE55" s="206"/>
      <c r="KF55" s="206"/>
      <c r="KG55" s="206"/>
      <c r="KH55" s="206"/>
      <c r="KI55" s="206"/>
      <c r="KJ55" s="206"/>
      <c r="KK55" s="206"/>
      <c r="KL55" s="206"/>
      <c r="KM55" s="206"/>
      <c r="KN55" s="206"/>
      <c r="KO55" s="206"/>
      <c r="KP55" s="206"/>
      <c r="KQ55" s="206"/>
      <c r="KR55" s="206"/>
      <c r="KS55" s="206"/>
      <c r="KT55" s="206"/>
      <c r="KU55" s="206"/>
      <c r="KV55" s="206"/>
      <c r="KW55" s="206"/>
      <c r="KX55" s="206"/>
      <c r="KY55" s="206"/>
      <c r="KZ55" s="206"/>
      <c r="LA55" s="206"/>
      <c r="LB55" s="206"/>
      <c r="LC55" s="206"/>
      <c r="LD55" s="206"/>
      <c r="LE55" s="206"/>
      <c r="LF55" s="206"/>
      <c r="LG55" s="206"/>
      <c r="LH55" s="206"/>
      <c r="LI55" s="206"/>
      <c r="LJ55" s="206"/>
      <c r="LK55" s="206"/>
      <c r="LL55" s="206"/>
      <c r="LM55" s="206"/>
      <c r="LN55" s="206"/>
      <c r="LO55" s="206"/>
      <c r="LP55" s="206"/>
      <c r="LQ55" s="206"/>
      <c r="LR55" s="206"/>
      <c r="LS55" s="206"/>
      <c r="LT55" s="206"/>
      <c r="LU55" s="206"/>
      <c r="LV55" s="206"/>
      <c r="LW55" s="206"/>
      <c r="LX55" s="206"/>
      <c r="LY55" s="206"/>
      <c r="LZ55" s="206"/>
      <c r="MA55" s="206"/>
      <c r="MB55" s="206"/>
      <c r="MC55" s="206"/>
      <c r="MD55" s="206"/>
      <c r="ME55" s="206"/>
      <c r="MF55" s="206"/>
      <c r="MG55" s="206"/>
      <c r="MH55" s="206"/>
      <c r="MI55" s="206"/>
      <c r="MJ55" s="206"/>
      <c r="MK55" s="206"/>
      <c r="ML55" s="206"/>
      <c r="MM55" s="206"/>
      <c r="MN55" s="206"/>
      <c r="MO55" s="206"/>
      <c r="MP55" s="206"/>
      <c r="MQ55" s="206"/>
      <c r="MR55" s="206"/>
      <c r="MS55" s="206"/>
      <c r="MT55" s="206"/>
      <c r="MU55" s="206"/>
      <c r="MV55" s="206"/>
      <c r="MW55" s="206"/>
      <c r="MX55" s="206"/>
      <c r="MY55" s="206"/>
      <c r="MZ55" s="206"/>
      <c r="NA55" s="206"/>
      <c r="NB55" s="206"/>
      <c r="NC55" s="206"/>
      <c r="ND55" s="206"/>
      <c r="NE55" s="206"/>
      <c r="NF55" s="206"/>
      <c r="NG55" s="206"/>
      <c r="NH55" s="206"/>
      <c r="NI55" s="206"/>
      <c r="NJ55" s="206"/>
      <c r="NK55" s="206"/>
      <c r="NL55" s="206"/>
      <c r="NM55" s="206"/>
      <c r="NN55" s="206"/>
      <c r="NO55" s="206"/>
      <c r="NP55" s="206"/>
      <c r="NQ55" s="206"/>
      <c r="NR55" s="206"/>
      <c r="NS55" s="206"/>
      <c r="NT55" s="206"/>
      <c r="NU55" s="206"/>
      <c r="NV55" s="206"/>
      <c r="NW55" s="206"/>
      <c r="NX55" s="206"/>
      <c r="NY55" s="206"/>
      <c r="NZ55" s="206"/>
      <c r="OA55" s="206"/>
      <c r="OB55" s="206"/>
      <c r="OC55" s="206"/>
      <c r="OD55" s="206"/>
      <c r="OE55" s="206"/>
      <c r="OF55" s="206"/>
      <c r="OG55" s="206"/>
      <c r="OH55" s="206"/>
      <c r="OI55" s="206"/>
      <c r="OJ55" s="206"/>
      <c r="OK55" s="206"/>
      <c r="OL55" s="206"/>
      <c r="OM55" s="206"/>
      <c r="ON55" s="206"/>
      <c r="OO55" s="206"/>
      <c r="OP55" s="206"/>
      <c r="OQ55" s="206"/>
      <c r="OR55" s="206"/>
      <c r="OS55" s="206"/>
      <c r="OT55" s="206"/>
      <c r="OU55" s="206"/>
      <c r="OV55" s="206"/>
      <c r="OW55" s="206"/>
      <c r="OX55" s="206"/>
      <c r="OY55" s="206"/>
      <c r="OZ55" s="206"/>
      <c r="PA55" s="206"/>
      <c r="PB55" s="206"/>
      <c r="PC55" s="206"/>
      <c r="PD55" s="206"/>
      <c r="PE55" s="206"/>
      <c r="PF55" s="206"/>
      <c r="PG55" s="206"/>
      <c r="PH55" s="206"/>
      <c r="PI55" s="206"/>
      <c r="PJ55" s="206"/>
      <c r="PK55" s="206"/>
      <c r="PL55" s="206"/>
      <c r="PM55" s="206"/>
      <c r="PN55" s="206"/>
      <c r="PO55" s="206"/>
      <c r="PP55" s="206"/>
      <c r="PQ55" s="206"/>
      <c r="PR55" s="206"/>
      <c r="PS55" s="206"/>
      <c r="PT55" s="206"/>
      <c r="PU55" s="206"/>
      <c r="PV55" s="206"/>
      <c r="PW55" s="206"/>
      <c r="PX55" s="206"/>
      <c r="PY55" s="206"/>
      <c r="PZ55" s="206"/>
      <c r="QA55" s="206"/>
      <c r="QB55" s="206"/>
      <c r="QC55" s="206"/>
      <c r="QD55" s="206"/>
      <c r="QE55" s="206"/>
      <c r="QF55" s="206"/>
      <c r="QG55" s="206"/>
      <c r="QH55" s="206"/>
      <c r="QI55" s="206"/>
      <c r="QJ55" s="206"/>
      <c r="QK55" s="206"/>
      <c r="QL55" s="206"/>
      <c r="QM55" s="206"/>
      <c r="QN55" s="206"/>
      <c r="QO55" s="206"/>
      <c r="QP55" s="206"/>
      <c r="QQ55" s="206"/>
      <c r="QR55" s="206"/>
      <c r="QS55" s="206"/>
      <c r="QT55" s="206"/>
      <c r="QU55" s="206"/>
      <c r="QV55" s="206"/>
      <c r="QW55" s="206"/>
      <c r="QX55" s="206"/>
      <c r="QY55" s="206"/>
      <c r="QZ55" s="206"/>
      <c r="RA55" s="206"/>
      <c r="RB55" s="206"/>
      <c r="RC55" s="206"/>
      <c r="RD55" s="206"/>
      <c r="RE55" s="206"/>
      <c r="RF55" s="206"/>
      <c r="RG55" s="206"/>
      <c r="RH55" s="206"/>
      <c r="RI55" s="206"/>
      <c r="RJ55" s="206"/>
      <c r="RK55" s="206"/>
      <c r="RL55" s="206"/>
      <c r="RM55" s="206"/>
      <c r="RN55" s="206"/>
      <c r="RO55" s="206"/>
      <c r="RP55" s="206"/>
      <c r="RQ55" s="206"/>
      <c r="RR55" s="206"/>
      <c r="RS55" s="206"/>
      <c r="RT55" s="206"/>
      <c r="RU55" s="206"/>
      <c r="RV55" s="206"/>
      <c r="RW55" s="206"/>
      <c r="RX55" s="206"/>
      <c r="RY55" s="206"/>
      <c r="RZ55" s="206"/>
      <c r="SA55" s="206"/>
      <c r="SB55" s="206"/>
      <c r="SC55" s="206"/>
      <c r="SD55" s="206"/>
      <c r="SE55" s="206"/>
      <c r="SF55" s="206"/>
      <c r="SG55" s="206"/>
      <c r="SH55" s="206"/>
      <c r="SI55" s="206"/>
      <c r="SJ55" s="206"/>
      <c r="SK55" s="206"/>
      <c r="SL55" s="206"/>
      <c r="SM55" s="206"/>
      <c r="SN55" s="206"/>
      <c r="SO55" s="206"/>
      <c r="SP55" s="206"/>
      <c r="SQ55" s="206"/>
      <c r="SR55" s="206"/>
      <c r="SS55" s="206"/>
      <c r="ST55" s="206"/>
      <c r="SU55" s="206"/>
      <c r="SV55" s="206"/>
      <c r="SW55" s="206"/>
      <c r="SX55" s="206"/>
      <c r="SY55" s="206"/>
      <c r="SZ55" s="206"/>
      <c r="TA55" s="206"/>
      <c r="TB55" s="206"/>
      <c r="TC55" s="206"/>
      <c r="TD55" s="206"/>
      <c r="TE55" s="206"/>
      <c r="TF55" s="206"/>
      <c r="TG55" s="206"/>
      <c r="TH55" s="206"/>
      <c r="TI55" s="206"/>
      <c r="TJ55" s="206"/>
      <c r="TK55" s="206"/>
      <c r="TL55" s="206"/>
      <c r="TM55" s="206"/>
      <c r="TN55" s="206"/>
      <c r="TO55" s="206"/>
      <c r="TP55" s="206"/>
      <c r="TQ55" s="206"/>
      <c r="TR55" s="206"/>
      <c r="TS55" s="206"/>
      <c r="TT55" s="206"/>
      <c r="TU55" s="206"/>
      <c r="TV55" s="206"/>
      <c r="TW55" s="206"/>
      <c r="TX55" s="206"/>
      <c r="TY55" s="206"/>
      <c r="TZ55" s="206"/>
      <c r="UA55" s="206"/>
      <c r="UB55" s="206"/>
      <c r="UC55" s="206"/>
      <c r="UD55" s="206"/>
      <c r="UE55" s="206"/>
      <c r="UF55" s="206"/>
      <c r="UG55" s="206"/>
      <c r="UH55" s="206"/>
      <c r="UI55" s="206"/>
      <c r="UJ55" s="206"/>
      <c r="UK55" s="206"/>
      <c r="UL55" s="206"/>
      <c r="UM55" s="206"/>
      <c r="UN55" s="206"/>
      <c r="UO55" s="206"/>
      <c r="UP55" s="206"/>
      <c r="UQ55" s="206"/>
      <c r="UR55" s="206"/>
      <c r="US55" s="206"/>
      <c r="UT55" s="206"/>
      <c r="UU55" s="206"/>
      <c r="UV55" s="206"/>
      <c r="UW55" s="206"/>
      <c r="UX55" s="206"/>
      <c r="UY55" s="206"/>
      <c r="UZ55" s="206"/>
      <c r="VA55" s="206"/>
      <c r="VB55" s="206"/>
      <c r="VC55" s="206"/>
      <c r="VD55" s="206"/>
      <c r="VE55" s="206"/>
      <c r="VF55" s="206"/>
      <c r="VG55" s="206"/>
      <c r="VH55" s="206"/>
      <c r="VI55" s="206"/>
      <c r="VJ55" s="206"/>
      <c r="VK55" s="206"/>
      <c r="VL55" s="206"/>
      <c r="VM55" s="206"/>
      <c r="VN55" s="206"/>
      <c r="VO55" s="206"/>
      <c r="VP55" s="206"/>
      <c r="VQ55" s="206"/>
      <c r="VR55" s="206"/>
      <c r="VS55" s="206"/>
      <c r="VT55" s="206"/>
      <c r="VU55" s="206"/>
      <c r="VV55" s="206"/>
      <c r="VW55" s="206"/>
      <c r="VX55" s="206"/>
      <c r="VY55" s="206"/>
      <c r="VZ55" s="206"/>
      <c r="WA55" s="206"/>
      <c r="WB55" s="206"/>
      <c r="WC55" s="206"/>
      <c r="WD55" s="206"/>
      <c r="WE55" s="206"/>
      <c r="WF55" s="206"/>
      <c r="WG55" s="206"/>
      <c r="WH55" s="206"/>
      <c r="WI55" s="206"/>
      <c r="WJ55" s="206"/>
      <c r="WK55" s="206"/>
      <c r="WL55" s="206"/>
      <c r="WM55" s="206"/>
      <c r="WN55" s="206"/>
      <c r="WO55" s="206"/>
      <c r="WP55" s="206"/>
      <c r="WQ55" s="206"/>
      <c r="WR55" s="206"/>
      <c r="WS55" s="206"/>
      <c r="WT55" s="206"/>
      <c r="WU55" s="206"/>
      <c r="WV55" s="206"/>
      <c r="WW55" s="206"/>
      <c r="WX55" s="206"/>
      <c r="WY55" s="206"/>
      <c r="WZ55" s="206"/>
      <c r="XA55" s="206"/>
      <c r="XB55" s="206"/>
      <c r="XC55" s="206"/>
      <c r="XD55" s="206"/>
      <c r="XE55" s="206"/>
      <c r="XF55" s="206"/>
      <c r="XG55" s="206"/>
      <c r="XH55" s="206"/>
      <c r="XI55" s="206"/>
      <c r="XJ55" s="206"/>
      <c r="XK55" s="206"/>
      <c r="XL55" s="206"/>
      <c r="XM55" s="206"/>
      <c r="XN55" s="206"/>
      <c r="XO55" s="206"/>
      <c r="XP55" s="206"/>
      <c r="XQ55" s="206"/>
      <c r="XR55" s="206"/>
      <c r="XS55" s="206"/>
      <c r="XT55" s="206"/>
      <c r="XU55" s="206"/>
      <c r="XV55" s="206"/>
      <c r="XW55" s="206"/>
      <c r="XX55" s="206"/>
      <c r="XY55" s="206"/>
      <c r="XZ55" s="206"/>
      <c r="YA55" s="206"/>
      <c r="YB55" s="206"/>
      <c r="YC55" s="206"/>
      <c r="YD55" s="206"/>
      <c r="YE55" s="206"/>
      <c r="YF55" s="206"/>
      <c r="YG55" s="206"/>
      <c r="YH55" s="206"/>
      <c r="YI55" s="206"/>
      <c r="YJ55" s="206"/>
      <c r="YK55" s="206"/>
      <c r="YL55" s="206"/>
      <c r="YM55" s="206"/>
      <c r="YN55" s="206"/>
      <c r="YO55" s="206"/>
      <c r="YP55" s="206"/>
      <c r="YQ55" s="206"/>
      <c r="YR55" s="206"/>
      <c r="YS55" s="206"/>
      <c r="YT55" s="206"/>
      <c r="YU55" s="206"/>
      <c r="YV55" s="206"/>
      <c r="YW55" s="206"/>
      <c r="YX55" s="206"/>
      <c r="YY55" s="206"/>
      <c r="YZ55" s="206"/>
      <c r="ZA55" s="206"/>
      <c r="ZB55" s="206"/>
      <c r="ZC55" s="206"/>
      <c r="ZD55" s="206"/>
      <c r="ZE55" s="206"/>
      <c r="ZF55" s="206"/>
      <c r="ZG55" s="206"/>
      <c r="ZH55" s="206"/>
      <c r="ZI55" s="206"/>
      <c r="ZJ55" s="206"/>
      <c r="ZK55" s="206"/>
      <c r="ZL55" s="206"/>
      <c r="ZM55" s="206"/>
      <c r="ZN55" s="206"/>
      <c r="ZO55" s="206"/>
      <c r="ZP55" s="206"/>
      <c r="ZQ55" s="206"/>
      <c r="ZR55" s="206"/>
      <c r="ZS55" s="206"/>
      <c r="ZT55" s="206"/>
      <c r="ZU55" s="206"/>
      <c r="ZV55" s="206"/>
      <c r="ZW55" s="206"/>
      <c r="ZX55" s="206"/>
      <c r="ZY55" s="206"/>
      <c r="ZZ55" s="206"/>
      <c r="AAA55" s="206"/>
      <c r="AAB55" s="206"/>
      <c r="AAC55" s="206"/>
      <c r="AAD55" s="206"/>
      <c r="AAE55" s="206"/>
      <c r="AAF55" s="206"/>
      <c r="AAG55" s="206"/>
      <c r="AAH55" s="206"/>
      <c r="AAI55" s="206"/>
      <c r="AAJ55" s="206"/>
      <c r="AAK55" s="206"/>
      <c r="AAL55" s="206"/>
      <c r="AAM55" s="206"/>
      <c r="AAN55" s="206"/>
      <c r="AAO55" s="206"/>
      <c r="AAP55" s="206"/>
      <c r="AAQ55" s="206"/>
      <c r="AAR55" s="206"/>
      <c r="AAS55" s="206"/>
      <c r="AAT55" s="206"/>
      <c r="AAU55" s="206"/>
      <c r="AAV55" s="206"/>
      <c r="AAW55" s="206"/>
      <c r="AAX55" s="206"/>
      <c r="AAY55" s="206"/>
      <c r="AAZ55" s="206"/>
      <c r="ABA55" s="206"/>
      <c r="ABB55" s="206"/>
      <c r="ABC55" s="206"/>
      <c r="ABD55" s="206"/>
      <c r="ABE55" s="206"/>
      <c r="ABF55" s="206"/>
      <c r="ABG55" s="206"/>
      <c r="ABH55" s="206"/>
      <c r="ABI55" s="206"/>
      <c r="ABJ55" s="206"/>
      <c r="ABK55" s="206"/>
      <c r="ABL55" s="206"/>
      <c r="ABM55" s="206"/>
      <c r="ABN55" s="206"/>
      <c r="ABO55" s="206"/>
      <c r="ABP55" s="206"/>
      <c r="ABQ55" s="206"/>
      <c r="ABR55" s="206"/>
      <c r="ABS55" s="206"/>
      <c r="ABT55" s="206"/>
      <c r="ABU55" s="206"/>
      <c r="ABV55" s="206"/>
      <c r="ABW55" s="206"/>
      <c r="ABX55" s="206"/>
      <c r="ABY55" s="206"/>
      <c r="ABZ55" s="206"/>
      <c r="ACA55" s="206"/>
      <c r="ACB55" s="206"/>
      <c r="ACC55" s="206"/>
      <c r="ACD55" s="206"/>
      <c r="ACE55" s="206"/>
      <c r="ACF55" s="206"/>
      <c r="ACG55" s="206"/>
      <c r="ACH55" s="206"/>
      <c r="ACI55" s="206"/>
      <c r="ACJ55" s="206"/>
      <c r="ACK55" s="206"/>
      <c r="ACL55" s="206"/>
      <c r="ACM55" s="206"/>
      <c r="ACN55" s="206"/>
      <c r="ACO55" s="206"/>
      <c r="ACP55" s="206"/>
      <c r="ACQ55" s="206"/>
      <c r="ACR55" s="206"/>
      <c r="ACS55" s="206"/>
      <c r="ACT55" s="206"/>
      <c r="ACU55" s="206"/>
      <c r="ACV55" s="206"/>
      <c r="ACW55" s="206"/>
      <c r="ACX55" s="206"/>
      <c r="ACY55" s="206"/>
      <c r="ACZ55" s="206"/>
      <c r="ADA55" s="206"/>
      <c r="ADB55" s="206"/>
      <c r="ADC55" s="206"/>
      <c r="ADD55" s="206"/>
      <c r="ADE55" s="206"/>
      <c r="ADF55" s="206"/>
      <c r="ADG55" s="206"/>
      <c r="ADH55" s="206"/>
      <c r="ADI55" s="206"/>
      <c r="ADJ55" s="206"/>
      <c r="ADK55" s="206"/>
      <c r="ADL55" s="206"/>
      <c r="ADM55" s="206"/>
      <c r="ADN55" s="206"/>
      <c r="ADO55" s="206"/>
      <c r="ADP55" s="206"/>
      <c r="ADQ55" s="206"/>
      <c r="ADR55" s="206"/>
      <c r="ADS55" s="206"/>
      <c r="ADT55" s="206"/>
      <c r="ADU55" s="206"/>
      <c r="ADV55" s="206"/>
      <c r="ADW55" s="206"/>
      <c r="ADX55" s="206"/>
      <c r="ADY55" s="206"/>
      <c r="ADZ55" s="206"/>
      <c r="AEA55" s="206"/>
      <c r="AEB55" s="206"/>
      <c r="AEC55" s="206"/>
      <c r="AED55" s="206"/>
      <c r="AEE55" s="206"/>
      <c r="AEF55" s="206"/>
      <c r="AEG55" s="206"/>
      <c r="AEH55" s="206"/>
      <c r="AEI55" s="206"/>
      <c r="AEJ55" s="206"/>
      <c r="AEK55" s="206"/>
      <c r="AEL55" s="206"/>
      <c r="AEM55" s="206"/>
      <c r="AEN55" s="206"/>
      <c r="AEO55" s="206"/>
      <c r="AEP55" s="206"/>
      <c r="AEQ55" s="206"/>
      <c r="AER55" s="206"/>
      <c r="AES55" s="206"/>
      <c r="AET55" s="206"/>
      <c r="AEU55" s="206"/>
      <c r="AEV55" s="206"/>
      <c r="AEW55" s="206"/>
      <c r="AEX55" s="206"/>
      <c r="AEY55" s="206"/>
      <c r="AEZ55" s="206"/>
      <c r="AFA55" s="206"/>
      <c r="AFB55" s="206"/>
      <c r="AFC55" s="206"/>
      <c r="AFD55" s="206"/>
      <c r="AFE55" s="206"/>
      <c r="AFF55" s="206"/>
      <c r="AFG55" s="206"/>
      <c r="AFH55" s="206"/>
      <c r="AFI55" s="206"/>
      <c r="AFJ55" s="206"/>
      <c r="AFK55" s="206"/>
      <c r="AFL55" s="206"/>
      <c r="AFM55" s="206"/>
      <c r="AFN55" s="206"/>
      <c r="AFO55" s="206"/>
      <c r="AFP55" s="206"/>
      <c r="AFQ55" s="206"/>
      <c r="AFR55" s="206"/>
      <c r="AFS55" s="206"/>
      <c r="AFT55" s="206"/>
      <c r="AFU55" s="206"/>
      <c r="AFV55" s="206"/>
      <c r="AFW55" s="206"/>
      <c r="AFX55" s="206"/>
      <c r="AFY55" s="206"/>
      <c r="AFZ55" s="206"/>
      <c r="AGA55" s="206"/>
      <c r="AGB55" s="206"/>
      <c r="AGC55" s="206"/>
      <c r="AGD55" s="206"/>
      <c r="AGE55" s="206"/>
      <c r="AGF55" s="206"/>
      <c r="AGG55" s="206"/>
      <c r="AGH55" s="206"/>
      <c r="AGI55" s="206"/>
      <c r="AGJ55" s="206"/>
      <c r="AGK55" s="206"/>
      <c r="AGL55" s="206"/>
      <c r="AGM55" s="206"/>
      <c r="AGN55" s="206"/>
      <c r="AGO55" s="206"/>
      <c r="AGP55" s="206"/>
      <c r="AGQ55" s="206"/>
      <c r="AGR55" s="206"/>
      <c r="AGS55" s="206"/>
      <c r="AGT55" s="206"/>
      <c r="AGU55" s="206"/>
      <c r="AGV55" s="206"/>
      <c r="AGW55" s="206"/>
      <c r="AGX55" s="206"/>
      <c r="AGY55" s="206"/>
      <c r="AGZ55" s="206"/>
      <c r="AHA55" s="206"/>
      <c r="AHB55" s="206"/>
      <c r="AHC55" s="206"/>
      <c r="AHD55" s="206"/>
      <c r="AHE55" s="206"/>
      <c r="AHF55" s="206"/>
      <c r="AHG55" s="206"/>
      <c r="AHH55" s="206"/>
      <c r="AHI55" s="206"/>
      <c r="AHJ55" s="206"/>
      <c r="AHK55" s="206"/>
      <c r="AHL55" s="206"/>
      <c r="AHM55" s="206"/>
      <c r="AHN55" s="206"/>
      <c r="AHO55" s="206"/>
      <c r="AHP55" s="206"/>
      <c r="AHQ55" s="206"/>
      <c r="AHR55" s="206"/>
      <c r="AHS55" s="206"/>
      <c r="AHT55" s="206"/>
      <c r="AHU55" s="206"/>
      <c r="AHV55" s="206"/>
      <c r="AHW55" s="206"/>
      <c r="AHX55" s="206"/>
      <c r="AHY55" s="206"/>
      <c r="AHZ55" s="206"/>
      <c r="AIA55" s="206"/>
      <c r="AIB55" s="206"/>
      <c r="AIC55" s="206"/>
      <c r="AID55" s="206"/>
      <c r="AIE55" s="206"/>
      <c r="AIF55" s="206"/>
      <c r="AIG55" s="206"/>
      <c r="AIH55" s="206"/>
      <c r="AII55" s="206"/>
      <c r="AIJ55" s="206"/>
      <c r="AIK55" s="206"/>
      <c r="AIL55" s="206"/>
      <c r="AIM55" s="206"/>
      <c r="AIN55" s="206"/>
      <c r="AIO55" s="206"/>
      <c r="AIP55" s="206"/>
      <c r="AIQ55" s="206"/>
      <c r="AIR55" s="206"/>
      <c r="AIS55" s="206"/>
      <c r="AIT55" s="206"/>
      <c r="AIU55" s="206"/>
      <c r="AIV55" s="206"/>
      <c r="AIW55" s="206"/>
      <c r="AIX55" s="206"/>
      <c r="AIY55" s="206"/>
      <c r="AIZ55" s="206"/>
      <c r="AJA55" s="206"/>
      <c r="AJB55" s="206"/>
      <c r="AJC55" s="206"/>
      <c r="AJD55" s="206"/>
      <c r="AJE55" s="206"/>
      <c r="AJF55" s="206"/>
      <c r="AJG55" s="206"/>
      <c r="AJH55" s="206"/>
      <c r="AJI55" s="206"/>
      <c r="AJJ55" s="206"/>
      <c r="AJK55" s="206"/>
      <c r="AJL55" s="206"/>
      <c r="AJM55" s="206"/>
      <c r="AJN55" s="206"/>
      <c r="AJO55" s="206"/>
      <c r="AJP55" s="206"/>
      <c r="AJQ55" s="206"/>
      <c r="AJR55" s="206"/>
      <c r="AJS55" s="206"/>
      <c r="AJT55" s="206"/>
      <c r="AJU55" s="206"/>
      <c r="AJV55" s="206"/>
      <c r="AJW55" s="206"/>
      <c r="AJX55" s="206"/>
      <c r="AJY55" s="206"/>
      <c r="AJZ55" s="206"/>
      <c r="AKA55" s="206"/>
      <c r="AKB55" s="206"/>
      <c r="AKC55" s="206"/>
      <c r="AKD55" s="206"/>
      <c r="AKE55" s="206"/>
      <c r="AKF55" s="206"/>
      <c r="AKG55" s="206"/>
      <c r="AKH55" s="206"/>
      <c r="AKI55" s="206"/>
      <c r="AKJ55" s="206"/>
      <c r="AKK55" s="206"/>
      <c r="AKL55" s="206"/>
      <c r="AKM55" s="206"/>
      <c r="AKN55" s="206"/>
      <c r="AKO55" s="206"/>
      <c r="AKP55" s="206"/>
      <c r="AKQ55" s="206"/>
      <c r="AKR55" s="206"/>
      <c r="AKS55" s="206"/>
      <c r="AKT55" s="206"/>
      <c r="AKU55" s="206"/>
      <c r="AKV55" s="206"/>
      <c r="AKW55" s="206"/>
      <c r="AKX55" s="206"/>
      <c r="AKY55" s="206"/>
      <c r="AKZ55" s="206"/>
      <c r="ALA55" s="206"/>
      <c r="ALB55" s="206"/>
      <c r="ALC55" s="206"/>
      <c r="ALD55" s="206"/>
      <c r="ALE55" s="206"/>
      <c r="ALF55" s="206"/>
      <c r="ALG55" s="206"/>
      <c r="ALH55" s="206"/>
      <c r="ALI55" s="206"/>
      <c r="ALJ55" s="206"/>
      <c r="ALK55" s="206"/>
      <c r="ALL55" s="206"/>
      <c r="ALM55" s="206"/>
      <c r="ALN55" s="206"/>
      <c r="ALO55" s="206"/>
      <c r="ALP55" s="206"/>
      <c r="ALQ55" s="206"/>
      <c r="ALR55" s="206"/>
      <c r="ALS55" s="206"/>
      <c r="ALT55" s="206"/>
      <c r="ALU55" s="206"/>
      <c r="ALV55" s="206"/>
      <c r="ALW55" s="206"/>
      <c r="ALX55" s="206"/>
      <c r="ALY55" s="206"/>
      <c r="ALZ55" s="206"/>
      <c r="AMA55" s="206"/>
      <c r="AMB55" s="206"/>
      <c r="AMC55" s="206"/>
      <c r="AMD55" s="206"/>
      <c r="AME55" s="206"/>
      <c r="AMF55" s="206"/>
      <c r="AMG55" s="206"/>
      <c r="AMH55" s="206"/>
      <c r="AMI55" s="206"/>
      <c r="AMJ55" s="206"/>
      <c r="AMK55" s="206"/>
      <c r="AML55" s="206"/>
      <c r="AMM55" s="206"/>
      <c r="AMN55" s="206"/>
      <c r="AMO55" s="206"/>
      <c r="AMP55" s="206"/>
      <c r="AMQ55" s="206"/>
      <c r="AMR55" s="206"/>
      <c r="AMS55" s="206"/>
      <c r="AMT55" s="206"/>
      <c r="AMU55" s="206"/>
      <c r="AMV55" s="206"/>
      <c r="AMW55" s="206"/>
      <c r="AMX55" s="206"/>
      <c r="AMY55" s="206"/>
      <c r="AMZ55" s="206"/>
      <c r="ANA55" s="206"/>
      <c r="ANB55" s="206"/>
      <c r="ANC55" s="206"/>
      <c r="AND55" s="206"/>
      <c r="ANE55" s="206"/>
      <c r="ANF55" s="206"/>
      <c r="ANG55" s="206"/>
      <c r="ANH55" s="206"/>
      <c r="ANI55" s="206"/>
      <c r="ANJ55" s="206"/>
      <c r="ANK55" s="206"/>
      <c r="ANL55" s="206"/>
      <c r="ANM55" s="206"/>
      <c r="ANN55" s="206"/>
      <c r="ANO55" s="206"/>
      <c r="ANP55" s="206"/>
      <c r="ANQ55" s="206"/>
      <c r="ANR55" s="206"/>
      <c r="ANS55" s="206"/>
      <c r="ANT55" s="206"/>
      <c r="ANU55" s="206"/>
      <c r="ANV55" s="206"/>
      <c r="ANW55" s="206"/>
      <c r="ANX55" s="206"/>
      <c r="ANY55" s="206"/>
      <c r="ANZ55" s="206"/>
      <c r="AOA55" s="206"/>
      <c r="AOB55" s="206"/>
      <c r="AOC55" s="206"/>
      <c r="AOD55" s="206"/>
      <c r="AOE55" s="206"/>
      <c r="AOF55" s="206"/>
      <c r="AOG55" s="206"/>
      <c r="AOH55" s="206"/>
      <c r="AOI55" s="206"/>
      <c r="AOJ55" s="206"/>
      <c r="AOK55" s="206"/>
      <c r="AOL55" s="206"/>
      <c r="AOM55" s="206"/>
      <c r="AON55" s="206"/>
      <c r="AOO55" s="206"/>
      <c r="AOP55" s="206"/>
      <c r="AOQ55" s="206"/>
      <c r="AOR55" s="206"/>
      <c r="AOS55" s="206"/>
      <c r="AOT55" s="206"/>
      <c r="AOU55" s="206"/>
      <c r="AOV55" s="206"/>
      <c r="AOW55" s="206"/>
      <c r="AOX55" s="206"/>
      <c r="AOY55" s="206"/>
      <c r="AOZ55" s="206"/>
      <c r="APA55" s="206"/>
      <c r="APB55" s="206"/>
      <c r="APC55" s="206"/>
      <c r="APD55" s="206"/>
      <c r="APE55" s="206"/>
      <c r="APF55" s="206"/>
      <c r="APG55" s="206"/>
      <c r="APH55" s="206"/>
      <c r="API55" s="206"/>
      <c r="APJ55" s="206"/>
      <c r="APK55" s="206"/>
      <c r="APL55" s="206"/>
      <c r="APM55" s="206"/>
      <c r="APN55" s="206"/>
      <c r="APO55" s="206"/>
      <c r="APP55" s="206"/>
      <c r="APQ55" s="206"/>
      <c r="APR55" s="206"/>
      <c r="APS55" s="206"/>
      <c r="APT55" s="206"/>
      <c r="APU55" s="206"/>
      <c r="APV55" s="206"/>
      <c r="APW55" s="206"/>
      <c r="APX55" s="206"/>
      <c r="APY55" s="206"/>
      <c r="APZ55" s="206"/>
      <c r="AQA55" s="206"/>
      <c r="AQB55" s="206"/>
      <c r="AQC55" s="206"/>
      <c r="AQD55" s="206"/>
      <c r="AQE55" s="206"/>
      <c r="AQF55" s="206"/>
      <c r="AQG55" s="206"/>
      <c r="AQH55" s="206"/>
      <c r="AQI55" s="206"/>
      <c r="AQJ55" s="206"/>
      <c r="AQK55" s="206"/>
      <c r="AQL55" s="206"/>
      <c r="AQM55" s="206"/>
      <c r="AQN55" s="206"/>
      <c r="AQO55" s="206"/>
      <c r="AQP55" s="206"/>
      <c r="AQQ55" s="206"/>
      <c r="AQR55" s="206"/>
      <c r="AQS55" s="206"/>
      <c r="AQT55" s="206"/>
      <c r="AQU55" s="206"/>
      <c r="AQV55" s="206"/>
      <c r="AQW55" s="206"/>
      <c r="AQX55" s="206"/>
      <c r="AQY55" s="206"/>
      <c r="AQZ55" s="206"/>
      <c r="ARA55" s="206"/>
      <c r="ARB55" s="206"/>
      <c r="ARC55" s="206"/>
      <c r="ARD55" s="206"/>
      <c r="ARE55" s="206"/>
      <c r="ARF55" s="206"/>
      <c r="ARG55" s="206"/>
      <c r="ARH55" s="206"/>
      <c r="ARI55" s="206"/>
      <c r="ARJ55" s="206"/>
      <c r="ARK55" s="206"/>
      <c r="ARL55" s="206"/>
      <c r="ARM55" s="206"/>
      <c r="ARN55" s="206"/>
      <c r="ARO55" s="206"/>
      <c r="ARP55" s="206"/>
      <c r="ARQ55" s="206"/>
      <c r="ARR55" s="206"/>
      <c r="ARS55" s="206"/>
      <c r="ART55" s="206"/>
      <c r="ARU55" s="206"/>
      <c r="ARV55" s="206"/>
      <c r="ARW55" s="206"/>
      <c r="ARX55" s="206"/>
      <c r="ARY55" s="206"/>
      <c r="ARZ55" s="206"/>
      <c r="ASA55" s="206"/>
      <c r="ASB55" s="206"/>
      <c r="ASC55" s="206"/>
      <c r="ASD55" s="206"/>
      <c r="ASE55" s="206"/>
      <c r="ASF55" s="206"/>
      <c r="ASG55" s="206"/>
      <c r="ASH55" s="206"/>
      <c r="ASI55" s="206"/>
      <c r="ASJ55" s="206"/>
      <c r="ASK55" s="206"/>
      <c r="ASL55" s="206"/>
      <c r="ASM55" s="206"/>
      <c r="ASN55" s="206"/>
      <c r="ASO55" s="206"/>
      <c r="ASP55" s="206"/>
      <c r="ASQ55" s="206"/>
      <c r="ASR55" s="206"/>
      <c r="ASS55" s="206"/>
      <c r="AST55" s="206"/>
      <c r="ASU55" s="206"/>
      <c r="ASV55" s="206"/>
      <c r="ASW55" s="206"/>
      <c r="ASX55" s="206"/>
      <c r="ASY55" s="206"/>
      <c r="ASZ55" s="206"/>
      <c r="ATA55" s="206"/>
      <c r="ATB55" s="206"/>
      <c r="ATC55" s="206"/>
      <c r="ATD55" s="206"/>
      <c r="ATE55" s="206"/>
      <c r="ATF55" s="206"/>
      <c r="ATG55" s="206"/>
      <c r="ATH55" s="206"/>
      <c r="ATI55" s="206"/>
      <c r="ATJ55" s="206"/>
      <c r="ATK55" s="206"/>
      <c r="ATL55" s="206"/>
      <c r="ATM55" s="206"/>
      <c r="ATN55" s="206"/>
      <c r="ATO55" s="206"/>
      <c r="ATP55" s="206"/>
      <c r="ATQ55" s="206"/>
      <c r="ATR55" s="206"/>
      <c r="ATS55" s="206"/>
      <c r="ATT55" s="206"/>
      <c r="ATU55" s="206"/>
      <c r="ATV55" s="206"/>
      <c r="ATW55" s="206"/>
      <c r="ATX55" s="206"/>
      <c r="ATY55" s="206"/>
      <c r="ATZ55" s="206"/>
      <c r="AUA55" s="206"/>
      <c r="AUB55" s="206"/>
      <c r="AUC55" s="206"/>
      <c r="AUD55" s="206"/>
      <c r="AUE55" s="206"/>
      <c r="AUF55" s="206"/>
      <c r="AUG55" s="206"/>
      <c r="AUH55" s="206"/>
      <c r="AUI55" s="206"/>
      <c r="AUJ55" s="206"/>
      <c r="AUK55" s="206"/>
      <c r="AUL55" s="206"/>
      <c r="AUM55" s="206"/>
      <c r="AUN55" s="206"/>
      <c r="AUO55" s="206"/>
      <c r="AUP55" s="206"/>
      <c r="AUQ55" s="206"/>
      <c r="AUR55" s="206"/>
      <c r="AUS55" s="206"/>
      <c r="AUT55" s="206"/>
      <c r="AUU55" s="206"/>
      <c r="AUV55" s="206"/>
      <c r="AUW55" s="206"/>
      <c r="AUX55" s="206"/>
      <c r="AUY55" s="206"/>
      <c r="AUZ55" s="206"/>
      <c r="AVA55" s="206"/>
      <c r="AVB55" s="206"/>
      <c r="AVC55" s="206"/>
      <c r="AVD55" s="206"/>
      <c r="AVE55" s="206"/>
      <c r="AVF55" s="206"/>
      <c r="AVG55" s="206"/>
      <c r="AVH55" s="206"/>
      <c r="AVI55" s="206"/>
      <c r="AVJ55" s="206"/>
      <c r="AVK55" s="206"/>
      <c r="AVL55" s="206"/>
      <c r="AVM55" s="206"/>
      <c r="AVN55" s="206"/>
      <c r="AVO55" s="206"/>
      <c r="AVP55" s="206"/>
      <c r="AVQ55" s="206"/>
      <c r="AVR55" s="206"/>
      <c r="AVS55" s="206"/>
      <c r="AVT55" s="206"/>
      <c r="AVU55" s="206"/>
      <c r="AVV55" s="206"/>
      <c r="AVW55" s="206"/>
      <c r="AVX55" s="206"/>
      <c r="AVY55" s="206"/>
      <c r="AVZ55" s="206"/>
      <c r="AWA55" s="206"/>
      <c r="AWB55" s="206"/>
      <c r="AWC55" s="206"/>
      <c r="AWD55" s="206"/>
      <c r="AWE55" s="206"/>
      <c r="AWF55" s="206"/>
      <c r="AWG55" s="206"/>
      <c r="AWH55" s="206"/>
      <c r="AWI55" s="206"/>
      <c r="AWJ55" s="206"/>
      <c r="AWK55" s="206"/>
      <c r="AWL55" s="206"/>
      <c r="AWM55" s="206"/>
      <c r="AWN55" s="206"/>
      <c r="AWO55" s="206"/>
      <c r="AWP55" s="206"/>
      <c r="AWQ55" s="206"/>
      <c r="AWR55" s="206"/>
      <c r="AWS55" s="206"/>
      <c r="AWT55" s="206"/>
      <c r="AWU55" s="206"/>
      <c r="AWV55" s="206"/>
      <c r="AWW55" s="206"/>
      <c r="AWX55" s="206"/>
      <c r="AWY55" s="206"/>
      <c r="AWZ55" s="206"/>
      <c r="AXA55" s="206"/>
      <c r="AXB55" s="206"/>
      <c r="AXC55" s="206"/>
      <c r="AXD55" s="206"/>
      <c r="AXE55" s="206"/>
      <c r="AXF55" s="206"/>
      <c r="AXG55" s="206"/>
      <c r="AXH55" s="206"/>
      <c r="AXI55" s="206"/>
      <c r="AXJ55" s="206"/>
      <c r="AXK55" s="206"/>
      <c r="AXL55" s="206"/>
      <c r="AXM55" s="206"/>
      <c r="AXN55" s="206"/>
      <c r="AXO55" s="206"/>
      <c r="AXP55" s="206"/>
      <c r="AXQ55" s="206"/>
      <c r="AXR55" s="206"/>
      <c r="AXS55" s="206"/>
      <c r="AXT55" s="206"/>
      <c r="AXU55" s="206"/>
      <c r="AXV55" s="206"/>
      <c r="AXW55" s="206"/>
      <c r="AXX55" s="206"/>
      <c r="AXY55" s="206"/>
      <c r="AXZ55" s="206"/>
      <c r="AYA55" s="206"/>
      <c r="AYB55" s="206"/>
      <c r="AYC55" s="206"/>
      <c r="AYD55" s="206"/>
      <c r="AYE55" s="206"/>
      <c r="AYF55" s="206"/>
      <c r="AYG55" s="206"/>
      <c r="AYH55" s="206"/>
      <c r="AYI55" s="206"/>
      <c r="AYJ55" s="206"/>
      <c r="AYK55" s="206"/>
      <c r="AYL55" s="206"/>
      <c r="AYM55" s="206"/>
      <c r="AYN55" s="206"/>
      <c r="AYO55" s="206"/>
      <c r="AYP55" s="206"/>
      <c r="AYQ55" s="206"/>
      <c r="AYR55" s="206"/>
      <c r="AYS55" s="206"/>
      <c r="AYT55" s="206"/>
      <c r="AYU55" s="206"/>
      <c r="AYV55" s="206"/>
      <c r="AYW55" s="206"/>
      <c r="AYX55" s="206"/>
      <c r="AYY55" s="206"/>
      <c r="AYZ55" s="206"/>
      <c r="AZA55" s="206"/>
      <c r="AZB55" s="206"/>
      <c r="AZC55" s="206"/>
      <c r="AZD55" s="206"/>
      <c r="AZE55" s="206"/>
      <c r="AZF55" s="206"/>
      <c r="AZG55" s="206"/>
      <c r="AZH55" s="206"/>
      <c r="AZI55" s="206"/>
      <c r="AZJ55" s="206"/>
      <c r="AZK55" s="206"/>
      <c r="AZL55" s="206"/>
      <c r="AZM55" s="206"/>
      <c r="AZN55" s="206"/>
      <c r="AZO55" s="206"/>
      <c r="AZP55" s="206"/>
      <c r="AZQ55" s="206"/>
      <c r="AZR55" s="206"/>
      <c r="AZS55" s="206"/>
      <c r="AZT55" s="206"/>
      <c r="AZU55" s="206"/>
      <c r="AZV55" s="206"/>
      <c r="AZW55" s="206"/>
      <c r="AZX55" s="206"/>
      <c r="AZY55" s="206"/>
      <c r="AZZ55" s="206"/>
      <c r="BAA55" s="206"/>
      <c r="BAB55" s="206"/>
      <c r="BAC55" s="206"/>
      <c r="BAD55" s="206"/>
      <c r="BAE55" s="206"/>
      <c r="BAF55" s="206"/>
      <c r="BAG55" s="206"/>
      <c r="BAH55" s="206"/>
      <c r="BAI55" s="206"/>
      <c r="BAJ55" s="206"/>
      <c r="BAK55" s="206"/>
      <c r="BAL55" s="206"/>
      <c r="BAM55" s="206"/>
      <c r="BAN55" s="206"/>
      <c r="BAO55" s="206"/>
      <c r="BAP55" s="206"/>
      <c r="BAQ55" s="206"/>
      <c r="BAR55" s="206"/>
      <c r="BAS55" s="206"/>
      <c r="BAT55" s="206"/>
      <c r="BAU55" s="206"/>
      <c r="BAV55" s="206"/>
      <c r="BAW55" s="206"/>
      <c r="BAX55" s="206"/>
      <c r="BAY55" s="206"/>
      <c r="BAZ55" s="206"/>
      <c r="BBA55" s="206"/>
      <c r="BBB55" s="206"/>
      <c r="BBC55" s="206"/>
      <c r="BBD55" s="206"/>
      <c r="BBE55" s="206"/>
      <c r="BBF55" s="206"/>
      <c r="BBG55" s="206"/>
      <c r="BBH55" s="206"/>
      <c r="BBI55" s="206"/>
      <c r="BBJ55" s="206"/>
      <c r="BBK55" s="206"/>
      <c r="BBL55" s="206"/>
      <c r="BBM55" s="206"/>
      <c r="BBN55" s="206"/>
      <c r="BBO55" s="206"/>
      <c r="BBP55" s="206"/>
      <c r="BBQ55" s="206"/>
      <c r="BBR55" s="206"/>
      <c r="BBS55" s="206"/>
      <c r="BBT55" s="206"/>
      <c r="BBU55" s="206"/>
      <c r="BBV55" s="206"/>
      <c r="BBW55" s="206"/>
      <c r="BBX55" s="206"/>
      <c r="BBY55" s="206"/>
      <c r="BBZ55" s="206"/>
      <c r="BCA55" s="206"/>
      <c r="BCB55" s="206"/>
      <c r="BCC55" s="206"/>
      <c r="BCD55" s="206"/>
      <c r="BCE55" s="206"/>
      <c r="BCF55" s="206"/>
      <c r="BCG55" s="206"/>
      <c r="BCH55" s="206"/>
      <c r="BCI55" s="206"/>
      <c r="BCJ55" s="206"/>
      <c r="BCK55" s="206"/>
      <c r="BCL55" s="206"/>
      <c r="BCM55" s="206"/>
      <c r="BCN55" s="206"/>
      <c r="BCO55" s="206"/>
      <c r="BCP55" s="206"/>
      <c r="BCQ55" s="206"/>
      <c r="BCR55" s="206"/>
      <c r="BCS55" s="206"/>
      <c r="BCT55" s="206"/>
      <c r="BCU55" s="206"/>
      <c r="BCV55" s="206"/>
      <c r="BCW55" s="206"/>
      <c r="BCX55" s="206"/>
      <c r="BCY55" s="206"/>
      <c r="BCZ55" s="206"/>
      <c r="BDA55" s="206"/>
      <c r="BDB55" s="206"/>
      <c r="BDC55" s="206"/>
      <c r="BDD55" s="206"/>
      <c r="BDE55" s="206"/>
      <c r="BDF55" s="206"/>
      <c r="BDG55" s="206"/>
      <c r="BDH55" s="206"/>
      <c r="BDI55" s="206"/>
      <c r="BDJ55" s="206"/>
      <c r="BDK55" s="206"/>
      <c r="BDL55" s="206"/>
      <c r="BDM55" s="206"/>
      <c r="BDN55" s="206"/>
      <c r="BDO55" s="206"/>
      <c r="BDP55" s="206"/>
      <c r="BDQ55" s="206"/>
      <c r="BDR55" s="206"/>
      <c r="BDS55" s="206"/>
      <c r="BDT55" s="206"/>
      <c r="BDU55" s="206"/>
      <c r="BDV55" s="206"/>
      <c r="BDW55" s="206"/>
      <c r="BDX55" s="206"/>
      <c r="BDY55" s="206"/>
      <c r="BDZ55" s="206"/>
      <c r="BEA55" s="206"/>
      <c r="BEB55" s="206"/>
      <c r="BEC55" s="206"/>
      <c r="BED55" s="206"/>
      <c r="BEE55" s="206"/>
      <c r="BEF55" s="206"/>
      <c r="BEG55" s="206"/>
      <c r="BEH55" s="206"/>
      <c r="BEI55" s="206"/>
      <c r="BEJ55" s="206"/>
      <c r="BEK55" s="206"/>
      <c r="BEL55" s="206"/>
      <c r="BEM55" s="206"/>
      <c r="BEN55" s="206"/>
      <c r="BEO55" s="206"/>
      <c r="BEP55" s="206"/>
      <c r="BEQ55" s="206"/>
      <c r="BER55" s="206"/>
      <c r="BES55" s="206"/>
      <c r="BET55" s="206"/>
      <c r="BEU55" s="206"/>
      <c r="BEV55" s="206"/>
      <c r="BEW55" s="206"/>
      <c r="BEX55" s="206"/>
      <c r="BEY55" s="206"/>
      <c r="BEZ55" s="206"/>
      <c r="BFA55" s="206"/>
      <c r="BFB55" s="206"/>
      <c r="BFC55" s="206"/>
      <c r="BFD55" s="206"/>
      <c r="BFE55" s="206"/>
      <c r="BFF55" s="206"/>
      <c r="BFG55" s="206"/>
      <c r="BFH55" s="206"/>
      <c r="BFI55" s="206"/>
      <c r="BFJ55" s="206"/>
      <c r="BFK55" s="206"/>
      <c r="BFL55" s="206"/>
      <c r="BFM55" s="206"/>
      <c r="BFN55" s="206"/>
      <c r="BFO55" s="206"/>
      <c r="BFP55" s="206"/>
      <c r="BFQ55" s="206"/>
      <c r="BFR55" s="206"/>
      <c r="BFS55" s="206"/>
      <c r="BFT55" s="206"/>
      <c r="BFU55" s="206"/>
      <c r="BFV55" s="206"/>
      <c r="BFW55" s="206"/>
      <c r="BFX55" s="206"/>
      <c r="BFY55" s="206"/>
      <c r="BFZ55" s="206"/>
      <c r="BGA55" s="206"/>
      <c r="BGB55" s="206"/>
      <c r="BGC55" s="206"/>
      <c r="BGD55" s="206"/>
      <c r="BGE55" s="206"/>
      <c r="BGF55" s="206"/>
      <c r="BGG55" s="206"/>
      <c r="BGH55" s="206"/>
      <c r="BGI55" s="206"/>
      <c r="BGJ55" s="206"/>
      <c r="BGK55" s="206"/>
      <c r="BGL55" s="206"/>
      <c r="BGM55" s="206"/>
      <c r="BGN55" s="206"/>
      <c r="BGO55" s="206"/>
      <c r="BGP55" s="206"/>
      <c r="BGQ55" s="206"/>
      <c r="BGR55" s="206"/>
      <c r="BGS55" s="206"/>
      <c r="BGT55" s="206"/>
      <c r="BGU55" s="206"/>
      <c r="BGV55" s="206"/>
      <c r="BGW55" s="206"/>
      <c r="BGX55" s="206"/>
      <c r="BGY55" s="206"/>
      <c r="BGZ55" s="206"/>
      <c r="BHA55" s="206"/>
      <c r="BHB55" s="206"/>
      <c r="BHC55" s="206"/>
      <c r="BHD55" s="206"/>
      <c r="BHE55" s="206"/>
      <c r="BHF55" s="206"/>
      <c r="BHG55" s="206"/>
      <c r="BHH55" s="206"/>
      <c r="BHI55" s="206"/>
      <c r="BHJ55" s="206"/>
      <c r="BHK55" s="206"/>
      <c r="BHL55" s="206"/>
      <c r="BHM55" s="206"/>
      <c r="BHN55" s="206"/>
      <c r="BHO55" s="206"/>
      <c r="BHP55" s="206"/>
      <c r="BHQ55" s="206"/>
      <c r="BHR55" s="206"/>
      <c r="BHS55" s="206"/>
      <c r="BHT55" s="206"/>
      <c r="BHU55" s="206"/>
      <c r="BHV55" s="206"/>
      <c r="BHW55" s="206"/>
      <c r="BHX55" s="206"/>
      <c r="BHY55" s="206"/>
      <c r="BHZ55" s="206"/>
      <c r="BIA55" s="206"/>
      <c r="BIB55" s="206"/>
      <c r="BIC55" s="206"/>
      <c r="BID55" s="206"/>
      <c r="BIE55" s="206"/>
      <c r="BIF55" s="206"/>
      <c r="BIG55" s="206"/>
      <c r="BIH55" s="206"/>
      <c r="BII55" s="206"/>
      <c r="BIJ55" s="206"/>
      <c r="BIK55" s="206"/>
      <c r="BIL55" s="206"/>
      <c r="BIM55" s="206"/>
      <c r="BIN55" s="206"/>
      <c r="BIO55" s="206"/>
      <c r="BIP55" s="206"/>
      <c r="BIQ55" s="206"/>
      <c r="BIR55" s="206"/>
      <c r="BIS55" s="206"/>
      <c r="BIT55" s="206"/>
      <c r="BIU55" s="206"/>
      <c r="BIV55" s="206"/>
      <c r="BIW55" s="206"/>
      <c r="BIX55" s="206"/>
      <c r="BIY55" s="206"/>
      <c r="BIZ55" s="206"/>
      <c r="BJA55" s="206"/>
      <c r="BJB55" s="206"/>
      <c r="BJC55" s="206"/>
      <c r="BJD55" s="206"/>
      <c r="BJE55" s="206"/>
      <c r="BJF55" s="206"/>
      <c r="BJG55" s="206"/>
      <c r="BJH55" s="206"/>
      <c r="BJI55" s="206"/>
      <c r="BJJ55" s="206"/>
      <c r="BJK55" s="206"/>
      <c r="BJL55" s="206"/>
      <c r="BJM55" s="206"/>
      <c r="BJN55" s="206"/>
      <c r="BJO55" s="206"/>
      <c r="BJP55" s="206"/>
      <c r="BJQ55" s="206"/>
      <c r="BJR55" s="206"/>
      <c r="BJS55" s="206"/>
      <c r="BJT55" s="206"/>
      <c r="BJU55" s="206"/>
      <c r="BJV55" s="206"/>
      <c r="BJW55" s="206"/>
      <c r="BJX55" s="206"/>
      <c r="BJY55" s="206"/>
      <c r="BJZ55" s="206"/>
      <c r="BKA55" s="206"/>
      <c r="BKB55" s="206"/>
      <c r="BKC55" s="206"/>
      <c r="BKD55" s="206"/>
      <c r="BKE55" s="206"/>
      <c r="BKF55" s="206"/>
      <c r="BKG55" s="206"/>
      <c r="BKH55" s="206"/>
      <c r="BKI55" s="206"/>
      <c r="BKJ55" s="206"/>
      <c r="BKK55" s="206"/>
      <c r="BKL55" s="206"/>
      <c r="BKM55" s="206"/>
      <c r="BKN55" s="206"/>
      <c r="BKO55" s="206"/>
      <c r="BKP55" s="206"/>
      <c r="BKQ55" s="206"/>
      <c r="BKR55" s="206"/>
      <c r="BKS55" s="206"/>
      <c r="BKT55" s="206"/>
      <c r="BKU55" s="206"/>
      <c r="BKV55" s="206"/>
      <c r="BKW55" s="206"/>
      <c r="BKX55" s="206"/>
      <c r="BKY55" s="206"/>
      <c r="BKZ55" s="206"/>
      <c r="BLA55" s="206"/>
      <c r="BLB55" s="206"/>
      <c r="BLC55" s="206"/>
      <c r="BLD55" s="206"/>
      <c r="BLE55" s="206"/>
      <c r="BLF55" s="206"/>
      <c r="BLG55" s="206"/>
      <c r="BLH55" s="206"/>
      <c r="BLI55" s="206"/>
      <c r="BLJ55" s="206"/>
      <c r="BLK55" s="206"/>
      <c r="BLL55" s="206"/>
      <c r="BLM55" s="206"/>
      <c r="BLN55" s="206"/>
      <c r="BLO55" s="206"/>
      <c r="BLP55" s="206"/>
      <c r="BLQ55" s="206"/>
      <c r="BLR55" s="206"/>
      <c r="BLS55" s="206"/>
      <c r="BLT55" s="206"/>
      <c r="BLU55" s="206"/>
      <c r="BLV55" s="206"/>
      <c r="BLW55" s="206"/>
      <c r="BLX55" s="206"/>
      <c r="BLY55" s="206"/>
      <c r="BLZ55" s="206"/>
      <c r="BMA55" s="206"/>
      <c r="BMB55" s="206"/>
      <c r="BMC55" s="206"/>
      <c r="BMD55" s="206"/>
      <c r="BME55" s="206"/>
      <c r="BMF55" s="206"/>
      <c r="BMG55" s="206"/>
      <c r="BMH55" s="206"/>
      <c r="BMI55" s="206"/>
      <c r="BMJ55" s="206"/>
      <c r="BMK55" s="206"/>
      <c r="BML55" s="206"/>
      <c r="BMM55" s="206"/>
      <c r="BMN55" s="206"/>
      <c r="BMO55" s="206"/>
      <c r="BMP55" s="206"/>
      <c r="BMQ55" s="206"/>
      <c r="BMR55" s="206"/>
      <c r="BMS55" s="206"/>
      <c r="BMT55" s="206"/>
      <c r="BMU55" s="206"/>
      <c r="BMV55" s="206"/>
      <c r="BMW55" s="206"/>
      <c r="BMX55" s="206"/>
      <c r="BMY55" s="206"/>
      <c r="BMZ55" s="206"/>
      <c r="BNA55" s="206"/>
      <c r="BNB55" s="206"/>
      <c r="BNC55" s="206"/>
      <c r="BND55" s="206"/>
      <c r="BNE55" s="206"/>
      <c r="BNF55" s="206"/>
      <c r="BNG55" s="206"/>
      <c r="BNH55" s="206"/>
      <c r="BNI55" s="206"/>
      <c r="BNJ55" s="206"/>
      <c r="BNK55" s="206"/>
      <c r="BNL55" s="206"/>
      <c r="BNM55" s="206"/>
      <c r="BNN55" s="206"/>
      <c r="BNO55" s="206"/>
      <c r="BNP55" s="206"/>
      <c r="BNQ55" s="206"/>
      <c r="BNR55" s="206"/>
      <c r="BNS55" s="206"/>
      <c r="BNT55" s="206"/>
      <c r="BNU55" s="206"/>
      <c r="BNV55" s="206"/>
      <c r="BNW55" s="206"/>
      <c r="BNX55" s="206"/>
      <c r="BNY55" s="206"/>
      <c r="BNZ55" s="206"/>
      <c r="BOA55" s="206"/>
      <c r="BOB55" s="206"/>
      <c r="BOC55" s="206"/>
      <c r="BOD55" s="206"/>
      <c r="BOE55" s="206"/>
      <c r="BOF55" s="206"/>
      <c r="BOG55" s="206"/>
      <c r="BOH55" s="206"/>
      <c r="BOI55" s="206"/>
      <c r="BOJ55" s="206"/>
      <c r="BOK55" s="206"/>
      <c r="BOL55" s="206"/>
      <c r="BOM55" s="206"/>
      <c r="BON55" s="206"/>
      <c r="BOO55" s="206"/>
      <c r="BOP55" s="206"/>
      <c r="BOQ55" s="206"/>
      <c r="BOR55" s="206"/>
      <c r="BOS55" s="206"/>
      <c r="BOT55" s="206"/>
      <c r="BOU55" s="206"/>
      <c r="BOV55" s="206"/>
      <c r="BOW55" s="206"/>
      <c r="BOX55" s="206"/>
      <c r="BOY55" s="206"/>
      <c r="BOZ55" s="206"/>
      <c r="BPA55" s="206"/>
      <c r="BPB55" s="206"/>
      <c r="BPC55" s="206"/>
      <c r="BPD55" s="206"/>
      <c r="BPE55" s="206"/>
      <c r="BPF55" s="206"/>
      <c r="BPG55" s="206"/>
      <c r="BPH55" s="206"/>
      <c r="BPI55" s="206"/>
      <c r="BPJ55" s="206"/>
      <c r="BPK55" s="206"/>
      <c r="BPL55" s="206"/>
      <c r="BPM55" s="206"/>
      <c r="BPN55" s="206"/>
      <c r="BPO55" s="206"/>
      <c r="BPP55" s="206"/>
      <c r="BPQ55" s="206"/>
      <c r="BPR55" s="206"/>
      <c r="BPS55" s="206"/>
      <c r="BPT55" s="206"/>
      <c r="BPU55" s="206"/>
      <c r="BPV55" s="206"/>
      <c r="BPW55" s="206"/>
      <c r="BPX55" s="206"/>
      <c r="BPY55" s="206"/>
      <c r="BPZ55" s="206"/>
      <c r="BQA55" s="206"/>
      <c r="BQB55" s="206"/>
      <c r="BQC55" s="206"/>
      <c r="BQD55" s="206"/>
      <c r="BQE55" s="206"/>
      <c r="BQF55" s="206"/>
      <c r="BQG55" s="206"/>
      <c r="BQH55" s="206"/>
      <c r="BQI55" s="206"/>
      <c r="BQJ55" s="206"/>
      <c r="BQK55" s="206"/>
      <c r="BQL55" s="206"/>
      <c r="BQM55" s="206"/>
      <c r="BQN55" s="206"/>
      <c r="BQO55" s="206"/>
      <c r="BQP55" s="206"/>
      <c r="BQQ55" s="206"/>
      <c r="BQR55" s="206"/>
      <c r="BQS55" s="206"/>
      <c r="BQT55" s="206"/>
      <c r="BQU55" s="206"/>
      <c r="BQV55" s="206"/>
      <c r="BQW55" s="206"/>
      <c r="BQX55" s="206"/>
      <c r="BQY55" s="206"/>
      <c r="BQZ55" s="206"/>
      <c r="BRA55" s="206"/>
      <c r="BRB55" s="206"/>
      <c r="BRC55" s="206"/>
      <c r="BRD55" s="206"/>
      <c r="BRE55" s="206"/>
      <c r="BRF55" s="206"/>
      <c r="BRG55" s="206"/>
      <c r="BRH55" s="206"/>
      <c r="BRI55" s="206"/>
      <c r="BRJ55" s="206"/>
      <c r="BRK55" s="206"/>
      <c r="BRL55" s="206"/>
      <c r="BRM55" s="206"/>
      <c r="BRN55" s="206"/>
      <c r="BRO55" s="206"/>
      <c r="BRP55" s="206"/>
      <c r="BRQ55" s="206"/>
      <c r="BRR55" s="206"/>
      <c r="BRS55" s="206"/>
      <c r="BRT55" s="206"/>
      <c r="BRU55" s="206"/>
      <c r="BRV55" s="206"/>
      <c r="BRW55" s="206"/>
      <c r="BRX55" s="206"/>
      <c r="BRY55" s="206"/>
      <c r="BRZ55" s="206"/>
      <c r="BSA55" s="206"/>
      <c r="BSB55" s="206"/>
      <c r="BSC55" s="206"/>
      <c r="BSD55" s="206"/>
      <c r="BSE55" s="206"/>
      <c r="BSF55" s="206"/>
      <c r="BSG55" s="206"/>
      <c r="BSH55" s="206"/>
      <c r="BSI55" s="206"/>
      <c r="BSJ55" s="206"/>
      <c r="BSK55" s="206"/>
      <c r="BSL55" s="206"/>
      <c r="BSM55" s="206"/>
      <c r="BSN55" s="206"/>
      <c r="BSO55" s="206"/>
      <c r="BSP55" s="206"/>
      <c r="BSQ55" s="206"/>
      <c r="BSR55" s="206"/>
      <c r="BSS55" s="206"/>
      <c r="BST55" s="206"/>
      <c r="BSU55" s="206"/>
      <c r="BSV55" s="206"/>
      <c r="BSW55" s="206"/>
      <c r="BSX55" s="206"/>
      <c r="BSY55" s="206"/>
      <c r="BSZ55" s="206"/>
      <c r="BTA55" s="206"/>
      <c r="BTB55" s="206"/>
      <c r="BTC55" s="206"/>
      <c r="BTD55" s="206"/>
      <c r="BTE55" s="206"/>
      <c r="BTF55" s="206"/>
      <c r="BTG55" s="206"/>
      <c r="BTH55" s="206"/>
      <c r="BTI55" s="206"/>
      <c r="BTJ55" s="206"/>
      <c r="BTK55" s="206"/>
      <c r="BTL55" s="206"/>
      <c r="BTM55" s="206"/>
      <c r="BTN55" s="206"/>
      <c r="BTO55" s="206"/>
      <c r="BTP55" s="206"/>
      <c r="BTQ55" s="206"/>
      <c r="BTR55" s="206"/>
      <c r="BTS55" s="206"/>
      <c r="BTT55" s="206"/>
      <c r="BTU55" s="206"/>
      <c r="BTV55" s="206"/>
      <c r="BTW55" s="206"/>
      <c r="BTX55" s="206"/>
      <c r="BTY55" s="206"/>
      <c r="BTZ55" s="206"/>
      <c r="BUA55" s="206"/>
      <c r="BUB55" s="206"/>
      <c r="BUC55" s="206"/>
      <c r="BUD55" s="206"/>
      <c r="BUE55" s="206"/>
      <c r="BUF55" s="206"/>
      <c r="BUG55" s="206"/>
      <c r="BUH55" s="206"/>
      <c r="BUI55" s="206"/>
      <c r="BUJ55" s="206"/>
      <c r="BUK55" s="206"/>
      <c r="BUL55" s="206"/>
      <c r="BUM55" s="206"/>
      <c r="BUN55" s="206"/>
      <c r="BUO55" s="206"/>
      <c r="BUP55" s="206"/>
      <c r="BUQ55" s="206"/>
      <c r="BUR55" s="206"/>
      <c r="BUS55" s="206"/>
      <c r="BUT55" s="206"/>
      <c r="BUU55" s="206"/>
      <c r="BUV55" s="206"/>
      <c r="BUW55" s="206"/>
      <c r="BUX55" s="206"/>
      <c r="BUY55" s="206"/>
      <c r="BUZ55" s="206"/>
      <c r="BVA55" s="206"/>
      <c r="BVB55" s="206"/>
      <c r="BVC55" s="206"/>
      <c r="BVD55" s="206"/>
      <c r="BVE55" s="206"/>
      <c r="BVF55" s="206"/>
      <c r="BVG55" s="206"/>
      <c r="BVH55" s="206"/>
      <c r="BVI55" s="206"/>
      <c r="BVJ55" s="206"/>
      <c r="BVK55" s="206"/>
      <c r="BVL55" s="206"/>
      <c r="BVM55" s="206"/>
      <c r="BVN55" s="206"/>
      <c r="BVO55" s="206"/>
      <c r="BVP55" s="206"/>
      <c r="BVQ55" s="206"/>
      <c r="BVR55" s="206"/>
      <c r="BVS55" s="206"/>
      <c r="BVT55" s="206"/>
      <c r="BVU55" s="206"/>
      <c r="BVV55" s="206"/>
      <c r="BVW55" s="206"/>
      <c r="BVX55" s="206"/>
      <c r="BVY55" s="206"/>
      <c r="BVZ55" s="206"/>
      <c r="BWA55" s="206"/>
      <c r="BWB55" s="206"/>
      <c r="BWC55" s="206"/>
      <c r="BWD55" s="206"/>
      <c r="BWE55" s="206"/>
      <c r="BWF55" s="206"/>
      <c r="BWG55" s="206"/>
      <c r="BWH55" s="206"/>
      <c r="BWI55" s="206"/>
      <c r="BWJ55" s="206"/>
      <c r="BWK55" s="206"/>
      <c r="BWL55" s="206"/>
      <c r="BWM55" s="206"/>
      <c r="BWN55" s="206"/>
      <c r="BWO55" s="206"/>
      <c r="BWP55" s="206"/>
      <c r="BWQ55" s="206"/>
      <c r="BWR55" s="206"/>
      <c r="BWS55" s="206"/>
      <c r="BWT55" s="206"/>
      <c r="BWU55" s="206"/>
      <c r="BWV55" s="206"/>
      <c r="BWW55" s="206"/>
      <c r="BWX55" s="206"/>
      <c r="BWY55" s="206"/>
      <c r="BWZ55" s="206"/>
      <c r="BXA55" s="206"/>
      <c r="BXB55" s="206"/>
      <c r="BXC55" s="206"/>
      <c r="BXD55" s="206"/>
      <c r="BXE55" s="206"/>
      <c r="BXF55" s="206"/>
      <c r="BXG55" s="206"/>
      <c r="BXH55" s="206"/>
      <c r="BXI55" s="206"/>
      <c r="BXJ55" s="206"/>
      <c r="BXK55" s="206"/>
      <c r="BXL55" s="206"/>
      <c r="BXM55" s="206"/>
      <c r="BXN55" s="206"/>
      <c r="BXO55" s="206"/>
      <c r="BXP55" s="206"/>
      <c r="BXQ55" s="206"/>
      <c r="BXR55" s="206"/>
      <c r="BXS55" s="206"/>
      <c r="BXT55" s="206"/>
      <c r="BXU55" s="206"/>
      <c r="BXV55" s="206"/>
      <c r="BXW55" s="206"/>
      <c r="BXX55" s="206"/>
      <c r="BXY55" s="206"/>
      <c r="BXZ55" s="206"/>
      <c r="BYA55" s="206"/>
      <c r="BYB55" s="206"/>
      <c r="BYC55" s="206"/>
      <c r="BYD55" s="206"/>
      <c r="BYE55" s="206"/>
      <c r="BYF55" s="206"/>
      <c r="BYG55" s="206"/>
      <c r="BYH55" s="206"/>
      <c r="BYI55" s="206"/>
      <c r="BYJ55" s="206"/>
      <c r="BYK55" s="206"/>
      <c r="BYL55" s="206"/>
      <c r="BYM55" s="206"/>
      <c r="BYN55" s="206"/>
      <c r="BYO55" s="206"/>
      <c r="BYP55" s="206"/>
      <c r="BYQ55" s="206"/>
      <c r="BYR55" s="206"/>
      <c r="BYS55" s="206"/>
      <c r="BYT55" s="206"/>
      <c r="BYU55" s="206"/>
      <c r="BYV55" s="206"/>
      <c r="BYW55" s="206"/>
      <c r="BYX55" s="206"/>
      <c r="BYY55" s="206"/>
      <c r="BYZ55" s="206"/>
      <c r="BZA55" s="206"/>
      <c r="BZB55" s="206"/>
      <c r="BZC55" s="206"/>
      <c r="BZD55" s="206"/>
      <c r="BZE55" s="206"/>
      <c r="BZF55" s="206"/>
      <c r="BZG55" s="206"/>
      <c r="BZH55" s="206"/>
      <c r="BZI55" s="206"/>
      <c r="BZJ55" s="206"/>
      <c r="BZK55" s="206"/>
      <c r="BZL55" s="206"/>
      <c r="BZM55" s="206"/>
      <c r="BZN55" s="206"/>
      <c r="BZO55" s="206"/>
      <c r="BZP55" s="206"/>
      <c r="BZQ55" s="206"/>
      <c r="BZR55" s="206"/>
      <c r="BZS55" s="206"/>
      <c r="BZT55" s="206"/>
      <c r="BZU55" s="206"/>
      <c r="BZV55" s="206"/>
      <c r="BZW55" s="206"/>
      <c r="BZX55" s="206"/>
      <c r="BZY55" s="206"/>
      <c r="BZZ55" s="206"/>
      <c r="CAA55" s="206"/>
      <c r="CAB55" s="206"/>
      <c r="CAC55" s="206"/>
      <c r="CAD55" s="206"/>
      <c r="CAE55" s="206"/>
      <c r="CAF55" s="206"/>
      <c r="CAG55" s="206"/>
      <c r="CAH55" s="206"/>
      <c r="CAI55" s="206"/>
      <c r="CAJ55" s="206"/>
      <c r="CAK55" s="206"/>
      <c r="CAL55" s="206"/>
      <c r="CAM55" s="206"/>
      <c r="CAN55" s="206"/>
      <c r="CAO55" s="206"/>
      <c r="CAP55" s="206"/>
      <c r="CAQ55" s="206"/>
      <c r="CAR55" s="206"/>
      <c r="CAS55" s="206"/>
      <c r="CAT55" s="206"/>
      <c r="CAU55" s="206"/>
      <c r="CAV55" s="206"/>
      <c r="CAW55" s="206"/>
      <c r="CAX55" s="206"/>
      <c r="CAY55" s="206"/>
      <c r="CAZ55" s="206"/>
      <c r="CBA55" s="206"/>
      <c r="CBB55" s="206"/>
      <c r="CBC55" s="206"/>
      <c r="CBD55" s="206"/>
      <c r="CBE55" s="206"/>
      <c r="CBF55" s="206"/>
      <c r="CBG55" s="206"/>
      <c r="CBH55" s="206"/>
      <c r="CBI55" s="206"/>
      <c r="CBJ55" s="206"/>
      <c r="CBK55" s="206"/>
      <c r="CBL55" s="206"/>
      <c r="CBM55" s="206"/>
      <c r="CBN55" s="206"/>
      <c r="CBO55" s="206"/>
      <c r="CBP55" s="206"/>
      <c r="CBQ55" s="206"/>
      <c r="CBR55" s="206"/>
      <c r="CBS55" s="206"/>
      <c r="CBT55" s="206"/>
      <c r="CBU55" s="206"/>
      <c r="CBV55" s="206"/>
      <c r="CBW55" s="206"/>
      <c r="CBX55" s="206"/>
      <c r="CBY55" s="206"/>
      <c r="CBZ55" s="206"/>
      <c r="CCA55" s="206"/>
      <c r="CCB55" s="206"/>
      <c r="CCC55" s="206"/>
      <c r="CCD55" s="206"/>
      <c r="CCE55" s="206"/>
      <c r="CCF55" s="206"/>
      <c r="CCG55" s="206"/>
      <c r="CCH55" s="206"/>
      <c r="CCI55" s="206"/>
      <c r="CCJ55" s="206"/>
      <c r="CCK55" s="206"/>
      <c r="CCL55" s="206"/>
      <c r="CCM55" s="206"/>
      <c r="CCN55" s="206"/>
      <c r="CCO55" s="206"/>
      <c r="CCP55" s="206"/>
      <c r="CCQ55" s="206"/>
      <c r="CCR55" s="206"/>
      <c r="CCS55" s="206"/>
      <c r="CCT55" s="206"/>
      <c r="CCU55" s="206"/>
      <c r="CCV55" s="206"/>
      <c r="CCW55" s="206"/>
      <c r="CCX55" s="206"/>
      <c r="CCY55" s="206"/>
      <c r="CCZ55" s="206"/>
      <c r="CDA55" s="206"/>
      <c r="CDB55" s="206"/>
      <c r="CDC55" s="206"/>
      <c r="CDD55" s="206"/>
      <c r="CDE55" s="206"/>
      <c r="CDF55" s="206"/>
      <c r="CDG55" s="206"/>
      <c r="CDH55" s="206"/>
      <c r="CDI55" s="206"/>
      <c r="CDJ55" s="206"/>
      <c r="CDK55" s="206"/>
      <c r="CDL55" s="206"/>
      <c r="CDM55" s="206"/>
      <c r="CDN55" s="206"/>
      <c r="CDO55" s="206"/>
      <c r="CDP55" s="206"/>
      <c r="CDQ55" s="206"/>
      <c r="CDR55" s="206"/>
      <c r="CDS55" s="206"/>
      <c r="CDT55" s="206"/>
      <c r="CDU55" s="206"/>
      <c r="CDV55" s="206"/>
      <c r="CDW55" s="206"/>
      <c r="CDX55" s="206"/>
      <c r="CDY55" s="206"/>
      <c r="CDZ55" s="206"/>
      <c r="CEA55" s="206"/>
      <c r="CEB55" s="206"/>
      <c r="CEC55" s="206"/>
      <c r="CED55" s="206"/>
      <c r="CEE55" s="206"/>
      <c r="CEF55" s="206"/>
      <c r="CEG55" s="206"/>
      <c r="CEH55" s="206"/>
      <c r="CEI55" s="206"/>
      <c r="CEJ55" s="206"/>
      <c r="CEK55" s="206"/>
      <c r="CEL55" s="206"/>
      <c r="CEM55" s="206"/>
      <c r="CEN55" s="206"/>
      <c r="CEO55" s="206"/>
      <c r="CEP55" s="206"/>
      <c r="CEQ55" s="206"/>
      <c r="CER55" s="206"/>
      <c r="CES55" s="206"/>
      <c r="CET55" s="206"/>
      <c r="CEU55" s="206"/>
      <c r="CEV55" s="206"/>
      <c r="CEW55" s="206"/>
      <c r="CEX55" s="206"/>
      <c r="CEY55" s="206"/>
      <c r="CEZ55" s="206"/>
      <c r="CFA55" s="206"/>
      <c r="CFB55" s="206"/>
      <c r="CFC55" s="206"/>
      <c r="CFD55" s="206"/>
      <c r="CFE55" s="206"/>
      <c r="CFF55" s="206"/>
      <c r="CFG55" s="206"/>
      <c r="CFH55" s="206"/>
      <c r="CFI55" s="206"/>
      <c r="CFJ55" s="206"/>
      <c r="CFK55" s="206"/>
      <c r="CFL55" s="206"/>
      <c r="CFM55" s="206"/>
      <c r="CFN55" s="206"/>
      <c r="CFO55" s="206"/>
      <c r="CFP55" s="206"/>
      <c r="CFQ55" s="206"/>
      <c r="CFR55" s="206"/>
      <c r="CFS55" s="206"/>
      <c r="CFT55" s="206"/>
      <c r="CFU55" s="206"/>
      <c r="CFV55" s="206"/>
      <c r="CFW55" s="206"/>
      <c r="CFX55" s="206"/>
      <c r="CFY55" s="206"/>
      <c r="CFZ55" s="206"/>
      <c r="CGA55" s="206"/>
      <c r="CGB55" s="206"/>
      <c r="CGC55" s="206"/>
      <c r="CGD55" s="206"/>
      <c r="CGE55" s="206"/>
      <c r="CGF55" s="206"/>
      <c r="CGG55" s="206"/>
      <c r="CGH55" s="206"/>
      <c r="CGI55" s="206"/>
      <c r="CGJ55" s="206"/>
      <c r="CGK55" s="206"/>
      <c r="CGL55" s="206"/>
      <c r="CGM55" s="206"/>
      <c r="CGN55" s="206"/>
      <c r="CGO55" s="206"/>
      <c r="CGP55" s="206"/>
      <c r="CGQ55" s="206"/>
      <c r="CGR55" s="206"/>
      <c r="CGS55" s="206"/>
      <c r="CGT55" s="206"/>
      <c r="CGU55" s="206"/>
      <c r="CGV55" s="206"/>
      <c r="CGW55" s="206"/>
      <c r="CGX55" s="206"/>
      <c r="CGY55" s="206"/>
      <c r="CGZ55" s="206"/>
      <c r="CHA55" s="206"/>
      <c r="CHB55" s="206"/>
      <c r="CHC55" s="206"/>
      <c r="CHD55" s="206"/>
      <c r="CHE55" s="206"/>
      <c r="CHF55" s="206"/>
      <c r="CHG55" s="206"/>
      <c r="CHH55" s="206"/>
      <c r="CHI55" s="206"/>
      <c r="CHJ55" s="206"/>
      <c r="CHK55" s="206"/>
      <c r="CHL55" s="206"/>
      <c r="CHM55" s="206"/>
      <c r="CHN55" s="206"/>
      <c r="CHO55" s="206"/>
      <c r="CHP55" s="206"/>
      <c r="CHQ55" s="206"/>
      <c r="CHR55" s="206"/>
      <c r="CHS55" s="206"/>
      <c r="CHT55" s="206"/>
      <c r="CHU55" s="206"/>
      <c r="CHV55" s="206"/>
      <c r="CHW55" s="206"/>
      <c r="CHX55" s="206"/>
      <c r="CHY55" s="206"/>
      <c r="CHZ55" s="206"/>
      <c r="CIA55" s="206"/>
      <c r="CIB55" s="206"/>
      <c r="CIC55" s="206"/>
      <c r="CID55" s="206"/>
      <c r="CIE55" s="206"/>
      <c r="CIF55" s="206"/>
      <c r="CIG55" s="206"/>
      <c r="CIH55" s="206"/>
      <c r="CII55" s="206"/>
      <c r="CIJ55" s="206"/>
      <c r="CIK55" s="206"/>
      <c r="CIL55" s="206"/>
      <c r="CIM55" s="206"/>
      <c r="CIN55" s="206"/>
      <c r="CIO55" s="206"/>
      <c r="CIP55" s="206"/>
      <c r="CIQ55" s="206"/>
      <c r="CIR55" s="206"/>
      <c r="CIS55" s="206"/>
      <c r="CIT55" s="206"/>
      <c r="CIU55" s="206"/>
      <c r="CIV55" s="206"/>
      <c r="CIW55" s="206"/>
      <c r="CIX55" s="206"/>
      <c r="CIY55" s="206"/>
      <c r="CIZ55" s="206"/>
      <c r="CJA55" s="206"/>
      <c r="CJB55" s="206"/>
      <c r="CJC55" s="206"/>
      <c r="CJD55" s="206"/>
      <c r="CJE55" s="206"/>
      <c r="CJF55" s="206"/>
      <c r="CJG55" s="206"/>
      <c r="CJH55" s="206"/>
      <c r="CJI55" s="206"/>
      <c r="CJJ55" s="206"/>
      <c r="CJK55" s="206"/>
      <c r="CJL55" s="206"/>
      <c r="CJM55" s="206"/>
      <c r="CJN55" s="206"/>
      <c r="CJO55" s="206"/>
      <c r="CJP55" s="206"/>
      <c r="CJQ55" s="206"/>
      <c r="CJR55" s="206"/>
      <c r="CJS55" s="206"/>
      <c r="CJT55" s="206"/>
      <c r="CJU55" s="206"/>
      <c r="CJV55" s="206"/>
      <c r="CJW55" s="206"/>
      <c r="CJX55" s="206"/>
      <c r="CJY55" s="206"/>
      <c r="CJZ55" s="206"/>
      <c r="CKA55" s="206"/>
      <c r="CKB55" s="206"/>
      <c r="CKC55" s="206"/>
      <c r="CKD55" s="206"/>
      <c r="CKE55" s="206"/>
      <c r="CKF55" s="206"/>
      <c r="CKG55" s="206"/>
      <c r="CKH55" s="206"/>
      <c r="CKI55" s="206"/>
      <c r="CKJ55" s="206"/>
      <c r="CKK55" s="206"/>
      <c r="CKL55" s="206"/>
      <c r="CKM55" s="206"/>
      <c r="CKN55" s="206"/>
      <c r="CKO55" s="206"/>
      <c r="CKP55" s="206"/>
      <c r="CKQ55" s="206"/>
      <c r="CKR55" s="206"/>
      <c r="CKS55" s="206"/>
      <c r="CKT55" s="206"/>
      <c r="CKU55" s="206"/>
      <c r="CKV55" s="206"/>
      <c r="CKW55" s="206"/>
      <c r="CKX55" s="206"/>
      <c r="CKY55" s="206"/>
      <c r="CKZ55" s="206"/>
      <c r="CLA55" s="206"/>
      <c r="CLB55" s="206"/>
      <c r="CLC55" s="206"/>
      <c r="CLD55" s="206"/>
      <c r="CLE55" s="206"/>
      <c r="CLF55" s="206"/>
      <c r="CLG55" s="206"/>
      <c r="CLH55" s="206"/>
      <c r="CLI55" s="206"/>
      <c r="CLJ55" s="206"/>
      <c r="CLK55" s="206"/>
      <c r="CLL55" s="206"/>
      <c r="CLM55" s="206"/>
      <c r="CLN55" s="206"/>
      <c r="CLO55" s="206"/>
      <c r="CLP55" s="206"/>
      <c r="CLQ55" s="206"/>
      <c r="CLR55" s="206"/>
      <c r="CLS55" s="206"/>
      <c r="CLT55" s="206"/>
      <c r="CLU55" s="206"/>
      <c r="CLV55" s="206"/>
      <c r="CLW55" s="206"/>
      <c r="CLX55" s="206"/>
      <c r="CLY55" s="206"/>
      <c r="CLZ55" s="206"/>
      <c r="CMA55" s="206"/>
      <c r="CMB55" s="206"/>
      <c r="CMC55" s="206"/>
      <c r="CMD55" s="206"/>
      <c r="CME55" s="206"/>
      <c r="CMF55" s="206"/>
      <c r="CMG55" s="206"/>
      <c r="CMH55" s="206"/>
      <c r="CMI55" s="206"/>
      <c r="CMJ55" s="206"/>
      <c r="CMK55" s="206"/>
      <c r="CML55" s="206"/>
      <c r="CMM55" s="206"/>
      <c r="CMN55" s="206"/>
      <c r="CMO55" s="206"/>
      <c r="CMP55" s="206"/>
      <c r="CMQ55" s="206"/>
      <c r="CMR55" s="206"/>
      <c r="CMS55" s="206"/>
      <c r="CMT55" s="206"/>
      <c r="CMU55" s="206"/>
      <c r="CMV55" s="206"/>
      <c r="CMW55" s="206"/>
      <c r="CMX55" s="206"/>
      <c r="CMY55" s="206"/>
      <c r="CMZ55" s="206"/>
      <c r="CNA55" s="206"/>
      <c r="CNB55" s="206"/>
      <c r="CNC55" s="206"/>
      <c r="CND55" s="206"/>
      <c r="CNE55" s="206"/>
      <c r="CNF55" s="206"/>
      <c r="CNG55" s="206"/>
      <c r="CNH55" s="206"/>
      <c r="CNI55" s="206"/>
      <c r="CNJ55" s="206"/>
      <c r="CNK55" s="206"/>
      <c r="CNL55" s="206"/>
      <c r="CNM55" s="206"/>
      <c r="CNN55" s="206"/>
      <c r="CNO55" s="206"/>
      <c r="CNP55" s="206"/>
      <c r="CNQ55" s="206"/>
      <c r="CNR55" s="206"/>
      <c r="CNS55" s="206"/>
      <c r="CNT55" s="206"/>
      <c r="CNU55" s="206"/>
      <c r="CNV55" s="206"/>
      <c r="CNW55" s="206"/>
      <c r="CNX55" s="206"/>
      <c r="CNY55" s="206"/>
      <c r="CNZ55" s="206"/>
      <c r="COA55" s="206"/>
      <c r="COB55" s="206"/>
      <c r="COC55" s="206"/>
      <c r="COD55" s="206"/>
      <c r="COE55" s="206"/>
      <c r="COF55" s="206"/>
      <c r="COG55" s="206"/>
      <c r="COH55" s="206"/>
      <c r="COI55" s="206"/>
      <c r="COJ55" s="206"/>
      <c r="COK55" s="206"/>
      <c r="COL55" s="206"/>
      <c r="COM55" s="206"/>
      <c r="CON55" s="206"/>
      <c r="COO55" s="206"/>
      <c r="COP55" s="206"/>
      <c r="COQ55" s="206"/>
      <c r="COR55" s="206"/>
      <c r="COS55" s="206"/>
      <c r="COT55" s="206"/>
      <c r="COU55" s="206"/>
      <c r="COV55" s="206"/>
      <c r="COW55" s="206"/>
      <c r="COX55" s="206"/>
      <c r="COY55" s="206"/>
      <c r="COZ55" s="206"/>
      <c r="CPA55" s="206"/>
      <c r="CPB55" s="206"/>
      <c r="CPC55" s="206"/>
      <c r="CPD55" s="206"/>
      <c r="CPE55" s="206"/>
      <c r="CPF55" s="206"/>
      <c r="CPG55" s="206"/>
      <c r="CPH55" s="206"/>
      <c r="CPI55" s="206"/>
      <c r="CPJ55" s="206"/>
      <c r="CPK55" s="206"/>
      <c r="CPL55" s="206"/>
      <c r="CPM55" s="206"/>
      <c r="CPN55" s="206"/>
      <c r="CPO55" s="206"/>
      <c r="CPP55" s="206"/>
      <c r="CPQ55" s="206"/>
      <c r="CPR55" s="206"/>
      <c r="CPS55" s="206"/>
      <c r="CPT55" s="206"/>
      <c r="CPU55" s="206"/>
      <c r="CPV55" s="206"/>
      <c r="CPW55" s="206"/>
      <c r="CPX55" s="206"/>
      <c r="CPY55" s="206"/>
      <c r="CPZ55" s="206"/>
      <c r="CQA55" s="206"/>
      <c r="CQB55" s="206"/>
      <c r="CQC55" s="206"/>
      <c r="CQD55" s="206"/>
      <c r="CQE55" s="206"/>
      <c r="CQF55" s="206"/>
      <c r="CQG55" s="206"/>
      <c r="CQH55" s="206"/>
      <c r="CQI55" s="206"/>
      <c r="CQJ55" s="206"/>
      <c r="CQK55" s="206"/>
      <c r="CQL55" s="206"/>
      <c r="CQM55" s="206"/>
      <c r="CQN55" s="206"/>
      <c r="CQO55" s="206"/>
      <c r="CQP55" s="206"/>
      <c r="CQQ55" s="206"/>
      <c r="CQR55" s="206"/>
      <c r="CQS55" s="206"/>
      <c r="CQT55" s="206"/>
      <c r="CQU55" s="206"/>
      <c r="CQV55" s="206"/>
      <c r="CQW55" s="206"/>
      <c r="CQX55" s="206"/>
      <c r="CQY55" s="206"/>
      <c r="CQZ55" s="206"/>
      <c r="CRA55" s="206"/>
      <c r="CRB55" s="206"/>
      <c r="CRC55" s="206"/>
      <c r="CRD55" s="206"/>
      <c r="CRE55" s="206"/>
      <c r="CRF55" s="206"/>
      <c r="CRG55" s="206"/>
      <c r="CRH55" s="206"/>
      <c r="CRI55" s="206"/>
      <c r="CRJ55" s="206"/>
      <c r="CRK55" s="206"/>
      <c r="CRL55" s="206"/>
      <c r="CRM55" s="206"/>
      <c r="CRN55" s="206"/>
      <c r="CRO55" s="206"/>
      <c r="CRP55" s="206"/>
      <c r="CRQ55" s="206"/>
      <c r="CRR55" s="206"/>
      <c r="CRS55" s="206"/>
      <c r="CRT55" s="206"/>
      <c r="CRU55" s="206"/>
      <c r="CRV55" s="206"/>
      <c r="CRW55" s="206"/>
      <c r="CRX55" s="206"/>
      <c r="CRY55" s="206"/>
      <c r="CRZ55" s="206"/>
      <c r="CSA55" s="206"/>
      <c r="CSB55" s="206"/>
      <c r="CSC55" s="206"/>
      <c r="CSD55" s="206"/>
      <c r="CSE55" s="206"/>
      <c r="CSF55" s="206"/>
      <c r="CSG55" s="206"/>
      <c r="CSH55" s="206"/>
      <c r="CSI55" s="206"/>
      <c r="CSJ55" s="206"/>
      <c r="CSK55" s="206"/>
      <c r="CSL55" s="206"/>
      <c r="CSM55" s="206"/>
      <c r="CSN55" s="206"/>
      <c r="CSO55" s="206"/>
      <c r="CSP55" s="206"/>
      <c r="CSQ55" s="206"/>
      <c r="CSR55" s="206"/>
      <c r="CSS55" s="206"/>
      <c r="CST55" s="206"/>
      <c r="CSU55" s="206"/>
      <c r="CSV55" s="206"/>
      <c r="CSW55" s="206"/>
      <c r="CSX55" s="206"/>
      <c r="CSY55" s="206"/>
      <c r="CSZ55" s="206"/>
      <c r="CTA55" s="206"/>
      <c r="CTB55" s="206"/>
      <c r="CTC55" s="206"/>
      <c r="CTD55" s="206"/>
      <c r="CTE55" s="206"/>
      <c r="CTF55" s="206"/>
      <c r="CTG55" s="206"/>
      <c r="CTH55" s="206"/>
      <c r="CTI55" s="206"/>
      <c r="CTJ55" s="206"/>
      <c r="CTK55" s="206"/>
      <c r="CTL55" s="206"/>
      <c r="CTM55" s="206"/>
      <c r="CTN55" s="206"/>
      <c r="CTO55" s="206"/>
      <c r="CTP55" s="206"/>
      <c r="CTQ55" s="206"/>
      <c r="CTR55" s="206"/>
      <c r="CTS55" s="206"/>
      <c r="CTT55" s="206"/>
      <c r="CTU55" s="206"/>
      <c r="CTV55" s="206"/>
      <c r="CTW55" s="206"/>
      <c r="CTX55" s="206"/>
      <c r="CTY55" s="206"/>
      <c r="CTZ55" s="206"/>
      <c r="CUA55" s="206"/>
      <c r="CUB55" s="206"/>
      <c r="CUC55" s="206"/>
      <c r="CUD55" s="206"/>
      <c r="CUE55" s="206"/>
      <c r="CUF55" s="206"/>
      <c r="CUG55" s="206"/>
      <c r="CUH55" s="206"/>
      <c r="CUI55" s="206"/>
      <c r="CUJ55" s="206"/>
      <c r="CUK55" s="206"/>
      <c r="CUL55" s="206"/>
      <c r="CUM55" s="206"/>
      <c r="CUN55" s="206"/>
      <c r="CUO55" s="206"/>
      <c r="CUP55" s="206"/>
      <c r="CUQ55" s="206"/>
      <c r="CUR55" s="206"/>
      <c r="CUS55" s="206"/>
      <c r="CUT55" s="206"/>
      <c r="CUU55" s="206"/>
      <c r="CUV55" s="206"/>
      <c r="CUW55" s="206"/>
      <c r="CUX55" s="206"/>
      <c r="CUY55" s="206"/>
      <c r="CUZ55" s="206"/>
      <c r="CVA55" s="206"/>
      <c r="CVB55" s="206"/>
      <c r="CVC55" s="206"/>
      <c r="CVD55" s="206"/>
      <c r="CVE55" s="206"/>
      <c r="CVF55" s="206"/>
      <c r="CVG55" s="206"/>
      <c r="CVH55" s="206"/>
      <c r="CVI55" s="206"/>
      <c r="CVJ55" s="206"/>
      <c r="CVK55" s="206"/>
      <c r="CVL55" s="206"/>
      <c r="CVM55" s="206"/>
      <c r="CVN55" s="206"/>
      <c r="CVO55" s="206"/>
      <c r="CVP55" s="206"/>
      <c r="CVQ55" s="206"/>
      <c r="CVR55" s="206"/>
      <c r="CVS55" s="206"/>
      <c r="CVT55" s="206"/>
      <c r="CVU55" s="206"/>
      <c r="CVV55" s="206"/>
      <c r="CVW55" s="206"/>
      <c r="CVX55" s="206"/>
      <c r="CVY55" s="206"/>
      <c r="CVZ55" s="206"/>
      <c r="CWA55" s="206"/>
      <c r="CWB55" s="206"/>
      <c r="CWC55" s="206"/>
      <c r="CWD55" s="206"/>
      <c r="CWE55" s="206"/>
      <c r="CWF55" s="206"/>
      <c r="CWG55" s="206"/>
      <c r="CWH55" s="206"/>
      <c r="CWI55" s="206"/>
      <c r="CWJ55" s="206"/>
      <c r="CWK55" s="206"/>
      <c r="CWL55" s="206"/>
      <c r="CWM55" s="206"/>
      <c r="CWN55" s="206"/>
      <c r="CWO55" s="206"/>
      <c r="CWP55" s="206"/>
      <c r="CWQ55" s="206"/>
      <c r="CWR55" s="206"/>
      <c r="CWS55" s="206"/>
      <c r="CWT55" s="206"/>
      <c r="CWU55" s="206"/>
      <c r="CWV55" s="206"/>
      <c r="CWW55" s="206"/>
      <c r="CWX55" s="206"/>
      <c r="CWY55" s="206"/>
      <c r="CWZ55" s="206"/>
      <c r="CXA55" s="206"/>
      <c r="CXB55" s="206"/>
      <c r="CXC55" s="206"/>
      <c r="CXD55" s="206"/>
      <c r="CXE55" s="206"/>
      <c r="CXF55" s="206"/>
      <c r="CXG55" s="206"/>
      <c r="CXH55" s="206"/>
      <c r="CXI55" s="206"/>
      <c r="CXJ55" s="206"/>
      <c r="CXK55" s="206"/>
      <c r="CXL55" s="206"/>
      <c r="CXM55" s="206"/>
      <c r="CXN55" s="206"/>
      <c r="CXO55" s="206"/>
      <c r="CXP55" s="206"/>
      <c r="CXQ55" s="206"/>
      <c r="CXR55" s="206"/>
      <c r="CXS55" s="206"/>
      <c r="CXT55" s="206"/>
      <c r="CXU55" s="206"/>
      <c r="CXV55" s="206"/>
      <c r="CXW55" s="206"/>
      <c r="CXX55" s="206"/>
      <c r="CXY55" s="206"/>
      <c r="CXZ55" s="206"/>
      <c r="CYA55" s="206"/>
      <c r="CYB55" s="206"/>
      <c r="CYC55" s="206"/>
      <c r="CYD55" s="206"/>
      <c r="CYE55" s="206"/>
      <c r="CYF55" s="206"/>
      <c r="CYG55" s="206"/>
      <c r="CYH55" s="206"/>
      <c r="CYI55" s="206"/>
      <c r="CYJ55" s="206"/>
      <c r="CYK55" s="206"/>
      <c r="CYL55" s="206"/>
      <c r="CYM55" s="206"/>
      <c r="CYN55" s="206"/>
      <c r="CYO55" s="206"/>
      <c r="CYP55" s="206"/>
      <c r="CYQ55" s="206"/>
      <c r="CYR55" s="206"/>
      <c r="CYS55" s="206"/>
      <c r="CYT55" s="206"/>
      <c r="CYU55" s="206"/>
      <c r="CYV55" s="206"/>
      <c r="CYW55" s="206"/>
      <c r="CYX55" s="206"/>
      <c r="CYY55" s="206"/>
      <c r="CYZ55" s="206"/>
      <c r="CZA55" s="206"/>
      <c r="CZB55" s="206"/>
      <c r="CZC55" s="206"/>
      <c r="CZD55" s="206"/>
      <c r="CZE55" s="206"/>
      <c r="CZF55" s="206"/>
      <c r="CZG55" s="206"/>
      <c r="CZH55" s="206"/>
      <c r="CZI55" s="206"/>
      <c r="CZJ55" s="206"/>
      <c r="CZK55" s="206"/>
      <c r="CZL55" s="206"/>
      <c r="CZM55" s="206"/>
      <c r="CZN55" s="206"/>
      <c r="CZO55" s="206"/>
      <c r="CZP55" s="206"/>
      <c r="CZQ55" s="206"/>
      <c r="CZR55" s="206"/>
      <c r="CZS55" s="206"/>
      <c r="CZT55" s="206"/>
      <c r="CZU55" s="206"/>
      <c r="CZV55" s="206"/>
      <c r="CZW55" s="206"/>
      <c r="CZX55" s="206"/>
      <c r="CZY55" s="206"/>
      <c r="CZZ55" s="206"/>
      <c r="DAA55" s="206"/>
      <c r="DAB55" s="206"/>
      <c r="DAC55" s="206"/>
      <c r="DAD55" s="206"/>
      <c r="DAE55" s="206"/>
      <c r="DAF55" s="206"/>
      <c r="DAG55" s="206"/>
      <c r="DAH55" s="206"/>
      <c r="DAI55" s="206"/>
      <c r="DAJ55" s="206"/>
      <c r="DAK55" s="206"/>
      <c r="DAL55" s="206"/>
      <c r="DAM55" s="206"/>
      <c r="DAN55" s="206"/>
      <c r="DAO55" s="206"/>
      <c r="DAP55" s="206"/>
      <c r="DAQ55" s="206"/>
      <c r="DAR55" s="206"/>
      <c r="DAS55" s="206"/>
      <c r="DAT55" s="206"/>
      <c r="DAU55" s="206"/>
      <c r="DAV55" s="206"/>
      <c r="DAW55" s="206"/>
      <c r="DAX55" s="206"/>
      <c r="DAY55" s="206"/>
      <c r="DAZ55" s="206"/>
      <c r="DBA55" s="206"/>
      <c r="DBB55" s="206"/>
      <c r="DBC55" s="206"/>
      <c r="DBD55" s="206"/>
      <c r="DBE55" s="206"/>
      <c r="DBF55" s="206"/>
      <c r="DBG55" s="206"/>
      <c r="DBH55" s="206"/>
      <c r="DBI55" s="206"/>
      <c r="DBJ55" s="206"/>
      <c r="DBK55" s="206"/>
      <c r="DBL55" s="206"/>
      <c r="DBM55" s="206"/>
      <c r="DBN55" s="206"/>
      <c r="DBO55" s="206"/>
      <c r="DBP55" s="206"/>
      <c r="DBQ55" s="206"/>
      <c r="DBR55" s="206"/>
      <c r="DBS55" s="206"/>
      <c r="DBT55" s="206"/>
      <c r="DBU55" s="206"/>
      <c r="DBV55" s="206"/>
      <c r="DBW55" s="206"/>
      <c r="DBX55" s="206"/>
      <c r="DBY55" s="206"/>
      <c r="DBZ55" s="206"/>
      <c r="DCA55" s="206"/>
      <c r="DCB55" s="206"/>
      <c r="DCC55" s="206"/>
      <c r="DCD55" s="206"/>
      <c r="DCE55" s="206"/>
      <c r="DCF55" s="206"/>
      <c r="DCG55" s="206"/>
      <c r="DCH55" s="206"/>
      <c r="DCI55" s="206"/>
      <c r="DCJ55" s="206"/>
      <c r="DCK55" s="206"/>
      <c r="DCL55" s="206"/>
      <c r="DCM55" s="206"/>
      <c r="DCN55" s="206"/>
      <c r="DCO55" s="206"/>
      <c r="DCP55" s="206"/>
      <c r="DCQ55" s="206"/>
      <c r="DCR55" s="206"/>
      <c r="DCS55" s="206"/>
      <c r="DCT55" s="206"/>
      <c r="DCU55" s="206"/>
      <c r="DCV55" s="206"/>
      <c r="DCW55" s="206"/>
      <c r="DCX55" s="206"/>
      <c r="DCY55" s="206"/>
      <c r="DCZ55" s="206"/>
      <c r="DDA55" s="206"/>
      <c r="DDB55" s="206"/>
      <c r="DDC55" s="206"/>
      <c r="DDD55" s="206"/>
      <c r="DDE55" s="206"/>
      <c r="DDF55" s="206"/>
      <c r="DDG55" s="206"/>
      <c r="DDH55" s="206"/>
      <c r="DDI55" s="206"/>
      <c r="DDJ55" s="206"/>
      <c r="DDK55" s="206"/>
      <c r="DDL55" s="206"/>
      <c r="DDM55" s="206"/>
      <c r="DDN55" s="206"/>
      <c r="DDO55" s="206"/>
      <c r="DDP55" s="206"/>
      <c r="DDQ55" s="206"/>
      <c r="DDR55" s="206"/>
      <c r="DDS55" s="206"/>
      <c r="DDT55" s="206"/>
      <c r="DDU55" s="206"/>
      <c r="DDV55" s="206"/>
      <c r="DDW55" s="206"/>
      <c r="DDX55" s="206"/>
      <c r="DDY55" s="206"/>
      <c r="DDZ55" s="206"/>
      <c r="DEA55" s="206"/>
      <c r="DEB55" s="206"/>
      <c r="DEC55" s="206"/>
      <c r="DED55" s="206"/>
      <c r="DEE55" s="206"/>
      <c r="DEF55" s="206"/>
      <c r="DEG55" s="206"/>
      <c r="DEH55" s="206"/>
      <c r="DEI55" s="206"/>
      <c r="DEJ55" s="206"/>
      <c r="DEK55" s="206"/>
      <c r="DEL55" s="206"/>
      <c r="DEM55" s="206"/>
      <c r="DEN55" s="206"/>
      <c r="DEO55" s="206"/>
      <c r="DEP55" s="206"/>
      <c r="DEQ55" s="206"/>
      <c r="DER55" s="206"/>
      <c r="DES55" s="206"/>
      <c r="DET55" s="206"/>
      <c r="DEU55" s="206"/>
      <c r="DEV55" s="206"/>
      <c r="DEW55" s="206"/>
      <c r="DEX55" s="206"/>
      <c r="DEY55" s="206"/>
      <c r="DEZ55" s="206"/>
      <c r="DFA55" s="206"/>
      <c r="DFB55" s="206"/>
      <c r="DFC55" s="206"/>
      <c r="DFD55" s="206"/>
      <c r="DFE55" s="206"/>
      <c r="DFF55" s="206"/>
      <c r="DFG55" s="206"/>
      <c r="DFH55" s="206"/>
      <c r="DFI55" s="206"/>
      <c r="DFJ55" s="206"/>
      <c r="DFK55" s="206"/>
      <c r="DFL55" s="206"/>
      <c r="DFM55" s="206"/>
      <c r="DFN55" s="206"/>
      <c r="DFO55" s="206"/>
      <c r="DFP55" s="206"/>
      <c r="DFQ55" s="206"/>
      <c r="DFR55" s="206"/>
      <c r="DFS55" s="206"/>
      <c r="DFT55" s="206"/>
      <c r="DFU55" s="206"/>
      <c r="DFV55" s="206"/>
      <c r="DFW55" s="206"/>
      <c r="DFX55" s="206"/>
      <c r="DFY55" s="206"/>
      <c r="DFZ55" s="206"/>
      <c r="DGA55" s="206"/>
      <c r="DGB55" s="206"/>
      <c r="DGC55" s="206"/>
      <c r="DGD55" s="206"/>
      <c r="DGE55" s="206"/>
      <c r="DGF55" s="206"/>
      <c r="DGG55" s="206"/>
      <c r="DGH55" s="206"/>
      <c r="DGI55" s="206"/>
      <c r="DGJ55" s="206"/>
      <c r="DGK55" s="206"/>
      <c r="DGL55" s="206"/>
      <c r="DGM55" s="206"/>
      <c r="DGN55" s="206"/>
      <c r="DGO55" s="206"/>
      <c r="DGP55" s="206"/>
      <c r="DGQ55" s="206"/>
      <c r="DGR55" s="206"/>
      <c r="DGS55" s="206"/>
      <c r="DGT55" s="206"/>
      <c r="DGU55" s="206"/>
      <c r="DGV55" s="206"/>
      <c r="DGW55" s="206"/>
      <c r="DGX55" s="206"/>
      <c r="DGY55" s="206"/>
      <c r="DGZ55" s="206"/>
      <c r="DHA55" s="206"/>
      <c r="DHB55" s="206"/>
      <c r="DHC55" s="206"/>
      <c r="DHD55" s="206"/>
      <c r="DHE55" s="206"/>
      <c r="DHF55" s="206"/>
      <c r="DHG55" s="206"/>
      <c r="DHH55" s="206"/>
      <c r="DHI55" s="206"/>
      <c r="DHJ55" s="206"/>
      <c r="DHK55" s="206"/>
      <c r="DHL55" s="206"/>
      <c r="DHM55" s="206"/>
      <c r="DHN55" s="206"/>
      <c r="DHO55" s="206"/>
      <c r="DHP55" s="206"/>
      <c r="DHQ55" s="206"/>
      <c r="DHR55" s="206"/>
      <c r="DHS55" s="206"/>
      <c r="DHT55" s="206"/>
      <c r="DHU55" s="206"/>
      <c r="DHV55" s="206"/>
      <c r="DHW55" s="206"/>
      <c r="DHX55" s="206"/>
      <c r="DHY55" s="206"/>
      <c r="DHZ55" s="206"/>
      <c r="DIA55" s="206"/>
      <c r="DIB55" s="206"/>
      <c r="DIC55" s="206"/>
      <c r="DID55" s="206"/>
      <c r="DIE55" s="206"/>
      <c r="DIF55" s="206"/>
      <c r="DIG55" s="206"/>
      <c r="DIH55" s="206"/>
      <c r="DII55" s="206"/>
      <c r="DIJ55" s="206"/>
      <c r="DIK55" s="206"/>
      <c r="DIL55" s="206"/>
      <c r="DIM55" s="206"/>
      <c r="DIN55" s="206"/>
      <c r="DIO55" s="206"/>
      <c r="DIP55" s="206"/>
      <c r="DIQ55" s="206"/>
      <c r="DIR55" s="206"/>
      <c r="DIS55" s="206"/>
      <c r="DIT55" s="206"/>
      <c r="DIU55" s="206"/>
      <c r="DIV55" s="206"/>
      <c r="DIW55" s="206"/>
      <c r="DIX55" s="206"/>
      <c r="DIY55" s="206"/>
      <c r="DIZ55" s="206"/>
      <c r="DJA55" s="206"/>
      <c r="DJB55" s="206"/>
      <c r="DJC55" s="206"/>
      <c r="DJD55" s="206"/>
      <c r="DJE55" s="206"/>
      <c r="DJF55" s="206"/>
      <c r="DJG55" s="206"/>
      <c r="DJH55" s="206"/>
      <c r="DJI55" s="206"/>
      <c r="DJJ55" s="206"/>
      <c r="DJK55" s="206"/>
      <c r="DJL55" s="206"/>
      <c r="DJM55" s="206"/>
      <c r="DJN55" s="206"/>
      <c r="DJO55" s="206"/>
      <c r="DJP55" s="206"/>
      <c r="DJQ55" s="206"/>
      <c r="DJR55" s="206"/>
      <c r="DJS55" s="206"/>
      <c r="DJT55" s="206"/>
      <c r="DJU55" s="206"/>
      <c r="DJV55" s="206"/>
      <c r="DJW55" s="206"/>
      <c r="DJX55" s="206"/>
      <c r="DJY55" s="206"/>
      <c r="DJZ55" s="206"/>
      <c r="DKA55" s="206"/>
      <c r="DKB55" s="206"/>
      <c r="DKC55" s="206"/>
      <c r="DKD55" s="206"/>
      <c r="DKE55" s="206"/>
      <c r="DKF55" s="206"/>
      <c r="DKG55" s="206"/>
      <c r="DKH55" s="206"/>
      <c r="DKI55" s="206"/>
      <c r="DKJ55" s="206"/>
      <c r="DKK55" s="206"/>
      <c r="DKL55" s="206"/>
      <c r="DKM55" s="206"/>
      <c r="DKN55" s="206"/>
      <c r="DKO55" s="206"/>
      <c r="DKP55" s="206"/>
      <c r="DKQ55" s="206"/>
      <c r="DKR55" s="206"/>
      <c r="DKS55" s="206"/>
      <c r="DKT55" s="206"/>
      <c r="DKU55" s="206"/>
      <c r="DKV55" s="206"/>
      <c r="DKW55" s="206"/>
      <c r="DKX55" s="206"/>
      <c r="DKY55" s="206"/>
      <c r="DKZ55" s="206"/>
      <c r="DLA55" s="206"/>
      <c r="DLB55" s="206"/>
      <c r="DLC55" s="206"/>
      <c r="DLD55" s="206"/>
      <c r="DLE55" s="206"/>
      <c r="DLF55" s="206"/>
      <c r="DLG55" s="206"/>
      <c r="DLH55" s="206"/>
      <c r="DLI55" s="206"/>
      <c r="DLJ55" s="206"/>
      <c r="DLK55" s="206"/>
      <c r="DLL55" s="206"/>
      <c r="DLM55" s="206"/>
      <c r="DLN55" s="206"/>
      <c r="DLO55" s="206"/>
      <c r="DLP55" s="206"/>
      <c r="DLQ55" s="206"/>
      <c r="DLR55" s="206"/>
      <c r="DLS55" s="206"/>
      <c r="DLT55" s="206"/>
      <c r="DLU55" s="206"/>
      <c r="DLV55" s="206"/>
      <c r="DLW55" s="206"/>
      <c r="DLX55" s="206"/>
      <c r="DLY55" s="206"/>
      <c r="DLZ55" s="206"/>
      <c r="DMA55" s="206"/>
      <c r="DMB55" s="206"/>
      <c r="DMC55" s="206"/>
      <c r="DMD55" s="206"/>
      <c r="DME55" s="206"/>
      <c r="DMF55" s="206"/>
      <c r="DMG55" s="206"/>
      <c r="DMH55" s="206"/>
      <c r="DMI55" s="206"/>
      <c r="DMJ55" s="206"/>
      <c r="DMK55" s="206"/>
      <c r="DML55" s="206"/>
      <c r="DMM55" s="206"/>
      <c r="DMN55" s="206"/>
      <c r="DMO55" s="206"/>
      <c r="DMP55" s="206"/>
      <c r="DMQ55" s="206"/>
      <c r="DMR55" s="206"/>
      <c r="DMS55" s="206"/>
      <c r="DMT55" s="206"/>
      <c r="DMU55" s="206"/>
      <c r="DMV55" s="206"/>
      <c r="DMW55" s="206"/>
      <c r="DMX55" s="206"/>
      <c r="DMY55" s="206"/>
      <c r="DMZ55" s="206"/>
      <c r="DNA55" s="206"/>
      <c r="DNB55" s="206"/>
      <c r="DNC55" s="206"/>
      <c r="DND55" s="206"/>
      <c r="DNE55" s="206"/>
      <c r="DNF55" s="206"/>
      <c r="DNG55" s="206"/>
      <c r="DNH55" s="206"/>
      <c r="DNI55" s="206"/>
      <c r="DNJ55" s="206"/>
      <c r="DNK55" s="206"/>
      <c r="DNL55" s="206"/>
      <c r="DNM55" s="206"/>
      <c r="DNN55" s="206"/>
      <c r="DNO55" s="206"/>
      <c r="DNP55" s="206"/>
      <c r="DNQ55" s="206"/>
      <c r="DNR55" s="206"/>
      <c r="DNS55" s="206"/>
      <c r="DNT55" s="206"/>
      <c r="DNU55" s="206"/>
      <c r="DNV55" s="206"/>
      <c r="DNW55" s="206"/>
      <c r="DNX55" s="206"/>
      <c r="DNY55" s="206"/>
      <c r="DNZ55" s="206"/>
      <c r="DOA55" s="206"/>
      <c r="DOB55" s="206"/>
      <c r="DOC55" s="206"/>
      <c r="DOD55" s="206"/>
      <c r="DOE55" s="206"/>
      <c r="DOF55" s="206"/>
      <c r="DOG55" s="206"/>
      <c r="DOH55" s="206"/>
      <c r="DOI55" s="206"/>
      <c r="DOJ55" s="206"/>
      <c r="DOK55" s="206"/>
      <c r="DOL55" s="206"/>
      <c r="DOM55" s="206"/>
      <c r="DON55" s="206"/>
      <c r="DOO55" s="206"/>
      <c r="DOP55" s="206"/>
      <c r="DOQ55" s="206"/>
      <c r="DOR55" s="206"/>
      <c r="DOS55" s="206"/>
      <c r="DOT55" s="206"/>
      <c r="DOU55" s="206"/>
      <c r="DOV55" s="206"/>
      <c r="DOW55" s="206"/>
      <c r="DOX55" s="206"/>
      <c r="DOY55" s="206"/>
      <c r="DOZ55" s="206"/>
      <c r="DPA55" s="206"/>
      <c r="DPB55" s="206"/>
      <c r="DPC55" s="206"/>
      <c r="DPD55" s="206"/>
      <c r="DPE55" s="206"/>
      <c r="DPF55" s="206"/>
      <c r="DPG55" s="206"/>
      <c r="DPH55" s="206"/>
      <c r="DPI55" s="206"/>
      <c r="DPJ55" s="206"/>
      <c r="DPK55" s="206"/>
      <c r="DPL55" s="206"/>
      <c r="DPM55" s="206"/>
      <c r="DPN55" s="206"/>
      <c r="DPO55" s="206"/>
      <c r="DPP55" s="206"/>
      <c r="DPQ55" s="206"/>
      <c r="DPR55" s="206"/>
      <c r="DPS55" s="206"/>
      <c r="DPT55" s="206"/>
      <c r="DPU55" s="206"/>
      <c r="DPV55" s="206"/>
      <c r="DPW55" s="206"/>
      <c r="DPX55" s="206"/>
      <c r="DPY55" s="206"/>
      <c r="DPZ55" s="206"/>
      <c r="DQA55" s="206"/>
      <c r="DQB55" s="206"/>
      <c r="DQC55" s="206"/>
      <c r="DQD55" s="206"/>
      <c r="DQE55" s="206"/>
      <c r="DQF55" s="206"/>
      <c r="DQG55" s="206"/>
      <c r="DQH55" s="206"/>
      <c r="DQI55" s="206"/>
      <c r="DQJ55" s="206"/>
      <c r="DQK55" s="206"/>
      <c r="DQL55" s="206"/>
      <c r="DQM55" s="206"/>
      <c r="DQN55" s="206"/>
      <c r="DQO55" s="206"/>
      <c r="DQP55" s="206"/>
      <c r="DQQ55" s="206"/>
      <c r="DQR55" s="206"/>
      <c r="DQS55" s="206"/>
      <c r="DQT55" s="206"/>
      <c r="DQU55" s="206"/>
      <c r="DQV55" s="206"/>
      <c r="DQW55" s="206"/>
      <c r="DQX55" s="206"/>
      <c r="DQY55" s="206"/>
      <c r="DQZ55" s="206"/>
      <c r="DRA55" s="206"/>
      <c r="DRB55" s="206"/>
      <c r="DRC55" s="206"/>
      <c r="DRD55" s="206"/>
      <c r="DRE55" s="206"/>
      <c r="DRF55" s="206"/>
      <c r="DRG55" s="206"/>
      <c r="DRH55" s="206"/>
      <c r="DRI55" s="206"/>
      <c r="DRJ55" s="206"/>
      <c r="DRK55" s="206"/>
      <c r="DRL55" s="206"/>
      <c r="DRM55" s="206"/>
      <c r="DRN55" s="206"/>
      <c r="DRO55" s="206"/>
      <c r="DRP55" s="206"/>
      <c r="DRQ55" s="206"/>
      <c r="DRR55" s="206"/>
      <c r="DRS55" s="206"/>
      <c r="DRT55" s="206"/>
      <c r="DRU55" s="206"/>
      <c r="DRV55" s="206"/>
      <c r="DRW55" s="206"/>
      <c r="DRX55" s="206"/>
      <c r="DRY55" s="206"/>
      <c r="DRZ55" s="206"/>
      <c r="DSA55" s="206"/>
      <c r="DSB55" s="206"/>
      <c r="DSC55" s="206"/>
      <c r="DSD55" s="206"/>
      <c r="DSE55" s="206"/>
      <c r="DSF55" s="206"/>
      <c r="DSG55" s="206"/>
      <c r="DSH55" s="206"/>
      <c r="DSI55" s="206"/>
      <c r="DSJ55" s="206"/>
      <c r="DSK55" s="206"/>
      <c r="DSL55" s="206"/>
      <c r="DSM55" s="206"/>
      <c r="DSN55" s="206"/>
      <c r="DSO55" s="206"/>
      <c r="DSP55" s="206"/>
      <c r="DSQ55" s="206"/>
      <c r="DSR55" s="206"/>
      <c r="DSS55" s="206"/>
      <c r="DST55" s="206"/>
      <c r="DSU55" s="206"/>
      <c r="DSV55" s="206"/>
      <c r="DSW55" s="206"/>
      <c r="DSX55" s="206"/>
      <c r="DSY55" s="206"/>
      <c r="DSZ55" s="206"/>
      <c r="DTA55" s="206"/>
      <c r="DTB55" s="206"/>
      <c r="DTC55" s="206"/>
      <c r="DTD55" s="206"/>
      <c r="DTE55" s="206"/>
      <c r="DTF55" s="206"/>
      <c r="DTG55" s="206"/>
      <c r="DTH55" s="206"/>
      <c r="DTI55" s="206"/>
      <c r="DTJ55" s="206"/>
      <c r="DTK55" s="206"/>
      <c r="DTL55" s="206"/>
      <c r="DTM55" s="206"/>
      <c r="DTN55" s="206"/>
      <c r="DTO55" s="206"/>
      <c r="DTP55" s="206"/>
      <c r="DTQ55" s="206"/>
      <c r="DTR55" s="206"/>
      <c r="DTS55" s="206"/>
      <c r="DTT55" s="206"/>
      <c r="DTU55" s="206"/>
      <c r="DTV55" s="206"/>
      <c r="DTW55" s="206"/>
      <c r="DTX55" s="206"/>
      <c r="DTY55" s="206"/>
      <c r="DTZ55" s="206"/>
      <c r="DUA55" s="206"/>
      <c r="DUB55" s="206"/>
      <c r="DUC55" s="206"/>
      <c r="DUD55" s="206"/>
      <c r="DUE55" s="206"/>
      <c r="DUF55" s="206"/>
      <c r="DUG55" s="206"/>
      <c r="DUH55" s="206"/>
      <c r="DUI55" s="206"/>
      <c r="DUJ55" s="206"/>
      <c r="DUK55" s="206"/>
      <c r="DUL55" s="206"/>
      <c r="DUM55" s="206"/>
      <c r="DUN55" s="206"/>
      <c r="DUO55" s="206"/>
      <c r="DUP55" s="206"/>
      <c r="DUQ55" s="206"/>
      <c r="DUR55" s="206"/>
      <c r="DUS55" s="206"/>
      <c r="DUT55" s="206"/>
      <c r="DUU55" s="206"/>
      <c r="DUV55" s="206"/>
      <c r="DUW55" s="206"/>
      <c r="DUX55" s="206"/>
      <c r="DUY55" s="206"/>
      <c r="DUZ55" s="206"/>
      <c r="DVA55" s="206"/>
      <c r="DVB55" s="206"/>
      <c r="DVC55" s="206"/>
      <c r="DVD55" s="206"/>
      <c r="DVE55" s="206"/>
      <c r="DVF55" s="206"/>
      <c r="DVG55" s="206"/>
      <c r="DVH55" s="206"/>
      <c r="DVI55" s="206"/>
      <c r="DVJ55" s="206"/>
      <c r="DVK55" s="206"/>
      <c r="DVL55" s="206"/>
      <c r="DVM55" s="206"/>
      <c r="DVN55" s="206"/>
      <c r="DVO55" s="206"/>
      <c r="DVP55" s="206"/>
      <c r="DVQ55" s="206"/>
      <c r="DVR55" s="206"/>
      <c r="DVS55" s="206"/>
      <c r="DVT55" s="206"/>
      <c r="DVU55" s="206"/>
      <c r="DVV55" s="206"/>
      <c r="DVW55" s="206"/>
      <c r="DVX55" s="206"/>
      <c r="DVY55" s="206"/>
      <c r="DVZ55" s="206"/>
      <c r="DWA55" s="206"/>
      <c r="DWB55" s="206"/>
      <c r="DWC55" s="206"/>
      <c r="DWD55" s="206"/>
      <c r="DWE55" s="206"/>
      <c r="DWF55" s="206"/>
      <c r="DWG55" s="206"/>
      <c r="DWH55" s="206"/>
      <c r="DWI55" s="206"/>
      <c r="DWJ55" s="206"/>
      <c r="DWK55" s="206"/>
      <c r="DWL55" s="206"/>
      <c r="DWM55" s="206"/>
      <c r="DWN55" s="206"/>
      <c r="DWO55" s="206"/>
      <c r="DWP55" s="206"/>
      <c r="DWQ55" s="206"/>
      <c r="DWR55" s="206"/>
      <c r="DWS55" s="206"/>
      <c r="DWT55" s="206"/>
      <c r="DWU55" s="206"/>
      <c r="DWV55" s="206"/>
      <c r="DWW55" s="206"/>
      <c r="DWX55" s="206"/>
      <c r="DWY55" s="206"/>
      <c r="DWZ55" s="206"/>
      <c r="DXA55" s="206"/>
      <c r="DXB55" s="206"/>
      <c r="DXC55" s="206"/>
      <c r="DXD55" s="206"/>
      <c r="DXE55" s="206"/>
      <c r="DXF55" s="206"/>
      <c r="DXG55" s="206"/>
      <c r="DXH55" s="206"/>
      <c r="DXI55" s="206"/>
      <c r="DXJ55" s="206"/>
      <c r="DXK55" s="206"/>
      <c r="DXL55" s="206"/>
      <c r="DXM55" s="206"/>
      <c r="DXN55" s="206"/>
      <c r="DXO55" s="206"/>
      <c r="DXP55" s="206"/>
      <c r="DXQ55" s="206"/>
      <c r="DXR55" s="206"/>
      <c r="DXS55" s="206"/>
      <c r="DXT55" s="206"/>
      <c r="DXU55" s="206"/>
      <c r="DXV55" s="206"/>
      <c r="DXW55" s="206"/>
      <c r="DXX55" s="206"/>
      <c r="DXY55" s="206"/>
      <c r="DXZ55" s="206"/>
      <c r="DYA55" s="206"/>
      <c r="DYB55" s="206"/>
      <c r="DYC55" s="206"/>
      <c r="DYD55" s="206"/>
      <c r="DYE55" s="206"/>
      <c r="DYF55" s="206"/>
      <c r="DYG55" s="206"/>
      <c r="DYH55" s="206"/>
      <c r="DYI55" s="206"/>
      <c r="DYJ55" s="206"/>
      <c r="DYK55" s="206"/>
      <c r="DYL55" s="206"/>
      <c r="DYM55" s="206"/>
      <c r="DYN55" s="206"/>
      <c r="DYO55" s="206"/>
      <c r="DYP55" s="206"/>
      <c r="DYQ55" s="206"/>
      <c r="DYR55" s="206"/>
      <c r="DYS55" s="206"/>
      <c r="DYT55" s="206"/>
      <c r="DYU55" s="206"/>
      <c r="DYV55" s="206"/>
      <c r="DYW55" s="206"/>
      <c r="DYX55" s="206"/>
      <c r="DYY55" s="206"/>
      <c r="DYZ55" s="206"/>
      <c r="DZA55" s="206"/>
      <c r="DZB55" s="206"/>
      <c r="DZC55" s="206"/>
      <c r="DZD55" s="206"/>
      <c r="DZE55" s="206"/>
      <c r="DZF55" s="206"/>
      <c r="DZG55" s="206"/>
      <c r="DZH55" s="206"/>
      <c r="DZI55" s="206"/>
      <c r="DZJ55" s="206"/>
      <c r="DZK55" s="206"/>
      <c r="DZL55" s="206"/>
      <c r="DZM55" s="206"/>
      <c r="DZN55" s="206"/>
      <c r="DZO55" s="206"/>
      <c r="DZP55" s="206"/>
      <c r="DZQ55" s="206"/>
      <c r="DZR55" s="206"/>
      <c r="DZS55" s="206"/>
      <c r="DZT55" s="206"/>
      <c r="DZU55" s="206"/>
      <c r="DZV55" s="206"/>
      <c r="DZW55" s="206"/>
      <c r="DZX55" s="206"/>
      <c r="DZY55" s="206"/>
      <c r="DZZ55" s="206"/>
      <c r="EAA55" s="206"/>
      <c r="EAB55" s="206"/>
      <c r="EAC55" s="206"/>
      <c r="EAD55" s="206"/>
      <c r="EAE55" s="206"/>
      <c r="EAF55" s="206"/>
      <c r="EAG55" s="206"/>
      <c r="EAH55" s="206"/>
      <c r="EAI55" s="206"/>
      <c r="EAJ55" s="206"/>
      <c r="EAK55" s="206"/>
      <c r="EAL55" s="206"/>
      <c r="EAM55" s="206"/>
      <c r="EAN55" s="206"/>
      <c r="EAO55" s="206"/>
      <c r="EAP55" s="206"/>
      <c r="EAQ55" s="206"/>
      <c r="EAR55" s="206"/>
      <c r="EAS55" s="206"/>
      <c r="EAT55" s="206"/>
      <c r="EAU55" s="206"/>
      <c r="EAV55" s="206"/>
      <c r="EAW55" s="206"/>
      <c r="EAX55" s="206"/>
      <c r="EAY55" s="206"/>
      <c r="EAZ55" s="206"/>
      <c r="EBA55" s="206"/>
      <c r="EBB55" s="206"/>
      <c r="EBC55" s="206"/>
      <c r="EBD55" s="206"/>
      <c r="EBE55" s="206"/>
      <c r="EBF55" s="206"/>
      <c r="EBG55" s="206"/>
      <c r="EBH55" s="206"/>
      <c r="EBI55" s="206"/>
      <c r="EBJ55" s="206"/>
      <c r="EBK55" s="206"/>
      <c r="EBL55" s="206"/>
      <c r="EBM55" s="206"/>
      <c r="EBN55" s="206"/>
      <c r="EBO55" s="206"/>
      <c r="EBP55" s="206"/>
      <c r="EBQ55" s="206"/>
      <c r="EBR55" s="206"/>
      <c r="EBS55" s="206"/>
      <c r="EBT55" s="206"/>
      <c r="EBU55" s="206"/>
      <c r="EBV55" s="206"/>
      <c r="EBW55" s="206"/>
      <c r="EBX55" s="206"/>
      <c r="EBY55" s="206"/>
      <c r="EBZ55" s="206"/>
      <c r="ECA55" s="206"/>
      <c r="ECB55" s="206"/>
      <c r="ECC55" s="206"/>
      <c r="ECD55" s="206"/>
      <c r="ECE55" s="206"/>
      <c r="ECF55" s="206"/>
      <c r="ECG55" s="206"/>
      <c r="ECH55" s="206"/>
      <c r="ECI55" s="206"/>
      <c r="ECJ55" s="206"/>
      <c r="ECK55" s="206"/>
      <c r="ECL55" s="206"/>
      <c r="ECM55" s="206"/>
      <c r="ECN55" s="206"/>
      <c r="ECO55" s="206"/>
      <c r="ECP55" s="206"/>
      <c r="ECQ55" s="206"/>
      <c r="ECR55" s="206"/>
      <c r="ECS55" s="206"/>
      <c r="ECT55" s="206"/>
      <c r="ECU55" s="206"/>
      <c r="ECV55" s="206"/>
      <c r="ECW55" s="206"/>
      <c r="ECX55" s="206"/>
      <c r="ECY55" s="206"/>
      <c r="ECZ55" s="206"/>
      <c r="EDA55" s="206"/>
      <c r="EDB55" s="206"/>
      <c r="EDC55" s="206"/>
      <c r="EDD55" s="206"/>
      <c r="EDE55" s="206"/>
      <c r="EDF55" s="206"/>
      <c r="EDG55" s="206"/>
      <c r="EDH55" s="206"/>
      <c r="EDI55" s="206"/>
      <c r="EDJ55" s="206"/>
      <c r="EDK55" s="206"/>
      <c r="EDL55" s="206"/>
      <c r="EDM55" s="206"/>
      <c r="EDN55" s="206"/>
      <c r="EDO55" s="206"/>
      <c r="EDP55" s="206"/>
      <c r="EDQ55" s="206"/>
      <c r="EDR55" s="206"/>
      <c r="EDS55" s="206"/>
      <c r="EDT55" s="206"/>
      <c r="EDU55" s="206"/>
      <c r="EDV55" s="206"/>
      <c r="EDW55" s="206"/>
      <c r="EDX55" s="206"/>
      <c r="EDY55" s="206"/>
      <c r="EDZ55" s="206"/>
      <c r="EEA55" s="206"/>
      <c r="EEB55" s="206"/>
      <c r="EEC55" s="206"/>
      <c r="EED55" s="206"/>
      <c r="EEE55" s="206"/>
      <c r="EEF55" s="206"/>
      <c r="EEG55" s="206"/>
      <c r="EEH55" s="206"/>
      <c r="EEI55" s="206"/>
      <c r="EEJ55" s="206"/>
      <c r="EEK55" s="206"/>
      <c r="EEL55" s="206"/>
      <c r="EEM55" s="206"/>
      <c r="EEN55" s="206"/>
      <c r="EEO55" s="206"/>
      <c r="EEP55" s="206"/>
      <c r="EEQ55" s="206"/>
      <c r="EER55" s="206"/>
      <c r="EES55" s="206"/>
      <c r="EET55" s="206"/>
      <c r="EEU55" s="206"/>
      <c r="EEV55" s="206"/>
      <c r="EEW55" s="206"/>
      <c r="EEX55" s="206"/>
      <c r="EEY55" s="206"/>
      <c r="EEZ55" s="206"/>
      <c r="EFA55" s="206"/>
      <c r="EFB55" s="206"/>
      <c r="EFC55" s="206"/>
      <c r="EFD55" s="206"/>
      <c r="EFE55" s="206"/>
      <c r="EFF55" s="206"/>
      <c r="EFG55" s="206"/>
      <c r="EFH55" s="206"/>
      <c r="EFI55" s="206"/>
      <c r="EFJ55" s="206"/>
      <c r="EFK55" s="206"/>
      <c r="EFL55" s="206"/>
      <c r="EFM55" s="206"/>
      <c r="EFN55" s="206"/>
      <c r="EFO55" s="206"/>
      <c r="EFP55" s="206"/>
      <c r="EFQ55" s="206"/>
      <c r="EFR55" s="206"/>
      <c r="EFS55" s="206"/>
      <c r="EFT55" s="206"/>
      <c r="EFU55" s="206"/>
      <c r="EFV55" s="206"/>
      <c r="EFW55" s="206"/>
      <c r="EFX55" s="206"/>
      <c r="EFY55" s="206"/>
      <c r="EFZ55" s="206"/>
      <c r="EGA55" s="206"/>
      <c r="EGB55" s="206"/>
      <c r="EGC55" s="206"/>
      <c r="EGD55" s="206"/>
      <c r="EGE55" s="206"/>
      <c r="EGF55" s="206"/>
      <c r="EGG55" s="206"/>
      <c r="EGH55" s="206"/>
      <c r="EGI55" s="206"/>
      <c r="EGJ55" s="206"/>
      <c r="EGK55" s="206"/>
      <c r="EGL55" s="206"/>
      <c r="EGM55" s="206"/>
      <c r="EGN55" s="206"/>
      <c r="EGO55" s="206"/>
      <c r="EGP55" s="206"/>
      <c r="EGQ55" s="206"/>
      <c r="EGR55" s="206"/>
      <c r="EGS55" s="206"/>
      <c r="EGT55" s="206"/>
      <c r="EGU55" s="206"/>
      <c r="EGV55" s="206"/>
      <c r="EGW55" s="206"/>
      <c r="EGX55" s="206"/>
      <c r="EGY55" s="206"/>
      <c r="EGZ55" s="206"/>
      <c r="EHA55" s="206"/>
      <c r="EHB55" s="206"/>
      <c r="EHC55" s="206"/>
      <c r="EHD55" s="206"/>
      <c r="EHE55" s="206"/>
      <c r="EHF55" s="206"/>
      <c r="EHG55" s="206"/>
      <c r="EHH55" s="206"/>
      <c r="EHI55" s="206"/>
      <c r="EHJ55" s="206"/>
      <c r="EHK55" s="206"/>
      <c r="EHL55" s="206"/>
      <c r="EHM55" s="206"/>
      <c r="EHN55" s="206"/>
      <c r="EHO55" s="206"/>
      <c r="EHP55" s="206"/>
      <c r="EHQ55" s="206"/>
      <c r="EHR55" s="206"/>
      <c r="EHS55" s="206"/>
      <c r="EHT55" s="206"/>
      <c r="EHU55" s="206"/>
      <c r="EHV55" s="206"/>
      <c r="EHW55" s="206"/>
      <c r="EHX55" s="206"/>
      <c r="EHY55" s="206"/>
      <c r="EHZ55" s="206"/>
      <c r="EIA55" s="206"/>
      <c r="EIB55" s="206"/>
      <c r="EIC55" s="206"/>
      <c r="EID55" s="206"/>
      <c r="EIE55" s="206"/>
      <c r="EIF55" s="206"/>
      <c r="EIG55" s="206"/>
      <c r="EIH55" s="206"/>
      <c r="EII55" s="206"/>
      <c r="EIJ55" s="206"/>
      <c r="EIK55" s="206"/>
      <c r="EIL55" s="206"/>
      <c r="EIM55" s="206"/>
      <c r="EIN55" s="206"/>
      <c r="EIO55" s="206"/>
      <c r="EIP55" s="206"/>
      <c r="EIQ55" s="206"/>
      <c r="EIR55" s="206"/>
      <c r="EIS55" s="206"/>
      <c r="EIT55" s="206"/>
      <c r="EIU55" s="206"/>
      <c r="EIV55" s="206"/>
      <c r="EIW55" s="206"/>
      <c r="EIX55" s="206"/>
      <c r="EIY55" s="206"/>
      <c r="EIZ55" s="206"/>
      <c r="EJA55" s="206"/>
      <c r="EJB55" s="206"/>
      <c r="EJC55" s="206"/>
      <c r="EJD55" s="206"/>
      <c r="EJE55" s="206"/>
      <c r="EJF55" s="206"/>
      <c r="EJG55" s="206"/>
      <c r="EJH55" s="206"/>
      <c r="EJI55" s="206"/>
      <c r="EJJ55" s="206"/>
      <c r="EJK55" s="206"/>
      <c r="EJL55" s="206"/>
      <c r="EJM55" s="206"/>
      <c r="EJN55" s="206"/>
      <c r="EJO55" s="206"/>
      <c r="EJP55" s="206"/>
      <c r="EJQ55" s="206"/>
      <c r="EJR55" s="206"/>
      <c r="EJS55" s="206"/>
      <c r="EJT55" s="206"/>
      <c r="EJU55" s="206"/>
      <c r="EJV55" s="206"/>
      <c r="EJW55" s="206"/>
      <c r="EJX55" s="206"/>
      <c r="EJY55" s="206"/>
      <c r="EJZ55" s="206"/>
      <c r="EKA55" s="206"/>
      <c r="EKB55" s="206"/>
      <c r="EKC55" s="206"/>
      <c r="EKD55" s="206"/>
      <c r="EKE55" s="206"/>
      <c r="EKF55" s="206"/>
      <c r="EKG55" s="206"/>
      <c r="EKH55" s="206"/>
      <c r="EKI55" s="206"/>
      <c r="EKJ55" s="206"/>
      <c r="EKK55" s="206"/>
      <c r="EKL55" s="206"/>
      <c r="EKM55" s="206"/>
      <c r="EKN55" s="206"/>
      <c r="EKO55" s="206"/>
      <c r="EKP55" s="206"/>
      <c r="EKQ55" s="206"/>
      <c r="EKR55" s="206"/>
      <c r="EKS55" s="206"/>
      <c r="EKT55" s="206"/>
      <c r="EKU55" s="206"/>
      <c r="EKV55" s="206"/>
      <c r="EKW55" s="206"/>
      <c r="EKX55" s="206"/>
      <c r="EKY55" s="206"/>
      <c r="EKZ55" s="206"/>
      <c r="ELA55" s="206"/>
      <c r="ELB55" s="206"/>
      <c r="ELC55" s="206"/>
      <c r="ELD55" s="206"/>
      <c r="ELE55" s="206"/>
      <c r="ELF55" s="206"/>
      <c r="ELG55" s="206"/>
      <c r="ELH55" s="206"/>
      <c r="ELI55" s="206"/>
      <c r="ELJ55" s="206"/>
      <c r="ELK55" s="206"/>
      <c r="ELL55" s="206"/>
      <c r="ELM55" s="206"/>
      <c r="ELN55" s="206"/>
      <c r="ELO55" s="206"/>
      <c r="ELP55" s="206"/>
      <c r="ELQ55" s="206"/>
      <c r="ELR55" s="206"/>
      <c r="ELS55" s="206"/>
      <c r="ELT55" s="206"/>
      <c r="ELU55" s="206"/>
      <c r="ELV55" s="206"/>
      <c r="ELW55" s="206"/>
      <c r="ELX55" s="206"/>
      <c r="ELY55" s="206"/>
      <c r="ELZ55" s="206"/>
      <c r="EMA55" s="206"/>
      <c r="EMB55" s="206"/>
      <c r="EMC55" s="206"/>
      <c r="EMD55" s="206"/>
      <c r="EME55" s="206"/>
      <c r="EMF55" s="206"/>
      <c r="EMG55" s="206"/>
      <c r="EMH55" s="206"/>
      <c r="EMI55" s="206"/>
      <c r="EMJ55" s="206"/>
      <c r="EMK55" s="206"/>
      <c r="EML55" s="206"/>
      <c r="EMM55" s="206"/>
      <c r="EMN55" s="206"/>
      <c r="EMO55" s="206"/>
      <c r="EMP55" s="206"/>
      <c r="EMQ55" s="206"/>
      <c r="EMR55" s="206"/>
      <c r="EMS55" s="206"/>
      <c r="EMT55" s="206"/>
      <c r="EMU55" s="206"/>
      <c r="EMV55" s="206"/>
      <c r="EMW55" s="206"/>
      <c r="EMX55" s="206"/>
      <c r="EMY55" s="206"/>
      <c r="EMZ55" s="206"/>
      <c r="ENA55" s="206"/>
      <c r="ENB55" s="206"/>
      <c r="ENC55" s="206"/>
      <c r="END55" s="206"/>
      <c r="ENE55" s="206"/>
      <c r="ENF55" s="206"/>
      <c r="ENG55" s="206"/>
      <c r="ENH55" s="206"/>
      <c r="ENI55" s="206"/>
      <c r="ENJ55" s="206"/>
      <c r="ENK55" s="206"/>
      <c r="ENL55" s="206"/>
      <c r="ENM55" s="206"/>
      <c r="ENN55" s="206"/>
      <c r="ENO55" s="206"/>
      <c r="ENP55" s="206"/>
      <c r="ENQ55" s="206"/>
      <c r="ENR55" s="206"/>
      <c r="ENS55" s="206"/>
      <c r="ENT55" s="206"/>
      <c r="ENU55" s="206"/>
      <c r="ENV55" s="206"/>
      <c r="ENW55" s="206"/>
      <c r="ENX55" s="206"/>
      <c r="ENY55" s="206"/>
      <c r="ENZ55" s="206"/>
      <c r="EOA55" s="206"/>
      <c r="EOB55" s="206"/>
      <c r="EOC55" s="206"/>
      <c r="EOD55" s="206"/>
      <c r="EOE55" s="206"/>
      <c r="EOF55" s="206"/>
      <c r="EOG55" s="206"/>
      <c r="EOH55" s="206"/>
      <c r="EOI55" s="206"/>
      <c r="EOJ55" s="206"/>
      <c r="EOK55" s="206"/>
      <c r="EOL55" s="206"/>
      <c r="EOM55" s="206"/>
      <c r="EON55" s="206"/>
      <c r="EOO55" s="206"/>
      <c r="EOP55" s="206"/>
      <c r="EOQ55" s="206"/>
      <c r="EOR55" s="206"/>
      <c r="EOS55" s="206"/>
      <c r="EOT55" s="206"/>
      <c r="EOU55" s="206"/>
      <c r="EOV55" s="206"/>
      <c r="EOW55" s="206"/>
      <c r="EOX55" s="206"/>
      <c r="EOY55" s="206"/>
      <c r="EOZ55" s="206"/>
      <c r="EPA55" s="206"/>
      <c r="EPB55" s="206"/>
      <c r="EPC55" s="206"/>
      <c r="EPD55" s="206"/>
      <c r="EPE55" s="206"/>
      <c r="EPF55" s="206"/>
      <c r="EPG55" s="206"/>
      <c r="EPH55" s="206"/>
      <c r="EPI55" s="206"/>
      <c r="EPJ55" s="206"/>
      <c r="EPK55" s="206"/>
      <c r="EPL55" s="206"/>
      <c r="EPM55" s="206"/>
      <c r="EPN55" s="206"/>
      <c r="EPO55" s="206"/>
      <c r="EPP55" s="206"/>
      <c r="EPQ55" s="206"/>
      <c r="EPR55" s="206"/>
      <c r="EPS55" s="206"/>
      <c r="EPT55" s="206"/>
      <c r="EPU55" s="206"/>
      <c r="EPV55" s="206"/>
      <c r="EPW55" s="206"/>
      <c r="EPX55" s="206"/>
      <c r="EPY55" s="206"/>
      <c r="EPZ55" s="206"/>
      <c r="EQA55" s="206"/>
      <c r="EQB55" s="206"/>
      <c r="EQC55" s="206"/>
      <c r="EQD55" s="206"/>
      <c r="EQE55" s="206"/>
      <c r="EQF55" s="206"/>
      <c r="EQG55" s="206"/>
      <c r="EQH55" s="206"/>
      <c r="EQI55" s="206"/>
      <c r="EQJ55" s="206"/>
      <c r="EQK55" s="206"/>
      <c r="EQL55" s="206"/>
      <c r="EQM55" s="206"/>
      <c r="EQN55" s="206"/>
      <c r="EQO55" s="206"/>
      <c r="EQP55" s="206"/>
      <c r="EQQ55" s="206"/>
      <c r="EQR55" s="206"/>
      <c r="EQS55" s="206"/>
      <c r="EQT55" s="206"/>
      <c r="EQU55" s="206"/>
      <c r="EQV55" s="206"/>
      <c r="EQW55" s="206"/>
      <c r="EQX55" s="206"/>
      <c r="EQY55" s="206"/>
      <c r="EQZ55" s="206"/>
      <c r="ERA55" s="206"/>
      <c r="ERB55" s="206"/>
      <c r="ERC55" s="206"/>
      <c r="ERD55" s="206"/>
      <c r="ERE55" s="206"/>
      <c r="ERF55" s="206"/>
      <c r="ERG55" s="206"/>
      <c r="ERH55" s="206"/>
      <c r="ERI55" s="206"/>
      <c r="ERJ55" s="206"/>
      <c r="ERK55" s="206"/>
      <c r="ERL55" s="206"/>
      <c r="ERM55" s="206"/>
      <c r="ERN55" s="206"/>
      <c r="ERO55" s="206"/>
      <c r="ERP55" s="206"/>
      <c r="ERQ55" s="206"/>
      <c r="ERR55" s="206"/>
      <c r="ERS55" s="206"/>
      <c r="ERT55" s="206"/>
      <c r="ERU55" s="206"/>
      <c r="ERV55" s="206"/>
      <c r="ERW55" s="206"/>
      <c r="ERX55" s="206"/>
      <c r="ERY55" s="206"/>
      <c r="ERZ55" s="206"/>
      <c r="ESA55" s="206"/>
      <c r="ESB55" s="206"/>
      <c r="ESC55" s="206"/>
      <c r="ESD55" s="206"/>
      <c r="ESE55" s="206"/>
      <c r="ESF55" s="206"/>
      <c r="ESG55" s="206"/>
      <c r="ESH55" s="206"/>
      <c r="ESI55" s="206"/>
      <c r="ESJ55" s="206"/>
      <c r="ESK55" s="206"/>
      <c r="ESL55" s="206"/>
      <c r="ESM55" s="206"/>
      <c r="ESN55" s="206"/>
      <c r="ESO55" s="206"/>
      <c r="ESP55" s="206"/>
      <c r="ESQ55" s="206"/>
      <c r="ESR55" s="206"/>
      <c r="ESS55" s="206"/>
      <c r="EST55" s="206"/>
      <c r="ESU55" s="206"/>
      <c r="ESV55" s="206"/>
      <c r="ESW55" s="206"/>
      <c r="ESX55" s="206"/>
      <c r="ESY55" s="206"/>
      <c r="ESZ55" s="206"/>
      <c r="ETA55" s="206"/>
      <c r="ETB55" s="206"/>
      <c r="ETC55" s="206"/>
      <c r="ETD55" s="206"/>
      <c r="ETE55" s="206"/>
      <c r="ETF55" s="206"/>
      <c r="ETG55" s="206"/>
      <c r="ETH55" s="206"/>
      <c r="ETI55" s="206"/>
      <c r="ETJ55" s="206"/>
      <c r="ETK55" s="206"/>
      <c r="ETL55" s="206"/>
      <c r="ETM55" s="206"/>
      <c r="ETN55" s="206"/>
      <c r="ETO55" s="206"/>
      <c r="ETP55" s="206"/>
      <c r="ETQ55" s="206"/>
      <c r="ETR55" s="206"/>
      <c r="ETS55" s="206"/>
      <c r="ETT55" s="206"/>
      <c r="ETU55" s="206"/>
      <c r="ETV55" s="206"/>
      <c r="ETW55" s="206"/>
      <c r="ETX55" s="206"/>
      <c r="ETY55" s="206"/>
      <c r="ETZ55" s="206"/>
      <c r="EUA55" s="206"/>
      <c r="EUB55" s="206"/>
      <c r="EUC55" s="206"/>
      <c r="EUD55" s="206"/>
      <c r="EUE55" s="206"/>
      <c r="EUF55" s="206"/>
      <c r="EUG55" s="206"/>
      <c r="EUH55" s="206"/>
      <c r="EUI55" s="206"/>
      <c r="EUJ55" s="206"/>
      <c r="EUK55" s="206"/>
      <c r="EUL55" s="206"/>
      <c r="EUM55" s="206"/>
      <c r="EUN55" s="206"/>
      <c r="EUO55" s="206"/>
      <c r="EUP55" s="206"/>
      <c r="EUQ55" s="206"/>
      <c r="EUR55" s="206"/>
      <c r="EUS55" s="206"/>
      <c r="EUT55" s="206"/>
      <c r="EUU55" s="206"/>
      <c r="EUV55" s="206"/>
      <c r="EUW55" s="206"/>
      <c r="EUX55" s="206"/>
      <c r="EUY55" s="206"/>
      <c r="EUZ55" s="206"/>
      <c r="EVA55" s="206"/>
      <c r="EVB55" s="206"/>
      <c r="EVC55" s="206"/>
      <c r="EVD55" s="206"/>
      <c r="EVE55" s="206"/>
      <c r="EVF55" s="206"/>
      <c r="EVG55" s="206"/>
      <c r="EVH55" s="206"/>
      <c r="EVI55" s="206"/>
      <c r="EVJ55" s="206"/>
      <c r="EVK55" s="206"/>
      <c r="EVL55" s="206"/>
      <c r="EVM55" s="206"/>
      <c r="EVN55" s="206"/>
      <c r="EVO55" s="206"/>
      <c r="EVP55" s="206"/>
      <c r="EVQ55" s="206"/>
      <c r="EVR55" s="206"/>
      <c r="EVS55" s="206"/>
      <c r="EVT55" s="206"/>
      <c r="EVU55" s="206"/>
      <c r="EVV55" s="206"/>
      <c r="EVW55" s="206"/>
      <c r="EVX55" s="206"/>
      <c r="EVY55" s="206"/>
      <c r="EVZ55" s="206"/>
      <c r="EWA55" s="206"/>
      <c r="EWB55" s="206"/>
      <c r="EWC55" s="206"/>
      <c r="EWD55" s="206"/>
      <c r="EWE55" s="206"/>
      <c r="EWF55" s="206"/>
      <c r="EWG55" s="206"/>
      <c r="EWH55" s="206"/>
      <c r="EWI55" s="206"/>
      <c r="EWJ55" s="206"/>
      <c r="EWK55" s="206"/>
      <c r="EWL55" s="206"/>
      <c r="EWM55" s="206"/>
      <c r="EWN55" s="206"/>
      <c r="EWO55" s="206"/>
      <c r="EWP55" s="206"/>
      <c r="EWQ55" s="206"/>
      <c r="EWR55" s="206"/>
      <c r="EWS55" s="206"/>
      <c r="EWT55" s="206"/>
      <c r="EWU55" s="206"/>
      <c r="EWV55" s="206"/>
      <c r="EWW55" s="206"/>
      <c r="EWX55" s="206"/>
      <c r="EWY55" s="206"/>
      <c r="EWZ55" s="206"/>
      <c r="EXA55" s="206"/>
      <c r="EXB55" s="206"/>
      <c r="EXC55" s="206"/>
      <c r="EXD55" s="206"/>
      <c r="EXE55" s="206"/>
      <c r="EXF55" s="206"/>
      <c r="EXG55" s="206"/>
      <c r="EXH55" s="206"/>
      <c r="EXI55" s="206"/>
      <c r="EXJ55" s="206"/>
      <c r="EXK55" s="206"/>
      <c r="EXL55" s="206"/>
      <c r="EXM55" s="206"/>
      <c r="EXN55" s="206"/>
      <c r="EXO55" s="206"/>
      <c r="EXP55" s="206"/>
      <c r="EXQ55" s="206"/>
      <c r="EXR55" s="206"/>
      <c r="EXS55" s="206"/>
      <c r="EXT55" s="206"/>
      <c r="EXU55" s="206"/>
      <c r="EXV55" s="206"/>
      <c r="EXW55" s="206"/>
      <c r="EXX55" s="206"/>
      <c r="EXY55" s="206"/>
      <c r="EXZ55" s="206"/>
      <c r="EYA55" s="206"/>
      <c r="EYB55" s="206"/>
      <c r="EYC55" s="206"/>
      <c r="EYD55" s="206"/>
      <c r="EYE55" s="206"/>
      <c r="EYF55" s="206"/>
      <c r="EYG55" s="206"/>
      <c r="EYH55" s="206"/>
      <c r="EYI55" s="206"/>
      <c r="EYJ55" s="206"/>
      <c r="EYK55" s="206"/>
      <c r="EYL55" s="206"/>
      <c r="EYM55" s="206"/>
      <c r="EYN55" s="206"/>
      <c r="EYO55" s="206"/>
      <c r="EYP55" s="206"/>
      <c r="EYQ55" s="206"/>
      <c r="EYR55" s="206"/>
      <c r="EYS55" s="206"/>
      <c r="EYT55" s="206"/>
      <c r="EYU55" s="206"/>
      <c r="EYV55" s="206"/>
      <c r="EYW55" s="206"/>
      <c r="EYX55" s="206"/>
      <c r="EYY55" s="206"/>
      <c r="EYZ55" s="206"/>
      <c r="EZA55" s="206"/>
      <c r="EZB55" s="206"/>
      <c r="EZC55" s="206"/>
      <c r="EZD55" s="206"/>
      <c r="EZE55" s="206"/>
      <c r="EZF55" s="206"/>
      <c r="EZG55" s="206"/>
      <c r="EZH55" s="206"/>
      <c r="EZI55" s="206"/>
      <c r="EZJ55" s="206"/>
      <c r="EZK55" s="206"/>
      <c r="EZL55" s="206"/>
      <c r="EZM55" s="206"/>
      <c r="EZN55" s="206"/>
      <c r="EZO55" s="206"/>
      <c r="EZP55" s="206"/>
      <c r="EZQ55" s="206"/>
      <c r="EZR55" s="206"/>
      <c r="EZS55" s="206"/>
      <c r="EZT55" s="206"/>
      <c r="EZU55" s="206"/>
      <c r="EZV55" s="206"/>
      <c r="EZW55" s="206"/>
      <c r="EZX55" s="206"/>
      <c r="EZY55" s="206"/>
      <c r="EZZ55" s="206"/>
      <c r="FAA55" s="206"/>
      <c r="FAB55" s="206"/>
      <c r="FAC55" s="206"/>
      <c r="FAD55" s="206"/>
      <c r="FAE55" s="206"/>
      <c r="FAF55" s="206"/>
      <c r="FAG55" s="206"/>
      <c r="FAH55" s="206"/>
      <c r="FAI55" s="206"/>
      <c r="FAJ55" s="206"/>
      <c r="FAK55" s="206"/>
      <c r="FAL55" s="206"/>
      <c r="FAM55" s="206"/>
      <c r="FAN55" s="206"/>
      <c r="FAO55" s="206"/>
      <c r="FAP55" s="206"/>
      <c r="FAQ55" s="206"/>
      <c r="FAR55" s="206"/>
      <c r="FAS55" s="206"/>
      <c r="FAT55" s="206"/>
      <c r="FAU55" s="206"/>
      <c r="FAV55" s="206"/>
      <c r="FAW55" s="206"/>
      <c r="FAX55" s="206"/>
      <c r="FAY55" s="206"/>
      <c r="FAZ55" s="206"/>
      <c r="FBA55" s="206"/>
      <c r="FBB55" s="206"/>
      <c r="FBC55" s="206"/>
      <c r="FBD55" s="206"/>
      <c r="FBE55" s="206"/>
      <c r="FBF55" s="206"/>
      <c r="FBG55" s="206"/>
      <c r="FBH55" s="206"/>
      <c r="FBI55" s="206"/>
      <c r="FBJ55" s="206"/>
      <c r="FBK55" s="206"/>
      <c r="FBL55" s="206"/>
      <c r="FBM55" s="206"/>
      <c r="FBN55" s="206"/>
      <c r="FBO55" s="206"/>
      <c r="FBP55" s="206"/>
      <c r="FBQ55" s="206"/>
      <c r="FBR55" s="206"/>
      <c r="FBS55" s="206"/>
      <c r="FBT55" s="206"/>
      <c r="FBU55" s="206"/>
      <c r="FBV55" s="206"/>
      <c r="FBW55" s="206"/>
      <c r="FBX55" s="206"/>
      <c r="FBY55" s="206"/>
      <c r="FBZ55" s="206"/>
      <c r="FCA55" s="206"/>
      <c r="FCB55" s="206"/>
      <c r="FCC55" s="206"/>
      <c r="FCD55" s="206"/>
      <c r="FCE55" s="206"/>
      <c r="FCF55" s="206"/>
      <c r="FCG55" s="206"/>
      <c r="FCH55" s="206"/>
      <c r="FCI55" s="206"/>
      <c r="FCJ55" s="206"/>
      <c r="FCK55" s="206"/>
      <c r="FCL55" s="206"/>
      <c r="FCM55" s="206"/>
      <c r="FCN55" s="206"/>
      <c r="FCO55" s="206"/>
      <c r="FCP55" s="206"/>
      <c r="FCQ55" s="206"/>
      <c r="FCR55" s="206"/>
      <c r="FCS55" s="206"/>
      <c r="FCT55" s="206"/>
      <c r="FCU55" s="206"/>
      <c r="FCV55" s="206"/>
      <c r="FCW55" s="206"/>
      <c r="FCX55" s="206"/>
      <c r="FCY55" s="206"/>
      <c r="FCZ55" s="206"/>
      <c r="FDA55" s="206"/>
      <c r="FDB55" s="206"/>
      <c r="FDC55" s="206"/>
      <c r="FDD55" s="206"/>
      <c r="FDE55" s="206"/>
      <c r="FDF55" s="206"/>
      <c r="FDG55" s="206"/>
      <c r="FDH55" s="206"/>
      <c r="FDI55" s="206"/>
      <c r="FDJ55" s="206"/>
      <c r="FDK55" s="206"/>
      <c r="FDL55" s="206"/>
      <c r="FDM55" s="206"/>
      <c r="FDN55" s="206"/>
      <c r="FDO55" s="206"/>
      <c r="FDP55" s="206"/>
      <c r="FDQ55" s="206"/>
      <c r="FDR55" s="206"/>
      <c r="FDS55" s="206"/>
      <c r="FDT55" s="206"/>
      <c r="FDU55" s="206"/>
      <c r="FDV55" s="206"/>
      <c r="FDW55" s="206"/>
      <c r="FDX55" s="206"/>
      <c r="FDY55" s="206"/>
      <c r="FDZ55" s="206"/>
      <c r="FEA55" s="206"/>
      <c r="FEB55" s="206"/>
      <c r="FEC55" s="206"/>
      <c r="FED55" s="206"/>
      <c r="FEE55" s="206"/>
      <c r="FEF55" s="206"/>
      <c r="FEG55" s="206"/>
      <c r="FEH55" s="206"/>
      <c r="FEI55" s="206"/>
      <c r="FEJ55" s="206"/>
      <c r="FEK55" s="206"/>
      <c r="FEL55" s="206"/>
      <c r="FEM55" s="206"/>
      <c r="FEN55" s="206"/>
      <c r="FEO55" s="206"/>
      <c r="FEP55" s="206"/>
      <c r="FEQ55" s="206"/>
      <c r="FER55" s="206"/>
      <c r="FES55" s="206"/>
      <c r="FET55" s="206"/>
      <c r="FEU55" s="206"/>
      <c r="FEV55" s="206"/>
      <c r="FEW55" s="206"/>
      <c r="FEX55" s="206"/>
      <c r="FEY55" s="206"/>
      <c r="FEZ55" s="206"/>
      <c r="FFA55" s="206"/>
      <c r="FFB55" s="206"/>
      <c r="FFC55" s="206"/>
      <c r="FFD55" s="206"/>
      <c r="FFE55" s="206"/>
      <c r="FFF55" s="206"/>
      <c r="FFG55" s="206"/>
      <c r="FFH55" s="206"/>
      <c r="FFI55" s="206"/>
      <c r="FFJ55" s="206"/>
      <c r="FFK55" s="206"/>
      <c r="FFL55" s="206"/>
      <c r="FFM55" s="206"/>
      <c r="FFN55" s="206"/>
      <c r="FFO55" s="206"/>
      <c r="FFP55" s="206"/>
      <c r="FFQ55" s="206"/>
      <c r="FFR55" s="206"/>
      <c r="FFS55" s="206"/>
      <c r="FFT55" s="206"/>
      <c r="FFU55" s="206"/>
      <c r="FFV55" s="206"/>
      <c r="FFW55" s="206"/>
      <c r="FFX55" s="206"/>
      <c r="FFY55" s="206"/>
      <c r="FFZ55" s="206"/>
      <c r="FGA55" s="206"/>
      <c r="FGB55" s="206"/>
      <c r="FGC55" s="206"/>
      <c r="FGD55" s="206"/>
      <c r="FGE55" s="206"/>
      <c r="FGF55" s="206"/>
      <c r="FGG55" s="206"/>
      <c r="FGH55" s="206"/>
      <c r="FGI55" s="206"/>
      <c r="FGJ55" s="206"/>
      <c r="FGK55" s="206"/>
      <c r="FGL55" s="206"/>
      <c r="FGM55" s="206"/>
      <c r="FGN55" s="206"/>
      <c r="FGO55" s="206"/>
      <c r="FGP55" s="206"/>
      <c r="FGQ55" s="206"/>
      <c r="FGR55" s="206"/>
      <c r="FGS55" s="206"/>
      <c r="FGT55" s="206"/>
      <c r="FGU55" s="206"/>
      <c r="FGV55" s="206"/>
      <c r="FGW55" s="206"/>
      <c r="FGX55" s="206"/>
      <c r="FGY55" s="206"/>
      <c r="FGZ55" s="206"/>
      <c r="FHA55" s="206"/>
      <c r="FHB55" s="206"/>
      <c r="FHC55" s="206"/>
      <c r="FHD55" s="206"/>
      <c r="FHE55" s="206"/>
      <c r="FHF55" s="206"/>
      <c r="FHG55" s="206"/>
      <c r="FHH55" s="206"/>
      <c r="FHI55" s="206"/>
      <c r="FHJ55" s="206"/>
      <c r="FHK55" s="206"/>
      <c r="FHL55" s="206"/>
      <c r="FHM55" s="206"/>
      <c r="FHN55" s="206"/>
      <c r="FHO55" s="206"/>
      <c r="FHP55" s="206"/>
      <c r="FHQ55" s="206"/>
      <c r="FHR55" s="206"/>
      <c r="FHS55" s="206"/>
      <c r="FHT55" s="206"/>
      <c r="FHU55" s="206"/>
      <c r="FHV55" s="206"/>
      <c r="FHW55" s="206"/>
      <c r="FHX55" s="206"/>
      <c r="FHY55" s="206"/>
      <c r="FHZ55" s="206"/>
      <c r="FIA55" s="206"/>
      <c r="FIB55" s="206"/>
      <c r="FIC55" s="206"/>
      <c r="FID55" s="206"/>
      <c r="FIE55" s="206"/>
      <c r="FIF55" s="206"/>
      <c r="FIG55" s="206"/>
      <c r="FIH55" s="206"/>
      <c r="FII55" s="206"/>
      <c r="FIJ55" s="206"/>
      <c r="FIK55" s="206"/>
      <c r="FIL55" s="206"/>
      <c r="FIM55" s="206"/>
      <c r="FIN55" s="206"/>
      <c r="FIO55" s="206"/>
      <c r="FIP55" s="206"/>
      <c r="FIQ55" s="206"/>
      <c r="FIR55" s="206"/>
      <c r="FIS55" s="206"/>
      <c r="FIT55" s="206"/>
      <c r="FIU55" s="206"/>
      <c r="FIV55" s="206"/>
      <c r="FIW55" s="206"/>
      <c r="FIX55" s="206"/>
      <c r="FIY55" s="206"/>
      <c r="FIZ55" s="206"/>
      <c r="FJA55" s="206"/>
      <c r="FJB55" s="206"/>
      <c r="FJC55" s="206"/>
      <c r="FJD55" s="206"/>
      <c r="FJE55" s="206"/>
      <c r="FJF55" s="206"/>
      <c r="FJG55" s="206"/>
      <c r="FJH55" s="206"/>
      <c r="FJI55" s="206"/>
      <c r="FJJ55" s="206"/>
      <c r="FJK55" s="206"/>
      <c r="FJL55" s="206"/>
      <c r="FJM55" s="206"/>
      <c r="FJN55" s="206"/>
      <c r="FJO55" s="206"/>
      <c r="FJP55" s="206"/>
      <c r="FJQ55" s="206"/>
      <c r="FJR55" s="206"/>
      <c r="FJS55" s="206"/>
      <c r="FJT55" s="206"/>
      <c r="FJU55" s="206"/>
      <c r="FJV55" s="206"/>
      <c r="FJW55" s="206"/>
      <c r="FJX55" s="206"/>
      <c r="FJY55" s="206"/>
      <c r="FJZ55" s="206"/>
      <c r="FKA55" s="206"/>
      <c r="FKB55" s="206"/>
      <c r="FKC55" s="206"/>
      <c r="FKD55" s="206"/>
      <c r="FKE55" s="206"/>
      <c r="FKF55" s="206"/>
      <c r="FKG55" s="206"/>
      <c r="FKH55" s="206"/>
      <c r="FKI55" s="206"/>
      <c r="FKJ55" s="206"/>
      <c r="FKK55" s="206"/>
      <c r="FKL55" s="206"/>
      <c r="FKM55" s="206"/>
      <c r="FKN55" s="206"/>
      <c r="FKO55" s="206"/>
      <c r="FKP55" s="206"/>
      <c r="FKQ55" s="206"/>
      <c r="FKR55" s="206"/>
      <c r="FKS55" s="206"/>
      <c r="FKT55" s="206"/>
      <c r="FKU55" s="206"/>
      <c r="FKV55" s="206"/>
      <c r="FKW55" s="206"/>
      <c r="FKX55" s="206"/>
      <c r="FKY55" s="206"/>
      <c r="FKZ55" s="206"/>
      <c r="FLA55" s="206"/>
      <c r="FLB55" s="206"/>
      <c r="FLC55" s="206"/>
      <c r="FLD55" s="206"/>
      <c r="FLE55" s="206"/>
      <c r="FLF55" s="206"/>
      <c r="FLG55" s="206"/>
      <c r="FLH55" s="206"/>
      <c r="FLI55" s="206"/>
      <c r="FLJ55" s="206"/>
      <c r="FLK55" s="206"/>
      <c r="FLL55" s="206"/>
      <c r="FLM55" s="206"/>
      <c r="FLN55" s="206"/>
      <c r="FLO55" s="206"/>
      <c r="FLP55" s="206"/>
      <c r="FLQ55" s="206"/>
      <c r="FLR55" s="206"/>
      <c r="FLS55" s="206"/>
      <c r="FLT55" s="206"/>
      <c r="FLU55" s="206"/>
      <c r="FLV55" s="206"/>
      <c r="FLW55" s="206"/>
      <c r="FLX55" s="206"/>
      <c r="FLY55" s="206"/>
      <c r="FLZ55" s="206"/>
      <c r="FMA55" s="206"/>
      <c r="FMB55" s="206"/>
      <c r="FMC55" s="206"/>
      <c r="FMD55" s="206"/>
      <c r="FME55" s="206"/>
      <c r="FMF55" s="206"/>
      <c r="FMG55" s="206"/>
      <c r="FMH55" s="206"/>
      <c r="FMI55" s="206"/>
      <c r="FMJ55" s="206"/>
      <c r="FMK55" s="206"/>
      <c r="FML55" s="206"/>
      <c r="FMM55" s="206"/>
      <c r="FMN55" s="206"/>
      <c r="FMO55" s="206"/>
      <c r="FMP55" s="206"/>
      <c r="FMQ55" s="206"/>
      <c r="FMR55" s="206"/>
      <c r="FMS55" s="206"/>
      <c r="FMT55" s="206"/>
      <c r="FMU55" s="206"/>
      <c r="FMV55" s="206"/>
      <c r="FMW55" s="206"/>
      <c r="FMX55" s="206"/>
      <c r="FMY55" s="206"/>
      <c r="FMZ55" s="206"/>
      <c r="FNA55" s="206"/>
      <c r="FNB55" s="206"/>
      <c r="FNC55" s="206"/>
      <c r="FND55" s="206"/>
      <c r="FNE55" s="206"/>
      <c r="FNF55" s="206"/>
      <c r="FNG55" s="206"/>
      <c r="FNH55" s="206"/>
      <c r="FNI55" s="206"/>
      <c r="FNJ55" s="206"/>
      <c r="FNK55" s="206"/>
      <c r="FNL55" s="206"/>
      <c r="FNM55" s="206"/>
      <c r="FNN55" s="206"/>
      <c r="FNO55" s="206"/>
      <c r="FNP55" s="206"/>
      <c r="FNQ55" s="206"/>
      <c r="FNR55" s="206"/>
      <c r="FNS55" s="206"/>
      <c r="FNT55" s="206"/>
      <c r="FNU55" s="206"/>
      <c r="FNV55" s="206"/>
      <c r="FNW55" s="206"/>
      <c r="FNX55" s="206"/>
      <c r="FNY55" s="206"/>
      <c r="FNZ55" s="206"/>
      <c r="FOA55" s="206"/>
      <c r="FOB55" s="206"/>
      <c r="FOC55" s="206"/>
      <c r="FOD55" s="206"/>
      <c r="FOE55" s="206"/>
      <c r="FOF55" s="206"/>
      <c r="FOG55" s="206"/>
      <c r="FOH55" s="206"/>
      <c r="FOI55" s="206"/>
      <c r="FOJ55" s="206"/>
      <c r="FOK55" s="206"/>
      <c r="FOL55" s="206"/>
      <c r="FOM55" s="206"/>
      <c r="FON55" s="206"/>
      <c r="FOO55" s="206"/>
      <c r="FOP55" s="206"/>
      <c r="FOQ55" s="206"/>
      <c r="FOR55" s="206"/>
      <c r="FOS55" s="206"/>
      <c r="FOT55" s="206"/>
      <c r="FOU55" s="206"/>
      <c r="FOV55" s="206"/>
      <c r="FOW55" s="206"/>
      <c r="FOX55" s="206"/>
      <c r="FOY55" s="206"/>
      <c r="FOZ55" s="206"/>
      <c r="FPA55" s="206"/>
      <c r="FPB55" s="206"/>
      <c r="FPC55" s="206"/>
      <c r="FPD55" s="206"/>
      <c r="FPE55" s="206"/>
      <c r="FPF55" s="206"/>
      <c r="FPG55" s="206"/>
      <c r="FPH55" s="206"/>
      <c r="FPI55" s="206"/>
      <c r="FPJ55" s="206"/>
      <c r="FPK55" s="206"/>
      <c r="FPL55" s="206"/>
      <c r="FPM55" s="206"/>
      <c r="FPN55" s="206"/>
      <c r="FPO55" s="206"/>
      <c r="FPP55" s="206"/>
      <c r="FPQ55" s="206"/>
      <c r="FPR55" s="206"/>
      <c r="FPS55" s="206"/>
      <c r="FPT55" s="206"/>
      <c r="FPU55" s="206"/>
      <c r="FPV55" s="206"/>
      <c r="FPW55" s="206"/>
      <c r="FPX55" s="206"/>
      <c r="FPY55" s="206"/>
      <c r="FPZ55" s="206"/>
      <c r="FQA55" s="206"/>
      <c r="FQB55" s="206"/>
      <c r="FQC55" s="206"/>
      <c r="FQD55" s="206"/>
      <c r="FQE55" s="206"/>
      <c r="FQF55" s="206"/>
      <c r="FQG55" s="206"/>
      <c r="FQH55" s="206"/>
      <c r="FQI55" s="206"/>
      <c r="FQJ55" s="206"/>
      <c r="FQK55" s="206"/>
      <c r="FQL55" s="206"/>
      <c r="FQM55" s="206"/>
      <c r="FQN55" s="206"/>
      <c r="FQO55" s="206"/>
      <c r="FQP55" s="206"/>
      <c r="FQQ55" s="206"/>
      <c r="FQR55" s="206"/>
      <c r="FQS55" s="206"/>
      <c r="FQT55" s="206"/>
      <c r="FQU55" s="206"/>
      <c r="FQV55" s="206"/>
      <c r="FQW55" s="206"/>
      <c r="FQX55" s="206"/>
      <c r="FQY55" s="206"/>
      <c r="FQZ55" s="206"/>
      <c r="FRA55" s="206"/>
      <c r="FRB55" s="206"/>
      <c r="FRC55" s="206"/>
      <c r="FRD55" s="206"/>
      <c r="FRE55" s="206"/>
      <c r="FRF55" s="206"/>
      <c r="FRG55" s="206"/>
      <c r="FRH55" s="206"/>
      <c r="FRI55" s="206"/>
      <c r="FRJ55" s="206"/>
      <c r="FRK55" s="206"/>
      <c r="FRL55" s="206"/>
      <c r="FRM55" s="206"/>
      <c r="FRN55" s="206"/>
      <c r="FRO55" s="206"/>
      <c r="FRP55" s="206"/>
      <c r="FRQ55" s="206"/>
      <c r="FRR55" s="206"/>
      <c r="FRS55" s="206"/>
      <c r="FRT55" s="206"/>
      <c r="FRU55" s="206"/>
      <c r="FRV55" s="206"/>
      <c r="FRW55" s="206"/>
      <c r="FRX55" s="206"/>
      <c r="FRY55" s="206"/>
      <c r="FRZ55" s="206"/>
      <c r="FSA55" s="206"/>
      <c r="FSB55" s="206"/>
      <c r="FSC55" s="206"/>
      <c r="FSD55" s="206"/>
      <c r="FSE55" s="206"/>
      <c r="FSF55" s="206"/>
      <c r="FSG55" s="206"/>
      <c r="FSH55" s="206"/>
      <c r="FSI55" s="206"/>
      <c r="FSJ55" s="206"/>
      <c r="FSK55" s="206"/>
      <c r="FSL55" s="206"/>
      <c r="FSM55" s="206"/>
      <c r="FSN55" s="206"/>
      <c r="FSO55" s="206"/>
      <c r="FSP55" s="206"/>
      <c r="FSQ55" s="206"/>
      <c r="FSR55" s="206"/>
      <c r="FSS55" s="206"/>
      <c r="FST55" s="206"/>
      <c r="FSU55" s="206"/>
      <c r="FSV55" s="206"/>
      <c r="FSW55" s="206"/>
      <c r="FSX55" s="206"/>
      <c r="FSY55" s="206"/>
      <c r="FSZ55" s="206"/>
      <c r="FTA55" s="206"/>
      <c r="FTB55" s="206"/>
      <c r="FTC55" s="206"/>
      <c r="FTD55" s="206"/>
      <c r="FTE55" s="206"/>
      <c r="FTF55" s="206"/>
      <c r="FTG55" s="206"/>
      <c r="FTH55" s="206"/>
      <c r="FTI55" s="206"/>
      <c r="FTJ55" s="206"/>
      <c r="FTK55" s="206"/>
      <c r="FTL55" s="206"/>
      <c r="FTM55" s="206"/>
      <c r="FTN55" s="206"/>
      <c r="FTO55" s="206"/>
      <c r="FTP55" s="206"/>
      <c r="FTQ55" s="206"/>
      <c r="FTR55" s="206"/>
      <c r="FTS55" s="206"/>
      <c r="FTT55" s="206"/>
      <c r="FTU55" s="206"/>
      <c r="FTV55" s="206"/>
      <c r="FTW55" s="206"/>
      <c r="FTX55" s="206"/>
      <c r="FTY55" s="206"/>
      <c r="FTZ55" s="206"/>
      <c r="FUA55" s="206"/>
      <c r="FUB55" s="206"/>
      <c r="FUC55" s="206"/>
      <c r="FUD55" s="206"/>
      <c r="FUE55" s="206"/>
      <c r="FUF55" s="206"/>
      <c r="FUG55" s="206"/>
      <c r="FUH55" s="206"/>
      <c r="FUI55" s="206"/>
      <c r="FUJ55" s="206"/>
      <c r="FUK55" s="206"/>
      <c r="FUL55" s="206"/>
      <c r="FUM55" s="206"/>
      <c r="FUN55" s="206"/>
      <c r="FUO55" s="206"/>
      <c r="FUP55" s="206"/>
      <c r="FUQ55" s="206"/>
      <c r="FUR55" s="206"/>
      <c r="FUS55" s="206"/>
      <c r="FUT55" s="206"/>
      <c r="FUU55" s="206"/>
      <c r="FUV55" s="206"/>
      <c r="FUW55" s="206"/>
      <c r="FUX55" s="206"/>
      <c r="FUY55" s="206"/>
      <c r="FUZ55" s="206"/>
      <c r="FVA55" s="206"/>
      <c r="FVB55" s="206"/>
      <c r="FVC55" s="206"/>
      <c r="FVD55" s="206"/>
      <c r="FVE55" s="206"/>
      <c r="FVF55" s="206"/>
      <c r="FVG55" s="206"/>
      <c r="FVH55" s="206"/>
      <c r="FVI55" s="206"/>
      <c r="FVJ55" s="206"/>
      <c r="FVK55" s="206"/>
      <c r="FVL55" s="206"/>
      <c r="FVM55" s="206"/>
      <c r="FVN55" s="206"/>
      <c r="FVO55" s="206"/>
      <c r="FVP55" s="206"/>
      <c r="FVQ55" s="206"/>
      <c r="FVR55" s="206"/>
      <c r="FVS55" s="206"/>
      <c r="FVT55" s="206"/>
      <c r="FVU55" s="206"/>
      <c r="FVV55" s="206"/>
      <c r="FVW55" s="206"/>
      <c r="FVX55" s="206"/>
      <c r="FVY55" s="206"/>
      <c r="FVZ55" s="206"/>
      <c r="FWA55" s="206"/>
      <c r="FWB55" s="206"/>
      <c r="FWC55" s="206"/>
      <c r="FWD55" s="206"/>
      <c r="FWE55" s="206"/>
      <c r="FWF55" s="206"/>
      <c r="FWG55" s="206"/>
      <c r="FWH55" s="206"/>
      <c r="FWI55" s="206"/>
      <c r="FWJ55" s="206"/>
      <c r="FWK55" s="206"/>
      <c r="FWL55" s="206"/>
      <c r="FWM55" s="206"/>
      <c r="FWN55" s="206"/>
      <c r="FWO55" s="206"/>
      <c r="FWP55" s="206"/>
      <c r="FWQ55" s="206"/>
      <c r="FWR55" s="206"/>
      <c r="FWS55" s="206"/>
      <c r="FWT55" s="206"/>
      <c r="FWU55" s="206"/>
      <c r="FWV55" s="206"/>
      <c r="FWW55" s="206"/>
      <c r="FWX55" s="206"/>
      <c r="FWY55" s="206"/>
      <c r="FWZ55" s="206"/>
      <c r="FXA55" s="206"/>
      <c r="FXB55" s="206"/>
      <c r="FXC55" s="206"/>
      <c r="FXD55" s="206"/>
      <c r="FXE55" s="206"/>
      <c r="FXF55" s="206"/>
      <c r="FXG55" s="206"/>
      <c r="FXH55" s="206"/>
      <c r="FXI55" s="206"/>
      <c r="FXJ55" s="206"/>
      <c r="FXK55" s="206"/>
      <c r="FXL55" s="206"/>
      <c r="FXM55" s="206"/>
      <c r="FXN55" s="206"/>
      <c r="FXO55" s="206"/>
      <c r="FXP55" s="206"/>
      <c r="FXQ55" s="206"/>
      <c r="FXR55" s="206"/>
      <c r="FXS55" s="206"/>
      <c r="FXT55" s="206"/>
      <c r="FXU55" s="206"/>
      <c r="FXV55" s="206"/>
      <c r="FXW55" s="206"/>
      <c r="FXX55" s="206"/>
      <c r="FXY55" s="206"/>
      <c r="FXZ55" s="206"/>
      <c r="FYA55" s="206"/>
      <c r="FYB55" s="206"/>
      <c r="FYC55" s="206"/>
      <c r="FYD55" s="206"/>
      <c r="FYE55" s="206"/>
      <c r="FYF55" s="206"/>
      <c r="FYG55" s="206"/>
      <c r="FYH55" s="206"/>
      <c r="FYI55" s="206"/>
      <c r="FYJ55" s="206"/>
      <c r="FYK55" s="206"/>
      <c r="FYL55" s="206"/>
      <c r="FYM55" s="206"/>
      <c r="FYN55" s="206"/>
      <c r="FYO55" s="206"/>
      <c r="FYP55" s="206"/>
      <c r="FYQ55" s="206"/>
      <c r="FYR55" s="206"/>
      <c r="FYS55" s="206"/>
      <c r="FYT55" s="206"/>
      <c r="FYU55" s="206"/>
      <c r="FYV55" s="206"/>
      <c r="FYW55" s="206"/>
      <c r="FYX55" s="206"/>
      <c r="FYY55" s="206"/>
      <c r="FYZ55" s="206"/>
      <c r="FZA55" s="206"/>
      <c r="FZB55" s="206"/>
      <c r="FZC55" s="206"/>
      <c r="FZD55" s="206"/>
      <c r="FZE55" s="206"/>
      <c r="FZF55" s="206"/>
      <c r="FZG55" s="206"/>
      <c r="FZH55" s="206"/>
      <c r="FZI55" s="206"/>
      <c r="FZJ55" s="206"/>
      <c r="FZK55" s="206"/>
      <c r="FZL55" s="206"/>
      <c r="FZM55" s="206"/>
      <c r="FZN55" s="206"/>
      <c r="FZO55" s="206"/>
      <c r="FZP55" s="206"/>
      <c r="FZQ55" s="206"/>
      <c r="FZR55" s="206"/>
      <c r="FZS55" s="206"/>
      <c r="FZT55" s="206"/>
      <c r="FZU55" s="206"/>
      <c r="FZV55" s="206"/>
      <c r="FZW55" s="206"/>
      <c r="FZX55" s="206"/>
      <c r="FZY55" s="206"/>
      <c r="FZZ55" s="206"/>
      <c r="GAA55" s="206"/>
      <c r="GAB55" s="206"/>
      <c r="GAC55" s="206"/>
      <c r="GAD55" s="206"/>
      <c r="GAE55" s="206"/>
      <c r="GAF55" s="206"/>
      <c r="GAG55" s="206"/>
      <c r="GAH55" s="206"/>
      <c r="GAI55" s="206"/>
      <c r="GAJ55" s="206"/>
      <c r="GAK55" s="206"/>
      <c r="GAL55" s="206"/>
      <c r="GAM55" s="206"/>
      <c r="GAN55" s="206"/>
      <c r="GAO55" s="206"/>
      <c r="GAP55" s="206"/>
      <c r="GAQ55" s="206"/>
      <c r="GAR55" s="206"/>
      <c r="GAS55" s="206"/>
      <c r="GAT55" s="206"/>
      <c r="GAU55" s="206"/>
      <c r="GAV55" s="206"/>
      <c r="GAW55" s="206"/>
      <c r="GAX55" s="206"/>
      <c r="GAY55" s="206"/>
      <c r="GAZ55" s="206"/>
      <c r="GBA55" s="206"/>
      <c r="GBB55" s="206"/>
      <c r="GBC55" s="206"/>
      <c r="GBD55" s="206"/>
      <c r="GBE55" s="206"/>
      <c r="GBF55" s="206"/>
      <c r="GBG55" s="206"/>
      <c r="GBH55" s="206"/>
      <c r="GBI55" s="206"/>
      <c r="GBJ55" s="206"/>
      <c r="GBK55" s="206"/>
      <c r="GBL55" s="206"/>
      <c r="GBM55" s="206"/>
      <c r="GBN55" s="206"/>
      <c r="GBO55" s="206"/>
      <c r="GBP55" s="206"/>
      <c r="GBQ55" s="206"/>
      <c r="GBR55" s="206"/>
      <c r="GBS55" s="206"/>
      <c r="GBT55" s="206"/>
      <c r="GBU55" s="206"/>
      <c r="GBV55" s="206"/>
      <c r="GBW55" s="206"/>
      <c r="GBX55" s="206"/>
      <c r="GBY55" s="206"/>
      <c r="GBZ55" s="206"/>
      <c r="GCA55" s="206"/>
      <c r="GCB55" s="206"/>
      <c r="GCC55" s="206"/>
      <c r="GCD55" s="206"/>
      <c r="GCE55" s="206"/>
      <c r="GCF55" s="206"/>
      <c r="GCG55" s="206"/>
      <c r="GCH55" s="206"/>
      <c r="GCI55" s="206"/>
      <c r="GCJ55" s="206"/>
      <c r="GCK55" s="206"/>
      <c r="GCL55" s="206"/>
      <c r="GCM55" s="206"/>
      <c r="GCN55" s="206"/>
      <c r="GCO55" s="206"/>
      <c r="GCP55" s="206"/>
      <c r="GCQ55" s="206"/>
      <c r="GCR55" s="206"/>
      <c r="GCS55" s="206"/>
      <c r="GCT55" s="206"/>
      <c r="GCU55" s="206"/>
      <c r="GCV55" s="206"/>
      <c r="GCW55" s="206"/>
      <c r="GCX55" s="206"/>
      <c r="GCY55" s="206"/>
      <c r="GCZ55" s="206"/>
      <c r="GDA55" s="206"/>
      <c r="GDB55" s="206"/>
      <c r="GDC55" s="206"/>
      <c r="GDD55" s="206"/>
      <c r="GDE55" s="206"/>
      <c r="GDF55" s="206"/>
      <c r="GDG55" s="206"/>
      <c r="GDH55" s="206"/>
      <c r="GDI55" s="206"/>
      <c r="GDJ55" s="206"/>
      <c r="GDK55" s="206"/>
      <c r="GDL55" s="206"/>
      <c r="GDM55" s="206"/>
      <c r="GDN55" s="206"/>
      <c r="GDO55" s="206"/>
      <c r="GDP55" s="206"/>
      <c r="GDQ55" s="206"/>
      <c r="GDR55" s="206"/>
      <c r="GDS55" s="206"/>
      <c r="GDT55" s="206"/>
      <c r="GDU55" s="206"/>
      <c r="GDV55" s="206"/>
      <c r="GDW55" s="206"/>
      <c r="GDX55" s="206"/>
      <c r="GDY55" s="206"/>
      <c r="GDZ55" s="206"/>
      <c r="GEA55" s="206"/>
      <c r="GEB55" s="206"/>
      <c r="GEC55" s="206"/>
      <c r="GED55" s="206"/>
      <c r="GEE55" s="206"/>
      <c r="GEF55" s="206"/>
      <c r="GEG55" s="206"/>
      <c r="GEH55" s="206"/>
      <c r="GEI55" s="206"/>
      <c r="GEJ55" s="206"/>
      <c r="GEK55" s="206"/>
      <c r="GEL55" s="206"/>
      <c r="GEM55" s="206"/>
      <c r="GEN55" s="206"/>
      <c r="GEO55" s="206"/>
      <c r="GEP55" s="206"/>
      <c r="GEQ55" s="206"/>
      <c r="GER55" s="206"/>
      <c r="GES55" s="206"/>
      <c r="GET55" s="206"/>
      <c r="GEU55" s="206"/>
      <c r="GEV55" s="206"/>
      <c r="GEW55" s="206"/>
      <c r="GEX55" s="206"/>
      <c r="GEY55" s="206"/>
      <c r="GEZ55" s="206"/>
      <c r="GFA55" s="206"/>
      <c r="GFB55" s="206"/>
      <c r="GFC55" s="206"/>
      <c r="GFD55" s="206"/>
      <c r="GFE55" s="206"/>
      <c r="GFF55" s="206"/>
      <c r="GFG55" s="206"/>
      <c r="GFH55" s="206"/>
      <c r="GFI55" s="206"/>
      <c r="GFJ55" s="206"/>
      <c r="GFK55" s="206"/>
      <c r="GFL55" s="206"/>
      <c r="GFM55" s="206"/>
      <c r="GFN55" s="206"/>
      <c r="GFO55" s="206"/>
      <c r="GFP55" s="206"/>
      <c r="GFQ55" s="206"/>
      <c r="GFR55" s="206"/>
      <c r="GFS55" s="206"/>
      <c r="GFT55" s="206"/>
      <c r="GFU55" s="206"/>
      <c r="GFV55" s="206"/>
      <c r="GFW55" s="206"/>
      <c r="GFX55" s="206"/>
      <c r="GFY55" s="206"/>
      <c r="GFZ55" s="206"/>
      <c r="GGA55" s="206"/>
      <c r="GGB55" s="206"/>
      <c r="GGC55" s="206"/>
      <c r="GGD55" s="206"/>
      <c r="GGE55" s="206"/>
      <c r="GGF55" s="206"/>
      <c r="GGG55" s="206"/>
      <c r="GGH55" s="206"/>
      <c r="GGI55" s="206"/>
      <c r="GGJ55" s="206"/>
      <c r="GGK55" s="206"/>
      <c r="GGL55" s="206"/>
      <c r="GGM55" s="206"/>
      <c r="GGN55" s="206"/>
      <c r="GGO55" s="206"/>
      <c r="GGP55" s="206"/>
      <c r="GGQ55" s="206"/>
      <c r="GGR55" s="206"/>
      <c r="GGS55" s="206"/>
      <c r="GGT55" s="206"/>
      <c r="GGU55" s="206"/>
      <c r="GGV55" s="206"/>
      <c r="GGW55" s="206"/>
      <c r="GGX55" s="206"/>
      <c r="GGY55" s="206"/>
      <c r="GGZ55" s="206"/>
      <c r="GHA55" s="206"/>
      <c r="GHB55" s="206"/>
      <c r="GHC55" s="206"/>
      <c r="GHD55" s="206"/>
      <c r="GHE55" s="206"/>
      <c r="GHF55" s="206"/>
      <c r="GHG55" s="206"/>
      <c r="GHH55" s="206"/>
      <c r="GHI55" s="206"/>
      <c r="GHJ55" s="206"/>
      <c r="GHK55" s="206"/>
      <c r="GHL55" s="206"/>
      <c r="GHM55" s="206"/>
      <c r="GHN55" s="206"/>
      <c r="GHO55" s="206"/>
      <c r="GHP55" s="206"/>
      <c r="GHQ55" s="206"/>
      <c r="GHR55" s="206"/>
      <c r="GHS55" s="206"/>
      <c r="GHT55" s="206"/>
      <c r="GHU55" s="206"/>
      <c r="GHV55" s="206"/>
      <c r="GHW55" s="206"/>
      <c r="GHX55" s="206"/>
      <c r="GHY55" s="206"/>
      <c r="GHZ55" s="206"/>
      <c r="GIA55" s="206"/>
      <c r="GIB55" s="206"/>
      <c r="GIC55" s="206"/>
      <c r="GID55" s="206"/>
      <c r="GIE55" s="206"/>
      <c r="GIF55" s="206"/>
      <c r="GIG55" s="206"/>
      <c r="GIH55" s="206"/>
      <c r="GII55" s="206"/>
      <c r="GIJ55" s="206"/>
      <c r="GIK55" s="206"/>
      <c r="GIL55" s="206"/>
      <c r="GIM55" s="206"/>
      <c r="GIN55" s="206"/>
      <c r="GIO55" s="206"/>
      <c r="GIP55" s="206"/>
      <c r="GIQ55" s="206"/>
      <c r="GIR55" s="206"/>
      <c r="GIS55" s="206"/>
      <c r="GIT55" s="206"/>
      <c r="GIU55" s="206"/>
      <c r="GIV55" s="206"/>
      <c r="GIW55" s="206"/>
      <c r="GIX55" s="206"/>
      <c r="GIY55" s="206"/>
      <c r="GIZ55" s="206"/>
      <c r="GJA55" s="206"/>
      <c r="GJB55" s="206"/>
      <c r="GJC55" s="206"/>
      <c r="GJD55" s="206"/>
      <c r="GJE55" s="206"/>
      <c r="GJF55" s="206"/>
      <c r="GJG55" s="206"/>
      <c r="GJH55" s="206"/>
      <c r="GJI55" s="206"/>
      <c r="GJJ55" s="206"/>
      <c r="GJK55" s="206"/>
      <c r="GJL55" s="206"/>
      <c r="GJM55" s="206"/>
      <c r="GJN55" s="206"/>
      <c r="GJO55" s="206"/>
      <c r="GJP55" s="206"/>
      <c r="GJQ55" s="206"/>
      <c r="GJR55" s="206"/>
      <c r="GJS55" s="206"/>
      <c r="GJT55" s="206"/>
      <c r="GJU55" s="206"/>
      <c r="GJV55" s="206"/>
      <c r="GJW55" s="206"/>
      <c r="GJX55" s="206"/>
      <c r="GJY55" s="206"/>
      <c r="GJZ55" s="206"/>
      <c r="GKA55" s="206"/>
      <c r="GKB55" s="206"/>
      <c r="GKC55" s="206"/>
      <c r="GKD55" s="206"/>
      <c r="GKE55" s="206"/>
      <c r="GKF55" s="206"/>
      <c r="GKG55" s="206"/>
      <c r="GKH55" s="206"/>
      <c r="GKI55" s="206"/>
      <c r="GKJ55" s="206"/>
      <c r="GKK55" s="206"/>
      <c r="GKL55" s="206"/>
      <c r="GKM55" s="206"/>
      <c r="GKN55" s="206"/>
      <c r="GKO55" s="206"/>
      <c r="GKP55" s="206"/>
      <c r="GKQ55" s="206"/>
      <c r="GKR55" s="206"/>
      <c r="GKS55" s="206"/>
      <c r="GKT55" s="206"/>
      <c r="GKU55" s="206"/>
      <c r="GKV55" s="206"/>
      <c r="GKW55" s="206"/>
      <c r="GKX55" s="206"/>
      <c r="GKY55" s="206"/>
      <c r="GKZ55" s="206"/>
      <c r="GLA55" s="206"/>
      <c r="GLB55" s="206"/>
      <c r="GLC55" s="206"/>
      <c r="GLD55" s="206"/>
      <c r="GLE55" s="206"/>
      <c r="GLF55" s="206"/>
      <c r="GLG55" s="206"/>
      <c r="GLH55" s="206"/>
      <c r="GLI55" s="206"/>
      <c r="GLJ55" s="206"/>
      <c r="GLK55" s="206"/>
      <c r="GLL55" s="206"/>
      <c r="GLM55" s="206"/>
      <c r="GLN55" s="206"/>
      <c r="GLO55" s="206"/>
      <c r="GLP55" s="206"/>
      <c r="GLQ55" s="206"/>
      <c r="GLR55" s="206"/>
      <c r="GLS55" s="206"/>
      <c r="GLT55" s="206"/>
      <c r="GLU55" s="206"/>
      <c r="GLV55" s="206"/>
      <c r="GLW55" s="206"/>
      <c r="GLX55" s="206"/>
      <c r="GLY55" s="206"/>
      <c r="GLZ55" s="206"/>
      <c r="GMA55" s="206"/>
      <c r="GMB55" s="206"/>
      <c r="GMC55" s="206"/>
      <c r="GMD55" s="206"/>
      <c r="GME55" s="206"/>
      <c r="GMF55" s="206"/>
      <c r="GMG55" s="206"/>
      <c r="GMH55" s="206"/>
      <c r="GMI55" s="206"/>
      <c r="GMJ55" s="206"/>
      <c r="GMK55" s="206"/>
      <c r="GML55" s="206"/>
      <c r="GMM55" s="206"/>
      <c r="GMN55" s="206"/>
      <c r="GMO55" s="206"/>
      <c r="GMP55" s="206"/>
      <c r="GMQ55" s="206"/>
      <c r="GMR55" s="206"/>
      <c r="GMS55" s="206"/>
      <c r="GMT55" s="206"/>
      <c r="GMU55" s="206"/>
      <c r="GMV55" s="206"/>
      <c r="GMW55" s="206"/>
      <c r="GMX55" s="206"/>
      <c r="GMY55" s="206"/>
      <c r="GMZ55" s="206"/>
      <c r="GNA55" s="206"/>
      <c r="GNB55" s="206"/>
      <c r="GNC55" s="206"/>
      <c r="GND55" s="206"/>
      <c r="GNE55" s="206"/>
      <c r="GNF55" s="206"/>
      <c r="GNG55" s="206"/>
      <c r="GNH55" s="206"/>
      <c r="GNI55" s="206"/>
      <c r="GNJ55" s="206"/>
      <c r="GNK55" s="206"/>
      <c r="GNL55" s="206"/>
      <c r="GNM55" s="206"/>
      <c r="GNN55" s="206"/>
      <c r="GNO55" s="206"/>
      <c r="GNP55" s="206"/>
      <c r="GNQ55" s="206"/>
      <c r="GNR55" s="206"/>
      <c r="GNS55" s="206"/>
      <c r="GNT55" s="206"/>
      <c r="GNU55" s="206"/>
      <c r="GNV55" s="206"/>
      <c r="GNW55" s="206"/>
      <c r="GNX55" s="206"/>
      <c r="GNY55" s="206"/>
      <c r="GNZ55" s="206"/>
      <c r="GOA55" s="206"/>
      <c r="GOB55" s="206"/>
      <c r="GOC55" s="206"/>
      <c r="GOD55" s="206"/>
      <c r="GOE55" s="206"/>
      <c r="GOF55" s="206"/>
      <c r="GOG55" s="206"/>
      <c r="GOH55" s="206"/>
      <c r="GOI55" s="206"/>
      <c r="GOJ55" s="206"/>
      <c r="GOK55" s="206"/>
      <c r="GOL55" s="206"/>
      <c r="GOM55" s="206"/>
      <c r="GON55" s="206"/>
      <c r="GOO55" s="206"/>
      <c r="GOP55" s="206"/>
      <c r="GOQ55" s="206"/>
      <c r="GOR55" s="206"/>
      <c r="GOS55" s="206"/>
      <c r="GOT55" s="206"/>
      <c r="GOU55" s="206"/>
      <c r="GOV55" s="206"/>
      <c r="GOW55" s="206"/>
      <c r="GOX55" s="206"/>
      <c r="GOY55" s="206"/>
      <c r="GOZ55" s="206"/>
      <c r="GPA55" s="206"/>
      <c r="GPB55" s="206"/>
      <c r="GPC55" s="206"/>
      <c r="GPD55" s="206"/>
      <c r="GPE55" s="206"/>
      <c r="GPF55" s="206"/>
      <c r="GPG55" s="206"/>
      <c r="GPH55" s="206"/>
      <c r="GPI55" s="206"/>
      <c r="GPJ55" s="206"/>
      <c r="GPK55" s="206"/>
      <c r="GPL55" s="206"/>
      <c r="GPM55" s="206"/>
      <c r="GPN55" s="206"/>
      <c r="GPO55" s="206"/>
      <c r="GPP55" s="206"/>
      <c r="GPQ55" s="206"/>
      <c r="GPR55" s="206"/>
      <c r="GPS55" s="206"/>
      <c r="GPT55" s="206"/>
      <c r="GPU55" s="206"/>
      <c r="GPV55" s="206"/>
      <c r="GPW55" s="206"/>
      <c r="GPX55" s="206"/>
      <c r="GPY55" s="206"/>
      <c r="GPZ55" s="206"/>
      <c r="GQA55" s="206"/>
      <c r="GQB55" s="206"/>
      <c r="GQC55" s="206"/>
      <c r="GQD55" s="206"/>
      <c r="GQE55" s="206"/>
      <c r="GQF55" s="206"/>
      <c r="GQG55" s="206"/>
      <c r="GQH55" s="206"/>
      <c r="GQI55" s="206"/>
      <c r="GQJ55" s="206"/>
      <c r="GQK55" s="206"/>
      <c r="GQL55" s="206"/>
      <c r="GQM55" s="206"/>
      <c r="GQN55" s="206"/>
      <c r="GQO55" s="206"/>
      <c r="GQP55" s="206"/>
      <c r="GQQ55" s="206"/>
      <c r="GQR55" s="206"/>
      <c r="GQS55" s="206"/>
      <c r="GQT55" s="206"/>
      <c r="GQU55" s="206"/>
      <c r="GQV55" s="206"/>
      <c r="GQW55" s="206"/>
      <c r="GQX55" s="206"/>
      <c r="GQY55" s="206"/>
      <c r="GQZ55" s="206"/>
      <c r="GRA55" s="206"/>
      <c r="GRB55" s="206"/>
      <c r="GRC55" s="206"/>
      <c r="GRD55" s="206"/>
      <c r="GRE55" s="206"/>
      <c r="GRF55" s="206"/>
      <c r="GRG55" s="206"/>
      <c r="GRH55" s="206"/>
      <c r="GRI55" s="206"/>
      <c r="GRJ55" s="206"/>
      <c r="GRK55" s="206"/>
      <c r="GRL55" s="206"/>
      <c r="GRM55" s="206"/>
      <c r="GRN55" s="206"/>
      <c r="GRO55" s="206"/>
      <c r="GRP55" s="206"/>
      <c r="GRQ55" s="206"/>
      <c r="GRR55" s="206"/>
      <c r="GRS55" s="206"/>
      <c r="GRT55" s="206"/>
      <c r="GRU55" s="206"/>
      <c r="GRV55" s="206"/>
      <c r="GRW55" s="206"/>
      <c r="GRX55" s="206"/>
      <c r="GRY55" s="206"/>
      <c r="GRZ55" s="206"/>
      <c r="GSA55" s="206"/>
      <c r="GSB55" s="206"/>
      <c r="GSC55" s="206"/>
      <c r="GSD55" s="206"/>
      <c r="GSE55" s="206"/>
      <c r="GSF55" s="206"/>
      <c r="GSG55" s="206"/>
      <c r="GSH55" s="206"/>
      <c r="GSI55" s="206"/>
      <c r="GSJ55" s="206"/>
      <c r="GSK55" s="206"/>
      <c r="GSL55" s="206"/>
      <c r="GSM55" s="206"/>
      <c r="GSN55" s="206"/>
      <c r="GSO55" s="206"/>
      <c r="GSP55" s="206"/>
      <c r="GSQ55" s="206"/>
      <c r="GSR55" s="206"/>
      <c r="GSS55" s="206"/>
      <c r="GST55" s="206"/>
      <c r="GSU55" s="206"/>
      <c r="GSV55" s="206"/>
      <c r="GSW55" s="206"/>
      <c r="GSX55" s="206"/>
      <c r="GSY55" s="206"/>
      <c r="GSZ55" s="206"/>
      <c r="GTA55" s="206"/>
      <c r="GTB55" s="206"/>
      <c r="GTC55" s="206"/>
      <c r="GTD55" s="206"/>
      <c r="GTE55" s="206"/>
      <c r="GTF55" s="206"/>
      <c r="GTG55" s="206"/>
      <c r="GTH55" s="206"/>
      <c r="GTI55" s="206"/>
      <c r="GTJ55" s="206"/>
      <c r="GTK55" s="206"/>
      <c r="GTL55" s="206"/>
      <c r="GTM55" s="206"/>
      <c r="GTN55" s="206"/>
      <c r="GTO55" s="206"/>
      <c r="GTP55" s="206"/>
      <c r="GTQ55" s="206"/>
      <c r="GTR55" s="206"/>
      <c r="GTS55" s="206"/>
      <c r="GTT55" s="206"/>
      <c r="GTU55" s="206"/>
      <c r="GTV55" s="206"/>
      <c r="GTW55" s="206"/>
      <c r="GTX55" s="206"/>
      <c r="GTY55" s="206"/>
      <c r="GTZ55" s="206"/>
      <c r="GUA55" s="206"/>
      <c r="GUB55" s="206"/>
      <c r="GUC55" s="206"/>
      <c r="GUD55" s="206"/>
      <c r="GUE55" s="206"/>
      <c r="GUF55" s="206"/>
      <c r="GUG55" s="206"/>
      <c r="GUH55" s="206"/>
      <c r="GUI55" s="206"/>
      <c r="GUJ55" s="206"/>
      <c r="GUK55" s="206"/>
      <c r="GUL55" s="206"/>
      <c r="GUM55" s="206"/>
      <c r="GUN55" s="206"/>
      <c r="GUO55" s="206"/>
      <c r="GUP55" s="206"/>
      <c r="GUQ55" s="206"/>
      <c r="GUR55" s="206"/>
      <c r="GUS55" s="206"/>
      <c r="GUT55" s="206"/>
      <c r="GUU55" s="206"/>
      <c r="GUV55" s="206"/>
      <c r="GUW55" s="206"/>
      <c r="GUX55" s="206"/>
      <c r="GUY55" s="206"/>
      <c r="GUZ55" s="206"/>
      <c r="GVA55" s="206"/>
      <c r="GVB55" s="206"/>
      <c r="GVC55" s="206"/>
      <c r="GVD55" s="206"/>
      <c r="GVE55" s="206"/>
      <c r="GVF55" s="206"/>
      <c r="GVG55" s="206"/>
      <c r="GVH55" s="206"/>
      <c r="GVI55" s="206"/>
      <c r="GVJ55" s="206"/>
      <c r="GVK55" s="206"/>
      <c r="GVL55" s="206"/>
      <c r="GVM55" s="206"/>
      <c r="GVN55" s="206"/>
      <c r="GVO55" s="206"/>
      <c r="GVP55" s="206"/>
      <c r="GVQ55" s="206"/>
      <c r="GVR55" s="206"/>
      <c r="GVS55" s="206"/>
      <c r="GVT55" s="206"/>
      <c r="GVU55" s="206"/>
      <c r="GVV55" s="206"/>
      <c r="GVW55" s="206"/>
      <c r="GVX55" s="206"/>
      <c r="GVY55" s="206"/>
      <c r="GVZ55" s="206"/>
      <c r="GWA55" s="206"/>
      <c r="GWB55" s="206"/>
      <c r="GWC55" s="206"/>
      <c r="GWD55" s="206"/>
      <c r="GWE55" s="206"/>
      <c r="GWF55" s="206"/>
      <c r="GWG55" s="206"/>
      <c r="GWH55" s="206"/>
      <c r="GWI55" s="206"/>
      <c r="GWJ55" s="206"/>
      <c r="GWK55" s="206"/>
      <c r="GWL55" s="206"/>
      <c r="GWM55" s="206"/>
      <c r="GWN55" s="206"/>
      <c r="GWO55" s="206"/>
      <c r="GWP55" s="206"/>
      <c r="GWQ55" s="206"/>
      <c r="GWR55" s="206"/>
      <c r="GWS55" s="206"/>
      <c r="GWT55" s="206"/>
      <c r="GWU55" s="206"/>
      <c r="GWV55" s="206"/>
      <c r="GWW55" s="206"/>
      <c r="GWX55" s="206"/>
      <c r="GWY55" s="206"/>
      <c r="GWZ55" s="206"/>
      <c r="GXA55" s="206"/>
      <c r="GXB55" s="206"/>
      <c r="GXC55" s="206"/>
      <c r="GXD55" s="206"/>
      <c r="GXE55" s="206"/>
      <c r="GXF55" s="206"/>
      <c r="GXG55" s="206"/>
      <c r="GXH55" s="206"/>
      <c r="GXI55" s="206"/>
      <c r="GXJ55" s="206"/>
      <c r="GXK55" s="206"/>
      <c r="GXL55" s="206"/>
      <c r="GXM55" s="206"/>
      <c r="GXN55" s="206"/>
      <c r="GXO55" s="206"/>
      <c r="GXP55" s="206"/>
      <c r="GXQ55" s="206"/>
      <c r="GXR55" s="206"/>
      <c r="GXS55" s="206"/>
      <c r="GXT55" s="206"/>
      <c r="GXU55" s="206"/>
      <c r="GXV55" s="206"/>
      <c r="GXW55" s="206"/>
      <c r="GXX55" s="206"/>
      <c r="GXY55" s="206"/>
      <c r="GXZ55" s="206"/>
      <c r="GYA55" s="206"/>
      <c r="GYB55" s="206"/>
      <c r="GYC55" s="206"/>
      <c r="GYD55" s="206"/>
      <c r="GYE55" s="206"/>
      <c r="GYF55" s="206"/>
      <c r="GYG55" s="206"/>
      <c r="GYH55" s="206"/>
      <c r="GYI55" s="206"/>
      <c r="GYJ55" s="206"/>
      <c r="GYK55" s="206"/>
      <c r="GYL55" s="206"/>
      <c r="GYM55" s="206"/>
      <c r="GYN55" s="206"/>
      <c r="GYO55" s="206"/>
      <c r="GYP55" s="206"/>
      <c r="GYQ55" s="206"/>
      <c r="GYR55" s="206"/>
      <c r="GYS55" s="206"/>
      <c r="GYT55" s="206"/>
      <c r="GYU55" s="206"/>
      <c r="GYV55" s="206"/>
      <c r="GYW55" s="206"/>
      <c r="GYX55" s="206"/>
      <c r="GYY55" s="206"/>
      <c r="GYZ55" s="206"/>
      <c r="GZA55" s="206"/>
      <c r="GZB55" s="206"/>
      <c r="GZC55" s="206"/>
      <c r="GZD55" s="206"/>
      <c r="GZE55" s="206"/>
      <c r="GZF55" s="206"/>
      <c r="GZG55" s="206"/>
      <c r="GZH55" s="206"/>
      <c r="GZI55" s="206"/>
      <c r="GZJ55" s="206"/>
      <c r="GZK55" s="206"/>
      <c r="GZL55" s="206"/>
      <c r="GZM55" s="206"/>
      <c r="GZN55" s="206"/>
      <c r="GZO55" s="206"/>
      <c r="GZP55" s="206"/>
      <c r="GZQ55" s="206"/>
      <c r="GZR55" s="206"/>
      <c r="GZS55" s="206"/>
      <c r="GZT55" s="206"/>
      <c r="GZU55" s="206"/>
      <c r="GZV55" s="206"/>
      <c r="GZW55" s="206"/>
      <c r="GZX55" s="206"/>
      <c r="GZY55" s="206"/>
      <c r="GZZ55" s="206"/>
      <c r="HAA55" s="206"/>
      <c r="HAB55" s="206"/>
      <c r="HAC55" s="206"/>
      <c r="HAD55" s="206"/>
      <c r="HAE55" s="206"/>
      <c r="HAF55" s="206"/>
      <c r="HAG55" s="206"/>
      <c r="HAH55" s="206"/>
      <c r="HAI55" s="206"/>
      <c r="HAJ55" s="206"/>
      <c r="HAK55" s="206"/>
      <c r="HAL55" s="206"/>
      <c r="HAM55" s="206"/>
      <c r="HAN55" s="206"/>
      <c r="HAO55" s="206"/>
      <c r="HAP55" s="206"/>
      <c r="HAQ55" s="206"/>
      <c r="HAR55" s="206"/>
      <c r="HAS55" s="206"/>
      <c r="HAT55" s="206"/>
      <c r="HAU55" s="206"/>
      <c r="HAV55" s="206"/>
      <c r="HAW55" s="206"/>
      <c r="HAX55" s="206"/>
      <c r="HAY55" s="206"/>
      <c r="HAZ55" s="206"/>
      <c r="HBA55" s="206"/>
      <c r="HBB55" s="206"/>
      <c r="HBC55" s="206"/>
      <c r="HBD55" s="206"/>
      <c r="HBE55" s="206"/>
      <c r="HBF55" s="206"/>
      <c r="HBG55" s="206"/>
      <c r="HBH55" s="206"/>
      <c r="HBI55" s="206"/>
      <c r="HBJ55" s="206"/>
      <c r="HBK55" s="206"/>
      <c r="HBL55" s="206"/>
      <c r="HBM55" s="206"/>
      <c r="HBN55" s="206"/>
      <c r="HBO55" s="206"/>
      <c r="HBP55" s="206"/>
      <c r="HBQ55" s="206"/>
      <c r="HBR55" s="206"/>
      <c r="HBS55" s="206"/>
      <c r="HBT55" s="206"/>
      <c r="HBU55" s="206"/>
      <c r="HBV55" s="206"/>
      <c r="HBW55" s="206"/>
      <c r="HBX55" s="206"/>
      <c r="HBY55" s="206"/>
      <c r="HBZ55" s="206"/>
      <c r="HCA55" s="206"/>
      <c r="HCB55" s="206"/>
      <c r="HCC55" s="206"/>
      <c r="HCD55" s="206"/>
      <c r="HCE55" s="206"/>
      <c r="HCF55" s="206"/>
      <c r="HCG55" s="206"/>
      <c r="HCH55" s="206"/>
      <c r="HCI55" s="206"/>
      <c r="HCJ55" s="206"/>
      <c r="HCK55" s="206"/>
      <c r="HCL55" s="206"/>
      <c r="HCM55" s="206"/>
      <c r="HCN55" s="206"/>
      <c r="HCO55" s="206"/>
      <c r="HCP55" s="206"/>
      <c r="HCQ55" s="206"/>
      <c r="HCR55" s="206"/>
      <c r="HCS55" s="206"/>
      <c r="HCT55" s="206"/>
      <c r="HCU55" s="206"/>
      <c r="HCV55" s="206"/>
      <c r="HCW55" s="206"/>
      <c r="HCX55" s="206"/>
      <c r="HCY55" s="206"/>
      <c r="HCZ55" s="206"/>
      <c r="HDA55" s="206"/>
      <c r="HDB55" s="206"/>
      <c r="HDC55" s="206"/>
      <c r="HDD55" s="206"/>
      <c r="HDE55" s="206"/>
      <c r="HDF55" s="206"/>
      <c r="HDG55" s="206"/>
      <c r="HDH55" s="206"/>
      <c r="HDI55" s="206"/>
      <c r="HDJ55" s="206"/>
      <c r="HDK55" s="206"/>
      <c r="HDL55" s="206"/>
      <c r="HDM55" s="206"/>
      <c r="HDN55" s="206"/>
      <c r="HDO55" s="206"/>
      <c r="HDP55" s="206"/>
      <c r="HDQ55" s="206"/>
      <c r="HDR55" s="206"/>
      <c r="HDS55" s="206"/>
      <c r="HDT55" s="206"/>
      <c r="HDU55" s="206"/>
      <c r="HDV55" s="206"/>
      <c r="HDW55" s="206"/>
      <c r="HDX55" s="206"/>
      <c r="HDY55" s="206"/>
      <c r="HDZ55" s="206"/>
      <c r="HEA55" s="206"/>
      <c r="HEB55" s="206"/>
      <c r="HEC55" s="206"/>
      <c r="HED55" s="206"/>
      <c r="HEE55" s="206"/>
      <c r="HEF55" s="206"/>
      <c r="HEG55" s="206"/>
      <c r="HEH55" s="206"/>
      <c r="HEI55" s="206"/>
      <c r="HEJ55" s="206"/>
      <c r="HEK55" s="206"/>
      <c r="HEL55" s="206"/>
      <c r="HEM55" s="206"/>
      <c r="HEN55" s="206"/>
      <c r="HEO55" s="206"/>
      <c r="HEP55" s="206"/>
      <c r="HEQ55" s="206"/>
      <c r="HER55" s="206"/>
      <c r="HES55" s="206"/>
      <c r="HET55" s="206"/>
      <c r="HEU55" s="206"/>
      <c r="HEV55" s="206"/>
      <c r="HEW55" s="206"/>
      <c r="HEX55" s="206"/>
      <c r="HEY55" s="206"/>
      <c r="HEZ55" s="206"/>
      <c r="HFA55" s="206"/>
      <c r="HFB55" s="206"/>
      <c r="HFC55" s="206"/>
      <c r="HFD55" s="206"/>
      <c r="HFE55" s="206"/>
      <c r="HFF55" s="206"/>
      <c r="HFG55" s="206"/>
      <c r="HFH55" s="206"/>
      <c r="HFI55" s="206"/>
      <c r="HFJ55" s="206"/>
      <c r="HFK55" s="206"/>
      <c r="HFL55" s="206"/>
      <c r="HFM55" s="206"/>
      <c r="HFN55" s="206"/>
      <c r="HFO55" s="206"/>
      <c r="HFP55" s="206"/>
      <c r="HFQ55" s="206"/>
      <c r="HFR55" s="206"/>
      <c r="HFS55" s="206"/>
      <c r="HFT55" s="206"/>
      <c r="HFU55" s="206"/>
      <c r="HFV55" s="206"/>
      <c r="HFW55" s="206"/>
      <c r="HFX55" s="206"/>
      <c r="HFY55" s="206"/>
      <c r="HFZ55" s="206"/>
      <c r="HGA55" s="206"/>
      <c r="HGB55" s="206"/>
      <c r="HGC55" s="206"/>
      <c r="HGD55" s="206"/>
      <c r="HGE55" s="206"/>
      <c r="HGF55" s="206"/>
      <c r="HGG55" s="206"/>
      <c r="HGH55" s="206"/>
      <c r="HGI55" s="206"/>
      <c r="HGJ55" s="206"/>
      <c r="HGK55" s="206"/>
      <c r="HGL55" s="206"/>
      <c r="HGM55" s="206"/>
      <c r="HGN55" s="206"/>
      <c r="HGO55" s="206"/>
      <c r="HGP55" s="206"/>
      <c r="HGQ55" s="206"/>
      <c r="HGR55" s="206"/>
      <c r="HGS55" s="206"/>
      <c r="HGT55" s="206"/>
      <c r="HGU55" s="206"/>
      <c r="HGV55" s="206"/>
      <c r="HGW55" s="206"/>
      <c r="HGX55" s="206"/>
      <c r="HGY55" s="206"/>
      <c r="HGZ55" s="206"/>
      <c r="HHA55" s="206"/>
      <c r="HHB55" s="206"/>
      <c r="HHC55" s="206"/>
      <c r="HHD55" s="206"/>
      <c r="HHE55" s="206"/>
      <c r="HHF55" s="206"/>
      <c r="HHG55" s="206"/>
      <c r="HHH55" s="206"/>
      <c r="HHI55" s="206"/>
      <c r="HHJ55" s="206"/>
      <c r="HHK55" s="206"/>
      <c r="HHL55" s="206"/>
      <c r="HHM55" s="206"/>
      <c r="HHN55" s="206"/>
      <c r="HHO55" s="206"/>
      <c r="HHP55" s="206"/>
      <c r="HHQ55" s="206"/>
      <c r="HHR55" s="206"/>
      <c r="HHS55" s="206"/>
      <c r="HHT55" s="206"/>
      <c r="HHU55" s="206"/>
      <c r="HHV55" s="206"/>
      <c r="HHW55" s="206"/>
      <c r="HHX55" s="206"/>
      <c r="HHY55" s="206"/>
      <c r="HHZ55" s="206"/>
      <c r="HIA55" s="206"/>
      <c r="HIB55" s="206"/>
      <c r="HIC55" s="206"/>
      <c r="HID55" s="206"/>
      <c r="HIE55" s="206"/>
      <c r="HIF55" s="206"/>
      <c r="HIG55" s="206"/>
      <c r="HIH55" s="206"/>
      <c r="HII55" s="206"/>
      <c r="HIJ55" s="206"/>
      <c r="HIK55" s="206"/>
      <c r="HIL55" s="206"/>
      <c r="HIM55" s="206"/>
      <c r="HIN55" s="206"/>
      <c r="HIO55" s="206"/>
      <c r="HIP55" s="206"/>
      <c r="HIQ55" s="206"/>
      <c r="HIR55" s="206"/>
      <c r="HIS55" s="206"/>
      <c r="HIT55" s="206"/>
      <c r="HIU55" s="206"/>
      <c r="HIV55" s="206"/>
      <c r="HIW55" s="206"/>
      <c r="HIX55" s="206"/>
      <c r="HIY55" s="206"/>
      <c r="HIZ55" s="206"/>
      <c r="HJA55" s="206"/>
      <c r="HJB55" s="206"/>
      <c r="HJC55" s="206"/>
      <c r="HJD55" s="206"/>
      <c r="HJE55" s="206"/>
      <c r="HJF55" s="206"/>
      <c r="HJG55" s="206"/>
      <c r="HJH55" s="206"/>
      <c r="HJI55" s="206"/>
      <c r="HJJ55" s="206"/>
      <c r="HJK55" s="206"/>
      <c r="HJL55" s="206"/>
      <c r="HJM55" s="206"/>
      <c r="HJN55" s="206"/>
      <c r="HJO55" s="206"/>
      <c r="HJP55" s="206"/>
      <c r="HJQ55" s="206"/>
      <c r="HJR55" s="206"/>
      <c r="HJS55" s="206"/>
      <c r="HJT55" s="206"/>
      <c r="HJU55" s="206"/>
      <c r="HJV55" s="206"/>
      <c r="HJW55" s="206"/>
      <c r="HJX55" s="206"/>
      <c r="HJY55" s="206"/>
      <c r="HJZ55" s="206"/>
      <c r="HKA55" s="206"/>
      <c r="HKB55" s="206"/>
      <c r="HKC55" s="206"/>
      <c r="HKD55" s="206"/>
      <c r="HKE55" s="206"/>
      <c r="HKF55" s="206"/>
      <c r="HKG55" s="206"/>
      <c r="HKH55" s="206"/>
      <c r="HKI55" s="206"/>
      <c r="HKJ55" s="206"/>
      <c r="HKK55" s="206"/>
      <c r="HKL55" s="206"/>
      <c r="HKM55" s="206"/>
      <c r="HKN55" s="206"/>
      <c r="HKO55" s="206"/>
      <c r="HKP55" s="206"/>
      <c r="HKQ55" s="206"/>
      <c r="HKR55" s="206"/>
      <c r="HKS55" s="206"/>
      <c r="HKT55" s="206"/>
      <c r="HKU55" s="206"/>
      <c r="HKV55" s="206"/>
      <c r="HKW55" s="206"/>
      <c r="HKX55" s="206"/>
      <c r="HKY55" s="206"/>
      <c r="HKZ55" s="206"/>
      <c r="HLA55" s="206"/>
      <c r="HLB55" s="206"/>
      <c r="HLC55" s="206"/>
      <c r="HLD55" s="206"/>
      <c r="HLE55" s="206"/>
      <c r="HLF55" s="206"/>
      <c r="HLG55" s="206"/>
      <c r="HLH55" s="206"/>
      <c r="HLI55" s="206"/>
      <c r="HLJ55" s="206"/>
      <c r="HLK55" s="206"/>
      <c r="HLL55" s="206"/>
      <c r="HLM55" s="206"/>
      <c r="HLN55" s="206"/>
      <c r="HLO55" s="206"/>
      <c r="HLP55" s="206"/>
      <c r="HLQ55" s="206"/>
      <c r="HLR55" s="206"/>
      <c r="HLS55" s="206"/>
      <c r="HLT55" s="206"/>
      <c r="HLU55" s="206"/>
      <c r="HLV55" s="206"/>
      <c r="HLW55" s="206"/>
      <c r="HLX55" s="206"/>
      <c r="HLY55" s="206"/>
      <c r="HLZ55" s="206"/>
      <c r="HMA55" s="206"/>
      <c r="HMB55" s="206"/>
      <c r="HMC55" s="206"/>
      <c r="HMD55" s="206"/>
      <c r="HME55" s="206"/>
      <c r="HMF55" s="206"/>
      <c r="HMG55" s="206"/>
      <c r="HMH55" s="206"/>
      <c r="HMI55" s="206"/>
      <c r="HMJ55" s="206"/>
      <c r="HMK55" s="206"/>
      <c r="HML55" s="206"/>
      <c r="HMM55" s="206"/>
      <c r="HMN55" s="206"/>
      <c r="HMO55" s="206"/>
      <c r="HMP55" s="206"/>
      <c r="HMQ55" s="206"/>
      <c r="HMR55" s="206"/>
      <c r="HMS55" s="206"/>
      <c r="HMT55" s="206"/>
      <c r="HMU55" s="206"/>
      <c r="HMV55" s="206"/>
      <c r="HMW55" s="206"/>
      <c r="HMX55" s="206"/>
      <c r="HMY55" s="206"/>
      <c r="HMZ55" s="206"/>
      <c r="HNA55" s="206"/>
      <c r="HNB55" s="206"/>
      <c r="HNC55" s="206"/>
      <c r="HND55" s="206"/>
      <c r="HNE55" s="206"/>
      <c r="HNF55" s="206"/>
      <c r="HNG55" s="206"/>
      <c r="HNH55" s="206"/>
      <c r="HNI55" s="206"/>
      <c r="HNJ55" s="206"/>
      <c r="HNK55" s="206"/>
      <c r="HNL55" s="206"/>
      <c r="HNM55" s="206"/>
      <c r="HNN55" s="206"/>
      <c r="HNO55" s="206"/>
      <c r="HNP55" s="206"/>
      <c r="HNQ55" s="206"/>
      <c r="HNR55" s="206"/>
      <c r="HNS55" s="206"/>
      <c r="HNT55" s="206"/>
      <c r="HNU55" s="206"/>
      <c r="HNV55" s="206"/>
      <c r="HNW55" s="206"/>
      <c r="HNX55" s="206"/>
      <c r="HNY55" s="206"/>
      <c r="HNZ55" s="206"/>
      <c r="HOA55" s="206"/>
      <c r="HOB55" s="206"/>
      <c r="HOC55" s="206"/>
      <c r="HOD55" s="206"/>
      <c r="HOE55" s="206"/>
      <c r="HOF55" s="206"/>
      <c r="HOG55" s="206"/>
      <c r="HOH55" s="206"/>
      <c r="HOI55" s="206"/>
      <c r="HOJ55" s="206"/>
      <c r="HOK55" s="206"/>
      <c r="HOL55" s="206"/>
      <c r="HOM55" s="206"/>
      <c r="HON55" s="206"/>
      <c r="HOO55" s="206"/>
      <c r="HOP55" s="206"/>
      <c r="HOQ55" s="206"/>
      <c r="HOR55" s="206"/>
      <c r="HOS55" s="206"/>
      <c r="HOT55" s="206"/>
      <c r="HOU55" s="206"/>
      <c r="HOV55" s="206"/>
      <c r="HOW55" s="206"/>
      <c r="HOX55" s="206"/>
      <c r="HOY55" s="206"/>
      <c r="HOZ55" s="206"/>
      <c r="HPA55" s="206"/>
      <c r="HPB55" s="206"/>
      <c r="HPC55" s="206"/>
      <c r="HPD55" s="206"/>
      <c r="HPE55" s="206"/>
      <c r="HPF55" s="206"/>
      <c r="HPG55" s="206"/>
      <c r="HPH55" s="206"/>
      <c r="HPI55" s="206"/>
      <c r="HPJ55" s="206"/>
      <c r="HPK55" s="206"/>
      <c r="HPL55" s="206"/>
      <c r="HPM55" s="206"/>
      <c r="HPN55" s="206"/>
      <c r="HPO55" s="206"/>
      <c r="HPP55" s="206"/>
      <c r="HPQ55" s="206"/>
      <c r="HPR55" s="206"/>
      <c r="HPS55" s="206"/>
      <c r="HPT55" s="206"/>
      <c r="HPU55" s="206"/>
      <c r="HPV55" s="206"/>
      <c r="HPW55" s="206"/>
      <c r="HPX55" s="206"/>
      <c r="HPY55" s="206"/>
      <c r="HPZ55" s="206"/>
      <c r="HQA55" s="206"/>
      <c r="HQB55" s="206"/>
      <c r="HQC55" s="206"/>
      <c r="HQD55" s="206"/>
      <c r="HQE55" s="206"/>
      <c r="HQF55" s="206"/>
      <c r="HQG55" s="206"/>
      <c r="HQH55" s="206"/>
      <c r="HQI55" s="206"/>
      <c r="HQJ55" s="206"/>
      <c r="HQK55" s="206"/>
      <c r="HQL55" s="206"/>
      <c r="HQM55" s="206"/>
      <c r="HQN55" s="206"/>
      <c r="HQO55" s="206"/>
      <c r="HQP55" s="206"/>
      <c r="HQQ55" s="206"/>
      <c r="HQR55" s="206"/>
      <c r="HQS55" s="206"/>
      <c r="HQT55" s="206"/>
      <c r="HQU55" s="206"/>
      <c r="HQV55" s="206"/>
      <c r="HQW55" s="206"/>
      <c r="HQX55" s="206"/>
      <c r="HQY55" s="206"/>
      <c r="HQZ55" s="206"/>
      <c r="HRA55" s="206"/>
      <c r="HRB55" s="206"/>
      <c r="HRC55" s="206"/>
      <c r="HRD55" s="206"/>
      <c r="HRE55" s="206"/>
      <c r="HRF55" s="206"/>
      <c r="HRG55" s="206"/>
      <c r="HRH55" s="206"/>
      <c r="HRI55" s="206"/>
      <c r="HRJ55" s="206"/>
      <c r="HRK55" s="206"/>
      <c r="HRL55" s="206"/>
      <c r="HRM55" s="206"/>
      <c r="HRN55" s="206"/>
      <c r="HRO55" s="206"/>
      <c r="HRP55" s="206"/>
      <c r="HRQ55" s="206"/>
      <c r="HRR55" s="206"/>
      <c r="HRS55" s="206"/>
      <c r="HRT55" s="206"/>
      <c r="HRU55" s="206"/>
      <c r="HRV55" s="206"/>
      <c r="HRW55" s="206"/>
      <c r="HRX55" s="206"/>
      <c r="HRY55" s="206"/>
      <c r="HRZ55" s="206"/>
      <c r="HSA55" s="206"/>
      <c r="HSB55" s="206"/>
      <c r="HSC55" s="206"/>
      <c r="HSD55" s="206"/>
      <c r="HSE55" s="206"/>
      <c r="HSF55" s="206"/>
      <c r="HSG55" s="206"/>
      <c r="HSH55" s="206"/>
      <c r="HSI55" s="206"/>
      <c r="HSJ55" s="206"/>
      <c r="HSK55" s="206"/>
      <c r="HSL55" s="206"/>
      <c r="HSM55" s="206"/>
      <c r="HSN55" s="206"/>
      <c r="HSO55" s="206"/>
      <c r="HSP55" s="206"/>
      <c r="HSQ55" s="206"/>
      <c r="HSR55" s="206"/>
      <c r="HSS55" s="206"/>
      <c r="HST55" s="206"/>
      <c r="HSU55" s="206"/>
      <c r="HSV55" s="206"/>
      <c r="HSW55" s="206"/>
      <c r="HSX55" s="206"/>
      <c r="HSY55" s="206"/>
      <c r="HSZ55" s="206"/>
      <c r="HTA55" s="206"/>
      <c r="HTB55" s="206"/>
      <c r="HTC55" s="206"/>
      <c r="HTD55" s="206"/>
      <c r="HTE55" s="206"/>
      <c r="HTF55" s="206"/>
      <c r="HTG55" s="206"/>
      <c r="HTH55" s="206"/>
      <c r="HTI55" s="206"/>
      <c r="HTJ55" s="206"/>
      <c r="HTK55" s="206"/>
      <c r="HTL55" s="206"/>
      <c r="HTM55" s="206"/>
      <c r="HTN55" s="206"/>
      <c r="HTO55" s="206"/>
      <c r="HTP55" s="206"/>
      <c r="HTQ55" s="206"/>
      <c r="HTR55" s="206"/>
      <c r="HTS55" s="206"/>
      <c r="HTT55" s="206"/>
      <c r="HTU55" s="206"/>
      <c r="HTV55" s="206"/>
      <c r="HTW55" s="206"/>
      <c r="HTX55" s="206"/>
      <c r="HTY55" s="206"/>
      <c r="HTZ55" s="206"/>
      <c r="HUA55" s="206"/>
      <c r="HUB55" s="206"/>
      <c r="HUC55" s="206"/>
      <c r="HUD55" s="206"/>
      <c r="HUE55" s="206"/>
      <c r="HUF55" s="206"/>
      <c r="HUG55" s="206"/>
      <c r="HUH55" s="206"/>
      <c r="HUI55" s="206"/>
      <c r="HUJ55" s="206"/>
      <c r="HUK55" s="206"/>
      <c r="HUL55" s="206"/>
      <c r="HUM55" s="206"/>
      <c r="HUN55" s="206"/>
      <c r="HUO55" s="206"/>
      <c r="HUP55" s="206"/>
      <c r="HUQ55" s="206"/>
      <c r="HUR55" s="206"/>
      <c r="HUS55" s="206"/>
      <c r="HUT55" s="206"/>
      <c r="HUU55" s="206"/>
      <c r="HUV55" s="206"/>
      <c r="HUW55" s="206"/>
      <c r="HUX55" s="206"/>
      <c r="HUY55" s="206"/>
      <c r="HUZ55" s="206"/>
      <c r="HVA55" s="206"/>
      <c r="HVB55" s="206"/>
      <c r="HVC55" s="206"/>
      <c r="HVD55" s="206"/>
      <c r="HVE55" s="206"/>
      <c r="HVF55" s="206"/>
      <c r="HVG55" s="206"/>
      <c r="HVH55" s="206"/>
      <c r="HVI55" s="206"/>
      <c r="HVJ55" s="206"/>
      <c r="HVK55" s="206"/>
      <c r="HVL55" s="206"/>
      <c r="HVM55" s="206"/>
      <c r="HVN55" s="206"/>
      <c r="HVO55" s="206"/>
      <c r="HVP55" s="206"/>
      <c r="HVQ55" s="206"/>
      <c r="HVR55" s="206"/>
      <c r="HVS55" s="206"/>
      <c r="HVT55" s="206"/>
      <c r="HVU55" s="206"/>
      <c r="HVV55" s="206"/>
      <c r="HVW55" s="206"/>
      <c r="HVX55" s="206"/>
      <c r="HVY55" s="206"/>
      <c r="HVZ55" s="206"/>
      <c r="HWA55" s="206"/>
      <c r="HWB55" s="206"/>
      <c r="HWC55" s="206"/>
      <c r="HWD55" s="206"/>
      <c r="HWE55" s="206"/>
      <c r="HWF55" s="206"/>
      <c r="HWG55" s="206"/>
      <c r="HWH55" s="206"/>
      <c r="HWI55" s="206"/>
      <c r="HWJ55" s="206"/>
      <c r="HWK55" s="206"/>
      <c r="HWL55" s="206"/>
      <c r="HWM55" s="206"/>
      <c r="HWN55" s="206"/>
      <c r="HWO55" s="206"/>
      <c r="HWP55" s="206"/>
      <c r="HWQ55" s="206"/>
      <c r="HWR55" s="206"/>
      <c r="HWS55" s="206"/>
      <c r="HWT55" s="206"/>
      <c r="HWU55" s="206"/>
      <c r="HWV55" s="206"/>
      <c r="HWW55" s="206"/>
      <c r="HWX55" s="206"/>
      <c r="HWY55" s="206"/>
      <c r="HWZ55" s="206"/>
      <c r="HXA55" s="206"/>
      <c r="HXB55" s="206"/>
      <c r="HXC55" s="206"/>
      <c r="HXD55" s="206"/>
      <c r="HXE55" s="206"/>
      <c r="HXF55" s="206"/>
      <c r="HXG55" s="206"/>
      <c r="HXH55" s="206"/>
      <c r="HXI55" s="206"/>
      <c r="HXJ55" s="206"/>
      <c r="HXK55" s="206"/>
      <c r="HXL55" s="206"/>
      <c r="HXM55" s="206"/>
      <c r="HXN55" s="206"/>
      <c r="HXO55" s="206"/>
      <c r="HXP55" s="206"/>
      <c r="HXQ55" s="206"/>
      <c r="HXR55" s="206"/>
      <c r="HXS55" s="206"/>
      <c r="HXT55" s="206"/>
      <c r="HXU55" s="206"/>
      <c r="HXV55" s="206"/>
      <c r="HXW55" s="206"/>
      <c r="HXX55" s="206"/>
      <c r="HXY55" s="206"/>
      <c r="HXZ55" s="206"/>
      <c r="HYA55" s="206"/>
      <c r="HYB55" s="206"/>
      <c r="HYC55" s="206"/>
      <c r="HYD55" s="206"/>
      <c r="HYE55" s="206"/>
      <c r="HYF55" s="206"/>
      <c r="HYG55" s="206"/>
      <c r="HYH55" s="206"/>
      <c r="HYI55" s="206"/>
      <c r="HYJ55" s="206"/>
      <c r="HYK55" s="206"/>
      <c r="HYL55" s="206"/>
      <c r="HYM55" s="206"/>
      <c r="HYN55" s="206"/>
      <c r="HYO55" s="206"/>
      <c r="HYP55" s="206"/>
      <c r="HYQ55" s="206"/>
      <c r="HYR55" s="206"/>
      <c r="HYS55" s="206"/>
      <c r="HYT55" s="206"/>
      <c r="HYU55" s="206"/>
      <c r="HYV55" s="206"/>
      <c r="HYW55" s="206"/>
      <c r="HYX55" s="206"/>
      <c r="HYY55" s="206"/>
      <c r="HYZ55" s="206"/>
      <c r="HZA55" s="206"/>
      <c r="HZB55" s="206"/>
      <c r="HZC55" s="206"/>
      <c r="HZD55" s="206"/>
      <c r="HZE55" s="206"/>
      <c r="HZF55" s="206"/>
      <c r="HZG55" s="206"/>
      <c r="HZH55" s="206"/>
      <c r="HZI55" s="206"/>
      <c r="HZJ55" s="206"/>
      <c r="HZK55" s="206"/>
      <c r="HZL55" s="206"/>
      <c r="HZM55" s="206"/>
      <c r="HZN55" s="206"/>
      <c r="HZO55" s="206"/>
      <c r="HZP55" s="206"/>
      <c r="HZQ55" s="206"/>
      <c r="HZR55" s="206"/>
      <c r="HZS55" s="206"/>
      <c r="HZT55" s="206"/>
      <c r="HZU55" s="206"/>
      <c r="HZV55" s="206"/>
      <c r="HZW55" s="206"/>
      <c r="HZX55" s="206"/>
      <c r="HZY55" s="206"/>
      <c r="HZZ55" s="206"/>
      <c r="IAA55" s="206"/>
      <c r="IAB55" s="206"/>
      <c r="IAC55" s="206"/>
      <c r="IAD55" s="206"/>
      <c r="IAE55" s="206"/>
      <c r="IAF55" s="206"/>
      <c r="IAG55" s="206"/>
      <c r="IAH55" s="206"/>
      <c r="IAI55" s="206"/>
      <c r="IAJ55" s="206"/>
      <c r="IAK55" s="206"/>
      <c r="IAL55" s="206"/>
      <c r="IAM55" s="206"/>
      <c r="IAN55" s="206"/>
      <c r="IAO55" s="206"/>
      <c r="IAP55" s="206"/>
      <c r="IAQ55" s="206"/>
      <c r="IAR55" s="206"/>
      <c r="IAS55" s="206"/>
      <c r="IAT55" s="206"/>
      <c r="IAU55" s="206"/>
      <c r="IAV55" s="206"/>
      <c r="IAW55" s="206"/>
      <c r="IAX55" s="206"/>
      <c r="IAY55" s="206"/>
      <c r="IAZ55" s="206"/>
      <c r="IBA55" s="206"/>
      <c r="IBB55" s="206"/>
      <c r="IBC55" s="206"/>
      <c r="IBD55" s="206"/>
      <c r="IBE55" s="206"/>
      <c r="IBF55" s="206"/>
      <c r="IBG55" s="206"/>
      <c r="IBH55" s="206"/>
      <c r="IBI55" s="206"/>
      <c r="IBJ55" s="206"/>
      <c r="IBK55" s="206"/>
      <c r="IBL55" s="206"/>
      <c r="IBM55" s="206"/>
      <c r="IBN55" s="206"/>
      <c r="IBO55" s="206"/>
      <c r="IBP55" s="206"/>
      <c r="IBQ55" s="206"/>
      <c r="IBR55" s="206"/>
      <c r="IBS55" s="206"/>
      <c r="IBT55" s="206"/>
      <c r="IBU55" s="206"/>
      <c r="IBV55" s="206"/>
      <c r="IBW55" s="206"/>
      <c r="IBX55" s="206"/>
      <c r="IBY55" s="206"/>
      <c r="IBZ55" s="206"/>
      <c r="ICA55" s="206"/>
      <c r="ICB55" s="206"/>
      <c r="ICC55" s="206"/>
      <c r="ICD55" s="206"/>
      <c r="ICE55" s="206"/>
      <c r="ICF55" s="206"/>
      <c r="ICG55" s="206"/>
      <c r="ICH55" s="206"/>
      <c r="ICI55" s="206"/>
      <c r="ICJ55" s="206"/>
      <c r="ICK55" s="206"/>
      <c r="ICL55" s="206"/>
      <c r="ICM55" s="206"/>
      <c r="ICN55" s="206"/>
      <c r="ICO55" s="206"/>
      <c r="ICP55" s="206"/>
      <c r="ICQ55" s="206"/>
      <c r="ICR55" s="206"/>
      <c r="ICS55" s="206"/>
      <c r="ICT55" s="206"/>
      <c r="ICU55" s="206"/>
      <c r="ICV55" s="206"/>
      <c r="ICW55" s="206"/>
      <c r="ICX55" s="206"/>
      <c r="ICY55" s="206"/>
      <c r="ICZ55" s="206"/>
      <c r="IDA55" s="206"/>
      <c r="IDB55" s="206"/>
      <c r="IDC55" s="206"/>
      <c r="IDD55" s="206"/>
      <c r="IDE55" s="206"/>
      <c r="IDF55" s="206"/>
      <c r="IDG55" s="206"/>
      <c r="IDH55" s="206"/>
      <c r="IDI55" s="206"/>
      <c r="IDJ55" s="206"/>
      <c r="IDK55" s="206"/>
      <c r="IDL55" s="206"/>
      <c r="IDM55" s="206"/>
      <c r="IDN55" s="206"/>
      <c r="IDO55" s="206"/>
      <c r="IDP55" s="206"/>
      <c r="IDQ55" s="206"/>
      <c r="IDR55" s="206"/>
      <c r="IDS55" s="206"/>
      <c r="IDT55" s="206"/>
      <c r="IDU55" s="206"/>
      <c r="IDV55" s="206"/>
      <c r="IDW55" s="206"/>
      <c r="IDX55" s="206"/>
      <c r="IDY55" s="206"/>
      <c r="IDZ55" s="206"/>
      <c r="IEA55" s="206"/>
      <c r="IEB55" s="206"/>
      <c r="IEC55" s="206"/>
      <c r="IED55" s="206"/>
      <c r="IEE55" s="206"/>
      <c r="IEF55" s="206"/>
      <c r="IEG55" s="206"/>
      <c r="IEH55" s="206"/>
      <c r="IEI55" s="206"/>
      <c r="IEJ55" s="206"/>
      <c r="IEK55" s="206"/>
      <c r="IEL55" s="206"/>
      <c r="IEM55" s="206"/>
      <c r="IEN55" s="206"/>
      <c r="IEO55" s="206"/>
      <c r="IEP55" s="206"/>
      <c r="IEQ55" s="206"/>
      <c r="IER55" s="206"/>
      <c r="IES55" s="206"/>
      <c r="IET55" s="206"/>
      <c r="IEU55" s="206"/>
      <c r="IEV55" s="206"/>
      <c r="IEW55" s="206"/>
      <c r="IEX55" s="206"/>
      <c r="IEY55" s="206"/>
      <c r="IEZ55" s="206"/>
      <c r="IFA55" s="206"/>
      <c r="IFB55" s="206"/>
      <c r="IFC55" s="206"/>
      <c r="IFD55" s="206"/>
      <c r="IFE55" s="206"/>
      <c r="IFF55" s="206"/>
      <c r="IFG55" s="206"/>
      <c r="IFH55" s="206"/>
      <c r="IFI55" s="206"/>
      <c r="IFJ55" s="206"/>
      <c r="IFK55" s="206"/>
      <c r="IFL55" s="206"/>
      <c r="IFM55" s="206"/>
      <c r="IFN55" s="206"/>
      <c r="IFO55" s="206"/>
      <c r="IFP55" s="206"/>
      <c r="IFQ55" s="206"/>
      <c r="IFR55" s="206"/>
      <c r="IFS55" s="206"/>
      <c r="IFT55" s="206"/>
      <c r="IFU55" s="206"/>
      <c r="IFV55" s="206"/>
      <c r="IFW55" s="206"/>
      <c r="IFX55" s="206"/>
      <c r="IFY55" s="206"/>
      <c r="IFZ55" s="206"/>
      <c r="IGA55" s="206"/>
      <c r="IGB55" s="206"/>
      <c r="IGC55" s="206"/>
      <c r="IGD55" s="206"/>
      <c r="IGE55" s="206"/>
      <c r="IGF55" s="206"/>
      <c r="IGG55" s="206"/>
      <c r="IGH55" s="206"/>
      <c r="IGI55" s="206"/>
      <c r="IGJ55" s="206"/>
      <c r="IGK55" s="206"/>
      <c r="IGL55" s="206"/>
      <c r="IGM55" s="206"/>
      <c r="IGN55" s="206"/>
      <c r="IGO55" s="206"/>
      <c r="IGP55" s="206"/>
      <c r="IGQ55" s="206"/>
      <c r="IGR55" s="206"/>
      <c r="IGS55" s="206"/>
      <c r="IGT55" s="206"/>
      <c r="IGU55" s="206"/>
      <c r="IGV55" s="206"/>
      <c r="IGW55" s="206"/>
      <c r="IGX55" s="206"/>
      <c r="IGY55" s="206"/>
      <c r="IGZ55" s="206"/>
      <c r="IHA55" s="206"/>
      <c r="IHB55" s="206"/>
      <c r="IHC55" s="206"/>
      <c r="IHD55" s="206"/>
      <c r="IHE55" s="206"/>
      <c r="IHF55" s="206"/>
      <c r="IHG55" s="206"/>
      <c r="IHH55" s="206"/>
      <c r="IHI55" s="206"/>
      <c r="IHJ55" s="206"/>
      <c r="IHK55" s="206"/>
      <c r="IHL55" s="206"/>
      <c r="IHM55" s="206"/>
      <c r="IHN55" s="206"/>
      <c r="IHO55" s="206"/>
      <c r="IHP55" s="206"/>
      <c r="IHQ55" s="206"/>
      <c r="IHR55" s="206"/>
      <c r="IHS55" s="206"/>
      <c r="IHT55" s="206"/>
      <c r="IHU55" s="206"/>
      <c r="IHV55" s="206"/>
      <c r="IHW55" s="206"/>
      <c r="IHX55" s="206"/>
      <c r="IHY55" s="206"/>
      <c r="IHZ55" s="206"/>
      <c r="IIA55" s="206"/>
      <c r="IIB55" s="206"/>
      <c r="IIC55" s="206"/>
      <c r="IID55" s="206"/>
      <c r="IIE55" s="206"/>
      <c r="IIF55" s="206"/>
      <c r="IIG55" s="206"/>
      <c r="IIH55" s="206"/>
      <c r="III55" s="206"/>
      <c r="IIJ55" s="206"/>
      <c r="IIK55" s="206"/>
      <c r="IIL55" s="206"/>
      <c r="IIM55" s="206"/>
      <c r="IIN55" s="206"/>
      <c r="IIO55" s="206"/>
      <c r="IIP55" s="206"/>
      <c r="IIQ55" s="206"/>
      <c r="IIR55" s="206"/>
      <c r="IIS55" s="206"/>
      <c r="IIT55" s="206"/>
      <c r="IIU55" s="206"/>
      <c r="IIV55" s="206"/>
      <c r="IIW55" s="206"/>
      <c r="IIX55" s="206"/>
      <c r="IIY55" s="206"/>
      <c r="IIZ55" s="206"/>
      <c r="IJA55" s="206"/>
      <c r="IJB55" s="206"/>
      <c r="IJC55" s="206"/>
      <c r="IJD55" s="206"/>
      <c r="IJE55" s="206"/>
      <c r="IJF55" s="206"/>
      <c r="IJG55" s="206"/>
      <c r="IJH55" s="206"/>
      <c r="IJI55" s="206"/>
      <c r="IJJ55" s="206"/>
      <c r="IJK55" s="206"/>
      <c r="IJL55" s="206"/>
      <c r="IJM55" s="206"/>
      <c r="IJN55" s="206"/>
      <c r="IJO55" s="206"/>
      <c r="IJP55" s="206"/>
      <c r="IJQ55" s="206"/>
      <c r="IJR55" s="206"/>
      <c r="IJS55" s="206"/>
      <c r="IJT55" s="206"/>
      <c r="IJU55" s="206"/>
      <c r="IJV55" s="206"/>
      <c r="IJW55" s="206"/>
      <c r="IJX55" s="206"/>
      <c r="IJY55" s="206"/>
      <c r="IJZ55" s="206"/>
      <c r="IKA55" s="206"/>
      <c r="IKB55" s="206"/>
      <c r="IKC55" s="206"/>
      <c r="IKD55" s="206"/>
      <c r="IKE55" s="206"/>
      <c r="IKF55" s="206"/>
      <c r="IKG55" s="206"/>
      <c r="IKH55" s="206"/>
      <c r="IKI55" s="206"/>
      <c r="IKJ55" s="206"/>
      <c r="IKK55" s="206"/>
      <c r="IKL55" s="206"/>
      <c r="IKM55" s="206"/>
      <c r="IKN55" s="206"/>
      <c r="IKO55" s="206"/>
      <c r="IKP55" s="206"/>
      <c r="IKQ55" s="206"/>
      <c r="IKR55" s="206"/>
      <c r="IKS55" s="206"/>
      <c r="IKT55" s="206"/>
      <c r="IKU55" s="206"/>
      <c r="IKV55" s="206"/>
      <c r="IKW55" s="206"/>
      <c r="IKX55" s="206"/>
      <c r="IKY55" s="206"/>
      <c r="IKZ55" s="206"/>
      <c r="ILA55" s="206"/>
      <c r="ILB55" s="206"/>
      <c r="ILC55" s="206"/>
      <c r="ILD55" s="206"/>
      <c r="ILE55" s="206"/>
      <c r="ILF55" s="206"/>
      <c r="ILG55" s="206"/>
      <c r="ILH55" s="206"/>
      <c r="ILI55" s="206"/>
      <c r="ILJ55" s="206"/>
      <c r="ILK55" s="206"/>
      <c r="ILL55" s="206"/>
      <c r="ILM55" s="206"/>
      <c r="ILN55" s="206"/>
      <c r="ILO55" s="206"/>
      <c r="ILP55" s="206"/>
      <c r="ILQ55" s="206"/>
      <c r="ILR55" s="206"/>
      <c r="ILS55" s="206"/>
      <c r="ILT55" s="206"/>
      <c r="ILU55" s="206"/>
      <c r="ILV55" s="206"/>
      <c r="ILW55" s="206"/>
      <c r="ILX55" s="206"/>
      <c r="ILY55" s="206"/>
      <c r="ILZ55" s="206"/>
      <c r="IMA55" s="206"/>
      <c r="IMB55" s="206"/>
      <c r="IMC55" s="206"/>
      <c r="IMD55" s="206"/>
      <c r="IME55" s="206"/>
      <c r="IMF55" s="206"/>
      <c r="IMG55" s="206"/>
      <c r="IMH55" s="206"/>
      <c r="IMI55" s="206"/>
      <c r="IMJ55" s="206"/>
      <c r="IMK55" s="206"/>
      <c r="IML55" s="206"/>
      <c r="IMM55" s="206"/>
      <c r="IMN55" s="206"/>
      <c r="IMO55" s="206"/>
      <c r="IMP55" s="206"/>
      <c r="IMQ55" s="206"/>
      <c r="IMR55" s="206"/>
      <c r="IMS55" s="206"/>
      <c r="IMT55" s="206"/>
      <c r="IMU55" s="206"/>
      <c r="IMV55" s="206"/>
      <c r="IMW55" s="206"/>
      <c r="IMX55" s="206"/>
      <c r="IMY55" s="206"/>
      <c r="IMZ55" s="206"/>
      <c r="INA55" s="206"/>
      <c r="INB55" s="206"/>
      <c r="INC55" s="206"/>
      <c r="IND55" s="206"/>
      <c r="INE55" s="206"/>
      <c r="INF55" s="206"/>
      <c r="ING55" s="206"/>
      <c r="INH55" s="206"/>
      <c r="INI55" s="206"/>
      <c r="INJ55" s="206"/>
      <c r="INK55" s="206"/>
      <c r="INL55" s="206"/>
      <c r="INM55" s="206"/>
      <c r="INN55" s="206"/>
      <c r="INO55" s="206"/>
      <c r="INP55" s="206"/>
      <c r="INQ55" s="206"/>
      <c r="INR55" s="206"/>
      <c r="INS55" s="206"/>
      <c r="INT55" s="206"/>
      <c r="INU55" s="206"/>
      <c r="INV55" s="206"/>
      <c r="INW55" s="206"/>
      <c r="INX55" s="206"/>
      <c r="INY55" s="206"/>
      <c r="INZ55" s="206"/>
      <c r="IOA55" s="206"/>
      <c r="IOB55" s="206"/>
      <c r="IOC55" s="206"/>
      <c r="IOD55" s="206"/>
      <c r="IOE55" s="206"/>
      <c r="IOF55" s="206"/>
      <c r="IOG55" s="206"/>
      <c r="IOH55" s="206"/>
      <c r="IOI55" s="206"/>
      <c r="IOJ55" s="206"/>
      <c r="IOK55" s="206"/>
      <c r="IOL55" s="206"/>
      <c r="IOM55" s="206"/>
      <c r="ION55" s="206"/>
      <c r="IOO55" s="206"/>
      <c r="IOP55" s="206"/>
      <c r="IOQ55" s="206"/>
      <c r="IOR55" s="206"/>
      <c r="IOS55" s="206"/>
      <c r="IOT55" s="206"/>
      <c r="IOU55" s="206"/>
      <c r="IOV55" s="206"/>
      <c r="IOW55" s="206"/>
      <c r="IOX55" s="206"/>
      <c r="IOY55" s="206"/>
      <c r="IOZ55" s="206"/>
      <c r="IPA55" s="206"/>
      <c r="IPB55" s="206"/>
      <c r="IPC55" s="206"/>
      <c r="IPD55" s="206"/>
      <c r="IPE55" s="206"/>
      <c r="IPF55" s="206"/>
      <c r="IPG55" s="206"/>
      <c r="IPH55" s="206"/>
      <c r="IPI55" s="206"/>
      <c r="IPJ55" s="206"/>
      <c r="IPK55" s="206"/>
      <c r="IPL55" s="206"/>
      <c r="IPM55" s="206"/>
      <c r="IPN55" s="206"/>
      <c r="IPO55" s="206"/>
      <c r="IPP55" s="206"/>
      <c r="IPQ55" s="206"/>
      <c r="IPR55" s="206"/>
      <c r="IPS55" s="206"/>
      <c r="IPT55" s="206"/>
      <c r="IPU55" s="206"/>
      <c r="IPV55" s="206"/>
      <c r="IPW55" s="206"/>
      <c r="IPX55" s="206"/>
      <c r="IPY55" s="206"/>
      <c r="IPZ55" s="206"/>
      <c r="IQA55" s="206"/>
      <c r="IQB55" s="206"/>
      <c r="IQC55" s="206"/>
      <c r="IQD55" s="206"/>
      <c r="IQE55" s="206"/>
      <c r="IQF55" s="206"/>
      <c r="IQG55" s="206"/>
      <c r="IQH55" s="206"/>
      <c r="IQI55" s="206"/>
      <c r="IQJ55" s="206"/>
      <c r="IQK55" s="206"/>
      <c r="IQL55" s="206"/>
      <c r="IQM55" s="206"/>
      <c r="IQN55" s="206"/>
      <c r="IQO55" s="206"/>
      <c r="IQP55" s="206"/>
      <c r="IQQ55" s="206"/>
      <c r="IQR55" s="206"/>
      <c r="IQS55" s="206"/>
      <c r="IQT55" s="206"/>
      <c r="IQU55" s="206"/>
      <c r="IQV55" s="206"/>
      <c r="IQW55" s="206"/>
      <c r="IQX55" s="206"/>
      <c r="IQY55" s="206"/>
      <c r="IQZ55" s="206"/>
      <c r="IRA55" s="206"/>
      <c r="IRB55" s="206"/>
      <c r="IRC55" s="206"/>
      <c r="IRD55" s="206"/>
      <c r="IRE55" s="206"/>
      <c r="IRF55" s="206"/>
      <c r="IRG55" s="206"/>
      <c r="IRH55" s="206"/>
      <c r="IRI55" s="206"/>
      <c r="IRJ55" s="206"/>
      <c r="IRK55" s="206"/>
      <c r="IRL55" s="206"/>
      <c r="IRM55" s="206"/>
      <c r="IRN55" s="206"/>
      <c r="IRO55" s="206"/>
      <c r="IRP55" s="206"/>
      <c r="IRQ55" s="206"/>
      <c r="IRR55" s="206"/>
      <c r="IRS55" s="206"/>
      <c r="IRT55" s="206"/>
      <c r="IRU55" s="206"/>
      <c r="IRV55" s="206"/>
      <c r="IRW55" s="206"/>
      <c r="IRX55" s="206"/>
      <c r="IRY55" s="206"/>
      <c r="IRZ55" s="206"/>
      <c r="ISA55" s="206"/>
      <c r="ISB55" s="206"/>
      <c r="ISC55" s="206"/>
      <c r="ISD55" s="206"/>
      <c r="ISE55" s="206"/>
      <c r="ISF55" s="206"/>
      <c r="ISG55" s="206"/>
      <c r="ISH55" s="206"/>
      <c r="ISI55" s="206"/>
      <c r="ISJ55" s="206"/>
      <c r="ISK55" s="206"/>
      <c r="ISL55" s="206"/>
      <c r="ISM55" s="206"/>
      <c r="ISN55" s="206"/>
      <c r="ISO55" s="206"/>
      <c r="ISP55" s="206"/>
      <c r="ISQ55" s="206"/>
      <c r="ISR55" s="206"/>
      <c r="ISS55" s="206"/>
      <c r="IST55" s="206"/>
      <c r="ISU55" s="206"/>
      <c r="ISV55" s="206"/>
      <c r="ISW55" s="206"/>
      <c r="ISX55" s="206"/>
      <c r="ISY55" s="206"/>
      <c r="ISZ55" s="206"/>
      <c r="ITA55" s="206"/>
      <c r="ITB55" s="206"/>
      <c r="ITC55" s="206"/>
      <c r="ITD55" s="206"/>
      <c r="ITE55" s="206"/>
      <c r="ITF55" s="206"/>
      <c r="ITG55" s="206"/>
      <c r="ITH55" s="206"/>
      <c r="ITI55" s="206"/>
      <c r="ITJ55" s="206"/>
      <c r="ITK55" s="206"/>
      <c r="ITL55" s="206"/>
      <c r="ITM55" s="206"/>
      <c r="ITN55" s="206"/>
      <c r="ITO55" s="206"/>
      <c r="ITP55" s="206"/>
      <c r="ITQ55" s="206"/>
      <c r="ITR55" s="206"/>
      <c r="ITS55" s="206"/>
      <c r="ITT55" s="206"/>
      <c r="ITU55" s="206"/>
      <c r="ITV55" s="206"/>
      <c r="ITW55" s="206"/>
      <c r="ITX55" s="206"/>
      <c r="ITY55" s="206"/>
      <c r="ITZ55" s="206"/>
      <c r="IUA55" s="206"/>
      <c r="IUB55" s="206"/>
      <c r="IUC55" s="206"/>
      <c r="IUD55" s="206"/>
      <c r="IUE55" s="206"/>
      <c r="IUF55" s="206"/>
      <c r="IUG55" s="206"/>
      <c r="IUH55" s="206"/>
      <c r="IUI55" s="206"/>
      <c r="IUJ55" s="206"/>
      <c r="IUK55" s="206"/>
      <c r="IUL55" s="206"/>
      <c r="IUM55" s="206"/>
      <c r="IUN55" s="206"/>
      <c r="IUO55" s="206"/>
      <c r="IUP55" s="206"/>
      <c r="IUQ55" s="206"/>
      <c r="IUR55" s="206"/>
      <c r="IUS55" s="206"/>
      <c r="IUT55" s="206"/>
      <c r="IUU55" s="206"/>
      <c r="IUV55" s="206"/>
      <c r="IUW55" s="206"/>
      <c r="IUX55" s="206"/>
      <c r="IUY55" s="206"/>
      <c r="IUZ55" s="206"/>
      <c r="IVA55" s="206"/>
      <c r="IVB55" s="206"/>
      <c r="IVC55" s="206"/>
      <c r="IVD55" s="206"/>
      <c r="IVE55" s="206"/>
      <c r="IVF55" s="206"/>
      <c r="IVG55" s="206"/>
      <c r="IVH55" s="206"/>
      <c r="IVI55" s="206"/>
      <c r="IVJ55" s="206"/>
      <c r="IVK55" s="206"/>
      <c r="IVL55" s="206"/>
      <c r="IVM55" s="206"/>
      <c r="IVN55" s="206"/>
      <c r="IVO55" s="206"/>
      <c r="IVP55" s="206"/>
      <c r="IVQ55" s="206"/>
      <c r="IVR55" s="206"/>
      <c r="IVS55" s="206"/>
      <c r="IVT55" s="206"/>
      <c r="IVU55" s="206"/>
      <c r="IVV55" s="206"/>
      <c r="IVW55" s="206"/>
      <c r="IVX55" s="206"/>
      <c r="IVY55" s="206"/>
      <c r="IVZ55" s="206"/>
      <c r="IWA55" s="206"/>
      <c r="IWB55" s="206"/>
      <c r="IWC55" s="206"/>
      <c r="IWD55" s="206"/>
      <c r="IWE55" s="206"/>
      <c r="IWF55" s="206"/>
      <c r="IWG55" s="206"/>
      <c r="IWH55" s="206"/>
      <c r="IWI55" s="206"/>
      <c r="IWJ55" s="206"/>
      <c r="IWK55" s="206"/>
      <c r="IWL55" s="206"/>
      <c r="IWM55" s="206"/>
      <c r="IWN55" s="206"/>
      <c r="IWO55" s="206"/>
      <c r="IWP55" s="206"/>
      <c r="IWQ55" s="206"/>
      <c r="IWR55" s="206"/>
      <c r="IWS55" s="206"/>
      <c r="IWT55" s="206"/>
      <c r="IWU55" s="206"/>
      <c r="IWV55" s="206"/>
      <c r="IWW55" s="206"/>
      <c r="IWX55" s="206"/>
      <c r="IWY55" s="206"/>
      <c r="IWZ55" s="206"/>
      <c r="IXA55" s="206"/>
      <c r="IXB55" s="206"/>
      <c r="IXC55" s="206"/>
      <c r="IXD55" s="206"/>
      <c r="IXE55" s="206"/>
      <c r="IXF55" s="206"/>
      <c r="IXG55" s="206"/>
      <c r="IXH55" s="206"/>
      <c r="IXI55" s="206"/>
      <c r="IXJ55" s="206"/>
      <c r="IXK55" s="206"/>
      <c r="IXL55" s="206"/>
      <c r="IXM55" s="206"/>
      <c r="IXN55" s="206"/>
      <c r="IXO55" s="206"/>
      <c r="IXP55" s="206"/>
      <c r="IXQ55" s="206"/>
      <c r="IXR55" s="206"/>
      <c r="IXS55" s="206"/>
      <c r="IXT55" s="206"/>
      <c r="IXU55" s="206"/>
      <c r="IXV55" s="206"/>
      <c r="IXW55" s="206"/>
      <c r="IXX55" s="206"/>
      <c r="IXY55" s="206"/>
      <c r="IXZ55" s="206"/>
      <c r="IYA55" s="206"/>
      <c r="IYB55" s="206"/>
      <c r="IYC55" s="206"/>
      <c r="IYD55" s="206"/>
      <c r="IYE55" s="206"/>
      <c r="IYF55" s="206"/>
      <c r="IYG55" s="206"/>
      <c r="IYH55" s="206"/>
      <c r="IYI55" s="206"/>
      <c r="IYJ55" s="206"/>
      <c r="IYK55" s="206"/>
      <c r="IYL55" s="206"/>
      <c r="IYM55" s="206"/>
      <c r="IYN55" s="206"/>
      <c r="IYO55" s="206"/>
      <c r="IYP55" s="206"/>
      <c r="IYQ55" s="206"/>
      <c r="IYR55" s="206"/>
      <c r="IYS55" s="206"/>
      <c r="IYT55" s="206"/>
      <c r="IYU55" s="206"/>
      <c r="IYV55" s="206"/>
      <c r="IYW55" s="206"/>
      <c r="IYX55" s="206"/>
      <c r="IYY55" s="206"/>
      <c r="IYZ55" s="206"/>
      <c r="IZA55" s="206"/>
      <c r="IZB55" s="206"/>
      <c r="IZC55" s="206"/>
      <c r="IZD55" s="206"/>
      <c r="IZE55" s="206"/>
      <c r="IZF55" s="206"/>
      <c r="IZG55" s="206"/>
      <c r="IZH55" s="206"/>
      <c r="IZI55" s="206"/>
      <c r="IZJ55" s="206"/>
      <c r="IZK55" s="206"/>
      <c r="IZL55" s="206"/>
      <c r="IZM55" s="206"/>
      <c r="IZN55" s="206"/>
      <c r="IZO55" s="206"/>
      <c r="IZP55" s="206"/>
      <c r="IZQ55" s="206"/>
      <c r="IZR55" s="206"/>
      <c r="IZS55" s="206"/>
      <c r="IZT55" s="206"/>
      <c r="IZU55" s="206"/>
      <c r="IZV55" s="206"/>
      <c r="IZW55" s="206"/>
      <c r="IZX55" s="206"/>
      <c r="IZY55" s="206"/>
      <c r="IZZ55" s="206"/>
      <c r="JAA55" s="206"/>
      <c r="JAB55" s="206"/>
      <c r="JAC55" s="206"/>
      <c r="JAD55" s="206"/>
      <c r="JAE55" s="206"/>
      <c r="JAF55" s="206"/>
      <c r="JAG55" s="206"/>
      <c r="JAH55" s="206"/>
      <c r="JAI55" s="206"/>
      <c r="JAJ55" s="206"/>
      <c r="JAK55" s="206"/>
      <c r="JAL55" s="206"/>
      <c r="JAM55" s="206"/>
      <c r="JAN55" s="206"/>
      <c r="JAO55" s="206"/>
      <c r="JAP55" s="206"/>
      <c r="JAQ55" s="206"/>
      <c r="JAR55" s="206"/>
      <c r="JAS55" s="206"/>
      <c r="JAT55" s="206"/>
      <c r="JAU55" s="206"/>
      <c r="JAV55" s="206"/>
      <c r="JAW55" s="206"/>
      <c r="JAX55" s="206"/>
      <c r="JAY55" s="206"/>
      <c r="JAZ55" s="206"/>
      <c r="JBA55" s="206"/>
      <c r="JBB55" s="206"/>
      <c r="JBC55" s="206"/>
      <c r="JBD55" s="206"/>
      <c r="JBE55" s="206"/>
      <c r="JBF55" s="206"/>
      <c r="JBG55" s="206"/>
      <c r="JBH55" s="206"/>
      <c r="JBI55" s="206"/>
      <c r="JBJ55" s="206"/>
      <c r="JBK55" s="206"/>
      <c r="JBL55" s="206"/>
      <c r="JBM55" s="206"/>
      <c r="JBN55" s="206"/>
      <c r="JBO55" s="206"/>
      <c r="JBP55" s="206"/>
      <c r="JBQ55" s="206"/>
      <c r="JBR55" s="206"/>
      <c r="JBS55" s="206"/>
      <c r="JBT55" s="206"/>
      <c r="JBU55" s="206"/>
      <c r="JBV55" s="206"/>
      <c r="JBW55" s="206"/>
      <c r="JBX55" s="206"/>
      <c r="JBY55" s="206"/>
      <c r="JBZ55" s="206"/>
      <c r="JCA55" s="206"/>
      <c r="JCB55" s="206"/>
      <c r="JCC55" s="206"/>
      <c r="JCD55" s="206"/>
      <c r="JCE55" s="206"/>
      <c r="JCF55" s="206"/>
      <c r="JCG55" s="206"/>
      <c r="JCH55" s="206"/>
      <c r="JCI55" s="206"/>
      <c r="JCJ55" s="206"/>
      <c r="JCK55" s="206"/>
      <c r="JCL55" s="206"/>
      <c r="JCM55" s="206"/>
      <c r="JCN55" s="206"/>
      <c r="JCO55" s="206"/>
      <c r="JCP55" s="206"/>
      <c r="JCQ55" s="206"/>
      <c r="JCR55" s="206"/>
      <c r="JCS55" s="206"/>
      <c r="JCT55" s="206"/>
      <c r="JCU55" s="206"/>
      <c r="JCV55" s="206"/>
      <c r="JCW55" s="206"/>
      <c r="JCX55" s="206"/>
      <c r="JCY55" s="206"/>
      <c r="JCZ55" s="206"/>
      <c r="JDA55" s="206"/>
      <c r="JDB55" s="206"/>
      <c r="JDC55" s="206"/>
      <c r="JDD55" s="206"/>
      <c r="JDE55" s="206"/>
      <c r="JDF55" s="206"/>
      <c r="JDG55" s="206"/>
      <c r="JDH55" s="206"/>
      <c r="JDI55" s="206"/>
      <c r="JDJ55" s="206"/>
      <c r="JDK55" s="206"/>
      <c r="JDL55" s="206"/>
      <c r="JDM55" s="206"/>
      <c r="JDN55" s="206"/>
      <c r="JDO55" s="206"/>
      <c r="JDP55" s="206"/>
      <c r="JDQ55" s="206"/>
      <c r="JDR55" s="206"/>
      <c r="JDS55" s="206"/>
      <c r="JDT55" s="206"/>
      <c r="JDU55" s="206"/>
      <c r="JDV55" s="206"/>
      <c r="JDW55" s="206"/>
      <c r="JDX55" s="206"/>
      <c r="JDY55" s="206"/>
      <c r="JDZ55" s="206"/>
      <c r="JEA55" s="206"/>
      <c r="JEB55" s="206"/>
      <c r="JEC55" s="206"/>
      <c r="JED55" s="206"/>
      <c r="JEE55" s="206"/>
      <c r="JEF55" s="206"/>
      <c r="JEG55" s="206"/>
      <c r="JEH55" s="206"/>
      <c r="JEI55" s="206"/>
      <c r="JEJ55" s="206"/>
      <c r="JEK55" s="206"/>
      <c r="JEL55" s="206"/>
      <c r="JEM55" s="206"/>
      <c r="JEN55" s="206"/>
      <c r="JEO55" s="206"/>
      <c r="JEP55" s="206"/>
      <c r="JEQ55" s="206"/>
      <c r="JER55" s="206"/>
      <c r="JES55" s="206"/>
      <c r="JET55" s="206"/>
      <c r="JEU55" s="206"/>
      <c r="JEV55" s="206"/>
      <c r="JEW55" s="206"/>
      <c r="JEX55" s="206"/>
      <c r="JEY55" s="206"/>
      <c r="JEZ55" s="206"/>
      <c r="JFA55" s="206"/>
      <c r="JFB55" s="206"/>
      <c r="JFC55" s="206"/>
      <c r="JFD55" s="206"/>
      <c r="JFE55" s="206"/>
      <c r="JFF55" s="206"/>
      <c r="JFG55" s="206"/>
      <c r="JFH55" s="206"/>
      <c r="JFI55" s="206"/>
      <c r="JFJ55" s="206"/>
      <c r="JFK55" s="206"/>
      <c r="JFL55" s="206"/>
      <c r="JFM55" s="206"/>
      <c r="JFN55" s="206"/>
      <c r="JFO55" s="206"/>
      <c r="JFP55" s="206"/>
      <c r="JFQ55" s="206"/>
      <c r="JFR55" s="206"/>
      <c r="JFS55" s="206"/>
      <c r="JFT55" s="206"/>
      <c r="JFU55" s="206"/>
      <c r="JFV55" s="206"/>
      <c r="JFW55" s="206"/>
      <c r="JFX55" s="206"/>
      <c r="JFY55" s="206"/>
      <c r="JFZ55" s="206"/>
      <c r="JGA55" s="206"/>
      <c r="JGB55" s="206"/>
      <c r="JGC55" s="206"/>
      <c r="JGD55" s="206"/>
      <c r="JGE55" s="206"/>
      <c r="JGF55" s="206"/>
      <c r="JGG55" s="206"/>
      <c r="JGH55" s="206"/>
      <c r="JGI55" s="206"/>
      <c r="JGJ55" s="206"/>
      <c r="JGK55" s="206"/>
      <c r="JGL55" s="206"/>
      <c r="JGM55" s="206"/>
      <c r="JGN55" s="206"/>
      <c r="JGO55" s="206"/>
      <c r="JGP55" s="206"/>
      <c r="JGQ55" s="206"/>
      <c r="JGR55" s="206"/>
      <c r="JGS55" s="206"/>
      <c r="JGT55" s="206"/>
      <c r="JGU55" s="206"/>
      <c r="JGV55" s="206"/>
      <c r="JGW55" s="206"/>
      <c r="JGX55" s="206"/>
      <c r="JGY55" s="206"/>
      <c r="JGZ55" s="206"/>
      <c r="JHA55" s="206"/>
      <c r="JHB55" s="206"/>
      <c r="JHC55" s="206"/>
      <c r="JHD55" s="206"/>
      <c r="JHE55" s="206"/>
      <c r="JHF55" s="206"/>
      <c r="JHG55" s="206"/>
      <c r="JHH55" s="206"/>
      <c r="JHI55" s="206"/>
      <c r="JHJ55" s="206"/>
      <c r="JHK55" s="206"/>
      <c r="JHL55" s="206"/>
      <c r="JHM55" s="206"/>
      <c r="JHN55" s="206"/>
      <c r="JHO55" s="206"/>
      <c r="JHP55" s="206"/>
      <c r="JHQ55" s="206"/>
      <c r="JHR55" s="206"/>
      <c r="JHS55" s="206"/>
      <c r="JHT55" s="206"/>
      <c r="JHU55" s="206"/>
      <c r="JHV55" s="206"/>
      <c r="JHW55" s="206"/>
      <c r="JHX55" s="206"/>
      <c r="JHY55" s="206"/>
      <c r="JHZ55" s="206"/>
      <c r="JIA55" s="206"/>
      <c r="JIB55" s="206"/>
      <c r="JIC55" s="206"/>
      <c r="JID55" s="206"/>
      <c r="JIE55" s="206"/>
      <c r="JIF55" s="206"/>
      <c r="JIG55" s="206"/>
      <c r="JIH55" s="206"/>
      <c r="JII55" s="206"/>
      <c r="JIJ55" s="206"/>
      <c r="JIK55" s="206"/>
      <c r="JIL55" s="206"/>
      <c r="JIM55" s="206"/>
      <c r="JIN55" s="206"/>
      <c r="JIO55" s="206"/>
      <c r="JIP55" s="206"/>
      <c r="JIQ55" s="206"/>
      <c r="JIR55" s="206"/>
      <c r="JIS55" s="206"/>
      <c r="JIT55" s="206"/>
      <c r="JIU55" s="206"/>
      <c r="JIV55" s="206"/>
      <c r="JIW55" s="206"/>
      <c r="JIX55" s="206"/>
      <c r="JIY55" s="206"/>
      <c r="JIZ55" s="206"/>
      <c r="JJA55" s="206"/>
      <c r="JJB55" s="206"/>
      <c r="JJC55" s="206"/>
      <c r="JJD55" s="206"/>
      <c r="JJE55" s="206"/>
      <c r="JJF55" s="206"/>
      <c r="JJG55" s="206"/>
      <c r="JJH55" s="206"/>
      <c r="JJI55" s="206"/>
      <c r="JJJ55" s="206"/>
      <c r="JJK55" s="206"/>
      <c r="JJL55" s="206"/>
      <c r="JJM55" s="206"/>
      <c r="JJN55" s="206"/>
      <c r="JJO55" s="206"/>
      <c r="JJP55" s="206"/>
      <c r="JJQ55" s="206"/>
      <c r="JJR55" s="206"/>
      <c r="JJS55" s="206"/>
      <c r="JJT55" s="206"/>
      <c r="JJU55" s="206"/>
      <c r="JJV55" s="206"/>
      <c r="JJW55" s="206"/>
      <c r="JJX55" s="206"/>
      <c r="JJY55" s="206"/>
      <c r="JJZ55" s="206"/>
      <c r="JKA55" s="206"/>
      <c r="JKB55" s="206"/>
      <c r="JKC55" s="206"/>
      <c r="JKD55" s="206"/>
      <c r="JKE55" s="206"/>
      <c r="JKF55" s="206"/>
      <c r="JKG55" s="206"/>
      <c r="JKH55" s="206"/>
      <c r="JKI55" s="206"/>
      <c r="JKJ55" s="206"/>
      <c r="JKK55" s="206"/>
      <c r="JKL55" s="206"/>
      <c r="JKM55" s="206"/>
      <c r="JKN55" s="206"/>
      <c r="JKO55" s="206"/>
      <c r="JKP55" s="206"/>
      <c r="JKQ55" s="206"/>
      <c r="JKR55" s="206"/>
      <c r="JKS55" s="206"/>
      <c r="JKT55" s="206"/>
      <c r="JKU55" s="206"/>
      <c r="JKV55" s="206"/>
      <c r="JKW55" s="206"/>
      <c r="JKX55" s="206"/>
      <c r="JKY55" s="206"/>
      <c r="JKZ55" s="206"/>
      <c r="JLA55" s="206"/>
      <c r="JLB55" s="206"/>
      <c r="JLC55" s="206"/>
      <c r="JLD55" s="206"/>
      <c r="JLE55" s="206"/>
      <c r="JLF55" s="206"/>
      <c r="JLG55" s="206"/>
      <c r="JLH55" s="206"/>
      <c r="JLI55" s="206"/>
      <c r="JLJ55" s="206"/>
      <c r="JLK55" s="206"/>
      <c r="JLL55" s="206"/>
      <c r="JLM55" s="206"/>
      <c r="JLN55" s="206"/>
      <c r="JLO55" s="206"/>
      <c r="JLP55" s="206"/>
      <c r="JLQ55" s="206"/>
      <c r="JLR55" s="206"/>
      <c r="JLS55" s="206"/>
      <c r="JLT55" s="206"/>
      <c r="JLU55" s="206"/>
      <c r="JLV55" s="206"/>
      <c r="JLW55" s="206"/>
      <c r="JLX55" s="206"/>
      <c r="JLY55" s="206"/>
      <c r="JLZ55" s="206"/>
      <c r="JMA55" s="206"/>
      <c r="JMB55" s="206"/>
      <c r="JMC55" s="206"/>
      <c r="JMD55" s="206"/>
      <c r="JME55" s="206"/>
      <c r="JMF55" s="206"/>
      <c r="JMG55" s="206"/>
      <c r="JMH55" s="206"/>
      <c r="JMI55" s="206"/>
      <c r="JMJ55" s="206"/>
      <c r="JMK55" s="206"/>
      <c r="JML55" s="206"/>
      <c r="JMM55" s="206"/>
      <c r="JMN55" s="206"/>
      <c r="JMO55" s="206"/>
      <c r="JMP55" s="206"/>
      <c r="JMQ55" s="206"/>
      <c r="JMR55" s="206"/>
      <c r="JMS55" s="206"/>
      <c r="JMT55" s="206"/>
      <c r="JMU55" s="206"/>
      <c r="JMV55" s="206"/>
      <c r="JMW55" s="206"/>
      <c r="JMX55" s="206"/>
      <c r="JMY55" s="206"/>
      <c r="JMZ55" s="206"/>
      <c r="JNA55" s="206"/>
      <c r="JNB55" s="206"/>
      <c r="JNC55" s="206"/>
      <c r="JND55" s="206"/>
      <c r="JNE55" s="206"/>
      <c r="JNF55" s="206"/>
      <c r="JNG55" s="206"/>
      <c r="JNH55" s="206"/>
      <c r="JNI55" s="206"/>
      <c r="JNJ55" s="206"/>
      <c r="JNK55" s="206"/>
      <c r="JNL55" s="206"/>
      <c r="JNM55" s="206"/>
      <c r="JNN55" s="206"/>
      <c r="JNO55" s="206"/>
      <c r="JNP55" s="206"/>
      <c r="JNQ55" s="206"/>
      <c r="JNR55" s="206"/>
      <c r="JNS55" s="206"/>
      <c r="JNT55" s="206"/>
      <c r="JNU55" s="206"/>
      <c r="JNV55" s="206"/>
      <c r="JNW55" s="206"/>
      <c r="JNX55" s="206"/>
      <c r="JNY55" s="206"/>
      <c r="JNZ55" s="206"/>
      <c r="JOA55" s="206"/>
      <c r="JOB55" s="206"/>
      <c r="JOC55" s="206"/>
      <c r="JOD55" s="206"/>
      <c r="JOE55" s="206"/>
      <c r="JOF55" s="206"/>
      <c r="JOG55" s="206"/>
      <c r="JOH55" s="206"/>
      <c r="JOI55" s="206"/>
      <c r="JOJ55" s="206"/>
      <c r="JOK55" s="206"/>
      <c r="JOL55" s="206"/>
      <c r="JOM55" s="206"/>
      <c r="JON55" s="206"/>
      <c r="JOO55" s="206"/>
      <c r="JOP55" s="206"/>
      <c r="JOQ55" s="206"/>
      <c r="JOR55" s="206"/>
      <c r="JOS55" s="206"/>
      <c r="JOT55" s="206"/>
      <c r="JOU55" s="206"/>
      <c r="JOV55" s="206"/>
      <c r="JOW55" s="206"/>
      <c r="JOX55" s="206"/>
      <c r="JOY55" s="206"/>
      <c r="JOZ55" s="206"/>
      <c r="JPA55" s="206"/>
      <c r="JPB55" s="206"/>
      <c r="JPC55" s="206"/>
      <c r="JPD55" s="206"/>
      <c r="JPE55" s="206"/>
      <c r="JPF55" s="206"/>
      <c r="JPG55" s="206"/>
      <c r="JPH55" s="206"/>
      <c r="JPI55" s="206"/>
      <c r="JPJ55" s="206"/>
      <c r="JPK55" s="206"/>
      <c r="JPL55" s="206"/>
      <c r="JPM55" s="206"/>
      <c r="JPN55" s="206"/>
      <c r="JPO55" s="206"/>
      <c r="JPP55" s="206"/>
      <c r="JPQ55" s="206"/>
      <c r="JPR55" s="206"/>
      <c r="JPS55" s="206"/>
      <c r="JPT55" s="206"/>
      <c r="JPU55" s="206"/>
      <c r="JPV55" s="206"/>
      <c r="JPW55" s="206"/>
      <c r="JPX55" s="206"/>
      <c r="JPY55" s="206"/>
      <c r="JPZ55" s="206"/>
      <c r="JQA55" s="206"/>
      <c r="JQB55" s="206"/>
      <c r="JQC55" s="206"/>
      <c r="JQD55" s="206"/>
      <c r="JQE55" s="206"/>
      <c r="JQF55" s="206"/>
      <c r="JQG55" s="206"/>
      <c r="JQH55" s="206"/>
      <c r="JQI55" s="206"/>
      <c r="JQJ55" s="206"/>
      <c r="JQK55" s="206"/>
      <c r="JQL55" s="206"/>
      <c r="JQM55" s="206"/>
      <c r="JQN55" s="206"/>
      <c r="JQO55" s="206"/>
      <c r="JQP55" s="206"/>
      <c r="JQQ55" s="206"/>
      <c r="JQR55" s="206"/>
      <c r="JQS55" s="206"/>
      <c r="JQT55" s="206"/>
      <c r="JQU55" s="206"/>
      <c r="JQV55" s="206"/>
      <c r="JQW55" s="206"/>
      <c r="JQX55" s="206"/>
      <c r="JQY55" s="206"/>
      <c r="JQZ55" s="206"/>
      <c r="JRA55" s="206"/>
      <c r="JRB55" s="206"/>
      <c r="JRC55" s="206"/>
      <c r="JRD55" s="206"/>
      <c r="JRE55" s="206"/>
      <c r="JRF55" s="206"/>
      <c r="JRG55" s="206"/>
      <c r="JRH55" s="206"/>
      <c r="JRI55" s="206"/>
      <c r="JRJ55" s="206"/>
      <c r="JRK55" s="206"/>
      <c r="JRL55" s="206"/>
      <c r="JRM55" s="206"/>
      <c r="JRN55" s="206"/>
      <c r="JRO55" s="206"/>
      <c r="JRP55" s="206"/>
      <c r="JRQ55" s="206"/>
      <c r="JRR55" s="206"/>
      <c r="JRS55" s="206"/>
      <c r="JRT55" s="206"/>
      <c r="JRU55" s="206"/>
      <c r="JRV55" s="206"/>
      <c r="JRW55" s="206"/>
      <c r="JRX55" s="206"/>
      <c r="JRY55" s="206"/>
      <c r="JRZ55" s="206"/>
      <c r="JSA55" s="206"/>
      <c r="JSB55" s="206"/>
      <c r="JSC55" s="206"/>
      <c r="JSD55" s="206"/>
      <c r="JSE55" s="206"/>
      <c r="JSF55" s="206"/>
      <c r="JSG55" s="206"/>
      <c r="JSH55" s="206"/>
      <c r="JSI55" s="206"/>
      <c r="JSJ55" s="206"/>
      <c r="JSK55" s="206"/>
      <c r="JSL55" s="206"/>
      <c r="JSM55" s="206"/>
      <c r="JSN55" s="206"/>
      <c r="JSO55" s="206"/>
      <c r="JSP55" s="206"/>
      <c r="JSQ55" s="206"/>
      <c r="JSR55" s="206"/>
      <c r="JSS55" s="206"/>
      <c r="JST55" s="206"/>
      <c r="JSU55" s="206"/>
      <c r="JSV55" s="206"/>
      <c r="JSW55" s="206"/>
      <c r="JSX55" s="206"/>
      <c r="JSY55" s="206"/>
      <c r="JSZ55" s="206"/>
      <c r="JTA55" s="206"/>
      <c r="JTB55" s="206"/>
      <c r="JTC55" s="206"/>
      <c r="JTD55" s="206"/>
      <c r="JTE55" s="206"/>
      <c r="JTF55" s="206"/>
      <c r="JTG55" s="206"/>
      <c r="JTH55" s="206"/>
      <c r="JTI55" s="206"/>
      <c r="JTJ55" s="206"/>
      <c r="JTK55" s="206"/>
      <c r="JTL55" s="206"/>
      <c r="JTM55" s="206"/>
      <c r="JTN55" s="206"/>
      <c r="JTO55" s="206"/>
      <c r="JTP55" s="206"/>
      <c r="JTQ55" s="206"/>
      <c r="JTR55" s="206"/>
      <c r="JTS55" s="206"/>
      <c r="JTT55" s="206"/>
      <c r="JTU55" s="206"/>
      <c r="JTV55" s="206"/>
      <c r="JTW55" s="206"/>
      <c r="JTX55" s="206"/>
      <c r="JTY55" s="206"/>
      <c r="JTZ55" s="206"/>
      <c r="JUA55" s="206"/>
      <c r="JUB55" s="206"/>
      <c r="JUC55" s="206"/>
      <c r="JUD55" s="206"/>
      <c r="JUE55" s="206"/>
      <c r="JUF55" s="206"/>
      <c r="JUG55" s="206"/>
      <c r="JUH55" s="206"/>
      <c r="JUI55" s="206"/>
      <c r="JUJ55" s="206"/>
      <c r="JUK55" s="206"/>
      <c r="JUL55" s="206"/>
      <c r="JUM55" s="206"/>
      <c r="JUN55" s="206"/>
      <c r="JUO55" s="206"/>
      <c r="JUP55" s="206"/>
      <c r="JUQ55" s="206"/>
      <c r="JUR55" s="206"/>
      <c r="JUS55" s="206"/>
      <c r="JUT55" s="206"/>
      <c r="JUU55" s="206"/>
      <c r="JUV55" s="206"/>
      <c r="JUW55" s="206"/>
      <c r="JUX55" s="206"/>
      <c r="JUY55" s="206"/>
      <c r="JUZ55" s="206"/>
      <c r="JVA55" s="206"/>
      <c r="JVB55" s="206"/>
      <c r="JVC55" s="206"/>
      <c r="JVD55" s="206"/>
      <c r="JVE55" s="206"/>
      <c r="JVF55" s="206"/>
      <c r="JVG55" s="206"/>
      <c r="JVH55" s="206"/>
      <c r="JVI55" s="206"/>
      <c r="JVJ55" s="206"/>
      <c r="JVK55" s="206"/>
      <c r="JVL55" s="206"/>
      <c r="JVM55" s="206"/>
      <c r="JVN55" s="206"/>
      <c r="JVO55" s="206"/>
      <c r="JVP55" s="206"/>
      <c r="JVQ55" s="206"/>
      <c r="JVR55" s="206"/>
      <c r="JVS55" s="206"/>
      <c r="JVT55" s="206"/>
      <c r="JVU55" s="206"/>
      <c r="JVV55" s="206"/>
      <c r="JVW55" s="206"/>
      <c r="JVX55" s="206"/>
      <c r="JVY55" s="206"/>
      <c r="JVZ55" s="206"/>
      <c r="JWA55" s="206"/>
      <c r="JWB55" s="206"/>
      <c r="JWC55" s="206"/>
      <c r="JWD55" s="206"/>
      <c r="JWE55" s="206"/>
      <c r="JWF55" s="206"/>
      <c r="JWG55" s="206"/>
      <c r="JWH55" s="206"/>
      <c r="JWI55" s="206"/>
      <c r="JWJ55" s="206"/>
      <c r="JWK55" s="206"/>
      <c r="JWL55" s="206"/>
      <c r="JWM55" s="206"/>
      <c r="JWN55" s="206"/>
      <c r="JWO55" s="206"/>
      <c r="JWP55" s="206"/>
      <c r="JWQ55" s="206"/>
      <c r="JWR55" s="206"/>
      <c r="JWS55" s="206"/>
      <c r="JWT55" s="206"/>
      <c r="JWU55" s="206"/>
      <c r="JWV55" s="206"/>
      <c r="JWW55" s="206"/>
      <c r="JWX55" s="206"/>
      <c r="JWY55" s="206"/>
      <c r="JWZ55" s="206"/>
      <c r="JXA55" s="206"/>
      <c r="JXB55" s="206"/>
      <c r="JXC55" s="206"/>
      <c r="JXD55" s="206"/>
      <c r="JXE55" s="206"/>
      <c r="JXF55" s="206"/>
      <c r="JXG55" s="206"/>
      <c r="JXH55" s="206"/>
      <c r="JXI55" s="206"/>
      <c r="JXJ55" s="206"/>
      <c r="JXK55" s="206"/>
      <c r="JXL55" s="206"/>
      <c r="JXM55" s="206"/>
      <c r="JXN55" s="206"/>
      <c r="JXO55" s="206"/>
      <c r="JXP55" s="206"/>
      <c r="JXQ55" s="206"/>
      <c r="JXR55" s="206"/>
      <c r="JXS55" s="206"/>
      <c r="JXT55" s="206"/>
      <c r="JXU55" s="206"/>
      <c r="JXV55" s="206"/>
      <c r="JXW55" s="206"/>
      <c r="JXX55" s="206"/>
      <c r="JXY55" s="206"/>
      <c r="JXZ55" s="206"/>
      <c r="JYA55" s="206"/>
      <c r="JYB55" s="206"/>
      <c r="JYC55" s="206"/>
      <c r="JYD55" s="206"/>
      <c r="JYE55" s="206"/>
      <c r="JYF55" s="206"/>
      <c r="JYG55" s="206"/>
      <c r="JYH55" s="206"/>
      <c r="JYI55" s="206"/>
      <c r="JYJ55" s="206"/>
      <c r="JYK55" s="206"/>
      <c r="JYL55" s="206"/>
      <c r="JYM55" s="206"/>
      <c r="JYN55" s="206"/>
      <c r="JYO55" s="206"/>
      <c r="JYP55" s="206"/>
      <c r="JYQ55" s="206"/>
      <c r="JYR55" s="206"/>
      <c r="JYS55" s="206"/>
      <c r="JYT55" s="206"/>
      <c r="JYU55" s="206"/>
      <c r="JYV55" s="206"/>
      <c r="JYW55" s="206"/>
      <c r="JYX55" s="206"/>
      <c r="JYY55" s="206"/>
      <c r="JYZ55" s="206"/>
      <c r="JZA55" s="206"/>
      <c r="JZB55" s="206"/>
      <c r="JZC55" s="206"/>
      <c r="JZD55" s="206"/>
      <c r="JZE55" s="206"/>
      <c r="JZF55" s="206"/>
      <c r="JZG55" s="206"/>
      <c r="JZH55" s="206"/>
      <c r="JZI55" s="206"/>
      <c r="JZJ55" s="206"/>
      <c r="JZK55" s="206"/>
      <c r="JZL55" s="206"/>
      <c r="JZM55" s="206"/>
      <c r="JZN55" s="206"/>
      <c r="JZO55" s="206"/>
      <c r="JZP55" s="206"/>
      <c r="JZQ55" s="206"/>
      <c r="JZR55" s="206"/>
      <c r="JZS55" s="206"/>
      <c r="JZT55" s="206"/>
      <c r="JZU55" s="206"/>
      <c r="JZV55" s="206"/>
      <c r="JZW55" s="206"/>
      <c r="JZX55" s="206"/>
      <c r="JZY55" s="206"/>
      <c r="JZZ55" s="206"/>
      <c r="KAA55" s="206"/>
      <c r="KAB55" s="206"/>
      <c r="KAC55" s="206"/>
      <c r="KAD55" s="206"/>
      <c r="KAE55" s="206"/>
      <c r="KAF55" s="206"/>
      <c r="KAG55" s="206"/>
      <c r="KAH55" s="206"/>
      <c r="KAI55" s="206"/>
      <c r="KAJ55" s="206"/>
      <c r="KAK55" s="206"/>
      <c r="KAL55" s="206"/>
      <c r="KAM55" s="206"/>
      <c r="KAN55" s="206"/>
      <c r="KAO55" s="206"/>
      <c r="KAP55" s="206"/>
      <c r="KAQ55" s="206"/>
      <c r="KAR55" s="206"/>
      <c r="KAS55" s="206"/>
      <c r="KAT55" s="206"/>
      <c r="KAU55" s="206"/>
      <c r="KAV55" s="206"/>
      <c r="KAW55" s="206"/>
      <c r="KAX55" s="206"/>
      <c r="KAY55" s="206"/>
      <c r="KAZ55" s="206"/>
      <c r="KBA55" s="206"/>
      <c r="KBB55" s="206"/>
      <c r="KBC55" s="206"/>
      <c r="KBD55" s="206"/>
      <c r="KBE55" s="206"/>
      <c r="KBF55" s="206"/>
      <c r="KBG55" s="206"/>
      <c r="KBH55" s="206"/>
      <c r="KBI55" s="206"/>
      <c r="KBJ55" s="206"/>
      <c r="KBK55" s="206"/>
      <c r="KBL55" s="206"/>
      <c r="KBM55" s="206"/>
      <c r="KBN55" s="206"/>
      <c r="KBO55" s="206"/>
      <c r="KBP55" s="206"/>
      <c r="KBQ55" s="206"/>
      <c r="KBR55" s="206"/>
      <c r="KBS55" s="206"/>
      <c r="KBT55" s="206"/>
      <c r="KBU55" s="206"/>
      <c r="KBV55" s="206"/>
      <c r="KBW55" s="206"/>
      <c r="KBX55" s="206"/>
      <c r="KBY55" s="206"/>
      <c r="KBZ55" s="206"/>
      <c r="KCA55" s="206"/>
      <c r="KCB55" s="206"/>
      <c r="KCC55" s="206"/>
      <c r="KCD55" s="206"/>
      <c r="KCE55" s="206"/>
      <c r="KCF55" s="206"/>
      <c r="KCG55" s="206"/>
      <c r="KCH55" s="206"/>
      <c r="KCI55" s="206"/>
      <c r="KCJ55" s="206"/>
      <c r="KCK55" s="206"/>
      <c r="KCL55" s="206"/>
      <c r="KCM55" s="206"/>
      <c r="KCN55" s="206"/>
      <c r="KCO55" s="206"/>
      <c r="KCP55" s="206"/>
      <c r="KCQ55" s="206"/>
      <c r="KCR55" s="206"/>
      <c r="KCS55" s="206"/>
      <c r="KCT55" s="206"/>
      <c r="KCU55" s="206"/>
      <c r="KCV55" s="206"/>
      <c r="KCW55" s="206"/>
      <c r="KCX55" s="206"/>
      <c r="KCY55" s="206"/>
      <c r="KCZ55" s="206"/>
      <c r="KDA55" s="206"/>
      <c r="KDB55" s="206"/>
      <c r="KDC55" s="206"/>
      <c r="KDD55" s="206"/>
      <c r="KDE55" s="206"/>
      <c r="KDF55" s="206"/>
      <c r="KDG55" s="206"/>
      <c r="KDH55" s="206"/>
      <c r="KDI55" s="206"/>
      <c r="KDJ55" s="206"/>
      <c r="KDK55" s="206"/>
      <c r="KDL55" s="206"/>
      <c r="KDM55" s="206"/>
      <c r="KDN55" s="206"/>
      <c r="KDO55" s="206"/>
      <c r="KDP55" s="206"/>
      <c r="KDQ55" s="206"/>
      <c r="KDR55" s="206"/>
      <c r="KDS55" s="206"/>
      <c r="KDT55" s="206"/>
      <c r="KDU55" s="206"/>
      <c r="KDV55" s="206"/>
      <c r="KDW55" s="206"/>
      <c r="KDX55" s="206"/>
      <c r="KDY55" s="206"/>
      <c r="KDZ55" s="206"/>
      <c r="KEA55" s="206"/>
      <c r="KEB55" s="206"/>
      <c r="KEC55" s="206"/>
      <c r="KED55" s="206"/>
      <c r="KEE55" s="206"/>
      <c r="KEF55" s="206"/>
      <c r="KEG55" s="206"/>
      <c r="KEH55" s="206"/>
      <c r="KEI55" s="206"/>
      <c r="KEJ55" s="206"/>
      <c r="KEK55" s="206"/>
      <c r="KEL55" s="206"/>
      <c r="KEM55" s="206"/>
      <c r="KEN55" s="206"/>
      <c r="KEO55" s="206"/>
      <c r="KEP55" s="206"/>
      <c r="KEQ55" s="206"/>
      <c r="KER55" s="206"/>
      <c r="KES55" s="206"/>
      <c r="KET55" s="206"/>
      <c r="KEU55" s="206"/>
      <c r="KEV55" s="206"/>
      <c r="KEW55" s="206"/>
      <c r="KEX55" s="206"/>
      <c r="KEY55" s="206"/>
      <c r="KEZ55" s="206"/>
      <c r="KFA55" s="206"/>
      <c r="KFB55" s="206"/>
      <c r="KFC55" s="206"/>
      <c r="KFD55" s="206"/>
      <c r="KFE55" s="206"/>
      <c r="KFF55" s="206"/>
      <c r="KFG55" s="206"/>
      <c r="KFH55" s="206"/>
      <c r="KFI55" s="206"/>
      <c r="KFJ55" s="206"/>
      <c r="KFK55" s="206"/>
      <c r="KFL55" s="206"/>
      <c r="KFM55" s="206"/>
      <c r="KFN55" s="206"/>
      <c r="KFO55" s="206"/>
      <c r="KFP55" s="206"/>
      <c r="KFQ55" s="206"/>
      <c r="KFR55" s="206"/>
      <c r="KFS55" s="206"/>
      <c r="KFT55" s="206"/>
      <c r="KFU55" s="206"/>
      <c r="KFV55" s="206"/>
      <c r="KFW55" s="206"/>
      <c r="KFX55" s="206"/>
      <c r="KFY55" s="206"/>
      <c r="KFZ55" s="206"/>
      <c r="KGA55" s="206"/>
      <c r="KGB55" s="206"/>
      <c r="KGC55" s="206"/>
      <c r="KGD55" s="206"/>
      <c r="KGE55" s="206"/>
      <c r="KGF55" s="206"/>
      <c r="KGG55" s="206"/>
      <c r="KGH55" s="206"/>
      <c r="KGI55" s="206"/>
      <c r="KGJ55" s="206"/>
      <c r="KGK55" s="206"/>
      <c r="KGL55" s="206"/>
      <c r="KGM55" s="206"/>
      <c r="KGN55" s="206"/>
      <c r="KGO55" s="206"/>
      <c r="KGP55" s="206"/>
      <c r="KGQ55" s="206"/>
      <c r="KGR55" s="206"/>
      <c r="KGS55" s="206"/>
      <c r="KGT55" s="206"/>
      <c r="KGU55" s="206"/>
      <c r="KGV55" s="206"/>
      <c r="KGW55" s="206"/>
      <c r="KGX55" s="206"/>
      <c r="KGY55" s="206"/>
      <c r="KGZ55" s="206"/>
      <c r="KHA55" s="206"/>
      <c r="KHB55" s="206"/>
      <c r="KHC55" s="206"/>
      <c r="KHD55" s="206"/>
      <c r="KHE55" s="206"/>
      <c r="KHF55" s="206"/>
      <c r="KHG55" s="206"/>
      <c r="KHH55" s="206"/>
      <c r="KHI55" s="206"/>
      <c r="KHJ55" s="206"/>
      <c r="KHK55" s="206"/>
      <c r="KHL55" s="206"/>
      <c r="KHM55" s="206"/>
      <c r="KHN55" s="206"/>
      <c r="KHO55" s="206"/>
      <c r="KHP55" s="206"/>
      <c r="KHQ55" s="206"/>
      <c r="KHR55" s="206"/>
      <c r="KHS55" s="206"/>
      <c r="KHT55" s="206"/>
      <c r="KHU55" s="206"/>
      <c r="KHV55" s="206"/>
      <c r="KHW55" s="206"/>
      <c r="KHX55" s="206"/>
      <c r="KHY55" s="206"/>
      <c r="KHZ55" s="206"/>
      <c r="KIA55" s="206"/>
      <c r="KIB55" s="206"/>
      <c r="KIC55" s="206"/>
      <c r="KID55" s="206"/>
      <c r="KIE55" s="206"/>
      <c r="KIF55" s="206"/>
      <c r="KIG55" s="206"/>
      <c r="KIH55" s="206"/>
      <c r="KII55" s="206"/>
      <c r="KIJ55" s="206"/>
      <c r="KIK55" s="206"/>
      <c r="KIL55" s="206"/>
      <c r="KIM55" s="206"/>
      <c r="KIN55" s="206"/>
      <c r="KIO55" s="206"/>
      <c r="KIP55" s="206"/>
      <c r="KIQ55" s="206"/>
      <c r="KIR55" s="206"/>
      <c r="KIS55" s="206"/>
      <c r="KIT55" s="206"/>
      <c r="KIU55" s="206"/>
      <c r="KIV55" s="206"/>
      <c r="KIW55" s="206"/>
      <c r="KIX55" s="206"/>
      <c r="KIY55" s="206"/>
      <c r="KIZ55" s="206"/>
      <c r="KJA55" s="206"/>
      <c r="KJB55" s="206"/>
      <c r="KJC55" s="206"/>
      <c r="KJD55" s="206"/>
      <c r="KJE55" s="206"/>
      <c r="KJF55" s="206"/>
      <c r="KJG55" s="206"/>
      <c r="KJH55" s="206"/>
      <c r="KJI55" s="206"/>
      <c r="KJJ55" s="206"/>
      <c r="KJK55" s="206"/>
      <c r="KJL55" s="206"/>
      <c r="KJM55" s="206"/>
      <c r="KJN55" s="206"/>
      <c r="KJO55" s="206"/>
      <c r="KJP55" s="206"/>
      <c r="KJQ55" s="206"/>
      <c r="KJR55" s="206"/>
      <c r="KJS55" s="206"/>
      <c r="KJT55" s="206"/>
      <c r="KJU55" s="206"/>
      <c r="KJV55" s="206"/>
      <c r="KJW55" s="206"/>
      <c r="KJX55" s="206"/>
      <c r="KJY55" s="206"/>
      <c r="KJZ55" s="206"/>
      <c r="KKA55" s="206"/>
      <c r="KKB55" s="206"/>
      <c r="KKC55" s="206"/>
      <c r="KKD55" s="206"/>
      <c r="KKE55" s="206"/>
      <c r="KKF55" s="206"/>
      <c r="KKG55" s="206"/>
      <c r="KKH55" s="206"/>
      <c r="KKI55" s="206"/>
      <c r="KKJ55" s="206"/>
      <c r="KKK55" s="206"/>
      <c r="KKL55" s="206"/>
      <c r="KKM55" s="206"/>
      <c r="KKN55" s="206"/>
      <c r="KKO55" s="206"/>
      <c r="KKP55" s="206"/>
      <c r="KKQ55" s="206"/>
      <c r="KKR55" s="206"/>
      <c r="KKS55" s="206"/>
      <c r="KKT55" s="206"/>
      <c r="KKU55" s="206"/>
      <c r="KKV55" s="206"/>
      <c r="KKW55" s="206"/>
      <c r="KKX55" s="206"/>
      <c r="KKY55" s="206"/>
      <c r="KKZ55" s="206"/>
      <c r="KLA55" s="206"/>
      <c r="KLB55" s="206"/>
      <c r="KLC55" s="206"/>
      <c r="KLD55" s="206"/>
      <c r="KLE55" s="206"/>
      <c r="KLF55" s="206"/>
      <c r="KLG55" s="206"/>
      <c r="KLH55" s="206"/>
      <c r="KLI55" s="206"/>
      <c r="KLJ55" s="206"/>
      <c r="KLK55" s="206"/>
      <c r="KLL55" s="206"/>
      <c r="KLM55" s="206"/>
      <c r="KLN55" s="206"/>
      <c r="KLO55" s="206"/>
      <c r="KLP55" s="206"/>
      <c r="KLQ55" s="206"/>
      <c r="KLR55" s="206"/>
      <c r="KLS55" s="206"/>
      <c r="KLT55" s="206"/>
      <c r="KLU55" s="206"/>
      <c r="KLV55" s="206"/>
      <c r="KLW55" s="206"/>
      <c r="KLX55" s="206"/>
      <c r="KLY55" s="206"/>
      <c r="KLZ55" s="206"/>
      <c r="KMA55" s="206"/>
      <c r="KMB55" s="206"/>
      <c r="KMC55" s="206"/>
      <c r="KMD55" s="206"/>
      <c r="KME55" s="206"/>
      <c r="KMF55" s="206"/>
      <c r="KMG55" s="206"/>
      <c r="KMH55" s="206"/>
      <c r="KMI55" s="206"/>
      <c r="KMJ55" s="206"/>
      <c r="KMK55" s="206"/>
      <c r="KML55" s="206"/>
      <c r="KMM55" s="206"/>
      <c r="KMN55" s="206"/>
      <c r="KMO55" s="206"/>
      <c r="KMP55" s="206"/>
      <c r="KMQ55" s="206"/>
      <c r="KMR55" s="206"/>
      <c r="KMS55" s="206"/>
      <c r="KMT55" s="206"/>
      <c r="KMU55" s="206"/>
      <c r="KMV55" s="206"/>
      <c r="KMW55" s="206"/>
      <c r="KMX55" s="206"/>
      <c r="KMY55" s="206"/>
      <c r="KMZ55" s="206"/>
      <c r="KNA55" s="206"/>
      <c r="KNB55" s="206"/>
      <c r="KNC55" s="206"/>
      <c r="KND55" s="206"/>
      <c r="KNE55" s="206"/>
      <c r="KNF55" s="206"/>
      <c r="KNG55" s="206"/>
      <c r="KNH55" s="206"/>
      <c r="KNI55" s="206"/>
      <c r="KNJ55" s="206"/>
      <c r="KNK55" s="206"/>
      <c r="KNL55" s="206"/>
      <c r="KNM55" s="206"/>
      <c r="KNN55" s="206"/>
      <c r="KNO55" s="206"/>
      <c r="KNP55" s="206"/>
      <c r="KNQ55" s="206"/>
      <c r="KNR55" s="206"/>
      <c r="KNS55" s="206"/>
      <c r="KNT55" s="206"/>
      <c r="KNU55" s="206"/>
      <c r="KNV55" s="206"/>
      <c r="KNW55" s="206"/>
      <c r="KNX55" s="206"/>
      <c r="KNY55" s="206"/>
      <c r="KNZ55" s="206"/>
      <c r="KOA55" s="206"/>
      <c r="KOB55" s="206"/>
      <c r="KOC55" s="206"/>
      <c r="KOD55" s="206"/>
      <c r="KOE55" s="206"/>
      <c r="KOF55" s="206"/>
      <c r="KOG55" s="206"/>
      <c r="KOH55" s="206"/>
      <c r="KOI55" s="206"/>
      <c r="KOJ55" s="206"/>
      <c r="KOK55" s="206"/>
      <c r="KOL55" s="206"/>
      <c r="KOM55" s="206"/>
      <c r="KON55" s="206"/>
      <c r="KOO55" s="206"/>
      <c r="KOP55" s="206"/>
      <c r="KOQ55" s="206"/>
      <c r="KOR55" s="206"/>
      <c r="KOS55" s="206"/>
      <c r="KOT55" s="206"/>
      <c r="KOU55" s="206"/>
      <c r="KOV55" s="206"/>
      <c r="KOW55" s="206"/>
      <c r="KOX55" s="206"/>
      <c r="KOY55" s="206"/>
      <c r="KOZ55" s="206"/>
      <c r="KPA55" s="206"/>
      <c r="KPB55" s="206"/>
      <c r="KPC55" s="206"/>
      <c r="KPD55" s="206"/>
      <c r="KPE55" s="206"/>
      <c r="KPF55" s="206"/>
      <c r="KPG55" s="206"/>
      <c r="KPH55" s="206"/>
      <c r="KPI55" s="206"/>
      <c r="KPJ55" s="206"/>
      <c r="KPK55" s="206"/>
      <c r="KPL55" s="206"/>
      <c r="KPM55" s="206"/>
      <c r="KPN55" s="206"/>
      <c r="KPO55" s="206"/>
      <c r="KPP55" s="206"/>
      <c r="KPQ55" s="206"/>
      <c r="KPR55" s="206"/>
      <c r="KPS55" s="206"/>
      <c r="KPT55" s="206"/>
      <c r="KPU55" s="206"/>
      <c r="KPV55" s="206"/>
      <c r="KPW55" s="206"/>
      <c r="KPX55" s="206"/>
      <c r="KPY55" s="206"/>
      <c r="KPZ55" s="206"/>
      <c r="KQA55" s="206"/>
      <c r="KQB55" s="206"/>
      <c r="KQC55" s="206"/>
      <c r="KQD55" s="206"/>
      <c r="KQE55" s="206"/>
      <c r="KQF55" s="206"/>
      <c r="KQG55" s="206"/>
      <c r="KQH55" s="206"/>
      <c r="KQI55" s="206"/>
      <c r="KQJ55" s="206"/>
      <c r="KQK55" s="206"/>
      <c r="KQL55" s="206"/>
      <c r="KQM55" s="206"/>
      <c r="KQN55" s="206"/>
      <c r="KQO55" s="206"/>
      <c r="KQP55" s="206"/>
      <c r="KQQ55" s="206"/>
      <c r="KQR55" s="206"/>
      <c r="KQS55" s="206"/>
      <c r="KQT55" s="206"/>
      <c r="KQU55" s="206"/>
      <c r="KQV55" s="206"/>
      <c r="KQW55" s="206"/>
      <c r="KQX55" s="206"/>
      <c r="KQY55" s="206"/>
      <c r="KQZ55" s="206"/>
      <c r="KRA55" s="206"/>
      <c r="KRB55" s="206"/>
      <c r="KRC55" s="206"/>
      <c r="KRD55" s="206"/>
      <c r="KRE55" s="206"/>
      <c r="KRF55" s="206"/>
      <c r="KRG55" s="206"/>
      <c r="KRH55" s="206"/>
      <c r="KRI55" s="206"/>
      <c r="KRJ55" s="206"/>
      <c r="KRK55" s="206"/>
      <c r="KRL55" s="206"/>
      <c r="KRM55" s="206"/>
      <c r="KRN55" s="206"/>
      <c r="KRO55" s="206"/>
      <c r="KRP55" s="206"/>
      <c r="KRQ55" s="206"/>
      <c r="KRR55" s="206"/>
      <c r="KRS55" s="206"/>
      <c r="KRT55" s="206"/>
      <c r="KRU55" s="206"/>
      <c r="KRV55" s="206"/>
      <c r="KRW55" s="206"/>
      <c r="KRX55" s="206"/>
      <c r="KRY55" s="206"/>
      <c r="KRZ55" s="206"/>
      <c r="KSA55" s="206"/>
      <c r="KSB55" s="206"/>
      <c r="KSC55" s="206"/>
      <c r="KSD55" s="206"/>
      <c r="KSE55" s="206"/>
      <c r="KSF55" s="206"/>
      <c r="KSG55" s="206"/>
      <c r="KSH55" s="206"/>
      <c r="KSI55" s="206"/>
      <c r="KSJ55" s="206"/>
      <c r="KSK55" s="206"/>
      <c r="KSL55" s="206"/>
      <c r="KSM55" s="206"/>
      <c r="KSN55" s="206"/>
      <c r="KSO55" s="206"/>
      <c r="KSP55" s="206"/>
      <c r="KSQ55" s="206"/>
      <c r="KSR55" s="206"/>
      <c r="KSS55" s="206"/>
      <c r="KST55" s="206"/>
      <c r="KSU55" s="206"/>
      <c r="KSV55" s="206"/>
      <c r="KSW55" s="206"/>
      <c r="KSX55" s="206"/>
      <c r="KSY55" s="206"/>
      <c r="KSZ55" s="206"/>
      <c r="KTA55" s="206"/>
      <c r="KTB55" s="206"/>
      <c r="KTC55" s="206"/>
      <c r="KTD55" s="206"/>
      <c r="KTE55" s="206"/>
      <c r="KTF55" s="206"/>
      <c r="KTG55" s="206"/>
      <c r="KTH55" s="206"/>
      <c r="KTI55" s="206"/>
      <c r="KTJ55" s="206"/>
      <c r="KTK55" s="206"/>
      <c r="KTL55" s="206"/>
      <c r="KTM55" s="206"/>
      <c r="KTN55" s="206"/>
      <c r="KTO55" s="206"/>
      <c r="KTP55" s="206"/>
      <c r="KTQ55" s="206"/>
      <c r="KTR55" s="206"/>
      <c r="KTS55" s="206"/>
      <c r="KTT55" s="206"/>
      <c r="KTU55" s="206"/>
      <c r="KTV55" s="206"/>
      <c r="KTW55" s="206"/>
      <c r="KTX55" s="206"/>
      <c r="KTY55" s="206"/>
      <c r="KTZ55" s="206"/>
      <c r="KUA55" s="206"/>
      <c r="KUB55" s="206"/>
      <c r="KUC55" s="206"/>
      <c r="KUD55" s="206"/>
      <c r="KUE55" s="206"/>
      <c r="KUF55" s="206"/>
      <c r="KUG55" s="206"/>
      <c r="KUH55" s="206"/>
      <c r="KUI55" s="206"/>
      <c r="KUJ55" s="206"/>
      <c r="KUK55" s="206"/>
      <c r="KUL55" s="206"/>
      <c r="KUM55" s="206"/>
      <c r="KUN55" s="206"/>
      <c r="KUO55" s="206"/>
      <c r="KUP55" s="206"/>
      <c r="KUQ55" s="206"/>
      <c r="KUR55" s="206"/>
      <c r="KUS55" s="206"/>
      <c r="KUT55" s="206"/>
      <c r="KUU55" s="206"/>
      <c r="KUV55" s="206"/>
      <c r="KUW55" s="206"/>
      <c r="KUX55" s="206"/>
      <c r="KUY55" s="206"/>
      <c r="KUZ55" s="206"/>
      <c r="KVA55" s="206"/>
      <c r="KVB55" s="206"/>
      <c r="KVC55" s="206"/>
      <c r="KVD55" s="206"/>
      <c r="KVE55" s="206"/>
      <c r="KVF55" s="206"/>
      <c r="KVG55" s="206"/>
      <c r="KVH55" s="206"/>
      <c r="KVI55" s="206"/>
      <c r="KVJ55" s="206"/>
      <c r="KVK55" s="206"/>
      <c r="KVL55" s="206"/>
      <c r="KVM55" s="206"/>
      <c r="KVN55" s="206"/>
      <c r="KVO55" s="206"/>
      <c r="KVP55" s="206"/>
      <c r="KVQ55" s="206"/>
      <c r="KVR55" s="206"/>
      <c r="KVS55" s="206"/>
      <c r="KVT55" s="206"/>
      <c r="KVU55" s="206"/>
      <c r="KVV55" s="206"/>
      <c r="KVW55" s="206"/>
      <c r="KVX55" s="206"/>
      <c r="KVY55" s="206"/>
      <c r="KVZ55" s="206"/>
      <c r="KWA55" s="206"/>
      <c r="KWB55" s="206"/>
      <c r="KWC55" s="206"/>
      <c r="KWD55" s="206"/>
      <c r="KWE55" s="206"/>
      <c r="KWF55" s="206"/>
      <c r="KWG55" s="206"/>
      <c r="KWH55" s="206"/>
      <c r="KWI55" s="206"/>
      <c r="KWJ55" s="206"/>
      <c r="KWK55" s="206"/>
      <c r="KWL55" s="206"/>
      <c r="KWM55" s="206"/>
      <c r="KWN55" s="206"/>
      <c r="KWO55" s="206"/>
      <c r="KWP55" s="206"/>
      <c r="KWQ55" s="206"/>
      <c r="KWR55" s="206"/>
      <c r="KWS55" s="206"/>
      <c r="KWT55" s="206"/>
      <c r="KWU55" s="206"/>
      <c r="KWV55" s="206"/>
      <c r="KWW55" s="206"/>
      <c r="KWX55" s="206"/>
      <c r="KWY55" s="206"/>
      <c r="KWZ55" s="206"/>
      <c r="KXA55" s="206"/>
      <c r="KXB55" s="206"/>
      <c r="KXC55" s="206"/>
      <c r="KXD55" s="206"/>
      <c r="KXE55" s="206"/>
      <c r="KXF55" s="206"/>
      <c r="KXG55" s="206"/>
      <c r="KXH55" s="206"/>
      <c r="KXI55" s="206"/>
      <c r="KXJ55" s="206"/>
      <c r="KXK55" s="206"/>
      <c r="KXL55" s="206"/>
      <c r="KXM55" s="206"/>
      <c r="KXN55" s="206"/>
      <c r="KXO55" s="206"/>
      <c r="KXP55" s="206"/>
      <c r="KXQ55" s="206"/>
      <c r="KXR55" s="206"/>
      <c r="KXS55" s="206"/>
      <c r="KXT55" s="206"/>
      <c r="KXU55" s="206"/>
      <c r="KXV55" s="206"/>
      <c r="KXW55" s="206"/>
      <c r="KXX55" s="206"/>
      <c r="KXY55" s="206"/>
      <c r="KXZ55" s="206"/>
      <c r="KYA55" s="206"/>
      <c r="KYB55" s="206"/>
      <c r="KYC55" s="206"/>
      <c r="KYD55" s="206"/>
      <c r="KYE55" s="206"/>
      <c r="KYF55" s="206"/>
      <c r="KYG55" s="206"/>
      <c r="KYH55" s="206"/>
      <c r="KYI55" s="206"/>
      <c r="KYJ55" s="206"/>
      <c r="KYK55" s="206"/>
      <c r="KYL55" s="206"/>
      <c r="KYM55" s="206"/>
      <c r="KYN55" s="206"/>
      <c r="KYO55" s="206"/>
      <c r="KYP55" s="206"/>
      <c r="KYQ55" s="206"/>
      <c r="KYR55" s="206"/>
      <c r="KYS55" s="206"/>
      <c r="KYT55" s="206"/>
      <c r="KYU55" s="206"/>
      <c r="KYV55" s="206"/>
      <c r="KYW55" s="206"/>
      <c r="KYX55" s="206"/>
      <c r="KYY55" s="206"/>
      <c r="KYZ55" s="206"/>
      <c r="KZA55" s="206"/>
      <c r="KZB55" s="206"/>
      <c r="KZC55" s="206"/>
      <c r="KZD55" s="206"/>
      <c r="KZE55" s="206"/>
      <c r="KZF55" s="206"/>
      <c r="KZG55" s="206"/>
      <c r="KZH55" s="206"/>
      <c r="KZI55" s="206"/>
      <c r="KZJ55" s="206"/>
      <c r="KZK55" s="206"/>
      <c r="KZL55" s="206"/>
      <c r="KZM55" s="206"/>
      <c r="KZN55" s="206"/>
      <c r="KZO55" s="206"/>
      <c r="KZP55" s="206"/>
      <c r="KZQ55" s="206"/>
      <c r="KZR55" s="206"/>
      <c r="KZS55" s="206"/>
      <c r="KZT55" s="206"/>
      <c r="KZU55" s="206"/>
      <c r="KZV55" s="206"/>
      <c r="KZW55" s="206"/>
      <c r="KZX55" s="206"/>
      <c r="KZY55" s="206"/>
      <c r="KZZ55" s="206"/>
      <c r="LAA55" s="206"/>
      <c r="LAB55" s="206"/>
      <c r="LAC55" s="206"/>
      <c r="LAD55" s="206"/>
      <c r="LAE55" s="206"/>
      <c r="LAF55" s="206"/>
      <c r="LAG55" s="206"/>
      <c r="LAH55" s="206"/>
      <c r="LAI55" s="206"/>
      <c r="LAJ55" s="206"/>
      <c r="LAK55" s="206"/>
      <c r="LAL55" s="206"/>
      <c r="LAM55" s="206"/>
      <c r="LAN55" s="206"/>
      <c r="LAO55" s="206"/>
      <c r="LAP55" s="206"/>
      <c r="LAQ55" s="206"/>
      <c r="LAR55" s="206"/>
      <c r="LAS55" s="206"/>
      <c r="LAT55" s="206"/>
      <c r="LAU55" s="206"/>
      <c r="LAV55" s="206"/>
      <c r="LAW55" s="206"/>
      <c r="LAX55" s="206"/>
      <c r="LAY55" s="206"/>
      <c r="LAZ55" s="206"/>
      <c r="LBA55" s="206"/>
      <c r="LBB55" s="206"/>
      <c r="LBC55" s="206"/>
      <c r="LBD55" s="206"/>
      <c r="LBE55" s="206"/>
      <c r="LBF55" s="206"/>
      <c r="LBG55" s="206"/>
      <c r="LBH55" s="206"/>
      <c r="LBI55" s="206"/>
      <c r="LBJ55" s="206"/>
      <c r="LBK55" s="206"/>
      <c r="LBL55" s="206"/>
      <c r="LBM55" s="206"/>
      <c r="LBN55" s="206"/>
      <c r="LBO55" s="206"/>
      <c r="LBP55" s="206"/>
      <c r="LBQ55" s="206"/>
      <c r="LBR55" s="206"/>
      <c r="LBS55" s="206"/>
      <c r="LBT55" s="206"/>
      <c r="LBU55" s="206"/>
      <c r="LBV55" s="206"/>
      <c r="LBW55" s="206"/>
      <c r="LBX55" s="206"/>
      <c r="LBY55" s="206"/>
      <c r="LBZ55" s="206"/>
      <c r="LCA55" s="206"/>
      <c r="LCB55" s="206"/>
      <c r="LCC55" s="206"/>
      <c r="LCD55" s="206"/>
      <c r="LCE55" s="206"/>
      <c r="LCF55" s="206"/>
      <c r="LCG55" s="206"/>
      <c r="LCH55" s="206"/>
      <c r="LCI55" s="206"/>
      <c r="LCJ55" s="206"/>
      <c r="LCK55" s="206"/>
      <c r="LCL55" s="206"/>
      <c r="LCM55" s="206"/>
      <c r="LCN55" s="206"/>
      <c r="LCO55" s="206"/>
      <c r="LCP55" s="206"/>
      <c r="LCQ55" s="206"/>
      <c r="LCR55" s="206"/>
      <c r="LCS55" s="206"/>
      <c r="LCT55" s="206"/>
      <c r="LCU55" s="206"/>
      <c r="LCV55" s="206"/>
      <c r="LCW55" s="206"/>
      <c r="LCX55" s="206"/>
      <c r="LCY55" s="206"/>
      <c r="LCZ55" s="206"/>
      <c r="LDA55" s="206"/>
      <c r="LDB55" s="206"/>
      <c r="LDC55" s="206"/>
      <c r="LDD55" s="206"/>
      <c r="LDE55" s="206"/>
      <c r="LDF55" s="206"/>
      <c r="LDG55" s="206"/>
      <c r="LDH55" s="206"/>
      <c r="LDI55" s="206"/>
      <c r="LDJ55" s="206"/>
      <c r="LDK55" s="206"/>
      <c r="LDL55" s="206"/>
      <c r="LDM55" s="206"/>
      <c r="LDN55" s="206"/>
      <c r="LDO55" s="206"/>
      <c r="LDP55" s="206"/>
      <c r="LDQ55" s="206"/>
      <c r="LDR55" s="206"/>
      <c r="LDS55" s="206"/>
      <c r="LDT55" s="206"/>
      <c r="LDU55" s="206"/>
      <c r="LDV55" s="206"/>
      <c r="LDW55" s="206"/>
      <c r="LDX55" s="206"/>
      <c r="LDY55" s="206"/>
      <c r="LDZ55" s="206"/>
      <c r="LEA55" s="206"/>
      <c r="LEB55" s="206"/>
      <c r="LEC55" s="206"/>
      <c r="LED55" s="206"/>
      <c r="LEE55" s="206"/>
      <c r="LEF55" s="206"/>
      <c r="LEG55" s="206"/>
      <c r="LEH55" s="206"/>
      <c r="LEI55" s="206"/>
      <c r="LEJ55" s="206"/>
      <c r="LEK55" s="206"/>
      <c r="LEL55" s="206"/>
      <c r="LEM55" s="206"/>
      <c r="LEN55" s="206"/>
      <c r="LEO55" s="206"/>
      <c r="LEP55" s="206"/>
      <c r="LEQ55" s="206"/>
      <c r="LER55" s="206"/>
      <c r="LES55" s="206"/>
      <c r="LET55" s="206"/>
      <c r="LEU55" s="206"/>
      <c r="LEV55" s="206"/>
      <c r="LEW55" s="206"/>
      <c r="LEX55" s="206"/>
      <c r="LEY55" s="206"/>
      <c r="LEZ55" s="206"/>
      <c r="LFA55" s="206"/>
      <c r="LFB55" s="206"/>
      <c r="LFC55" s="206"/>
      <c r="LFD55" s="206"/>
      <c r="LFE55" s="206"/>
      <c r="LFF55" s="206"/>
      <c r="LFG55" s="206"/>
      <c r="LFH55" s="206"/>
      <c r="LFI55" s="206"/>
      <c r="LFJ55" s="206"/>
      <c r="LFK55" s="206"/>
      <c r="LFL55" s="206"/>
      <c r="LFM55" s="206"/>
      <c r="LFN55" s="206"/>
      <c r="LFO55" s="206"/>
      <c r="LFP55" s="206"/>
      <c r="LFQ55" s="206"/>
      <c r="LFR55" s="206"/>
      <c r="LFS55" s="206"/>
      <c r="LFT55" s="206"/>
      <c r="LFU55" s="206"/>
      <c r="LFV55" s="206"/>
      <c r="LFW55" s="206"/>
      <c r="LFX55" s="206"/>
      <c r="LFY55" s="206"/>
      <c r="LFZ55" s="206"/>
      <c r="LGA55" s="206"/>
      <c r="LGB55" s="206"/>
      <c r="LGC55" s="206"/>
      <c r="LGD55" s="206"/>
      <c r="LGE55" s="206"/>
      <c r="LGF55" s="206"/>
      <c r="LGG55" s="206"/>
      <c r="LGH55" s="206"/>
      <c r="LGI55" s="206"/>
      <c r="LGJ55" s="206"/>
      <c r="LGK55" s="206"/>
      <c r="LGL55" s="206"/>
      <c r="LGM55" s="206"/>
      <c r="LGN55" s="206"/>
      <c r="LGO55" s="206"/>
      <c r="LGP55" s="206"/>
      <c r="LGQ55" s="206"/>
      <c r="LGR55" s="206"/>
      <c r="LGS55" s="206"/>
      <c r="LGT55" s="206"/>
      <c r="LGU55" s="206"/>
      <c r="LGV55" s="206"/>
      <c r="LGW55" s="206"/>
      <c r="LGX55" s="206"/>
      <c r="LGY55" s="206"/>
      <c r="LGZ55" s="206"/>
      <c r="LHA55" s="206"/>
      <c r="LHB55" s="206"/>
      <c r="LHC55" s="206"/>
      <c r="LHD55" s="206"/>
      <c r="LHE55" s="206"/>
      <c r="LHF55" s="206"/>
      <c r="LHG55" s="206"/>
      <c r="LHH55" s="206"/>
      <c r="LHI55" s="206"/>
      <c r="LHJ55" s="206"/>
      <c r="LHK55" s="206"/>
      <c r="LHL55" s="206"/>
      <c r="LHM55" s="206"/>
      <c r="LHN55" s="206"/>
      <c r="LHO55" s="206"/>
      <c r="LHP55" s="206"/>
      <c r="LHQ55" s="206"/>
      <c r="LHR55" s="206"/>
      <c r="LHS55" s="206"/>
      <c r="LHT55" s="206"/>
      <c r="LHU55" s="206"/>
      <c r="LHV55" s="206"/>
      <c r="LHW55" s="206"/>
      <c r="LHX55" s="206"/>
      <c r="LHY55" s="206"/>
      <c r="LHZ55" s="206"/>
      <c r="LIA55" s="206"/>
      <c r="LIB55" s="206"/>
      <c r="LIC55" s="206"/>
      <c r="LID55" s="206"/>
      <c r="LIE55" s="206"/>
      <c r="LIF55" s="206"/>
      <c r="LIG55" s="206"/>
      <c r="LIH55" s="206"/>
      <c r="LII55" s="206"/>
      <c r="LIJ55" s="206"/>
      <c r="LIK55" s="206"/>
      <c r="LIL55" s="206"/>
      <c r="LIM55" s="206"/>
      <c r="LIN55" s="206"/>
      <c r="LIO55" s="206"/>
      <c r="LIP55" s="206"/>
      <c r="LIQ55" s="206"/>
      <c r="LIR55" s="206"/>
      <c r="LIS55" s="206"/>
      <c r="LIT55" s="206"/>
      <c r="LIU55" s="206"/>
      <c r="LIV55" s="206"/>
      <c r="LIW55" s="206"/>
      <c r="LIX55" s="206"/>
      <c r="LIY55" s="206"/>
      <c r="LIZ55" s="206"/>
      <c r="LJA55" s="206"/>
      <c r="LJB55" s="206"/>
      <c r="LJC55" s="206"/>
      <c r="LJD55" s="206"/>
      <c r="LJE55" s="206"/>
      <c r="LJF55" s="206"/>
      <c r="LJG55" s="206"/>
      <c r="LJH55" s="206"/>
      <c r="LJI55" s="206"/>
      <c r="LJJ55" s="206"/>
      <c r="LJK55" s="206"/>
      <c r="LJL55" s="206"/>
      <c r="LJM55" s="206"/>
      <c r="LJN55" s="206"/>
      <c r="LJO55" s="206"/>
      <c r="LJP55" s="206"/>
      <c r="LJQ55" s="206"/>
      <c r="LJR55" s="206"/>
      <c r="LJS55" s="206"/>
      <c r="LJT55" s="206"/>
      <c r="LJU55" s="206"/>
      <c r="LJV55" s="206"/>
      <c r="LJW55" s="206"/>
      <c r="LJX55" s="206"/>
      <c r="LJY55" s="206"/>
      <c r="LJZ55" s="206"/>
      <c r="LKA55" s="206"/>
      <c r="LKB55" s="206"/>
      <c r="LKC55" s="206"/>
      <c r="LKD55" s="206"/>
      <c r="LKE55" s="206"/>
      <c r="LKF55" s="206"/>
      <c r="LKG55" s="206"/>
      <c r="LKH55" s="206"/>
      <c r="LKI55" s="206"/>
      <c r="LKJ55" s="206"/>
      <c r="LKK55" s="206"/>
      <c r="LKL55" s="206"/>
      <c r="LKM55" s="206"/>
      <c r="LKN55" s="206"/>
      <c r="LKO55" s="206"/>
      <c r="LKP55" s="206"/>
      <c r="LKQ55" s="206"/>
      <c r="LKR55" s="206"/>
      <c r="LKS55" s="206"/>
      <c r="LKT55" s="206"/>
      <c r="LKU55" s="206"/>
      <c r="LKV55" s="206"/>
      <c r="LKW55" s="206"/>
      <c r="LKX55" s="206"/>
      <c r="LKY55" s="206"/>
      <c r="LKZ55" s="206"/>
      <c r="LLA55" s="206"/>
      <c r="LLB55" s="206"/>
      <c r="LLC55" s="206"/>
      <c r="LLD55" s="206"/>
      <c r="LLE55" s="206"/>
      <c r="LLF55" s="206"/>
      <c r="LLG55" s="206"/>
      <c r="LLH55" s="206"/>
      <c r="LLI55" s="206"/>
      <c r="LLJ55" s="206"/>
      <c r="LLK55" s="206"/>
      <c r="LLL55" s="206"/>
      <c r="LLM55" s="206"/>
      <c r="LLN55" s="206"/>
      <c r="LLO55" s="206"/>
      <c r="LLP55" s="206"/>
      <c r="LLQ55" s="206"/>
      <c r="LLR55" s="206"/>
      <c r="LLS55" s="206"/>
      <c r="LLT55" s="206"/>
      <c r="LLU55" s="206"/>
      <c r="LLV55" s="206"/>
      <c r="LLW55" s="206"/>
      <c r="LLX55" s="206"/>
      <c r="LLY55" s="206"/>
      <c r="LLZ55" s="206"/>
      <c r="LMA55" s="206"/>
      <c r="LMB55" s="206"/>
      <c r="LMC55" s="206"/>
      <c r="LMD55" s="206"/>
      <c r="LME55" s="206"/>
      <c r="LMF55" s="206"/>
      <c r="LMG55" s="206"/>
      <c r="LMH55" s="206"/>
      <c r="LMI55" s="206"/>
      <c r="LMJ55" s="206"/>
      <c r="LMK55" s="206"/>
      <c r="LML55" s="206"/>
      <c r="LMM55" s="206"/>
      <c r="LMN55" s="206"/>
      <c r="LMO55" s="206"/>
      <c r="LMP55" s="206"/>
      <c r="LMQ55" s="206"/>
      <c r="LMR55" s="206"/>
      <c r="LMS55" s="206"/>
      <c r="LMT55" s="206"/>
      <c r="LMU55" s="206"/>
      <c r="LMV55" s="206"/>
      <c r="LMW55" s="206"/>
      <c r="LMX55" s="206"/>
      <c r="LMY55" s="206"/>
      <c r="LMZ55" s="206"/>
      <c r="LNA55" s="206"/>
      <c r="LNB55" s="206"/>
      <c r="LNC55" s="206"/>
      <c r="LND55" s="206"/>
      <c r="LNE55" s="206"/>
      <c r="LNF55" s="206"/>
      <c r="LNG55" s="206"/>
      <c r="LNH55" s="206"/>
      <c r="LNI55" s="206"/>
      <c r="LNJ55" s="206"/>
      <c r="LNK55" s="206"/>
      <c r="LNL55" s="206"/>
      <c r="LNM55" s="206"/>
      <c r="LNN55" s="206"/>
      <c r="LNO55" s="206"/>
      <c r="LNP55" s="206"/>
      <c r="LNQ55" s="206"/>
      <c r="LNR55" s="206"/>
      <c r="LNS55" s="206"/>
      <c r="LNT55" s="206"/>
      <c r="LNU55" s="206"/>
      <c r="LNV55" s="206"/>
      <c r="LNW55" s="206"/>
      <c r="LNX55" s="206"/>
      <c r="LNY55" s="206"/>
      <c r="LNZ55" s="206"/>
      <c r="LOA55" s="206"/>
      <c r="LOB55" s="206"/>
      <c r="LOC55" s="206"/>
      <c r="LOD55" s="206"/>
      <c r="LOE55" s="206"/>
      <c r="LOF55" s="206"/>
      <c r="LOG55" s="206"/>
      <c r="LOH55" s="206"/>
      <c r="LOI55" s="206"/>
      <c r="LOJ55" s="206"/>
      <c r="LOK55" s="206"/>
      <c r="LOL55" s="206"/>
      <c r="LOM55" s="206"/>
      <c r="LON55" s="206"/>
      <c r="LOO55" s="206"/>
      <c r="LOP55" s="206"/>
      <c r="LOQ55" s="206"/>
      <c r="LOR55" s="206"/>
      <c r="LOS55" s="206"/>
      <c r="LOT55" s="206"/>
      <c r="LOU55" s="206"/>
      <c r="LOV55" s="206"/>
      <c r="LOW55" s="206"/>
      <c r="LOX55" s="206"/>
      <c r="LOY55" s="206"/>
      <c r="LOZ55" s="206"/>
      <c r="LPA55" s="206"/>
      <c r="LPB55" s="206"/>
      <c r="LPC55" s="206"/>
      <c r="LPD55" s="206"/>
      <c r="LPE55" s="206"/>
      <c r="LPF55" s="206"/>
      <c r="LPG55" s="206"/>
      <c r="LPH55" s="206"/>
      <c r="LPI55" s="206"/>
      <c r="LPJ55" s="206"/>
      <c r="LPK55" s="206"/>
      <c r="LPL55" s="206"/>
      <c r="LPM55" s="206"/>
      <c r="LPN55" s="206"/>
      <c r="LPO55" s="206"/>
      <c r="LPP55" s="206"/>
      <c r="LPQ55" s="206"/>
      <c r="LPR55" s="206"/>
      <c r="LPS55" s="206"/>
      <c r="LPT55" s="206"/>
      <c r="LPU55" s="206"/>
      <c r="LPV55" s="206"/>
      <c r="LPW55" s="206"/>
      <c r="LPX55" s="206"/>
      <c r="LPY55" s="206"/>
      <c r="LPZ55" s="206"/>
      <c r="LQA55" s="206"/>
      <c r="LQB55" s="206"/>
      <c r="LQC55" s="206"/>
      <c r="LQD55" s="206"/>
      <c r="LQE55" s="206"/>
      <c r="LQF55" s="206"/>
      <c r="LQG55" s="206"/>
      <c r="LQH55" s="206"/>
      <c r="LQI55" s="206"/>
      <c r="LQJ55" s="206"/>
      <c r="LQK55" s="206"/>
      <c r="LQL55" s="206"/>
      <c r="LQM55" s="206"/>
      <c r="LQN55" s="206"/>
      <c r="LQO55" s="206"/>
      <c r="LQP55" s="206"/>
      <c r="LQQ55" s="206"/>
      <c r="LQR55" s="206"/>
      <c r="LQS55" s="206"/>
      <c r="LQT55" s="206"/>
      <c r="LQU55" s="206"/>
      <c r="LQV55" s="206"/>
      <c r="LQW55" s="206"/>
      <c r="LQX55" s="206"/>
      <c r="LQY55" s="206"/>
      <c r="LQZ55" s="206"/>
      <c r="LRA55" s="206"/>
      <c r="LRB55" s="206"/>
      <c r="LRC55" s="206"/>
      <c r="LRD55" s="206"/>
      <c r="LRE55" s="206"/>
      <c r="LRF55" s="206"/>
      <c r="LRG55" s="206"/>
      <c r="LRH55" s="206"/>
      <c r="LRI55" s="206"/>
      <c r="LRJ55" s="206"/>
      <c r="LRK55" s="206"/>
      <c r="LRL55" s="206"/>
      <c r="LRM55" s="206"/>
      <c r="LRN55" s="206"/>
      <c r="LRO55" s="206"/>
      <c r="LRP55" s="206"/>
      <c r="LRQ55" s="206"/>
      <c r="LRR55" s="206"/>
      <c r="LRS55" s="206"/>
      <c r="LRT55" s="206"/>
      <c r="LRU55" s="206"/>
      <c r="LRV55" s="206"/>
      <c r="LRW55" s="206"/>
      <c r="LRX55" s="206"/>
      <c r="LRY55" s="206"/>
      <c r="LRZ55" s="206"/>
      <c r="LSA55" s="206"/>
      <c r="LSB55" s="206"/>
      <c r="LSC55" s="206"/>
      <c r="LSD55" s="206"/>
      <c r="LSE55" s="206"/>
      <c r="LSF55" s="206"/>
      <c r="LSG55" s="206"/>
      <c r="LSH55" s="206"/>
      <c r="LSI55" s="206"/>
      <c r="LSJ55" s="206"/>
      <c r="LSK55" s="206"/>
      <c r="LSL55" s="206"/>
      <c r="LSM55" s="206"/>
      <c r="LSN55" s="206"/>
      <c r="LSO55" s="206"/>
      <c r="LSP55" s="206"/>
      <c r="LSQ55" s="206"/>
      <c r="LSR55" s="206"/>
      <c r="LSS55" s="206"/>
      <c r="LST55" s="206"/>
      <c r="LSU55" s="206"/>
      <c r="LSV55" s="206"/>
      <c r="LSW55" s="206"/>
      <c r="LSX55" s="206"/>
      <c r="LSY55" s="206"/>
      <c r="LSZ55" s="206"/>
      <c r="LTA55" s="206"/>
      <c r="LTB55" s="206"/>
      <c r="LTC55" s="206"/>
      <c r="LTD55" s="206"/>
      <c r="LTE55" s="206"/>
      <c r="LTF55" s="206"/>
      <c r="LTG55" s="206"/>
      <c r="LTH55" s="206"/>
      <c r="LTI55" s="206"/>
      <c r="LTJ55" s="206"/>
      <c r="LTK55" s="206"/>
      <c r="LTL55" s="206"/>
      <c r="LTM55" s="206"/>
      <c r="LTN55" s="206"/>
      <c r="LTO55" s="206"/>
      <c r="LTP55" s="206"/>
      <c r="LTQ55" s="206"/>
      <c r="LTR55" s="206"/>
      <c r="LTS55" s="206"/>
      <c r="LTT55" s="206"/>
      <c r="LTU55" s="206"/>
      <c r="LTV55" s="206"/>
      <c r="LTW55" s="206"/>
      <c r="LTX55" s="206"/>
      <c r="LTY55" s="206"/>
      <c r="LTZ55" s="206"/>
      <c r="LUA55" s="206"/>
      <c r="LUB55" s="206"/>
      <c r="LUC55" s="206"/>
      <c r="LUD55" s="206"/>
      <c r="LUE55" s="206"/>
      <c r="LUF55" s="206"/>
      <c r="LUG55" s="206"/>
      <c r="LUH55" s="206"/>
      <c r="LUI55" s="206"/>
      <c r="LUJ55" s="206"/>
      <c r="LUK55" s="206"/>
      <c r="LUL55" s="206"/>
      <c r="LUM55" s="206"/>
      <c r="LUN55" s="206"/>
      <c r="LUO55" s="206"/>
      <c r="LUP55" s="206"/>
      <c r="LUQ55" s="206"/>
      <c r="LUR55" s="206"/>
      <c r="LUS55" s="206"/>
      <c r="LUT55" s="206"/>
      <c r="LUU55" s="206"/>
      <c r="LUV55" s="206"/>
      <c r="LUW55" s="206"/>
      <c r="LUX55" s="206"/>
      <c r="LUY55" s="206"/>
      <c r="LUZ55" s="206"/>
      <c r="LVA55" s="206"/>
      <c r="LVB55" s="206"/>
      <c r="LVC55" s="206"/>
      <c r="LVD55" s="206"/>
      <c r="LVE55" s="206"/>
      <c r="LVF55" s="206"/>
      <c r="LVG55" s="206"/>
      <c r="LVH55" s="206"/>
      <c r="LVI55" s="206"/>
      <c r="LVJ55" s="206"/>
      <c r="LVK55" s="206"/>
      <c r="LVL55" s="206"/>
      <c r="LVM55" s="206"/>
      <c r="LVN55" s="206"/>
      <c r="LVO55" s="206"/>
      <c r="LVP55" s="206"/>
      <c r="LVQ55" s="206"/>
      <c r="LVR55" s="206"/>
      <c r="LVS55" s="206"/>
      <c r="LVT55" s="206"/>
      <c r="LVU55" s="206"/>
      <c r="LVV55" s="206"/>
      <c r="LVW55" s="206"/>
      <c r="LVX55" s="206"/>
      <c r="LVY55" s="206"/>
      <c r="LVZ55" s="206"/>
      <c r="LWA55" s="206"/>
      <c r="LWB55" s="206"/>
      <c r="LWC55" s="206"/>
      <c r="LWD55" s="206"/>
      <c r="LWE55" s="206"/>
      <c r="LWF55" s="206"/>
      <c r="LWG55" s="206"/>
      <c r="LWH55" s="206"/>
      <c r="LWI55" s="206"/>
      <c r="LWJ55" s="206"/>
      <c r="LWK55" s="206"/>
      <c r="LWL55" s="206"/>
      <c r="LWM55" s="206"/>
      <c r="LWN55" s="206"/>
      <c r="LWO55" s="206"/>
      <c r="LWP55" s="206"/>
      <c r="LWQ55" s="206"/>
      <c r="LWR55" s="206"/>
      <c r="LWS55" s="206"/>
      <c r="LWT55" s="206"/>
      <c r="LWU55" s="206"/>
      <c r="LWV55" s="206"/>
      <c r="LWW55" s="206"/>
      <c r="LWX55" s="206"/>
      <c r="LWY55" s="206"/>
      <c r="LWZ55" s="206"/>
      <c r="LXA55" s="206"/>
      <c r="LXB55" s="206"/>
      <c r="LXC55" s="206"/>
      <c r="LXD55" s="206"/>
      <c r="LXE55" s="206"/>
      <c r="LXF55" s="206"/>
      <c r="LXG55" s="206"/>
      <c r="LXH55" s="206"/>
      <c r="LXI55" s="206"/>
      <c r="LXJ55" s="206"/>
      <c r="LXK55" s="206"/>
      <c r="LXL55" s="206"/>
      <c r="LXM55" s="206"/>
      <c r="LXN55" s="206"/>
      <c r="LXO55" s="206"/>
      <c r="LXP55" s="206"/>
      <c r="LXQ55" s="206"/>
      <c r="LXR55" s="206"/>
      <c r="LXS55" s="206"/>
      <c r="LXT55" s="206"/>
      <c r="LXU55" s="206"/>
      <c r="LXV55" s="206"/>
      <c r="LXW55" s="206"/>
      <c r="LXX55" s="206"/>
      <c r="LXY55" s="206"/>
      <c r="LXZ55" s="206"/>
      <c r="LYA55" s="206"/>
      <c r="LYB55" s="206"/>
      <c r="LYC55" s="206"/>
      <c r="LYD55" s="206"/>
      <c r="LYE55" s="206"/>
      <c r="LYF55" s="206"/>
      <c r="LYG55" s="206"/>
      <c r="LYH55" s="206"/>
      <c r="LYI55" s="206"/>
      <c r="LYJ55" s="206"/>
      <c r="LYK55" s="206"/>
      <c r="LYL55" s="206"/>
      <c r="LYM55" s="206"/>
      <c r="LYN55" s="206"/>
      <c r="LYO55" s="206"/>
      <c r="LYP55" s="206"/>
      <c r="LYQ55" s="206"/>
      <c r="LYR55" s="206"/>
      <c r="LYS55" s="206"/>
      <c r="LYT55" s="206"/>
      <c r="LYU55" s="206"/>
      <c r="LYV55" s="206"/>
      <c r="LYW55" s="206"/>
      <c r="LYX55" s="206"/>
      <c r="LYY55" s="206"/>
      <c r="LYZ55" s="206"/>
      <c r="LZA55" s="206"/>
      <c r="LZB55" s="206"/>
      <c r="LZC55" s="206"/>
      <c r="LZD55" s="206"/>
      <c r="LZE55" s="206"/>
      <c r="LZF55" s="206"/>
      <c r="LZG55" s="206"/>
      <c r="LZH55" s="206"/>
      <c r="LZI55" s="206"/>
      <c r="LZJ55" s="206"/>
      <c r="LZK55" s="206"/>
      <c r="LZL55" s="206"/>
      <c r="LZM55" s="206"/>
      <c r="LZN55" s="206"/>
      <c r="LZO55" s="206"/>
      <c r="LZP55" s="206"/>
      <c r="LZQ55" s="206"/>
      <c r="LZR55" s="206"/>
      <c r="LZS55" s="206"/>
      <c r="LZT55" s="206"/>
      <c r="LZU55" s="206"/>
      <c r="LZV55" s="206"/>
      <c r="LZW55" s="206"/>
      <c r="LZX55" s="206"/>
      <c r="LZY55" s="206"/>
      <c r="LZZ55" s="206"/>
      <c r="MAA55" s="206"/>
      <c r="MAB55" s="206"/>
      <c r="MAC55" s="206"/>
      <c r="MAD55" s="206"/>
      <c r="MAE55" s="206"/>
      <c r="MAF55" s="206"/>
      <c r="MAG55" s="206"/>
      <c r="MAH55" s="206"/>
      <c r="MAI55" s="206"/>
      <c r="MAJ55" s="206"/>
      <c r="MAK55" s="206"/>
      <c r="MAL55" s="206"/>
      <c r="MAM55" s="206"/>
      <c r="MAN55" s="206"/>
      <c r="MAO55" s="206"/>
      <c r="MAP55" s="206"/>
      <c r="MAQ55" s="206"/>
      <c r="MAR55" s="206"/>
      <c r="MAS55" s="206"/>
      <c r="MAT55" s="206"/>
      <c r="MAU55" s="206"/>
      <c r="MAV55" s="206"/>
      <c r="MAW55" s="206"/>
      <c r="MAX55" s="206"/>
      <c r="MAY55" s="206"/>
      <c r="MAZ55" s="206"/>
      <c r="MBA55" s="206"/>
      <c r="MBB55" s="206"/>
      <c r="MBC55" s="206"/>
      <c r="MBD55" s="206"/>
      <c r="MBE55" s="206"/>
      <c r="MBF55" s="206"/>
      <c r="MBG55" s="206"/>
      <c r="MBH55" s="206"/>
      <c r="MBI55" s="206"/>
      <c r="MBJ55" s="206"/>
      <c r="MBK55" s="206"/>
      <c r="MBL55" s="206"/>
      <c r="MBM55" s="206"/>
      <c r="MBN55" s="206"/>
      <c r="MBO55" s="206"/>
      <c r="MBP55" s="206"/>
      <c r="MBQ55" s="206"/>
      <c r="MBR55" s="206"/>
      <c r="MBS55" s="206"/>
      <c r="MBT55" s="206"/>
      <c r="MBU55" s="206"/>
      <c r="MBV55" s="206"/>
      <c r="MBW55" s="206"/>
      <c r="MBX55" s="206"/>
      <c r="MBY55" s="206"/>
      <c r="MBZ55" s="206"/>
      <c r="MCA55" s="206"/>
      <c r="MCB55" s="206"/>
      <c r="MCC55" s="206"/>
      <c r="MCD55" s="206"/>
      <c r="MCE55" s="206"/>
      <c r="MCF55" s="206"/>
      <c r="MCG55" s="206"/>
      <c r="MCH55" s="206"/>
      <c r="MCI55" s="206"/>
      <c r="MCJ55" s="206"/>
      <c r="MCK55" s="206"/>
      <c r="MCL55" s="206"/>
      <c r="MCM55" s="206"/>
      <c r="MCN55" s="206"/>
      <c r="MCO55" s="206"/>
      <c r="MCP55" s="206"/>
      <c r="MCQ55" s="206"/>
      <c r="MCR55" s="206"/>
      <c r="MCS55" s="206"/>
      <c r="MCT55" s="206"/>
      <c r="MCU55" s="206"/>
      <c r="MCV55" s="206"/>
      <c r="MCW55" s="206"/>
      <c r="MCX55" s="206"/>
      <c r="MCY55" s="206"/>
      <c r="MCZ55" s="206"/>
      <c r="MDA55" s="206"/>
      <c r="MDB55" s="206"/>
      <c r="MDC55" s="206"/>
      <c r="MDD55" s="206"/>
      <c r="MDE55" s="206"/>
      <c r="MDF55" s="206"/>
      <c r="MDG55" s="206"/>
      <c r="MDH55" s="206"/>
      <c r="MDI55" s="206"/>
      <c r="MDJ55" s="206"/>
      <c r="MDK55" s="206"/>
      <c r="MDL55" s="206"/>
      <c r="MDM55" s="206"/>
      <c r="MDN55" s="206"/>
      <c r="MDO55" s="206"/>
      <c r="MDP55" s="206"/>
      <c r="MDQ55" s="206"/>
      <c r="MDR55" s="206"/>
      <c r="MDS55" s="206"/>
      <c r="MDT55" s="206"/>
      <c r="MDU55" s="206"/>
      <c r="MDV55" s="206"/>
      <c r="MDW55" s="206"/>
      <c r="MDX55" s="206"/>
      <c r="MDY55" s="206"/>
      <c r="MDZ55" s="206"/>
      <c r="MEA55" s="206"/>
      <c r="MEB55" s="206"/>
      <c r="MEC55" s="206"/>
      <c r="MED55" s="206"/>
      <c r="MEE55" s="206"/>
      <c r="MEF55" s="206"/>
      <c r="MEG55" s="206"/>
      <c r="MEH55" s="206"/>
      <c r="MEI55" s="206"/>
      <c r="MEJ55" s="206"/>
      <c r="MEK55" s="206"/>
      <c r="MEL55" s="206"/>
      <c r="MEM55" s="206"/>
      <c r="MEN55" s="206"/>
      <c r="MEO55" s="206"/>
      <c r="MEP55" s="206"/>
      <c r="MEQ55" s="206"/>
      <c r="MER55" s="206"/>
      <c r="MES55" s="206"/>
      <c r="MET55" s="206"/>
      <c r="MEU55" s="206"/>
      <c r="MEV55" s="206"/>
      <c r="MEW55" s="206"/>
      <c r="MEX55" s="206"/>
      <c r="MEY55" s="206"/>
      <c r="MEZ55" s="206"/>
      <c r="MFA55" s="206"/>
      <c r="MFB55" s="206"/>
      <c r="MFC55" s="206"/>
      <c r="MFD55" s="206"/>
      <c r="MFE55" s="206"/>
      <c r="MFF55" s="206"/>
      <c r="MFG55" s="206"/>
      <c r="MFH55" s="206"/>
      <c r="MFI55" s="206"/>
      <c r="MFJ55" s="206"/>
      <c r="MFK55" s="206"/>
      <c r="MFL55" s="206"/>
      <c r="MFM55" s="206"/>
      <c r="MFN55" s="206"/>
      <c r="MFO55" s="206"/>
      <c r="MFP55" s="206"/>
      <c r="MFQ55" s="206"/>
      <c r="MFR55" s="206"/>
      <c r="MFS55" s="206"/>
      <c r="MFT55" s="206"/>
      <c r="MFU55" s="206"/>
      <c r="MFV55" s="206"/>
      <c r="MFW55" s="206"/>
      <c r="MFX55" s="206"/>
      <c r="MFY55" s="206"/>
      <c r="MFZ55" s="206"/>
      <c r="MGA55" s="206"/>
      <c r="MGB55" s="206"/>
      <c r="MGC55" s="206"/>
      <c r="MGD55" s="206"/>
      <c r="MGE55" s="206"/>
      <c r="MGF55" s="206"/>
      <c r="MGG55" s="206"/>
      <c r="MGH55" s="206"/>
      <c r="MGI55" s="206"/>
      <c r="MGJ55" s="206"/>
      <c r="MGK55" s="206"/>
      <c r="MGL55" s="206"/>
      <c r="MGM55" s="206"/>
      <c r="MGN55" s="206"/>
      <c r="MGO55" s="206"/>
      <c r="MGP55" s="206"/>
      <c r="MGQ55" s="206"/>
      <c r="MGR55" s="206"/>
      <c r="MGS55" s="206"/>
      <c r="MGT55" s="206"/>
      <c r="MGU55" s="206"/>
      <c r="MGV55" s="206"/>
      <c r="MGW55" s="206"/>
      <c r="MGX55" s="206"/>
      <c r="MGY55" s="206"/>
      <c r="MGZ55" s="206"/>
      <c r="MHA55" s="206"/>
      <c r="MHB55" s="206"/>
      <c r="MHC55" s="206"/>
      <c r="MHD55" s="206"/>
      <c r="MHE55" s="206"/>
      <c r="MHF55" s="206"/>
      <c r="MHG55" s="206"/>
      <c r="MHH55" s="206"/>
      <c r="MHI55" s="206"/>
      <c r="MHJ55" s="206"/>
      <c r="MHK55" s="206"/>
      <c r="MHL55" s="206"/>
      <c r="MHM55" s="206"/>
      <c r="MHN55" s="206"/>
      <c r="MHO55" s="206"/>
      <c r="MHP55" s="206"/>
      <c r="MHQ55" s="206"/>
      <c r="MHR55" s="206"/>
      <c r="MHS55" s="206"/>
      <c r="MHT55" s="206"/>
      <c r="MHU55" s="206"/>
      <c r="MHV55" s="206"/>
      <c r="MHW55" s="206"/>
      <c r="MHX55" s="206"/>
      <c r="MHY55" s="206"/>
      <c r="MHZ55" s="206"/>
      <c r="MIA55" s="206"/>
      <c r="MIB55" s="206"/>
      <c r="MIC55" s="206"/>
      <c r="MID55" s="206"/>
      <c r="MIE55" s="206"/>
      <c r="MIF55" s="206"/>
      <c r="MIG55" s="206"/>
      <c r="MIH55" s="206"/>
      <c r="MII55" s="206"/>
      <c r="MIJ55" s="206"/>
      <c r="MIK55" s="206"/>
      <c r="MIL55" s="206"/>
      <c r="MIM55" s="206"/>
      <c r="MIN55" s="206"/>
      <c r="MIO55" s="206"/>
      <c r="MIP55" s="206"/>
      <c r="MIQ55" s="206"/>
      <c r="MIR55" s="206"/>
      <c r="MIS55" s="206"/>
      <c r="MIT55" s="206"/>
      <c r="MIU55" s="206"/>
      <c r="MIV55" s="206"/>
      <c r="MIW55" s="206"/>
      <c r="MIX55" s="206"/>
      <c r="MIY55" s="206"/>
      <c r="MIZ55" s="206"/>
      <c r="MJA55" s="206"/>
      <c r="MJB55" s="206"/>
      <c r="MJC55" s="206"/>
      <c r="MJD55" s="206"/>
      <c r="MJE55" s="206"/>
      <c r="MJF55" s="206"/>
      <c r="MJG55" s="206"/>
      <c r="MJH55" s="206"/>
      <c r="MJI55" s="206"/>
      <c r="MJJ55" s="206"/>
      <c r="MJK55" s="206"/>
      <c r="MJL55" s="206"/>
      <c r="MJM55" s="206"/>
      <c r="MJN55" s="206"/>
      <c r="MJO55" s="206"/>
      <c r="MJP55" s="206"/>
      <c r="MJQ55" s="206"/>
      <c r="MJR55" s="206"/>
      <c r="MJS55" s="206"/>
      <c r="MJT55" s="206"/>
      <c r="MJU55" s="206"/>
      <c r="MJV55" s="206"/>
      <c r="MJW55" s="206"/>
      <c r="MJX55" s="206"/>
      <c r="MJY55" s="206"/>
      <c r="MJZ55" s="206"/>
      <c r="MKA55" s="206"/>
      <c r="MKB55" s="206"/>
      <c r="MKC55" s="206"/>
      <c r="MKD55" s="206"/>
      <c r="MKE55" s="206"/>
      <c r="MKF55" s="206"/>
      <c r="MKG55" s="206"/>
      <c r="MKH55" s="206"/>
      <c r="MKI55" s="206"/>
      <c r="MKJ55" s="206"/>
      <c r="MKK55" s="206"/>
      <c r="MKL55" s="206"/>
      <c r="MKM55" s="206"/>
      <c r="MKN55" s="206"/>
      <c r="MKO55" s="206"/>
      <c r="MKP55" s="206"/>
      <c r="MKQ55" s="206"/>
      <c r="MKR55" s="206"/>
      <c r="MKS55" s="206"/>
      <c r="MKT55" s="206"/>
      <c r="MKU55" s="206"/>
      <c r="MKV55" s="206"/>
      <c r="MKW55" s="206"/>
      <c r="MKX55" s="206"/>
      <c r="MKY55" s="206"/>
      <c r="MKZ55" s="206"/>
      <c r="MLA55" s="206"/>
      <c r="MLB55" s="206"/>
      <c r="MLC55" s="206"/>
      <c r="MLD55" s="206"/>
      <c r="MLE55" s="206"/>
      <c r="MLF55" s="206"/>
      <c r="MLG55" s="206"/>
      <c r="MLH55" s="206"/>
      <c r="MLI55" s="206"/>
      <c r="MLJ55" s="206"/>
      <c r="MLK55" s="206"/>
      <c r="MLL55" s="206"/>
      <c r="MLM55" s="206"/>
      <c r="MLN55" s="206"/>
      <c r="MLO55" s="206"/>
      <c r="MLP55" s="206"/>
      <c r="MLQ55" s="206"/>
      <c r="MLR55" s="206"/>
      <c r="MLS55" s="206"/>
      <c r="MLT55" s="206"/>
      <c r="MLU55" s="206"/>
      <c r="MLV55" s="206"/>
      <c r="MLW55" s="206"/>
      <c r="MLX55" s="206"/>
      <c r="MLY55" s="206"/>
      <c r="MLZ55" s="206"/>
      <c r="MMA55" s="206"/>
      <c r="MMB55" s="206"/>
      <c r="MMC55" s="206"/>
      <c r="MMD55" s="206"/>
      <c r="MME55" s="206"/>
      <c r="MMF55" s="206"/>
      <c r="MMG55" s="206"/>
      <c r="MMH55" s="206"/>
      <c r="MMI55" s="206"/>
      <c r="MMJ55" s="206"/>
      <c r="MMK55" s="206"/>
      <c r="MML55" s="206"/>
      <c r="MMM55" s="206"/>
      <c r="MMN55" s="206"/>
      <c r="MMO55" s="206"/>
      <c r="MMP55" s="206"/>
      <c r="MMQ55" s="206"/>
      <c r="MMR55" s="206"/>
      <c r="MMS55" s="206"/>
      <c r="MMT55" s="206"/>
      <c r="MMU55" s="206"/>
      <c r="MMV55" s="206"/>
      <c r="MMW55" s="206"/>
      <c r="MMX55" s="206"/>
      <c r="MMY55" s="206"/>
      <c r="MMZ55" s="206"/>
      <c r="MNA55" s="206"/>
      <c r="MNB55" s="206"/>
      <c r="MNC55" s="206"/>
      <c r="MND55" s="206"/>
      <c r="MNE55" s="206"/>
      <c r="MNF55" s="206"/>
      <c r="MNG55" s="206"/>
      <c r="MNH55" s="206"/>
      <c r="MNI55" s="206"/>
      <c r="MNJ55" s="206"/>
      <c r="MNK55" s="206"/>
      <c r="MNL55" s="206"/>
      <c r="MNM55" s="206"/>
      <c r="MNN55" s="206"/>
      <c r="MNO55" s="206"/>
      <c r="MNP55" s="206"/>
      <c r="MNQ55" s="206"/>
      <c r="MNR55" s="206"/>
      <c r="MNS55" s="206"/>
      <c r="MNT55" s="206"/>
      <c r="MNU55" s="206"/>
      <c r="MNV55" s="206"/>
      <c r="MNW55" s="206"/>
      <c r="MNX55" s="206"/>
      <c r="MNY55" s="206"/>
      <c r="MNZ55" s="206"/>
      <c r="MOA55" s="206"/>
      <c r="MOB55" s="206"/>
      <c r="MOC55" s="206"/>
      <c r="MOD55" s="206"/>
      <c r="MOE55" s="206"/>
      <c r="MOF55" s="206"/>
      <c r="MOG55" s="206"/>
      <c r="MOH55" s="206"/>
      <c r="MOI55" s="206"/>
      <c r="MOJ55" s="206"/>
      <c r="MOK55" s="206"/>
      <c r="MOL55" s="206"/>
      <c r="MOM55" s="206"/>
      <c r="MON55" s="206"/>
      <c r="MOO55" s="206"/>
      <c r="MOP55" s="206"/>
      <c r="MOQ55" s="206"/>
      <c r="MOR55" s="206"/>
      <c r="MOS55" s="206"/>
      <c r="MOT55" s="206"/>
      <c r="MOU55" s="206"/>
      <c r="MOV55" s="206"/>
      <c r="MOW55" s="206"/>
      <c r="MOX55" s="206"/>
      <c r="MOY55" s="206"/>
      <c r="MOZ55" s="206"/>
      <c r="MPA55" s="206"/>
      <c r="MPB55" s="206"/>
      <c r="MPC55" s="206"/>
      <c r="MPD55" s="206"/>
      <c r="MPE55" s="206"/>
      <c r="MPF55" s="206"/>
      <c r="MPG55" s="206"/>
      <c r="MPH55" s="206"/>
      <c r="MPI55" s="206"/>
      <c r="MPJ55" s="206"/>
      <c r="MPK55" s="206"/>
      <c r="MPL55" s="206"/>
      <c r="MPM55" s="206"/>
      <c r="MPN55" s="206"/>
      <c r="MPO55" s="206"/>
      <c r="MPP55" s="206"/>
      <c r="MPQ55" s="206"/>
      <c r="MPR55" s="206"/>
      <c r="MPS55" s="206"/>
      <c r="MPT55" s="206"/>
      <c r="MPU55" s="206"/>
      <c r="MPV55" s="206"/>
      <c r="MPW55" s="206"/>
      <c r="MPX55" s="206"/>
      <c r="MPY55" s="206"/>
      <c r="MPZ55" s="206"/>
      <c r="MQA55" s="206"/>
      <c r="MQB55" s="206"/>
      <c r="MQC55" s="206"/>
      <c r="MQD55" s="206"/>
      <c r="MQE55" s="206"/>
      <c r="MQF55" s="206"/>
      <c r="MQG55" s="206"/>
      <c r="MQH55" s="206"/>
      <c r="MQI55" s="206"/>
      <c r="MQJ55" s="206"/>
      <c r="MQK55" s="206"/>
      <c r="MQL55" s="206"/>
      <c r="MQM55" s="206"/>
      <c r="MQN55" s="206"/>
      <c r="MQO55" s="206"/>
      <c r="MQP55" s="206"/>
      <c r="MQQ55" s="206"/>
      <c r="MQR55" s="206"/>
      <c r="MQS55" s="206"/>
      <c r="MQT55" s="206"/>
      <c r="MQU55" s="206"/>
      <c r="MQV55" s="206"/>
      <c r="MQW55" s="206"/>
      <c r="MQX55" s="206"/>
      <c r="MQY55" s="206"/>
      <c r="MQZ55" s="206"/>
      <c r="MRA55" s="206"/>
      <c r="MRB55" s="206"/>
      <c r="MRC55" s="206"/>
      <c r="MRD55" s="206"/>
      <c r="MRE55" s="206"/>
      <c r="MRF55" s="206"/>
      <c r="MRG55" s="206"/>
      <c r="MRH55" s="206"/>
      <c r="MRI55" s="206"/>
      <c r="MRJ55" s="206"/>
      <c r="MRK55" s="206"/>
      <c r="MRL55" s="206"/>
      <c r="MRM55" s="206"/>
      <c r="MRN55" s="206"/>
      <c r="MRO55" s="206"/>
      <c r="MRP55" s="206"/>
      <c r="MRQ55" s="206"/>
      <c r="MRR55" s="206"/>
      <c r="MRS55" s="206"/>
      <c r="MRT55" s="206"/>
      <c r="MRU55" s="206"/>
      <c r="MRV55" s="206"/>
      <c r="MRW55" s="206"/>
      <c r="MRX55" s="206"/>
      <c r="MRY55" s="206"/>
      <c r="MRZ55" s="206"/>
      <c r="MSA55" s="206"/>
      <c r="MSB55" s="206"/>
      <c r="MSC55" s="206"/>
      <c r="MSD55" s="206"/>
      <c r="MSE55" s="206"/>
      <c r="MSF55" s="206"/>
      <c r="MSG55" s="206"/>
      <c r="MSH55" s="206"/>
      <c r="MSI55" s="206"/>
      <c r="MSJ55" s="206"/>
      <c r="MSK55" s="206"/>
      <c r="MSL55" s="206"/>
      <c r="MSM55" s="206"/>
      <c r="MSN55" s="206"/>
      <c r="MSO55" s="206"/>
      <c r="MSP55" s="206"/>
      <c r="MSQ55" s="206"/>
      <c r="MSR55" s="206"/>
      <c r="MSS55" s="206"/>
      <c r="MST55" s="206"/>
      <c r="MSU55" s="206"/>
      <c r="MSV55" s="206"/>
      <c r="MSW55" s="206"/>
      <c r="MSX55" s="206"/>
      <c r="MSY55" s="206"/>
      <c r="MSZ55" s="206"/>
      <c r="MTA55" s="206"/>
      <c r="MTB55" s="206"/>
      <c r="MTC55" s="206"/>
      <c r="MTD55" s="206"/>
      <c r="MTE55" s="206"/>
      <c r="MTF55" s="206"/>
      <c r="MTG55" s="206"/>
      <c r="MTH55" s="206"/>
      <c r="MTI55" s="206"/>
      <c r="MTJ55" s="206"/>
      <c r="MTK55" s="206"/>
      <c r="MTL55" s="206"/>
      <c r="MTM55" s="206"/>
      <c r="MTN55" s="206"/>
      <c r="MTO55" s="206"/>
      <c r="MTP55" s="206"/>
      <c r="MTQ55" s="206"/>
      <c r="MTR55" s="206"/>
      <c r="MTS55" s="206"/>
      <c r="MTT55" s="206"/>
      <c r="MTU55" s="206"/>
      <c r="MTV55" s="206"/>
      <c r="MTW55" s="206"/>
      <c r="MTX55" s="206"/>
      <c r="MTY55" s="206"/>
      <c r="MTZ55" s="206"/>
      <c r="MUA55" s="206"/>
      <c r="MUB55" s="206"/>
      <c r="MUC55" s="206"/>
      <c r="MUD55" s="206"/>
      <c r="MUE55" s="206"/>
      <c r="MUF55" s="206"/>
      <c r="MUG55" s="206"/>
      <c r="MUH55" s="206"/>
      <c r="MUI55" s="206"/>
      <c r="MUJ55" s="206"/>
      <c r="MUK55" s="206"/>
      <c r="MUL55" s="206"/>
      <c r="MUM55" s="206"/>
      <c r="MUN55" s="206"/>
      <c r="MUO55" s="206"/>
      <c r="MUP55" s="206"/>
      <c r="MUQ55" s="206"/>
      <c r="MUR55" s="206"/>
      <c r="MUS55" s="206"/>
      <c r="MUT55" s="206"/>
      <c r="MUU55" s="206"/>
      <c r="MUV55" s="206"/>
      <c r="MUW55" s="206"/>
      <c r="MUX55" s="206"/>
      <c r="MUY55" s="206"/>
      <c r="MUZ55" s="206"/>
      <c r="MVA55" s="206"/>
      <c r="MVB55" s="206"/>
      <c r="MVC55" s="206"/>
      <c r="MVD55" s="206"/>
      <c r="MVE55" s="206"/>
      <c r="MVF55" s="206"/>
      <c r="MVG55" s="206"/>
      <c r="MVH55" s="206"/>
      <c r="MVI55" s="206"/>
      <c r="MVJ55" s="206"/>
      <c r="MVK55" s="206"/>
      <c r="MVL55" s="206"/>
      <c r="MVM55" s="206"/>
      <c r="MVN55" s="206"/>
      <c r="MVO55" s="206"/>
      <c r="MVP55" s="206"/>
      <c r="MVQ55" s="206"/>
      <c r="MVR55" s="206"/>
      <c r="MVS55" s="206"/>
      <c r="MVT55" s="206"/>
      <c r="MVU55" s="206"/>
      <c r="MVV55" s="206"/>
      <c r="MVW55" s="206"/>
      <c r="MVX55" s="206"/>
      <c r="MVY55" s="206"/>
      <c r="MVZ55" s="206"/>
      <c r="MWA55" s="206"/>
      <c r="MWB55" s="206"/>
      <c r="MWC55" s="206"/>
      <c r="MWD55" s="206"/>
      <c r="MWE55" s="206"/>
      <c r="MWF55" s="206"/>
      <c r="MWG55" s="206"/>
      <c r="MWH55" s="206"/>
      <c r="MWI55" s="206"/>
      <c r="MWJ55" s="206"/>
      <c r="MWK55" s="206"/>
      <c r="MWL55" s="206"/>
      <c r="MWM55" s="206"/>
      <c r="MWN55" s="206"/>
      <c r="MWO55" s="206"/>
      <c r="MWP55" s="206"/>
      <c r="MWQ55" s="206"/>
      <c r="MWR55" s="206"/>
      <c r="MWS55" s="206"/>
      <c r="MWT55" s="206"/>
      <c r="MWU55" s="206"/>
      <c r="MWV55" s="206"/>
      <c r="MWW55" s="206"/>
      <c r="MWX55" s="206"/>
      <c r="MWY55" s="206"/>
      <c r="MWZ55" s="206"/>
      <c r="MXA55" s="206"/>
      <c r="MXB55" s="206"/>
      <c r="MXC55" s="206"/>
      <c r="MXD55" s="206"/>
      <c r="MXE55" s="206"/>
      <c r="MXF55" s="206"/>
      <c r="MXG55" s="206"/>
      <c r="MXH55" s="206"/>
      <c r="MXI55" s="206"/>
      <c r="MXJ55" s="206"/>
      <c r="MXK55" s="206"/>
      <c r="MXL55" s="206"/>
      <c r="MXM55" s="206"/>
      <c r="MXN55" s="206"/>
      <c r="MXO55" s="206"/>
      <c r="MXP55" s="206"/>
      <c r="MXQ55" s="206"/>
      <c r="MXR55" s="206"/>
      <c r="MXS55" s="206"/>
      <c r="MXT55" s="206"/>
      <c r="MXU55" s="206"/>
      <c r="MXV55" s="206"/>
      <c r="MXW55" s="206"/>
      <c r="MXX55" s="206"/>
      <c r="MXY55" s="206"/>
      <c r="MXZ55" s="206"/>
      <c r="MYA55" s="206"/>
      <c r="MYB55" s="206"/>
      <c r="MYC55" s="206"/>
      <c r="MYD55" s="206"/>
      <c r="MYE55" s="206"/>
      <c r="MYF55" s="206"/>
      <c r="MYG55" s="206"/>
      <c r="MYH55" s="206"/>
      <c r="MYI55" s="206"/>
      <c r="MYJ55" s="206"/>
      <c r="MYK55" s="206"/>
      <c r="MYL55" s="206"/>
      <c r="MYM55" s="206"/>
      <c r="MYN55" s="206"/>
      <c r="MYO55" s="206"/>
      <c r="MYP55" s="206"/>
      <c r="MYQ55" s="206"/>
      <c r="MYR55" s="206"/>
      <c r="MYS55" s="206"/>
      <c r="MYT55" s="206"/>
      <c r="MYU55" s="206"/>
      <c r="MYV55" s="206"/>
      <c r="MYW55" s="206"/>
      <c r="MYX55" s="206"/>
      <c r="MYY55" s="206"/>
      <c r="MYZ55" s="206"/>
      <c r="MZA55" s="206"/>
      <c r="MZB55" s="206"/>
      <c r="MZC55" s="206"/>
      <c r="MZD55" s="206"/>
      <c r="MZE55" s="206"/>
      <c r="MZF55" s="206"/>
      <c r="MZG55" s="206"/>
      <c r="MZH55" s="206"/>
      <c r="MZI55" s="206"/>
      <c r="MZJ55" s="206"/>
      <c r="MZK55" s="206"/>
      <c r="MZL55" s="206"/>
      <c r="MZM55" s="206"/>
      <c r="MZN55" s="206"/>
      <c r="MZO55" s="206"/>
      <c r="MZP55" s="206"/>
      <c r="MZQ55" s="206"/>
      <c r="MZR55" s="206"/>
      <c r="MZS55" s="206"/>
      <c r="MZT55" s="206"/>
      <c r="MZU55" s="206"/>
      <c r="MZV55" s="206"/>
      <c r="MZW55" s="206"/>
      <c r="MZX55" s="206"/>
      <c r="MZY55" s="206"/>
      <c r="MZZ55" s="206"/>
      <c r="NAA55" s="206"/>
      <c r="NAB55" s="206"/>
      <c r="NAC55" s="206"/>
      <c r="NAD55" s="206"/>
      <c r="NAE55" s="206"/>
      <c r="NAF55" s="206"/>
      <c r="NAG55" s="206"/>
      <c r="NAH55" s="206"/>
      <c r="NAI55" s="206"/>
      <c r="NAJ55" s="206"/>
      <c r="NAK55" s="206"/>
      <c r="NAL55" s="206"/>
      <c r="NAM55" s="206"/>
      <c r="NAN55" s="206"/>
      <c r="NAO55" s="206"/>
      <c r="NAP55" s="206"/>
      <c r="NAQ55" s="206"/>
      <c r="NAR55" s="206"/>
      <c r="NAS55" s="206"/>
      <c r="NAT55" s="206"/>
      <c r="NAU55" s="206"/>
      <c r="NAV55" s="206"/>
      <c r="NAW55" s="206"/>
      <c r="NAX55" s="206"/>
      <c r="NAY55" s="206"/>
      <c r="NAZ55" s="206"/>
      <c r="NBA55" s="206"/>
      <c r="NBB55" s="206"/>
      <c r="NBC55" s="206"/>
      <c r="NBD55" s="206"/>
      <c r="NBE55" s="206"/>
      <c r="NBF55" s="206"/>
      <c r="NBG55" s="206"/>
      <c r="NBH55" s="206"/>
      <c r="NBI55" s="206"/>
      <c r="NBJ55" s="206"/>
      <c r="NBK55" s="206"/>
      <c r="NBL55" s="206"/>
      <c r="NBM55" s="206"/>
      <c r="NBN55" s="206"/>
      <c r="NBO55" s="206"/>
      <c r="NBP55" s="206"/>
      <c r="NBQ55" s="206"/>
      <c r="NBR55" s="206"/>
      <c r="NBS55" s="206"/>
      <c r="NBT55" s="206"/>
      <c r="NBU55" s="206"/>
      <c r="NBV55" s="206"/>
      <c r="NBW55" s="206"/>
      <c r="NBX55" s="206"/>
      <c r="NBY55" s="206"/>
      <c r="NBZ55" s="206"/>
      <c r="NCA55" s="206"/>
      <c r="NCB55" s="206"/>
      <c r="NCC55" s="206"/>
      <c r="NCD55" s="206"/>
      <c r="NCE55" s="206"/>
      <c r="NCF55" s="206"/>
      <c r="NCG55" s="206"/>
      <c r="NCH55" s="206"/>
      <c r="NCI55" s="206"/>
      <c r="NCJ55" s="206"/>
      <c r="NCK55" s="206"/>
      <c r="NCL55" s="206"/>
      <c r="NCM55" s="206"/>
      <c r="NCN55" s="206"/>
      <c r="NCO55" s="206"/>
      <c r="NCP55" s="206"/>
      <c r="NCQ55" s="206"/>
      <c r="NCR55" s="206"/>
      <c r="NCS55" s="206"/>
      <c r="NCT55" s="206"/>
      <c r="NCU55" s="206"/>
      <c r="NCV55" s="206"/>
      <c r="NCW55" s="206"/>
      <c r="NCX55" s="206"/>
      <c r="NCY55" s="206"/>
      <c r="NCZ55" s="206"/>
      <c r="NDA55" s="206"/>
      <c r="NDB55" s="206"/>
      <c r="NDC55" s="206"/>
      <c r="NDD55" s="206"/>
      <c r="NDE55" s="206"/>
      <c r="NDF55" s="206"/>
      <c r="NDG55" s="206"/>
      <c r="NDH55" s="206"/>
      <c r="NDI55" s="206"/>
      <c r="NDJ55" s="206"/>
      <c r="NDK55" s="206"/>
      <c r="NDL55" s="206"/>
      <c r="NDM55" s="206"/>
      <c r="NDN55" s="206"/>
      <c r="NDO55" s="206"/>
      <c r="NDP55" s="206"/>
      <c r="NDQ55" s="206"/>
      <c r="NDR55" s="206"/>
      <c r="NDS55" s="206"/>
      <c r="NDT55" s="206"/>
      <c r="NDU55" s="206"/>
      <c r="NDV55" s="206"/>
      <c r="NDW55" s="206"/>
      <c r="NDX55" s="206"/>
      <c r="NDY55" s="206"/>
      <c r="NDZ55" s="206"/>
      <c r="NEA55" s="206"/>
      <c r="NEB55" s="206"/>
      <c r="NEC55" s="206"/>
      <c r="NED55" s="206"/>
      <c r="NEE55" s="206"/>
      <c r="NEF55" s="206"/>
      <c r="NEG55" s="206"/>
      <c r="NEH55" s="206"/>
      <c r="NEI55" s="206"/>
      <c r="NEJ55" s="206"/>
      <c r="NEK55" s="206"/>
      <c r="NEL55" s="206"/>
      <c r="NEM55" s="206"/>
      <c r="NEN55" s="206"/>
      <c r="NEO55" s="206"/>
      <c r="NEP55" s="206"/>
      <c r="NEQ55" s="206"/>
      <c r="NER55" s="206"/>
      <c r="NES55" s="206"/>
      <c r="NET55" s="206"/>
      <c r="NEU55" s="206"/>
      <c r="NEV55" s="206"/>
      <c r="NEW55" s="206"/>
      <c r="NEX55" s="206"/>
      <c r="NEY55" s="206"/>
      <c r="NEZ55" s="206"/>
      <c r="NFA55" s="206"/>
      <c r="NFB55" s="206"/>
      <c r="NFC55" s="206"/>
      <c r="NFD55" s="206"/>
      <c r="NFE55" s="206"/>
      <c r="NFF55" s="206"/>
      <c r="NFG55" s="206"/>
      <c r="NFH55" s="206"/>
      <c r="NFI55" s="206"/>
      <c r="NFJ55" s="206"/>
      <c r="NFK55" s="206"/>
      <c r="NFL55" s="206"/>
      <c r="NFM55" s="206"/>
      <c r="NFN55" s="206"/>
      <c r="NFO55" s="206"/>
      <c r="NFP55" s="206"/>
      <c r="NFQ55" s="206"/>
      <c r="NFR55" s="206"/>
      <c r="NFS55" s="206"/>
      <c r="NFT55" s="206"/>
      <c r="NFU55" s="206"/>
      <c r="NFV55" s="206"/>
      <c r="NFW55" s="206"/>
      <c r="NFX55" s="206"/>
      <c r="NFY55" s="206"/>
      <c r="NFZ55" s="206"/>
      <c r="NGA55" s="206"/>
      <c r="NGB55" s="206"/>
      <c r="NGC55" s="206"/>
      <c r="NGD55" s="206"/>
      <c r="NGE55" s="206"/>
      <c r="NGF55" s="206"/>
      <c r="NGG55" s="206"/>
      <c r="NGH55" s="206"/>
      <c r="NGI55" s="206"/>
      <c r="NGJ55" s="206"/>
      <c r="NGK55" s="206"/>
      <c r="NGL55" s="206"/>
      <c r="NGM55" s="206"/>
      <c r="NGN55" s="206"/>
      <c r="NGO55" s="206"/>
      <c r="NGP55" s="206"/>
      <c r="NGQ55" s="206"/>
      <c r="NGR55" s="206"/>
      <c r="NGS55" s="206"/>
      <c r="NGT55" s="206"/>
      <c r="NGU55" s="206"/>
      <c r="NGV55" s="206"/>
      <c r="NGW55" s="206"/>
      <c r="NGX55" s="206"/>
      <c r="NGY55" s="206"/>
      <c r="NGZ55" s="206"/>
      <c r="NHA55" s="206"/>
      <c r="NHB55" s="206"/>
      <c r="NHC55" s="206"/>
      <c r="NHD55" s="206"/>
      <c r="NHE55" s="206"/>
      <c r="NHF55" s="206"/>
      <c r="NHG55" s="206"/>
      <c r="NHH55" s="206"/>
      <c r="NHI55" s="206"/>
      <c r="NHJ55" s="206"/>
      <c r="NHK55" s="206"/>
      <c r="NHL55" s="206"/>
      <c r="NHM55" s="206"/>
      <c r="NHN55" s="206"/>
      <c r="NHO55" s="206"/>
      <c r="NHP55" s="206"/>
      <c r="NHQ55" s="206"/>
      <c r="NHR55" s="206"/>
      <c r="NHS55" s="206"/>
      <c r="NHT55" s="206"/>
      <c r="NHU55" s="206"/>
      <c r="NHV55" s="206"/>
      <c r="NHW55" s="206"/>
      <c r="NHX55" s="206"/>
      <c r="NHY55" s="206"/>
      <c r="NHZ55" s="206"/>
      <c r="NIA55" s="206"/>
      <c r="NIB55" s="206"/>
      <c r="NIC55" s="206"/>
      <c r="NID55" s="206"/>
      <c r="NIE55" s="206"/>
      <c r="NIF55" s="206"/>
      <c r="NIG55" s="206"/>
      <c r="NIH55" s="206"/>
      <c r="NII55" s="206"/>
      <c r="NIJ55" s="206"/>
      <c r="NIK55" s="206"/>
      <c r="NIL55" s="206"/>
      <c r="NIM55" s="206"/>
      <c r="NIN55" s="206"/>
      <c r="NIO55" s="206"/>
      <c r="NIP55" s="206"/>
      <c r="NIQ55" s="206"/>
      <c r="NIR55" s="206"/>
      <c r="NIS55" s="206"/>
      <c r="NIT55" s="206"/>
      <c r="NIU55" s="206"/>
      <c r="NIV55" s="206"/>
      <c r="NIW55" s="206"/>
      <c r="NIX55" s="206"/>
      <c r="NIY55" s="206"/>
      <c r="NIZ55" s="206"/>
      <c r="NJA55" s="206"/>
      <c r="NJB55" s="206"/>
      <c r="NJC55" s="206"/>
      <c r="NJD55" s="206"/>
      <c r="NJE55" s="206"/>
      <c r="NJF55" s="206"/>
      <c r="NJG55" s="206"/>
      <c r="NJH55" s="206"/>
      <c r="NJI55" s="206"/>
      <c r="NJJ55" s="206"/>
      <c r="NJK55" s="206"/>
      <c r="NJL55" s="206"/>
      <c r="NJM55" s="206"/>
      <c r="NJN55" s="206"/>
      <c r="NJO55" s="206"/>
      <c r="NJP55" s="206"/>
      <c r="NJQ55" s="206"/>
      <c r="NJR55" s="206"/>
      <c r="NJS55" s="206"/>
      <c r="NJT55" s="206"/>
      <c r="NJU55" s="206"/>
      <c r="NJV55" s="206"/>
      <c r="NJW55" s="206"/>
      <c r="NJX55" s="206"/>
      <c r="NJY55" s="206"/>
      <c r="NJZ55" s="206"/>
      <c r="NKA55" s="206"/>
      <c r="NKB55" s="206"/>
      <c r="NKC55" s="206"/>
      <c r="NKD55" s="206"/>
      <c r="NKE55" s="206"/>
      <c r="NKF55" s="206"/>
      <c r="NKG55" s="206"/>
      <c r="NKH55" s="206"/>
      <c r="NKI55" s="206"/>
      <c r="NKJ55" s="206"/>
      <c r="NKK55" s="206"/>
      <c r="NKL55" s="206"/>
      <c r="NKM55" s="206"/>
      <c r="NKN55" s="206"/>
      <c r="NKO55" s="206"/>
      <c r="NKP55" s="206"/>
      <c r="NKQ55" s="206"/>
      <c r="NKR55" s="206"/>
      <c r="NKS55" s="206"/>
      <c r="NKT55" s="206"/>
      <c r="NKU55" s="206"/>
      <c r="NKV55" s="206"/>
      <c r="NKW55" s="206"/>
      <c r="NKX55" s="206"/>
      <c r="NKY55" s="206"/>
      <c r="NKZ55" s="206"/>
      <c r="NLA55" s="206"/>
      <c r="NLB55" s="206"/>
      <c r="NLC55" s="206"/>
      <c r="NLD55" s="206"/>
      <c r="NLE55" s="206"/>
      <c r="NLF55" s="206"/>
      <c r="NLG55" s="206"/>
      <c r="NLH55" s="206"/>
      <c r="NLI55" s="206"/>
      <c r="NLJ55" s="206"/>
      <c r="NLK55" s="206"/>
      <c r="NLL55" s="206"/>
      <c r="NLM55" s="206"/>
      <c r="NLN55" s="206"/>
      <c r="NLO55" s="206"/>
      <c r="NLP55" s="206"/>
      <c r="NLQ55" s="206"/>
      <c r="NLR55" s="206"/>
      <c r="NLS55" s="206"/>
      <c r="NLT55" s="206"/>
      <c r="NLU55" s="206"/>
      <c r="NLV55" s="206"/>
      <c r="NLW55" s="206"/>
      <c r="NLX55" s="206"/>
      <c r="NLY55" s="206"/>
      <c r="NLZ55" s="206"/>
      <c r="NMA55" s="206"/>
      <c r="NMB55" s="206"/>
      <c r="NMC55" s="206"/>
      <c r="NMD55" s="206"/>
      <c r="NME55" s="206"/>
      <c r="NMF55" s="206"/>
      <c r="NMG55" s="206"/>
      <c r="NMH55" s="206"/>
      <c r="NMI55" s="206"/>
      <c r="NMJ55" s="206"/>
      <c r="NMK55" s="206"/>
      <c r="NML55" s="206"/>
      <c r="NMM55" s="206"/>
      <c r="NMN55" s="206"/>
      <c r="NMO55" s="206"/>
      <c r="NMP55" s="206"/>
      <c r="NMQ55" s="206"/>
      <c r="NMR55" s="206"/>
      <c r="NMS55" s="206"/>
      <c r="NMT55" s="206"/>
      <c r="NMU55" s="206"/>
      <c r="NMV55" s="206"/>
      <c r="NMW55" s="206"/>
      <c r="NMX55" s="206"/>
      <c r="NMY55" s="206"/>
      <c r="NMZ55" s="206"/>
      <c r="NNA55" s="206"/>
      <c r="NNB55" s="206"/>
      <c r="NNC55" s="206"/>
      <c r="NND55" s="206"/>
      <c r="NNE55" s="206"/>
      <c r="NNF55" s="206"/>
      <c r="NNG55" s="206"/>
      <c r="NNH55" s="206"/>
      <c r="NNI55" s="206"/>
      <c r="NNJ55" s="206"/>
      <c r="NNK55" s="206"/>
      <c r="NNL55" s="206"/>
      <c r="NNM55" s="206"/>
      <c r="NNN55" s="206"/>
      <c r="NNO55" s="206"/>
      <c r="NNP55" s="206"/>
      <c r="NNQ55" s="206"/>
      <c r="NNR55" s="206"/>
      <c r="NNS55" s="206"/>
      <c r="NNT55" s="206"/>
      <c r="NNU55" s="206"/>
      <c r="NNV55" s="206"/>
      <c r="NNW55" s="206"/>
      <c r="NNX55" s="206"/>
      <c r="NNY55" s="206"/>
      <c r="NNZ55" s="206"/>
      <c r="NOA55" s="206"/>
      <c r="NOB55" s="206"/>
      <c r="NOC55" s="206"/>
      <c r="NOD55" s="206"/>
      <c r="NOE55" s="206"/>
      <c r="NOF55" s="206"/>
      <c r="NOG55" s="206"/>
      <c r="NOH55" s="206"/>
      <c r="NOI55" s="206"/>
      <c r="NOJ55" s="206"/>
      <c r="NOK55" s="206"/>
      <c r="NOL55" s="206"/>
      <c r="NOM55" s="206"/>
      <c r="NON55" s="206"/>
      <c r="NOO55" s="206"/>
      <c r="NOP55" s="206"/>
      <c r="NOQ55" s="206"/>
      <c r="NOR55" s="206"/>
      <c r="NOS55" s="206"/>
      <c r="NOT55" s="206"/>
      <c r="NOU55" s="206"/>
      <c r="NOV55" s="206"/>
      <c r="NOW55" s="206"/>
      <c r="NOX55" s="206"/>
      <c r="NOY55" s="206"/>
      <c r="NOZ55" s="206"/>
      <c r="NPA55" s="206"/>
      <c r="NPB55" s="206"/>
      <c r="NPC55" s="206"/>
      <c r="NPD55" s="206"/>
      <c r="NPE55" s="206"/>
      <c r="NPF55" s="206"/>
      <c r="NPG55" s="206"/>
      <c r="NPH55" s="206"/>
      <c r="NPI55" s="206"/>
      <c r="NPJ55" s="206"/>
      <c r="NPK55" s="206"/>
      <c r="NPL55" s="206"/>
      <c r="NPM55" s="206"/>
      <c r="NPN55" s="206"/>
      <c r="NPO55" s="206"/>
      <c r="NPP55" s="206"/>
      <c r="NPQ55" s="206"/>
      <c r="NPR55" s="206"/>
      <c r="NPS55" s="206"/>
      <c r="NPT55" s="206"/>
      <c r="NPU55" s="206"/>
      <c r="NPV55" s="206"/>
      <c r="NPW55" s="206"/>
      <c r="NPX55" s="206"/>
      <c r="NPY55" s="206"/>
      <c r="NPZ55" s="206"/>
      <c r="NQA55" s="206"/>
      <c r="NQB55" s="206"/>
      <c r="NQC55" s="206"/>
      <c r="NQD55" s="206"/>
      <c r="NQE55" s="206"/>
      <c r="NQF55" s="206"/>
      <c r="NQG55" s="206"/>
      <c r="NQH55" s="206"/>
      <c r="NQI55" s="206"/>
      <c r="NQJ55" s="206"/>
      <c r="NQK55" s="206"/>
      <c r="NQL55" s="206"/>
      <c r="NQM55" s="206"/>
      <c r="NQN55" s="206"/>
      <c r="NQO55" s="206"/>
      <c r="NQP55" s="206"/>
      <c r="NQQ55" s="206"/>
      <c r="NQR55" s="206"/>
      <c r="NQS55" s="206"/>
      <c r="NQT55" s="206"/>
      <c r="NQU55" s="206"/>
      <c r="NQV55" s="206"/>
      <c r="NQW55" s="206"/>
      <c r="NQX55" s="206"/>
      <c r="NQY55" s="206"/>
      <c r="NQZ55" s="206"/>
      <c r="NRA55" s="206"/>
      <c r="NRB55" s="206"/>
      <c r="NRC55" s="206"/>
      <c r="NRD55" s="206"/>
      <c r="NRE55" s="206"/>
      <c r="NRF55" s="206"/>
      <c r="NRG55" s="206"/>
      <c r="NRH55" s="206"/>
      <c r="NRI55" s="206"/>
      <c r="NRJ55" s="206"/>
      <c r="NRK55" s="206"/>
      <c r="NRL55" s="206"/>
      <c r="NRM55" s="206"/>
      <c r="NRN55" s="206"/>
      <c r="NRO55" s="206"/>
      <c r="NRP55" s="206"/>
      <c r="NRQ55" s="206"/>
      <c r="NRR55" s="206"/>
      <c r="NRS55" s="206"/>
      <c r="NRT55" s="206"/>
      <c r="NRU55" s="206"/>
      <c r="NRV55" s="206"/>
      <c r="NRW55" s="206"/>
      <c r="NRX55" s="206"/>
      <c r="NRY55" s="206"/>
      <c r="NRZ55" s="206"/>
      <c r="NSA55" s="206"/>
      <c r="NSB55" s="206"/>
      <c r="NSC55" s="206"/>
      <c r="NSD55" s="206"/>
      <c r="NSE55" s="206"/>
      <c r="NSF55" s="206"/>
      <c r="NSG55" s="206"/>
      <c r="NSH55" s="206"/>
      <c r="NSI55" s="206"/>
      <c r="NSJ55" s="206"/>
      <c r="NSK55" s="206"/>
      <c r="NSL55" s="206"/>
      <c r="NSM55" s="206"/>
      <c r="NSN55" s="206"/>
      <c r="NSO55" s="206"/>
      <c r="NSP55" s="206"/>
      <c r="NSQ55" s="206"/>
      <c r="NSR55" s="206"/>
      <c r="NSS55" s="206"/>
      <c r="NST55" s="206"/>
      <c r="NSU55" s="206"/>
      <c r="NSV55" s="206"/>
      <c r="NSW55" s="206"/>
      <c r="NSX55" s="206"/>
      <c r="NSY55" s="206"/>
      <c r="NSZ55" s="206"/>
      <c r="NTA55" s="206"/>
      <c r="NTB55" s="206"/>
      <c r="NTC55" s="206"/>
      <c r="NTD55" s="206"/>
      <c r="NTE55" s="206"/>
      <c r="NTF55" s="206"/>
      <c r="NTG55" s="206"/>
      <c r="NTH55" s="206"/>
      <c r="NTI55" s="206"/>
      <c r="NTJ55" s="206"/>
      <c r="NTK55" s="206"/>
      <c r="NTL55" s="206"/>
      <c r="NTM55" s="206"/>
      <c r="NTN55" s="206"/>
      <c r="NTO55" s="206"/>
      <c r="NTP55" s="206"/>
      <c r="NTQ55" s="206"/>
      <c r="NTR55" s="206"/>
      <c r="NTS55" s="206"/>
      <c r="NTT55" s="206"/>
      <c r="NTU55" s="206"/>
      <c r="NTV55" s="206"/>
      <c r="NTW55" s="206"/>
      <c r="NTX55" s="206"/>
      <c r="NTY55" s="206"/>
      <c r="NTZ55" s="206"/>
      <c r="NUA55" s="206"/>
      <c r="NUB55" s="206"/>
      <c r="NUC55" s="206"/>
      <c r="NUD55" s="206"/>
      <c r="NUE55" s="206"/>
      <c r="NUF55" s="206"/>
      <c r="NUG55" s="206"/>
      <c r="NUH55" s="206"/>
      <c r="NUI55" s="206"/>
      <c r="NUJ55" s="206"/>
      <c r="NUK55" s="206"/>
      <c r="NUL55" s="206"/>
      <c r="NUM55" s="206"/>
      <c r="NUN55" s="206"/>
      <c r="NUO55" s="206"/>
      <c r="NUP55" s="206"/>
      <c r="NUQ55" s="206"/>
      <c r="NUR55" s="206"/>
      <c r="NUS55" s="206"/>
      <c r="NUT55" s="206"/>
      <c r="NUU55" s="206"/>
      <c r="NUV55" s="206"/>
      <c r="NUW55" s="206"/>
      <c r="NUX55" s="206"/>
      <c r="NUY55" s="206"/>
      <c r="NUZ55" s="206"/>
      <c r="NVA55" s="206"/>
      <c r="NVB55" s="206"/>
      <c r="NVC55" s="206"/>
      <c r="NVD55" s="206"/>
      <c r="NVE55" s="206"/>
      <c r="NVF55" s="206"/>
      <c r="NVG55" s="206"/>
      <c r="NVH55" s="206"/>
      <c r="NVI55" s="206"/>
      <c r="NVJ55" s="206"/>
      <c r="NVK55" s="206"/>
      <c r="NVL55" s="206"/>
      <c r="NVM55" s="206"/>
      <c r="NVN55" s="206"/>
      <c r="NVO55" s="206"/>
      <c r="NVP55" s="206"/>
      <c r="NVQ55" s="206"/>
      <c r="NVR55" s="206"/>
      <c r="NVS55" s="206"/>
      <c r="NVT55" s="206"/>
      <c r="NVU55" s="206"/>
      <c r="NVV55" s="206"/>
      <c r="NVW55" s="206"/>
      <c r="NVX55" s="206"/>
      <c r="NVY55" s="206"/>
      <c r="NVZ55" s="206"/>
      <c r="NWA55" s="206"/>
      <c r="NWB55" s="206"/>
      <c r="NWC55" s="206"/>
      <c r="NWD55" s="206"/>
      <c r="NWE55" s="206"/>
      <c r="NWF55" s="206"/>
      <c r="NWG55" s="206"/>
      <c r="NWH55" s="206"/>
      <c r="NWI55" s="206"/>
      <c r="NWJ55" s="206"/>
      <c r="NWK55" s="206"/>
      <c r="NWL55" s="206"/>
      <c r="NWM55" s="206"/>
      <c r="NWN55" s="206"/>
      <c r="NWO55" s="206"/>
      <c r="NWP55" s="206"/>
      <c r="NWQ55" s="206"/>
      <c r="NWR55" s="206"/>
      <c r="NWS55" s="206"/>
      <c r="NWT55" s="206"/>
      <c r="NWU55" s="206"/>
      <c r="NWV55" s="206"/>
      <c r="NWW55" s="206"/>
      <c r="NWX55" s="206"/>
      <c r="NWY55" s="206"/>
      <c r="NWZ55" s="206"/>
      <c r="NXA55" s="206"/>
      <c r="NXB55" s="206"/>
      <c r="NXC55" s="206"/>
      <c r="NXD55" s="206"/>
      <c r="NXE55" s="206"/>
      <c r="NXF55" s="206"/>
      <c r="NXG55" s="206"/>
      <c r="NXH55" s="206"/>
      <c r="NXI55" s="206"/>
      <c r="NXJ55" s="206"/>
      <c r="NXK55" s="206"/>
      <c r="NXL55" s="206"/>
      <c r="NXM55" s="206"/>
      <c r="NXN55" s="206"/>
      <c r="NXO55" s="206"/>
      <c r="NXP55" s="206"/>
      <c r="NXQ55" s="206"/>
      <c r="NXR55" s="206"/>
      <c r="NXS55" s="206"/>
      <c r="NXT55" s="206"/>
      <c r="NXU55" s="206"/>
      <c r="NXV55" s="206"/>
      <c r="NXW55" s="206"/>
      <c r="NXX55" s="206"/>
      <c r="NXY55" s="206"/>
      <c r="NXZ55" s="206"/>
      <c r="NYA55" s="206"/>
      <c r="NYB55" s="206"/>
      <c r="NYC55" s="206"/>
      <c r="NYD55" s="206"/>
      <c r="NYE55" s="206"/>
      <c r="NYF55" s="206"/>
      <c r="NYG55" s="206"/>
      <c r="NYH55" s="206"/>
      <c r="NYI55" s="206"/>
      <c r="NYJ55" s="206"/>
      <c r="NYK55" s="206"/>
      <c r="NYL55" s="206"/>
      <c r="NYM55" s="206"/>
      <c r="NYN55" s="206"/>
      <c r="NYO55" s="206"/>
      <c r="NYP55" s="206"/>
      <c r="NYQ55" s="206"/>
      <c r="NYR55" s="206"/>
      <c r="NYS55" s="206"/>
      <c r="NYT55" s="206"/>
      <c r="NYU55" s="206"/>
      <c r="NYV55" s="206"/>
      <c r="NYW55" s="206"/>
      <c r="NYX55" s="206"/>
      <c r="NYY55" s="206"/>
      <c r="NYZ55" s="206"/>
      <c r="NZA55" s="206"/>
      <c r="NZB55" s="206"/>
      <c r="NZC55" s="206"/>
      <c r="NZD55" s="206"/>
      <c r="NZE55" s="206"/>
      <c r="NZF55" s="206"/>
      <c r="NZG55" s="206"/>
      <c r="NZH55" s="206"/>
      <c r="NZI55" s="206"/>
      <c r="NZJ55" s="206"/>
      <c r="NZK55" s="206"/>
      <c r="NZL55" s="206"/>
      <c r="NZM55" s="206"/>
      <c r="NZN55" s="206"/>
      <c r="NZO55" s="206"/>
      <c r="NZP55" s="206"/>
      <c r="NZQ55" s="206"/>
      <c r="NZR55" s="206"/>
      <c r="NZS55" s="206"/>
      <c r="NZT55" s="206"/>
      <c r="NZU55" s="206"/>
      <c r="NZV55" s="206"/>
      <c r="NZW55" s="206"/>
      <c r="NZX55" s="206"/>
      <c r="NZY55" s="206"/>
      <c r="NZZ55" s="206"/>
      <c r="OAA55" s="206"/>
      <c r="OAB55" s="206"/>
      <c r="OAC55" s="206"/>
      <c r="OAD55" s="206"/>
      <c r="OAE55" s="206"/>
      <c r="OAF55" s="206"/>
      <c r="OAG55" s="206"/>
      <c r="OAH55" s="206"/>
      <c r="OAI55" s="206"/>
      <c r="OAJ55" s="206"/>
      <c r="OAK55" s="206"/>
      <c r="OAL55" s="206"/>
      <c r="OAM55" s="206"/>
      <c r="OAN55" s="206"/>
      <c r="OAO55" s="206"/>
      <c r="OAP55" s="206"/>
      <c r="OAQ55" s="206"/>
      <c r="OAR55" s="206"/>
      <c r="OAS55" s="206"/>
      <c r="OAT55" s="206"/>
      <c r="OAU55" s="206"/>
      <c r="OAV55" s="206"/>
      <c r="OAW55" s="206"/>
      <c r="OAX55" s="206"/>
      <c r="OAY55" s="206"/>
      <c r="OAZ55" s="206"/>
      <c r="OBA55" s="206"/>
      <c r="OBB55" s="206"/>
      <c r="OBC55" s="206"/>
      <c r="OBD55" s="206"/>
      <c r="OBE55" s="206"/>
      <c r="OBF55" s="206"/>
      <c r="OBG55" s="206"/>
      <c r="OBH55" s="206"/>
      <c r="OBI55" s="206"/>
      <c r="OBJ55" s="206"/>
      <c r="OBK55" s="206"/>
      <c r="OBL55" s="206"/>
      <c r="OBM55" s="206"/>
      <c r="OBN55" s="206"/>
      <c r="OBO55" s="206"/>
      <c r="OBP55" s="206"/>
      <c r="OBQ55" s="206"/>
      <c r="OBR55" s="206"/>
      <c r="OBS55" s="206"/>
      <c r="OBT55" s="206"/>
      <c r="OBU55" s="206"/>
      <c r="OBV55" s="206"/>
      <c r="OBW55" s="206"/>
      <c r="OBX55" s="206"/>
      <c r="OBY55" s="206"/>
      <c r="OBZ55" s="206"/>
      <c r="OCA55" s="206"/>
      <c r="OCB55" s="206"/>
      <c r="OCC55" s="206"/>
      <c r="OCD55" s="206"/>
      <c r="OCE55" s="206"/>
      <c r="OCF55" s="206"/>
      <c r="OCG55" s="206"/>
      <c r="OCH55" s="206"/>
      <c r="OCI55" s="206"/>
      <c r="OCJ55" s="206"/>
      <c r="OCK55" s="206"/>
      <c r="OCL55" s="206"/>
      <c r="OCM55" s="206"/>
      <c r="OCN55" s="206"/>
      <c r="OCO55" s="206"/>
      <c r="OCP55" s="206"/>
      <c r="OCQ55" s="206"/>
      <c r="OCR55" s="206"/>
      <c r="OCS55" s="206"/>
      <c r="OCT55" s="206"/>
      <c r="OCU55" s="206"/>
      <c r="OCV55" s="206"/>
      <c r="OCW55" s="206"/>
      <c r="OCX55" s="206"/>
      <c r="OCY55" s="206"/>
      <c r="OCZ55" s="206"/>
      <c r="ODA55" s="206"/>
      <c r="ODB55" s="206"/>
      <c r="ODC55" s="206"/>
      <c r="ODD55" s="206"/>
      <c r="ODE55" s="206"/>
      <c r="ODF55" s="206"/>
      <c r="ODG55" s="206"/>
      <c r="ODH55" s="206"/>
      <c r="ODI55" s="206"/>
      <c r="ODJ55" s="206"/>
      <c r="ODK55" s="206"/>
      <c r="ODL55" s="206"/>
      <c r="ODM55" s="206"/>
      <c r="ODN55" s="206"/>
      <c r="ODO55" s="206"/>
      <c r="ODP55" s="206"/>
      <c r="ODQ55" s="206"/>
      <c r="ODR55" s="206"/>
      <c r="ODS55" s="206"/>
      <c r="ODT55" s="206"/>
      <c r="ODU55" s="206"/>
      <c r="ODV55" s="206"/>
      <c r="ODW55" s="206"/>
      <c r="ODX55" s="206"/>
      <c r="ODY55" s="206"/>
      <c r="ODZ55" s="206"/>
      <c r="OEA55" s="206"/>
      <c r="OEB55" s="206"/>
      <c r="OEC55" s="206"/>
      <c r="OED55" s="206"/>
      <c r="OEE55" s="206"/>
      <c r="OEF55" s="206"/>
      <c r="OEG55" s="206"/>
      <c r="OEH55" s="206"/>
      <c r="OEI55" s="206"/>
      <c r="OEJ55" s="206"/>
      <c r="OEK55" s="206"/>
      <c r="OEL55" s="206"/>
      <c r="OEM55" s="206"/>
      <c r="OEN55" s="206"/>
      <c r="OEO55" s="206"/>
      <c r="OEP55" s="206"/>
      <c r="OEQ55" s="206"/>
      <c r="OER55" s="206"/>
      <c r="OES55" s="206"/>
      <c r="OET55" s="206"/>
      <c r="OEU55" s="206"/>
      <c r="OEV55" s="206"/>
      <c r="OEW55" s="206"/>
      <c r="OEX55" s="206"/>
      <c r="OEY55" s="206"/>
      <c r="OEZ55" s="206"/>
      <c r="OFA55" s="206"/>
      <c r="OFB55" s="206"/>
      <c r="OFC55" s="206"/>
      <c r="OFD55" s="206"/>
      <c r="OFE55" s="206"/>
      <c r="OFF55" s="206"/>
      <c r="OFG55" s="206"/>
      <c r="OFH55" s="206"/>
      <c r="OFI55" s="206"/>
      <c r="OFJ55" s="206"/>
      <c r="OFK55" s="206"/>
      <c r="OFL55" s="206"/>
      <c r="OFM55" s="206"/>
      <c r="OFN55" s="206"/>
      <c r="OFO55" s="206"/>
      <c r="OFP55" s="206"/>
      <c r="OFQ55" s="206"/>
      <c r="OFR55" s="206"/>
      <c r="OFS55" s="206"/>
      <c r="OFT55" s="206"/>
      <c r="OFU55" s="206"/>
      <c r="OFV55" s="206"/>
      <c r="OFW55" s="206"/>
      <c r="OFX55" s="206"/>
      <c r="OFY55" s="206"/>
      <c r="OFZ55" s="206"/>
      <c r="OGA55" s="206"/>
      <c r="OGB55" s="206"/>
      <c r="OGC55" s="206"/>
      <c r="OGD55" s="206"/>
      <c r="OGE55" s="206"/>
      <c r="OGF55" s="206"/>
      <c r="OGG55" s="206"/>
      <c r="OGH55" s="206"/>
      <c r="OGI55" s="206"/>
      <c r="OGJ55" s="206"/>
      <c r="OGK55" s="206"/>
      <c r="OGL55" s="206"/>
      <c r="OGM55" s="206"/>
      <c r="OGN55" s="206"/>
      <c r="OGO55" s="206"/>
      <c r="OGP55" s="206"/>
      <c r="OGQ55" s="206"/>
      <c r="OGR55" s="206"/>
      <c r="OGS55" s="206"/>
      <c r="OGT55" s="206"/>
      <c r="OGU55" s="206"/>
      <c r="OGV55" s="206"/>
      <c r="OGW55" s="206"/>
      <c r="OGX55" s="206"/>
      <c r="OGY55" s="206"/>
      <c r="OGZ55" s="206"/>
      <c r="OHA55" s="206"/>
      <c r="OHB55" s="206"/>
      <c r="OHC55" s="206"/>
      <c r="OHD55" s="206"/>
      <c r="OHE55" s="206"/>
      <c r="OHF55" s="206"/>
      <c r="OHG55" s="206"/>
      <c r="OHH55" s="206"/>
      <c r="OHI55" s="206"/>
      <c r="OHJ55" s="206"/>
      <c r="OHK55" s="206"/>
      <c r="OHL55" s="206"/>
      <c r="OHM55" s="206"/>
      <c r="OHN55" s="206"/>
      <c r="OHO55" s="206"/>
      <c r="OHP55" s="206"/>
      <c r="OHQ55" s="206"/>
      <c r="OHR55" s="206"/>
      <c r="OHS55" s="206"/>
      <c r="OHT55" s="206"/>
      <c r="OHU55" s="206"/>
      <c r="OHV55" s="206"/>
      <c r="OHW55" s="206"/>
      <c r="OHX55" s="206"/>
      <c r="OHY55" s="206"/>
      <c r="OHZ55" s="206"/>
      <c r="OIA55" s="206"/>
      <c r="OIB55" s="206"/>
      <c r="OIC55" s="206"/>
      <c r="OID55" s="206"/>
      <c r="OIE55" s="206"/>
      <c r="OIF55" s="206"/>
      <c r="OIG55" s="206"/>
      <c r="OIH55" s="206"/>
      <c r="OII55" s="206"/>
      <c r="OIJ55" s="206"/>
      <c r="OIK55" s="206"/>
      <c r="OIL55" s="206"/>
      <c r="OIM55" s="206"/>
      <c r="OIN55" s="206"/>
      <c r="OIO55" s="206"/>
      <c r="OIP55" s="206"/>
      <c r="OIQ55" s="206"/>
      <c r="OIR55" s="206"/>
      <c r="OIS55" s="206"/>
      <c r="OIT55" s="206"/>
      <c r="OIU55" s="206"/>
      <c r="OIV55" s="206"/>
      <c r="OIW55" s="206"/>
      <c r="OIX55" s="206"/>
      <c r="OIY55" s="206"/>
      <c r="OIZ55" s="206"/>
      <c r="OJA55" s="206"/>
      <c r="OJB55" s="206"/>
      <c r="OJC55" s="206"/>
      <c r="OJD55" s="206"/>
      <c r="OJE55" s="206"/>
      <c r="OJF55" s="206"/>
      <c r="OJG55" s="206"/>
      <c r="OJH55" s="206"/>
      <c r="OJI55" s="206"/>
      <c r="OJJ55" s="206"/>
      <c r="OJK55" s="206"/>
      <c r="OJL55" s="206"/>
      <c r="OJM55" s="206"/>
      <c r="OJN55" s="206"/>
      <c r="OJO55" s="206"/>
      <c r="OJP55" s="206"/>
      <c r="OJQ55" s="206"/>
      <c r="OJR55" s="206"/>
      <c r="OJS55" s="206"/>
      <c r="OJT55" s="206"/>
      <c r="OJU55" s="206"/>
      <c r="OJV55" s="206"/>
      <c r="OJW55" s="206"/>
      <c r="OJX55" s="206"/>
      <c r="OJY55" s="206"/>
      <c r="OJZ55" s="206"/>
      <c r="OKA55" s="206"/>
      <c r="OKB55" s="206"/>
      <c r="OKC55" s="206"/>
      <c r="OKD55" s="206"/>
      <c r="OKE55" s="206"/>
      <c r="OKF55" s="206"/>
      <c r="OKG55" s="206"/>
      <c r="OKH55" s="206"/>
      <c r="OKI55" s="206"/>
      <c r="OKJ55" s="206"/>
      <c r="OKK55" s="206"/>
      <c r="OKL55" s="206"/>
      <c r="OKM55" s="206"/>
      <c r="OKN55" s="206"/>
      <c r="OKO55" s="206"/>
      <c r="OKP55" s="206"/>
      <c r="OKQ55" s="206"/>
      <c r="OKR55" s="206"/>
      <c r="OKS55" s="206"/>
      <c r="OKT55" s="206"/>
      <c r="OKU55" s="206"/>
      <c r="OKV55" s="206"/>
      <c r="OKW55" s="206"/>
      <c r="OKX55" s="206"/>
      <c r="OKY55" s="206"/>
      <c r="OKZ55" s="206"/>
      <c r="OLA55" s="206"/>
      <c r="OLB55" s="206"/>
      <c r="OLC55" s="206"/>
      <c r="OLD55" s="206"/>
      <c r="OLE55" s="206"/>
      <c r="OLF55" s="206"/>
      <c r="OLG55" s="206"/>
      <c r="OLH55" s="206"/>
      <c r="OLI55" s="206"/>
      <c r="OLJ55" s="206"/>
      <c r="OLK55" s="206"/>
      <c r="OLL55" s="206"/>
      <c r="OLM55" s="206"/>
      <c r="OLN55" s="206"/>
      <c r="OLO55" s="206"/>
      <c r="OLP55" s="206"/>
      <c r="OLQ55" s="206"/>
      <c r="OLR55" s="206"/>
      <c r="OLS55" s="206"/>
      <c r="OLT55" s="206"/>
      <c r="OLU55" s="206"/>
      <c r="OLV55" s="206"/>
      <c r="OLW55" s="206"/>
      <c r="OLX55" s="206"/>
      <c r="OLY55" s="206"/>
      <c r="OLZ55" s="206"/>
      <c r="OMA55" s="206"/>
      <c r="OMB55" s="206"/>
      <c r="OMC55" s="206"/>
      <c r="OMD55" s="206"/>
      <c r="OME55" s="206"/>
      <c r="OMF55" s="206"/>
      <c r="OMG55" s="206"/>
      <c r="OMH55" s="206"/>
      <c r="OMI55" s="206"/>
      <c r="OMJ55" s="206"/>
      <c r="OMK55" s="206"/>
      <c r="OML55" s="206"/>
      <c r="OMM55" s="206"/>
      <c r="OMN55" s="206"/>
      <c r="OMO55" s="206"/>
      <c r="OMP55" s="206"/>
      <c r="OMQ55" s="206"/>
      <c r="OMR55" s="206"/>
      <c r="OMS55" s="206"/>
      <c r="OMT55" s="206"/>
      <c r="OMU55" s="206"/>
      <c r="OMV55" s="206"/>
      <c r="OMW55" s="206"/>
      <c r="OMX55" s="206"/>
      <c r="OMY55" s="206"/>
      <c r="OMZ55" s="206"/>
      <c r="ONA55" s="206"/>
      <c r="ONB55" s="206"/>
      <c r="ONC55" s="206"/>
      <c r="OND55" s="206"/>
      <c r="ONE55" s="206"/>
      <c r="ONF55" s="206"/>
      <c r="ONG55" s="206"/>
      <c r="ONH55" s="206"/>
      <c r="ONI55" s="206"/>
      <c r="ONJ55" s="206"/>
      <c r="ONK55" s="206"/>
      <c r="ONL55" s="206"/>
      <c r="ONM55" s="206"/>
      <c r="ONN55" s="206"/>
      <c r="ONO55" s="206"/>
      <c r="ONP55" s="206"/>
      <c r="ONQ55" s="206"/>
      <c r="ONR55" s="206"/>
      <c r="ONS55" s="206"/>
      <c r="ONT55" s="206"/>
      <c r="ONU55" s="206"/>
      <c r="ONV55" s="206"/>
      <c r="ONW55" s="206"/>
      <c r="ONX55" s="206"/>
      <c r="ONY55" s="206"/>
      <c r="ONZ55" s="206"/>
      <c r="OOA55" s="206"/>
      <c r="OOB55" s="206"/>
      <c r="OOC55" s="206"/>
      <c r="OOD55" s="206"/>
      <c r="OOE55" s="206"/>
      <c r="OOF55" s="206"/>
      <c r="OOG55" s="206"/>
      <c r="OOH55" s="206"/>
      <c r="OOI55" s="206"/>
      <c r="OOJ55" s="206"/>
      <c r="OOK55" s="206"/>
      <c r="OOL55" s="206"/>
      <c r="OOM55" s="206"/>
      <c r="OON55" s="206"/>
      <c r="OOO55" s="206"/>
      <c r="OOP55" s="206"/>
      <c r="OOQ55" s="206"/>
      <c r="OOR55" s="206"/>
      <c r="OOS55" s="206"/>
      <c r="OOT55" s="206"/>
      <c r="OOU55" s="206"/>
      <c r="OOV55" s="206"/>
      <c r="OOW55" s="206"/>
      <c r="OOX55" s="206"/>
      <c r="OOY55" s="206"/>
      <c r="OOZ55" s="206"/>
      <c r="OPA55" s="206"/>
      <c r="OPB55" s="206"/>
      <c r="OPC55" s="206"/>
      <c r="OPD55" s="206"/>
      <c r="OPE55" s="206"/>
      <c r="OPF55" s="206"/>
      <c r="OPG55" s="206"/>
      <c r="OPH55" s="206"/>
      <c r="OPI55" s="206"/>
      <c r="OPJ55" s="206"/>
      <c r="OPK55" s="206"/>
      <c r="OPL55" s="206"/>
      <c r="OPM55" s="206"/>
      <c r="OPN55" s="206"/>
      <c r="OPO55" s="206"/>
      <c r="OPP55" s="206"/>
      <c r="OPQ55" s="206"/>
      <c r="OPR55" s="206"/>
      <c r="OPS55" s="206"/>
      <c r="OPT55" s="206"/>
      <c r="OPU55" s="206"/>
      <c r="OPV55" s="206"/>
      <c r="OPW55" s="206"/>
      <c r="OPX55" s="206"/>
      <c r="OPY55" s="206"/>
      <c r="OPZ55" s="206"/>
      <c r="OQA55" s="206"/>
      <c r="OQB55" s="206"/>
      <c r="OQC55" s="206"/>
      <c r="OQD55" s="206"/>
      <c r="OQE55" s="206"/>
      <c r="OQF55" s="206"/>
      <c r="OQG55" s="206"/>
      <c r="OQH55" s="206"/>
      <c r="OQI55" s="206"/>
      <c r="OQJ55" s="206"/>
      <c r="OQK55" s="206"/>
      <c r="OQL55" s="206"/>
      <c r="OQM55" s="206"/>
      <c r="OQN55" s="206"/>
      <c r="OQO55" s="206"/>
      <c r="OQP55" s="206"/>
      <c r="OQQ55" s="206"/>
      <c r="OQR55" s="206"/>
      <c r="OQS55" s="206"/>
      <c r="OQT55" s="206"/>
      <c r="OQU55" s="206"/>
      <c r="OQV55" s="206"/>
      <c r="OQW55" s="206"/>
      <c r="OQX55" s="206"/>
      <c r="OQY55" s="206"/>
      <c r="OQZ55" s="206"/>
      <c r="ORA55" s="206"/>
      <c r="ORB55" s="206"/>
      <c r="ORC55" s="206"/>
      <c r="ORD55" s="206"/>
      <c r="ORE55" s="206"/>
      <c r="ORF55" s="206"/>
      <c r="ORG55" s="206"/>
      <c r="ORH55" s="206"/>
      <c r="ORI55" s="206"/>
      <c r="ORJ55" s="206"/>
      <c r="ORK55" s="206"/>
      <c r="ORL55" s="206"/>
      <c r="ORM55" s="206"/>
      <c r="ORN55" s="206"/>
      <c r="ORO55" s="206"/>
      <c r="ORP55" s="206"/>
      <c r="ORQ55" s="206"/>
      <c r="ORR55" s="206"/>
      <c r="ORS55" s="206"/>
      <c r="ORT55" s="206"/>
      <c r="ORU55" s="206"/>
      <c r="ORV55" s="206"/>
      <c r="ORW55" s="206"/>
      <c r="ORX55" s="206"/>
      <c r="ORY55" s="206"/>
      <c r="ORZ55" s="206"/>
      <c r="OSA55" s="206"/>
      <c r="OSB55" s="206"/>
      <c r="OSC55" s="206"/>
      <c r="OSD55" s="206"/>
      <c r="OSE55" s="206"/>
      <c r="OSF55" s="206"/>
      <c r="OSG55" s="206"/>
      <c r="OSH55" s="206"/>
      <c r="OSI55" s="206"/>
      <c r="OSJ55" s="206"/>
      <c r="OSK55" s="206"/>
      <c r="OSL55" s="206"/>
      <c r="OSM55" s="206"/>
      <c r="OSN55" s="206"/>
      <c r="OSO55" s="206"/>
      <c r="OSP55" s="206"/>
      <c r="OSQ55" s="206"/>
      <c r="OSR55" s="206"/>
      <c r="OSS55" s="206"/>
      <c r="OST55" s="206"/>
      <c r="OSU55" s="206"/>
      <c r="OSV55" s="206"/>
      <c r="OSW55" s="206"/>
      <c r="OSX55" s="206"/>
      <c r="OSY55" s="206"/>
      <c r="OSZ55" s="206"/>
      <c r="OTA55" s="206"/>
      <c r="OTB55" s="206"/>
      <c r="OTC55" s="206"/>
      <c r="OTD55" s="206"/>
      <c r="OTE55" s="206"/>
      <c r="OTF55" s="206"/>
      <c r="OTG55" s="206"/>
      <c r="OTH55" s="206"/>
      <c r="OTI55" s="206"/>
      <c r="OTJ55" s="206"/>
      <c r="OTK55" s="206"/>
      <c r="OTL55" s="206"/>
      <c r="OTM55" s="206"/>
      <c r="OTN55" s="206"/>
      <c r="OTO55" s="206"/>
      <c r="OTP55" s="206"/>
      <c r="OTQ55" s="206"/>
      <c r="OTR55" s="206"/>
      <c r="OTS55" s="206"/>
      <c r="OTT55" s="206"/>
      <c r="OTU55" s="206"/>
      <c r="OTV55" s="206"/>
      <c r="OTW55" s="206"/>
      <c r="OTX55" s="206"/>
      <c r="OTY55" s="206"/>
      <c r="OTZ55" s="206"/>
      <c r="OUA55" s="206"/>
      <c r="OUB55" s="206"/>
      <c r="OUC55" s="206"/>
      <c r="OUD55" s="206"/>
      <c r="OUE55" s="206"/>
      <c r="OUF55" s="206"/>
      <c r="OUG55" s="206"/>
      <c r="OUH55" s="206"/>
      <c r="OUI55" s="206"/>
      <c r="OUJ55" s="206"/>
      <c r="OUK55" s="206"/>
      <c r="OUL55" s="206"/>
      <c r="OUM55" s="206"/>
      <c r="OUN55" s="206"/>
      <c r="OUO55" s="206"/>
      <c r="OUP55" s="206"/>
      <c r="OUQ55" s="206"/>
      <c r="OUR55" s="206"/>
      <c r="OUS55" s="206"/>
      <c r="OUT55" s="206"/>
      <c r="OUU55" s="206"/>
      <c r="OUV55" s="206"/>
      <c r="OUW55" s="206"/>
      <c r="OUX55" s="206"/>
      <c r="OUY55" s="206"/>
      <c r="OUZ55" s="206"/>
      <c r="OVA55" s="206"/>
      <c r="OVB55" s="206"/>
      <c r="OVC55" s="206"/>
      <c r="OVD55" s="206"/>
      <c r="OVE55" s="206"/>
      <c r="OVF55" s="206"/>
      <c r="OVG55" s="206"/>
      <c r="OVH55" s="206"/>
      <c r="OVI55" s="206"/>
      <c r="OVJ55" s="206"/>
      <c r="OVK55" s="206"/>
      <c r="OVL55" s="206"/>
      <c r="OVM55" s="206"/>
      <c r="OVN55" s="206"/>
      <c r="OVO55" s="206"/>
      <c r="OVP55" s="206"/>
      <c r="OVQ55" s="206"/>
      <c r="OVR55" s="206"/>
      <c r="OVS55" s="206"/>
      <c r="OVT55" s="206"/>
      <c r="OVU55" s="206"/>
      <c r="OVV55" s="206"/>
      <c r="OVW55" s="206"/>
      <c r="OVX55" s="206"/>
      <c r="OVY55" s="206"/>
      <c r="OVZ55" s="206"/>
      <c r="OWA55" s="206"/>
      <c r="OWB55" s="206"/>
      <c r="OWC55" s="206"/>
      <c r="OWD55" s="206"/>
      <c r="OWE55" s="206"/>
      <c r="OWF55" s="206"/>
      <c r="OWG55" s="206"/>
      <c r="OWH55" s="206"/>
      <c r="OWI55" s="206"/>
      <c r="OWJ55" s="206"/>
      <c r="OWK55" s="206"/>
      <c r="OWL55" s="206"/>
      <c r="OWM55" s="206"/>
      <c r="OWN55" s="206"/>
      <c r="OWO55" s="206"/>
      <c r="OWP55" s="206"/>
      <c r="OWQ55" s="206"/>
      <c r="OWR55" s="206"/>
      <c r="OWS55" s="206"/>
      <c r="OWT55" s="206"/>
      <c r="OWU55" s="206"/>
      <c r="OWV55" s="206"/>
      <c r="OWW55" s="206"/>
      <c r="OWX55" s="206"/>
      <c r="OWY55" s="206"/>
      <c r="OWZ55" s="206"/>
      <c r="OXA55" s="206"/>
      <c r="OXB55" s="206"/>
      <c r="OXC55" s="206"/>
      <c r="OXD55" s="206"/>
      <c r="OXE55" s="206"/>
      <c r="OXF55" s="206"/>
      <c r="OXG55" s="206"/>
      <c r="OXH55" s="206"/>
      <c r="OXI55" s="206"/>
      <c r="OXJ55" s="206"/>
      <c r="OXK55" s="206"/>
      <c r="OXL55" s="206"/>
      <c r="OXM55" s="206"/>
      <c r="OXN55" s="206"/>
      <c r="OXO55" s="206"/>
      <c r="OXP55" s="206"/>
      <c r="OXQ55" s="206"/>
      <c r="OXR55" s="206"/>
      <c r="OXS55" s="206"/>
      <c r="OXT55" s="206"/>
      <c r="OXU55" s="206"/>
      <c r="OXV55" s="206"/>
      <c r="OXW55" s="206"/>
      <c r="OXX55" s="206"/>
      <c r="OXY55" s="206"/>
      <c r="OXZ55" s="206"/>
      <c r="OYA55" s="206"/>
      <c r="OYB55" s="206"/>
      <c r="OYC55" s="206"/>
      <c r="OYD55" s="206"/>
      <c r="OYE55" s="206"/>
      <c r="OYF55" s="206"/>
      <c r="OYG55" s="206"/>
      <c r="OYH55" s="206"/>
      <c r="OYI55" s="206"/>
      <c r="OYJ55" s="206"/>
      <c r="OYK55" s="206"/>
      <c r="OYL55" s="206"/>
      <c r="OYM55" s="206"/>
      <c r="OYN55" s="206"/>
      <c r="OYO55" s="206"/>
      <c r="OYP55" s="206"/>
      <c r="OYQ55" s="206"/>
      <c r="OYR55" s="206"/>
      <c r="OYS55" s="206"/>
      <c r="OYT55" s="206"/>
      <c r="OYU55" s="206"/>
      <c r="OYV55" s="206"/>
      <c r="OYW55" s="206"/>
      <c r="OYX55" s="206"/>
      <c r="OYY55" s="206"/>
      <c r="OYZ55" s="206"/>
      <c r="OZA55" s="206"/>
      <c r="OZB55" s="206"/>
      <c r="OZC55" s="206"/>
      <c r="OZD55" s="206"/>
      <c r="OZE55" s="206"/>
      <c r="OZF55" s="206"/>
      <c r="OZG55" s="206"/>
      <c r="OZH55" s="206"/>
      <c r="OZI55" s="206"/>
      <c r="OZJ55" s="206"/>
      <c r="OZK55" s="206"/>
      <c r="OZL55" s="206"/>
      <c r="OZM55" s="206"/>
      <c r="OZN55" s="206"/>
      <c r="OZO55" s="206"/>
      <c r="OZP55" s="206"/>
      <c r="OZQ55" s="206"/>
      <c r="OZR55" s="206"/>
      <c r="OZS55" s="206"/>
      <c r="OZT55" s="206"/>
      <c r="OZU55" s="206"/>
      <c r="OZV55" s="206"/>
      <c r="OZW55" s="206"/>
      <c r="OZX55" s="206"/>
      <c r="OZY55" s="206"/>
      <c r="OZZ55" s="206"/>
      <c r="PAA55" s="206"/>
      <c r="PAB55" s="206"/>
      <c r="PAC55" s="206"/>
      <c r="PAD55" s="206"/>
      <c r="PAE55" s="206"/>
      <c r="PAF55" s="206"/>
      <c r="PAG55" s="206"/>
      <c r="PAH55" s="206"/>
      <c r="PAI55" s="206"/>
      <c r="PAJ55" s="206"/>
      <c r="PAK55" s="206"/>
      <c r="PAL55" s="206"/>
      <c r="PAM55" s="206"/>
      <c r="PAN55" s="206"/>
      <c r="PAO55" s="206"/>
      <c r="PAP55" s="206"/>
      <c r="PAQ55" s="206"/>
      <c r="PAR55" s="206"/>
      <c r="PAS55" s="206"/>
      <c r="PAT55" s="206"/>
      <c r="PAU55" s="206"/>
      <c r="PAV55" s="206"/>
      <c r="PAW55" s="206"/>
      <c r="PAX55" s="206"/>
      <c r="PAY55" s="206"/>
      <c r="PAZ55" s="206"/>
      <c r="PBA55" s="206"/>
      <c r="PBB55" s="206"/>
      <c r="PBC55" s="206"/>
      <c r="PBD55" s="206"/>
      <c r="PBE55" s="206"/>
      <c r="PBF55" s="206"/>
      <c r="PBG55" s="206"/>
      <c r="PBH55" s="206"/>
      <c r="PBI55" s="206"/>
      <c r="PBJ55" s="206"/>
      <c r="PBK55" s="206"/>
      <c r="PBL55" s="206"/>
      <c r="PBM55" s="206"/>
      <c r="PBN55" s="206"/>
      <c r="PBO55" s="206"/>
      <c r="PBP55" s="206"/>
      <c r="PBQ55" s="206"/>
      <c r="PBR55" s="206"/>
      <c r="PBS55" s="206"/>
      <c r="PBT55" s="206"/>
      <c r="PBU55" s="206"/>
      <c r="PBV55" s="206"/>
      <c r="PBW55" s="206"/>
      <c r="PBX55" s="206"/>
      <c r="PBY55" s="206"/>
      <c r="PBZ55" s="206"/>
      <c r="PCA55" s="206"/>
      <c r="PCB55" s="206"/>
      <c r="PCC55" s="206"/>
      <c r="PCD55" s="206"/>
      <c r="PCE55" s="206"/>
      <c r="PCF55" s="206"/>
      <c r="PCG55" s="206"/>
      <c r="PCH55" s="206"/>
      <c r="PCI55" s="206"/>
      <c r="PCJ55" s="206"/>
      <c r="PCK55" s="206"/>
      <c r="PCL55" s="206"/>
      <c r="PCM55" s="206"/>
      <c r="PCN55" s="206"/>
      <c r="PCO55" s="206"/>
      <c r="PCP55" s="206"/>
      <c r="PCQ55" s="206"/>
      <c r="PCR55" s="206"/>
      <c r="PCS55" s="206"/>
      <c r="PCT55" s="206"/>
      <c r="PCU55" s="206"/>
      <c r="PCV55" s="206"/>
      <c r="PCW55" s="206"/>
      <c r="PCX55" s="206"/>
      <c r="PCY55" s="206"/>
      <c r="PCZ55" s="206"/>
      <c r="PDA55" s="206"/>
      <c r="PDB55" s="206"/>
      <c r="PDC55" s="206"/>
      <c r="PDD55" s="206"/>
      <c r="PDE55" s="206"/>
      <c r="PDF55" s="206"/>
      <c r="PDG55" s="206"/>
      <c r="PDH55" s="206"/>
      <c r="PDI55" s="206"/>
      <c r="PDJ55" s="206"/>
      <c r="PDK55" s="206"/>
      <c r="PDL55" s="206"/>
      <c r="PDM55" s="206"/>
      <c r="PDN55" s="206"/>
      <c r="PDO55" s="206"/>
      <c r="PDP55" s="206"/>
      <c r="PDQ55" s="206"/>
      <c r="PDR55" s="206"/>
      <c r="PDS55" s="206"/>
      <c r="PDT55" s="206"/>
      <c r="PDU55" s="206"/>
      <c r="PDV55" s="206"/>
      <c r="PDW55" s="206"/>
      <c r="PDX55" s="206"/>
      <c r="PDY55" s="206"/>
      <c r="PDZ55" s="206"/>
      <c r="PEA55" s="206"/>
      <c r="PEB55" s="206"/>
      <c r="PEC55" s="206"/>
      <c r="PED55" s="206"/>
      <c r="PEE55" s="206"/>
      <c r="PEF55" s="206"/>
      <c r="PEG55" s="206"/>
      <c r="PEH55" s="206"/>
      <c r="PEI55" s="206"/>
      <c r="PEJ55" s="206"/>
      <c r="PEK55" s="206"/>
      <c r="PEL55" s="206"/>
      <c r="PEM55" s="206"/>
      <c r="PEN55" s="206"/>
      <c r="PEO55" s="206"/>
      <c r="PEP55" s="206"/>
      <c r="PEQ55" s="206"/>
      <c r="PER55" s="206"/>
      <c r="PES55" s="206"/>
      <c r="PET55" s="206"/>
      <c r="PEU55" s="206"/>
      <c r="PEV55" s="206"/>
      <c r="PEW55" s="206"/>
      <c r="PEX55" s="206"/>
      <c r="PEY55" s="206"/>
      <c r="PEZ55" s="206"/>
      <c r="PFA55" s="206"/>
      <c r="PFB55" s="206"/>
      <c r="PFC55" s="206"/>
      <c r="PFD55" s="206"/>
      <c r="PFE55" s="206"/>
      <c r="PFF55" s="206"/>
      <c r="PFG55" s="206"/>
      <c r="PFH55" s="206"/>
      <c r="PFI55" s="206"/>
      <c r="PFJ55" s="206"/>
      <c r="PFK55" s="206"/>
      <c r="PFL55" s="206"/>
      <c r="PFM55" s="206"/>
      <c r="PFN55" s="206"/>
      <c r="PFO55" s="206"/>
      <c r="PFP55" s="206"/>
      <c r="PFQ55" s="206"/>
      <c r="PFR55" s="206"/>
      <c r="PFS55" s="206"/>
      <c r="PFT55" s="206"/>
      <c r="PFU55" s="206"/>
      <c r="PFV55" s="206"/>
      <c r="PFW55" s="206"/>
      <c r="PFX55" s="206"/>
      <c r="PFY55" s="206"/>
      <c r="PFZ55" s="206"/>
      <c r="PGA55" s="206"/>
      <c r="PGB55" s="206"/>
      <c r="PGC55" s="206"/>
      <c r="PGD55" s="206"/>
      <c r="PGE55" s="206"/>
      <c r="PGF55" s="206"/>
      <c r="PGG55" s="206"/>
      <c r="PGH55" s="206"/>
      <c r="PGI55" s="206"/>
      <c r="PGJ55" s="206"/>
      <c r="PGK55" s="206"/>
      <c r="PGL55" s="206"/>
      <c r="PGM55" s="206"/>
      <c r="PGN55" s="206"/>
      <c r="PGO55" s="206"/>
      <c r="PGP55" s="206"/>
      <c r="PGQ55" s="206"/>
      <c r="PGR55" s="206"/>
      <c r="PGS55" s="206"/>
      <c r="PGT55" s="206"/>
      <c r="PGU55" s="206"/>
      <c r="PGV55" s="206"/>
      <c r="PGW55" s="206"/>
      <c r="PGX55" s="206"/>
      <c r="PGY55" s="206"/>
      <c r="PGZ55" s="206"/>
      <c r="PHA55" s="206"/>
      <c r="PHB55" s="206"/>
      <c r="PHC55" s="206"/>
      <c r="PHD55" s="206"/>
      <c r="PHE55" s="206"/>
      <c r="PHF55" s="206"/>
      <c r="PHG55" s="206"/>
      <c r="PHH55" s="206"/>
      <c r="PHI55" s="206"/>
      <c r="PHJ55" s="206"/>
      <c r="PHK55" s="206"/>
      <c r="PHL55" s="206"/>
      <c r="PHM55" s="206"/>
      <c r="PHN55" s="206"/>
      <c r="PHO55" s="206"/>
      <c r="PHP55" s="206"/>
      <c r="PHQ55" s="206"/>
      <c r="PHR55" s="206"/>
      <c r="PHS55" s="206"/>
      <c r="PHT55" s="206"/>
      <c r="PHU55" s="206"/>
      <c r="PHV55" s="206"/>
      <c r="PHW55" s="206"/>
      <c r="PHX55" s="206"/>
      <c r="PHY55" s="206"/>
      <c r="PHZ55" s="206"/>
      <c r="PIA55" s="206"/>
      <c r="PIB55" s="206"/>
      <c r="PIC55" s="206"/>
      <c r="PID55" s="206"/>
      <c r="PIE55" s="206"/>
      <c r="PIF55" s="206"/>
      <c r="PIG55" s="206"/>
      <c r="PIH55" s="206"/>
      <c r="PII55" s="206"/>
      <c r="PIJ55" s="206"/>
      <c r="PIK55" s="206"/>
      <c r="PIL55" s="206"/>
      <c r="PIM55" s="206"/>
      <c r="PIN55" s="206"/>
      <c r="PIO55" s="206"/>
      <c r="PIP55" s="206"/>
      <c r="PIQ55" s="206"/>
      <c r="PIR55" s="206"/>
      <c r="PIS55" s="206"/>
      <c r="PIT55" s="206"/>
      <c r="PIU55" s="206"/>
      <c r="PIV55" s="206"/>
      <c r="PIW55" s="206"/>
      <c r="PIX55" s="206"/>
      <c r="PIY55" s="206"/>
      <c r="PIZ55" s="206"/>
      <c r="PJA55" s="206"/>
      <c r="PJB55" s="206"/>
      <c r="PJC55" s="206"/>
      <c r="PJD55" s="206"/>
      <c r="PJE55" s="206"/>
      <c r="PJF55" s="206"/>
      <c r="PJG55" s="206"/>
      <c r="PJH55" s="206"/>
      <c r="PJI55" s="206"/>
      <c r="PJJ55" s="206"/>
      <c r="PJK55" s="206"/>
      <c r="PJL55" s="206"/>
      <c r="PJM55" s="206"/>
      <c r="PJN55" s="206"/>
      <c r="PJO55" s="206"/>
      <c r="PJP55" s="206"/>
      <c r="PJQ55" s="206"/>
      <c r="PJR55" s="206"/>
      <c r="PJS55" s="206"/>
      <c r="PJT55" s="206"/>
      <c r="PJU55" s="206"/>
      <c r="PJV55" s="206"/>
      <c r="PJW55" s="206"/>
      <c r="PJX55" s="206"/>
      <c r="PJY55" s="206"/>
      <c r="PJZ55" s="206"/>
      <c r="PKA55" s="206"/>
      <c r="PKB55" s="206"/>
      <c r="PKC55" s="206"/>
      <c r="PKD55" s="206"/>
      <c r="PKE55" s="206"/>
      <c r="PKF55" s="206"/>
      <c r="PKG55" s="206"/>
      <c r="PKH55" s="206"/>
      <c r="PKI55" s="206"/>
      <c r="PKJ55" s="206"/>
      <c r="PKK55" s="206"/>
      <c r="PKL55" s="206"/>
      <c r="PKM55" s="206"/>
      <c r="PKN55" s="206"/>
      <c r="PKO55" s="206"/>
      <c r="PKP55" s="206"/>
      <c r="PKQ55" s="206"/>
      <c r="PKR55" s="206"/>
      <c r="PKS55" s="206"/>
      <c r="PKT55" s="206"/>
      <c r="PKU55" s="206"/>
      <c r="PKV55" s="206"/>
      <c r="PKW55" s="206"/>
      <c r="PKX55" s="206"/>
      <c r="PKY55" s="206"/>
      <c r="PKZ55" s="206"/>
      <c r="PLA55" s="206"/>
      <c r="PLB55" s="206"/>
      <c r="PLC55" s="206"/>
      <c r="PLD55" s="206"/>
      <c r="PLE55" s="206"/>
      <c r="PLF55" s="206"/>
      <c r="PLG55" s="206"/>
      <c r="PLH55" s="206"/>
      <c r="PLI55" s="206"/>
      <c r="PLJ55" s="206"/>
      <c r="PLK55" s="206"/>
      <c r="PLL55" s="206"/>
      <c r="PLM55" s="206"/>
      <c r="PLN55" s="206"/>
      <c r="PLO55" s="206"/>
      <c r="PLP55" s="206"/>
      <c r="PLQ55" s="206"/>
      <c r="PLR55" s="206"/>
      <c r="PLS55" s="206"/>
      <c r="PLT55" s="206"/>
      <c r="PLU55" s="206"/>
      <c r="PLV55" s="206"/>
      <c r="PLW55" s="206"/>
      <c r="PLX55" s="206"/>
      <c r="PLY55" s="206"/>
      <c r="PLZ55" s="206"/>
      <c r="PMA55" s="206"/>
      <c r="PMB55" s="206"/>
      <c r="PMC55" s="206"/>
      <c r="PMD55" s="206"/>
      <c r="PME55" s="206"/>
      <c r="PMF55" s="206"/>
      <c r="PMG55" s="206"/>
      <c r="PMH55" s="206"/>
      <c r="PMI55" s="206"/>
      <c r="PMJ55" s="206"/>
      <c r="PMK55" s="206"/>
      <c r="PML55" s="206"/>
      <c r="PMM55" s="206"/>
      <c r="PMN55" s="206"/>
      <c r="PMO55" s="206"/>
      <c r="PMP55" s="206"/>
      <c r="PMQ55" s="206"/>
      <c r="PMR55" s="206"/>
      <c r="PMS55" s="206"/>
      <c r="PMT55" s="206"/>
      <c r="PMU55" s="206"/>
      <c r="PMV55" s="206"/>
      <c r="PMW55" s="206"/>
      <c r="PMX55" s="206"/>
      <c r="PMY55" s="206"/>
      <c r="PMZ55" s="206"/>
      <c r="PNA55" s="206"/>
      <c r="PNB55" s="206"/>
      <c r="PNC55" s="206"/>
      <c r="PND55" s="206"/>
      <c r="PNE55" s="206"/>
      <c r="PNF55" s="206"/>
      <c r="PNG55" s="206"/>
      <c r="PNH55" s="206"/>
      <c r="PNI55" s="206"/>
      <c r="PNJ55" s="206"/>
      <c r="PNK55" s="206"/>
      <c r="PNL55" s="206"/>
      <c r="PNM55" s="206"/>
      <c r="PNN55" s="206"/>
      <c r="PNO55" s="206"/>
      <c r="PNP55" s="206"/>
      <c r="PNQ55" s="206"/>
      <c r="PNR55" s="206"/>
      <c r="PNS55" s="206"/>
      <c r="PNT55" s="206"/>
      <c r="PNU55" s="206"/>
      <c r="PNV55" s="206"/>
      <c r="PNW55" s="206"/>
      <c r="PNX55" s="206"/>
      <c r="PNY55" s="206"/>
      <c r="PNZ55" s="206"/>
      <c r="POA55" s="206"/>
      <c r="POB55" s="206"/>
      <c r="POC55" s="206"/>
      <c r="POD55" s="206"/>
      <c r="POE55" s="206"/>
      <c r="POF55" s="206"/>
      <c r="POG55" s="206"/>
      <c r="POH55" s="206"/>
      <c r="POI55" s="206"/>
      <c r="POJ55" s="206"/>
      <c r="POK55" s="206"/>
      <c r="POL55" s="206"/>
      <c r="POM55" s="206"/>
      <c r="PON55" s="206"/>
      <c r="POO55" s="206"/>
      <c r="POP55" s="206"/>
      <c r="POQ55" s="206"/>
      <c r="POR55" s="206"/>
      <c r="POS55" s="206"/>
      <c r="POT55" s="206"/>
      <c r="POU55" s="206"/>
      <c r="POV55" s="206"/>
      <c r="POW55" s="206"/>
      <c r="POX55" s="206"/>
      <c r="POY55" s="206"/>
      <c r="POZ55" s="206"/>
      <c r="PPA55" s="206"/>
      <c r="PPB55" s="206"/>
      <c r="PPC55" s="206"/>
      <c r="PPD55" s="206"/>
      <c r="PPE55" s="206"/>
      <c r="PPF55" s="206"/>
      <c r="PPG55" s="206"/>
      <c r="PPH55" s="206"/>
      <c r="PPI55" s="206"/>
      <c r="PPJ55" s="206"/>
      <c r="PPK55" s="206"/>
      <c r="PPL55" s="206"/>
      <c r="PPM55" s="206"/>
      <c r="PPN55" s="206"/>
      <c r="PPO55" s="206"/>
      <c r="PPP55" s="206"/>
      <c r="PPQ55" s="206"/>
      <c r="PPR55" s="206"/>
      <c r="PPS55" s="206"/>
      <c r="PPT55" s="206"/>
      <c r="PPU55" s="206"/>
      <c r="PPV55" s="206"/>
      <c r="PPW55" s="206"/>
      <c r="PPX55" s="206"/>
      <c r="PPY55" s="206"/>
      <c r="PPZ55" s="206"/>
      <c r="PQA55" s="206"/>
      <c r="PQB55" s="206"/>
      <c r="PQC55" s="206"/>
      <c r="PQD55" s="206"/>
      <c r="PQE55" s="206"/>
      <c r="PQF55" s="206"/>
      <c r="PQG55" s="206"/>
      <c r="PQH55" s="206"/>
      <c r="PQI55" s="206"/>
      <c r="PQJ55" s="206"/>
      <c r="PQK55" s="206"/>
      <c r="PQL55" s="206"/>
      <c r="PQM55" s="206"/>
      <c r="PQN55" s="206"/>
      <c r="PQO55" s="206"/>
      <c r="PQP55" s="206"/>
      <c r="PQQ55" s="206"/>
      <c r="PQR55" s="206"/>
      <c r="PQS55" s="206"/>
      <c r="PQT55" s="206"/>
      <c r="PQU55" s="206"/>
      <c r="PQV55" s="206"/>
      <c r="PQW55" s="206"/>
      <c r="PQX55" s="206"/>
      <c r="PQY55" s="206"/>
      <c r="PQZ55" s="206"/>
      <c r="PRA55" s="206"/>
      <c r="PRB55" s="206"/>
      <c r="PRC55" s="206"/>
      <c r="PRD55" s="206"/>
      <c r="PRE55" s="206"/>
      <c r="PRF55" s="206"/>
      <c r="PRG55" s="206"/>
      <c r="PRH55" s="206"/>
      <c r="PRI55" s="206"/>
      <c r="PRJ55" s="206"/>
      <c r="PRK55" s="206"/>
      <c r="PRL55" s="206"/>
      <c r="PRM55" s="206"/>
      <c r="PRN55" s="206"/>
      <c r="PRO55" s="206"/>
      <c r="PRP55" s="206"/>
      <c r="PRQ55" s="206"/>
      <c r="PRR55" s="206"/>
      <c r="PRS55" s="206"/>
      <c r="PRT55" s="206"/>
      <c r="PRU55" s="206"/>
      <c r="PRV55" s="206"/>
      <c r="PRW55" s="206"/>
      <c r="PRX55" s="206"/>
      <c r="PRY55" s="206"/>
      <c r="PRZ55" s="206"/>
      <c r="PSA55" s="206"/>
      <c r="PSB55" s="206"/>
      <c r="PSC55" s="206"/>
      <c r="PSD55" s="206"/>
      <c r="PSE55" s="206"/>
      <c r="PSF55" s="206"/>
      <c r="PSG55" s="206"/>
      <c r="PSH55" s="206"/>
      <c r="PSI55" s="206"/>
      <c r="PSJ55" s="206"/>
      <c r="PSK55" s="206"/>
      <c r="PSL55" s="206"/>
      <c r="PSM55" s="206"/>
      <c r="PSN55" s="206"/>
      <c r="PSO55" s="206"/>
      <c r="PSP55" s="206"/>
      <c r="PSQ55" s="206"/>
      <c r="PSR55" s="206"/>
      <c r="PSS55" s="206"/>
      <c r="PST55" s="206"/>
      <c r="PSU55" s="206"/>
      <c r="PSV55" s="206"/>
      <c r="PSW55" s="206"/>
      <c r="PSX55" s="206"/>
      <c r="PSY55" s="206"/>
      <c r="PSZ55" s="206"/>
      <c r="PTA55" s="206"/>
      <c r="PTB55" s="206"/>
      <c r="PTC55" s="206"/>
      <c r="PTD55" s="206"/>
      <c r="PTE55" s="206"/>
      <c r="PTF55" s="206"/>
      <c r="PTG55" s="206"/>
      <c r="PTH55" s="206"/>
      <c r="PTI55" s="206"/>
      <c r="PTJ55" s="206"/>
      <c r="PTK55" s="206"/>
      <c r="PTL55" s="206"/>
      <c r="PTM55" s="206"/>
      <c r="PTN55" s="206"/>
      <c r="PTO55" s="206"/>
      <c r="PTP55" s="206"/>
      <c r="PTQ55" s="206"/>
      <c r="PTR55" s="206"/>
      <c r="PTS55" s="206"/>
      <c r="PTT55" s="206"/>
      <c r="PTU55" s="206"/>
      <c r="PTV55" s="206"/>
      <c r="PTW55" s="206"/>
      <c r="PTX55" s="206"/>
      <c r="PTY55" s="206"/>
      <c r="PTZ55" s="206"/>
      <c r="PUA55" s="206"/>
      <c r="PUB55" s="206"/>
      <c r="PUC55" s="206"/>
      <c r="PUD55" s="206"/>
      <c r="PUE55" s="206"/>
      <c r="PUF55" s="206"/>
      <c r="PUG55" s="206"/>
      <c r="PUH55" s="206"/>
      <c r="PUI55" s="206"/>
      <c r="PUJ55" s="206"/>
      <c r="PUK55" s="206"/>
      <c r="PUL55" s="206"/>
      <c r="PUM55" s="206"/>
      <c r="PUN55" s="206"/>
      <c r="PUO55" s="206"/>
      <c r="PUP55" s="206"/>
      <c r="PUQ55" s="206"/>
      <c r="PUR55" s="206"/>
      <c r="PUS55" s="206"/>
      <c r="PUT55" s="206"/>
      <c r="PUU55" s="206"/>
      <c r="PUV55" s="206"/>
      <c r="PUW55" s="206"/>
      <c r="PUX55" s="206"/>
      <c r="PUY55" s="206"/>
      <c r="PUZ55" s="206"/>
      <c r="PVA55" s="206"/>
      <c r="PVB55" s="206"/>
      <c r="PVC55" s="206"/>
      <c r="PVD55" s="206"/>
      <c r="PVE55" s="206"/>
      <c r="PVF55" s="206"/>
      <c r="PVG55" s="206"/>
      <c r="PVH55" s="206"/>
      <c r="PVI55" s="206"/>
      <c r="PVJ55" s="206"/>
      <c r="PVK55" s="206"/>
      <c r="PVL55" s="206"/>
      <c r="PVM55" s="206"/>
      <c r="PVN55" s="206"/>
      <c r="PVO55" s="206"/>
      <c r="PVP55" s="206"/>
      <c r="PVQ55" s="206"/>
      <c r="PVR55" s="206"/>
      <c r="PVS55" s="206"/>
      <c r="PVT55" s="206"/>
      <c r="PVU55" s="206"/>
      <c r="PVV55" s="206"/>
      <c r="PVW55" s="206"/>
      <c r="PVX55" s="206"/>
      <c r="PVY55" s="206"/>
      <c r="PVZ55" s="206"/>
      <c r="PWA55" s="206"/>
      <c r="PWB55" s="206"/>
      <c r="PWC55" s="206"/>
      <c r="PWD55" s="206"/>
      <c r="PWE55" s="206"/>
      <c r="PWF55" s="206"/>
      <c r="PWG55" s="206"/>
      <c r="PWH55" s="206"/>
      <c r="PWI55" s="206"/>
      <c r="PWJ55" s="206"/>
      <c r="PWK55" s="206"/>
      <c r="PWL55" s="206"/>
      <c r="PWM55" s="206"/>
      <c r="PWN55" s="206"/>
      <c r="PWO55" s="206"/>
      <c r="PWP55" s="206"/>
      <c r="PWQ55" s="206"/>
      <c r="PWR55" s="206"/>
      <c r="PWS55" s="206"/>
      <c r="PWT55" s="206"/>
      <c r="PWU55" s="206"/>
      <c r="PWV55" s="206"/>
      <c r="PWW55" s="206"/>
      <c r="PWX55" s="206"/>
      <c r="PWY55" s="206"/>
      <c r="PWZ55" s="206"/>
      <c r="PXA55" s="206"/>
      <c r="PXB55" s="206"/>
      <c r="PXC55" s="206"/>
      <c r="PXD55" s="206"/>
      <c r="PXE55" s="206"/>
      <c r="PXF55" s="206"/>
      <c r="PXG55" s="206"/>
      <c r="PXH55" s="206"/>
      <c r="PXI55" s="206"/>
      <c r="PXJ55" s="206"/>
      <c r="PXK55" s="206"/>
      <c r="PXL55" s="206"/>
      <c r="PXM55" s="206"/>
      <c r="PXN55" s="206"/>
      <c r="PXO55" s="206"/>
      <c r="PXP55" s="206"/>
      <c r="PXQ55" s="206"/>
      <c r="PXR55" s="206"/>
      <c r="PXS55" s="206"/>
      <c r="PXT55" s="206"/>
      <c r="PXU55" s="206"/>
      <c r="PXV55" s="206"/>
      <c r="PXW55" s="206"/>
      <c r="PXX55" s="206"/>
      <c r="PXY55" s="206"/>
      <c r="PXZ55" s="206"/>
      <c r="PYA55" s="206"/>
      <c r="PYB55" s="206"/>
      <c r="PYC55" s="206"/>
      <c r="PYD55" s="206"/>
      <c r="PYE55" s="206"/>
      <c r="PYF55" s="206"/>
      <c r="PYG55" s="206"/>
      <c r="PYH55" s="206"/>
      <c r="PYI55" s="206"/>
      <c r="PYJ55" s="206"/>
      <c r="PYK55" s="206"/>
      <c r="PYL55" s="206"/>
      <c r="PYM55" s="206"/>
      <c r="PYN55" s="206"/>
      <c r="PYO55" s="206"/>
      <c r="PYP55" s="206"/>
      <c r="PYQ55" s="206"/>
      <c r="PYR55" s="206"/>
      <c r="PYS55" s="206"/>
      <c r="PYT55" s="206"/>
      <c r="PYU55" s="206"/>
      <c r="PYV55" s="206"/>
      <c r="PYW55" s="206"/>
      <c r="PYX55" s="206"/>
      <c r="PYY55" s="206"/>
      <c r="PYZ55" s="206"/>
      <c r="PZA55" s="206"/>
      <c r="PZB55" s="206"/>
      <c r="PZC55" s="206"/>
      <c r="PZD55" s="206"/>
      <c r="PZE55" s="206"/>
      <c r="PZF55" s="206"/>
      <c r="PZG55" s="206"/>
      <c r="PZH55" s="206"/>
      <c r="PZI55" s="206"/>
      <c r="PZJ55" s="206"/>
      <c r="PZK55" s="206"/>
      <c r="PZL55" s="206"/>
      <c r="PZM55" s="206"/>
      <c r="PZN55" s="206"/>
      <c r="PZO55" s="206"/>
      <c r="PZP55" s="206"/>
      <c r="PZQ55" s="206"/>
      <c r="PZR55" s="206"/>
      <c r="PZS55" s="206"/>
      <c r="PZT55" s="206"/>
      <c r="PZU55" s="206"/>
      <c r="PZV55" s="206"/>
      <c r="PZW55" s="206"/>
      <c r="PZX55" s="206"/>
      <c r="PZY55" s="206"/>
      <c r="PZZ55" s="206"/>
      <c r="QAA55" s="206"/>
      <c r="QAB55" s="206"/>
      <c r="QAC55" s="206"/>
      <c r="QAD55" s="206"/>
      <c r="QAE55" s="206"/>
      <c r="QAF55" s="206"/>
      <c r="QAG55" s="206"/>
      <c r="QAH55" s="206"/>
      <c r="QAI55" s="206"/>
      <c r="QAJ55" s="206"/>
      <c r="QAK55" s="206"/>
      <c r="QAL55" s="206"/>
      <c r="QAM55" s="206"/>
      <c r="QAN55" s="206"/>
      <c r="QAO55" s="206"/>
      <c r="QAP55" s="206"/>
      <c r="QAQ55" s="206"/>
      <c r="QAR55" s="206"/>
      <c r="QAS55" s="206"/>
      <c r="QAT55" s="206"/>
      <c r="QAU55" s="206"/>
      <c r="QAV55" s="206"/>
      <c r="QAW55" s="206"/>
      <c r="QAX55" s="206"/>
      <c r="QAY55" s="206"/>
      <c r="QAZ55" s="206"/>
      <c r="QBA55" s="206"/>
      <c r="QBB55" s="206"/>
      <c r="QBC55" s="206"/>
      <c r="QBD55" s="206"/>
      <c r="QBE55" s="206"/>
      <c r="QBF55" s="206"/>
      <c r="QBG55" s="206"/>
      <c r="QBH55" s="206"/>
      <c r="QBI55" s="206"/>
      <c r="QBJ55" s="206"/>
      <c r="QBK55" s="206"/>
      <c r="QBL55" s="206"/>
      <c r="QBM55" s="206"/>
      <c r="QBN55" s="206"/>
      <c r="QBO55" s="206"/>
      <c r="QBP55" s="206"/>
      <c r="QBQ55" s="206"/>
      <c r="QBR55" s="206"/>
      <c r="QBS55" s="206"/>
      <c r="QBT55" s="206"/>
      <c r="QBU55" s="206"/>
      <c r="QBV55" s="206"/>
      <c r="QBW55" s="206"/>
      <c r="QBX55" s="206"/>
      <c r="QBY55" s="206"/>
      <c r="QBZ55" s="206"/>
      <c r="QCA55" s="206"/>
      <c r="QCB55" s="206"/>
      <c r="QCC55" s="206"/>
      <c r="QCD55" s="206"/>
      <c r="QCE55" s="206"/>
      <c r="QCF55" s="206"/>
      <c r="QCG55" s="206"/>
      <c r="QCH55" s="206"/>
      <c r="QCI55" s="206"/>
      <c r="QCJ55" s="206"/>
      <c r="QCK55" s="206"/>
      <c r="QCL55" s="206"/>
      <c r="QCM55" s="206"/>
      <c r="QCN55" s="206"/>
      <c r="QCO55" s="206"/>
      <c r="QCP55" s="206"/>
      <c r="QCQ55" s="206"/>
      <c r="QCR55" s="206"/>
      <c r="QCS55" s="206"/>
      <c r="QCT55" s="206"/>
      <c r="QCU55" s="206"/>
      <c r="QCV55" s="206"/>
      <c r="QCW55" s="206"/>
      <c r="QCX55" s="206"/>
      <c r="QCY55" s="206"/>
      <c r="QCZ55" s="206"/>
      <c r="QDA55" s="206"/>
      <c r="QDB55" s="206"/>
      <c r="QDC55" s="206"/>
      <c r="QDD55" s="206"/>
      <c r="QDE55" s="206"/>
      <c r="QDF55" s="206"/>
      <c r="QDG55" s="206"/>
      <c r="QDH55" s="206"/>
      <c r="QDI55" s="206"/>
      <c r="QDJ55" s="206"/>
      <c r="QDK55" s="206"/>
      <c r="QDL55" s="206"/>
      <c r="QDM55" s="206"/>
      <c r="QDN55" s="206"/>
      <c r="QDO55" s="206"/>
      <c r="QDP55" s="206"/>
      <c r="QDQ55" s="206"/>
      <c r="QDR55" s="206"/>
      <c r="QDS55" s="206"/>
      <c r="QDT55" s="206"/>
      <c r="QDU55" s="206"/>
      <c r="QDV55" s="206"/>
      <c r="QDW55" s="206"/>
      <c r="QDX55" s="206"/>
      <c r="QDY55" s="206"/>
      <c r="QDZ55" s="206"/>
      <c r="QEA55" s="206"/>
      <c r="QEB55" s="206"/>
      <c r="QEC55" s="206"/>
      <c r="QED55" s="206"/>
      <c r="QEE55" s="206"/>
      <c r="QEF55" s="206"/>
      <c r="QEG55" s="206"/>
      <c r="QEH55" s="206"/>
      <c r="QEI55" s="206"/>
      <c r="QEJ55" s="206"/>
      <c r="QEK55" s="206"/>
      <c r="QEL55" s="206"/>
      <c r="QEM55" s="206"/>
      <c r="QEN55" s="206"/>
      <c r="QEO55" s="206"/>
      <c r="QEP55" s="206"/>
      <c r="QEQ55" s="206"/>
      <c r="QER55" s="206"/>
      <c r="QES55" s="206"/>
      <c r="QET55" s="206"/>
      <c r="QEU55" s="206"/>
      <c r="QEV55" s="206"/>
      <c r="QEW55" s="206"/>
      <c r="QEX55" s="206"/>
      <c r="QEY55" s="206"/>
      <c r="QEZ55" s="206"/>
      <c r="QFA55" s="206"/>
      <c r="QFB55" s="206"/>
      <c r="QFC55" s="206"/>
      <c r="QFD55" s="206"/>
      <c r="QFE55" s="206"/>
      <c r="QFF55" s="206"/>
      <c r="QFG55" s="206"/>
      <c r="QFH55" s="206"/>
      <c r="QFI55" s="206"/>
      <c r="QFJ55" s="206"/>
      <c r="QFK55" s="206"/>
      <c r="QFL55" s="206"/>
      <c r="QFM55" s="206"/>
      <c r="QFN55" s="206"/>
      <c r="QFO55" s="206"/>
      <c r="QFP55" s="206"/>
      <c r="QFQ55" s="206"/>
      <c r="QFR55" s="206"/>
      <c r="QFS55" s="206"/>
      <c r="QFT55" s="206"/>
      <c r="QFU55" s="206"/>
      <c r="QFV55" s="206"/>
      <c r="QFW55" s="206"/>
      <c r="QFX55" s="206"/>
      <c r="QFY55" s="206"/>
      <c r="QFZ55" s="206"/>
      <c r="QGA55" s="206"/>
      <c r="QGB55" s="206"/>
      <c r="QGC55" s="206"/>
      <c r="QGD55" s="206"/>
      <c r="QGE55" s="206"/>
      <c r="QGF55" s="206"/>
      <c r="QGG55" s="206"/>
      <c r="QGH55" s="206"/>
      <c r="QGI55" s="206"/>
      <c r="QGJ55" s="206"/>
      <c r="QGK55" s="206"/>
      <c r="QGL55" s="206"/>
      <c r="QGM55" s="206"/>
      <c r="QGN55" s="206"/>
      <c r="QGO55" s="206"/>
      <c r="QGP55" s="206"/>
      <c r="QGQ55" s="206"/>
      <c r="QGR55" s="206"/>
      <c r="QGS55" s="206"/>
      <c r="QGT55" s="206"/>
      <c r="QGU55" s="206"/>
      <c r="QGV55" s="206"/>
      <c r="QGW55" s="206"/>
      <c r="QGX55" s="206"/>
      <c r="QGY55" s="206"/>
      <c r="QGZ55" s="206"/>
      <c r="QHA55" s="206"/>
      <c r="QHB55" s="206"/>
      <c r="QHC55" s="206"/>
      <c r="QHD55" s="206"/>
      <c r="QHE55" s="206"/>
      <c r="QHF55" s="206"/>
      <c r="QHG55" s="206"/>
      <c r="QHH55" s="206"/>
      <c r="QHI55" s="206"/>
      <c r="QHJ55" s="206"/>
      <c r="QHK55" s="206"/>
      <c r="QHL55" s="206"/>
      <c r="QHM55" s="206"/>
      <c r="QHN55" s="206"/>
      <c r="QHO55" s="206"/>
      <c r="QHP55" s="206"/>
      <c r="QHQ55" s="206"/>
      <c r="QHR55" s="206"/>
      <c r="QHS55" s="206"/>
      <c r="QHT55" s="206"/>
      <c r="QHU55" s="206"/>
      <c r="QHV55" s="206"/>
      <c r="QHW55" s="206"/>
      <c r="QHX55" s="206"/>
      <c r="QHY55" s="206"/>
      <c r="QHZ55" s="206"/>
      <c r="QIA55" s="206"/>
      <c r="QIB55" s="206"/>
      <c r="QIC55" s="206"/>
      <c r="QID55" s="206"/>
      <c r="QIE55" s="206"/>
      <c r="QIF55" s="206"/>
      <c r="QIG55" s="206"/>
      <c r="QIH55" s="206"/>
      <c r="QII55" s="206"/>
      <c r="QIJ55" s="206"/>
      <c r="QIK55" s="206"/>
      <c r="QIL55" s="206"/>
      <c r="QIM55" s="206"/>
      <c r="QIN55" s="206"/>
      <c r="QIO55" s="206"/>
      <c r="QIP55" s="206"/>
      <c r="QIQ55" s="206"/>
      <c r="QIR55" s="206"/>
      <c r="QIS55" s="206"/>
      <c r="QIT55" s="206"/>
      <c r="QIU55" s="206"/>
      <c r="QIV55" s="206"/>
      <c r="QIW55" s="206"/>
      <c r="QIX55" s="206"/>
      <c r="QIY55" s="206"/>
      <c r="QIZ55" s="206"/>
      <c r="QJA55" s="206"/>
      <c r="QJB55" s="206"/>
      <c r="QJC55" s="206"/>
      <c r="QJD55" s="206"/>
      <c r="QJE55" s="206"/>
      <c r="QJF55" s="206"/>
      <c r="QJG55" s="206"/>
      <c r="QJH55" s="206"/>
      <c r="QJI55" s="206"/>
      <c r="QJJ55" s="206"/>
      <c r="QJK55" s="206"/>
      <c r="QJL55" s="206"/>
      <c r="QJM55" s="206"/>
      <c r="QJN55" s="206"/>
      <c r="QJO55" s="206"/>
      <c r="QJP55" s="206"/>
      <c r="QJQ55" s="206"/>
      <c r="QJR55" s="206"/>
      <c r="QJS55" s="206"/>
      <c r="QJT55" s="206"/>
      <c r="QJU55" s="206"/>
      <c r="QJV55" s="206"/>
      <c r="QJW55" s="206"/>
      <c r="QJX55" s="206"/>
      <c r="QJY55" s="206"/>
      <c r="QJZ55" s="206"/>
      <c r="QKA55" s="206"/>
      <c r="QKB55" s="206"/>
      <c r="QKC55" s="206"/>
      <c r="QKD55" s="206"/>
      <c r="QKE55" s="206"/>
      <c r="QKF55" s="206"/>
      <c r="QKG55" s="206"/>
      <c r="QKH55" s="206"/>
      <c r="QKI55" s="206"/>
      <c r="QKJ55" s="206"/>
      <c r="QKK55" s="206"/>
      <c r="QKL55" s="206"/>
      <c r="QKM55" s="206"/>
      <c r="QKN55" s="206"/>
      <c r="QKO55" s="206"/>
      <c r="QKP55" s="206"/>
      <c r="QKQ55" s="206"/>
      <c r="QKR55" s="206"/>
      <c r="QKS55" s="206"/>
      <c r="QKT55" s="206"/>
      <c r="QKU55" s="206"/>
      <c r="QKV55" s="206"/>
      <c r="QKW55" s="206"/>
      <c r="QKX55" s="206"/>
      <c r="QKY55" s="206"/>
      <c r="QKZ55" s="206"/>
      <c r="QLA55" s="206"/>
      <c r="QLB55" s="206"/>
      <c r="QLC55" s="206"/>
      <c r="QLD55" s="206"/>
      <c r="QLE55" s="206"/>
      <c r="QLF55" s="206"/>
      <c r="QLG55" s="206"/>
      <c r="QLH55" s="206"/>
      <c r="QLI55" s="206"/>
      <c r="QLJ55" s="206"/>
      <c r="QLK55" s="206"/>
      <c r="QLL55" s="206"/>
      <c r="QLM55" s="206"/>
      <c r="QLN55" s="206"/>
      <c r="QLO55" s="206"/>
      <c r="QLP55" s="206"/>
      <c r="QLQ55" s="206"/>
      <c r="QLR55" s="206"/>
      <c r="QLS55" s="206"/>
      <c r="QLT55" s="206"/>
      <c r="QLU55" s="206"/>
      <c r="QLV55" s="206"/>
      <c r="QLW55" s="206"/>
      <c r="QLX55" s="206"/>
      <c r="QLY55" s="206"/>
      <c r="QLZ55" s="206"/>
      <c r="QMA55" s="206"/>
      <c r="QMB55" s="206"/>
      <c r="QMC55" s="206"/>
      <c r="QMD55" s="206"/>
      <c r="QME55" s="206"/>
      <c r="QMF55" s="206"/>
      <c r="QMG55" s="206"/>
      <c r="QMH55" s="206"/>
      <c r="QMI55" s="206"/>
      <c r="QMJ55" s="206"/>
      <c r="QMK55" s="206"/>
      <c r="QML55" s="206"/>
      <c r="QMM55" s="206"/>
      <c r="QMN55" s="206"/>
      <c r="QMO55" s="206"/>
      <c r="QMP55" s="206"/>
      <c r="QMQ55" s="206"/>
      <c r="QMR55" s="206"/>
      <c r="QMS55" s="206"/>
      <c r="QMT55" s="206"/>
      <c r="QMU55" s="206"/>
      <c r="QMV55" s="206"/>
      <c r="QMW55" s="206"/>
      <c r="QMX55" s="206"/>
      <c r="QMY55" s="206"/>
      <c r="QMZ55" s="206"/>
      <c r="QNA55" s="206"/>
      <c r="QNB55" s="206"/>
      <c r="QNC55" s="206"/>
      <c r="QND55" s="206"/>
      <c r="QNE55" s="206"/>
      <c r="QNF55" s="206"/>
      <c r="QNG55" s="206"/>
      <c r="QNH55" s="206"/>
      <c r="QNI55" s="206"/>
      <c r="QNJ55" s="206"/>
      <c r="QNK55" s="206"/>
      <c r="QNL55" s="206"/>
      <c r="QNM55" s="206"/>
      <c r="QNN55" s="206"/>
      <c r="QNO55" s="206"/>
      <c r="QNP55" s="206"/>
      <c r="QNQ55" s="206"/>
      <c r="QNR55" s="206"/>
      <c r="QNS55" s="206"/>
      <c r="QNT55" s="206"/>
      <c r="QNU55" s="206"/>
      <c r="QNV55" s="206"/>
      <c r="QNW55" s="206"/>
      <c r="QNX55" s="206"/>
      <c r="QNY55" s="206"/>
      <c r="QNZ55" s="206"/>
      <c r="QOA55" s="206"/>
      <c r="QOB55" s="206"/>
      <c r="QOC55" s="206"/>
      <c r="QOD55" s="206"/>
      <c r="QOE55" s="206"/>
      <c r="QOF55" s="206"/>
      <c r="QOG55" s="206"/>
      <c r="QOH55" s="206"/>
      <c r="QOI55" s="206"/>
      <c r="QOJ55" s="206"/>
      <c r="QOK55" s="206"/>
      <c r="QOL55" s="206"/>
      <c r="QOM55" s="206"/>
      <c r="QON55" s="206"/>
      <c r="QOO55" s="206"/>
      <c r="QOP55" s="206"/>
      <c r="QOQ55" s="206"/>
      <c r="QOR55" s="206"/>
      <c r="QOS55" s="206"/>
      <c r="QOT55" s="206"/>
      <c r="QOU55" s="206"/>
      <c r="QOV55" s="206"/>
      <c r="QOW55" s="206"/>
      <c r="QOX55" s="206"/>
      <c r="QOY55" s="206"/>
      <c r="QOZ55" s="206"/>
      <c r="QPA55" s="206"/>
      <c r="QPB55" s="206"/>
      <c r="QPC55" s="206"/>
      <c r="QPD55" s="206"/>
      <c r="QPE55" s="206"/>
      <c r="QPF55" s="206"/>
      <c r="QPG55" s="206"/>
      <c r="QPH55" s="206"/>
      <c r="QPI55" s="206"/>
      <c r="QPJ55" s="206"/>
      <c r="QPK55" s="206"/>
      <c r="QPL55" s="206"/>
      <c r="QPM55" s="206"/>
      <c r="QPN55" s="206"/>
      <c r="QPO55" s="206"/>
      <c r="QPP55" s="206"/>
      <c r="QPQ55" s="206"/>
      <c r="QPR55" s="206"/>
      <c r="QPS55" s="206"/>
      <c r="QPT55" s="206"/>
      <c r="QPU55" s="206"/>
      <c r="QPV55" s="206"/>
      <c r="QPW55" s="206"/>
      <c r="QPX55" s="206"/>
      <c r="QPY55" s="206"/>
      <c r="QPZ55" s="206"/>
      <c r="QQA55" s="206"/>
      <c r="QQB55" s="206"/>
      <c r="QQC55" s="206"/>
      <c r="QQD55" s="206"/>
      <c r="QQE55" s="206"/>
      <c r="QQF55" s="206"/>
      <c r="QQG55" s="206"/>
      <c r="QQH55" s="206"/>
      <c r="QQI55" s="206"/>
      <c r="QQJ55" s="206"/>
      <c r="QQK55" s="206"/>
      <c r="QQL55" s="206"/>
      <c r="QQM55" s="206"/>
      <c r="QQN55" s="206"/>
      <c r="QQO55" s="206"/>
      <c r="QQP55" s="206"/>
      <c r="QQQ55" s="206"/>
      <c r="QQR55" s="206"/>
      <c r="QQS55" s="206"/>
      <c r="QQT55" s="206"/>
      <c r="QQU55" s="206"/>
      <c r="QQV55" s="206"/>
      <c r="QQW55" s="206"/>
      <c r="QQX55" s="206"/>
      <c r="QQY55" s="206"/>
      <c r="QQZ55" s="206"/>
      <c r="QRA55" s="206"/>
      <c r="QRB55" s="206"/>
      <c r="QRC55" s="206"/>
      <c r="QRD55" s="206"/>
      <c r="QRE55" s="206"/>
      <c r="QRF55" s="206"/>
      <c r="QRG55" s="206"/>
      <c r="QRH55" s="206"/>
      <c r="QRI55" s="206"/>
      <c r="QRJ55" s="206"/>
      <c r="QRK55" s="206"/>
      <c r="QRL55" s="206"/>
      <c r="QRM55" s="206"/>
      <c r="QRN55" s="206"/>
      <c r="QRO55" s="206"/>
      <c r="QRP55" s="206"/>
      <c r="QRQ55" s="206"/>
      <c r="QRR55" s="206"/>
      <c r="QRS55" s="206"/>
      <c r="QRT55" s="206"/>
      <c r="QRU55" s="206"/>
      <c r="QRV55" s="206"/>
      <c r="QRW55" s="206"/>
      <c r="QRX55" s="206"/>
      <c r="QRY55" s="206"/>
      <c r="QRZ55" s="206"/>
      <c r="QSA55" s="206"/>
      <c r="QSB55" s="206"/>
      <c r="QSC55" s="206"/>
      <c r="QSD55" s="206"/>
      <c r="QSE55" s="206"/>
      <c r="QSF55" s="206"/>
      <c r="QSG55" s="206"/>
      <c r="QSH55" s="206"/>
      <c r="QSI55" s="206"/>
      <c r="QSJ55" s="206"/>
      <c r="QSK55" s="206"/>
      <c r="QSL55" s="206"/>
      <c r="QSM55" s="206"/>
      <c r="QSN55" s="206"/>
      <c r="QSO55" s="206"/>
      <c r="QSP55" s="206"/>
      <c r="QSQ55" s="206"/>
      <c r="QSR55" s="206"/>
      <c r="QSS55" s="206"/>
      <c r="QST55" s="206"/>
      <c r="QSU55" s="206"/>
      <c r="QSV55" s="206"/>
      <c r="QSW55" s="206"/>
      <c r="QSX55" s="206"/>
      <c r="QSY55" s="206"/>
      <c r="QSZ55" s="206"/>
      <c r="QTA55" s="206"/>
      <c r="QTB55" s="206"/>
      <c r="QTC55" s="206"/>
      <c r="QTD55" s="206"/>
      <c r="QTE55" s="206"/>
      <c r="QTF55" s="206"/>
      <c r="QTG55" s="206"/>
      <c r="QTH55" s="206"/>
      <c r="QTI55" s="206"/>
      <c r="QTJ55" s="206"/>
      <c r="QTK55" s="206"/>
      <c r="QTL55" s="206"/>
      <c r="QTM55" s="206"/>
      <c r="QTN55" s="206"/>
      <c r="QTO55" s="206"/>
      <c r="QTP55" s="206"/>
      <c r="QTQ55" s="206"/>
      <c r="QTR55" s="206"/>
      <c r="QTS55" s="206"/>
      <c r="QTT55" s="206"/>
      <c r="QTU55" s="206"/>
      <c r="QTV55" s="206"/>
      <c r="QTW55" s="206"/>
      <c r="QTX55" s="206"/>
      <c r="QTY55" s="206"/>
      <c r="QTZ55" s="206"/>
      <c r="QUA55" s="206"/>
      <c r="QUB55" s="206"/>
      <c r="QUC55" s="206"/>
      <c r="QUD55" s="206"/>
      <c r="QUE55" s="206"/>
      <c r="QUF55" s="206"/>
      <c r="QUG55" s="206"/>
      <c r="QUH55" s="206"/>
      <c r="QUI55" s="206"/>
      <c r="QUJ55" s="206"/>
      <c r="QUK55" s="206"/>
      <c r="QUL55" s="206"/>
      <c r="QUM55" s="206"/>
      <c r="QUN55" s="206"/>
      <c r="QUO55" s="206"/>
      <c r="QUP55" s="206"/>
      <c r="QUQ55" s="206"/>
      <c r="QUR55" s="206"/>
      <c r="QUS55" s="206"/>
      <c r="QUT55" s="206"/>
      <c r="QUU55" s="206"/>
      <c r="QUV55" s="206"/>
      <c r="QUW55" s="206"/>
      <c r="QUX55" s="206"/>
      <c r="QUY55" s="206"/>
      <c r="QUZ55" s="206"/>
      <c r="QVA55" s="206"/>
      <c r="QVB55" s="206"/>
      <c r="QVC55" s="206"/>
      <c r="QVD55" s="206"/>
      <c r="QVE55" s="206"/>
      <c r="QVF55" s="206"/>
      <c r="QVG55" s="206"/>
      <c r="QVH55" s="206"/>
      <c r="QVI55" s="206"/>
      <c r="QVJ55" s="206"/>
      <c r="QVK55" s="206"/>
      <c r="QVL55" s="206"/>
      <c r="QVM55" s="206"/>
      <c r="QVN55" s="206"/>
      <c r="QVO55" s="206"/>
      <c r="QVP55" s="206"/>
      <c r="QVQ55" s="206"/>
      <c r="QVR55" s="206"/>
      <c r="QVS55" s="206"/>
      <c r="QVT55" s="206"/>
      <c r="QVU55" s="206"/>
      <c r="QVV55" s="206"/>
      <c r="QVW55" s="206"/>
      <c r="QVX55" s="206"/>
      <c r="QVY55" s="206"/>
      <c r="QVZ55" s="206"/>
      <c r="QWA55" s="206"/>
      <c r="QWB55" s="206"/>
      <c r="QWC55" s="206"/>
      <c r="QWD55" s="206"/>
      <c r="QWE55" s="206"/>
      <c r="QWF55" s="206"/>
      <c r="QWG55" s="206"/>
      <c r="QWH55" s="206"/>
      <c r="QWI55" s="206"/>
      <c r="QWJ55" s="206"/>
      <c r="QWK55" s="206"/>
      <c r="QWL55" s="206"/>
      <c r="QWM55" s="206"/>
      <c r="QWN55" s="206"/>
      <c r="QWO55" s="206"/>
      <c r="QWP55" s="206"/>
      <c r="QWQ55" s="206"/>
      <c r="QWR55" s="206"/>
      <c r="QWS55" s="206"/>
      <c r="QWT55" s="206"/>
      <c r="QWU55" s="206"/>
      <c r="QWV55" s="206"/>
      <c r="QWW55" s="206"/>
      <c r="QWX55" s="206"/>
      <c r="QWY55" s="206"/>
      <c r="QWZ55" s="206"/>
      <c r="QXA55" s="206"/>
      <c r="QXB55" s="206"/>
      <c r="QXC55" s="206"/>
      <c r="QXD55" s="206"/>
      <c r="QXE55" s="206"/>
      <c r="QXF55" s="206"/>
      <c r="QXG55" s="206"/>
      <c r="QXH55" s="206"/>
      <c r="QXI55" s="206"/>
      <c r="QXJ55" s="206"/>
      <c r="QXK55" s="206"/>
      <c r="QXL55" s="206"/>
      <c r="QXM55" s="206"/>
      <c r="QXN55" s="206"/>
      <c r="QXO55" s="206"/>
      <c r="QXP55" s="206"/>
      <c r="QXQ55" s="206"/>
      <c r="QXR55" s="206"/>
      <c r="QXS55" s="206"/>
      <c r="QXT55" s="206"/>
      <c r="QXU55" s="206"/>
      <c r="QXV55" s="206"/>
      <c r="QXW55" s="206"/>
      <c r="QXX55" s="206"/>
      <c r="QXY55" s="206"/>
      <c r="QXZ55" s="206"/>
      <c r="QYA55" s="206"/>
      <c r="QYB55" s="206"/>
      <c r="QYC55" s="206"/>
      <c r="QYD55" s="206"/>
      <c r="QYE55" s="206"/>
      <c r="QYF55" s="206"/>
      <c r="QYG55" s="206"/>
      <c r="QYH55" s="206"/>
      <c r="QYI55" s="206"/>
      <c r="QYJ55" s="206"/>
      <c r="QYK55" s="206"/>
      <c r="QYL55" s="206"/>
      <c r="QYM55" s="206"/>
      <c r="QYN55" s="206"/>
      <c r="QYO55" s="206"/>
      <c r="QYP55" s="206"/>
      <c r="QYQ55" s="206"/>
      <c r="QYR55" s="206"/>
      <c r="QYS55" s="206"/>
      <c r="QYT55" s="206"/>
      <c r="QYU55" s="206"/>
      <c r="QYV55" s="206"/>
      <c r="QYW55" s="206"/>
      <c r="QYX55" s="206"/>
      <c r="QYY55" s="206"/>
      <c r="QYZ55" s="206"/>
      <c r="QZA55" s="206"/>
      <c r="QZB55" s="206"/>
      <c r="QZC55" s="206"/>
      <c r="QZD55" s="206"/>
      <c r="QZE55" s="206"/>
      <c r="QZF55" s="206"/>
      <c r="QZG55" s="206"/>
      <c r="QZH55" s="206"/>
      <c r="QZI55" s="206"/>
      <c r="QZJ55" s="206"/>
      <c r="QZK55" s="206"/>
      <c r="QZL55" s="206"/>
      <c r="QZM55" s="206"/>
      <c r="QZN55" s="206"/>
      <c r="QZO55" s="206"/>
      <c r="QZP55" s="206"/>
      <c r="QZQ55" s="206"/>
      <c r="QZR55" s="206"/>
      <c r="QZS55" s="206"/>
      <c r="QZT55" s="206"/>
      <c r="QZU55" s="206"/>
      <c r="QZV55" s="206"/>
      <c r="QZW55" s="206"/>
      <c r="QZX55" s="206"/>
      <c r="QZY55" s="206"/>
      <c r="QZZ55" s="206"/>
      <c r="RAA55" s="206"/>
      <c r="RAB55" s="206"/>
      <c r="RAC55" s="206"/>
      <c r="RAD55" s="206"/>
      <c r="RAE55" s="206"/>
      <c r="RAF55" s="206"/>
      <c r="RAG55" s="206"/>
      <c r="RAH55" s="206"/>
      <c r="RAI55" s="206"/>
      <c r="RAJ55" s="206"/>
      <c r="RAK55" s="206"/>
      <c r="RAL55" s="206"/>
      <c r="RAM55" s="206"/>
      <c r="RAN55" s="206"/>
      <c r="RAO55" s="206"/>
      <c r="RAP55" s="206"/>
      <c r="RAQ55" s="206"/>
      <c r="RAR55" s="206"/>
      <c r="RAS55" s="206"/>
      <c r="RAT55" s="206"/>
      <c r="RAU55" s="206"/>
      <c r="RAV55" s="206"/>
      <c r="RAW55" s="206"/>
      <c r="RAX55" s="206"/>
      <c r="RAY55" s="206"/>
      <c r="RAZ55" s="206"/>
      <c r="RBA55" s="206"/>
      <c r="RBB55" s="206"/>
      <c r="RBC55" s="206"/>
      <c r="RBD55" s="206"/>
      <c r="RBE55" s="206"/>
      <c r="RBF55" s="206"/>
      <c r="RBG55" s="206"/>
      <c r="RBH55" s="206"/>
      <c r="RBI55" s="206"/>
      <c r="RBJ55" s="206"/>
      <c r="RBK55" s="206"/>
      <c r="RBL55" s="206"/>
      <c r="RBM55" s="206"/>
      <c r="RBN55" s="206"/>
      <c r="RBO55" s="206"/>
      <c r="RBP55" s="206"/>
      <c r="RBQ55" s="206"/>
      <c r="RBR55" s="206"/>
      <c r="RBS55" s="206"/>
      <c r="RBT55" s="206"/>
      <c r="RBU55" s="206"/>
      <c r="RBV55" s="206"/>
      <c r="RBW55" s="206"/>
      <c r="RBX55" s="206"/>
      <c r="RBY55" s="206"/>
      <c r="RBZ55" s="206"/>
      <c r="RCA55" s="206"/>
      <c r="RCB55" s="206"/>
      <c r="RCC55" s="206"/>
      <c r="RCD55" s="206"/>
      <c r="RCE55" s="206"/>
      <c r="RCF55" s="206"/>
      <c r="RCG55" s="206"/>
      <c r="RCH55" s="206"/>
      <c r="RCI55" s="206"/>
      <c r="RCJ55" s="206"/>
      <c r="RCK55" s="206"/>
      <c r="RCL55" s="206"/>
      <c r="RCM55" s="206"/>
      <c r="RCN55" s="206"/>
      <c r="RCO55" s="206"/>
      <c r="RCP55" s="206"/>
      <c r="RCQ55" s="206"/>
      <c r="RCR55" s="206"/>
      <c r="RCS55" s="206"/>
      <c r="RCT55" s="206"/>
      <c r="RCU55" s="206"/>
      <c r="RCV55" s="206"/>
      <c r="RCW55" s="206"/>
      <c r="RCX55" s="206"/>
      <c r="RCY55" s="206"/>
      <c r="RCZ55" s="206"/>
      <c r="RDA55" s="206"/>
      <c r="RDB55" s="206"/>
      <c r="RDC55" s="206"/>
      <c r="RDD55" s="206"/>
      <c r="RDE55" s="206"/>
      <c r="RDF55" s="206"/>
      <c r="RDG55" s="206"/>
      <c r="RDH55" s="206"/>
      <c r="RDI55" s="206"/>
      <c r="RDJ55" s="206"/>
      <c r="RDK55" s="206"/>
      <c r="RDL55" s="206"/>
      <c r="RDM55" s="206"/>
      <c r="RDN55" s="206"/>
      <c r="RDO55" s="206"/>
      <c r="RDP55" s="206"/>
      <c r="RDQ55" s="206"/>
      <c r="RDR55" s="206"/>
      <c r="RDS55" s="206"/>
      <c r="RDT55" s="206"/>
      <c r="RDU55" s="206"/>
      <c r="RDV55" s="206"/>
      <c r="RDW55" s="206"/>
      <c r="RDX55" s="206"/>
      <c r="RDY55" s="206"/>
      <c r="RDZ55" s="206"/>
      <c r="REA55" s="206"/>
      <c r="REB55" s="206"/>
      <c r="REC55" s="206"/>
      <c r="RED55" s="206"/>
      <c r="REE55" s="206"/>
      <c r="REF55" s="206"/>
      <c r="REG55" s="206"/>
      <c r="REH55" s="206"/>
      <c r="REI55" s="206"/>
      <c r="REJ55" s="206"/>
      <c r="REK55" s="206"/>
      <c r="REL55" s="206"/>
      <c r="REM55" s="206"/>
      <c r="REN55" s="206"/>
      <c r="REO55" s="206"/>
      <c r="REP55" s="206"/>
      <c r="REQ55" s="206"/>
      <c r="RER55" s="206"/>
      <c r="RES55" s="206"/>
      <c r="RET55" s="206"/>
      <c r="REU55" s="206"/>
      <c r="REV55" s="206"/>
      <c r="REW55" s="206"/>
      <c r="REX55" s="206"/>
      <c r="REY55" s="206"/>
      <c r="REZ55" s="206"/>
      <c r="RFA55" s="206"/>
      <c r="RFB55" s="206"/>
      <c r="RFC55" s="206"/>
      <c r="RFD55" s="206"/>
      <c r="RFE55" s="206"/>
      <c r="RFF55" s="206"/>
      <c r="RFG55" s="206"/>
      <c r="RFH55" s="206"/>
      <c r="RFI55" s="206"/>
      <c r="RFJ55" s="206"/>
      <c r="RFK55" s="206"/>
      <c r="RFL55" s="206"/>
      <c r="RFM55" s="206"/>
      <c r="RFN55" s="206"/>
      <c r="RFO55" s="206"/>
      <c r="RFP55" s="206"/>
      <c r="RFQ55" s="206"/>
      <c r="RFR55" s="206"/>
      <c r="RFS55" s="206"/>
      <c r="RFT55" s="206"/>
      <c r="RFU55" s="206"/>
      <c r="RFV55" s="206"/>
      <c r="RFW55" s="206"/>
      <c r="RFX55" s="206"/>
      <c r="RFY55" s="206"/>
      <c r="RFZ55" s="206"/>
      <c r="RGA55" s="206"/>
      <c r="RGB55" s="206"/>
      <c r="RGC55" s="206"/>
      <c r="RGD55" s="206"/>
      <c r="RGE55" s="206"/>
      <c r="RGF55" s="206"/>
      <c r="RGG55" s="206"/>
      <c r="RGH55" s="206"/>
      <c r="RGI55" s="206"/>
      <c r="RGJ55" s="206"/>
      <c r="RGK55" s="206"/>
      <c r="RGL55" s="206"/>
      <c r="RGM55" s="206"/>
      <c r="RGN55" s="206"/>
      <c r="RGO55" s="206"/>
      <c r="RGP55" s="206"/>
      <c r="RGQ55" s="206"/>
      <c r="RGR55" s="206"/>
      <c r="RGS55" s="206"/>
      <c r="RGT55" s="206"/>
      <c r="RGU55" s="206"/>
      <c r="RGV55" s="206"/>
      <c r="RGW55" s="206"/>
      <c r="RGX55" s="206"/>
      <c r="RGY55" s="206"/>
      <c r="RGZ55" s="206"/>
      <c r="RHA55" s="206"/>
      <c r="RHB55" s="206"/>
      <c r="RHC55" s="206"/>
      <c r="RHD55" s="206"/>
      <c r="RHE55" s="206"/>
      <c r="RHF55" s="206"/>
      <c r="RHG55" s="206"/>
      <c r="RHH55" s="206"/>
      <c r="RHI55" s="206"/>
      <c r="RHJ55" s="206"/>
      <c r="RHK55" s="206"/>
      <c r="RHL55" s="206"/>
      <c r="RHM55" s="206"/>
      <c r="RHN55" s="206"/>
      <c r="RHO55" s="206"/>
      <c r="RHP55" s="206"/>
      <c r="RHQ55" s="206"/>
      <c r="RHR55" s="206"/>
      <c r="RHS55" s="206"/>
      <c r="RHT55" s="206"/>
      <c r="RHU55" s="206"/>
      <c r="RHV55" s="206"/>
      <c r="RHW55" s="206"/>
      <c r="RHX55" s="206"/>
      <c r="RHY55" s="206"/>
      <c r="RHZ55" s="206"/>
      <c r="RIA55" s="206"/>
      <c r="RIB55" s="206"/>
      <c r="RIC55" s="206"/>
      <c r="RID55" s="206"/>
      <c r="RIE55" s="206"/>
      <c r="RIF55" s="206"/>
      <c r="RIG55" s="206"/>
      <c r="RIH55" s="206"/>
      <c r="RII55" s="206"/>
      <c r="RIJ55" s="206"/>
      <c r="RIK55" s="206"/>
      <c r="RIL55" s="206"/>
      <c r="RIM55" s="206"/>
      <c r="RIN55" s="206"/>
      <c r="RIO55" s="206"/>
      <c r="RIP55" s="206"/>
      <c r="RIQ55" s="206"/>
      <c r="RIR55" s="206"/>
      <c r="RIS55" s="206"/>
      <c r="RIT55" s="206"/>
      <c r="RIU55" s="206"/>
      <c r="RIV55" s="206"/>
      <c r="RIW55" s="206"/>
      <c r="RIX55" s="206"/>
      <c r="RIY55" s="206"/>
      <c r="RIZ55" s="206"/>
      <c r="RJA55" s="206"/>
      <c r="RJB55" s="206"/>
      <c r="RJC55" s="206"/>
      <c r="RJD55" s="206"/>
      <c r="RJE55" s="206"/>
      <c r="RJF55" s="206"/>
      <c r="RJG55" s="206"/>
      <c r="RJH55" s="206"/>
      <c r="RJI55" s="206"/>
      <c r="RJJ55" s="206"/>
      <c r="RJK55" s="206"/>
      <c r="RJL55" s="206"/>
      <c r="RJM55" s="206"/>
      <c r="RJN55" s="206"/>
      <c r="RJO55" s="206"/>
      <c r="RJP55" s="206"/>
      <c r="RJQ55" s="206"/>
      <c r="RJR55" s="206"/>
      <c r="RJS55" s="206"/>
      <c r="RJT55" s="206"/>
      <c r="RJU55" s="206"/>
      <c r="RJV55" s="206"/>
      <c r="RJW55" s="206"/>
      <c r="RJX55" s="206"/>
      <c r="RJY55" s="206"/>
      <c r="RJZ55" s="206"/>
      <c r="RKA55" s="206"/>
      <c r="RKB55" s="206"/>
      <c r="RKC55" s="206"/>
      <c r="RKD55" s="206"/>
      <c r="RKE55" s="206"/>
      <c r="RKF55" s="206"/>
      <c r="RKG55" s="206"/>
      <c r="RKH55" s="206"/>
      <c r="RKI55" s="206"/>
      <c r="RKJ55" s="206"/>
      <c r="RKK55" s="206"/>
      <c r="RKL55" s="206"/>
      <c r="RKM55" s="206"/>
      <c r="RKN55" s="206"/>
      <c r="RKO55" s="206"/>
      <c r="RKP55" s="206"/>
      <c r="RKQ55" s="206"/>
      <c r="RKR55" s="206"/>
      <c r="RKS55" s="206"/>
      <c r="RKT55" s="206"/>
      <c r="RKU55" s="206"/>
      <c r="RKV55" s="206"/>
      <c r="RKW55" s="206"/>
      <c r="RKX55" s="206"/>
      <c r="RKY55" s="206"/>
      <c r="RKZ55" s="206"/>
      <c r="RLA55" s="206"/>
      <c r="RLB55" s="206"/>
      <c r="RLC55" s="206"/>
      <c r="RLD55" s="206"/>
      <c r="RLE55" s="206"/>
      <c r="RLF55" s="206"/>
      <c r="RLG55" s="206"/>
      <c r="RLH55" s="206"/>
      <c r="RLI55" s="206"/>
      <c r="RLJ55" s="206"/>
      <c r="RLK55" s="206"/>
      <c r="RLL55" s="206"/>
      <c r="RLM55" s="206"/>
      <c r="RLN55" s="206"/>
      <c r="RLO55" s="206"/>
      <c r="RLP55" s="206"/>
      <c r="RLQ55" s="206"/>
      <c r="RLR55" s="206"/>
      <c r="RLS55" s="206"/>
      <c r="RLT55" s="206"/>
      <c r="RLU55" s="206"/>
      <c r="RLV55" s="206"/>
      <c r="RLW55" s="206"/>
      <c r="RLX55" s="206"/>
      <c r="RLY55" s="206"/>
      <c r="RLZ55" s="206"/>
      <c r="RMA55" s="206"/>
      <c r="RMB55" s="206"/>
      <c r="RMC55" s="206"/>
      <c r="RMD55" s="206"/>
      <c r="RME55" s="206"/>
      <c r="RMF55" s="206"/>
      <c r="RMG55" s="206"/>
      <c r="RMH55" s="206"/>
      <c r="RMI55" s="206"/>
      <c r="RMJ55" s="206"/>
      <c r="RMK55" s="206"/>
      <c r="RML55" s="206"/>
      <c r="RMM55" s="206"/>
      <c r="RMN55" s="206"/>
      <c r="RMO55" s="206"/>
      <c r="RMP55" s="206"/>
      <c r="RMQ55" s="206"/>
      <c r="RMR55" s="206"/>
      <c r="RMS55" s="206"/>
      <c r="RMT55" s="206"/>
      <c r="RMU55" s="206"/>
      <c r="RMV55" s="206"/>
      <c r="RMW55" s="206"/>
      <c r="RMX55" s="206"/>
      <c r="RMY55" s="206"/>
      <c r="RMZ55" s="206"/>
      <c r="RNA55" s="206"/>
      <c r="RNB55" s="206"/>
      <c r="RNC55" s="206"/>
      <c r="RND55" s="206"/>
      <c r="RNE55" s="206"/>
      <c r="RNF55" s="206"/>
      <c r="RNG55" s="206"/>
      <c r="RNH55" s="206"/>
      <c r="RNI55" s="206"/>
      <c r="RNJ55" s="206"/>
      <c r="RNK55" s="206"/>
      <c r="RNL55" s="206"/>
      <c r="RNM55" s="206"/>
      <c r="RNN55" s="206"/>
      <c r="RNO55" s="206"/>
      <c r="RNP55" s="206"/>
      <c r="RNQ55" s="206"/>
      <c r="RNR55" s="206"/>
      <c r="RNS55" s="206"/>
      <c r="RNT55" s="206"/>
      <c r="RNU55" s="206"/>
      <c r="RNV55" s="206"/>
      <c r="RNW55" s="206"/>
      <c r="RNX55" s="206"/>
      <c r="RNY55" s="206"/>
      <c r="RNZ55" s="206"/>
      <c r="ROA55" s="206"/>
      <c r="ROB55" s="206"/>
      <c r="ROC55" s="206"/>
      <c r="ROD55" s="206"/>
      <c r="ROE55" s="206"/>
      <c r="ROF55" s="206"/>
      <c r="ROG55" s="206"/>
      <c r="ROH55" s="206"/>
      <c r="ROI55" s="206"/>
      <c r="ROJ55" s="206"/>
      <c r="ROK55" s="206"/>
      <c r="ROL55" s="206"/>
      <c r="ROM55" s="206"/>
      <c r="RON55" s="206"/>
      <c r="ROO55" s="206"/>
      <c r="ROP55" s="206"/>
      <c r="ROQ55" s="206"/>
      <c r="ROR55" s="206"/>
      <c r="ROS55" s="206"/>
      <c r="ROT55" s="206"/>
      <c r="ROU55" s="206"/>
      <c r="ROV55" s="206"/>
      <c r="ROW55" s="206"/>
      <c r="ROX55" s="206"/>
      <c r="ROY55" s="206"/>
      <c r="ROZ55" s="206"/>
      <c r="RPA55" s="206"/>
      <c r="RPB55" s="206"/>
      <c r="RPC55" s="206"/>
      <c r="RPD55" s="206"/>
      <c r="RPE55" s="206"/>
      <c r="RPF55" s="206"/>
      <c r="RPG55" s="206"/>
      <c r="RPH55" s="206"/>
      <c r="RPI55" s="206"/>
      <c r="RPJ55" s="206"/>
      <c r="RPK55" s="206"/>
      <c r="RPL55" s="206"/>
      <c r="RPM55" s="206"/>
      <c r="RPN55" s="206"/>
      <c r="RPO55" s="206"/>
      <c r="RPP55" s="206"/>
      <c r="RPQ55" s="206"/>
      <c r="RPR55" s="206"/>
      <c r="RPS55" s="206"/>
      <c r="RPT55" s="206"/>
      <c r="RPU55" s="206"/>
      <c r="RPV55" s="206"/>
      <c r="RPW55" s="206"/>
      <c r="RPX55" s="206"/>
      <c r="RPY55" s="206"/>
      <c r="RPZ55" s="206"/>
      <c r="RQA55" s="206"/>
      <c r="RQB55" s="206"/>
      <c r="RQC55" s="206"/>
      <c r="RQD55" s="206"/>
      <c r="RQE55" s="206"/>
      <c r="RQF55" s="206"/>
      <c r="RQG55" s="206"/>
      <c r="RQH55" s="206"/>
      <c r="RQI55" s="206"/>
      <c r="RQJ55" s="206"/>
      <c r="RQK55" s="206"/>
      <c r="RQL55" s="206"/>
      <c r="RQM55" s="206"/>
      <c r="RQN55" s="206"/>
      <c r="RQO55" s="206"/>
      <c r="RQP55" s="206"/>
      <c r="RQQ55" s="206"/>
      <c r="RQR55" s="206"/>
      <c r="RQS55" s="206"/>
      <c r="RQT55" s="206"/>
      <c r="RQU55" s="206"/>
      <c r="RQV55" s="206"/>
      <c r="RQW55" s="206"/>
      <c r="RQX55" s="206"/>
      <c r="RQY55" s="206"/>
      <c r="RQZ55" s="206"/>
      <c r="RRA55" s="206"/>
      <c r="RRB55" s="206"/>
      <c r="RRC55" s="206"/>
      <c r="RRD55" s="206"/>
      <c r="RRE55" s="206"/>
      <c r="RRF55" s="206"/>
      <c r="RRG55" s="206"/>
      <c r="RRH55" s="206"/>
      <c r="RRI55" s="206"/>
      <c r="RRJ55" s="206"/>
      <c r="RRK55" s="206"/>
      <c r="RRL55" s="206"/>
      <c r="RRM55" s="206"/>
      <c r="RRN55" s="206"/>
      <c r="RRO55" s="206"/>
      <c r="RRP55" s="206"/>
      <c r="RRQ55" s="206"/>
      <c r="RRR55" s="206"/>
      <c r="RRS55" s="206"/>
      <c r="RRT55" s="206"/>
      <c r="RRU55" s="206"/>
      <c r="RRV55" s="206"/>
      <c r="RRW55" s="206"/>
      <c r="RRX55" s="206"/>
      <c r="RRY55" s="206"/>
      <c r="RRZ55" s="206"/>
      <c r="RSA55" s="206"/>
      <c r="RSB55" s="206"/>
      <c r="RSC55" s="206"/>
      <c r="RSD55" s="206"/>
      <c r="RSE55" s="206"/>
      <c r="RSF55" s="206"/>
      <c r="RSG55" s="206"/>
      <c r="RSH55" s="206"/>
      <c r="RSI55" s="206"/>
      <c r="RSJ55" s="206"/>
      <c r="RSK55" s="206"/>
      <c r="RSL55" s="206"/>
      <c r="RSM55" s="206"/>
      <c r="RSN55" s="206"/>
      <c r="RSO55" s="206"/>
      <c r="RSP55" s="206"/>
      <c r="RSQ55" s="206"/>
      <c r="RSR55" s="206"/>
      <c r="RSS55" s="206"/>
      <c r="RST55" s="206"/>
      <c r="RSU55" s="206"/>
      <c r="RSV55" s="206"/>
      <c r="RSW55" s="206"/>
      <c r="RSX55" s="206"/>
      <c r="RSY55" s="206"/>
      <c r="RSZ55" s="206"/>
      <c r="RTA55" s="206"/>
      <c r="RTB55" s="206"/>
      <c r="RTC55" s="206"/>
      <c r="RTD55" s="206"/>
      <c r="RTE55" s="206"/>
      <c r="RTF55" s="206"/>
      <c r="RTG55" s="206"/>
      <c r="RTH55" s="206"/>
      <c r="RTI55" s="206"/>
      <c r="RTJ55" s="206"/>
      <c r="RTK55" s="206"/>
      <c r="RTL55" s="206"/>
      <c r="RTM55" s="206"/>
      <c r="RTN55" s="206"/>
      <c r="RTO55" s="206"/>
      <c r="RTP55" s="206"/>
      <c r="RTQ55" s="206"/>
      <c r="RTR55" s="206"/>
      <c r="RTS55" s="206"/>
      <c r="RTT55" s="206"/>
      <c r="RTU55" s="206"/>
      <c r="RTV55" s="206"/>
      <c r="RTW55" s="206"/>
      <c r="RTX55" s="206"/>
      <c r="RTY55" s="206"/>
      <c r="RTZ55" s="206"/>
      <c r="RUA55" s="206"/>
      <c r="RUB55" s="206"/>
      <c r="RUC55" s="206"/>
      <c r="RUD55" s="206"/>
      <c r="RUE55" s="206"/>
      <c r="RUF55" s="206"/>
      <c r="RUG55" s="206"/>
      <c r="RUH55" s="206"/>
      <c r="RUI55" s="206"/>
      <c r="RUJ55" s="206"/>
      <c r="RUK55" s="206"/>
      <c r="RUL55" s="206"/>
      <c r="RUM55" s="206"/>
      <c r="RUN55" s="206"/>
      <c r="RUO55" s="206"/>
      <c r="RUP55" s="206"/>
      <c r="RUQ55" s="206"/>
      <c r="RUR55" s="206"/>
      <c r="RUS55" s="206"/>
      <c r="RUT55" s="206"/>
      <c r="RUU55" s="206"/>
      <c r="RUV55" s="206"/>
      <c r="RUW55" s="206"/>
      <c r="RUX55" s="206"/>
      <c r="RUY55" s="206"/>
      <c r="RUZ55" s="206"/>
      <c r="RVA55" s="206"/>
      <c r="RVB55" s="206"/>
      <c r="RVC55" s="206"/>
      <c r="RVD55" s="206"/>
      <c r="RVE55" s="206"/>
      <c r="RVF55" s="206"/>
      <c r="RVG55" s="206"/>
      <c r="RVH55" s="206"/>
      <c r="RVI55" s="206"/>
      <c r="RVJ55" s="206"/>
      <c r="RVK55" s="206"/>
      <c r="RVL55" s="206"/>
      <c r="RVM55" s="206"/>
      <c r="RVN55" s="206"/>
      <c r="RVO55" s="206"/>
      <c r="RVP55" s="206"/>
      <c r="RVQ55" s="206"/>
      <c r="RVR55" s="206"/>
      <c r="RVS55" s="206"/>
      <c r="RVT55" s="206"/>
      <c r="RVU55" s="206"/>
      <c r="RVV55" s="206"/>
      <c r="RVW55" s="206"/>
      <c r="RVX55" s="206"/>
      <c r="RVY55" s="206"/>
      <c r="RVZ55" s="206"/>
      <c r="RWA55" s="206"/>
      <c r="RWB55" s="206"/>
      <c r="RWC55" s="206"/>
      <c r="RWD55" s="206"/>
      <c r="RWE55" s="206"/>
      <c r="RWF55" s="206"/>
      <c r="RWG55" s="206"/>
      <c r="RWH55" s="206"/>
      <c r="RWI55" s="206"/>
      <c r="RWJ55" s="206"/>
      <c r="RWK55" s="206"/>
      <c r="RWL55" s="206"/>
      <c r="RWM55" s="206"/>
      <c r="RWN55" s="206"/>
      <c r="RWO55" s="206"/>
      <c r="RWP55" s="206"/>
      <c r="RWQ55" s="206"/>
      <c r="RWR55" s="206"/>
      <c r="RWS55" s="206"/>
      <c r="RWT55" s="206"/>
      <c r="RWU55" s="206"/>
      <c r="RWV55" s="206"/>
      <c r="RWW55" s="206"/>
      <c r="RWX55" s="206"/>
      <c r="RWY55" s="206"/>
      <c r="RWZ55" s="206"/>
      <c r="RXA55" s="206"/>
      <c r="RXB55" s="206"/>
      <c r="RXC55" s="206"/>
      <c r="RXD55" s="206"/>
      <c r="RXE55" s="206"/>
      <c r="RXF55" s="206"/>
      <c r="RXG55" s="206"/>
      <c r="RXH55" s="206"/>
      <c r="RXI55" s="206"/>
      <c r="RXJ55" s="206"/>
      <c r="RXK55" s="206"/>
      <c r="RXL55" s="206"/>
      <c r="RXM55" s="206"/>
      <c r="RXN55" s="206"/>
      <c r="RXO55" s="206"/>
      <c r="RXP55" s="206"/>
      <c r="RXQ55" s="206"/>
      <c r="RXR55" s="206"/>
      <c r="RXS55" s="206"/>
      <c r="RXT55" s="206"/>
      <c r="RXU55" s="206"/>
      <c r="RXV55" s="206"/>
      <c r="RXW55" s="206"/>
      <c r="RXX55" s="206"/>
      <c r="RXY55" s="206"/>
      <c r="RXZ55" s="206"/>
      <c r="RYA55" s="206"/>
      <c r="RYB55" s="206"/>
      <c r="RYC55" s="206"/>
      <c r="RYD55" s="206"/>
      <c r="RYE55" s="206"/>
      <c r="RYF55" s="206"/>
      <c r="RYG55" s="206"/>
      <c r="RYH55" s="206"/>
      <c r="RYI55" s="206"/>
      <c r="RYJ55" s="206"/>
      <c r="RYK55" s="206"/>
      <c r="RYL55" s="206"/>
      <c r="RYM55" s="206"/>
      <c r="RYN55" s="206"/>
      <c r="RYO55" s="206"/>
      <c r="RYP55" s="206"/>
      <c r="RYQ55" s="206"/>
      <c r="RYR55" s="206"/>
      <c r="RYS55" s="206"/>
      <c r="RYT55" s="206"/>
      <c r="RYU55" s="206"/>
      <c r="RYV55" s="206"/>
      <c r="RYW55" s="206"/>
      <c r="RYX55" s="206"/>
      <c r="RYY55" s="206"/>
      <c r="RYZ55" s="206"/>
      <c r="RZA55" s="206"/>
      <c r="RZB55" s="206"/>
      <c r="RZC55" s="206"/>
      <c r="RZD55" s="206"/>
      <c r="RZE55" s="206"/>
      <c r="RZF55" s="206"/>
      <c r="RZG55" s="206"/>
      <c r="RZH55" s="206"/>
      <c r="RZI55" s="206"/>
      <c r="RZJ55" s="206"/>
      <c r="RZK55" s="206"/>
      <c r="RZL55" s="206"/>
      <c r="RZM55" s="206"/>
      <c r="RZN55" s="206"/>
      <c r="RZO55" s="206"/>
      <c r="RZP55" s="206"/>
      <c r="RZQ55" s="206"/>
      <c r="RZR55" s="206"/>
      <c r="RZS55" s="206"/>
      <c r="RZT55" s="206"/>
      <c r="RZU55" s="206"/>
      <c r="RZV55" s="206"/>
      <c r="RZW55" s="206"/>
      <c r="RZX55" s="206"/>
      <c r="RZY55" s="206"/>
      <c r="RZZ55" s="206"/>
      <c r="SAA55" s="206"/>
      <c r="SAB55" s="206"/>
      <c r="SAC55" s="206"/>
      <c r="SAD55" s="206"/>
      <c r="SAE55" s="206"/>
      <c r="SAF55" s="206"/>
      <c r="SAG55" s="206"/>
      <c r="SAH55" s="206"/>
      <c r="SAI55" s="206"/>
      <c r="SAJ55" s="206"/>
      <c r="SAK55" s="206"/>
      <c r="SAL55" s="206"/>
      <c r="SAM55" s="206"/>
      <c r="SAN55" s="206"/>
      <c r="SAO55" s="206"/>
      <c r="SAP55" s="206"/>
      <c r="SAQ55" s="206"/>
      <c r="SAR55" s="206"/>
      <c r="SAS55" s="206"/>
      <c r="SAT55" s="206"/>
      <c r="SAU55" s="206"/>
      <c r="SAV55" s="206"/>
      <c r="SAW55" s="206"/>
      <c r="SAX55" s="206"/>
      <c r="SAY55" s="206"/>
      <c r="SAZ55" s="206"/>
      <c r="SBA55" s="206"/>
      <c r="SBB55" s="206"/>
      <c r="SBC55" s="206"/>
      <c r="SBD55" s="206"/>
      <c r="SBE55" s="206"/>
      <c r="SBF55" s="206"/>
      <c r="SBG55" s="206"/>
      <c r="SBH55" s="206"/>
      <c r="SBI55" s="206"/>
      <c r="SBJ55" s="206"/>
      <c r="SBK55" s="206"/>
      <c r="SBL55" s="206"/>
      <c r="SBM55" s="206"/>
      <c r="SBN55" s="206"/>
      <c r="SBO55" s="206"/>
      <c r="SBP55" s="206"/>
      <c r="SBQ55" s="206"/>
      <c r="SBR55" s="206"/>
      <c r="SBS55" s="206"/>
      <c r="SBT55" s="206"/>
      <c r="SBU55" s="206"/>
      <c r="SBV55" s="206"/>
      <c r="SBW55" s="206"/>
      <c r="SBX55" s="206"/>
      <c r="SBY55" s="206"/>
      <c r="SBZ55" s="206"/>
      <c r="SCA55" s="206"/>
      <c r="SCB55" s="206"/>
      <c r="SCC55" s="206"/>
      <c r="SCD55" s="206"/>
      <c r="SCE55" s="206"/>
      <c r="SCF55" s="206"/>
      <c r="SCG55" s="206"/>
      <c r="SCH55" s="206"/>
      <c r="SCI55" s="206"/>
      <c r="SCJ55" s="206"/>
      <c r="SCK55" s="206"/>
      <c r="SCL55" s="206"/>
      <c r="SCM55" s="206"/>
      <c r="SCN55" s="206"/>
      <c r="SCO55" s="206"/>
      <c r="SCP55" s="206"/>
      <c r="SCQ55" s="206"/>
      <c r="SCR55" s="206"/>
      <c r="SCS55" s="206"/>
      <c r="SCT55" s="206"/>
      <c r="SCU55" s="206"/>
      <c r="SCV55" s="206"/>
      <c r="SCW55" s="206"/>
      <c r="SCX55" s="206"/>
      <c r="SCY55" s="206"/>
      <c r="SCZ55" s="206"/>
      <c r="SDA55" s="206"/>
      <c r="SDB55" s="206"/>
      <c r="SDC55" s="206"/>
      <c r="SDD55" s="206"/>
      <c r="SDE55" s="206"/>
      <c r="SDF55" s="206"/>
      <c r="SDG55" s="206"/>
      <c r="SDH55" s="206"/>
      <c r="SDI55" s="206"/>
      <c r="SDJ55" s="206"/>
      <c r="SDK55" s="206"/>
      <c r="SDL55" s="206"/>
      <c r="SDM55" s="206"/>
      <c r="SDN55" s="206"/>
      <c r="SDO55" s="206"/>
      <c r="SDP55" s="206"/>
      <c r="SDQ55" s="206"/>
      <c r="SDR55" s="206"/>
      <c r="SDS55" s="206"/>
      <c r="SDT55" s="206"/>
      <c r="SDU55" s="206"/>
      <c r="SDV55" s="206"/>
      <c r="SDW55" s="206"/>
      <c r="SDX55" s="206"/>
      <c r="SDY55" s="206"/>
      <c r="SDZ55" s="206"/>
      <c r="SEA55" s="206"/>
      <c r="SEB55" s="206"/>
      <c r="SEC55" s="206"/>
      <c r="SED55" s="206"/>
      <c r="SEE55" s="206"/>
      <c r="SEF55" s="206"/>
      <c r="SEG55" s="206"/>
      <c r="SEH55" s="206"/>
      <c r="SEI55" s="206"/>
      <c r="SEJ55" s="206"/>
      <c r="SEK55" s="206"/>
      <c r="SEL55" s="206"/>
      <c r="SEM55" s="206"/>
      <c r="SEN55" s="206"/>
      <c r="SEO55" s="206"/>
      <c r="SEP55" s="206"/>
      <c r="SEQ55" s="206"/>
      <c r="SER55" s="206"/>
      <c r="SES55" s="206"/>
      <c r="SET55" s="206"/>
      <c r="SEU55" s="206"/>
      <c r="SEV55" s="206"/>
      <c r="SEW55" s="206"/>
      <c r="SEX55" s="206"/>
      <c r="SEY55" s="206"/>
      <c r="SEZ55" s="206"/>
      <c r="SFA55" s="206"/>
      <c r="SFB55" s="206"/>
      <c r="SFC55" s="206"/>
      <c r="SFD55" s="206"/>
      <c r="SFE55" s="206"/>
      <c r="SFF55" s="206"/>
      <c r="SFG55" s="206"/>
      <c r="SFH55" s="206"/>
      <c r="SFI55" s="206"/>
      <c r="SFJ55" s="206"/>
      <c r="SFK55" s="206"/>
      <c r="SFL55" s="206"/>
      <c r="SFM55" s="206"/>
      <c r="SFN55" s="206"/>
      <c r="SFO55" s="206"/>
      <c r="SFP55" s="206"/>
      <c r="SFQ55" s="206"/>
      <c r="SFR55" s="206"/>
      <c r="SFS55" s="206"/>
      <c r="SFT55" s="206"/>
      <c r="SFU55" s="206"/>
      <c r="SFV55" s="206"/>
      <c r="SFW55" s="206"/>
      <c r="SFX55" s="206"/>
      <c r="SFY55" s="206"/>
      <c r="SFZ55" s="206"/>
      <c r="SGA55" s="206"/>
      <c r="SGB55" s="206"/>
      <c r="SGC55" s="206"/>
      <c r="SGD55" s="206"/>
      <c r="SGE55" s="206"/>
      <c r="SGF55" s="206"/>
      <c r="SGG55" s="206"/>
      <c r="SGH55" s="206"/>
      <c r="SGI55" s="206"/>
      <c r="SGJ55" s="206"/>
      <c r="SGK55" s="206"/>
      <c r="SGL55" s="206"/>
      <c r="SGM55" s="206"/>
      <c r="SGN55" s="206"/>
      <c r="SGO55" s="206"/>
      <c r="SGP55" s="206"/>
      <c r="SGQ55" s="206"/>
      <c r="SGR55" s="206"/>
      <c r="SGS55" s="206"/>
      <c r="SGT55" s="206"/>
      <c r="SGU55" s="206"/>
      <c r="SGV55" s="206"/>
      <c r="SGW55" s="206"/>
      <c r="SGX55" s="206"/>
      <c r="SGY55" s="206"/>
      <c r="SGZ55" s="206"/>
      <c r="SHA55" s="206"/>
      <c r="SHB55" s="206"/>
      <c r="SHC55" s="206"/>
      <c r="SHD55" s="206"/>
      <c r="SHE55" s="206"/>
      <c r="SHF55" s="206"/>
      <c r="SHG55" s="206"/>
      <c r="SHH55" s="206"/>
      <c r="SHI55" s="206"/>
      <c r="SHJ55" s="206"/>
      <c r="SHK55" s="206"/>
      <c r="SHL55" s="206"/>
      <c r="SHM55" s="206"/>
      <c r="SHN55" s="206"/>
      <c r="SHO55" s="206"/>
      <c r="SHP55" s="206"/>
      <c r="SHQ55" s="206"/>
      <c r="SHR55" s="206"/>
      <c r="SHS55" s="206"/>
      <c r="SHT55" s="206"/>
      <c r="SHU55" s="206"/>
      <c r="SHV55" s="206"/>
      <c r="SHW55" s="206"/>
      <c r="SHX55" s="206"/>
      <c r="SHY55" s="206"/>
      <c r="SHZ55" s="206"/>
      <c r="SIA55" s="206"/>
      <c r="SIB55" s="206"/>
      <c r="SIC55" s="206"/>
      <c r="SID55" s="206"/>
      <c r="SIE55" s="206"/>
      <c r="SIF55" s="206"/>
      <c r="SIG55" s="206"/>
      <c r="SIH55" s="206"/>
      <c r="SII55" s="206"/>
      <c r="SIJ55" s="206"/>
      <c r="SIK55" s="206"/>
      <c r="SIL55" s="206"/>
      <c r="SIM55" s="206"/>
      <c r="SIN55" s="206"/>
      <c r="SIO55" s="206"/>
      <c r="SIP55" s="206"/>
      <c r="SIQ55" s="206"/>
      <c r="SIR55" s="206"/>
      <c r="SIS55" s="206"/>
      <c r="SIT55" s="206"/>
      <c r="SIU55" s="206"/>
      <c r="SIV55" s="206"/>
      <c r="SIW55" s="206"/>
      <c r="SIX55" s="206"/>
      <c r="SIY55" s="206"/>
      <c r="SIZ55" s="206"/>
      <c r="SJA55" s="206"/>
      <c r="SJB55" s="206"/>
      <c r="SJC55" s="206"/>
      <c r="SJD55" s="206"/>
      <c r="SJE55" s="206"/>
      <c r="SJF55" s="206"/>
      <c r="SJG55" s="206"/>
      <c r="SJH55" s="206"/>
      <c r="SJI55" s="206"/>
      <c r="SJJ55" s="206"/>
      <c r="SJK55" s="206"/>
      <c r="SJL55" s="206"/>
      <c r="SJM55" s="206"/>
      <c r="SJN55" s="206"/>
      <c r="SJO55" s="206"/>
      <c r="SJP55" s="206"/>
      <c r="SJQ55" s="206"/>
      <c r="SJR55" s="206"/>
      <c r="SJS55" s="206"/>
      <c r="SJT55" s="206"/>
      <c r="SJU55" s="206"/>
      <c r="SJV55" s="206"/>
      <c r="SJW55" s="206"/>
      <c r="SJX55" s="206"/>
      <c r="SJY55" s="206"/>
      <c r="SJZ55" s="206"/>
      <c r="SKA55" s="206"/>
      <c r="SKB55" s="206"/>
      <c r="SKC55" s="206"/>
      <c r="SKD55" s="206"/>
      <c r="SKE55" s="206"/>
      <c r="SKF55" s="206"/>
      <c r="SKG55" s="206"/>
      <c r="SKH55" s="206"/>
      <c r="SKI55" s="206"/>
      <c r="SKJ55" s="206"/>
      <c r="SKK55" s="206"/>
      <c r="SKL55" s="206"/>
      <c r="SKM55" s="206"/>
      <c r="SKN55" s="206"/>
      <c r="SKO55" s="206"/>
      <c r="SKP55" s="206"/>
      <c r="SKQ55" s="206"/>
      <c r="SKR55" s="206"/>
      <c r="SKS55" s="206"/>
      <c r="SKT55" s="206"/>
      <c r="SKU55" s="206"/>
      <c r="SKV55" s="206"/>
      <c r="SKW55" s="206"/>
      <c r="SKX55" s="206"/>
      <c r="SKY55" s="206"/>
      <c r="SKZ55" s="206"/>
      <c r="SLA55" s="206"/>
      <c r="SLB55" s="206"/>
      <c r="SLC55" s="206"/>
      <c r="SLD55" s="206"/>
      <c r="SLE55" s="206"/>
      <c r="SLF55" s="206"/>
      <c r="SLG55" s="206"/>
      <c r="SLH55" s="206"/>
      <c r="SLI55" s="206"/>
      <c r="SLJ55" s="206"/>
      <c r="SLK55" s="206"/>
      <c r="SLL55" s="206"/>
      <c r="SLM55" s="206"/>
      <c r="SLN55" s="206"/>
      <c r="SLO55" s="206"/>
      <c r="SLP55" s="206"/>
      <c r="SLQ55" s="206"/>
      <c r="SLR55" s="206"/>
      <c r="SLS55" s="206"/>
      <c r="SLT55" s="206"/>
      <c r="SLU55" s="206"/>
      <c r="SLV55" s="206"/>
      <c r="SLW55" s="206"/>
      <c r="SLX55" s="206"/>
      <c r="SLY55" s="206"/>
      <c r="SLZ55" s="206"/>
      <c r="SMA55" s="206"/>
      <c r="SMB55" s="206"/>
      <c r="SMC55" s="206"/>
      <c r="SMD55" s="206"/>
      <c r="SME55" s="206"/>
      <c r="SMF55" s="206"/>
      <c r="SMG55" s="206"/>
      <c r="SMH55" s="206"/>
      <c r="SMI55" s="206"/>
      <c r="SMJ55" s="206"/>
      <c r="SMK55" s="206"/>
      <c r="SML55" s="206"/>
      <c r="SMM55" s="206"/>
      <c r="SMN55" s="206"/>
      <c r="SMO55" s="206"/>
      <c r="SMP55" s="206"/>
      <c r="SMQ55" s="206"/>
      <c r="SMR55" s="206"/>
      <c r="SMS55" s="206"/>
      <c r="SMT55" s="206"/>
      <c r="SMU55" s="206"/>
      <c r="SMV55" s="206"/>
      <c r="SMW55" s="206"/>
      <c r="SMX55" s="206"/>
      <c r="SMY55" s="206"/>
      <c r="SMZ55" s="206"/>
      <c r="SNA55" s="206"/>
      <c r="SNB55" s="206"/>
      <c r="SNC55" s="206"/>
      <c r="SND55" s="206"/>
      <c r="SNE55" s="206"/>
      <c r="SNF55" s="206"/>
      <c r="SNG55" s="206"/>
      <c r="SNH55" s="206"/>
      <c r="SNI55" s="206"/>
      <c r="SNJ55" s="206"/>
      <c r="SNK55" s="206"/>
      <c r="SNL55" s="206"/>
      <c r="SNM55" s="206"/>
      <c r="SNN55" s="206"/>
      <c r="SNO55" s="206"/>
      <c r="SNP55" s="206"/>
      <c r="SNQ55" s="206"/>
      <c r="SNR55" s="206"/>
      <c r="SNS55" s="206"/>
      <c r="SNT55" s="206"/>
      <c r="SNU55" s="206"/>
      <c r="SNV55" s="206"/>
      <c r="SNW55" s="206"/>
      <c r="SNX55" s="206"/>
      <c r="SNY55" s="206"/>
      <c r="SNZ55" s="206"/>
      <c r="SOA55" s="206"/>
      <c r="SOB55" s="206"/>
      <c r="SOC55" s="206"/>
      <c r="SOD55" s="206"/>
      <c r="SOE55" s="206"/>
      <c r="SOF55" s="206"/>
      <c r="SOG55" s="206"/>
      <c r="SOH55" s="206"/>
      <c r="SOI55" s="206"/>
      <c r="SOJ55" s="206"/>
      <c r="SOK55" s="206"/>
      <c r="SOL55" s="206"/>
      <c r="SOM55" s="206"/>
      <c r="SON55" s="206"/>
      <c r="SOO55" s="206"/>
      <c r="SOP55" s="206"/>
      <c r="SOQ55" s="206"/>
      <c r="SOR55" s="206"/>
      <c r="SOS55" s="206"/>
      <c r="SOT55" s="206"/>
      <c r="SOU55" s="206"/>
      <c r="SOV55" s="206"/>
      <c r="SOW55" s="206"/>
      <c r="SOX55" s="206"/>
      <c r="SOY55" s="206"/>
      <c r="SOZ55" s="206"/>
      <c r="SPA55" s="206"/>
      <c r="SPB55" s="206"/>
      <c r="SPC55" s="206"/>
      <c r="SPD55" s="206"/>
      <c r="SPE55" s="206"/>
      <c r="SPF55" s="206"/>
      <c r="SPG55" s="206"/>
      <c r="SPH55" s="206"/>
      <c r="SPI55" s="206"/>
      <c r="SPJ55" s="206"/>
      <c r="SPK55" s="206"/>
      <c r="SPL55" s="206"/>
      <c r="SPM55" s="206"/>
      <c r="SPN55" s="206"/>
      <c r="SPO55" s="206"/>
      <c r="SPP55" s="206"/>
      <c r="SPQ55" s="206"/>
      <c r="SPR55" s="206"/>
      <c r="SPS55" s="206"/>
      <c r="SPT55" s="206"/>
      <c r="SPU55" s="206"/>
      <c r="SPV55" s="206"/>
      <c r="SPW55" s="206"/>
      <c r="SPX55" s="206"/>
      <c r="SPY55" s="206"/>
      <c r="SPZ55" s="206"/>
      <c r="SQA55" s="206"/>
      <c r="SQB55" s="206"/>
      <c r="SQC55" s="206"/>
      <c r="SQD55" s="206"/>
      <c r="SQE55" s="206"/>
      <c r="SQF55" s="206"/>
      <c r="SQG55" s="206"/>
      <c r="SQH55" s="206"/>
      <c r="SQI55" s="206"/>
      <c r="SQJ55" s="206"/>
      <c r="SQK55" s="206"/>
      <c r="SQL55" s="206"/>
      <c r="SQM55" s="206"/>
      <c r="SQN55" s="206"/>
      <c r="SQO55" s="206"/>
      <c r="SQP55" s="206"/>
      <c r="SQQ55" s="206"/>
      <c r="SQR55" s="206"/>
      <c r="SQS55" s="206"/>
      <c r="SQT55" s="206"/>
      <c r="SQU55" s="206"/>
      <c r="SQV55" s="206"/>
      <c r="SQW55" s="206"/>
      <c r="SQX55" s="206"/>
      <c r="SQY55" s="206"/>
      <c r="SQZ55" s="206"/>
      <c r="SRA55" s="206"/>
      <c r="SRB55" s="206"/>
      <c r="SRC55" s="206"/>
      <c r="SRD55" s="206"/>
      <c r="SRE55" s="206"/>
      <c r="SRF55" s="206"/>
      <c r="SRG55" s="206"/>
      <c r="SRH55" s="206"/>
      <c r="SRI55" s="206"/>
      <c r="SRJ55" s="206"/>
      <c r="SRK55" s="206"/>
      <c r="SRL55" s="206"/>
      <c r="SRM55" s="206"/>
      <c r="SRN55" s="206"/>
      <c r="SRO55" s="206"/>
      <c r="SRP55" s="206"/>
      <c r="SRQ55" s="206"/>
      <c r="SRR55" s="206"/>
      <c r="SRS55" s="206"/>
      <c r="SRT55" s="206"/>
      <c r="SRU55" s="206"/>
      <c r="SRV55" s="206"/>
      <c r="SRW55" s="206"/>
      <c r="SRX55" s="206"/>
      <c r="SRY55" s="206"/>
      <c r="SRZ55" s="206"/>
      <c r="SSA55" s="206"/>
      <c r="SSB55" s="206"/>
      <c r="SSC55" s="206"/>
      <c r="SSD55" s="206"/>
      <c r="SSE55" s="206"/>
      <c r="SSF55" s="206"/>
      <c r="SSG55" s="206"/>
      <c r="SSH55" s="206"/>
      <c r="SSI55" s="206"/>
      <c r="SSJ55" s="206"/>
      <c r="SSK55" s="206"/>
      <c r="SSL55" s="206"/>
      <c r="SSM55" s="206"/>
      <c r="SSN55" s="206"/>
      <c r="SSO55" s="206"/>
      <c r="SSP55" s="206"/>
      <c r="SSQ55" s="206"/>
      <c r="SSR55" s="206"/>
      <c r="SSS55" s="206"/>
      <c r="SST55" s="206"/>
      <c r="SSU55" s="206"/>
      <c r="SSV55" s="206"/>
      <c r="SSW55" s="206"/>
      <c r="SSX55" s="206"/>
      <c r="SSY55" s="206"/>
      <c r="SSZ55" s="206"/>
      <c r="STA55" s="206"/>
      <c r="STB55" s="206"/>
      <c r="STC55" s="206"/>
      <c r="STD55" s="206"/>
      <c r="STE55" s="206"/>
      <c r="STF55" s="206"/>
      <c r="STG55" s="206"/>
      <c r="STH55" s="206"/>
      <c r="STI55" s="206"/>
      <c r="STJ55" s="206"/>
      <c r="STK55" s="206"/>
      <c r="STL55" s="206"/>
      <c r="STM55" s="206"/>
      <c r="STN55" s="206"/>
      <c r="STO55" s="206"/>
      <c r="STP55" s="206"/>
      <c r="STQ55" s="206"/>
      <c r="STR55" s="206"/>
      <c r="STS55" s="206"/>
      <c r="STT55" s="206"/>
      <c r="STU55" s="206"/>
      <c r="STV55" s="206"/>
      <c r="STW55" s="206"/>
      <c r="STX55" s="206"/>
      <c r="STY55" s="206"/>
      <c r="STZ55" s="206"/>
      <c r="SUA55" s="206"/>
      <c r="SUB55" s="206"/>
      <c r="SUC55" s="206"/>
      <c r="SUD55" s="206"/>
      <c r="SUE55" s="206"/>
      <c r="SUF55" s="206"/>
      <c r="SUG55" s="206"/>
      <c r="SUH55" s="206"/>
      <c r="SUI55" s="206"/>
      <c r="SUJ55" s="206"/>
      <c r="SUK55" s="206"/>
      <c r="SUL55" s="206"/>
      <c r="SUM55" s="206"/>
      <c r="SUN55" s="206"/>
      <c r="SUO55" s="206"/>
      <c r="SUP55" s="206"/>
      <c r="SUQ55" s="206"/>
      <c r="SUR55" s="206"/>
      <c r="SUS55" s="206"/>
      <c r="SUT55" s="206"/>
      <c r="SUU55" s="206"/>
      <c r="SUV55" s="206"/>
      <c r="SUW55" s="206"/>
      <c r="SUX55" s="206"/>
      <c r="SUY55" s="206"/>
      <c r="SUZ55" s="206"/>
      <c r="SVA55" s="206"/>
      <c r="SVB55" s="206"/>
      <c r="SVC55" s="206"/>
      <c r="SVD55" s="206"/>
      <c r="SVE55" s="206"/>
      <c r="SVF55" s="206"/>
      <c r="SVG55" s="206"/>
      <c r="SVH55" s="206"/>
      <c r="SVI55" s="206"/>
      <c r="SVJ55" s="206"/>
      <c r="SVK55" s="206"/>
      <c r="SVL55" s="206"/>
      <c r="SVM55" s="206"/>
      <c r="SVN55" s="206"/>
      <c r="SVO55" s="206"/>
      <c r="SVP55" s="206"/>
      <c r="SVQ55" s="206"/>
      <c r="SVR55" s="206"/>
      <c r="SVS55" s="206"/>
      <c r="SVT55" s="206"/>
      <c r="SVU55" s="206"/>
      <c r="SVV55" s="206"/>
      <c r="SVW55" s="206"/>
      <c r="SVX55" s="206"/>
      <c r="SVY55" s="206"/>
      <c r="SVZ55" s="206"/>
      <c r="SWA55" s="206"/>
      <c r="SWB55" s="206"/>
      <c r="SWC55" s="206"/>
      <c r="SWD55" s="206"/>
      <c r="SWE55" s="206"/>
      <c r="SWF55" s="206"/>
      <c r="SWG55" s="206"/>
      <c r="SWH55" s="206"/>
      <c r="SWI55" s="206"/>
      <c r="SWJ55" s="206"/>
      <c r="SWK55" s="206"/>
      <c r="SWL55" s="206"/>
      <c r="SWM55" s="206"/>
      <c r="SWN55" s="206"/>
      <c r="SWO55" s="206"/>
      <c r="SWP55" s="206"/>
      <c r="SWQ55" s="206"/>
      <c r="SWR55" s="206"/>
      <c r="SWS55" s="206"/>
      <c r="SWT55" s="206"/>
      <c r="SWU55" s="206"/>
      <c r="SWV55" s="206"/>
      <c r="SWW55" s="206"/>
      <c r="SWX55" s="206"/>
      <c r="SWY55" s="206"/>
      <c r="SWZ55" s="206"/>
      <c r="SXA55" s="206"/>
      <c r="SXB55" s="206"/>
      <c r="SXC55" s="206"/>
      <c r="SXD55" s="206"/>
      <c r="SXE55" s="206"/>
      <c r="SXF55" s="206"/>
      <c r="SXG55" s="206"/>
      <c r="SXH55" s="206"/>
      <c r="SXI55" s="206"/>
      <c r="SXJ55" s="206"/>
      <c r="SXK55" s="206"/>
      <c r="SXL55" s="206"/>
      <c r="SXM55" s="206"/>
      <c r="SXN55" s="206"/>
      <c r="SXO55" s="206"/>
      <c r="SXP55" s="206"/>
      <c r="SXQ55" s="206"/>
      <c r="SXR55" s="206"/>
      <c r="SXS55" s="206"/>
      <c r="SXT55" s="206"/>
      <c r="SXU55" s="206"/>
      <c r="SXV55" s="206"/>
      <c r="SXW55" s="206"/>
      <c r="SXX55" s="206"/>
      <c r="SXY55" s="206"/>
      <c r="SXZ55" s="206"/>
      <c r="SYA55" s="206"/>
      <c r="SYB55" s="206"/>
      <c r="SYC55" s="206"/>
      <c r="SYD55" s="206"/>
      <c r="SYE55" s="206"/>
      <c r="SYF55" s="206"/>
      <c r="SYG55" s="206"/>
      <c r="SYH55" s="206"/>
      <c r="SYI55" s="206"/>
      <c r="SYJ55" s="206"/>
      <c r="SYK55" s="206"/>
      <c r="SYL55" s="206"/>
      <c r="SYM55" s="206"/>
      <c r="SYN55" s="206"/>
      <c r="SYO55" s="206"/>
      <c r="SYP55" s="206"/>
      <c r="SYQ55" s="206"/>
      <c r="SYR55" s="206"/>
      <c r="SYS55" s="206"/>
      <c r="SYT55" s="206"/>
      <c r="SYU55" s="206"/>
      <c r="SYV55" s="206"/>
      <c r="SYW55" s="206"/>
      <c r="SYX55" s="206"/>
      <c r="SYY55" s="206"/>
      <c r="SYZ55" s="206"/>
      <c r="SZA55" s="206"/>
      <c r="SZB55" s="206"/>
      <c r="SZC55" s="206"/>
      <c r="SZD55" s="206"/>
      <c r="SZE55" s="206"/>
      <c r="SZF55" s="206"/>
      <c r="SZG55" s="206"/>
      <c r="SZH55" s="206"/>
      <c r="SZI55" s="206"/>
      <c r="SZJ55" s="206"/>
      <c r="SZK55" s="206"/>
      <c r="SZL55" s="206"/>
      <c r="SZM55" s="206"/>
      <c r="SZN55" s="206"/>
      <c r="SZO55" s="206"/>
      <c r="SZP55" s="206"/>
      <c r="SZQ55" s="206"/>
      <c r="SZR55" s="206"/>
      <c r="SZS55" s="206"/>
      <c r="SZT55" s="206"/>
      <c r="SZU55" s="206"/>
      <c r="SZV55" s="206"/>
      <c r="SZW55" s="206"/>
      <c r="SZX55" s="206"/>
      <c r="SZY55" s="206"/>
      <c r="SZZ55" s="206"/>
      <c r="TAA55" s="206"/>
      <c r="TAB55" s="206"/>
      <c r="TAC55" s="206"/>
      <c r="TAD55" s="206"/>
      <c r="TAE55" s="206"/>
      <c r="TAF55" s="206"/>
      <c r="TAG55" s="206"/>
      <c r="TAH55" s="206"/>
      <c r="TAI55" s="206"/>
      <c r="TAJ55" s="206"/>
      <c r="TAK55" s="206"/>
      <c r="TAL55" s="206"/>
      <c r="TAM55" s="206"/>
      <c r="TAN55" s="206"/>
      <c r="TAO55" s="206"/>
      <c r="TAP55" s="206"/>
      <c r="TAQ55" s="206"/>
      <c r="TAR55" s="206"/>
      <c r="TAS55" s="206"/>
      <c r="TAT55" s="206"/>
      <c r="TAU55" s="206"/>
      <c r="TAV55" s="206"/>
      <c r="TAW55" s="206"/>
      <c r="TAX55" s="206"/>
      <c r="TAY55" s="206"/>
      <c r="TAZ55" s="206"/>
      <c r="TBA55" s="206"/>
      <c r="TBB55" s="206"/>
      <c r="TBC55" s="206"/>
      <c r="TBD55" s="206"/>
      <c r="TBE55" s="206"/>
      <c r="TBF55" s="206"/>
      <c r="TBG55" s="206"/>
      <c r="TBH55" s="206"/>
      <c r="TBI55" s="206"/>
      <c r="TBJ55" s="206"/>
      <c r="TBK55" s="206"/>
      <c r="TBL55" s="206"/>
      <c r="TBM55" s="206"/>
      <c r="TBN55" s="206"/>
      <c r="TBO55" s="206"/>
      <c r="TBP55" s="206"/>
      <c r="TBQ55" s="206"/>
      <c r="TBR55" s="206"/>
      <c r="TBS55" s="206"/>
      <c r="TBT55" s="206"/>
      <c r="TBU55" s="206"/>
      <c r="TBV55" s="206"/>
      <c r="TBW55" s="206"/>
      <c r="TBX55" s="206"/>
      <c r="TBY55" s="206"/>
      <c r="TBZ55" s="206"/>
      <c r="TCA55" s="206"/>
      <c r="TCB55" s="206"/>
      <c r="TCC55" s="206"/>
      <c r="TCD55" s="206"/>
      <c r="TCE55" s="206"/>
      <c r="TCF55" s="206"/>
      <c r="TCG55" s="206"/>
      <c r="TCH55" s="206"/>
      <c r="TCI55" s="206"/>
      <c r="TCJ55" s="206"/>
      <c r="TCK55" s="206"/>
      <c r="TCL55" s="206"/>
      <c r="TCM55" s="206"/>
      <c r="TCN55" s="206"/>
      <c r="TCO55" s="206"/>
      <c r="TCP55" s="206"/>
      <c r="TCQ55" s="206"/>
      <c r="TCR55" s="206"/>
      <c r="TCS55" s="206"/>
      <c r="TCT55" s="206"/>
      <c r="TCU55" s="206"/>
      <c r="TCV55" s="206"/>
      <c r="TCW55" s="206"/>
      <c r="TCX55" s="206"/>
      <c r="TCY55" s="206"/>
      <c r="TCZ55" s="206"/>
      <c r="TDA55" s="206"/>
      <c r="TDB55" s="206"/>
      <c r="TDC55" s="206"/>
      <c r="TDD55" s="206"/>
      <c r="TDE55" s="206"/>
      <c r="TDF55" s="206"/>
      <c r="TDG55" s="206"/>
      <c r="TDH55" s="206"/>
      <c r="TDI55" s="206"/>
      <c r="TDJ55" s="206"/>
      <c r="TDK55" s="206"/>
      <c r="TDL55" s="206"/>
      <c r="TDM55" s="206"/>
      <c r="TDN55" s="206"/>
      <c r="TDO55" s="206"/>
      <c r="TDP55" s="206"/>
      <c r="TDQ55" s="206"/>
      <c r="TDR55" s="206"/>
      <c r="TDS55" s="206"/>
      <c r="TDT55" s="206"/>
      <c r="TDU55" s="206"/>
      <c r="TDV55" s="206"/>
      <c r="TDW55" s="206"/>
      <c r="TDX55" s="206"/>
      <c r="TDY55" s="206"/>
      <c r="TDZ55" s="206"/>
      <c r="TEA55" s="206"/>
      <c r="TEB55" s="206"/>
      <c r="TEC55" s="206"/>
      <c r="TED55" s="206"/>
      <c r="TEE55" s="206"/>
      <c r="TEF55" s="206"/>
      <c r="TEG55" s="206"/>
      <c r="TEH55" s="206"/>
      <c r="TEI55" s="206"/>
      <c r="TEJ55" s="206"/>
      <c r="TEK55" s="206"/>
      <c r="TEL55" s="206"/>
      <c r="TEM55" s="206"/>
      <c r="TEN55" s="206"/>
      <c r="TEO55" s="206"/>
      <c r="TEP55" s="206"/>
      <c r="TEQ55" s="206"/>
      <c r="TER55" s="206"/>
      <c r="TES55" s="206"/>
      <c r="TET55" s="206"/>
      <c r="TEU55" s="206"/>
      <c r="TEV55" s="206"/>
      <c r="TEW55" s="206"/>
      <c r="TEX55" s="206"/>
      <c r="TEY55" s="206"/>
      <c r="TEZ55" s="206"/>
      <c r="TFA55" s="206"/>
      <c r="TFB55" s="206"/>
      <c r="TFC55" s="206"/>
      <c r="TFD55" s="206"/>
      <c r="TFE55" s="206"/>
      <c r="TFF55" s="206"/>
      <c r="TFG55" s="206"/>
      <c r="TFH55" s="206"/>
      <c r="TFI55" s="206"/>
      <c r="TFJ55" s="206"/>
      <c r="TFK55" s="206"/>
      <c r="TFL55" s="206"/>
      <c r="TFM55" s="206"/>
      <c r="TFN55" s="206"/>
      <c r="TFO55" s="206"/>
      <c r="TFP55" s="206"/>
      <c r="TFQ55" s="206"/>
      <c r="TFR55" s="206"/>
      <c r="TFS55" s="206"/>
      <c r="TFT55" s="206"/>
      <c r="TFU55" s="206"/>
      <c r="TFV55" s="206"/>
      <c r="TFW55" s="206"/>
      <c r="TFX55" s="206"/>
      <c r="TFY55" s="206"/>
      <c r="TFZ55" s="206"/>
      <c r="TGA55" s="206"/>
      <c r="TGB55" s="206"/>
      <c r="TGC55" s="206"/>
      <c r="TGD55" s="206"/>
      <c r="TGE55" s="206"/>
      <c r="TGF55" s="206"/>
      <c r="TGG55" s="206"/>
      <c r="TGH55" s="206"/>
      <c r="TGI55" s="206"/>
      <c r="TGJ55" s="206"/>
      <c r="TGK55" s="206"/>
      <c r="TGL55" s="206"/>
      <c r="TGM55" s="206"/>
      <c r="TGN55" s="206"/>
      <c r="TGO55" s="206"/>
      <c r="TGP55" s="206"/>
      <c r="TGQ55" s="206"/>
      <c r="TGR55" s="206"/>
      <c r="TGS55" s="206"/>
      <c r="TGT55" s="206"/>
      <c r="TGU55" s="206"/>
      <c r="TGV55" s="206"/>
      <c r="TGW55" s="206"/>
      <c r="TGX55" s="206"/>
      <c r="TGY55" s="206"/>
      <c r="TGZ55" s="206"/>
      <c r="THA55" s="206"/>
      <c r="THB55" s="206"/>
      <c r="THC55" s="206"/>
      <c r="THD55" s="206"/>
      <c r="THE55" s="206"/>
      <c r="THF55" s="206"/>
      <c r="THG55" s="206"/>
      <c r="THH55" s="206"/>
      <c r="THI55" s="206"/>
      <c r="THJ55" s="206"/>
      <c r="THK55" s="206"/>
      <c r="THL55" s="206"/>
      <c r="THM55" s="206"/>
      <c r="THN55" s="206"/>
      <c r="THO55" s="206"/>
      <c r="THP55" s="206"/>
      <c r="THQ55" s="206"/>
      <c r="THR55" s="206"/>
      <c r="THS55" s="206"/>
      <c r="THT55" s="206"/>
      <c r="THU55" s="206"/>
      <c r="THV55" s="206"/>
      <c r="THW55" s="206"/>
      <c r="THX55" s="206"/>
      <c r="THY55" s="206"/>
      <c r="THZ55" s="206"/>
      <c r="TIA55" s="206"/>
      <c r="TIB55" s="206"/>
      <c r="TIC55" s="206"/>
      <c r="TID55" s="206"/>
      <c r="TIE55" s="206"/>
      <c r="TIF55" s="206"/>
      <c r="TIG55" s="206"/>
      <c r="TIH55" s="206"/>
      <c r="TII55" s="206"/>
      <c r="TIJ55" s="206"/>
      <c r="TIK55" s="206"/>
      <c r="TIL55" s="206"/>
      <c r="TIM55" s="206"/>
      <c r="TIN55" s="206"/>
      <c r="TIO55" s="206"/>
      <c r="TIP55" s="206"/>
      <c r="TIQ55" s="206"/>
      <c r="TIR55" s="206"/>
      <c r="TIS55" s="206"/>
      <c r="TIT55" s="206"/>
      <c r="TIU55" s="206"/>
      <c r="TIV55" s="206"/>
      <c r="TIW55" s="206"/>
      <c r="TIX55" s="206"/>
      <c r="TIY55" s="206"/>
      <c r="TIZ55" s="206"/>
      <c r="TJA55" s="206"/>
      <c r="TJB55" s="206"/>
      <c r="TJC55" s="206"/>
      <c r="TJD55" s="206"/>
      <c r="TJE55" s="206"/>
      <c r="TJF55" s="206"/>
      <c r="TJG55" s="206"/>
      <c r="TJH55" s="206"/>
      <c r="TJI55" s="206"/>
      <c r="TJJ55" s="206"/>
      <c r="TJK55" s="206"/>
      <c r="TJL55" s="206"/>
      <c r="TJM55" s="206"/>
      <c r="TJN55" s="206"/>
      <c r="TJO55" s="206"/>
      <c r="TJP55" s="206"/>
      <c r="TJQ55" s="206"/>
      <c r="TJR55" s="206"/>
      <c r="TJS55" s="206"/>
      <c r="TJT55" s="206"/>
      <c r="TJU55" s="206"/>
      <c r="TJV55" s="206"/>
      <c r="TJW55" s="206"/>
      <c r="TJX55" s="206"/>
      <c r="TJY55" s="206"/>
      <c r="TJZ55" s="206"/>
      <c r="TKA55" s="206"/>
      <c r="TKB55" s="206"/>
      <c r="TKC55" s="206"/>
      <c r="TKD55" s="206"/>
      <c r="TKE55" s="206"/>
      <c r="TKF55" s="206"/>
      <c r="TKG55" s="206"/>
      <c r="TKH55" s="206"/>
      <c r="TKI55" s="206"/>
      <c r="TKJ55" s="206"/>
      <c r="TKK55" s="206"/>
      <c r="TKL55" s="206"/>
      <c r="TKM55" s="206"/>
      <c r="TKN55" s="206"/>
      <c r="TKO55" s="206"/>
      <c r="TKP55" s="206"/>
      <c r="TKQ55" s="206"/>
      <c r="TKR55" s="206"/>
      <c r="TKS55" s="206"/>
      <c r="TKT55" s="206"/>
      <c r="TKU55" s="206"/>
      <c r="TKV55" s="206"/>
      <c r="TKW55" s="206"/>
      <c r="TKX55" s="206"/>
      <c r="TKY55" s="206"/>
      <c r="TKZ55" s="206"/>
      <c r="TLA55" s="206"/>
      <c r="TLB55" s="206"/>
      <c r="TLC55" s="206"/>
      <c r="TLD55" s="206"/>
      <c r="TLE55" s="206"/>
      <c r="TLF55" s="206"/>
      <c r="TLG55" s="206"/>
      <c r="TLH55" s="206"/>
      <c r="TLI55" s="206"/>
      <c r="TLJ55" s="206"/>
      <c r="TLK55" s="206"/>
      <c r="TLL55" s="206"/>
      <c r="TLM55" s="206"/>
      <c r="TLN55" s="206"/>
      <c r="TLO55" s="206"/>
      <c r="TLP55" s="206"/>
      <c r="TLQ55" s="206"/>
      <c r="TLR55" s="206"/>
      <c r="TLS55" s="206"/>
      <c r="TLT55" s="206"/>
      <c r="TLU55" s="206"/>
      <c r="TLV55" s="206"/>
      <c r="TLW55" s="206"/>
      <c r="TLX55" s="206"/>
      <c r="TLY55" s="206"/>
      <c r="TLZ55" s="206"/>
      <c r="TMA55" s="206"/>
      <c r="TMB55" s="206"/>
      <c r="TMC55" s="206"/>
      <c r="TMD55" s="206"/>
      <c r="TME55" s="206"/>
      <c r="TMF55" s="206"/>
      <c r="TMG55" s="206"/>
      <c r="TMH55" s="206"/>
      <c r="TMI55" s="206"/>
      <c r="TMJ55" s="206"/>
      <c r="TMK55" s="206"/>
      <c r="TML55" s="206"/>
      <c r="TMM55" s="206"/>
      <c r="TMN55" s="206"/>
      <c r="TMO55" s="206"/>
      <c r="TMP55" s="206"/>
      <c r="TMQ55" s="206"/>
      <c r="TMR55" s="206"/>
      <c r="TMS55" s="206"/>
      <c r="TMT55" s="206"/>
      <c r="TMU55" s="206"/>
      <c r="TMV55" s="206"/>
      <c r="TMW55" s="206"/>
      <c r="TMX55" s="206"/>
      <c r="TMY55" s="206"/>
      <c r="TMZ55" s="206"/>
      <c r="TNA55" s="206"/>
      <c r="TNB55" s="206"/>
      <c r="TNC55" s="206"/>
      <c r="TND55" s="206"/>
      <c r="TNE55" s="206"/>
      <c r="TNF55" s="206"/>
      <c r="TNG55" s="206"/>
      <c r="TNH55" s="206"/>
      <c r="TNI55" s="206"/>
      <c r="TNJ55" s="206"/>
      <c r="TNK55" s="206"/>
      <c r="TNL55" s="206"/>
      <c r="TNM55" s="206"/>
      <c r="TNN55" s="206"/>
      <c r="TNO55" s="206"/>
      <c r="TNP55" s="206"/>
      <c r="TNQ55" s="206"/>
      <c r="TNR55" s="206"/>
      <c r="TNS55" s="206"/>
      <c r="TNT55" s="206"/>
      <c r="TNU55" s="206"/>
      <c r="TNV55" s="206"/>
      <c r="TNW55" s="206"/>
      <c r="TNX55" s="206"/>
      <c r="TNY55" s="206"/>
      <c r="TNZ55" s="206"/>
      <c r="TOA55" s="206"/>
      <c r="TOB55" s="206"/>
      <c r="TOC55" s="206"/>
      <c r="TOD55" s="206"/>
      <c r="TOE55" s="206"/>
      <c r="TOF55" s="206"/>
      <c r="TOG55" s="206"/>
      <c r="TOH55" s="206"/>
      <c r="TOI55" s="206"/>
      <c r="TOJ55" s="206"/>
      <c r="TOK55" s="206"/>
      <c r="TOL55" s="206"/>
      <c r="TOM55" s="206"/>
      <c r="TON55" s="206"/>
      <c r="TOO55" s="206"/>
      <c r="TOP55" s="206"/>
      <c r="TOQ55" s="206"/>
      <c r="TOR55" s="206"/>
      <c r="TOS55" s="206"/>
      <c r="TOT55" s="206"/>
      <c r="TOU55" s="206"/>
      <c r="TOV55" s="206"/>
      <c r="TOW55" s="206"/>
      <c r="TOX55" s="206"/>
      <c r="TOY55" s="206"/>
      <c r="TOZ55" s="206"/>
      <c r="TPA55" s="206"/>
      <c r="TPB55" s="206"/>
      <c r="TPC55" s="206"/>
      <c r="TPD55" s="206"/>
      <c r="TPE55" s="206"/>
      <c r="TPF55" s="206"/>
      <c r="TPG55" s="206"/>
      <c r="TPH55" s="206"/>
      <c r="TPI55" s="206"/>
      <c r="TPJ55" s="206"/>
      <c r="TPK55" s="206"/>
      <c r="TPL55" s="206"/>
      <c r="TPM55" s="206"/>
      <c r="TPN55" s="206"/>
      <c r="TPO55" s="206"/>
      <c r="TPP55" s="206"/>
      <c r="TPQ55" s="206"/>
      <c r="TPR55" s="206"/>
      <c r="TPS55" s="206"/>
      <c r="TPT55" s="206"/>
      <c r="TPU55" s="206"/>
      <c r="TPV55" s="206"/>
      <c r="TPW55" s="206"/>
      <c r="TPX55" s="206"/>
      <c r="TPY55" s="206"/>
      <c r="TPZ55" s="206"/>
      <c r="TQA55" s="206"/>
      <c r="TQB55" s="206"/>
      <c r="TQC55" s="206"/>
      <c r="TQD55" s="206"/>
      <c r="TQE55" s="206"/>
      <c r="TQF55" s="206"/>
      <c r="TQG55" s="206"/>
      <c r="TQH55" s="206"/>
      <c r="TQI55" s="206"/>
      <c r="TQJ55" s="206"/>
      <c r="TQK55" s="206"/>
      <c r="TQL55" s="206"/>
      <c r="TQM55" s="206"/>
      <c r="TQN55" s="206"/>
      <c r="TQO55" s="206"/>
      <c r="TQP55" s="206"/>
      <c r="TQQ55" s="206"/>
      <c r="TQR55" s="206"/>
      <c r="TQS55" s="206"/>
      <c r="TQT55" s="206"/>
      <c r="TQU55" s="206"/>
      <c r="TQV55" s="206"/>
      <c r="TQW55" s="206"/>
      <c r="TQX55" s="206"/>
      <c r="TQY55" s="206"/>
      <c r="TQZ55" s="206"/>
      <c r="TRA55" s="206"/>
      <c r="TRB55" s="206"/>
      <c r="TRC55" s="206"/>
      <c r="TRD55" s="206"/>
      <c r="TRE55" s="206"/>
      <c r="TRF55" s="206"/>
      <c r="TRG55" s="206"/>
      <c r="TRH55" s="206"/>
      <c r="TRI55" s="206"/>
      <c r="TRJ55" s="206"/>
      <c r="TRK55" s="206"/>
      <c r="TRL55" s="206"/>
      <c r="TRM55" s="206"/>
      <c r="TRN55" s="206"/>
      <c r="TRO55" s="206"/>
      <c r="TRP55" s="206"/>
      <c r="TRQ55" s="206"/>
      <c r="TRR55" s="206"/>
      <c r="TRS55" s="206"/>
      <c r="TRT55" s="206"/>
      <c r="TRU55" s="206"/>
      <c r="TRV55" s="206"/>
      <c r="TRW55" s="206"/>
      <c r="TRX55" s="206"/>
      <c r="TRY55" s="206"/>
      <c r="TRZ55" s="206"/>
      <c r="TSA55" s="206"/>
      <c r="TSB55" s="206"/>
      <c r="TSC55" s="206"/>
      <c r="TSD55" s="206"/>
      <c r="TSE55" s="206"/>
      <c r="TSF55" s="206"/>
      <c r="TSG55" s="206"/>
      <c r="TSH55" s="206"/>
      <c r="TSI55" s="206"/>
      <c r="TSJ55" s="206"/>
      <c r="TSK55" s="206"/>
      <c r="TSL55" s="206"/>
      <c r="TSM55" s="206"/>
      <c r="TSN55" s="206"/>
      <c r="TSO55" s="206"/>
      <c r="TSP55" s="206"/>
      <c r="TSQ55" s="206"/>
      <c r="TSR55" s="206"/>
      <c r="TSS55" s="206"/>
      <c r="TST55" s="206"/>
      <c r="TSU55" s="206"/>
      <c r="TSV55" s="206"/>
      <c r="TSW55" s="206"/>
      <c r="TSX55" s="206"/>
      <c r="TSY55" s="206"/>
      <c r="TSZ55" s="206"/>
      <c r="TTA55" s="206"/>
      <c r="TTB55" s="206"/>
      <c r="TTC55" s="206"/>
      <c r="TTD55" s="206"/>
      <c r="TTE55" s="206"/>
      <c r="TTF55" s="206"/>
      <c r="TTG55" s="206"/>
      <c r="TTH55" s="206"/>
      <c r="TTI55" s="206"/>
      <c r="TTJ55" s="206"/>
      <c r="TTK55" s="206"/>
      <c r="TTL55" s="206"/>
      <c r="TTM55" s="206"/>
      <c r="TTN55" s="206"/>
      <c r="TTO55" s="206"/>
      <c r="TTP55" s="206"/>
      <c r="TTQ55" s="206"/>
      <c r="TTR55" s="206"/>
      <c r="TTS55" s="206"/>
      <c r="TTT55" s="206"/>
      <c r="TTU55" s="206"/>
      <c r="TTV55" s="206"/>
      <c r="TTW55" s="206"/>
      <c r="TTX55" s="206"/>
      <c r="TTY55" s="206"/>
      <c r="TTZ55" s="206"/>
      <c r="TUA55" s="206"/>
      <c r="TUB55" s="206"/>
      <c r="TUC55" s="206"/>
      <c r="TUD55" s="206"/>
      <c r="TUE55" s="206"/>
      <c r="TUF55" s="206"/>
      <c r="TUG55" s="206"/>
      <c r="TUH55" s="206"/>
      <c r="TUI55" s="206"/>
      <c r="TUJ55" s="206"/>
      <c r="TUK55" s="206"/>
      <c r="TUL55" s="206"/>
      <c r="TUM55" s="206"/>
      <c r="TUN55" s="206"/>
      <c r="TUO55" s="206"/>
      <c r="TUP55" s="206"/>
      <c r="TUQ55" s="206"/>
      <c r="TUR55" s="206"/>
      <c r="TUS55" s="206"/>
      <c r="TUT55" s="206"/>
      <c r="TUU55" s="206"/>
      <c r="TUV55" s="206"/>
      <c r="TUW55" s="206"/>
      <c r="TUX55" s="206"/>
      <c r="TUY55" s="206"/>
      <c r="TUZ55" s="206"/>
      <c r="TVA55" s="206"/>
      <c r="TVB55" s="206"/>
      <c r="TVC55" s="206"/>
      <c r="TVD55" s="206"/>
      <c r="TVE55" s="206"/>
      <c r="TVF55" s="206"/>
      <c r="TVG55" s="206"/>
      <c r="TVH55" s="206"/>
      <c r="TVI55" s="206"/>
      <c r="TVJ55" s="206"/>
      <c r="TVK55" s="206"/>
      <c r="TVL55" s="206"/>
      <c r="TVM55" s="206"/>
      <c r="TVN55" s="206"/>
      <c r="TVO55" s="206"/>
      <c r="TVP55" s="206"/>
      <c r="TVQ55" s="206"/>
      <c r="TVR55" s="206"/>
      <c r="TVS55" s="206"/>
      <c r="TVT55" s="206"/>
      <c r="TVU55" s="206"/>
      <c r="TVV55" s="206"/>
      <c r="TVW55" s="206"/>
      <c r="TVX55" s="206"/>
      <c r="TVY55" s="206"/>
      <c r="TVZ55" s="206"/>
      <c r="TWA55" s="206"/>
      <c r="TWB55" s="206"/>
      <c r="TWC55" s="206"/>
      <c r="TWD55" s="206"/>
      <c r="TWE55" s="206"/>
      <c r="TWF55" s="206"/>
      <c r="TWG55" s="206"/>
      <c r="TWH55" s="206"/>
      <c r="TWI55" s="206"/>
      <c r="TWJ55" s="206"/>
      <c r="TWK55" s="206"/>
      <c r="TWL55" s="206"/>
      <c r="TWM55" s="206"/>
      <c r="TWN55" s="206"/>
      <c r="TWO55" s="206"/>
      <c r="TWP55" s="206"/>
      <c r="TWQ55" s="206"/>
      <c r="TWR55" s="206"/>
      <c r="TWS55" s="206"/>
      <c r="TWT55" s="206"/>
      <c r="TWU55" s="206"/>
      <c r="TWV55" s="206"/>
      <c r="TWW55" s="206"/>
      <c r="TWX55" s="206"/>
      <c r="TWY55" s="206"/>
      <c r="TWZ55" s="206"/>
      <c r="TXA55" s="206"/>
      <c r="TXB55" s="206"/>
      <c r="TXC55" s="206"/>
      <c r="TXD55" s="206"/>
      <c r="TXE55" s="206"/>
      <c r="TXF55" s="206"/>
      <c r="TXG55" s="206"/>
      <c r="TXH55" s="206"/>
      <c r="TXI55" s="206"/>
      <c r="TXJ55" s="206"/>
      <c r="TXK55" s="206"/>
      <c r="TXL55" s="206"/>
      <c r="TXM55" s="206"/>
      <c r="TXN55" s="206"/>
      <c r="TXO55" s="206"/>
      <c r="TXP55" s="206"/>
      <c r="TXQ55" s="206"/>
      <c r="TXR55" s="206"/>
      <c r="TXS55" s="206"/>
      <c r="TXT55" s="206"/>
      <c r="TXU55" s="206"/>
      <c r="TXV55" s="206"/>
      <c r="TXW55" s="206"/>
      <c r="TXX55" s="206"/>
      <c r="TXY55" s="206"/>
      <c r="TXZ55" s="206"/>
      <c r="TYA55" s="206"/>
      <c r="TYB55" s="206"/>
      <c r="TYC55" s="206"/>
      <c r="TYD55" s="206"/>
      <c r="TYE55" s="206"/>
      <c r="TYF55" s="206"/>
      <c r="TYG55" s="206"/>
      <c r="TYH55" s="206"/>
      <c r="TYI55" s="206"/>
      <c r="TYJ55" s="206"/>
      <c r="TYK55" s="206"/>
      <c r="TYL55" s="206"/>
      <c r="TYM55" s="206"/>
      <c r="TYN55" s="206"/>
      <c r="TYO55" s="206"/>
      <c r="TYP55" s="206"/>
      <c r="TYQ55" s="206"/>
      <c r="TYR55" s="206"/>
      <c r="TYS55" s="206"/>
      <c r="TYT55" s="206"/>
      <c r="TYU55" s="206"/>
      <c r="TYV55" s="206"/>
      <c r="TYW55" s="206"/>
      <c r="TYX55" s="206"/>
      <c r="TYY55" s="206"/>
      <c r="TYZ55" s="206"/>
      <c r="TZA55" s="206"/>
      <c r="TZB55" s="206"/>
      <c r="TZC55" s="206"/>
      <c r="TZD55" s="206"/>
      <c r="TZE55" s="206"/>
      <c r="TZF55" s="206"/>
      <c r="TZG55" s="206"/>
      <c r="TZH55" s="206"/>
      <c r="TZI55" s="206"/>
      <c r="TZJ55" s="206"/>
      <c r="TZK55" s="206"/>
      <c r="TZL55" s="206"/>
      <c r="TZM55" s="206"/>
      <c r="TZN55" s="206"/>
      <c r="TZO55" s="206"/>
      <c r="TZP55" s="206"/>
      <c r="TZQ55" s="206"/>
      <c r="TZR55" s="206"/>
      <c r="TZS55" s="206"/>
      <c r="TZT55" s="206"/>
      <c r="TZU55" s="206"/>
      <c r="TZV55" s="206"/>
      <c r="TZW55" s="206"/>
      <c r="TZX55" s="206"/>
      <c r="TZY55" s="206"/>
      <c r="TZZ55" s="206"/>
      <c r="UAA55" s="206"/>
      <c r="UAB55" s="206"/>
      <c r="UAC55" s="206"/>
      <c r="UAD55" s="206"/>
      <c r="UAE55" s="206"/>
      <c r="UAF55" s="206"/>
      <c r="UAG55" s="206"/>
      <c r="UAH55" s="206"/>
      <c r="UAI55" s="206"/>
      <c r="UAJ55" s="206"/>
      <c r="UAK55" s="206"/>
      <c r="UAL55" s="206"/>
      <c r="UAM55" s="206"/>
      <c r="UAN55" s="206"/>
      <c r="UAO55" s="206"/>
      <c r="UAP55" s="206"/>
      <c r="UAQ55" s="206"/>
      <c r="UAR55" s="206"/>
      <c r="UAS55" s="206"/>
      <c r="UAT55" s="206"/>
      <c r="UAU55" s="206"/>
      <c r="UAV55" s="206"/>
      <c r="UAW55" s="206"/>
      <c r="UAX55" s="206"/>
      <c r="UAY55" s="206"/>
      <c r="UAZ55" s="206"/>
      <c r="UBA55" s="206"/>
      <c r="UBB55" s="206"/>
      <c r="UBC55" s="206"/>
      <c r="UBD55" s="206"/>
      <c r="UBE55" s="206"/>
      <c r="UBF55" s="206"/>
      <c r="UBG55" s="206"/>
      <c r="UBH55" s="206"/>
      <c r="UBI55" s="206"/>
      <c r="UBJ55" s="206"/>
      <c r="UBK55" s="206"/>
      <c r="UBL55" s="206"/>
      <c r="UBM55" s="206"/>
      <c r="UBN55" s="206"/>
      <c r="UBO55" s="206"/>
      <c r="UBP55" s="206"/>
      <c r="UBQ55" s="206"/>
      <c r="UBR55" s="206"/>
      <c r="UBS55" s="206"/>
      <c r="UBT55" s="206"/>
      <c r="UBU55" s="206"/>
      <c r="UBV55" s="206"/>
      <c r="UBW55" s="206"/>
      <c r="UBX55" s="206"/>
      <c r="UBY55" s="206"/>
      <c r="UBZ55" s="206"/>
      <c r="UCA55" s="206"/>
      <c r="UCB55" s="206"/>
      <c r="UCC55" s="206"/>
      <c r="UCD55" s="206"/>
      <c r="UCE55" s="206"/>
      <c r="UCF55" s="206"/>
      <c r="UCG55" s="206"/>
      <c r="UCH55" s="206"/>
      <c r="UCI55" s="206"/>
      <c r="UCJ55" s="206"/>
      <c r="UCK55" s="206"/>
      <c r="UCL55" s="206"/>
      <c r="UCM55" s="206"/>
      <c r="UCN55" s="206"/>
      <c r="UCO55" s="206"/>
      <c r="UCP55" s="206"/>
      <c r="UCQ55" s="206"/>
      <c r="UCR55" s="206"/>
      <c r="UCS55" s="206"/>
      <c r="UCT55" s="206"/>
      <c r="UCU55" s="206"/>
      <c r="UCV55" s="206"/>
      <c r="UCW55" s="206"/>
      <c r="UCX55" s="206"/>
      <c r="UCY55" s="206"/>
      <c r="UCZ55" s="206"/>
      <c r="UDA55" s="206"/>
      <c r="UDB55" s="206"/>
      <c r="UDC55" s="206"/>
      <c r="UDD55" s="206"/>
      <c r="UDE55" s="206"/>
      <c r="UDF55" s="206"/>
      <c r="UDG55" s="206"/>
      <c r="UDH55" s="206"/>
      <c r="UDI55" s="206"/>
      <c r="UDJ55" s="206"/>
      <c r="UDK55" s="206"/>
      <c r="UDL55" s="206"/>
      <c r="UDM55" s="206"/>
      <c r="UDN55" s="206"/>
      <c r="UDO55" s="206"/>
      <c r="UDP55" s="206"/>
      <c r="UDQ55" s="206"/>
      <c r="UDR55" s="206"/>
      <c r="UDS55" s="206"/>
      <c r="UDT55" s="206"/>
      <c r="UDU55" s="206"/>
      <c r="UDV55" s="206"/>
      <c r="UDW55" s="206"/>
      <c r="UDX55" s="206"/>
      <c r="UDY55" s="206"/>
      <c r="UDZ55" s="206"/>
      <c r="UEA55" s="206"/>
      <c r="UEB55" s="206"/>
      <c r="UEC55" s="206"/>
      <c r="UED55" s="206"/>
      <c r="UEE55" s="206"/>
      <c r="UEF55" s="206"/>
      <c r="UEG55" s="206"/>
      <c r="UEH55" s="206"/>
      <c r="UEI55" s="206"/>
      <c r="UEJ55" s="206"/>
      <c r="UEK55" s="206"/>
      <c r="UEL55" s="206"/>
      <c r="UEM55" s="206"/>
      <c r="UEN55" s="206"/>
      <c r="UEO55" s="206"/>
      <c r="UEP55" s="206"/>
      <c r="UEQ55" s="206"/>
      <c r="UER55" s="206"/>
      <c r="UES55" s="206"/>
      <c r="UET55" s="206"/>
      <c r="UEU55" s="206"/>
      <c r="UEV55" s="206"/>
      <c r="UEW55" s="206"/>
      <c r="UEX55" s="206"/>
      <c r="UEY55" s="206"/>
      <c r="UEZ55" s="206"/>
      <c r="UFA55" s="206"/>
      <c r="UFB55" s="206"/>
      <c r="UFC55" s="206"/>
      <c r="UFD55" s="206"/>
      <c r="UFE55" s="206"/>
      <c r="UFF55" s="206"/>
      <c r="UFG55" s="206"/>
      <c r="UFH55" s="206"/>
      <c r="UFI55" s="206"/>
      <c r="UFJ55" s="206"/>
      <c r="UFK55" s="206"/>
      <c r="UFL55" s="206"/>
      <c r="UFM55" s="206"/>
      <c r="UFN55" s="206"/>
      <c r="UFO55" s="206"/>
      <c r="UFP55" s="206"/>
      <c r="UFQ55" s="206"/>
      <c r="UFR55" s="206"/>
      <c r="UFS55" s="206"/>
      <c r="UFT55" s="206"/>
      <c r="UFU55" s="206"/>
      <c r="UFV55" s="206"/>
      <c r="UFW55" s="206"/>
      <c r="UFX55" s="206"/>
      <c r="UFY55" s="206"/>
      <c r="UFZ55" s="206"/>
      <c r="UGA55" s="206"/>
      <c r="UGB55" s="206"/>
      <c r="UGC55" s="206"/>
      <c r="UGD55" s="206"/>
      <c r="UGE55" s="206"/>
      <c r="UGF55" s="206"/>
      <c r="UGG55" s="206"/>
      <c r="UGH55" s="206"/>
      <c r="UGI55" s="206"/>
      <c r="UGJ55" s="206"/>
      <c r="UGK55" s="206"/>
      <c r="UGL55" s="206"/>
      <c r="UGM55" s="206"/>
      <c r="UGN55" s="206"/>
      <c r="UGO55" s="206"/>
      <c r="UGP55" s="206"/>
      <c r="UGQ55" s="206"/>
      <c r="UGR55" s="206"/>
      <c r="UGS55" s="206"/>
      <c r="UGT55" s="206"/>
      <c r="UGU55" s="206"/>
      <c r="UGV55" s="206"/>
      <c r="UGW55" s="206"/>
      <c r="UGX55" s="206"/>
      <c r="UGY55" s="206"/>
      <c r="UGZ55" s="206"/>
      <c r="UHA55" s="206"/>
      <c r="UHB55" s="206"/>
      <c r="UHC55" s="206"/>
      <c r="UHD55" s="206"/>
      <c r="UHE55" s="206"/>
      <c r="UHF55" s="206"/>
      <c r="UHG55" s="206"/>
      <c r="UHH55" s="206"/>
      <c r="UHI55" s="206"/>
      <c r="UHJ55" s="206"/>
      <c r="UHK55" s="206"/>
      <c r="UHL55" s="206"/>
      <c r="UHM55" s="206"/>
      <c r="UHN55" s="206"/>
      <c r="UHO55" s="206"/>
      <c r="UHP55" s="206"/>
      <c r="UHQ55" s="206"/>
      <c r="UHR55" s="206"/>
      <c r="UHS55" s="206"/>
      <c r="UHT55" s="206"/>
      <c r="UHU55" s="206"/>
      <c r="UHV55" s="206"/>
      <c r="UHW55" s="206"/>
      <c r="UHX55" s="206"/>
      <c r="UHY55" s="206"/>
      <c r="UHZ55" s="206"/>
      <c r="UIA55" s="206"/>
      <c r="UIB55" s="206"/>
      <c r="UIC55" s="206"/>
      <c r="UID55" s="206"/>
      <c r="UIE55" s="206"/>
      <c r="UIF55" s="206"/>
      <c r="UIG55" s="206"/>
      <c r="UIH55" s="206"/>
      <c r="UII55" s="206"/>
      <c r="UIJ55" s="206"/>
      <c r="UIK55" s="206"/>
      <c r="UIL55" s="206"/>
      <c r="UIM55" s="206"/>
      <c r="UIN55" s="206"/>
      <c r="UIO55" s="206"/>
      <c r="UIP55" s="206"/>
      <c r="UIQ55" s="206"/>
      <c r="UIR55" s="206"/>
      <c r="UIS55" s="206"/>
      <c r="UIT55" s="206"/>
      <c r="UIU55" s="206"/>
      <c r="UIV55" s="206"/>
      <c r="UIW55" s="206"/>
      <c r="UIX55" s="206"/>
      <c r="UIY55" s="206"/>
      <c r="UIZ55" s="206"/>
      <c r="UJA55" s="206"/>
      <c r="UJB55" s="206"/>
      <c r="UJC55" s="206"/>
      <c r="UJD55" s="206"/>
      <c r="UJE55" s="206"/>
      <c r="UJF55" s="206"/>
      <c r="UJG55" s="206"/>
      <c r="UJH55" s="206"/>
      <c r="UJI55" s="206"/>
      <c r="UJJ55" s="206"/>
      <c r="UJK55" s="206"/>
      <c r="UJL55" s="206"/>
      <c r="UJM55" s="206"/>
      <c r="UJN55" s="206"/>
      <c r="UJO55" s="206"/>
      <c r="UJP55" s="206"/>
      <c r="UJQ55" s="206"/>
      <c r="UJR55" s="206"/>
      <c r="UJS55" s="206"/>
      <c r="UJT55" s="206"/>
      <c r="UJU55" s="206"/>
      <c r="UJV55" s="206"/>
      <c r="UJW55" s="206"/>
      <c r="UJX55" s="206"/>
      <c r="UJY55" s="206"/>
      <c r="UJZ55" s="206"/>
      <c r="UKA55" s="206"/>
      <c r="UKB55" s="206"/>
      <c r="UKC55" s="206"/>
      <c r="UKD55" s="206"/>
      <c r="UKE55" s="206"/>
      <c r="UKF55" s="206"/>
      <c r="UKG55" s="206"/>
      <c r="UKH55" s="206"/>
      <c r="UKI55" s="206"/>
      <c r="UKJ55" s="206"/>
      <c r="UKK55" s="206"/>
      <c r="UKL55" s="206"/>
      <c r="UKM55" s="206"/>
      <c r="UKN55" s="206"/>
      <c r="UKO55" s="206"/>
      <c r="UKP55" s="206"/>
      <c r="UKQ55" s="206"/>
      <c r="UKR55" s="206"/>
      <c r="UKS55" s="206"/>
      <c r="UKT55" s="206"/>
      <c r="UKU55" s="206"/>
      <c r="UKV55" s="206"/>
      <c r="UKW55" s="206"/>
      <c r="UKX55" s="206"/>
      <c r="UKY55" s="206"/>
      <c r="UKZ55" s="206"/>
      <c r="ULA55" s="206"/>
      <c r="ULB55" s="206"/>
      <c r="ULC55" s="206"/>
      <c r="ULD55" s="206"/>
      <c r="ULE55" s="206"/>
      <c r="ULF55" s="206"/>
      <c r="ULG55" s="206"/>
      <c r="ULH55" s="206"/>
      <c r="ULI55" s="206"/>
      <c r="ULJ55" s="206"/>
      <c r="ULK55" s="206"/>
      <c r="ULL55" s="206"/>
      <c r="ULM55" s="206"/>
      <c r="ULN55" s="206"/>
      <c r="ULO55" s="206"/>
      <c r="ULP55" s="206"/>
      <c r="ULQ55" s="206"/>
      <c r="ULR55" s="206"/>
      <c r="ULS55" s="206"/>
      <c r="ULT55" s="206"/>
      <c r="ULU55" s="206"/>
      <c r="ULV55" s="206"/>
      <c r="ULW55" s="206"/>
      <c r="ULX55" s="206"/>
      <c r="ULY55" s="206"/>
      <c r="ULZ55" s="206"/>
      <c r="UMA55" s="206"/>
      <c r="UMB55" s="206"/>
      <c r="UMC55" s="206"/>
      <c r="UMD55" s="206"/>
      <c r="UME55" s="206"/>
      <c r="UMF55" s="206"/>
      <c r="UMG55" s="206"/>
      <c r="UMH55" s="206"/>
      <c r="UMI55" s="206"/>
      <c r="UMJ55" s="206"/>
      <c r="UMK55" s="206"/>
      <c r="UML55" s="206"/>
      <c r="UMM55" s="206"/>
      <c r="UMN55" s="206"/>
      <c r="UMO55" s="206"/>
      <c r="UMP55" s="206"/>
      <c r="UMQ55" s="206"/>
      <c r="UMR55" s="206"/>
      <c r="UMS55" s="206"/>
      <c r="UMT55" s="206"/>
      <c r="UMU55" s="206"/>
      <c r="UMV55" s="206"/>
      <c r="UMW55" s="206"/>
      <c r="UMX55" s="206"/>
      <c r="UMY55" s="206"/>
      <c r="UMZ55" s="206"/>
      <c r="UNA55" s="206"/>
      <c r="UNB55" s="206"/>
      <c r="UNC55" s="206"/>
      <c r="UND55" s="206"/>
      <c r="UNE55" s="206"/>
      <c r="UNF55" s="206"/>
      <c r="UNG55" s="206"/>
      <c r="UNH55" s="206"/>
      <c r="UNI55" s="206"/>
      <c r="UNJ55" s="206"/>
      <c r="UNK55" s="206"/>
      <c r="UNL55" s="206"/>
      <c r="UNM55" s="206"/>
      <c r="UNN55" s="206"/>
      <c r="UNO55" s="206"/>
      <c r="UNP55" s="206"/>
      <c r="UNQ55" s="206"/>
      <c r="UNR55" s="206"/>
      <c r="UNS55" s="206"/>
      <c r="UNT55" s="206"/>
      <c r="UNU55" s="206"/>
      <c r="UNV55" s="206"/>
      <c r="UNW55" s="206"/>
      <c r="UNX55" s="206"/>
      <c r="UNY55" s="206"/>
      <c r="UNZ55" s="206"/>
      <c r="UOA55" s="206"/>
      <c r="UOB55" s="206"/>
      <c r="UOC55" s="206"/>
      <c r="UOD55" s="206"/>
      <c r="UOE55" s="206"/>
      <c r="UOF55" s="206"/>
      <c r="UOG55" s="206"/>
      <c r="UOH55" s="206"/>
      <c r="UOI55" s="206"/>
      <c r="UOJ55" s="206"/>
      <c r="UOK55" s="206"/>
      <c r="UOL55" s="206"/>
      <c r="UOM55" s="206"/>
      <c r="UON55" s="206"/>
      <c r="UOO55" s="206"/>
      <c r="UOP55" s="206"/>
      <c r="UOQ55" s="206"/>
      <c r="UOR55" s="206"/>
      <c r="UOS55" s="206"/>
      <c r="UOT55" s="206"/>
      <c r="UOU55" s="206"/>
      <c r="UOV55" s="206"/>
      <c r="UOW55" s="206"/>
      <c r="UOX55" s="206"/>
      <c r="UOY55" s="206"/>
      <c r="UOZ55" s="206"/>
      <c r="UPA55" s="206"/>
      <c r="UPB55" s="206"/>
      <c r="UPC55" s="206"/>
      <c r="UPD55" s="206"/>
      <c r="UPE55" s="206"/>
      <c r="UPF55" s="206"/>
      <c r="UPG55" s="206"/>
      <c r="UPH55" s="206"/>
      <c r="UPI55" s="206"/>
      <c r="UPJ55" s="206"/>
      <c r="UPK55" s="206"/>
      <c r="UPL55" s="206"/>
      <c r="UPM55" s="206"/>
      <c r="UPN55" s="206"/>
      <c r="UPO55" s="206"/>
      <c r="UPP55" s="206"/>
      <c r="UPQ55" s="206"/>
      <c r="UPR55" s="206"/>
      <c r="UPS55" s="206"/>
      <c r="UPT55" s="206"/>
      <c r="UPU55" s="206"/>
      <c r="UPV55" s="206"/>
      <c r="UPW55" s="206"/>
      <c r="UPX55" s="206"/>
      <c r="UPY55" s="206"/>
      <c r="UPZ55" s="206"/>
      <c r="UQA55" s="206"/>
      <c r="UQB55" s="206"/>
      <c r="UQC55" s="206"/>
      <c r="UQD55" s="206"/>
      <c r="UQE55" s="206"/>
      <c r="UQF55" s="206"/>
      <c r="UQG55" s="206"/>
      <c r="UQH55" s="206"/>
      <c r="UQI55" s="206"/>
      <c r="UQJ55" s="206"/>
      <c r="UQK55" s="206"/>
      <c r="UQL55" s="206"/>
      <c r="UQM55" s="206"/>
      <c r="UQN55" s="206"/>
      <c r="UQO55" s="206"/>
      <c r="UQP55" s="206"/>
      <c r="UQQ55" s="206"/>
      <c r="UQR55" s="206"/>
      <c r="UQS55" s="206"/>
      <c r="UQT55" s="206"/>
      <c r="UQU55" s="206"/>
      <c r="UQV55" s="206"/>
      <c r="UQW55" s="206"/>
      <c r="UQX55" s="206"/>
      <c r="UQY55" s="206"/>
      <c r="UQZ55" s="206"/>
      <c r="URA55" s="206"/>
      <c r="URB55" s="206"/>
      <c r="URC55" s="206"/>
      <c r="URD55" s="206"/>
      <c r="URE55" s="206"/>
      <c r="URF55" s="206"/>
      <c r="URG55" s="206"/>
      <c r="URH55" s="206"/>
      <c r="URI55" s="206"/>
      <c r="URJ55" s="206"/>
      <c r="URK55" s="206"/>
      <c r="URL55" s="206"/>
      <c r="URM55" s="206"/>
      <c r="URN55" s="206"/>
      <c r="URO55" s="206"/>
      <c r="URP55" s="206"/>
      <c r="URQ55" s="206"/>
      <c r="URR55" s="206"/>
      <c r="URS55" s="206"/>
      <c r="URT55" s="206"/>
      <c r="URU55" s="206"/>
      <c r="URV55" s="206"/>
      <c r="URW55" s="206"/>
      <c r="URX55" s="206"/>
      <c r="URY55" s="206"/>
      <c r="URZ55" s="206"/>
      <c r="USA55" s="206"/>
      <c r="USB55" s="206"/>
      <c r="USC55" s="206"/>
      <c r="USD55" s="206"/>
      <c r="USE55" s="206"/>
      <c r="USF55" s="206"/>
      <c r="USG55" s="206"/>
      <c r="USH55" s="206"/>
      <c r="USI55" s="206"/>
      <c r="USJ55" s="206"/>
      <c r="USK55" s="206"/>
      <c r="USL55" s="206"/>
      <c r="USM55" s="206"/>
      <c r="USN55" s="206"/>
      <c r="USO55" s="206"/>
      <c r="USP55" s="206"/>
      <c r="USQ55" s="206"/>
      <c r="USR55" s="206"/>
      <c r="USS55" s="206"/>
      <c r="UST55" s="206"/>
      <c r="USU55" s="206"/>
      <c r="USV55" s="206"/>
      <c r="USW55" s="206"/>
      <c r="USX55" s="206"/>
      <c r="USY55" s="206"/>
      <c r="USZ55" s="206"/>
      <c r="UTA55" s="206"/>
      <c r="UTB55" s="206"/>
      <c r="UTC55" s="206"/>
      <c r="UTD55" s="206"/>
      <c r="UTE55" s="206"/>
      <c r="UTF55" s="206"/>
      <c r="UTG55" s="206"/>
      <c r="UTH55" s="206"/>
      <c r="UTI55" s="206"/>
      <c r="UTJ55" s="206"/>
      <c r="UTK55" s="206"/>
      <c r="UTL55" s="206"/>
      <c r="UTM55" s="206"/>
      <c r="UTN55" s="206"/>
      <c r="UTO55" s="206"/>
      <c r="UTP55" s="206"/>
      <c r="UTQ55" s="206"/>
      <c r="UTR55" s="206"/>
      <c r="UTS55" s="206"/>
      <c r="UTT55" s="206"/>
      <c r="UTU55" s="206"/>
      <c r="UTV55" s="206"/>
      <c r="UTW55" s="206"/>
      <c r="UTX55" s="206"/>
      <c r="UTY55" s="206"/>
      <c r="UTZ55" s="206"/>
      <c r="UUA55" s="206"/>
      <c r="UUB55" s="206"/>
      <c r="UUC55" s="206"/>
      <c r="UUD55" s="206"/>
      <c r="UUE55" s="206"/>
      <c r="UUF55" s="206"/>
      <c r="UUG55" s="206"/>
      <c r="UUH55" s="206"/>
      <c r="UUI55" s="206"/>
      <c r="UUJ55" s="206"/>
      <c r="UUK55" s="206"/>
      <c r="UUL55" s="206"/>
      <c r="UUM55" s="206"/>
      <c r="UUN55" s="206"/>
      <c r="UUO55" s="206"/>
      <c r="UUP55" s="206"/>
      <c r="UUQ55" s="206"/>
      <c r="UUR55" s="206"/>
      <c r="UUS55" s="206"/>
      <c r="UUT55" s="206"/>
      <c r="UUU55" s="206"/>
      <c r="UUV55" s="206"/>
      <c r="UUW55" s="206"/>
      <c r="UUX55" s="206"/>
      <c r="UUY55" s="206"/>
      <c r="UUZ55" s="206"/>
      <c r="UVA55" s="206"/>
      <c r="UVB55" s="206"/>
      <c r="UVC55" s="206"/>
      <c r="UVD55" s="206"/>
      <c r="UVE55" s="206"/>
      <c r="UVF55" s="206"/>
      <c r="UVG55" s="206"/>
      <c r="UVH55" s="206"/>
      <c r="UVI55" s="206"/>
      <c r="UVJ55" s="206"/>
      <c r="UVK55" s="206"/>
      <c r="UVL55" s="206"/>
      <c r="UVM55" s="206"/>
      <c r="UVN55" s="206"/>
      <c r="UVO55" s="206"/>
      <c r="UVP55" s="206"/>
      <c r="UVQ55" s="206"/>
      <c r="UVR55" s="206"/>
      <c r="UVS55" s="206"/>
      <c r="UVT55" s="206"/>
      <c r="UVU55" s="206"/>
      <c r="UVV55" s="206"/>
      <c r="UVW55" s="206"/>
      <c r="UVX55" s="206"/>
      <c r="UVY55" s="206"/>
      <c r="UVZ55" s="206"/>
      <c r="UWA55" s="206"/>
      <c r="UWB55" s="206"/>
      <c r="UWC55" s="206"/>
      <c r="UWD55" s="206"/>
      <c r="UWE55" s="206"/>
      <c r="UWF55" s="206"/>
      <c r="UWG55" s="206"/>
      <c r="UWH55" s="206"/>
      <c r="UWI55" s="206"/>
      <c r="UWJ55" s="206"/>
      <c r="UWK55" s="206"/>
      <c r="UWL55" s="206"/>
      <c r="UWM55" s="206"/>
      <c r="UWN55" s="206"/>
      <c r="UWO55" s="206"/>
      <c r="UWP55" s="206"/>
      <c r="UWQ55" s="206"/>
      <c r="UWR55" s="206"/>
      <c r="UWS55" s="206"/>
      <c r="UWT55" s="206"/>
      <c r="UWU55" s="206"/>
      <c r="UWV55" s="206"/>
      <c r="UWW55" s="206"/>
      <c r="UWX55" s="206"/>
      <c r="UWY55" s="206"/>
      <c r="UWZ55" s="206"/>
      <c r="UXA55" s="206"/>
      <c r="UXB55" s="206"/>
      <c r="UXC55" s="206"/>
      <c r="UXD55" s="206"/>
      <c r="UXE55" s="206"/>
      <c r="UXF55" s="206"/>
      <c r="UXG55" s="206"/>
      <c r="UXH55" s="206"/>
      <c r="UXI55" s="206"/>
      <c r="UXJ55" s="206"/>
      <c r="UXK55" s="206"/>
      <c r="UXL55" s="206"/>
      <c r="UXM55" s="206"/>
      <c r="UXN55" s="206"/>
      <c r="UXO55" s="206"/>
      <c r="UXP55" s="206"/>
      <c r="UXQ55" s="206"/>
      <c r="UXR55" s="206"/>
      <c r="UXS55" s="206"/>
      <c r="UXT55" s="206"/>
      <c r="UXU55" s="206"/>
      <c r="UXV55" s="206"/>
      <c r="UXW55" s="206"/>
      <c r="UXX55" s="206"/>
      <c r="UXY55" s="206"/>
      <c r="UXZ55" s="206"/>
      <c r="UYA55" s="206"/>
      <c r="UYB55" s="206"/>
      <c r="UYC55" s="206"/>
      <c r="UYD55" s="206"/>
      <c r="UYE55" s="206"/>
      <c r="UYF55" s="206"/>
      <c r="UYG55" s="206"/>
      <c r="UYH55" s="206"/>
      <c r="UYI55" s="206"/>
      <c r="UYJ55" s="206"/>
      <c r="UYK55" s="206"/>
      <c r="UYL55" s="206"/>
      <c r="UYM55" s="206"/>
      <c r="UYN55" s="206"/>
      <c r="UYO55" s="206"/>
      <c r="UYP55" s="206"/>
      <c r="UYQ55" s="206"/>
      <c r="UYR55" s="206"/>
      <c r="UYS55" s="206"/>
      <c r="UYT55" s="206"/>
      <c r="UYU55" s="206"/>
      <c r="UYV55" s="206"/>
      <c r="UYW55" s="206"/>
      <c r="UYX55" s="206"/>
      <c r="UYY55" s="206"/>
      <c r="UYZ55" s="206"/>
      <c r="UZA55" s="206"/>
      <c r="UZB55" s="206"/>
      <c r="UZC55" s="206"/>
      <c r="UZD55" s="206"/>
      <c r="UZE55" s="206"/>
      <c r="UZF55" s="206"/>
      <c r="UZG55" s="206"/>
      <c r="UZH55" s="206"/>
      <c r="UZI55" s="206"/>
      <c r="UZJ55" s="206"/>
      <c r="UZK55" s="206"/>
      <c r="UZL55" s="206"/>
      <c r="UZM55" s="206"/>
      <c r="UZN55" s="206"/>
      <c r="UZO55" s="206"/>
      <c r="UZP55" s="206"/>
      <c r="UZQ55" s="206"/>
      <c r="UZR55" s="206"/>
      <c r="UZS55" s="206"/>
      <c r="UZT55" s="206"/>
      <c r="UZU55" s="206"/>
      <c r="UZV55" s="206"/>
      <c r="UZW55" s="206"/>
      <c r="UZX55" s="206"/>
      <c r="UZY55" s="206"/>
      <c r="UZZ55" s="206"/>
      <c r="VAA55" s="206"/>
      <c r="VAB55" s="206"/>
      <c r="VAC55" s="206"/>
      <c r="VAD55" s="206"/>
      <c r="VAE55" s="206"/>
      <c r="VAF55" s="206"/>
      <c r="VAG55" s="206"/>
      <c r="VAH55" s="206"/>
      <c r="VAI55" s="206"/>
      <c r="VAJ55" s="206"/>
      <c r="VAK55" s="206"/>
      <c r="VAL55" s="206"/>
      <c r="VAM55" s="206"/>
      <c r="VAN55" s="206"/>
      <c r="VAO55" s="206"/>
      <c r="VAP55" s="206"/>
      <c r="VAQ55" s="206"/>
      <c r="VAR55" s="206"/>
      <c r="VAS55" s="206"/>
      <c r="VAT55" s="206"/>
      <c r="VAU55" s="206"/>
      <c r="VAV55" s="206"/>
      <c r="VAW55" s="206"/>
      <c r="VAX55" s="206"/>
      <c r="VAY55" s="206"/>
      <c r="VAZ55" s="206"/>
      <c r="VBA55" s="206"/>
      <c r="VBB55" s="206"/>
      <c r="VBC55" s="206"/>
      <c r="VBD55" s="206"/>
      <c r="VBE55" s="206"/>
      <c r="VBF55" s="206"/>
      <c r="VBG55" s="206"/>
      <c r="VBH55" s="206"/>
      <c r="VBI55" s="206"/>
      <c r="VBJ55" s="206"/>
      <c r="VBK55" s="206"/>
      <c r="VBL55" s="206"/>
      <c r="VBM55" s="206"/>
      <c r="VBN55" s="206"/>
      <c r="VBO55" s="206"/>
      <c r="VBP55" s="206"/>
      <c r="VBQ55" s="206"/>
      <c r="VBR55" s="206"/>
      <c r="VBS55" s="206"/>
      <c r="VBT55" s="206"/>
      <c r="VBU55" s="206"/>
      <c r="VBV55" s="206"/>
      <c r="VBW55" s="206"/>
      <c r="VBX55" s="206"/>
      <c r="VBY55" s="206"/>
      <c r="VBZ55" s="206"/>
      <c r="VCA55" s="206"/>
      <c r="VCB55" s="206"/>
      <c r="VCC55" s="206"/>
      <c r="VCD55" s="206"/>
      <c r="VCE55" s="206"/>
      <c r="VCF55" s="206"/>
      <c r="VCG55" s="206"/>
      <c r="VCH55" s="206"/>
      <c r="VCI55" s="206"/>
      <c r="VCJ55" s="206"/>
      <c r="VCK55" s="206"/>
      <c r="VCL55" s="206"/>
      <c r="VCM55" s="206"/>
      <c r="VCN55" s="206"/>
      <c r="VCO55" s="206"/>
      <c r="VCP55" s="206"/>
      <c r="VCQ55" s="206"/>
      <c r="VCR55" s="206"/>
      <c r="VCS55" s="206"/>
      <c r="VCT55" s="206"/>
      <c r="VCU55" s="206"/>
      <c r="VCV55" s="206"/>
      <c r="VCW55" s="206"/>
      <c r="VCX55" s="206"/>
      <c r="VCY55" s="206"/>
      <c r="VCZ55" s="206"/>
      <c r="VDA55" s="206"/>
      <c r="VDB55" s="206"/>
      <c r="VDC55" s="206"/>
      <c r="VDD55" s="206"/>
      <c r="VDE55" s="206"/>
      <c r="VDF55" s="206"/>
      <c r="VDG55" s="206"/>
      <c r="VDH55" s="206"/>
      <c r="VDI55" s="206"/>
      <c r="VDJ55" s="206"/>
      <c r="VDK55" s="206"/>
      <c r="VDL55" s="206"/>
      <c r="VDM55" s="206"/>
      <c r="VDN55" s="206"/>
      <c r="VDO55" s="206"/>
      <c r="VDP55" s="206"/>
      <c r="VDQ55" s="206"/>
      <c r="VDR55" s="206"/>
      <c r="VDS55" s="206"/>
      <c r="VDT55" s="206"/>
      <c r="VDU55" s="206"/>
      <c r="VDV55" s="206"/>
      <c r="VDW55" s="206"/>
      <c r="VDX55" s="206"/>
      <c r="VDY55" s="206"/>
      <c r="VDZ55" s="206"/>
      <c r="VEA55" s="206"/>
      <c r="VEB55" s="206"/>
      <c r="VEC55" s="206"/>
      <c r="VED55" s="206"/>
      <c r="VEE55" s="206"/>
      <c r="VEF55" s="206"/>
      <c r="VEG55" s="206"/>
      <c r="VEH55" s="206"/>
      <c r="VEI55" s="206"/>
      <c r="VEJ55" s="206"/>
      <c r="VEK55" s="206"/>
      <c r="VEL55" s="206"/>
      <c r="VEM55" s="206"/>
      <c r="VEN55" s="206"/>
      <c r="VEO55" s="206"/>
      <c r="VEP55" s="206"/>
      <c r="VEQ55" s="206"/>
      <c r="VER55" s="206"/>
      <c r="VES55" s="206"/>
      <c r="VET55" s="206"/>
      <c r="VEU55" s="206"/>
      <c r="VEV55" s="206"/>
      <c r="VEW55" s="206"/>
      <c r="VEX55" s="206"/>
      <c r="VEY55" s="206"/>
      <c r="VEZ55" s="206"/>
      <c r="VFA55" s="206"/>
      <c r="VFB55" s="206"/>
      <c r="VFC55" s="206"/>
      <c r="VFD55" s="206"/>
      <c r="VFE55" s="206"/>
      <c r="VFF55" s="206"/>
      <c r="VFG55" s="206"/>
      <c r="VFH55" s="206"/>
      <c r="VFI55" s="206"/>
      <c r="VFJ55" s="206"/>
      <c r="VFK55" s="206"/>
      <c r="VFL55" s="206"/>
      <c r="VFM55" s="206"/>
      <c r="VFN55" s="206"/>
      <c r="VFO55" s="206"/>
      <c r="VFP55" s="206"/>
      <c r="VFQ55" s="206"/>
      <c r="VFR55" s="206"/>
      <c r="VFS55" s="206"/>
      <c r="VFT55" s="206"/>
      <c r="VFU55" s="206"/>
      <c r="VFV55" s="206"/>
      <c r="VFW55" s="206"/>
      <c r="VFX55" s="206"/>
      <c r="VFY55" s="206"/>
      <c r="VFZ55" s="206"/>
      <c r="VGA55" s="206"/>
      <c r="VGB55" s="206"/>
      <c r="VGC55" s="206"/>
      <c r="VGD55" s="206"/>
      <c r="VGE55" s="206"/>
      <c r="VGF55" s="206"/>
      <c r="VGG55" s="206"/>
      <c r="VGH55" s="206"/>
      <c r="VGI55" s="206"/>
      <c r="VGJ55" s="206"/>
      <c r="VGK55" s="206"/>
      <c r="VGL55" s="206"/>
      <c r="VGM55" s="206"/>
      <c r="VGN55" s="206"/>
      <c r="VGO55" s="206"/>
      <c r="VGP55" s="206"/>
      <c r="VGQ55" s="206"/>
      <c r="VGR55" s="206"/>
      <c r="VGS55" s="206"/>
      <c r="VGT55" s="206"/>
      <c r="VGU55" s="206"/>
      <c r="VGV55" s="206"/>
      <c r="VGW55" s="206"/>
      <c r="VGX55" s="206"/>
      <c r="VGY55" s="206"/>
      <c r="VGZ55" s="206"/>
      <c r="VHA55" s="206"/>
      <c r="VHB55" s="206"/>
      <c r="VHC55" s="206"/>
      <c r="VHD55" s="206"/>
      <c r="VHE55" s="206"/>
      <c r="VHF55" s="206"/>
      <c r="VHG55" s="206"/>
      <c r="VHH55" s="206"/>
      <c r="VHI55" s="206"/>
      <c r="VHJ55" s="206"/>
      <c r="VHK55" s="206"/>
      <c r="VHL55" s="206"/>
      <c r="VHM55" s="206"/>
      <c r="VHN55" s="206"/>
      <c r="VHO55" s="206"/>
      <c r="VHP55" s="206"/>
      <c r="VHQ55" s="206"/>
      <c r="VHR55" s="206"/>
      <c r="VHS55" s="206"/>
      <c r="VHT55" s="206"/>
      <c r="VHU55" s="206"/>
      <c r="VHV55" s="206"/>
      <c r="VHW55" s="206"/>
      <c r="VHX55" s="206"/>
      <c r="VHY55" s="206"/>
      <c r="VHZ55" s="206"/>
      <c r="VIA55" s="206"/>
      <c r="VIB55" s="206"/>
      <c r="VIC55" s="206"/>
      <c r="VID55" s="206"/>
      <c r="VIE55" s="206"/>
      <c r="VIF55" s="206"/>
      <c r="VIG55" s="206"/>
      <c r="VIH55" s="206"/>
      <c r="VII55" s="206"/>
      <c r="VIJ55" s="206"/>
      <c r="VIK55" s="206"/>
      <c r="VIL55" s="206"/>
      <c r="VIM55" s="206"/>
      <c r="VIN55" s="206"/>
      <c r="VIO55" s="206"/>
      <c r="VIP55" s="206"/>
      <c r="VIQ55" s="206"/>
      <c r="VIR55" s="206"/>
      <c r="VIS55" s="206"/>
      <c r="VIT55" s="206"/>
      <c r="VIU55" s="206"/>
      <c r="VIV55" s="206"/>
      <c r="VIW55" s="206"/>
      <c r="VIX55" s="206"/>
      <c r="VIY55" s="206"/>
      <c r="VIZ55" s="206"/>
      <c r="VJA55" s="206"/>
      <c r="VJB55" s="206"/>
      <c r="VJC55" s="206"/>
      <c r="VJD55" s="206"/>
      <c r="VJE55" s="206"/>
      <c r="VJF55" s="206"/>
      <c r="VJG55" s="206"/>
      <c r="VJH55" s="206"/>
      <c r="VJI55" s="206"/>
      <c r="VJJ55" s="206"/>
      <c r="VJK55" s="206"/>
      <c r="VJL55" s="206"/>
      <c r="VJM55" s="206"/>
      <c r="VJN55" s="206"/>
      <c r="VJO55" s="206"/>
      <c r="VJP55" s="206"/>
      <c r="VJQ55" s="206"/>
      <c r="VJR55" s="206"/>
      <c r="VJS55" s="206"/>
      <c r="VJT55" s="206"/>
      <c r="VJU55" s="206"/>
      <c r="VJV55" s="206"/>
      <c r="VJW55" s="206"/>
      <c r="VJX55" s="206"/>
      <c r="VJY55" s="206"/>
      <c r="VJZ55" s="206"/>
      <c r="VKA55" s="206"/>
      <c r="VKB55" s="206"/>
      <c r="VKC55" s="206"/>
      <c r="VKD55" s="206"/>
      <c r="VKE55" s="206"/>
      <c r="VKF55" s="206"/>
      <c r="VKG55" s="206"/>
      <c r="VKH55" s="206"/>
      <c r="VKI55" s="206"/>
      <c r="VKJ55" s="206"/>
      <c r="VKK55" s="206"/>
      <c r="VKL55" s="206"/>
      <c r="VKM55" s="206"/>
      <c r="VKN55" s="206"/>
      <c r="VKO55" s="206"/>
      <c r="VKP55" s="206"/>
      <c r="VKQ55" s="206"/>
      <c r="VKR55" s="206"/>
      <c r="VKS55" s="206"/>
      <c r="VKT55" s="206"/>
      <c r="VKU55" s="206"/>
      <c r="VKV55" s="206"/>
      <c r="VKW55" s="206"/>
      <c r="VKX55" s="206"/>
      <c r="VKY55" s="206"/>
      <c r="VKZ55" s="206"/>
      <c r="VLA55" s="206"/>
      <c r="VLB55" s="206"/>
      <c r="VLC55" s="206"/>
      <c r="VLD55" s="206"/>
      <c r="VLE55" s="206"/>
      <c r="VLF55" s="206"/>
      <c r="VLG55" s="206"/>
      <c r="VLH55" s="206"/>
      <c r="VLI55" s="206"/>
      <c r="VLJ55" s="206"/>
      <c r="VLK55" s="206"/>
      <c r="VLL55" s="206"/>
      <c r="VLM55" s="206"/>
      <c r="VLN55" s="206"/>
      <c r="VLO55" s="206"/>
      <c r="VLP55" s="206"/>
      <c r="VLQ55" s="206"/>
      <c r="VLR55" s="206"/>
      <c r="VLS55" s="206"/>
      <c r="VLT55" s="206"/>
      <c r="VLU55" s="206"/>
      <c r="VLV55" s="206"/>
      <c r="VLW55" s="206"/>
      <c r="VLX55" s="206"/>
      <c r="VLY55" s="206"/>
      <c r="VLZ55" s="206"/>
      <c r="VMA55" s="206"/>
      <c r="VMB55" s="206"/>
      <c r="VMC55" s="206"/>
      <c r="VMD55" s="206"/>
      <c r="VME55" s="206"/>
      <c r="VMF55" s="206"/>
      <c r="VMG55" s="206"/>
      <c r="VMH55" s="206"/>
      <c r="VMI55" s="206"/>
      <c r="VMJ55" s="206"/>
      <c r="VMK55" s="206"/>
      <c r="VML55" s="206"/>
      <c r="VMM55" s="206"/>
      <c r="VMN55" s="206"/>
      <c r="VMO55" s="206"/>
      <c r="VMP55" s="206"/>
      <c r="VMQ55" s="206"/>
      <c r="VMR55" s="206"/>
      <c r="VMS55" s="206"/>
      <c r="VMT55" s="206"/>
      <c r="VMU55" s="206"/>
      <c r="VMV55" s="206"/>
      <c r="VMW55" s="206"/>
      <c r="VMX55" s="206"/>
      <c r="VMY55" s="206"/>
      <c r="VMZ55" s="206"/>
      <c r="VNA55" s="206"/>
      <c r="VNB55" s="206"/>
      <c r="VNC55" s="206"/>
      <c r="VND55" s="206"/>
      <c r="VNE55" s="206"/>
      <c r="VNF55" s="206"/>
      <c r="VNG55" s="206"/>
      <c r="VNH55" s="206"/>
      <c r="VNI55" s="206"/>
      <c r="VNJ55" s="206"/>
      <c r="VNK55" s="206"/>
      <c r="VNL55" s="206"/>
      <c r="VNM55" s="206"/>
      <c r="VNN55" s="206"/>
      <c r="VNO55" s="206"/>
      <c r="VNP55" s="206"/>
      <c r="VNQ55" s="206"/>
      <c r="VNR55" s="206"/>
      <c r="VNS55" s="206"/>
      <c r="VNT55" s="206"/>
      <c r="VNU55" s="206"/>
      <c r="VNV55" s="206"/>
      <c r="VNW55" s="206"/>
      <c r="VNX55" s="206"/>
      <c r="VNY55" s="206"/>
      <c r="VNZ55" s="206"/>
      <c r="VOA55" s="206"/>
      <c r="VOB55" s="206"/>
      <c r="VOC55" s="206"/>
      <c r="VOD55" s="206"/>
      <c r="VOE55" s="206"/>
      <c r="VOF55" s="206"/>
      <c r="VOG55" s="206"/>
      <c r="VOH55" s="206"/>
      <c r="VOI55" s="206"/>
      <c r="VOJ55" s="206"/>
      <c r="VOK55" s="206"/>
      <c r="VOL55" s="206"/>
      <c r="VOM55" s="206"/>
      <c r="VON55" s="206"/>
      <c r="VOO55" s="206"/>
      <c r="VOP55" s="206"/>
      <c r="VOQ55" s="206"/>
      <c r="VOR55" s="206"/>
      <c r="VOS55" s="206"/>
      <c r="VOT55" s="206"/>
      <c r="VOU55" s="206"/>
      <c r="VOV55" s="206"/>
      <c r="VOW55" s="206"/>
      <c r="VOX55" s="206"/>
      <c r="VOY55" s="206"/>
      <c r="VOZ55" s="206"/>
      <c r="VPA55" s="206"/>
      <c r="VPB55" s="206"/>
      <c r="VPC55" s="206"/>
      <c r="VPD55" s="206"/>
      <c r="VPE55" s="206"/>
      <c r="VPF55" s="206"/>
      <c r="VPG55" s="206"/>
      <c r="VPH55" s="206"/>
      <c r="VPI55" s="206"/>
      <c r="VPJ55" s="206"/>
      <c r="VPK55" s="206"/>
      <c r="VPL55" s="206"/>
      <c r="VPM55" s="206"/>
      <c r="VPN55" s="206"/>
      <c r="VPO55" s="206"/>
      <c r="VPP55" s="206"/>
      <c r="VPQ55" s="206"/>
      <c r="VPR55" s="206"/>
      <c r="VPS55" s="206"/>
      <c r="VPT55" s="206"/>
      <c r="VPU55" s="206"/>
      <c r="VPV55" s="206"/>
      <c r="VPW55" s="206"/>
      <c r="VPX55" s="206"/>
      <c r="VPY55" s="206"/>
      <c r="VPZ55" s="206"/>
      <c r="VQA55" s="206"/>
      <c r="VQB55" s="206"/>
      <c r="VQC55" s="206"/>
      <c r="VQD55" s="206"/>
      <c r="VQE55" s="206"/>
      <c r="VQF55" s="206"/>
      <c r="VQG55" s="206"/>
      <c r="VQH55" s="206"/>
      <c r="VQI55" s="206"/>
      <c r="VQJ55" s="206"/>
      <c r="VQK55" s="206"/>
      <c r="VQL55" s="206"/>
      <c r="VQM55" s="206"/>
      <c r="VQN55" s="206"/>
      <c r="VQO55" s="206"/>
      <c r="VQP55" s="206"/>
      <c r="VQQ55" s="206"/>
      <c r="VQR55" s="206"/>
      <c r="VQS55" s="206"/>
      <c r="VQT55" s="206"/>
      <c r="VQU55" s="206"/>
      <c r="VQV55" s="206"/>
      <c r="VQW55" s="206"/>
      <c r="VQX55" s="206"/>
      <c r="VQY55" s="206"/>
      <c r="VQZ55" s="206"/>
      <c r="VRA55" s="206"/>
      <c r="VRB55" s="206"/>
      <c r="VRC55" s="206"/>
      <c r="VRD55" s="206"/>
      <c r="VRE55" s="206"/>
      <c r="VRF55" s="206"/>
      <c r="VRG55" s="206"/>
      <c r="VRH55" s="206"/>
      <c r="VRI55" s="206"/>
      <c r="VRJ55" s="206"/>
      <c r="VRK55" s="206"/>
      <c r="VRL55" s="206"/>
      <c r="VRM55" s="206"/>
      <c r="VRN55" s="206"/>
      <c r="VRO55" s="206"/>
      <c r="VRP55" s="206"/>
      <c r="VRQ55" s="206"/>
      <c r="VRR55" s="206"/>
      <c r="VRS55" s="206"/>
      <c r="VRT55" s="206"/>
      <c r="VRU55" s="206"/>
      <c r="VRV55" s="206"/>
      <c r="VRW55" s="206"/>
      <c r="VRX55" s="206"/>
      <c r="VRY55" s="206"/>
      <c r="VRZ55" s="206"/>
      <c r="VSA55" s="206"/>
      <c r="VSB55" s="206"/>
      <c r="VSC55" s="206"/>
      <c r="VSD55" s="206"/>
      <c r="VSE55" s="206"/>
      <c r="VSF55" s="206"/>
      <c r="VSG55" s="206"/>
      <c r="VSH55" s="206"/>
      <c r="VSI55" s="206"/>
      <c r="VSJ55" s="206"/>
      <c r="VSK55" s="206"/>
      <c r="VSL55" s="206"/>
      <c r="VSM55" s="206"/>
      <c r="VSN55" s="206"/>
      <c r="VSO55" s="206"/>
      <c r="VSP55" s="206"/>
      <c r="VSQ55" s="206"/>
      <c r="VSR55" s="206"/>
      <c r="VSS55" s="206"/>
      <c r="VST55" s="206"/>
      <c r="VSU55" s="206"/>
      <c r="VSV55" s="206"/>
      <c r="VSW55" s="206"/>
      <c r="VSX55" s="206"/>
      <c r="VSY55" s="206"/>
      <c r="VSZ55" s="206"/>
      <c r="VTA55" s="206"/>
      <c r="VTB55" s="206"/>
      <c r="VTC55" s="206"/>
      <c r="VTD55" s="206"/>
      <c r="VTE55" s="206"/>
      <c r="VTF55" s="206"/>
      <c r="VTG55" s="206"/>
      <c r="VTH55" s="206"/>
      <c r="VTI55" s="206"/>
      <c r="VTJ55" s="206"/>
      <c r="VTK55" s="206"/>
      <c r="VTL55" s="206"/>
      <c r="VTM55" s="206"/>
      <c r="VTN55" s="206"/>
      <c r="VTO55" s="206"/>
      <c r="VTP55" s="206"/>
      <c r="VTQ55" s="206"/>
      <c r="VTR55" s="206"/>
      <c r="VTS55" s="206"/>
      <c r="VTT55" s="206"/>
      <c r="VTU55" s="206"/>
      <c r="VTV55" s="206"/>
      <c r="VTW55" s="206"/>
      <c r="VTX55" s="206"/>
      <c r="VTY55" s="206"/>
      <c r="VTZ55" s="206"/>
      <c r="VUA55" s="206"/>
      <c r="VUB55" s="206"/>
      <c r="VUC55" s="206"/>
      <c r="VUD55" s="206"/>
      <c r="VUE55" s="206"/>
      <c r="VUF55" s="206"/>
      <c r="VUG55" s="206"/>
      <c r="VUH55" s="206"/>
      <c r="VUI55" s="206"/>
      <c r="VUJ55" s="206"/>
      <c r="VUK55" s="206"/>
      <c r="VUL55" s="206"/>
      <c r="VUM55" s="206"/>
      <c r="VUN55" s="206"/>
      <c r="VUO55" s="206"/>
      <c r="VUP55" s="206"/>
      <c r="VUQ55" s="206"/>
      <c r="VUR55" s="206"/>
      <c r="VUS55" s="206"/>
      <c r="VUT55" s="206"/>
      <c r="VUU55" s="206"/>
      <c r="VUV55" s="206"/>
      <c r="VUW55" s="206"/>
      <c r="VUX55" s="206"/>
      <c r="VUY55" s="206"/>
      <c r="VUZ55" s="206"/>
      <c r="VVA55" s="206"/>
      <c r="VVB55" s="206"/>
      <c r="VVC55" s="206"/>
      <c r="VVD55" s="206"/>
      <c r="VVE55" s="206"/>
      <c r="VVF55" s="206"/>
      <c r="VVG55" s="206"/>
      <c r="VVH55" s="206"/>
      <c r="VVI55" s="206"/>
      <c r="VVJ55" s="206"/>
      <c r="VVK55" s="206"/>
      <c r="VVL55" s="206"/>
      <c r="VVM55" s="206"/>
      <c r="VVN55" s="206"/>
      <c r="VVO55" s="206"/>
      <c r="VVP55" s="206"/>
      <c r="VVQ55" s="206"/>
      <c r="VVR55" s="206"/>
      <c r="VVS55" s="206"/>
      <c r="VVT55" s="206"/>
      <c r="VVU55" s="206"/>
      <c r="VVV55" s="206"/>
      <c r="VVW55" s="206"/>
      <c r="VVX55" s="206"/>
      <c r="VVY55" s="206"/>
      <c r="VVZ55" s="206"/>
      <c r="VWA55" s="206"/>
      <c r="VWB55" s="206"/>
      <c r="VWC55" s="206"/>
      <c r="VWD55" s="206"/>
      <c r="VWE55" s="206"/>
      <c r="VWF55" s="206"/>
      <c r="VWG55" s="206"/>
      <c r="VWH55" s="206"/>
      <c r="VWI55" s="206"/>
      <c r="VWJ55" s="206"/>
      <c r="VWK55" s="206"/>
      <c r="VWL55" s="206"/>
      <c r="VWM55" s="206"/>
      <c r="VWN55" s="206"/>
      <c r="VWO55" s="206"/>
      <c r="VWP55" s="206"/>
      <c r="VWQ55" s="206"/>
      <c r="VWR55" s="206"/>
      <c r="VWS55" s="206"/>
      <c r="VWT55" s="206"/>
      <c r="VWU55" s="206"/>
      <c r="VWV55" s="206"/>
      <c r="VWW55" s="206"/>
      <c r="VWX55" s="206"/>
      <c r="VWY55" s="206"/>
      <c r="VWZ55" s="206"/>
      <c r="VXA55" s="206"/>
      <c r="VXB55" s="206"/>
      <c r="VXC55" s="206"/>
      <c r="VXD55" s="206"/>
      <c r="VXE55" s="206"/>
      <c r="VXF55" s="206"/>
      <c r="VXG55" s="206"/>
      <c r="VXH55" s="206"/>
      <c r="VXI55" s="206"/>
      <c r="VXJ55" s="206"/>
      <c r="VXK55" s="206"/>
      <c r="VXL55" s="206"/>
      <c r="VXM55" s="206"/>
      <c r="VXN55" s="206"/>
      <c r="VXO55" s="206"/>
      <c r="VXP55" s="206"/>
      <c r="VXQ55" s="206"/>
      <c r="VXR55" s="206"/>
      <c r="VXS55" s="206"/>
      <c r="VXT55" s="206"/>
      <c r="VXU55" s="206"/>
      <c r="VXV55" s="206"/>
      <c r="VXW55" s="206"/>
      <c r="VXX55" s="206"/>
      <c r="VXY55" s="206"/>
      <c r="VXZ55" s="206"/>
      <c r="VYA55" s="206"/>
      <c r="VYB55" s="206"/>
      <c r="VYC55" s="206"/>
      <c r="VYD55" s="206"/>
      <c r="VYE55" s="206"/>
      <c r="VYF55" s="206"/>
      <c r="VYG55" s="206"/>
      <c r="VYH55" s="206"/>
      <c r="VYI55" s="206"/>
      <c r="VYJ55" s="206"/>
      <c r="VYK55" s="206"/>
      <c r="VYL55" s="206"/>
      <c r="VYM55" s="206"/>
      <c r="VYN55" s="206"/>
      <c r="VYO55" s="206"/>
      <c r="VYP55" s="206"/>
      <c r="VYQ55" s="206"/>
      <c r="VYR55" s="206"/>
      <c r="VYS55" s="206"/>
      <c r="VYT55" s="206"/>
      <c r="VYU55" s="206"/>
      <c r="VYV55" s="206"/>
      <c r="VYW55" s="206"/>
      <c r="VYX55" s="206"/>
      <c r="VYY55" s="206"/>
      <c r="VYZ55" s="206"/>
      <c r="VZA55" s="206"/>
      <c r="VZB55" s="206"/>
      <c r="VZC55" s="206"/>
      <c r="VZD55" s="206"/>
      <c r="VZE55" s="206"/>
      <c r="VZF55" s="206"/>
      <c r="VZG55" s="206"/>
      <c r="VZH55" s="206"/>
      <c r="VZI55" s="206"/>
      <c r="VZJ55" s="206"/>
      <c r="VZK55" s="206"/>
      <c r="VZL55" s="206"/>
      <c r="VZM55" s="206"/>
      <c r="VZN55" s="206"/>
      <c r="VZO55" s="206"/>
      <c r="VZP55" s="206"/>
      <c r="VZQ55" s="206"/>
      <c r="VZR55" s="206"/>
      <c r="VZS55" s="206"/>
      <c r="VZT55" s="206"/>
      <c r="VZU55" s="206"/>
      <c r="VZV55" s="206"/>
      <c r="VZW55" s="206"/>
      <c r="VZX55" s="206"/>
      <c r="VZY55" s="206"/>
      <c r="VZZ55" s="206"/>
      <c r="WAA55" s="206"/>
      <c r="WAB55" s="206"/>
      <c r="WAC55" s="206"/>
      <c r="WAD55" s="206"/>
      <c r="WAE55" s="206"/>
      <c r="WAF55" s="206"/>
      <c r="WAG55" s="206"/>
      <c r="WAH55" s="206"/>
      <c r="WAI55" s="206"/>
      <c r="WAJ55" s="206"/>
      <c r="WAK55" s="206"/>
      <c r="WAL55" s="206"/>
      <c r="WAM55" s="206"/>
      <c r="WAN55" s="206"/>
      <c r="WAO55" s="206"/>
      <c r="WAP55" s="206"/>
      <c r="WAQ55" s="206"/>
      <c r="WAR55" s="206"/>
      <c r="WAS55" s="206"/>
      <c r="WAT55" s="206"/>
      <c r="WAU55" s="206"/>
      <c r="WAV55" s="206"/>
      <c r="WAW55" s="206"/>
      <c r="WAX55" s="206"/>
      <c r="WAY55" s="206"/>
      <c r="WAZ55" s="206"/>
      <c r="WBA55" s="206"/>
      <c r="WBB55" s="206"/>
      <c r="WBC55" s="206"/>
      <c r="WBD55" s="206"/>
      <c r="WBE55" s="206"/>
      <c r="WBF55" s="206"/>
      <c r="WBG55" s="206"/>
      <c r="WBH55" s="206"/>
      <c r="WBI55" s="206"/>
      <c r="WBJ55" s="206"/>
      <c r="WBK55" s="206"/>
      <c r="WBL55" s="206"/>
      <c r="WBM55" s="206"/>
      <c r="WBN55" s="206"/>
      <c r="WBO55" s="206"/>
      <c r="WBP55" s="206"/>
      <c r="WBQ55" s="206"/>
      <c r="WBR55" s="206"/>
      <c r="WBS55" s="206"/>
      <c r="WBT55" s="206"/>
      <c r="WBU55" s="206"/>
      <c r="WBV55" s="206"/>
      <c r="WBW55" s="206"/>
      <c r="WBX55" s="206"/>
      <c r="WBY55" s="206"/>
      <c r="WBZ55" s="206"/>
      <c r="WCA55" s="206"/>
      <c r="WCB55" s="206"/>
      <c r="WCC55" s="206"/>
      <c r="WCD55" s="206"/>
      <c r="WCE55" s="206"/>
      <c r="WCF55" s="206"/>
      <c r="WCG55" s="206"/>
      <c r="WCH55" s="206"/>
      <c r="WCI55" s="206"/>
      <c r="WCJ55" s="206"/>
      <c r="WCK55" s="206"/>
      <c r="WCL55" s="206"/>
      <c r="WCM55" s="206"/>
      <c r="WCN55" s="206"/>
      <c r="WCO55" s="206"/>
      <c r="WCP55" s="206"/>
      <c r="WCQ55" s="206"/>
      <c r="WCR55" s="206"/>
      <c r="WCS55" s="206"/>
      <c r="WCT55" s="206"/>
      <c r="WCU55" s="206"/>
      <c r="WCV55" s="206"/>
      <c r="WCW55" s="206"/>
      <c r="WCX55" s="206"/>
      <c r="WCY55" s="206"/>
      <c r="WCZ55" s="206"/>
      <c r="WDA55" s="206"/>
      <c r="WDB55" s="206"/>
      <c r="WDC55" s="206"/>
      <c r="WDD55" s="206"/>
      <c r="WDE55" s="206"/>
      <c r="WDF55" s="206"/>
      <c r="WDG55" s="206"/>
      <c r="WDH55" s="206"/>
      <c r="WDI55" s="206"/>
      <c r="WDJ55" s="206"/>
      <c r="WDK55" s="206"/>
      <c r="WDL55" s="206"/>
      <c r="WDM55" s="206"/>
      <c r="WDN55" s="206"/>
      <c r="WDO55" s="206"/>
      <c r="WDP55" s="206"/>
      <c r="WDQ55" s="206"/>
      <c r="WDR55" s="206"/>
      <c r="WDS55" s="206"/>
      <c r="WDT55" s="206"/>
      <c r="WDU55" s="206"/>
      <c r="WDV55" s="206"/>
      <c r="WDW55" s="206"/>
      <c r="WDX55" s="206"/>
      <c r="WDY55" s="206"/>
      <c r="WDZ55" s="206"/>
      <c r="WEA55" s="206"/>
      <c r="WEB55" s="206"/>
      <c r="WEC55" s="206"/>
      <c r="WED55" s="206"/>
      <c r="WEE55" s="206"/>
      <c r="WEF55" s="206"/>
      <c r="WEG55" s="206"/>
      <c r="WEH55" s="206"/>
      <c r="WEI55" s="206"/>
      <c r="WEJ55" s="206"/>
      <c r="WEK55" s="206"/>
      <c r="WEL55" s="206"/>
      <c r="WEM55" s="206"/>
      <c r="WEN55" s="206"/>
      <c r="WEO55" s="206"/>
      <c r="WEP55" s="206"/>
      <c r="WEQ55" s="206"/>
      <c r="WER55" s="206"/>
      <c r="WES55" s="206"/>
      <c r="WET55" s="206"/>
      <c r="WEU55" s="206"/>
      <c r="WEV55" s="206"/>
      <c r="WEW55" s="206"/>
      <c r="WEX55" s="206"/>
      <c r="WEY55" s="206"/>
      <c r="WEZ55" s="206"/>
      <c r="WFA55" s="206"/>
      <c r="WFB55" s="206"/>
      <c r="WFC55" s="206"/>
      <c r="WFD55" s="206"/>
      <c r="WFE55" s="206"/>
      <c r="WFF55" s="206"/>
      <c r="WFG55" s="206"/>
      <c r="WFH55" s="206"/>
      <c r="WFI55" s="206"/>
      <c r="WFJ55" s="206"/>
      <c r="WFK55" s="206"/>
      <c r="WFL55" s="206"/>
      <c r="WFM55" s="206"/>
      <c r="WFN55" s="206"/>
      <c r="WFO55" s="206"/>
      <c r="WFP55" s="206"/>
      <c r="WFQ55" s="206"/>
      <c r="WFR55" s="206"/>
      <c r="WFS55" s="206"/>
      <c r="WFT55" s="206"/>
      <c r="WFU55" s="206"/>
      <c r="WFV55" s="206"/>
      <c r="WFW55" s="206"/>
      <c r="WFX55" s="206"/>
      <c r="WFY55" s="206"/>
      <c r="WFZ55" s="206"/>
      <c r="WGA55" s="206"/>
      <c r="WGB55" s="206"/>
      <c r="WGC55" s="206"/>
      <c r="WGD55" s="206"/>
      <c r="WGE55" s="206"/>
      <c r="WGF55" s="206"/>
      <c r="WGG55" s="206"/>
      <c r="WGH55" s="206"/>
      <c r="WGI55" s="206"/>
      <c r="WGJ55" s="206"/>
      <c r="WGK55" s="206"/>
      <c r="WGL55" s="206"/>
      <c r="WGM55" s="206"/>
      <c r="WGN55" s="206"/>
      <c r="WGO55" s="206"/>
      <c r="WGP55" s="206"/>
      <c r="WGQ55" s="206"/>
      <c r="WGR55" s="206"/>
      <c r="WGS55" s="206"/>
      <c r="WGT55" s="206"/>
      <c r="WGU55" s="206"/>
      <c r="WGV55" s="206"/>
      <c r="WGW55" s="206"/>
      <c r="WGX55" s="206"/>
      <c r="WGY55" s="206"/>
      <c r="WGZ55" s="206"/>
      <c r="WHA55" s="206"/>
      <c r="WHB55" s="206"/>
      <c r="WHC55" s="206"/>
      <c r="WHD55" s="206"/>
      <c r="WHE55" s="206"/>
      <c r="WHF55" s="206"/>
      <c r="WHG55" s="206"/>
      <c r="WHH55" s="206"/>
      <c r="WHI55" s="206"/>
      <c r="WHJ55" s="206"/>
      <c r="WHK55" s="206"/>
      <c r="WHL55" s="206"/>
      <c r="WHM55" s="206"/>
      <c r="WHN55" s="206"/>
      <c r="WHO55" s="206"/>
      <c r="WHP55" s="206"/>
      <c r="WHQ55" s="206"/>
      <c r="WHR55" s="206"/>
      <c r="WHS55" s="206"/>
      <c r="WHT55" s="206"/>
      <c r="WHU55" s="206"/>
      <c r="WHV55" s="206"/>
      <c r="WHW55" s="206"/>
      <c r="WHX55" s="206"/>
      <c r="WHY55" s="206"/>
      <c r="WHZ55" s="206"/>
      <c r="WIA55" s="206"/>
      <c r="WIB55" s="206"/>
      <c r="WIC55" s="206"/>
      <c r="WID55" s="206"/>
      <c r="WIE55" s="206"/>
      <c r="WIF55" s="206"/>
      <c r="WIG55" s="206"/>
      <c r="WIH55" s="206"/>
      <c r="WII55" s="206"/>
      <c r="WIJ55" s="206"/>
      <c r="WIK55" s="206"/>
      <c r="WIL55" s="206"/>
      <c r="WIM55" s="206"/>
      <c r="WIN55" s="206"/>
      <c r="WIO55" s="206"/>
      <c r="WIP55" s="206"/>
      <c r="WIQ55" s="206"/>
      <c r="WIR55" s="206"/>
      <c r="WIS55" s="206"/>
      <c r="WIT55" s="206"/>
      <c r="WIU55" s="206"/>
      <c r="WIV55" s="206"/>
      <c r="WIW55" s="206"/>
      <c r="WIX55" s="206"/>
      <c r="WIY55" s="206"/>
      <c r="WIZ55" s="206"/>
      <c r="WJA55" s="206"/>
      <c r="WJB55" s="206"/>
      <c r="WJC55" s="206"/>
      <c r="WJD55" s="206"/>
      <c r="WJE55" s="206"/>
      <c r="WJF55" s="206"/>
      <c r="WJG55" s="206"/>
      <c r="WJH55" s="206"/>
      <c r="WJI55" s="206"/>
      <c r="WJJ55" s="206"/>
      <c r="WJK55" s="206"/>
      <c r="WJL55" s="206"/>
      <c r="WJM55" s="206"/>
      <c r="WJN55" s="206"/>
      <c r="WJO55" s="206"/>
      <c r="WJP55" s="206"/>
      <c r="WJQ55" s="206"/>
      <c r="WJR55" s="206"/>
      <c r="WJS55" s="206"/>
      <c r="WJT55" s="206"/>
      <c r="WJU55" s="206"/>
      <c r="WJV55" s="206"/>
      <c r="WJW55" s="206"/>
      <c r="WJX55" s="206"/>
      <c r="WJY55" s="206"/>
      <c r="WJZ55" s="206"/>
      <c r="WKA55" s="206"/>
      <c r="WKB55" s="206"/>
      <c r="WKC55" s="206"/>
      <c r="WKD55" s="206"/>
      <c r="WKE55" s="206"/>
      <c r="WKF55" s="206"/>
      <c r="WKG55" s="206"/>
      <c r="WKH55" s="206"/>
      <c r="WKI55" s="206"/>
      <c r="WKJ55" s="206"/>
      <c r="WKK55" s="206"/>
      <c r="WKL55" s="206"/>
      <c r="WKM55" s="206"/>
      <c r="WKN55" s="206"/>
      <c r="WKO55" s="206"/>
      <c r="WKP55" s="206"/>
      <c r="WKQ55" s="206"/>
      <c r="WKR55" s="206"/>
      <c r="WKS55" s="206"/>
      <c r="WKT55" s="206"/>
      <c r="WKU55" s="206"/>
      <c r="WKV55" s="206"/>
      <c r="WKW55" s="206"/>
      <c r="WKX55" s="206"/>
      <c r="WKY55" s="206"/>
      <c r="WKZ55" s="206"/>
      <c r="WLA55" s="206"/>
      <c r="WLB55" s="206"/>
      <c r="WLC55" s="206"/>
      <c r="WLD55" s="206"/>
      <c r="WLE55" s="206"/>
      <c r="WLF55" s="206"/>
      <c r="WLG55" s="206"/>
      <c r="WLH55" s="206"/>
      <c r="WLI55" s="206"/>
      <c r="WLJ55" s="206"/>
      <c r="WLK55" s="206"/>
      <c r="WLL55" s="206"/>
      <c r="WLM55" s="206"/>
      <c r="WLN55" s="206"/>
      <c r="WLO55" s="206"/>
      <c r="WLP55" s="206"/>
      <c r="WLQ55" s="206"/>
      <c r="WLR55" s="206"/>
      <c r="WLS55" s="206"/>
      <c r="WLT55" s="206"/>
      <c r="WLU55" s="206"/>
      <c r="WLV55" s="206"/>
      <c r="WLW55" s="206"/>
      <c r="WLX55" s="206"/>
      <c r="WLY55" s="206"/>
      <c r="WLZ55" s="206"/>
      <c r="WMA55" s="206"/>
      <c r="WMB55" s="206"/>
      <c r="WMC55" s="206"/>
      <c r="WMD55" s="206"/>
      <c r="WME55" s="206"/>
      <c r="WMF55" s="206"/>
      <c r="WMG55" s="206"/>
      <c r="WMH55" s="206"/>
      <c r="WMI55" s="206"/>
      <c r="WMJ55" s="206"/>
      <c r="WMK55" s="206"/>
      <c r="WML55" s="206"/>
      <c r="WMM55" s="206"/>
      <c r="WMN55" s="206"/>
      <c r="WMO55" s="206"/>
      <c r="WMP55" s="206"/>
      <c r="WMQ55" s="206"/>
      <c r="WMR55" s="206"/>
      <c r="WMS55" s="206"/>
      <c r="WMT55" s="206"/>
      <c r="WMU55" s="206"/>
      <c r="WMV55" s="206"/>
      <c r="WMW55" s="206"/>
      <c r="WMX55" s="206"/>
      <c r="WMY55" s="206"/>
      <c r="WMZ55" s="206"/>
      <c r="WNA55" s="206"/>
      <c r="WNB55" s="206"/>
      <c r="WNC55" s="206"/>
      <c r="WND55" s="206"/>
      <c r="WNE55" s="206"/>
      <c r="WNF55" s="206"/>
      <c r="WNG55" s="206"/>
      <c r="WNH55" s="206"/>
      <c r="WNI55" s="206"/>
      <c r="WNJ55" s="206"/>
      <c r="WNK55" s="206"/>
      <c r="WNL55" s="206"/>
      <c r="WNM55" s="206"/>
      <c r="WNN55" s="206"/>
      <c r="WNO55" s="206"/>
      <c r="WNP55" s="206"/>
      <c r="WNQ55" s="206"/>
      <c r="WNR55" s="206"/>
      <c r="WNS55" s="206"/>
      <c r="WNT55" s="206"/>
      <c r="WNU55" s="206"/>
      <c r="WNV55" s="206"/>
      <c r="WNW55" s="206"/>
      <c r="WNX55" s="206"/>
      <c r="WNY55" s="206"/>
      <c r="WNZ55" s="206"/>
      <c r="WOA55" s="206"/>
      <c r="WOB55" s="206"/>
      <c r="WOC55" s="206"/>
      <c r="WOD55" s="206"/>
      <c r="WOE55" s="206"/>
      <c r="WOF55" s="206"/>
      <c r="WOG55" s="206"/>
      <c r="WOH55" s="206"/>
      <c r="WOI55" s="206"/>
      <c r="WOJ55" s="206"/>
      <c r="WOK55" s="206"/>
      <c r="WOL55" s="206"/>
      <c r="WOM55" s="206"/>
      <c r="WON55" s="206"/>
      <c r="WOO55" s="206"/>
      <c r="WOP55" s="206"/>
      <c r="WOQ55" s="206"/>
      <c r="WOR55" s="206"/>
      <c r="WOS55" s="206"/>
      <c r="WOT55" s="206"/>
      <c r="WOU55" s="206"/>
      <c r="WOV55" s="206"/>
      <c r="WOW55" s="206"/>
      <c r="WOX55" s="206"/>
      <c r="WOY55" s="206"/>
      <c r="WOZ55" s="206"/>
      <c r="WPA55" s="206"/>
      <c r="WPB55" s="206"/>
      <c r="WPC55" s="206"/>
      <c r="WPD55" s="206"/>
      <c r="WPE55" s="206"/>
      <c r="WPF55" s="206"/>
      <c r="WPG55" s="206"/>
      <c r="WPH55" s="206"/>
      <c r="WPI55" s="206"/>
      <c r="WPJ55" s="206"/>
      <c r="WPK55" s="206"/>
      <c r="WPL55" s="206"/>
      <c r="WPM55" s="206"/>
      <c r="WPN55" s="206"/>
      <c r="WPO55" s="206"/>
      <c r="WPP55" s="206"/>
      <c r="WPQ55" s="206"/>
      <c r="WPR55" s="206"/>
      <c r="WPS55" s="206"/>
      <c r="WPT55" s="206"/>
      <c r="WPU55" s="206"/>
      <c r="WPV55" s="206"/>
      <c r="WPW55" s="206"/>
      <c r="WPX55" s="206"/>
      <c r="WPY55" s="206"/>
      <c r="WPZ55" s="206"/>
      <c r="WQA55" s="206"/>
      <c r="WQB55" s="206"/>
      <c r="WQC55" s="206"/>
      <c r="WQD55" s="206"/>
      <c r="WQE55" s="206"/>
      <c r="WQF55" s="206"/>
      <c r="WQG55" s="206"/>
      <c r="WQH55" s="206"/>
      <c r="WQI55" s="206"/>
      <c r="WQJ55" s="206"/>
      <c r="WQK55" s="206"/>
      <c r="WQL55" s="206"/>
      <c r="WQM55" s="206"/>
      <c r="WQN55" s="206"/>
      <c r="WQO55" s="206"/>
      <c r="WQP55" s="206"/>
      <c r="WQQ55" s="206"/>
      <c r="WQR55" s="206"/>
      <c r="WQS55" s="206"/>
      <c r="WQT55" s="206"/>
      <c r="WQU55" s="206"/>
      <c r="WQV55" s="206"/>
      <c r="WQW55" s="206"/>
      <c r="WQX55" s="206"/>
      <c r="WQY55" s="206"/>
      <c r="WQZ55" s="206"/>
      <c r="WRA55" s="206"/>
      <c r="WRB55" s="206"/>
      <c r="WRC55" s="206"/>
      <c r="WRD55" s="206"/>
      <c r="WRE55" s="206"/>
      <c r="WRF55" s="206"/>
      <c r="WRG55" s="206"/>
      <c r="WRH55" s="206"/>
      <c r="WRI55" s="206"/>
      <c r="WRJ55" s="206"/>
      <c r="WRK55" s="206"/>
      <c r="WRL55" s="206"/>
      <c r="WRM55" s="206"/>
      <c r="WRN55" s="206"/>
      <c r="WRO55" s="206"/>
      <c r="WRP55" s="206"/>
      <c r="WRQ55" s="206"/>
      <c r="WRR55" s="206"/>
      <c r="WRS55" s="206"/>
      <c r="WRT55" s="206"/>
      <c r="WRU55" s="206"/>
      <c r="WRV55" s="206"/>
      <c r="WRW55" s="206"/>
      <c r="WRX55" s="206"/>
      <c r="WRY55" s="206"/>
      <c r="WRZ55" s="206"/>
      <c r="WSA55" s="206"/>
      <c r="WSB55" s="206"/>
      <c r="WSC55" s="206"/>
      <c r="WSD55" s="206"/>
      <c r="WSE55" s="206"/>
      <c r="WSF55" s="206"/>
      <c r="WSG55" s="206"/>
      <c r="WSH55" s="206"/>
      <c r="WSI55" s="206"/>
      <c r="WSJ55" s="206"/>
      <c r="WSK55" s="206"/>
      <c r="WSL55" s="206"/>
      <c r="WSM55" s="206"/>
      <c r="WSN55" s="206"/>
      <c r="WSO55" s="206"/>
      <c r="WSP55" s="206"/>
      <c r="WSQ55" s="206"/>
      <c r="WSR55" s="206"/>
      <c r="WSS55" s="206"/>
      <c r="WST55" s="206"/>
      <c r="WSU55" s="206"/>
      <c r="WSV55" s="206"/>
      <c r="WSW55" s="206"/>
      <c r="WSX55" s="206"/>
      <c r="WSY55" s="206"/>
      <c r="WSZ55" s="206"/>
      <c r="WTA55" s="206"/>
      <c r="WTB55" s="206"/>
      <c r="WTC55" s="206"/>
      <c r="WTD55" s="206"/>
      <c r="WTE55" s="206"/>
      <c r="WTF55" s="206"/>
      <c r="WTG55" s="206"/>
      <c r="WTH55" s="206"/>
      <c r="WTI55" s="206"/>
      <c r="WTJ55" s="206"/>
      <c r="WTK55" s="206"/>
      <c r="WTL55" s="206"/>
      <c r="WTM55" s="206"/>
      <c r="WTN55" s="206"/>
      <c r="WTO55" s="206"/>
      <c r="WTP55" s="206"/>
      <c r="WTQ55" s="206"/>
      <c r="WTR55" s="206"/>
      <c r="WTS55" s="206"/>
      <c r="WTT55" s="206"/>
      <c r="WTU55" s="206"/>
      <c r="WTV55" s="206"/>
      <c r="WTW55" s="206"/>
      <c r="WTX55" s="206"/>
      <c r="WTY55" s="206"/>
      <c r="WTZ55" s="206"/>
      <c r="WUA55" s="206"/>
      <c r="WUB55" s="206"/>
      <c r="WUC55" s="206"/>
      <c r="WUD55" s="206"/>
      <c r="WUE55" s="206"/>
      <c r="WUF55" s="206"/>
      <c r="WUG55" s="206"/>
      <c r="WUH55" s="206"/>
      <c r="WUI55" s="206"/>
      <c r="WUJ55" s="206"/>
      <c r="WUK55" s="206"/>
      <c r="WUL55" s="206"/>
      <c r="WUM55" s="206"/>
      <c r="WUN55" s="206"/>
      <c r="WUO55" s="206"/>
      <c r="WUP55" s="206"/>
      <c r="WUQ55" s="206"/>
      <c r="WUR55" s="206"/>
      <c r="WUS55" s="206"/>
      <c r="WUT55" s="206"/>
      <c r="WUU55" s="206"/>
      <c r="WUV55" s="206"/>
      <c r="WUW55" s="206"/>
      <c r="WUX55" s="206"/>
      <c r="WUY55" s="206"/>
      <c r="WUZ55" s="206"/>
      <c r="WVA55" s="206"/>
      <c r="WVB55" s="206"/>
      <c r="WVC55" s="206"/>
      <c r="WVD55" s="206"/>
      <c r="WVE55" s="206"/>
      <c r="WVF55" s="206"/>
      <c r="WVG55" s="206"/>
      <c r="WVH55" s="206"/>
      <c r="WVI55" s="206"/>
      <c r="WVJ55" s="206"/>
      <c r="WVK55" s="206"/>
      <c r="WVL55" s="206"/>
      <c r="WVM55" s="206"/>
      <c r="WVN55" s="206"/>
      <c r="WVO55" s="206"/>
      <c r="WVP55" s="206"/>
      <c r="WVQ55" s="206"/>
      <c r="WVR55" s="206"/>
      <c r="WVS55" s="206"/>
      <c r="WVT55" s="206"/>
      <c r="WVU55" s="206"/>
      <c r="WVV55" s="206"/>
      <c r="WVW55" s="206"/>
      <c r="WVX55" s="206"/>
      <c r="WVY55" s="206"/>
      <c r="WVZ55" s="206"/>
      <c r="WWA55" s="206"/>
      <c r="WWB55" s="206"/>
      <c r="WWC55" s="206"/>
      <c r="WWD55" s="206"/>
      <c r="WWE55" s="206"/>
      <c r="WWF55" s="206"/>
      <c r="WWG55" s="206"/>
      <c r="WWH55" s="206"/>
      <c r="WWI55" s="206"/>
      <c r="WWJ55" s="206"/>
      <c r="WWK55" s="206"/>
      <c r="WWL55" s="206"/>
      <c r="WWM55" s="206"/>
      <c r="WWN55" s="206"/>
      <c r="WWO55" s="206"/>
      <c r="WWP55" s="206"/>
      <c r="WWQ55" s="206"/>
      <c r="WWR55" s="206"/>
      <c r="WWS55" s="206"/>
      <c r="WWT55" s="206"/>
      <c r="WWU55" s="206"/>
      <c r="WWV55" s="206"/>
      <c r="WWW55" s="206"/>
      <c r="WWX55" s="206"/>
      <c r="WWY55" s="206"/>
      <c r="WWZ55" s="206"/>
      <c r="WXA55" s="206"/>
      <c r="WXB55" s="206"/>
      <c r="WXC55" s="206"/>
      <c r="WXD55" s="206"/>
      <c r="WXE55" s="206"/>
      <c r="WXF55" s="206"/>
      <c r="WXG55" s="206"/>
      <c r="WXH55" s="206"/>
      <c r="WXI55" s="206"/>
      <c r="WXJ55" s="206"/>
      <c r="WXK55" s="206"/>
      <c r="WXL55" s="206"/>
      <c r="WXM55" s="206"/>
      <c r="WXN55" s="206"/>
      <c r="WXO55" s="206"/>
      <c r="WXP55" s="206"/>
      <c r="WXQ55" s="206"/>
      <c r="WXR55" s="206"/>
      <c r="WXS55" s="206"/>
      <c r="WXT55" s="206"/>
      <c r="WXU55" s="206"/>
      <c r="WXV55" s="206"/>
      <c r="WXW55" s="206"/>
      <c r="WXX55" s="206"/>
      <c r="WXY55" s="206"/>
      <c r="WXZ55" s="206"/>
      <c r="WYA55" s="206"/>
      <c r="WYB55" s="206"/>
      <c r="WYC55" s="206"/>
      <c r="WYD55" s="206"/>
      <c r="WYE55" s="206"/>
      <c r="WYF55" s="206"/>
      <c r="WYG55" s="206"/>
      <c r="WYH55" s="206"/>
      <c r="WYI55" s="206"/>
      <c r="WYJ55" s="206"/>
      <c r="WYK55" s="206"/>
      <c r="WYL55" s="206"/>
      <c r="WYM55" s="206"/>
      <c r="WYN55" s="206"/>
      <c r="WYO55" s="206"/>
      <c r="WYP55" s="206"/>
      <c r="WYQ55" s="206"/>
      <c r="WYR55" s="206"/>
      <c r="WYS55" s="206"/>
      <c r="WYT55" s="206"/>
      <c r="WYU55" s="206"/>
      <c r="WYV55" s="206"/>
      <c r="WYW55" s="206"/>
      <c r="WYX55" s="206"/>
      <c r="WYY55" s="206"/>
      <c r="WYZ55" s="206"/>
      <c r="WZA55" s="206"/>
      <c r="WZB55" s="206"/>
      <c r="WZC55" s="206"/>
      <c r="WZD55" s="206"/>
      <c r="WZE55" s="206"/>
      <c r="WZF55" s="206"/>
      <c r="WZG55" s="206"/>
      <c r="WZH55" s="206"/>
      <c r="WZI55" s="206"/>
      <c r="WZJ55" s="206"/>
      <c r="WZK55" s="206"/>
      <c r="WZL55" s="206"/>
      <c r="WZM55" s="206"/>
      <c r="WZN55" s="206"/>
      <c r="WZO55" s="206"/>
      <c r="WZP55" s="206"/>
      <c r="WZQ55" s="206"/>
      <c r="WZR55" s="206"/>
      <c r="WZS55" s="206"/>
      <c r="WZT55" s="206"/>
      <c r="WZU55" s="206"/>
      <c r="WZV55" s="206"/>
      <c r="WZW55" s="206"/>
      <c r="WZX55" s="206"/>
      <c r="WZY55" s="206"/>
      <c r="WZZ55" s="206"/>
      <c r="XAA55" s="206"/>
      <c r="XAB55" s="206"/>
      <c r="XAC55" s="206"/>
      <c r="XAD55" s="206"/>
      <c r="XAE55" s="206"/>
      <c r="XAF55" s="206"/>
      <c r="XAG55" s="206"/>
      <c r="XAH55" s="206"/>
      <c r="XAI55" s="206"/>
      <c r="XAJ55" s="206"/>
      <c r="XAK55" s="206"/>
      <c r="XAL55" s="206"/>
      <c r="XAM55" s="206"/>
      <c r="XAN55" s="206"/>
      <c r="XAO55" s="206"/>
      <c r="XAP55" s="206"/>
      <c r="XAQ55" s="206"/>
      <c r="XAR55" s="206"/>
      <c r="XAS55" s="206"/>
      <c r="XAT55" s="206"/>
      <c r="XAU55" s="206"/>
      <c r="XAV55" s="206"/>
      <c r="XAW55" s="206"/>
      <c r="XAX55" s="206"/>
      <c r="XAY55" s="206"/>
      <c r="XAZ55" s="206"/>
      <c r="XBA55" s="206"/>
      <c r="XBB55" s="206"/>
      <c r="XBC55" s="206"/>
      <c r="XBD55" s="206"/>
      <c r="XBE55" s="206"/>
      <c r="XBF55" s="206"/>
      <c r="XBG55" s="206"/>
      <c r="XBH55" s="206"/>
      <c r="XBI55" s="206"/>
      <c r="XBJ55" s="206"/>
      <c r="XBK55" s="206"/>
      <c r="XBL55" s="206"/>
      <c r="XBM55" s="206"/>
      <c r="XBN55" s="206"/>
      <c r="XBO55" s="206"/>
      <c r="XBP55" s="206"/>
      <c r="XBQ55" s="206"/>
      <c r="XBR55" s="206"/>
      <c r="XBS55" s="206"/>
      <c r="XBT55" s="206"/>
      <c r="XBU55" s="206"/>
      <c r="XBV55" s="206"/>
      <c r="XBW55" s="206"/>
      <c r="XBX55" s="206"/>
      <c r="XBY55" s="206"/>
      <c r="XBZ55" s="206"/>
      <c r="XCA55" s="206"/>
      <c r="XCB55" s="206"/>
      <c r="XCC55" s="206"/>
      <c r="XCD55" s="206"/>
      <c r="XCE55" s="206"/>
      <c r="XCF55" s="206"/>
      <c r="XCG55" s="206"/>
      <c r="XCH55" s="206"/>
      <c r="XCI55" s="206"/>
      <c r="XCJ55" s="206"/>
      <c r="XCK55" s="206"/>
      <c r="XCL55" s="206"/>
      <c r="XCM55" s="206"/>
      <c r="XCN55" s="206"/>
      <c r="XCO55" s="206"/>
      <c r="XCP55" s="206"/>
      <c r="XCQ55" s="206"/>
      <c r="XCR55" s="206"/>
      <c r="XCS55" s="206"/>
      <c r="XCT55" s="206"/>
      <c r="XCU55" s="206"/>
      <c r="XCV55" s="206"/>
      <c r="XCW55" s="206"/>
      <c r="XCX55" s="206"/>
      <c r="XCY55" s="206"/>
      <c r="XCZ55" s="206"/>
      <c r="XDA55" s="206"/>
      <c r="XDB55" s="206"/>
      <c r="XDC55" s="206"/>
      <c r="XDD55" s="206"/>
      <c r="XDE55" s="206"/>
      <c r="XDF55" s="206"/>
      <c r="XDG55" s="206"/>
      <c r="XDH55" s="206"/>
      <c r="XDI55" s="206"/>
      <c r="XDJ55" s="206"/>
      <c r="XDK55" s="206"/>
      <c r="XDL55" s="206"/>
      <c r="XDM55" s="206"/>
      <c r="XDN55" s="206"/>
      <c r="XDO55" s="206"/>
      <c r="XDP55" s="206"/>
      <c r="XDQ55" s="206"/>
      <c r="XDR55" s="206"/>
      <c r="XDS55" s="206"/>
      <c r="XDT55" s="206"/>
      <c r="XDU55" s="206"/>
      <c r="XDV55" s="206"/>
      <c r="XDW55" s="206"/>
      <c r="XDX55" s="206"/>
      <c r="XDY55" s="206"/>
      <c r="XDZ55" s="206"/>
      <c r="XEA55" s="206"/>
      <c r="XEB55" s="206"/>
      <c r="XEC55" s="206"/>
      <c r="XED55" s="206"/>
      <c r="XEE55" s="206"/>
      <c r="XEF55" s="206"/>
      <c r="XEG55" s="206"/>
      <c r="XEH55" s="206"/>
      <c r="XEI55" s="206"/>
      <c r="XEJ55" s="206"/>
      <c r="XEK55" s="206"/>
      <c r="XEL55" s="206"/>
      <c r="XEM55" s="206"/>
      <c r="XEN55" s="206"/>
      <c r="XEO55" s="206"/>
      <c r="XEP55" s="206"/>
      <c r="XEQ55" s="206"/>
      <c r="XER55" s="206"/>
      <c r="XES55" s="206"/>
      <c r="XET55" s="206"/>
      <c r="XEU55" s="206"/>
      <c r="XEV55" s="206"/>
      <c r="XEW55" s="206"/>
      <c r="XEX55" s="206"/>
      <c r="XEY55" s="206"/>
      <c r="XEZ55" s="206"/>
      <c r="XFA55" s="206"/>
      <c r="XFB55" s="206"/>
      <c r="XFC55" s="206"/>
      <c r="XFD55" s="206"/>
    </row>
    <row r="56" spans="1:16384" ht="30" x14ac:dyDescent="0.25">
      <c r="A56" s="412" t="s">
        <v>4936</v>
      </c>
      <c r="B56" s="805" t="s">
        <v>5654</v>
      </c>
      <c r="C56" s="412" t="s">
        <v>2227</v>
      </c>
      <c r="D56" s="805" t="s">
        <v>3304</v>
      </c>
      <c r="E56" s="805" t="s">
        <v>5781</v>
      </c>
      <c r="F56" s="407" t="s">
        <v>3305</v>
      </c>
      <c r="G56" s="266" t="s">
        <v>2652</v>
      </c>
      <c r="H56" s="264"/>
      <c r="I56" s="206"/>
      <c r="J56" s="206"/>
      <c r="K56" s="206"/>
      <c r="L56" s="206"/>
      <c r="M56" s="206"/>
      <c r="N56" s="206"/>
      <c r="O56" s="206"/>
      <c r="P56" s="206"/>
      <c r="Q56" s="206"/>
      <c r="R56" s="206"/>
      <c r="S56" s="206"/>
      <c r="T56" s="206"/>
      <c r="U56" s="206"/>
      <c r="V56" s="206"/>
      <c r="W56" s="206"/>
      <c r="X56" s="206"/>
      <c r="Y56" s="206"/>
      <c r="Z56" s="206"/>
      <c r="AA56" s="206"/>
      <c r="AB56" s="206"/>
      <c r="AC56" s="206"/>
      <c r="AD56" s="206"/>
      <c r="AE56" s="206"/>
      <c r="AF56" s="206"/>
      <c r="AG56" s="206"/>
      <c r="AH56" s="206"/>
      <c r="AI56" s="206"/>
      <c r="AJ56" s="206"/>
      <c r="AK56" s="206"/>
      <c r="AL56" s="206"/>
      <c r="AM56" s="206"/>
      <c r="AN56" s="206"/>
      <c r="AO56" s="206"/>
      <c r="AP56" s="206"/>
      <c r="AQ56" s="206"/>
      <c r="AR56" s="206"/>
      <c r="AS56" s="206"/>
      <c r="AT56" s="206"/>
      <c r="AU56" s="206"/>
      <c r="AV56" s="206"/>
      <c r="AW56" s="206"/>
      <c r="AX56" s="206"/>
      <c r="AY56" s="206"/>
      <c r="AZ56" s="206"/>
      <c r="BA56" s="206"/>
      <c r="BB56" s="206"/>
      <c r="BC56" s="206"/>
      <c r="BD56" s="206"/>
      <c r="BE56" s="206"/>
      <c r="BF56" s="206"/>
      <c r="BG56" s="206"/>
      <c r="BH56" s="206"/>
      <c r="BI56" s="206"/>
      <c r="BJ56" s="206"/>
      <c r="BK56" s="206"/>
      <c r="BL56" s="206"/>
      <c r="BM56" s="206"/>
      <c r="BN56" s="206"/>
      <c r="BO56" s="206"/>
      <c r="BP56" s="206"/>
      <c r="BQ56" s="206"/>
      <c r="BR56" s="206"/>
      <c r="BS56" s="206"/>
      <c r="BT56" s="206"/>
      <c r="BU56" s="206"/>
      <c r="BV56" s="206"/>
      <c r="BW56" s="206"/>
      <c r="BX56" s="206"/>
      <c r="BY56" s="206"/>
      <c r="BZ56" s="206"/>
      <c r="CA56" s="206"/>
      <c r="CB56" s="206"/>
      <c r="CC56" s="206"/>
      <c r="CD56" s="206"/>
      <c r="CE56" s="206"/>
      <c r="CF56" s="206"/>
      <c r="CG56" s="206"/>
      <c r="CH56" s="206"/>
      <c r="CI56" s="206"/>
      <c r="CJ56" s="206"/>
      <c r="CK56" s="206"/>
      <c r="CL56" s="206"/>
      <c r="CM56" s="206"/>
      <c r="CN56" s="206"/>
      <c r="CO56" s="206"/>
      <c r="CP56" s="206"/>
      <c r="CQ56" s="206"/>
      <c r="CR56" s="206"/>
      <c r="CS56" s="206"/>
      <c r="CT56" s="206"/>
      <c r="CU56" s="206"/>
      <c r="CV56" s="206"/>
      <c r="CW56" s="206"/>
      <c r="CX56" s="206"/>
      <c r="CY56" s="206"/>
      <c r="CZ56" s="206"/>
      <c r="DA56" s="206"/>
      <c r="DB56" s="206"/>
      <c r="DC56" s="206"/>
      <c r="DD56" s="206"/>
      <c r="DE56" s="206"/>
      <c r="DF56" s="206"/>
      <c r="DG56" s="206"/>
      <c r="DH56" s="206"/>
      <c r="DI56" s="206"/>
      <c r="DJ56" s="206"/>
      <c r="DK56" s="206"/>
      <c r="DL56" s="206"/>
      <c r="DM56" s="206"/>
      <c r="DN56" s="206"/>
      <c r="DO56" s="206"/>
      <c r="DP56" s="206"/>
      <c r="DQ56" s="206"/>
      <c r="DR56" s="206"/>
      <c r="DS56" s="206"/>
      <c r="DT56" s="206"/>
      <c r="DU56" s="206"/>
      <c r="DV56" s="206"/>
      <c r="DW56" s="206"/>
      <c r="DX56" s="206"/>
      <c r="DY56" s="206"/>
      <c r="DZ56" s="206"/>
      <c r="EA56" s="206"/>
      <c r="EB56" s="206"/>
      <c r="EC56" s="206"/>
      <c r="ED56" s="206"/>
      <c r="EE56" s="206"/>
      <c r="EF56" s="206"/>
      <c r="EG56" s="206"/>
      <c r="EH56" s="206"/>
      <c r="EI56" s="206"/>
      <c r="EJ56" s="206"/>
      <c r="EK56" s="206"/>
      <c r="EL56" s="206"/>
      <c r="EM56" s="206"/>
      <c r="EN56" s="206"/>
      <c r="EO56" s="206"/>
      <c r="EP56" s="206"/>
      <c r="EQ56" s="206"/>
      <c r="ER56" s="206"/>
      <c r="ES56" s="206"/>
      <c r="ET56" s="206"/>
      <c r="EU56" s="206"/>
      <c r="EV56" s="206"/>
      <c r="EW56" s="206"/>
      <c r="EX56" s="206"/>
      <c r="EY56" s="206"/>
      <c r="EZ56" s="206"/>
      <c r="FA56" s="206"/>
      <c r="FB56" s="206"/>
      <c r="FC56" s="206"/>
      <c r="FD56" s="206"/>
      <c r="FE56" s="206"/>
      <c r="FF56" s="206"/>
      <c r="FG56" s="206"/>
      <c r="FH56" s="206"/>
      <c r="FI56" s="206"/>
      <c r="FJ56" s="206"/>
      <c r="FK56" s="206"/>
      <c r="FL56" s="206"/>
      <c r="FM56" s="206"/>
      <c r="FN56" s="206"/>
      <c r="FO56" s="206"/>
      <c r="FP56" s="206"/>
      <c r="FQ56" s="206"/>
      <c r="FR56" s="206"/>
      <c r="FS56" s="206"/>
      <c r="FT56" s="206"/>
      <c r="FU56" s="206"/>
      <c r="FV56" s="206"/>
      <c r="FW56" s="206"/>
      <c r="FX56" s="206"/>
      <c r="FY56" s="206"/>
      <c r="FZ56" s="206"/>
      <c r="GA56" s="206"/>
      <c r="GB56" s="206"/>
      <c r="GC56" s="206"/>
      <c r="GD56" s="206"/>
      <c r="GE56" s="206"/>
      <c r="GF56" s="206"/>
      <c r="GG56" s="206"/>
      <c r="GH56" s="206"/>
      <c r="GI56" s="206"/>
      <c r="GJ56" s="206"/>
      <c r="GK56" s="206"/>
      <c r="GL56" s="206"/>
      <c r="GM56" s="206"/>
      <c r="GN56" s="206"/>
      <c r="GO56" s="206"/>
      <c r="GP56" s="206"/>
      <c r="GQ56" s="206"/>
      <c r="GR56" s="206"/>
      <c r="GS56" s="206"/>
      <c r="GT56" s="206"/>
      <c r="GU56" s="206"/>
      <c r="GV56" s="206"/>
      <c r="GW56" s="206"/>
      <c r="GX56" s="206"/>
      <c r="GY56" s="206"/>
      <c r="GZ56" s="206"/>
      <c r="HA56" s="206"/>
      <c r="HB56" s="206"/>
      <c r="HC56" s="206"/>
      <c r="HD56" s="206"/>
      <c r="HE56" s="206"/>
      <c r="HF56" s="206"/>
      <c r="HG56" s="206"/>
      <c r="HH56" s="206"/>
      <c r="HI56" s="206"/>
      <c r="HJ56" s="206"/>
      <c r="HK56" s="206"/>
      <c r="HL56" s="206"/>
      <c r="HM56" s="206"/>
      <c r="HN56" s="206"/>
      <c r="HO56" s="206"/>
      <c r="HP56" s="206"/>
      <c r="HQ56" s="206"/>
      <c r="HR56" s="206"/>
      <c r="HS56" s="206"/>
      <c r="HT56" s="206"/>
      <c r="HU56" s="206"/>
      <c r="HV56" s="206"/>
      <c r="HW56" s="206"/>
      <c r="HX56" s="206"/>
      <c r="HY56" s="206"/>
      <c r="HZ56" s="206"/>
      <c r="IA56" s="206"/>
      <c r="IB56" s="206"/>
      <c r="IC56" s="206"/>
      <c r="ID56" s="206"/>
      <c r="IE56" s="206"/>
      <c r="IF56" s="206"/>
      <c r="IG56" s="206"/>
      <c r="IH56" s="206"/>
      <c r="II56" s="206"/>
      <c r="IJ56" s="206"/>
      <c r="IK56" s="206"/>
      <c r="IL56" s="206"/>
      <c r="IM56" s="206"/>
      <c r="IN56" s="206"/>
      <c r="IO56" s="206"/>
      <c r="IP56" s="206"/>
      <c r="IQ56" s="206"/>
      <c r="IR56" s="206"/>
      <c r="IS56" s="206"/>
      <c r="IT56" s="206"/>
      <c r="IU56" s="206"/>
      <c r="IV56" s="206"/>
      <c r="IW56" s="206"/>
      <c r="IX56" s="206"/>
      <c r="IY56" s="206"/>
      <c r="IZ56" s="206"/>
      <c r="JA56" s="206"/>
      <c r="JB56" s="206"/>
      <c r="JC56" s="206"/>
      <c r="JD56" s="206"/>
      <c r="JE56" s="206"/>
      <c r="JF56" s="206"/>
      <c r="JG56" s="206"/>
      <c r="JH56" s="206"/>
      <c r="JI56" s="206"/>
      <c r="JJ56" s="206"/>
      <c r="JK56" s="206"/>
      <c r="JL56" s="206"/>
      <c r="JM56" s="206"/>
      <c r="JN56" s="206"/>
      <c r="JO56" s="206"/>
      <c r="JP56" s="206"/>
      <c r="JQ56" s="206"/>
      <c r="JR56" s="206"/>
      <c r="JS56" s="206"/>
      <c r="JT56" s="206"/>
      <c r="JU56" s="206"/>
      <c r="JV56" s="206"/>
      <c r="JW56" s="206"/>
      <c r="JX56" s="206"/>
      <c r="JY56" s="206"/>
      <c r="JZ56" s="206"/>
      <c r="KA56" s="206"/>
      <c r="KB56" s="206"/>
      <c r="KC56" s="206"/>
      <c r="KD56" s="206"/>
      <c r="KE56" s="206"/>
      <c r="KF56" s="206"/>
      <c r="KG56" s="206"/>
      <c r="KH56" s="206"/>
      <c r="KI56" s="206"/>
      <c r="KJ56" s="206"/>
      <c r="KK56" s="206"/>
      <c r="KL56" s="206"/>
      <c r="KM56" s="206"/>
      <c r="KN56" s="206"/>
      <c r="KO56" s="206"/>
      <c r="KP56" s="206"/>
      <c r="KQ56" s="206"/>
      <c r="KR56" s="206"/>
      <c r="KS56" s="206"/>
      <c r="KT56" s="206"/>
      <c r="KU56" s="206"/>
      <c r="KV56" s="206"/>
      <c r="KW56" s="206"/>
      <c r="KX56" s="206"/>
      <c r="KY56" s="206"/>
      <c r="KZ56" s="206"/>
      <c r="LA56" s="206"/>
      <c r="LB56" s="206"/>
      <c r="LC56" s="206"/>
      <c r="LD56" s="206"/>
      <c r="LE56" s="206"/>
      <c r="LF56" s="206"/>
      <c r="LG56" s="206"/>
      <c r="LH56" s="206"/>
      <c r="LI56" s="206"/>
      <c r="LJ56" s="206"/>
      <c r="LK56" s="206"/>
      <c r="LL56" s="206"/>
      <c r="LM56" s="206"/>
      <c r="LN56" s="206"/>
      <c r="LO56" s="206"/>
      <c r="LP56" s="206"/>
      <c r="LQ56" s="206"/>
      <c r="LR56" s="206"/>
      <c r="LS56" s="206"/>
      <c r="LT56" s="206"/>
      <c r="LU56" s="206"/>
      <c r="LV56" s="206"/>
      <c r="LW56" s="206"/>
      <c r="LX56" s="206"/>
      <c r="LY56" s="206"/>
      <c r="LZ56" s="206"/>
      <c r="MA56" s="206"/>
      <c r="MB56" s="206"/>
      <c r="MC56" s="206"/>
      <c r="MD56" s="206"/>
      <c r="ME56" s="206"/>
      <c r="MF56" s="206"/>
      <c r="MG56" s="206"/>
      <c r="MH56" s="206"/>
      <c r="MI56" s="206"/>
      <c r="MJ56" s="206"/>
      <c r="MK56" s="206"/>
      <c r="ML56" s="206"/>
      <c r="MM56" s="206"/>
      <c r="MN56" s="206"/>
      <c r="MO56" s="206"/>
      <c r="MP56" s="206"/>
      <c r="MQ56" s="206"/>
      <c r="MR56" s="206"/>
      <c r="MS56" s="206"/>
      <c r="MT56" s="206"/>
      <c r="MU56" s="206"/>
      <c r="MV56" s="206"/>
      <c r="MW56" s="206"/>
      <c r="MX56" s="206"/>
      <c r="MY56" s="206"/>
      <c r="MZ56" s="206"/>
      <c r="NA56" s="206"/>
      <c r="NB56" s="206"/>
      <c r="NC56" s="206"/>
      <c r="ND56" s="206"/>
      <c r="NE56" s="206"/>
      <c r="NF56" s="206"/>
      <c r="NG56" s="206"/>
      <c r="NH56" s="206"/>
      <c r="NI56" s="206"/>
      <c r="NJ56" s="206"/>
      <c r="NK56" s="206"/>
      <c r="NL56" s="206"/>
      <c r="NM56" s="206"/>
      <c r="NN56" s="206"/>
      <c r="NO56" s="206"/>
      <c r="NP56" s="206"/>
      <c r="NQ56" s="206"/>
      <c r="NR56" s="206"/>
      <c r="NS56" s="206"/>
      <c r="NT56" s="206"/>
      <c r="NU56" s="206"/>
      <c r="NV56" s="206"/>
      <c r="NW56" s="206"/>
      <c r="NX56" s="206"/>
      <c r="NY56" s="206"/>
      <c r="NZ56" s="206"/>
      <c r="OA56" s="206"/>
      <c r="OB56" s="206"/>
      <c r="OC56" s="206"/>
      <c r="OD56" s="206"/>
      <c r="OE56" s="206"/>
      <c r="OF56" s="206"/>
      <c r="OG56" s="206"/>
      <c r="OH56" s="206"/>
      <c r="OI56" s="206"/>
      <c r="OJ56" s="206"/>
      <c r="OK56" s="206"/>
      <c r="OL56" s="206"/>
      <c r="OM56" s="206"/>
      <c r="ON56" s="206"/>
      <c r="OO56" s="206"/>
      <c r="OP56" s="206"/>
      <c r="OQ56" s="206"/>
      <c r="OR56" s="206"/>
      <c r="OS56" s="206"/>
      <c r="OT56" s="206"/>
      <c r="OU56" s="206"/>
      <c r="OV56" s="206"/>
      <c r="OW56" s="206"/>
      <c r="OX56" s="206"/>
      <c r="OY56" s="206"/>
      <c r="OZ56" s="206"/>
      <c r="PA56" s="206"/>
      <c r="PB56" s="206"/>
      <c r="PC56" s="206"/>
      <c r="PD56" s="206"/>
      <c r="PE56" s="206"/>
      <c r="PF56" s="206"/>
      <c r="PG56" s="206"/>
      <c r="PH56" s="206"/>
      <c r="PI56" s="206"/>
      <c r="PJ56" s="206"/>
      <c r="PK56" s="206"/>
      <c r="PL56" s="206"/>
      <c r="PM56" s="206"/>
      <c r="PN56" s="206"/>
      <c r="PO56" s="206"/>
      <c r="PP56" s="206"/>
      <c r="PQ56" s="206"/>
      <c r="PR56" s="206"/>
      <c r="PS56" s="206"/>
      <c r="PT56" s="206"/>
      <c r="PU56" s="206"/>
      <c r="PV56" s="206"/>
      <c r="PW56" s="206"/>
      <c r="PX56" s="206"/>
      <c r="PY56" s="206"/>
      <c r="PZ56" s="206"/>
      <c r="QA56" s="206"/>
      <c r="QB56" s="206"/>
      <c r="QC56" s="206"/>
      <c r="QD56" s="206"/>
      <c r="QE56" s="206"/>
      <c r="QF56" s="206"/>
      <c r="QG56" s="206"/>
      <c r="QH56" s="206"/>
      <c r="QI56" s="206"/>
      <c r="QJ56" s="206"/>
      <c r="QK56" s="206"/>
      <c r="QL56" s="206"/>
      <c r="QM56" s="206"/>
      <c r="QN56" s="206"/>
      <c r="QO56" s="206"/>
      <c r="QP56" s="206"/>
      <c r="QQ56" s="206"/>
      <c r="QR56" s="206"/>
      <c r="QS56" s="206"/>
      <c r="QT56" s="206"/>
      <c r="QU56" s="206"/>
      <c r="QV56" s="206"/>
      <c r="QW56" s="206"/>
      <c r="QX56" s="206"/>
      <c r="QY56" s="206"/>
      <c r="QZ56" s="206"/>
      <c r="RA56" s="206"/>
      <c r="RB56" s="206"/>
      <c r="RC56" s="206"/>
      <c r="RD56" s="206"/>
      <c r="RE56" s="206"/>
      <c r="RF56" s="206"/>
      <c r="RG56" s="206"/>
      <c r="RH56" s="206"/>
      <c r="RI56" s="206"/>
      <c r="RJ56" s="206"/>
      <c r="RK56" s="206"/>
      <c r="RL56" s="206"/>
      <c r="RM56" s="206"/>
      <c r="RN56" s="206"/>
      <c r="RO56" s="206"/>
      <c r="RP56" s="206"/>
      <c r="RQ56" s="206"/>
      <c r="RR56" s="206"/>
      <c r="RS56" s="206"/>
      <c r="RT56" s="206"/>
      <c r="RU56" s="206"/>
      <c r="RV56" s="206"/>
      <c r="RW56" s="206"/>
      <c r="RX56" s="206"/>
      <c r="RY56" s="206"/>
      <c r="RZ56" s="206"/>
      <c r="SA56" s="206"/>
      <c r="SB56" s="206"/>
      <c r="SC56" s="206"/>
      <c r="SD56" s="206"/>
      <c r="SE56" s="206"/>
      <c r="SF56" s="206"/>
      <c r="SG56" s="206"/>
      <c r="SH56" s="206"/>
      <c r="SI56" s="206"/>
      <c r="SJ56" s="206"/>
      <c r="SK56" s="206"/>
      <c r="SL56" s="206"/>
      <c r="SM56" s="206"/>
      <c r="SN56" s="206"/>
      <c r="SO56" s="206"/>
      <c r="SP56" s="206"/>
      <c r="SQ56" s="206"/>
      <c r="SR56" s="206"/>
      <c r="SS56" s="206"/>
      <c r="ST56" s="206"/>
      <c r="SU56" s="206"/>
      <c r="SV56" s="206"/>
      <c r="SW56" s="206"/>
      <c r="SX56" s="206"/>
      <c r="SY56" s="206"/>
      <c r="SZ56" s="206"/>
      <c r="TA56" s="206"/>
      <c r="TB56" s="206"/>
      <c r="TC56" s="206"/>
      <c r="TD56" s="206"/>
      <c r="TE56" s="206"/>
      <c r="TF56" s="206"/>
      <c r="TG56" s="206"/>
      <c r="TH56" s="206"/>
      <c r="TI56" s="206"/>
      <c r="TJ56" s="206"/>
      <c r="TK56" s="206"/>
      <c r="TL56" s="206"/>
      <c r="TM56" s="206"/>
      <c r="TN56" s="206"/>
      <c r="TO56" s="206"/>
      <c r="TP56" s="206"/>
      <c r="TQ56" s="206"/>
      <c r="TR56" s="206"/>
      <c r="TS56" s="206"/>
      <c r="TT56" s="206"/>
      <c r="TU56" s="206"/>
      <c r="TV56" s="206"/>
      <c r="TW56" s="206"/>
      <c r="TX56" s="206"/>
      <c r="TY56" s="206"/>
      <c r="TZ56" s="206"/>
      <c r="UA56" s="206"/>
      <c r="UB56" s="206"/>
      <c r="UC56" s="206"/>
      <c r="UD56" s="206"/>
      <c r="UE56" s="206"/>
      <c r="UF56" s="206"/>
      <c r="UG56" s="206"/>
      <c r="UH56" s="206"/>
      <c r="UI56" s="206"/>
      <c r="UJ56" s="206"/>
      <c r="UK56" s="206"/>
      <c r="UL56" s="206"/>
      <c r="UM56" s="206"/>
      <c r="UN56" s="206"/>
      <c r="UO56" s="206"/>
      <c r="UP56" s="206"/>
      <c r="UQ56" s="206"/>
      <c r="UR56" s="206"/>
      <c r="US56" s="206"/>
      <c r="UT56" s="206"/>
      <c r="UU56" s="206"/>
      <c r="UV56" s="206"/>
      <c r="UW56" s="206"/>
      <c r="UX56" s="206"/>
      <c r="UY56" s="206"/>
      <c r="UZ56" s="206"/>
      <c r="VA56" s="206"/>
      <c r="VB56" s="206"/>
      <c r="VC56" s="206"/>
      <c r="VD56" s="206"/>
      <c r="VE56" s="206"/>
      <c r="VF56" s="206"/>
      <c r="VG56" s="206"/>
      <c r="VH56" s="206"/>
      <c r="VI56" s="206"/>
      <c r="VJ56" s="206"/>
      <c r="VK56" s="206"/>
      <c r="VL56" s="206"/>
      <c r="VM56" s="206"/>
      <c r="VN56" s="206"/>
      <c r="VO56" s="206"/>
      <c r="VP56" s="206"/>
      <c r="VQ56" s="206"/>
      <c r="VR56" s="206"/>
      <c r="VS56" s="206"/>
      <c r="VT56" s="206"/>
      <c r="VU56" s="206"/>
      <c r="VV56" s="206"/>
      <c r="VW56" s="206"/>
      <c r="VX56" s="206"/>
      <c r="VY56" s="206"/>
      <c r="VZ56" s="206"/>
      <c r="WA56" s="206"/>
      <c r="WB56" s="206"/>
      <c r="WC56" s="206"/>
      <c r="WD56" s="206"/>
      <c r="WE56" s="206"/>
      <c r="WF56" s="206"/>
      <c r="WG56" s="206"/>
      <c r="WH56" s="206"/>
      <c r="WI56" s="206"/>
      <c r="WJ56" s="206"/>
      <c r="WK56" s="206"/>
      <c r="WL56" s="206"/>
      <c r="WM56" s="206"/>
      <c r="WN56" s="206"/>
      <c r="WO56" s="206"/>
      <c r="WP56" s="206"/>
      <c r="WQ56" s="206"/>
      <c r="WR56" s="206"/>
      <c r="WS56" s="206"/>
      <c r="WT56" s="206"/>
      <c r="WU56" s="206"/>
      <c r="WV56" s="206"/>
      <c r="WW56" s="206"/>
      <c r="WX56" s="206"/>
      <c r="WY56" s="206"/>
      <c r="WZ56" s="206"/>
      <c r="XA56" s="206"/>
      <c r="XB56" s="206"/>
      <c r="XC56" s="206"/>
      <c r="XD56" s="206"/>
      <c r="XE56" s="206"/>
      <c r="XF56" s="206"/>
      <c r="XG56" s="206"/>
      <c r="XH56" s="206"/>
      <c r="XI56" s="206"/>
      <c r="XJ56" s="206"/>
      <c r="XK56" s="206"/>
      <c r="XL56" s="206"/>
      <c r="XM56" s="206"/>
      <c r="XN56" s="206"/>
      <c r="XO56" s="206"/>
      <c r="XP56" s="206"/>
      <c r="XQ56" s="206"/>
      <c r="XR56" s="206"/>
      <c r="XS56" s="206"/>
      <c r="XT56" s="206"/>
      <c r="XU56" s="206"/>
      <c r="XV56" s="206"/>
      <c r="XW56" s="206"/>
      <c r="XX56" s="206"/>
      <c r="XY56" s="206"/>
      <c r="XZ56" s="206"/>
      <c r="YA56" s="206"/>
      <c r="YB56" s="206"/>
      <c r="YC56" s="206"/>
      <c r="YD56" s="206"/>
      <c r="YE56" s="206"/>
      <c r="YF56" s="206"/>
      <c r="YG56" s="206"/>
      <c r="YH56" s="206"/>
      <c r="YI56" s="206"/>
      <c r="YJ56" s="206"/>
      <c r="YK56" s="206"/>
      <c r="YL56" s="206"/>
      <c r="YM56" s="206"/>
      <c r="YN56" s="206"/>
      <c r="YO56" s="206"/>
      <c r="YP56" s="206"/>
      <c r="YQ56" s="206"/>
      <c r="YR56" s="206"/>
      <c r="YS56" s="206"/>
      <c r="YT56" s="206"/>
      <c r="YU56" s="206"/>
      <c r="YV56" s="206"/>
      <c r="YW56" s="206"/>
      <c r="YX56" s="206"/>
      <c r="YY56" s="206"/>
      <c r="YZ56" s="206"/>
      <c r="ZA56" s="206"/>
      <c r="ZB56" s="206"/>
      <c r="ZC56" s="206"/>
      <c r="ZD56" s="206"/>
      <c r="ZE56" s="206"/>
      <c r="ZF56" s="206"/>
      <c r="ZG56" s="206"/>
      <c r="ZH56" s="206"/>
      <c r="ZI56" s="206"/>
      <c r="ZJ56" s="206"/>
      <c r="ZK56" s="206"/>
      <c r="ZL56" s="206"/>
      <c r="ZM56" s="206"/>
      <c r="ZN56" s="206"/>
      <c r="ZO56" s="206"/>
      <c r="ZP56" s="206"/>
      <c r="ZQ56" s="206"/>
      <c r="ZR56" s="206"/>
      <c r="ZS56" s="206"/>
      <c r="ZT56" s="206"/>
      <c r="ZU56" s="206"/>
      <c r="ZV56" s="206"/>
      <c r="ZW56" s="206"/>
      <c r="ZX56" s="206"/>
      <c r="ZY56" s="206"/>
      <c r="ZZ56" s="206"/>
      <c r="AAA56" s="206"/>
      <c r="AAB56" s="206"/>
      <c r="AAC56" s="206"/>
      <c r="AAD56" s="206"/>
      <c r="AAE56" s="206"/>
      <c r="AAF56" s="206"/>
      <c r="AAG56" s="206"/>
      <c r="AAH56" s="206"/>
      <c r="AAI56" s="206"/>
      <c r="AAJ56" s="206"/>
      <c r="AAK56" s="206"/>
      <c r="AAL56" s="206"/>
      <c r="AAM56" s="206"/>
      <c r="AAN56" s="206"/>
      <c r="AAO56" s="206"/>
      <c r="AAP56" s="206"/>
      <c r="AAQ56" s="206"/>
      <c r="AAR56" s="206"/>
      <c r="AAS56" s="206"/>
      <c r="AAT56" s="206"/>
      <c r="AAU56" s="206"/>
      <c r="AAV56" s="206"/>
      <c r="AAW56" s="206"/>
      <c r="AAX56" s="206"/>
      <c r="AAY56" s="206"/>
      <c r="AAZ56" s="206"/>
      <c r="ABA56" s="206"/>
      <c r="ABB56" s="206"/>
      <c r="ABC56" s="206"/>
      <c r="ABD56" s="206"/>
      <c r="ABE56" s="206"/>
      <c r="ABF56" s="206"/>
      <c r="ABG56" s="206"/>
      <c r="ABH56" s="206"/>
      <c r="ABI56" s="206"/>
      <c r="ABJ56" s="206"/>
      <c r="ABK56" s="206"/>
      <c r="ABL56" s="206"/>
      <c r="ABM56" s="206"/>
      <c r="ABN56" s="206"/>
      <c r="ABO56" s="206"/>
      <c r="ABP56" s="206"/>
      <c r="ABQ56" s="206"/>
      <c r="ABR56" s="206"/>
      <c r="ABS56" s="206"/>
      <c r="ABT56" s="206"/>
      <c r="ABU56" s="206"/>
      <c r="ABV56" s="206"/>
      <c r="ABW56" s="206"/>
      <c r="ABX56" s="206"/>
      <c r="ABY56" s="206"/>
      <c r="ABZ56" s="206"/>
      <c r="ACA56" s="206"/>
      <c r="ACB56" s="206"/>
      <c r="ACC56" s="206"/>
      <c r="ACD56" s="206"/>
      <c r="ACE56" s="206"/>
      <c r="ACF56" s="206"/>
      <c r="ACG56" s="206"/>
      <c r="ACH56" s="206"/>
      <c r="ACI56" s="206"/>
      <c r="ACJ56" s="206"/>
      <c r="ACK56" s="206"/>
      <c r="ACL56" s="206"/>
      <c r="ACM56" s="206"/>
      <c r="ACN56" s="206"/>
      <c r="ACO56" s="206"/>
      <c r="ACP56" s="206"/>
      <c r="ACQ56" s="206"/>
      <c r="ACR56" s="206"/>
      <c r="ACS56" s="206"/>
      <c r="ACT56" s="206"/>
      <c r="ACU56" s="206"/>
      <c r="ACV56" s="206"/>
      <c r="ACW56" s="206"/>
      <c r="ACX56" s="206"/>
      <c r="ACY56" s="206"/>
      <c r="ACZ56" s="206"/>
      <c r="ADA56" s="206"/>
      <c r="ADB56" s="206"/>
      <c r="ADC56" s="206"/>
      <c r="ADD56" s="206"/>
      <c r="ADE56" s="206"/>
      <c r="ADF56" s="206"/>
      <c r="ADG56" s="206"/>
      <c r="ADH56" s="206"/>
      <c r="ADI56" s="206"/>
      <c r="ADJ56" s="206"/>
      <c r="ADK56" s="206"/>
      <c r="ADL56" s="206"/>
      <c r="ADM56" s="206"/>
      <c r="ADN56" s="206"/>
      <c r="ADO56" s="206"/>
      <c r="ADP56" s="206"/>
      <c r="ADQ56" s="206"/>
      <c r="ADR56" s="206"/>
      <c r="ADS56" s="206"/>
      <c r="ADT56" s="206"/>
      <c r="ADU56" s="206"/>
      <c r="ADV56" s="206"/>
      <c r="ADW56" s="206"/>
      <c r="ADX56" s="206"/>
      <c r="ADY56" s="206"/>
      <c r="ADZ56" s="206"/>
      <c r="AEA56" s="206"/>
      <c r="AEB56" s="206"/>
      <c r="AEC56" s="206"/>
      <c r="AED56" s="206"/>
      <c r="AEE56" s="206"/>
      <c r="AEF56" s="206"/>
      <c r="AEG56" s="206"/>
      <c r="AEH56" s="206"/>
      <c r="AEI56" s="206"/>
      <c r="AEJ56" s="206"/>
      <c r="AEK56" s="206"/>
      <c r="AEL56" s="206"/>
      <c r="AEM56" s="206"/>
      <c r="AEN56" s="206"/>
      <c r="AEO56" s="206"/>
      <c r="AEP56" s="206"/>
      <c r="AEQ56" s="206"/>
      <c r="AER56" s="206"/>
      <c r="AES56" s="206"/>
      <c r="AET56" s="206"/>
      <c r="AEU56" s="206"/>
      <c r="AEV56" s="206"/>
      <c r="AEW56" s="206"/>
      <c r="AEX56" s="206"/>
      <c r="AEY56" s="206"/>
      <c r="AEZ56" s="206"/>
      <c r="AFA56" s="206"/>
      <c r="AFB56" s="206"/>
      <c r="AFC56" s="206"/>
      <c r="AFD56" s="206"/>
      <c r="AFE56" s="206"/>
      <c r="AFF56" s="206"/>
      <c r="AFG56" s="206"/>
      <c r="AFH56" s="206"/>
      <c r="AFI56" s="206"/>
      <c r="AFJ56" s="206"/>
      <c r="AFK56" s="206"/>
      <c r="AFL56" s="206"/>
      <c r="AFM56" s="206"/>
      <c r="AFN56" s="206"/>
      <c r="AFO56" s="206"/>
      <c r="AFP56" s="206"/>
      <c r="AFQ56" s="206"/>
      <c r="AFR56" s="206"/>
      <c r="AFS56" s="206"/>
      <c r="AFT56" s="206"/>
      <c r="AFU56" s="206"/>
      <c r="AFV56" s="206"/>
      <c r="AFW56" s="206"/>
      <c r="AFX56" s="206"/>
      <c r="AFY56" s="206"/>
      <c r="AFZ56" s="206"/>
      <c r="AGA56" s="206"/>
      <c r="AGB56" s="206"/>
      <c r="AGC56" s="206"/>
      <c r="AGD56" s="206"/>
      <c r="AGE56" s="206"/>
      <c r="AGF56" s="206"/>
      <c r="AGG56" s="206"/>
      <c r="AGH56" s="206"/>
      <c r="AGI56" s="206"/>
      <c r="AGJ56" s="206"/>
      <c r="AGK56" s="206"/>
      <c r="AGL56" s="206"/>
      <c r="AGM56" s="206"/>
      <c r="AGN56" s="206"/>
      <c r="AGO56" s="206"/>
      <c r="AGP56" s="206"/>
      <c r="AGQ56" s="206"/>
      <c r="AGR56" s="206"/>
      <c r="AGS56" s="206"/>
      <c r="AGT56" s="206"/>
      <c r="AGU56" s="206"/>
      <c r="AGV56" s="206"/>
      <c r="AGW56" s="206"/>
      <c r="AGX56" s="206"/>
      <c r="AGY56" s="206"/>
      <c r="AGZ56" s="206"/>
      <c r="AHA56" s="206"/>
      <c r="AHB56" s="206"/>
      <c r="AHC56" s="206"/>
      <c r="AHD56" s="206"/>
      <c r="AHE56" s="206"/>
      <c r="AHF56" s="206"/>
      <c r="AHG56" s="206"/>
      <c r="AHH56" s="206"/>
      <c r="AHI56" s="206"/>
      <c r="AHJ56" s="206"/>
      <c r="AHK56" s="206"/>
      <c r="AHL56" s="206"/>
      <c r="AHM56" s="206"/>
      <c r="AHN56" s="206"/>
      <c r="AHO56" s="206"/>
      <c r="AHP56" s="206"/>
      <c r="AHQ56" s="206"/>
      <c r="AHR56" s="206"/>
      <c r="AHS56" s="206"/>
      <c r="AHT56" s="206"/>
      <c r="AHU56" s="206"/>
      <c r="AHV56" s="206"/>
      <c r="AHW56" s="206"/>
      <c r="AHX56" s="206"/>
      <c r="AHY56" s="206"/>
      <c r="AHZ56" s="206"/>
      <c r="AIA56" s="206"/>
      <c r="AIB56" s="206"/>
      <c r="AIC56" s="206"/>
      <c r="AID56" s="206"/>
      <c r="AIE56" s="206"/>
      <c r="AIF56" s="206"/>
      <c r="AIG56" s="206"/>
      <c r="AIH56" s="206"/>
      <c r="AII56" s="206"/>
      <c r="AIJ56" s="206"/>
      <c r="AIK56" s="206"/>
      <c r="AIL56" s="206"/>
      <c r="AIM56" s="206"/>
      <c r="AIN56" s="206"/>
      <c r="AIO56" s="206"/>
      <c r="AIP56" s="206"/>
      <c r="AIQ56" s="206"/>
      <c r="AIR56" s="206"/>
      <c r="AIS56" s="206"/>
      <c r="AIT56" s="206"/>
      <c r="AIU56" s="206"/>
      <c r="AIV56" s="206"/>
      <c r="AIW56" s="206"/>
      <c r="AIX56" s="206"/>
      <c r="AIY56" s="206"/>
      <c r="AIZ56" s="206"/>
      <c r="AJA56" s="206"/>
      <c r="AJB56" s="206"/>
      <c r="AJC56" s="206"/>
      <c r="AJD56" s="206"/>
      <c r="AJE56" s="206"/>
      <c r="AJF56" s="206"/>
      <c r="AJG56" s="206"/>
      <c r="AJH56" s="206"/>
      <c r="AJI56" s="206"/>
      <c r="AJJ56" s="206"/>
      <c r="AJK56" s="206"/>
      <c r="AJL56" s="206"/>
      <c r="AJM56" s="206"/>
      <c r="AJN56" s="206"/>
      <c r="AJO56" s="206"/>
      <c r="AJP56" s="206"/>
      <c r="AJQ56" s="206"/>
      <c r="AJR56" s="206"/>
      <c r="AJS56" s="206"/>
      <c r="AJT56" s="206"/>
      <c r="AJU56" s="206"/>
      <c r="AJV56" s="206"/>
      <c r="AJW56" s="206"/>
      <c r="AJX56" s="206"/>
      <c r="AJY56" s="206"/>
      <c r="AJZ56" s="206"/>
      <c r="AKA56" s="206"/>
      <c r="AKB56" s="206"/>
      <c r="AKC56" s="206"/>
      <c r="AKD56" s="206"/>
      <c r="AKE56" s="206"/>
      <c r="AKF56" s="206"/>
      <c r="AKG56" s="206"/>
      <c r="AKH56" s="206"/>
      <c r="AKI56" s="206"/>
      <c r="AKJ56" s="206"/>
      <c r="AKK56" s="206"/>
      <c r="AKL56" s="206"/>
      <c r="AKM56" s="206"/>
      <c r="AKN56" s="206"/>
      <c r="AKO56" s="206"/>
      <c r="AKP56" s="206"/>
      <c r="AKQ56" s="206"/>
      <c r="AKR56" s="206"/>
      <c r="AKS56" s="206"/>
      <c r="AKT56" s="206"/>
      <c r="AKU56" s="206"/>
      <c r="AKV56" s="206"/>
      <c r="AKW56" s="206"/>
      <c r="AKX56" s="206"/>
      <c r="AKY56" s="206"/>
      <c r="AKZ56" s="206"/>
      <c r="ALA56" s="206"/>
      <c r="ALB56" s="206"/>
      <c r="ALC56" s="206"/>
      <c r="ALD56" s="206"/>
      <c r="ALE56" s="206"/>
      <c r="ALF56" s="206"/>
      <c r="ALG56" s="206"/>
      <c r="ALH56" s="206"/>
      <c r="ALI56" s="206"/>
      <c r="ALJ56" s="206"/>
      <c r="ALK56" s="206"/>
      <c r="ALL56" s="206"/>
      <c r="ALM56" s="206"/>
      <c r="ALN56" s="206"/>
      <c r="ALO56" s="206"/>
      <c r="ALP56" s="206"/>
      <c r="ALQ56" s="206"/>
      <c r="ALR56" s="206"/>
      <c r="ALS56" s="206"/>
      <c r="ALT56" s="206"/>
      <c r="ALU56" s="206"/>
      <c r="ALV56" s="206"/>
      <c r="ALW56" s="206"/>
      <c r="ALX56" s="206"/>
      <c r="ALY56" s="206"/>
      <c r="ALZ56" s="206"/>
      <c r="AMA56" s="206"/>
      <c r="AMB56" s="206"/>
      <c r="AMC56" s="206"/>
      <c r="AMD56" s="206"/>
      <c r="AME56" s="206"/>
      <c r="AMF56" s="206"/>
      <c r="AMG56" s="206"/>
      <c r="AMH56" s="206"/>
      <c r="AMI56" s="206"/>
      <c r="AMJ56" s="206"/>
      <c r="AMK56" s="206"/>
      <c r="AML56" s="206"/>
      <c r="AMM56" s="206"/>
      <c r="AMN56" s="206"/>
      <c r="AMO56" s="206"/>
      <c r="AMP56" s="206"/>
      <c r="AMQ56" s="206"/>
      <c r="AMR56" s="206"/>
      <c r="AMS56" s="206"/>
      <c r="AMT56" s="206"/>
      <c r="AMU56" s="206"/>
      <c r="AMV56" s="206"/>
      <c r="AMW56" s="206"/>
      <c r="AMX56" s="206"/>
      <c r="AMY56" s="206"/>
      <c r="AMZ56" s="206"/>
      <c r="ANA56" s="206"/>
      <c r="ANB56" s="206"/>
      <c r="ANC56" s="206"/>
      <c r="AND56" s="206"/>
      <c r="ANE56" s="206"/>
      <c r="ANF56" s="206"/>
      <c r="ANG56" s="206"/>
      <c r="ANH56" s="206"/>
      <c r="ANI56" s="206"/>
      <c r="ANJ56" s="206"/>
      <c r="ANK56" s="206"/>
      <c r="ANL56" s="206"/>
      <c r="ANM56" s="206"/>
      <c r="ANN56" s="206"/>
      <c r="ANO56" s="206"/>
      <c r="ANP56" s="206"/>
      <c r="ANQ56" s="206"/>
      <c r="ANR56" s="206"/>
      <c r="ANS56" s="206"/>
      <c r="ANT56" s="206"/>
      <c r="ANU56" s="206"/>
      <c r="ANV56" s="206"/>
      <c r="ANW56" s="206"/>
      <c r="ANX56" s="206"/>
      <c r="ANY56" s="206"/>
      <c r="ANZ56" s="206"/>
      <c r="AOA56" s="206"/>
      <c r="AOB56" s="206"/>
      <c r="AOC56" s="206"/>
      <c r="AOD56" s="206"/>
      <c r="AOE56" s="206"/>
      <c r="AOF56" s="206"/>
      <c r="AOG56" s="206"/>
      <c r="AOH56" s="206"/>
      <c r="AOI56" s="206"/>
      <c r="AOJ56" s="206"/>
      <c r="AOK56" s="206"/>
      <c r="AOL56" s="206"/>
      <c r="AOM56" s="206"/>
      <c r="AON56" s="206"/>
      <c r="AOO56" s="206"/>
      <c r="AOP56" s="206"/>
      <c r="AOQ56" s="206"/>
      <c r="AOR56" s="206"/>
      <c r="AOS56" s="206"/>
      <c r="AOT56" s="206"/>
      <c r="AOU56" s="206"/>
      <c r="AOV56" s="206"/>
      <c r="AOW56" s="206"/>
      <c r="AOX56" s="206"/>
      <c r="AOY56" s="206"/>
      <c r="AOZ56" s="206"/>
      <c r="APA56" s="206"/>
      <c r="APB56" s="206"/>
      <c r="APC56" s="206"/>
      <c r="APD56" s="206"/>
      <c r="APE56" s="206"/>
      <c r="APF56" s="206"/>
      <c r="APG56" s="206"/>
      <c r="APH56" s="206"/>
      <c r="API56" s="206"/>
      <c r="APJ56" s="206"/>
      <c r="APK56" s="206"/>
      <c r="APL56" s="206"/>
      <c r="APM56" s="206"/>
      <c r="APN56" s="206"/>
      <c r="APO56" s="206"/>
      <c r="APP56" s="206"/>
      <c r="APQ56" s="206"/>
      <c r="APR56" s="206"/>
      <c r="APS56" s="206"/>
      <c r="APT56" s="206"/>
      <c r="APU56" s="206"/>
      <c r="APV56" s="206"/>
      <c r="APW56" s="206"/>
      <c r="APX56" s="206"/>
      <c r="APY56" s="206"/>
      <c r="APZ56" s="206"/>
      <c r="AQA56" s="206"/>
      <c r="AQB56" s="206"/>
      <c r="AQC56" s="206"/>
      <c r="AQD56" s="206"/>
      <c r="AQE56" s="206"/>
      <c r="AQF56" s="206"/>
      <c r="AQG56" s="206"/>
      <c r="AQH56" s="206"/>
      <c r="AQI56" s="206"/>
      <c r="AQJ56" s="206"/>
      <c r="AQK56" s="206"/>
      <c r="AQL56" s="206"/>
      <c r="AQM56" s="206"/>
      <c r="AQN56" s="206"/>
      <c r="AQO56" s="206"/>
      <c r="AQP56" s="206"/>
      <c r="AQQ56" s="206"/>
      <c r="AQR56" s="206"/>
      <c r="AQS56" s="206"/>
      <c r="AQT56" s="206"/>
      <c r="AQU56" s="206"/>
      <c r="AQV56" s="206"/>
      <c r="AQW56" s="206"/>
      <c r="AQX56" s="206"/>
      <c r="AQY56" s="206"/>
      <c r="AQZ56" s="206"/>
      <c r="ARA56" s="206"/>
      <c r="ARB56" s="206"/>
      <c r="ARC56" s="206"/>
      <c r="ARD56" s="206"/>
      <c r="ARE56" s="206"/>
      <c r="ARF56" s="206"/>
      <c r="ARG56" s="206"/>
      <c r="ARH56" s="206"/>
      <c r="ARI56" s="206"/>
      <c r="ARJ56" s="206"/>
      <c r="ARK56" s="206"/>
      <c r="ARL56" s="206"/>
      <c r="ARM56" s="206"/>
      <c r="ARN56" s="206"/>
      <c r="ARO56" s="206"/>
      <c r="ARP56" s="206"/>
      <c r="ARQ56" s="206"/>
      <c r="ARR56" s="206"/>
      <c r="ARS56" s="206"/>
      <c r="ART56" s="206"/>
      <c r="ARU56" s="206"/>
      <c r="ARV56" s="206"/>
      <c r="ARW56" s="206"/>
      <c r="ARX56" s="206"/>
      <c r="ARY56" s="206"/>
      <c r="ARZ56" s="206"/>
      <c r="ASA56" s="206"/>
      <c r="ASB56" s="206"/>
      <c r="ASC56" s="206"/>
      <c r="ASD56" s="206"/>
      <c r="ASE56" s="206"/>
      <c r="ASF56" s="206"/>
      <c r="ASG56" s="206"/>
      <c r="ASH56" s="206"/>
      <c r="ASI56" s="206"/>
      <c r="ASJ56" s="206"/>
      <c r="ASK56" s="206"/>
      <c r="ASL56" s="206"/>
      <c r="ASM56" s="206"/>
      <c r="ASN56" s="206"/>
      <c r="ASO56" s="206"/>
      <c r="ASP56" s="206"/>
      <c r="ASQ56" s="206"/>
      <c r="ASR56" s="206"/>
      <c r="ASS56" s="206"/>
      <c r="AST56" s="206"/>
      <c r="ASU56" s="206"/>
      <c r="ASV56" s="206"/>
      <c r="ASW56" s="206"/>
      <c r="ASX56" s="206"/>
      <c r="ASY56" s="206"/>
      <c r="ASZ56" s="206"/>
      <c r="ATA56" s="206"/>
      <c r="ATB56" s="206"/>
      <c r="ATC56" s="206"/>
      <c r="ATD56" s="206"/>
      <c r="ATE56" s="206"/>
      <c r="ATF56" s="206"/>
      <c r="ATG56" s="206"/>
      <c r="ATH56" s="206"/>
      <c r="ATI56" s="206"/>
      <c r="ATJ56" s="206"/>
      <c r="ATK56" s="206"/>
      <c r="ATL56" s="206"/>
      <c r="ATM56" s="206"/>
      <c r="ATN56" s="206"/>
      <c r="ATO56" s="206"/>
      <c r="ATP56" s="206"/>
      <c r="ATQ56" s="206"/>
      <c r="ATR56" s="206"/>
      <c r="ATS56" s="206"/>
      <c r="ATT56" s="206"/>
      <c r="ATU56" s="206"/>
      <c r="ATV56" s="206"/>
      <c r="ATW56" s="206"/>
      <c r="ATX56" s="206"/>
      <c r="ATY56" s="206"/>
      <c r="ATZ56" s="206"/>
      <c r="AUA56" s="206"/>
      <c r="AUB56" s="206"/>
      <c r="AUC56" s="206"/>
      <c r="AUD56" s="206"/>
      <c r="AUE56" s="206"/>
      <c r="AUF56" s="206"/>
      <c r="AUG56" s="206"/>
      <c r="AUH56" s="206"/>
      <c r="AUI56" s="206"/>
      <c r="AUJ56" s="206"/>
      <c r="AUK56" s="206"/>
      <c r="AUL56" s="206"/>
      <c r="AUM56" s="206"/>
      <c r="AUN56" s="206"/>
      <c r="AUO56" s="206"/>
      <c r="AUP56" s="206"/>
      <c r="AUQ56" s="206"/>
      <c r="AUR56" s="206"/>
      <c r="AUS56" s="206"/>
      <c r="AUT56" s="206"/>
      <c r="AUU56" s="206"/>
      <c r="AUV56" s="206"/>
      <c r="AUW56" s="206"/>
      <c r="AUX56" s="206"/>
      <c r="AUY56" s="206"/>
      <c r="AUZ56" s="206"/>
      <c r="AVA56" s="206"/>
      <c r="AVB56" s="206"/>
      <c r="AVC56" s="206"/>
      <c r="AVD56" s="206"/>
      <c r="AVE56" s="206"/>
      <c r="AVF56" s="206"/>
      <c r="AVG56" s="206"/>
      <c r="AVH56" s="206"/>
      <c r="AVI56" s="206"/>
      <c r="AVJ56" s="206"/>
      <c r="AVK56" s="206"/>
      <c r="AVL56" s="206"/>
      <c r="AVM56" s="206"/>
      <c r="AVN56" s="206"/>
      <c r="AVO56" s="206"/>
      <c r="AVP56" s="206"/>
      <c r="AVQ56" s="206"/>
      <c r="AVR56" s="206"/>
      <c r="AVS56" s="206"/>
      <c r="AVT56" s="206"/>
      <c r="AVU56" s="206"/>
      <c r="AVV56" s="206"/>
      <c r="AVW56" s="206"/>
      <c r="AVX56" s="206"/>
      <c r="AVY56" s="206"/>
      <c r="AVZ56" s="206"/>
      <c r="AWA56" s="206"/>
      <c r="AWB56" s="206"/>
      <c r="AWC56" s="206"/>
      <c r="AWD56" s="206"/>
      <c r="AWE56" s="206"/>
      <c r="AWF56" s="206"/>
      <c r="AWG56" s="206"/>
      <c r="AWH56" s="206"/>
      <c r="AWI56" s="206"/>
      <c r="AWJ56" s="206"/>
      <c r="AWK56" s="206"/>
      <c r="AWL56" s="206"/>
      <c r="AWM56" s="206"/>
      <c r="AWN56" s="206"/>
      <c r="AWO56" s="206"/>
      <c r="AWP56" s="206"/>
      <c r="AWQ56" s="206"/>
      <c r="AWR56" s="206"/>
      <c r="AWS56" s="206"/>
      <c r="AWT56" s="206"/>
      <c r="AWU56" s="206"/>
      <c r="AWV56" s="206"/>
      <c r="AWW56" s="206"/>
      <c r="AWX56" s="206"/>
      <c r="AWY56" s="206"/>
      <c r="AWZ56" s="206"/>
      <c r="AXA56" s="206"/>
      <c r="AXB56" s="206"/>
      <c r="AXC56" s="206"/>
      <c r="AXD56" s="206"/>
      <c r="AXE56" s="206"/>
      <c r="AXF56" s="206"/>
      <c r="AXG56" s="206"/>
      <c r="AXH56" s="206"/>
      <c r="AXI56" s="206"/>
      <c r="AXJ56" s="206"/>
      <c r="AXK56" s="206"/>
      <c r="AXL56" s="206"/>
      <c r="AXM56" s="206"/>
      <c r="AXN56" s="206"/>
      <c r="AXO56" s="206"/>
      <c r="AXP56" s="206"/>
      <c r="AXQ56" s="206"/>
      <c r="AXR56" s="206"/>
      <c r="AXS56" s="206"/>
      <c r="AXT56" s="206"/>
      <c r="AXU56" s="206"/>
      <c r="AXV56" s="206"/>
      <c r="AXW56" s="206"/>
      <c r="AXX56" s="206"/>
      <c r="AXY56" s="206"/>
      <c r="AXZ56" s="206"/>
      <c r="AYA56" s="206"/>
      <c r="AYB56" s="206"/>
      <c r="AYC56" s="206"/>
      <c r="AYD56" s="206"/>
      <c r="AYE56" s="206"/>
      <c r="AYF56" s="206"/>
      <c r="AYG56" s="206"/>
      <c r="AYH56" s="206"/>
      <c r="AYI56" s="206"/>
      <c r="AYJ56" s="206"/>
      <c r="AYK56" s="206"/>
      <c r="AYL56" s="206"/>
      <c r="AYM56" s="206"/>
      <c r="AYN56" s="206"/>
      <c r="AYO56" s="206"/>
      <c r="AYP56" s="206"/>
      <c r="AYQ56" s="206"/>
      <c r="AYR56" s="206"/>
      <c r="AYS56" s="206"/>
      <c r="AYT56" s="206"/>
      <c r="AYU56" s="206"/>
      <c r="AYV56" s="206"/>
      <c r="AYW56" s="206"/>
      <c r="AYX56" s="206"/>
      <c r="AYY56" s="206"/>
      <c r="AYZ56" s="206"/>
      <c r="AZA56" s="206"/>
      <c r="AZB56" s="206"/>
      <c r="AZC56" s="206"/>
      <c r="AZD56" s="206"/>
      <c r="AZE56" s="206"/>
      <c r="AZF56" s="206"/>
      <c r="AZG56" s="206"/>
      <c r="AZH56" s="206"/>
      <c r="AZI56" s="206"/>
      <c r="AZJ56" s="206"/>
      <c r="AZK56" s="206"/>
      <c r="AZL56" s="206"/>
      <c r="AZM56" s="206"/>
      <c r="AZN56" s="206"/>
      <c r="AZO56" s="206"/>
      <c r="AZP56" s="206"/>
      <c r="AZQ56" s="206"/>
      <c r="AZR56" s="206"/>
      <c r="AZS56" s="206"/>
      <c r="AZT56" s="206"/>
      <c r="AZU56" s="206"/>
      <c r="AZV56" s="206"/>
      <c r="AZW56" s="206"/>
      <c r="AZX56" s="206"/>
      <c r="AZY56" s="206"/>
      <c r="AZZ56" s="206"/>
      <c r="BAA56" s="206"/>
      <c r="BAB56" s="206"/>
      <c r="BAC56" s="206"/>
      <c r="BAD56" s="206"/>
      <c r="BAE56" s="206"/>
      <c r="BAF56" s="206"/>
      <c r="BAG56" s="206"/>
      <c r="BAH56" s="206"/>
      <c r="BAI56" s="206"/>
      <c r="BAJ56" s="206"/>
      <c r="BAK56" s="206"/>
      <c r="BAL56" s="206"/>
      <c r="BAM56" s="206"/>
      <c r="BAN56" s="206"/>
      <c r="BAO56" s="206"/>
      <c r="BAP56" s="206"/>
      <c r="BAQ56" s="206"/>
      <c r="BAR56" s="206"/>
      <c r="BAS56" s="206"/>
      <c r="BAT56" s="206"/>
      <c r="BAU56" s="206"/>
      <c r="BAV56" s="206"/>
      <c r="BAW56" s="206"/>
      <c r="BAX56" s="206"/>
      <c r="BAY56" s="206"/>
      <c r="BAZ56" s="206"/>
      <c r="BBA56" s="206"/>
      <c r="BBB56" s="206"/>
      <c r="BBC56" s="206"/>
      <c r="BBD56" s="206"/>
      <c r="BBE56" s="206"/>
      <c r="BBF56" s="206"/>
      <c r="BBG56" s="206"/>
      <c r="BBH56" s="206"/>
      <c r="BBI56" s="206"/>
      <c r="BBJ56" s="206"/>
      <c r="BBK56" s="206"/>
      <c r="BBL56" s="206"/>
      <c r="BBM56" s="206"/>
      <c r="BBN56" s="206"/>
      <c r="BBO56" s="206"/>
      <c r="BBP56" s="206"/>
      <c r="BBQ56" s="206"/>
      <c r="BBR56" s="206"/>
      <c r="BBS56" s="206"/>
      <c r="BBT56" s="206"/>
      <c r="BBU56" s="206"/>
      <c r="BBV56" s="206"/>
      <c r="BBW56" s="206"/>
      <c r="BBX56" s="206"/>
      <c r="BBY56" s="206"/>
      <c r="BBZ56" s="206"/>
      <c r="BCA56" s="206"/>
      <c r="BCB56" s="206"/>
      <c r="BCC56" s="206"/>
      <c r="BCD56" s="206"/>
      <c r="BCE56" s="206"/>
      <c r="BCF56" s="206"/>
      <c r="BCG56" s="206"/>
      <c r="BCH56" s="206"/>
      <c r="BCI56" s="206"/>
      <c r="BCJ56" s="206"/>
      <c r="BCK56" s="206"/>
      <c r="BCL56" s="206"/>
      <c r="BCM56" s="206"/>
      <c r="BCN56" s="206"/>
      <c r="BCO56" s="206"/>
      <c r="BCP56" s="206"/>
      <c r="BCQ56" s="206"/>
      <c r="BCR56" s="206"/>
      <c r="BCS56" s="206"/>
      <c r="BCT56" s="206"/>
      <c r="BCU56" s="206"/>
      <c r="BCV56" s="206"/>
      <c r="BCW56" s="206"/>
      <c r="BCX56" s="206"/>
      <c r="BCY56" s="206"/>
      <c r="BCZ56" s="206"/>
      <c r="BDA56" s="206"/>
      <c r="BDB56" s="206"/>
      <c r="BDC56" s="206"/>
      <c r="BDD56" s="206"/>
      <c r="BDE56" s="206"/>
      <c r="BDF56" s="206"/>
      <c r="BDG56" s="206"/>
      <c r="BDH56" s="206"/>
      <c r="BDI56" s="206"/>
      <c r="BDJ56" s="206"/>
      <c r="BDK56" s="206"/>
      <c r="BDL56" s="206"/>
      <c r="BDM56" s="206"/>
      <c r="BDN56" s="206"/>
      <c r="BDO56" s="206"/>
      <c r="BDP56" s="206"/>
      <c r="BDQ56" s="206"/>
      <c r="BDR56" s="206"/>
      <c r="BDS56" s="206"/>
      <c r="BDT56" s="206"/>
      <c r="BDU56" s="206"/>
      <c r="BDV56" s="206"/>
      <c r="BDW56" s="206"/>
      <c r="BDX56" s="206"/>
      <c r="BDY56" s="206"/>
      <c r="BDZ56" s="206"/>
      <c r="BEA56" s="206"/>
      <c r="BEB56" s="206"/>
      <c r="BEC56" s="206"/>
      <c r="BED56" s="206"/>
      <c r="BEE56" s="206"/>
      <c r="BEF56" s="206"/>
      <c r="BEG56" s="206"/>
      <c r="BEH56" s="206"/>
      <c r="BEI56" s="206"/>
      <c r="BEJ56" s="206"/>
      <c r="BEK56" s="206"/>
      <c r="BEL56" s="206"/>
      <c r="BEM56" s="206"/>
      <c r="BEN56" s="206"/>
      <c r="BEO56" s="206"/>
      <c r="BEP56" s="206"/>
      <c r="BEQ56" s="206"/>
      <c r="BER56" s="206"/>
      <c r="BES56" s="206"/>
      <c r="BET56" s="206"/>
      <c r="BEU56" s="206"/>
      <c r="BEV56" s="206"/>
      <c r="BEW56" s="206"/>
      <c r="BEX56" s="206"/>
      <c r="BEY56" s="206"/>
      <c r="BEZ56" s="206"/>
      <c r="BFA56" s="206"/>
      <c r="BFB56" s="206"/>
      <c r="BFC56" s="206"/>
      <c r="BFD56" s="206"/>
      <c r="BFE56" s="206"/>
      <c r="BFF56" s="206"/>
      <c r="BFG56" s="206"/>
      <c r="BFH56" s="206"/>
      <c r="BFI56" s="206"/>
      <c r="BFJ56" s="206"/>
      <c r="BFK56" s="206"/>
      <c r="BFL56" s="206"/>
      <c r="BFM56" s="206"/>
      <c r="BFN56" s="206"/>
      <c r="BFO56" s="206"/>
      <c r="BFP56" s="206"/>
      <c r="BFQ56" s="206"/>
      <c r="BFR56" s="206"/>
      <c r="BFS56" s="206"/>
      <c r="BFT56" s="206"/>
      <c r="BFU56" s="206"/>
      <c r="BFV56" s="206"/>
      <c r="BFW56" s="206"/>
      <c r="BFX56" s="206"/>
      <c r="BFY56" s="206"/>
      <c r="BFZ56" s="206"/>
      <c r="BGA56" s="206"/>
      <c r="BGB56" s="206"/>
      <c r="BGC56" s="206"/>
      <c r="BGD56" s="206"/>
      <c r="BGE56" s="206"/>
      <c r="BGF56" s="206"/>
      <c r="BGG56" s="206"/>
      <c r="BGH56" s="206"/>
      <c r="BGI56" s="206"/>
      <c r="BGJ56" s="206"/>
      <c r="BGK56" s="206"/>
      <c r="BGL56" s="206"/>
      <c r="BGM56" s="206"/>
      <c r="BGN56" s="206"/>
      <c r="BGO56" s="206"/>
      <c r="BGP56" s="206"/>
      <c r="BGQ56" s="206"/>
      <c r="BGR56" s="206"/>
      <c r="BGS56" s="206"/>
      <c r="BGT56" s="206"/>
      <c r="BGU56" s="206"/>
      <c r="BGV56" s="206"/>
      <c r="BGW56" s="206"/>
      <c r="BGX56" s="206"/>
      <c r="BGY56" s="206"/>
      <c r="BGZ56" s="206"/>
      <c r="BHA56" s="206"/>
      <c r="BHB56" s="206"/>
      <c r="BHC56" s="206"/>
      <c r="BHD56" s="206"/>
      <c r="BHE56" s="206"/>
      <c r="BHF56" s="206"/>
      <c r="BHG56" s="206"/>
      <c r="BHH56" s="206"/>
      <c r="BHI56" s="206"/>
      <c r="BHJ56" s="206"/>
      <c r="BHK56" s="206"/>
      <c r="BHL56" s="206"/>
      <c r="BHM56" s="206"/>
      <c r="BHN56" s="206"/>
      <c r="BHO56" s="206"/>
      <c r="BHP56" s="206"/>
      <c r="BHQ56" s="206"/>
      <c r="BHR56" s="206"/>
      <c r="BHS56" s="206"/>
      <c r="BHT56" s="206"/>
      <c r="BHU56" s="206"/>
      <c r="BHV56" s="206"/>
      <c r="BHW56" s="206"/>
      <c r="BHX56" s="206"/>
      <c r="BHY56" s="206"/>
      <c r="BHZ56" s="206"/>
      <c r="BIA56" s="206"/>
      <c r="BIB56" s="206"/>
      <c r="BIC56" s="206"/>
      <c r="BID56" s="206"/>
      <c r="BIE56" s="206"/>
      <c r="BIF56" s="206"/>
      <c r="BIG56" s="206"/>
      <c r="BIH56" s="206"/>
      <c r="BII56" s="206"/>
      <c r="BIJ56" s="206"/>
      <c r="BIK56" s="206"/>
      <c r="BIL56" s="206"/>
      <c r="BIM56" s="206"/>
      <c r="BIN56" s="206"/>
      <c r="BIO56" s="206"/>
      <c r="BIP56" s="206"/>
      <c r="BIQ56" s="206"/>
      <c r="BIR56" s="206"/>
      <c r="BIS56" s="206"/>
      <c r="BIT56" s="206"/>
      <c r="BIU56" s="206"/>
      <c r="BIV56" s="206"/>
      <c r="BIW56" s="206"/>
      <c r="BIX56" s="206"/>
      <c r="BIY56" s="206"/>
      <c r="BIZ56" s="206"/>
      <c r="BJA56" s="206"/>
      <c r="BJB56" s="206"/>
      <c r="BJC56" s="206"/>
      <c r="BJD56" s="206"/>
      <c r="BJE56" s="206"/>
      <c r="BJF56" s="206"/>
      <c r="BJG56" s="206"/>
      <c r="BJH56" s="206"/>
      <c r="BJI56" s="206"/>
      <c r="BJJ56" s="206"/>
      <c r="BJK56" s="206"/>
      <c r="BJL56" s="206"/>
      <c r="BJM56" s="206"/>
      <c r="BJN56" s="206"/>
      <c r="BJO56" s="206"/>
      <c r="BJP56" s="206"/>
      <c r="BJQ56" s="206"/>
      <c r="BJR56" s="206"/>
      <c r="BJS56" s="206"/>
      <c r="BJT56" s="206"/>
      <c r="BJU56" s="206"/>
      <c r="BJV56" s="206"/>
      <c r="BJW56" s="206"/>
      <c r="BJX56" s="206"/>
      <c r="BJY56" s="206"/>
      <c r="BJZ56" s="206"/>
      <c r="BKA56" s="206"/>
      <c r="BKB56" s="206"/>
      <c r="BKC56" s="206"/>
      <c r="BKD56" s="206"/>
      <c r="BKE56" s="206"/>
      <c r="BKF56" s="206"/>
      <c r="BKG56" s="206"/>
      <c r="BKH56" s="206"/>
      <c r="BKI56" s="206"/>
      <c r="BKJ56" s="206"/>
      <c r="BKK56" s="206"/>
      <c r="BKL56" s="206"/>
      <c r="BKM56" s="206"/>
      <c r="BKN56" s="206"/>
      <c r="BKO56" s="206"/>
      <c r="BKP56" s="206"/>
      <c r="BKQ56" s="206"/>
      <c r="BKR56" s="206"/>
      <c r="BKS56" s="206"/>
      <c r="BKT56" s="206"/>
      <c r="BKU56" s="206"/>
      <c r="BKV56" s="206"/>
      <c r="BKW56" s="206"/>
      <c r="BKX56" s="206"/>
      <c r="BKY56" s="206"/>
      <c r="BKZ56" s="206"/>
      <c r="BLA56" s="206"/>
      <c r="BLB56" s="206"/>
      <c r="BLC56" s="206"/>
      <c r="BLD56" s="206"/>
      <c r="BLE56" s="206"/>
      <c r="BLF56" s="206"/>
      <c r="BLG56" s="206"/>
      <c r="BLH56" s="206"/>
      <c r="BLI56" s="206"/>
      <c r="BLJ56" s="206"/>
      <c r="BLK56" s="206"/>
      <c r="BLL56" s="206"/>
      <c r="BLM56" s="206"/>
      <c r="BLN56" s="206"/>
      <c r="BLO56" s="206"/>
      <c r="BLP56" s="206"/>
      <c r="BLQ56" s="206"/>
      <c r="BLR56" s="206"/>
      <c r="BLS56" s="206"/>
      <c r="BLT56" s="206"/>
      <c r="BLU56" s="206"/>
      <c r="BLV56" s="206"/>
      <c r="BLW56" s="206"/>
      <c r="BLX56" s="206"/>
      <c r="BLY56" s="206"/>
      <c r="BLZ56" s="206"/>
      <c r="BMA56" s="206"/>
      <c r="BMB56" s="206"/>
      <c r="BMC56" s="206"/>
      <c r="BMD56" s="206"/>
      <c r="BME56" s="206"/>
      <c r="BMF56" s="206"/>
      <c r="BMG56" s="206"/>
      <c r="BMH56" s="206"/>
      <c r="BMI56" s="206"/>
      <c r="BMJ56" s="206"/>
      <c r="BMK56" s="206"/>
      <c r="BML56" s="206"/>
      <c r="BMM56" s="206"/>
      <c r="BMN56" s="206"/>
      <c r="BMO56" s="206"/>
      <c r="BMP56" s="206"/>
      <c r="BMQ56" s="206"/>
      <c r="BMR56" s="206"/>
      <c r="BMS56" s="206"/>
      <c r="BMT56" s="206"/>
      <c r="BMU56" s="206"/>
      <c r="BMV56" s="206"/>
      <c r="BMW56" s="206"/>
      <c r="BMX56" s="206"/>
      <c r="BMY56" s="206"/>
      <c r="BMZ56" s="206"/>
      <c r="BNA56" s="206"/>
      <c r="BNB56" s="206"/>
      <c r="BNC56" s="206"/>
      <c r="BND56" s="206"/>
      <c r="BNE56" s="206"/>
      <c r="BNF56" s="206"/>
      <c r="BNG56" s="206"/>
      <c r="BNH56" s="206"/>
      <c r="BNI56" s="206"/>
      <c r="BNJ56" s="206"/>
      <c r="BNK56" s="206"/>
      <c r="BNL56" s="206"/>
      <c r="BNM56" s="206"/>
      <c r="BNN56" s="206"/>
      <c r="BNO56" s="206"/>
      <c r="BNP56" s="206"/>
      <c r="BNQ56" s="206"/>
      <c r="BNR56" s="206"/>
      <c r="BNS56" s="206"/>
      <c r="BNT56" s="206"/>
      <c r="BNU56" s="206"/>
      <c r="BNV56" s="206"/>
      <c r="BNW56" s="206"/>
      <c r="BNX56" s="206"/>
      <c r="BNY56" s="206"/>
      <c r="BNZ56" s="206"/>
      <c r="BOA56" s="206"/>
      <c r="BOB56" s="206"/>
      <c r="BOC56" s="206"/>
      <c r="BOD56" s="206"/>
      <c r="BOE56" s="206"/>
      <c r="BOF56" s="206"/>
      <c r="BOG56" s="206"/>
      <c r="BOH56" s="206"/>
      <c r="BOI56" s="206"/>
      <c r="BOJ56" s="206"/>
      <c r="BOK56" s="206"/>
      <c r="BOL56" s="206"/>
      <c r="BOM56" s="206"/>
      <c r="BON56" s="206"/>
      <c r="BOO56" s="206"/>
      <c r="BOP56" s="206"/>
      <c r="BOQ56" s="206"/>
      <c r="BOR56" s="206"/>
      <c r="BOS56" s="206"/>
      <c r="BOT56" s="206"/>
      <c r="BOU56" s="206"/>
      <c r="BOV56" s="206"/>
      <c r="BOW56" s="206"/>
      <c r="BOX56" s="206"/>
      <c r="BOY56" s="206"/>
      <c r="BOZ56" s="206"/>
      <c r="BPA56" s="206"/>
      <c r="BPB56" s="206"/>
      <c r="BPC56" s="206"/>
      <c r="BPD56" s="206"/>
      <c r="BPE56" s="206"/>
      <c r="BPF56" s="206"/>
      <c r="BPG56" s="206"/>
      <c r="BPH56" s="206"/>
      <c r="BPI56" s="206"/>
      <c r="BPJ56" s="206"/>
      <c r="BPK56" s="206"/>
      <c r="BPL56" s="206"/>
      <c r="BPM56" s="206"/>
      <c r="BPN56" s="206"/>
      <c r="BPO56" s="206"/>
      <c r="BPP56" s="206"/>
      <c r="BPQ56" s="206"/>
      <c r="BPR56" s="206"/>
      <c r="BPS56" s="206"/>
      <c r="BPT56" s="206"/>
      <c r="BPU56" s="206"/>
      <c r="BPV56" s="206"/>
      <c r="BPW56" s="206"/>
      <c r="BPX56" s="206"/>
      <c r="BPY56" s="206"/>
      <c r="BPZ56" s="206"/>
      <c r="BQA56" s="206"/>
      <c r="BQB56" s="206"/>
      <c r="BQC56" s="206"/>
      <c r="BQD56" s="206"/>
      <c r="BQE56" s="206"/>
      <c r="BQF56" s="206"/>
      <c r="BQG56" s="206"/>
      <c r="BQH56" s="206"/>
      <c r="BQI56" s="206"/>
      <c r="BQJ56" s="206"/>
      <c r="BQK56" s="206"/>
      <c r="BQL56" s="206"/>
      <c r="BQM56" s="206"/>
      <c r="BQN56" s="206"/>
      <c r="BQO56" s="206"/>
      <c r="BQP56" s="206"/>
      <c r="BQQ56" s="206"/>
      <c r="BQR56" s="206"/>
      <c r="BQS56" s="206"/>
      <c r="BQT56" s="206"/>
      <c r="BQU56" s="206"/>
      <c r="BQV56" s="206"/>
      <c r="BQW56" s="206"/>
      <c r="BQX56" s="206"/>
      <c r="BQY56" s="206"/>
      <c r="BQZ56" s="206"/>
      <c r="BRA56" s="206"/>
      <c r="BRB56" s="206"/>
      <c r="BRC56" s="206"/>
      <c r="BRD56" s="206"/>
      <c r="BRE56" s="206"/>
      <c r="BRF56" s="206"/>
      <c r="BRG56" s="206"/>
      <c r="BRH56" s="206"/>
      <c r="BRI56" s="206"/>
      <c r="BRJ56" s="206"/>
      <c r="BRK56" s="206"/>
      <c r="BRL56" s="206"/>
      <c r="BRM56" s="206"/>
      <c r="BRN56" s="206"/>
      <c r="BRO56" s="206"/>
      <c r="BRP56" s="206"/>
      <c r="BRQ56" s="206"/>
      <c r="BRR56" s="206"/>
      <c r="BRS56" s="206"/>
      <c r="BRT56" s="206"/>
      <c r="BRU56" s="206"/>
      <c r="BRV56" s="206"/>
      <c r="BRW56" s="206"/>
      <c r="BRX56" s="206"/>
      <c r="BRY56" s="206"/>
      <c r="BRZ56" s="206"/>
      <c r="BSA56" s="206"/>
      <c r="BSB56" s="206"/>
      <c r="BSC56" s="206"/>
      <c r="BSD56" s="206"/>
      <c r="BSE56" s="206"/>
      <c r="BSF56" s="206"/>
      <c r="BSG56" s="206"/>
      <c r="BSH56" s="206"/>
      <c r="BSI56" s="206"/>
      <c r="BSJ56" s="206"/>
      <c r="BSK56" s="206"/>
      <c r="BSL56" s="206"/>
      <c r="BSM56" s="206"/>
      <c r="BSN56" s="206"/>
      <c r="BSO56" s="206"/>
      <c r="BSP56" s="206"/>
      <c r="BSQ56" s="206"/>
      <c r="BSR56" s="206"/>
      <c r="BSS56" s="206"/>
      <c r="BST56" s="206"/>
      <c r="BSU56" s="206"/>
      <c r="BSV56" s="206"/>
      <c r="BSW56" s="206"/>
      <c r="BSX56" s="206"/>
      <c r="BSY56" s="206"/>
      <c r="BSZ56" s="206"/>
      <c r="BTA56" s="206"/>
      <c r="BTB56" s="206"/>
      <c r="BTC56" s="206"/>
      <c r="BTD56" s="206"/>
      <c r="BTE56" s="206"/>
      <c r="BTF56" s="206"/>
      <c r="BTG56" s="206"/>
      <c r="BTH56" s="206"/>
      <c r="BTI56" s="206"/>
      <c r="BTJ56" s="206"/>
      <c r="BTK56" s="206"/>
      <c r="BTL56" s="206"/>
      <c r="BTM56" s="206"/>
      <c r="BTN56" s="206"/>
      <c r="BTO56" s="206"/>
      <c r="BTP56" s="206"/>
      <c r="BTQ56" s="206"/>
      <c r="BTR56" s="206"/>
      <c r="BTS56" s="206"/>
      <c r="BTT56" s="206"/>
      <c r="BTU56" s="206"/>
      <c r="BTV56" s="206"/>
      <c r="BTW56" s="206"/>
      <c r="BTX56" s="206"/>
      <c r="BTY56" s="206"/>
      <c r="BTZ56" s="206"/>
      <c r="BUA56" s="206"/>
      <c r="BUB56" s="206"/>
      <c r="BUC56" s="206"/>
      <c r="BUD56" s="206"/>
      <c r="BUE56" s="206"/>
      <c r="BUF56" s="206"/>
      <c r="BUG56" s="206"/>
      <c r="BUH56" s="206"/>
      <c r="BUI56" s="206"/>
      <c r="BUJ56" s="206"/>
      <c r="BUK56" s="206"/>
      <c r="BUL56" s="206"/>
      <c r="BUM56" s="206"/>
      <c r="BUN56" s="206"/>
      <c r="BUO56" s="206"/>
      <c r="BUP56" s="206"/>
      <c r="BUQ56" s="206"/>
      <c r="BUR56" s="206"/>
      <c r="BUS56" s="206"/>
      <c r="BUT56" s="206"/>
      <c r="BUU56" s="206"/>
      <c r="BUV56" s="206"/>
      <c r="BUW56" s="206"/>
      <c r="BUX56" s="206"/>
      <c r="BUY56" s="206"/>
      <c r="BUZ56" s="206"/>
      <c r="BVA56" s="206"/>
      <c r="BVB56" s="206"/>
      <c r="BVC56" s="206"/>
      <c r="BVD56" s="206"/>
      <c r="BVE56" s="206"/>
      <c r="BVF56" s="206"/>
      <c r="BVG56" s="206"/>
      <c r="BVH56" s="206"/>
      <c r="BVI56" s="206"/>
      <c r="BVJ56" s="206"/>
      <c r="BVK56" s="206"/>
      <c r="BVL56" s="206"/>
      <c r="BVM56" s="206"/>
      <c r="BVN56" s="206"/>
      <c r="BVO56" s="206"/>
      <c r="BVP56" s="206"/>
      <c r="BVQ56" s="206"/>
      <c r="BVR56" s="206"/>
      <c r="BVS56" s="206"/>
      <c r="BVT56" s="206"/>
      <c r="BVU56" s="206"/>
      <c r="BVV56" s="206"/>
      <c r="BVW56" s="206"/>
      <c r="BVX56" s="206"/>
      <c r="BVY56" s="206"/>
      <c r="BVZ56" s="206"/>
      <c r="BWA56" s="206"/>
      <c r="BWB56" s="206"/>
      <c r="BWC56" s="206"/>
      <c r="BWD56" s="206"/>
      <c r="BWE56" s="206"/>
      <c r="BWF56" s="206"/>
      <c r="BWG56" s="206"/>
      <c r="BWH56" s="206"/>
      <c r="BWI56" s="206"/>
      <c r="BWJ56" s="206"/>
      <c r="BWK56" s="206"/>
      <c r="BWL56" s="206"/>
      <c r="BWM56" s="206"/>
      <c r="BWN56" s="206"/>
      <c r="BWO56" s="206"/>
      <c r="BWP56" s="206"/>
      <c r="BWQ56" s="206"/>
      <c r="BWR56" s="206"/>
      <c r="BWS56" s="206"/>
      <c r="BWT56" s="206"/>
      <c r="BWU56" s="206"/>
      <c r="BWV56" s="206"/>
      <c r="BWW56" s="206"/>
      <c r="BWX56" s="206"/>
      <c r="BWY56" s="206"/>
      <c r="BWZ56" s="206"/>
      <c r="BXA56" s="206"/>
      <c r="BXB56" s="206"/>
      <c r="BXC56" s="206"/>
      <c r="BXD56" s="206"/>
      <c r="BXE56" s="206"/>
      <c r="BXF56" s="206"/>
      <c r="BXG56" s="206"/>
      <c r="BXH56" s="206"/>
      <c r="BXI56" s="206"/>
      <c r="BXJ56" s="206"/>
      <c r="BXK56" s="206"/>
      <c r="BXL56" s="206"/>
      <c r="BXM56" s="206"/>
      <c r="BXN56" s="206"/>
      <c r="BXO56" s="206"/>
      <c r="BXP56" s="206"/>
      <c r="BXQ56" s="206"/>
      <c r="BXR56" s="206"/>
      <c r="BXS56" s="206"/>
      <c r="BXT56" s="206"/>
      <c r="BXU56" s="206"/>
      <c r="BXV56" s="206"/>
      <c r="BXW56" s="206"/>
      <c r="BXX56" s="206"/>
      <c r="BXY56" s="206"/>
      <c r="BXZ56" s="206"/>
      <c r="BYA56" s="206"/>
      <c r="BYB56" s="206"/>
      <c r="BYC56" s="206"/>
      <c r="BYD56" s="206"/>
      <c r="BYE56" s="206"/>
      <c r="BYF56" s="206"/>
      <c r="BYG56" s="206"/>
      <c r="BYH56" s="206"/>
      <c r="BYI56" s="206"/>
      <c r="BYJ56" s="206"/>
      <c r="BYK56" s="206"/>
      <c r="BYL56" s="206"/>
      <c r="BYM56" s="206"/>
      <c r="BYN56" s="206"/>
      <c r="BYO56" s="206"/>
      <c r="BYP56" s="206"/>
      <c r="BYQ56" s="206"/>
      <c r="BYR56" s="206"/>
      <c r="BYS56" s="206"/>
      <c r="BYT56" s="206"/>
      <c r="BYU56" s="206"/>
      <c r="BYV56" s="206"/>
      <c r="BYW56" s="206"/>
      <c r="BYX56" s="206"/>
      <c r="BYY56" s="206"/>
      <c r="BYZ56" s="206"/>
      <c r="BZA56" s="206"/>
      <c r="BZB56" s="206"/>
      <c r="BZC56" s="206"/>
      <c r="BZD56" s="206"/>
      <c r="BZE56" s="206"/>
      <c r="BZF56" s="206"/>
      <c r="BZG56" s="206"/>
      <c r="BZH56" s="206"/>
      <c r="BZI56" s="206"/>
      <c r="BZJ56" s="206"/>
      <c r="BZK56" s="206"/>
      <c r="BZL56" s="206"/>
      <c r="BZM56" s="206"/>
      <c r="BZN56" s="206"/>
      <c r="BZO56" s="206"/>
      <c r="BZP56" s="206"/>
      <c r="BZQ56" s="206"/>
      <c r="BZR56" s="206"/>
      <c r="BZS56" s="206"/>
      <c r="BZT56" s="206"/>
      <c r="BZU56" s="206"/>
      <c r="BZV56" s="206"/>
      <c r="BZW56" s="206"/>
      <c r="BZX56" s="206"/>
      <c r="BZY56" s="206"/>
      <c r="BZZ56" s="206"/>
      <c r="CAA56" s="206"/>
      <c r="CAB56" s="206"/>
      <c r="CAC56" s="206"/>
      <c r="CAD56" s="206"/>
      <c r="CAE56" s="206"/>
      <c r="CAF56" s="206"/>
      <c r="CAG56" s="206"/>
      <c r="CAH56" s="206"/>
      <c r="CAI56" s="206"/>
      <c r="CAJ56" s="206"/>
      <c r="CAK56" s="206"/>
      <c r="CAL56" s="206"/>
      <c r="CAM56" s="206"/>
      <c r="CAN56" s="206"/>
      <c r="CAO56" s="206"/>
      <c r="CAP56" s="206"/>
      <c r="CAQ56" s="206"/>
      <c r="CAR56" s="206"/>
      <c r="CAS56" s="206"/>
      <c r="CAT56" s="206"/>
      <c r="CAU56" s="206"/>
      <c r="CAV56" s="206"/>
      <c r="CAW56" s="206"/>
      <c r="CAX56" s="206"/>
      <c r="CAY56" s="206"/>
      <c r="CAZ56" s="206"/>
      <c r="CBA56" s="206"/>
      <c r="CBB56" s="206"/>
      <c r="CBC56" s="206"/>
      <c r="CBD56" s="206"/>
      <c r="CBE56" s="206"/>
      <c r="CBF56" s="206"/>
      <c r="CBG56" s="206"/>
      <c r="CBH56" s="206"/>
      <c r="CBI56" s="206"/>
      <c r="CBJ56" s="206"/>
      <c r="CBK56" s="206"/>
      <c r="CBL56" s="206"/>
      <c r="CBM56" s="206"/>
      <c r="CBN56" s="206"/>
      <c r="CBO56" s="206"/>
      <c r="CBP56" s="206"/>
      <c r="CBQ56" s="206"/>
      <c r="CBR56" s="206"/>
      <c r="CBS56" s="206"/>
      <c r="CBT56" s="206"/>
      <c r="CBU56" s="206"/>
      <c r="CBV56" s="206"/>
      <c r="CBW56" s="206"/>
      <c r="CBX56" s="206"/>
      <c r="CBY56" s="206"/>
      <c r="CBZ56" s="206"/>
      <c r="CCA56" s="206"/>
      <c r="CCB56" s="206"/>
      <c r="CCC56" s="206"/>
      <c r="CCD56" s="206"/>
      <c r="CCE56" s="206"/>
      <c r="CCF56" s="206"/>
      <c r="CCG56" s="206"/>
      <c r="CCH56" s="206"/>
      <c r="CCI56" s="206"/>
      <c r="CCJ56" s="206"/>
      <c r="CCK56" s="206"/>
      <c r="CCL56" s="206"/>
      <c r="CCM56" s="206"/>
      <c r="CCN56" s="206"/>
      <c r="CCO56" s="206"/>
      <c r="CCP56" s="206"/>
      <c r="CCQ56" s="206"/>
      <c r="CCR56" s="206"/>
      <c r="CCS56" s="206"/>
      <c r="CCT56" s="206"/>
      <c r="CCU56" s="206"/>
      <c r="CCV56" s="206"/>
      <c r="CCW56" s="206"/>
      <c r="CCX56" s="206"/>
      <c r="CCY56" s="206"/>
      <c r="CCZ56" s="206"/>
      <c r="CDA56" s="206"/>
      <c r="CDB56" s="206"/>
      <c r="CDC56" s="206"/>
      <c r="CDD56" s="206"/>
      <c r="CDE56" s="206"/>
      <c r="CDF56" s="206"/>
      <c r="CDG56" s="206"/>
      <c r="CDH56" s="206"/>
      <c r="CDI56" s="206"/>
      <c r="CDJ56" s="206"/>
      <c r="CDK56" s="206"/>
      <c r="CDL56" s="206"/>
      <c r="CDM56" s="206"/>
      <c r="CDN56" s="206"/>
      <c r="CDO56" s="206"/>
      <c r="CDP56" s="206"/>
      <c r="CDQ56" s="206"/>
      <c r="CDR56" s="206"/>
      <c r="CDS56" s="206"/>
      <c r="CDT56" s="206"/>
      <c r="CDU56" s="206"/>
      <c r="CDV56" s="206"/>
      <c r="CDW56" s="206"/>
      <c r="CDX56" s="206"/>
      <c r="CDY56" s="206"/>
      <c r="CDZ56" s="206"/>
      <c r="CEA56" s="206"/>
      <c r="CEB56" s="206"/>
      <c r="CEC56" s="206"/>
      <c r="CED56" s="206"/>
      <c r="CEE56" s="206"/>
      <c r="CEF56" s="206"/>
      <c r="CEG56" s="206"/>
      <c r="CEH56" s="206"/>
      <c r="CEI56" s="206"/>
      <c r="CEJ56" s="206"/>
      <c r="CEK56" s="206"/>
      <c r="CEL56" s="206"/>
      <c r="CEM56" s="206"/>
      <c r="CEN56" s="206"/>
      <c r="CEO56" s="206"/>
      <c r="CEP56" s="206"/>
      <c r="CEQ56" s="206"/>
      <c r="CER56" s="206"/>
      <c r="CES56" s="206"/>
      <c r="CET56" s="206"/>
      <c r="CEU56" s="206"/>
      <c r="CEV56" s="206"/>
      <c r="CEW56" s="206"/>
      <c r="CEX56" s="206"/>
      <c r="CEY56" s="206"/>
      <c r="CEZ56" s="206"/>
      <c r="CFA56" s="206"/>
      <c r="CFB56" s="206"/>
      <c r="CFC56" s="206"/>
      <c r="CFD56" s="206"/>
      <c r="CFE56" s="206"/>
      <c r="CFF56" s="206"/>
      <c r="CFG56" s="206"/>
      <c r="CFH56" s="206"/>
      <c r="CFI56" s="206"/>
      <c r="CFJ56" s="206"/>
      <c r="CFK56" s="206"/>
      <c r="CFL56" s="206"/>
      <c r="CFM56" s="206"/>
      <c r="CFN56" s="206"/>
      <c r="CFO56" s="206"/>
      <c r="CFP56" s="206"/>
      <c r="CFQ56" s="206"/>
      <c r="CFR56" s="206"/>
      <c r="CFS56" s="206"/>
      <c r="CFT56" s="206"/>
      <c r="CFU56" s="206"/>
      <c r="CFV56" s="206"/>
      <c r="CFW56" s="206"/>
      <c r="CFX56" s="206"/>
      <c r="CFY56" s="206"/>
      <c r="CFZ56" s="206"/>
      <c r="CGA56" s="206"/>
      <c r="CGB56" s="206"/>
      <c r="CGC56" s="206"/>
      <c r="CGD56" s="206"/>
      <c r="CGE56" s="206"/>
      <c r="CGF56" s="206"/>
      <c r="CGG56" s="206"/>
      <c r="CGH56" s="206"/>
      <c r="CGI56" s="206"/>
      <c r="CGJ56" s="206"/>
      <c r="CGK56" s="206"/>
      <c r="CGL56" s="206"/>
      <c r="CGM56" s="206"/>
      <c r="CGN56" s="206"/>
      <c r="CGO56" s="206"/>
      <c r="CGP56" s="206"/>
      <c r="CGQ56" s="206"/>
      <c r="CGR56" s="206"/>
      <c r="CGS56" s="206"/>
      <c r="CGT56" s="206"/>
      <c r="CGU56" s="206"/>
      <c r="CGV56" s="206"/>
      <c r="CGW56" s="206"/>
      <c r="CGX56" s="206"/>
      <c r="CGY56" s="206"/>
      <c r="CGZ56" s="206"/>
      <c r="CHA56" s="206"/>
      <c r="CHB56" s="206"/>
      <c r="CHC56" s="206"/>
      <c r="CHD56" s="206"/>
      <c r="CHE56" s="206"/>
      <c r="CHF56" s="206"/>
      <c r="CHG56" s="206"/>
      <c r="CHH56" s="206"/>
      <c r="CHI56" s="206"/>
      <c r="CHJ56" s="206"/>
      <c r="CHK56" s="206"/>
      <c r="CHL56" s="206"/>
      <c r="CHM56" s="206"/>
      <c r="CHN56" s="206"/>
      <c r="CHO56" s="206"/>
      <c r="CHP56" s="206"/>
      <c r="CHQ56" s="206"/>
      <c r="CHR56" s="206"/>
      <c r="CHS56" s="206"/>
      <c r="CHT56" s="206"/>
      <c r="CHU56" s="206"/>
      <c r="CHV56" s="206"/>
      <c r="CHW56" s="206"/>
      <c r="CHX56" s="206"/>
      <c r="CHY56" s="206"/>
      <c r="CHZ56" s="206"/>
      <c r="CIA56" s="206"/>
      <c r="CIB56" s="206"/>
      <c r="CIC56" s="206"/>
      <c r="CID56" s="206"/>
      <c r="CIE56" s="206"/>
      <c r="CIF56" s="206"/>
      <c r="CIG56" s="206"/>
      <c r="CIH56" s="206"/>
      <c r="CII56" s="206"/>
      <c r="CIJ56" s="206"/>
      <c r="CIK56" s="206"/>
      <c r="CIL56" s="206"/>
      <c r="CIM56" s="206"/>
      <c r="CIN56" s="206"/>
      <c r="CIO56" s="206"/>
      <c r="CIP56" s="206"/>
      <c r="CIQ56" s="206"/>
      <c r="CIR56" s="206"/>
      <c r="CIS56" s="206"/>
      <c r="CIT56" s="206"/>
      <c r="CIU56" s="206"/>
      <c r="CIV56" s="206"/>
      <c r="CIW56" s="206"/>
      <c r="CIX56" s="206"/>
      <c r="CIY56" s="206"/>
      <c r="CIZ56" s="206"/>
      <c r="CJA56" s="206"/>
      <c r="CJB56" s="206"/>
      <c r="CJC56" s="206"/>
      <c r="CJD56" s="206"/>
      <c r="CJE56" s="206"/>
      <c r="CJF56" s="206"/>
      <c r="CJG56" s="206"/>
      <c r="CJH56" s="206"/>
      <c r="CJI56" s="206"/>
      <c r="CJJ56" s="206"/>
      <c r="CJK56" s="206"/>
      <c r="CJL56" s="206"/>
      <c r="CJM56" s="206"/>
      <c r="CJN56" s="206"/>
      <c r="CJO56" s="206"/>
      <c r="CJP56" s="206"/>
      <c r="CJQ56" s="206"/>
      <c r="CJR56" s="206"/>
      <c r="CJS56" s="206"/>
      <c r="CJT56" s="206"/>
      <c r="CJU56" s="206"/>
      <c r="CJV56" s="206"/>
      <c r="CJW56" s="206"/>
      <c r="CJX56" s="206"/>
      <c r="CJY56" s="206"/>
      <c r="CJZ56" s="206"/>
      <c r="CKA56" s="206"/>
      <c r="CKB56" s="206"/>
      <c r="CKC56" s="206"/>
      <c r="CKD56" s="206"/>
      <c r="CKE56" s="206"/>
      <c r="CKF56" s="206"/>
      <c r="CKG56" s="206"/>
      <c r="CKH56" s="206"/>
      <c r="CKI56" s="206"/>
      <c r="CKJ56" s="206"/>
      <c r="CKK56" s="206"/>
      <c r="CKL56" s="206"/>
      <c r="CKM56" s="206"/>
      <c r="CKN56" s="206"/>
      <c r="CKO56" s="206"/>
      <c r="CKP56" s="206"/>
      <c r="CKQ56" s="206"/>
      <c r="CKR56" s="206"/>
      <c r="CKS56" s="206"/>
      <c r="CKT56" s="206"/>
      <c r="CKU56" s="206"/>
      <c r="CKV56" s="206"/>
      <c r="CKW56" s="206"/>
      <c r="CKX56" s="206"/>
      <c r="CKY56" s="206"/>
      <c r="CKZ56" s="206"/>
      <c r="CLA56" s="206"/>
      <c r="CLB56" s="206"/>
      <c r="CLC56" s="206"/>
      <c r="CLD56" s="206"/>
      <c r="CLE56" s="206"/>
      <c r="CLF56" s="206"/>
      <c r="CLG56" s="206"/>
      <c r="CLH56" s="206"/>
      <c r="CLI56" s="206"/>
      <c r="CLJ56" s="206"/>
      <c r="CLK56" s="206"/>
      <c r="CLL56" s="206"/>
      <c r="CLM56" s="206"/>
      <c r="CLN56" s="206"/>
      <c r="CLO56" s="206"/>
      <c r="CLP56" s="206"/>
      <c r="CLQ56" s="206"/>
      <c r="CLR56" s="206"/>
      <c r="CLS56" s="206"/>
      <c r="CLT56" s="206"/>
      <c r="CLU56" s="206"/>
      <c r="CLV56" s="206"/>
      <c r="CLW56" s="206"/>
      <c r="CLX56" s="206"/>
      <c r="CLY56" s="206"/>
      <c r="CLZ56" s="206"/>
      <c r="CMA56" s="206"/>
      <c r="CMB56" s="206"/>
      <c r="CMC56" s="206"/>
      <c r="CMD56" s="206"/>
      <c r="CME56" s="206"/>
      <c r="CMF56" s="206"/>
      <c r="CMG56" s="206"/>
      <c r="CMH56" s="206"/>
      <c r="CMI56" s="206"/>
      <c r="CMJ56" s="206"/>
      <c r="CMK56" s="206"/>
      <c r="CML56" s="206"/>
      <c r="CMM56" s="206"/>
      <c r="CMN56" s="206"/>
      <c r="CMO56" s="206"/>
      <c r="CMP56" s="206"/>
      <c r="CMQ56" s="206"/>
      <c r="CMR56" s="206"/>
      <c r="CMS56" s="206"/>
      <c r="CMT56" s="206"/>
      <c r="CMU56" s="206"/>
      <c r="CMV56" s="206"/>
      <c r="CMW56" s="206"/>
      <c r="CMX56" s="206"/>
      <c r="CMY56" s="206"/>
      <c r="CMZ56" s="206"/>
      <c r="CNA56" s="206"/>
      <c r="CNB56" s="206"/>
      <c r="CNC56" s="206"/>
      <c r="CND56" s="206"/>
      <c r="CNE56" s="206"/>
      <c r="CNF56" s="206"/>
      <c r="CNG56" s="206"/>
      <c r="CNH56" s="206"/>
      <c r="CNI56" s="206"/>
      <c r="CNJ56" s="206"/>
      <c r="CNK56" s="206"/>
      <c r="CNL56" s="206"/>
      <c r="CNM56" s="206"/>
      <c r="CNN56" s="206"/>
      <c r="CNO56" s="206"/>
      <c r="CNP56" s="206"/>
      <c r="CNQ56" s="206"/>
      <c r="CNR56" s="206"/>
      <c r="CNS56" s="206"/>
      <c r="CNT56" s="206"/>
      <c r="CNU56" s="206"/>
      <c r="CNV56" s="206"/>
      <c r="CNW56" s="206"/>
      <c r="CNX56" s="206"/>
      <c r="CNY56" s="206"/>
      <c r="CNZ56" s="206"/>
      <c r="COA56" s="206"/>
      <c r="COB56" s="206"/>
      <c r="COC56" s="206"/>
      <c r="COD56" s="206"/>
      <c r="COE56" s="206"/>
      <c r="COF56" s="206"/>
      <c r="COG56" s="206"/>
      <c r="COH56" s="206"/>
      <c r="COI56" s="206"/>
      <c r="COJ56" s="206"/>
      <c r="COK56" s="206"/>
      <c r="COL56" s="206"/>
      <c r="COM56" s="206"/>
      <c r="CON56" s="206"/>
      <c r="COO56" s="206"/>
      <c r="COP56" s="206"/>
      <c r="COQ56" s="206"/>
      <c r="COR56" s="206"/>
      <c r="COS56" s="206"/>
      <c r="COT56" s="206"/>
      <c r="COU56" s="206"/>
      <c r="COV56" s="206"/>
      <c r="COW56" s="206"/>
      <c r="COX56" s="206"/>
      <c r="COY56" s="206"/>
      <c r="COZ56" s="206"/>
      <c r="CPA56" s="206"/>
      <c r="CPB56" s="206"/>
      <c r="CPC56" s="206"/>
      <c r="CPD56" s="206"/>
      <c r="CPE56" s="206"/>
      <c r="CPF56" s="206"/>
      <c r="CPG56" s="206"/>
      <c r="CPH56" s="206"/>
      <c r="CPI56" s="206"/>
      <c r="CPJ56" s="206"/>
      <c r="CPK56" s="206"/>
      <c r="CPL56" s="206"/>
      <c r="CPM56" s="206"/>
      <c r="CPN56" s="206"/>
      <c r="CPO56" s="206"/>
      <c r="CPP56" s="206"/>
      <c r="CPQ56" s="206"/>
      <c r="CPR56" s="206"/>
      <c r="CPS56" s="206"/>
      <c r="CPT56" s="206"/>
      <c r="CPU56" s="206"/>
      <c r="CPV56" s="206"/>
      <c r="CPW56" s="206"/>
      <c r="CPX56" s="206"/>
      <c r="CPY56" s="206"/>
      <c r="CPZ56" s="206"/>
      <c r="CQA56" s="206"/>
      <c r="CQB56" s="206"/>
      <c r="CQC56" s="206"/>
      <c r="CQD56" s="206"/>
      <c r="CQE56" s="206"/>
      <c r="CQF56" s="206"/>
      <c r="CQG56" s="206"/>
      <c r="CQH56" s="206"/>
      <c r="CQI56" s="206"/>
      <c r="CQJ56" s="206"/>
      <c r="CQK56" s="206"/>
      <c r="CQL56" s="206"/>
      <c r="CQM56" s="206"/>
      <c r="CQN56" s="206"/>
      <c r="CQO56" s="206"/>
      <c r="CQP56" s="206"/>
      <c r="CQQ56" s="206"/>
      <c r="CQR56" s="206"/>
      <c r="CQS56" s="206"/>
      <c r="CQT56" s="206"/>
      <c r="CQU56" s="206"/>
      <c r="CQV56" s="206"/>
      <c r="CQW56" s="206"/>
      <c r="CQX56" s="206"/>
      <c r="CQY56" s="206"/>
      <c r="CQZ56" s="206"/>
      <c r="CRA56" s="206"/>
      <c r="CRB56" s="206"/>
      <c r="CRC56" s="206"/>
      <c r="CRD56" s="206"/>
      <c r="CRE56" s="206"/>
      <c r="CRF56" s="206"/>
      <c r="CRG56" s="206"/>
      <c r="CRH56" s="206"/>
      <c r="CRI56" s="206"/>
      <c r="CRJ56" s="206"/>
      <c r="CRK56" s="206"/>
      <c r="CRL56" s="206"/>
      <c r="CRM56" s="206"/>
      <c r="CRN56" s="206"/>
      <c r="CRO56" s="206"/>
      <c r="CRP56" s="206"/>
      <c r="CRQ56" s="206"/>
      <c r="CRR56" s="206"/>
      <c r="CRS56" s="206"/>
      <c r="CRT56" s="206"/>
      <c r="CRU56" s="206"/>
      <c r="CRV56" s="206"/>
      <c r="CRW56" s="206"/>
      <c r="CRX56" s="206"/>
      <c r="CRY56" s="206"/>
      <c r="CRZ56" s="206"/>
      <c r="CSA56" s="206"/>
      <c r="CSB56" s="206"/>
      <c r="CSC56" s="206"/>
      <c r="CSD56" s="206"/>
      <c r="CSE56" s="206"/>
      <c r="CSF56" s="206"/>
      <c r="CSG56" s="206"/>
      <c r="CSH56" s="206"/>
      <c r="CSI56" s="206"/>
      <c r="CSJ56" s="206"/>
      <c r="CSK56" s="206"/>
      <c r="CSL56" s="206"/>
      <c r="CSM56" s="206"/>
      <c r="CSN56" s="206"/>
      <c r="CSO56" s="206"/>
      <c r="CSP56" s="206"/>
      <c r="CSQ56" s="206"/>
      <c r="CSR56" s="206"/>
      <c r="CSS56" s="206"/>
      <c r="CST56" s="206"/>
      <c r="CSU56" s="206"/>
      <c r="CSV56" s="206"/>
      <c r="CSW56" s="206"/>
      <c r="CSX56" s="206"/>
      <c r="CSY56" s="206"/>
      <c r="CSZ56" s="206"/>
      <c r="CTA56" s="206"/>
      <c r="CTB56" s="206"/>
      <c r="CTC56" s="206"/>
      <c r="CTD56" s="206"/>
      <c r="CTE56" s="206"/>
      <c r="CTF56" s="206"/>
      <c r="CTG56" s="206"/>
      <c r="CTH56" s="206"/>
      <c r="CTI56" s="206"/>
      <c r="CTJ56" s="206"/>
      <c r="CTK56" s="206"/>
      <c r="CTL56" s="206"/>
      <c r="CTM56" s="206"/>
      <c r="CTN56" s="206"/>
      <c r="CTO56" s="206"/>
      <c r="CTP56" s="206"/>
      <c r="CTQ56" s="206"/>
      <c r="CTR56" s="206"/>
      <c r="CTS56" s="206"/>
      <c r="CTT56" s="206"/>
      <c r="CTU56" s="206"/>
      <c r="CTV56" s="206"/>
      <c r="CTW56" s="206"/>
      <c r="CTX56" s="206"/>
      <c r="CTY56" s="206"/>
      <c r="CTZ56" s="206"/>
      <c r="CUA56" s="206"/>
      <c r="CUB56" s="206"/>
      <c r="CUC56" s="206"/>
      <c r="CUD56" s="206"/>
      <c r="CUE56" s="206"/>
      <c r="CUF56" s="206"/>
      <c r="CUG56" s="206"/>
      <c r="CUH56" s="206"/>
      <c r="CUI56" s="206"/>
      <c r="CUJ56" s="206"/>
      <c r="CUK56" s="206"/>
      <c r="CUL56" s="206"/>
      <c r="CUM56" s="206"/>
      <c r="CUN56" s="206"/>
      <c r="CUO56" s="206"/>
      <c r="CUP56" s="206"/>
      <c r="CUQ56" s="206"/>
      <c r="CUR56" s="206"/>
      <c r="CUS56" s="206"/>
      <c r="CUT56" s="206"/>
      <c r="CUU56" s="206"/>
      <c r="CUV56" s="206"/>
      <c r="CUW56" s="206"/>
      <c r="CUX56" s="206"/>
      <c r="CUY56" s="206"/>
      <c r="CUZ56" s="206"/>
      <c r="CVA56" s="206"/>
      <c r="CVB56" s="206"/>
      <c r="CVC56" s="206"/>
      <c r="CVD56" s="206"/>
      <c r="CVE56" s="206"/>
      <c r="CVF56" s="206"/>
      <c r="CVG56" s="206"/>
      <c r="CVH56" s="206"/>
      <c r="CVI56" s="206"/>
      <c r="CVJ56" s="206"/>
      <c r="CVK56" s="206"/>
      <c r="CVL56" s="206"/>
      <c r="CVM56" s="206"/>
      <c r="CVN56" s="206"/>
      <c r="CVO56" s="206"/>
      <c r="CVP56" s="206"/>
      <c r="CVQ56" s="206"/>
      <c r="CVR56" s="206"/>
      <c r="CVS56" s="206"/>
      <c r="CVT56" s="206"/>
      <c r="CVU56" s="206"/>
      <c r="CVV56" s="206"/>
      <c r="CVW56" s="206"/>
      <c r="CVX56" s="206"/>
      <c r="CVY56" s="206"/>
      <c r="CVZ56" s="206"/>
      <c r="CWA56" s="206"/>
      <c r="CWB56" s="206"/>
      <c r="CWC56" s="206"/>
      <c r="CWD56" s="206"/>
      <c r="CWE56" s="206"/>
      <c r="CWF56" s="206"/>
      <c r="CWG56" s="206"/>
      <c r="CWH56" s="206"/>
      <c r="CWI56" s="206"/>
      <c r="CWJ56" s="206"/>
      <c r="CWK56" s="206"/>
      <c r="CWL56" s="206"/>
      <c r="CWM56" s="206"/>
      <c r="CWN56" s="206"/>
      <c r="CWO56" s="206"/>
      <c r="CWP56" s="206"/>
      <c r="CWQ56" s="206"/>
      <c r="CWR56" s="206"/>
      <c r="CWS56" s="206"/>
      <c r="CWT56" s="206"/>
      <c r="CWU56" s="206"/>
      <c r="CWV56" s="206"/>
      <c r="CWW56" s="206"/>
      <c r="CWX56" s="206"/>
      <c r="CWY56" s="206"/>
      <c r="CWZ56" s="206"/>
      <c r="CXA56" s="206"/>
      <c r="CXB56" s="206"/>
      <c r="CXC56" s="206"/>
      <c r="CXD56" s="206"/>
      <c r="CXE56" s="206"/>
      <c r="CXF56" s="206"/>
      <c r="CXG56" s="206"/>
      <c r="CXH56" s="206"/>
      <c r="CXI56" s="206"/>
      <c r="CXJ56" s="206"/>
      <c r="CXK56" s="206"/>
      <c r="CXL56" s="206"/>
      <c r="CXM56" s="206"/>
      <c r="CXN56" s="206"/>
      <c r="CXO56" s="206"/>
      <c r="CXP56" s="206"/>
      <c r="CXQ56" s="206"/>
      <c r="CXR56" s="206"/>
      <c r="CXS56" s="206"/>
      <c r="CXT56" s="206"/>
      <c r="CXU56" s="206"/>
      <c r="CXV56" s="206"/>
      <c r="CXW56" s="206"/>
      <c r="CXX56" s="206"/>
      <c r="CXY56" s="206"/>
      <c r="CXZ56" s="206"/>
      <c r="CYA56" s="206"/>
      <c r="CYB56" s="206"/>
      <c r="CYC56" s="206"/>
      <c r="CYD56" s="206"/>
      <c r="CYE56" s="206"/>
      <c r="CYF56" s="206"/>
      <c r="CYG56" s="206"/>
      <c r="CYH56" s="206"/>
      <c r="CYI56" s="206"/>
      <c r="CYJ56" s="206"/>
      <c r="CYK56" s="206"/>
      <c r="CYL56" s="206"/>
      <c r="CYM56" s="206"/>
      <c r="CYN56" s="206"/>
      <c r="CYO56" s="206"/>
      <c r="CYP56" s="206"/>
      <c r="CYQ56" s="206"/>
      <c r="CYR56" s="206"/>
      <c r="CYS56" s="206"/>
      <c r="CYT56" s="206"/>
      <c r="CYU56" s="206"/>
      <c r="CYV56" s="206"/>
      <c r="CYW56" s="206"/>
      <c r="CYX56" s="206"/>
      <c r="CYY56" s="206"/>
      <c r="CYZ56" s="206"/>
      <c r="CZA56" s="206"/>
      <c r="CZB56" s="206"/>
      <c r="CZC56" s="206"/>
      <c r="CZD56" s="206"/>
      <c r="CZE56" s="206"/>
      <c r="CZF56" s="206"/>
      <c r="CZG56" s="206"/>
      <c r="CZH56" s="206"/>
      <c r="CZI56" s="206"/>
      <c r="CZJ56" s="206"/>
      <c r="CZK56" s="206"/>
      <c r="CZL56" s="206"/>
      <c r="CZM56" s="206"/>
      <c r="CZN56" s="206"/>
      <c r="CZO56" s="206"/>
      <c r="CZP56" s="206"/>
      <c r="CZQ56" s="206"/>
      <c r="CZR56" s="206"/>
      <c r="CZS56" s="206"/>
      <c r="CZT56" s="206"/>
      <c r="CZU56" s="206"/>
      <c r="CZV56" s="206"/>
      <c r="CZW56" s="206"/>
      <c r="CZX56" s="206"/>
      <c r="CZY56" s="206"/>
      <c r="CZZ56" s="206"/>
      <c r="DAA56" s="206"/>
      <c r="DAB56" s="206"/>
      <c r="DAC56" s="206"/>
      <c r="DAD56" s="206"/>
      <c r="DAE56" s="206"/>
      <c r="DAF56" s="206"/>
      <c r="DAG56" s="206"/>
      <c r="DAH56" s="206"/>
      <c r="DAI56" s="206"/>
      <c r="DAJ56" s="206"/>
      <c r="DAK56" s="206"/>
      <c r="DAL56" s="206"/>
      <c r="DAM56" s="206"/>
      <c r="DAN56" s="206"/>
      <c r="DAO56" s="206"/>
      <c r="DAP56" s="206"/>
      <c r="DAQ56" s="206"/>
      <c r="DAR56" s="206"/>
      <c r="DAS56" s="206"/>
      <c r="DAT56" s="206"/>
      <c r="DAU56" s="206"/>
      <c r="DAV56" s="206"/>
      <c r="DAW56" s="206"/>
      <c r="DAX56" s="206"/>
      <c r="DAY56" s="206"/>
      <c r="DAZ56" s="206"/>
      <c r="DBA56" s="206"/>
      <c r="DBB56" s="206"/>
      <c r="DBC56" s="206"/>
      <c r="DBD56" s="206"/>
      <c r="DBE56" s="206"/>
      <c r="DBF56" s="206"/>
      <c r="DBG56" s="206"/>
      <c r="DBH56" s="206"/>
      <c r="DBI56" s="206"/>
      <c r="DBJ56" s="206"/>
      <c r="DBK56" s="206"/>
      <c r="DBL56" s="206"/>
      <c r="DBM56" s="206"/>
      <c r="DBN56" s="206"/>
      <c r="DBO56" s="206"/>
      <c r="DBP56" s="206"/>
      <c r="DBQ56" s="206"/>
      <c r="DBR56" s="206"/>
      <c r="DBS56" s="206"/>
      <c r="DBT56" s="206"/>
      <c r="DBU56" s="206"/>
      <c r="DBV56" s="206"/>
      <c r="DBW56" s="206"/>
      <c r="DBX56" s="206"/>
      <c r="DBY56" s="206"/>
      <c r="DBZ56" s="206"/>
      <c r="DCA56" s="206"/>
      <c r="DCB56" s="206"/>
      <c r="DCC56" s="206"/>
      <c r="DCD56" s="206"/>
      <c r="DCE56" s="206"/>
      <c r="DCF56" s="206"/>
      <c r="DCG56" s="206"/>
      <c r="DCH56" s="206"/>
      <c r="DCI56" s="206"/>
      <c r="DCJ56" s="206"/>
      <c r="DCK56" s="206"/>
      <c r="DCL56" s="206"/>
      <c r="DCM56" s="206"/>
      <c r="DCN56" s="206"/>
      <c r="DCO56" s="206"/>
      <c r="DCP56" s="206"/>
      <c r="DCQ56" s="206"/>
      <c r="DCR56" s="206"/>
      <c r="DCS56" s="206"/>
      <c r="DCT56" s="206"/>
      <c r="DCU56" s="206"/>
      <c r="DCV56" s="206"/>
      <c r="DCW56" s="206"/>
      <c r="DCX56" s="206"/>
      <c r="DCY56" s="206"/>
      <c r="DCZ56" s="206"/>
      <c r="DDA56" s="206"/>
      <c r="DDB56" s="206"/>
      <c r="DDC56" s="206"/>
      <c r="DDD56" s="206"/>
      <c r="DDE56" s="206"/>
      <c r="DDF56" s="206"/>
      <c r="DDG56" s="206"/>
      <c r="DDH56" s="206"/>
      <c r="DDI56" s="206"/>
      <c r="DDJ56" s="206"/>
      <c r="DDK56" s="206"/>
      <c r="DDL56" s="206"/>
      <c r="DDM56" s="206"/>
      <c r="DDN56" s="206"/>
      <c r="DDO56" s="206"/>
      <c r="DDP56" s="206"/>
      <c r="DDQ56" s="206"/>
      <c r="DDR56" s="206"/>
      <c r="DDS56" s="206"/>
      <c r="DDT56" s="206"/>
      <c r="DDU56" s="206"/>
      <c r="DDV56" s="206"/>
      <c r="DDW56" s="206"/>
      <c r="DDX56" s="206"/>
      <c r="DDY56" s="206"/>
      <c r="DDZ56" s="206"/>
      <c r="DEA56" s="206"/>
      <c r="DEB56" s="206"/>
      <c r="DEC56" s="206"/>
      <c r="DED56" s="206"/>
      <c r="DEE56" s="206"/>
      <c r="DEF56" s="206"/>
      <c r="DEG56" s="206"/>
      <c r="DEH56" s="206"/>
      <c r="DEI56" s="206"/>
      <c r="DEJ56" s="206"/>
      <c r="DEK56" s="206"/>
      <c r="DEL56" s="206"/>
      <c r="DEM56" s="206"/>
      <c r="DEN56" s="206"/>
      <c r="DEO56" s="206"/>
      <c r="DEP56" s="206"/>
      <c r="DEQ56" s="206"/>
      <c r="DER56" s="206"/>
      <c r="DES56" s="206"/>
      <c r="DET56" s="206"/>
      <c r="DEU56" s="206"/>
      <c r="DEV56" s="206"/>
      <c r="DEW56" s="206"/>
      <c r="DEX56" s="206"/>
      <c r="DEY56" s="206"/>
      <c r="DEZ56" s="206"/>
      <c r="DFA56" s="206"/>
      <c r="DFB56" s="206"/>
      <c r="DFC56" s="206"/>
      <c r="DFD56" s="206"/>
      <c r="DFE56" s="206"/>
      <c r="DFF56" s="206"/>
      <c r="DFG56" s="206"/>
      <c r="DFH56" s="206"/>
      <c r="DFI56" s="206"/>
      <c r="DFJ56" s="206"/>
      <c r="DFK56" s="206"/>
      <c r="DFL56" s="206"/>
      <c r="DFM56" s="206"/>
      <c r="DFN56" s="206"/>
      <c r="DFO56" s="206"/>
      <c r="DFP56" s="206"/>
      <c r="DFQ56" s="206"/>
      <c r="DFR56" s="206"/>
      <c r="DFS56" s="206"/>
      <c r="DFT56" s="206"/>
      <c r="DFU56" s="206"/>
      <c r="DFV56" s="206"/>
      <c r="DFW56" s="206"/>
      <c r="DFX56" s="206"/>
      <c r="DFY56" s="206"/>
      <c r="DFZ56" s="206"/>
      <c r="DGA56" s="206"/>
      <c r="DGB56" s="206"/>
      <c r="DGC56" s="206"/>
      <c r="DGD56" s="206"/>
      <c r="DGE56" s="206"/>
      <c r="DGF56" s="206"/>
      <c r="DGG56" s="206"/>
      <c r="DGH56" s="206"/>
      <c r="DGI56" s="206"/>
      <c r="DGJ56" s="206"/>
      <c r="DGK56" s="206"/>
      <c r="DGL56" s="206"/>
      <c r="DGM56" s="206"/>
      <c r="DGN56" s="206"/>
      <c r="DGO56" s="206"/>
      <c r="DGP56" s="206"/>
      <c r="DGQ56" s="206"/>
      <c r="DGR56" s="206"/>
      <c r="DGS56" s="206"/>
      <c r="DGT56" s="206"/>
      <c r="DGU56" s="206"/>
      <c r="DGV56" s="206"/>
      <c r="DGW56" s="206"/>
      <c r="DGX56" s="206"/>
      <c r="DGY56" s="206"/>
      <c r="DGZ56" s="206"/>
      <c r="DHA56" s="206"/>
      <c r="DHB56" s="206"/>
      <c r="DHC56" s="206"/>
      <c r="DHD56" s="206"/>
      <c r="DHE56" s="206"/>
      <c r="DHF56" s="206"/>
      <c r="DHG56" s="206"/>
      <c r="DHH56" s="206"/>
      <c r="DHI56" s="206"/>
      <c r="DHJ56" s="206"/>
      <c r="DHK56" s="206"/>
      <c r="DHL56" s="206"/>
      <c r="DHM56" s="206"/>
      <c r="DHN56" s="206"/>
      <c r="DHO56" s="206"/>
      <c r="DHP56" s="206"/>
      <c r="DHQ56" s="206"/>
      <c r="DHR56" s="206"/>
      <c r="DHS56" s="206"/>
      <c r="DHT56" s="206"/>
      <c r="DHU56" s="206"/>
      <c r="DHV56" s="206"/>
      <c r="DHW56" s="206"/>
      <c r="DHX56" s="206"/>
      <c r="DHY56" s="206"/>
      <c r="DHZ56" s="206"/>
      <c r="DIA56" s="206"/>
      <c r="DIB56" s="206"/>
      <c r="DIC56" s="206"/>
      <c r="DID56" s="206"/>
      <c r="DIE56" s="206"/>
      <c r="DIF56" s="206"/>
      <c r="DIG56" s="206"/>
      <c r="DIH56" s="206"/>
      <c r="DII56" s="206"/>
      <c r="DIJ56" s="206"/>
      <c r="DIK56" s="206"/>
      <c r="DIL56" s="206"/>
      <c r="DIM56" s="206"/>
      <c r="DIN56" s="206"/>
      <c r="DIO56" s="206"/>
      <c r="DIP56" s="206"/>
      <c r="DIQ56" s="206"/>
      <c r="DIR56" s="206"/>
      <c r="DIS56" s="206"/>
      <c r="DIT56" s="206"/>
      <c r="DIU56" s="206"/>
      <c r="DIV56" s="206"/>
      <c r="DIW56" s="206"/>
      <c r="DIX56" s="206"/>
      <c r="DIY56" s="206"/>
      <c r="DIZ56" s="206"/>
      <c r="DJA56" s="206"/>
      <c r="DJB56" s="206"/>
      <c r="DJC56" s="206"/>
      <c r="DJD56" s="206"/>
      <c r="DJE56" s="206"/>
      <c r="DJF56" s="206"/>
      <c r="DJG56" s="206"/>
      <c r="DJH56" s="206"/>
      <c r="DJI56" s="206"/>
      <c r="DJJ56" s="206"/>
      <c r="DJK56" s="206"/>
      <c r="DJL56" s="206"/>
      <c r="DJM56" s="206"/>
      <c r="DJN56" s="206"/>
      <c r="DJO56" s="206"/>
      <c r="DJP56" s="206"/>
      <c r="DJQ56" s="206"/>
      <c r="DJR56" s="206"/>
      <c r="DJS56" s="206"/>
      <c r="DJT56" s="206"/>
      <c r="DJU56" s="206"/>
      <c r="DJV56" s="206"/>
      <c r="DJW56" s="206"/>
      <c r="DJX56" s="206"/>
      <c r="DJY56" s="206"/>
      <c r="DJZ56" s="206"/>
      <c r="DKA56" s="206"/>
      <c r="DKB56" s="206"/>
      <c r="DKC56" s="206"/>
      <c r="DKD56" s="206"/>
      <c r="DKE56" s="206"/>
      <c r="DKF56" s="206"/>
      <c r="DKG56" s="206"/>
      <c r="DKH56" s="206"/>
      <c r="DKI56" s="206"/>
      <c r="DKJ56" s="206"/>
      <c r="DKK56" s="206"/>
      <c r="DKL56" s="206"/>
      <c r="DKM56" s="206"/>
      <c r="DKN56" s="206"/>
      <c r="DKO56" s="206"/>
      <c r="DKP56" s="206"/>
      <c r="DKQ56" s="206"/>
      <c r="DKR56" s="206"/>
      <c r="DKS56" s="206"/>
      <c r="DKT56" s="206"/>
      <c r="DKU56" s="206"/>
      <c r="DKV56" s="206"/>
      <c r="DKW56" s="206"/>
      <c r="DKX56" s="206"/>
      <c r="DKY56" s="206"/>
      <c r="DKZ56" s="206"/>
      <c r="DLA56" s="206"/>
      <c r="DLB56" s="206"/>
      <c r="DLC56" s="206"/>
      <c r="DLD56" s="206"/>
      <c r="DLE56" s="206"/>
      <c r="DLF56" s="206"/>
      <c r="DLG56" s="206"/>
      <c r="DLH56" s="206"/>
      <c r="DLI56" s="206"/>
      <c r="DLJ56" s="206"/>
      <c r="DLK56" s="206"/>
      <c r="DLL56" s="206"/>
      <c r="DLM56" s="206"/>
      <c r="DLN56" s="206"/>
      <c r="DLO56" s="206"/>
      <c r="DLP56" s="206"/>
      <c r="DLQ56" s="206"/>
      <c r="DLR56" s="206"/>
      <c r="DLS56" s="206"/>
      <c r="DLT56" s="206"/>
      <c r="DLU56" s="206"/>
      <c r="DLV56" s="206"/>
      <c r="DLW56" s="206"/>
      <c r="DLX56" s="206"/>
      <c r="DLY56" s="206"/>
      <c r="DLZ56" s="206"/>
      <c r="DMA56" s="206"/>
      <c r="DMB56" s="206"/>
      <c r="DMC56" s="206"/>
      <c r="DMD56" s="206"/>
      <c r="DME56" s="206"/>
      <c r="DMF56" s="206"/>
      <c r="DMG56" s="206"/>
      <c r="DMH56" s="206"/>
      <c r="DMI56" s="206"/>
      <c r="DMJ56" s="206"/>
      <c r="DMK56" s="206"/>
      <c r="DML56" s="206"/>
      <c r="DMM56" s="206"/>
      <c r="DMN56" s="206"/>
      <c r="DMO56" s="206"/>
      <c r="DMP56" s="206"/>
      <c r="DMQ56" s="206"/>
      <c r="DMR56" s="206"/>
      <c r="DMS56" s="206"/>
      <c r="DMT56" s="206"/>
      <c r="DMU56" s="206"/>
      <c r="DMV56" s="206"/>
      <c r="DMW56" s="206"/>
      <c r="DMX56" s="206"/>
      <c r="DMY56" s="206"/>
      <c r="DMZ56" s="206"/>
      <c r="DNA56" s="206"/>
      <c r="DNB56" s="206"/>
      <c r="DNC56" s="206"/>
      <c r="DND56" s="206"/>
      <c r="DNE56" s="206"/>
      <c r="DNF56" s="206"/>
      <c r="DNG56" s="206"/>
      <c r="DNH56" s="206"/>
      <c r="DNI56" s="206"/>
      <c r="DNJ56" s="206"/>
      <c r="DNK56" s="206"/>
      <c r="DNL56" s="206"/>
      <c r="DNM56" s="206"/>
      <c r="DNN56" s="206"/>
      <c r="DNO56" s="206"/>
      <c r="DNP56" s="206"/>
      <c r="DNQ56" s="206"/>
      <c r="DNR56" s="206"/>
      <c r="DNS56" s="206"/>
      <c r="DNT56" s="206"/>
      <c r="DNU56" s="206"/>
      <c r="DNV56" s="206"/>
      <c r="DNW56" s="206"/>
      <c r="DNX56" s="206"/>
      <c r="DNY56" s="206"/>
      <c r="DNZ56" s="206"/>
      <c r="DOA56" s="206"/>
      <c r="DOB56" s="206"/>
      <c r="DOC56" s="206"/>
      <c r="DOD56" s="206"/>
      <c r="DOE56" s="206"/>
      <c r="DOF56" s="206"/>
      <c r="DOG56" s="206"/>
      <c r="DOH56" s="206"/>
      <c r="DOI56" s="206"/>
      <c r="DOJ56" s="206"/>
      <c r="DOK56" s="206"/>
      <c r="DOL56" s="206"/>
      <c r="DOM56" s="206"/>
      <c r="DON56" s="206"/>
      <c r="DOO56" s="206"/>
      <c r="DOP56" s="206"/>
      <c r="DOQ56" s="206"/>
      <c r="DOR56" s="206"/>
      <c r="DOS56" s="206"/>
      <c r="DOT56" s="206"/>
      <c r="DOU56" s="206"/>
      <c r="DOV56" s="206"/>
      <c r="DOW56" s="206"/>
      <c r="DOX56" s="206"/>
      <c r="DOY56" s="206"/>
      <c r="DOZ56" s="206"/>
      <c r="DPA56" s="206"/>
      <c r="DPB56" s="206"/>
      <c r="DPC56" s="206"/>
      <c r="DPD56" s="206"/>
      <c r="DPE56" s="206"/>
      <c r="DPF56" s="206"/>
      <c r="DPG56" s="206"/>
      <c r="DPH56" s="206"/>
      <c r="DPI56" s="206"/>
      <c r="DPJ56" s="206"/>
      <c r="DPK56" s="206"/>
      <c r="DPL56" s="206"/>
      <c r="DPM56" s="206"/>
      <c r="DPN56" s="206"/>
      <c r="DPO56" s="206"/>
      <c r="DPP56" s="206"/>
      <c r="DPQ56" s="206"/>
      <c r="DPR56" s="206"/>
      <c r="DPS56" s="206"/>
      <c r="DPT56" s="206"/>
      <c r="DPU56" s="206"/>
      <c r="DPV56" s="206"/>
      <c r="DPW56" s="206"/>
      <c r="DPX56" s="206"/>
      <c r="DPY56" s="206"/>
      <c r="DPZ56" s="206"/>
      <c r="DQA56" s="206"/>
      <c r="DQB56" s="206"/>
      <c r="DQC56" s="206"/>
      <c r="DQD56" s="206"/>
      <c r="DQE56" s="206"/>
      <c r="DQF56" s="206"/>
      <c r="DQG56" s="206"/>
      <c r="DQH56" s="206"/>
      <c r="DQI56" s="206"/>
      <c r="DQJ56" s="206"/>
      <c r="DQK56" s="206"/>
      <c r="DQL56" s="206"/>
      <c r="DQM56" s="206"/>
      <c r="DQN56" s="206"/>
      <c r="DQO56" s="206"/>
      <c r="DQP56" s="206"/>
      <c r="DQQ56" s="206"/>
      <c r="DQR56" s="206"/>
      <c r="DQS56" s="206"/>
      <c r="DQT56" s="206"/>
      <c r="DQU56" s="206"/>
      <c r="DQV56" s="206"/>
      <c r="DQW56" s="206"/>
      <c r="DQX56" s="206"/>
      <c r="DQY56" s="206"/>
      <c r="DQZ56" s="206"/>
      <c r="DRA56" s="206"/>
      <c r="DRB56" s="206"/>
      <c r="DRC56" s="206"/>
      <c r="DRD56" s="206"/>
      <c r="DRE56" s="206"/>
      <c r="DRF56" s="206"/>
      <c r="DRG56" s="206"/>
      <c r="DRH56" s="206"/>
      <c r="DRI56" s="206"/>
      <c r="DRJ56" s="206"/>
      <c r="DRK56" s="206"/>
      <c r="DRL56" s="206"/>
      <c r="DRM56" s="206"/>
      <c r="DRN56" s="206"/>
      <c r="DRO56" s="206"/>
      <c r="DRP56" s="206"/>
      <c r="DRQ56" s="206"/>
      <c r="DRR56" s="206"/>
      <c r="DRS56" s="206"/>
      <c r="DRT56" s="206"/>
      <c r="DRU56" s="206"/>
      <c r="DRV56" s="206"/>
      <c r="DRW56" s="206"/>
      <c r="DRX56" s="206"/>
      <c r="DRY56" s="206"/>
      <c r="DRZ56" s="206"/>
      <c r="DSA56" s="206"/>
      <c r="DSB56" s="206"/>
      <c r="DSC56" s="206"/>
      <c r="DSD56" s="206"/>
      <c r="DSE56" s="206"/>
      <c r="DSF56" s="206"/>
      <c r="DSG56" s="206"/>
      <c r="DSH56" s="206"/>
      <c r="DSI56" s="206"/>
      <c r="DSJ56" s="206"/>
      <c r="DSK56" s="206"/>
      <c r="DSL56" s="206"/>
      <c r="DSM56" s="206"/>
      <c r="DSN56" s="206"/>
      <c r="DSO56" s="206"/>
      <c r="DSP56" s="206"/>
      <c r="DSQ56" s="206"/>
      <c r="DSR56" s="206"/>
      <c r="DSS56" s="206"/>
      <c r="DST56" s="206"/>
      <c r="DSU56" s="206"/>
      <c r="DSV56" s="206"/>
      <c r="DSW56" s="206"/>
      <c r="DSX56" s="206"/>
      <c r="DSY56" s="206"/>
      <c r="DSZ56" s="206"/>
      <c r="DTA56" s="206"/>
      <c r="DTB56" s="206"/>
      <c r="DTC56" s="206"/>
      <c r="DTD56" s="206"/>
      <c r="DTE56" s="206"/>
      <c r="DTF56" s="206"/>
      <c r="DTG56" s="206"/>
      <c r="DTH56" s="206"/>
      <c r="DTI56" s="206"/>
      <c r="DTJ56" s="206"/>
      <c r="DTK56" s="206"/>
      <c r="DTL56" s="206"/>
      <c r="DTM56" s="206"/>
      <c r="DTN56" s="206"/>
      <c r="DTO56" s="206"/>
      <c r="DTP56" s="206"/>
      <c r="DTQ56" s="206"/>
      <c r="DTR56" s="206"/>
      <c r="DTS56" s="206"/>
      <c r="DTT56" s="206"/>
      <c r="DTU56" s="206"/>
      <c r="DTV56" s="206"/>
      <c r="DTW56" s="206"/>
      <c r="DTX56" s="206"/>
      <c r="DTY56" s="206"/>
      <c r="DTZ56" s="206"/>
      <c r="DUA56" s="206"/>
      <c r="DUB56" s="206"/>
      <c r="DUC56" s="206"/>
      <c r="DUD56" s="206"/>
      <c r="DUE56" s="206"/>
      <c r="DUF56" s="206"/>
      <c r="DUG56" s="206"/>
      <c r="DUH56" s="206"/>
      <c r="DUI56" s="206"/>
      <c r="DUJ56" s="206"/>
      <c r="DUK56" s="206"/>
      <c r="DUL56" s="206"/>
      <c r="DUM56" s="206"/>
      <c r="DUN56" s="206"/>
      <c r="DUO56" s="206"/>
      <c r="DUP56" s="206"/>
      <c r="DUQ56" s="206"/>
      <c r="DUR56" s="206"/>
      <c r="DUS56" s="206"/>
      <c r="DUT56" s="206"/>
      <c r="DUU56" s="206"/>
      <c r="DUV56" s="206"/>
      <c r="DUW56" s="206"/>
      <c r="DUX56" s="206"/>
      <c r="DUY56" s="206"/>
      <c r="DUZ56" s="206"/>
      <c r="DVA56" s="206"/>
      <c r="DVB56" s="206"/>
      <c r="DVC56" s="206"/>
      <c r="DVD56" s="206"/>
      <c r="DVE56" s="206"/>
      <c r="DVF56" s="206"/>
      <c r="DVG56" s="206"/>
      <c r="DVH56" s="206"/>
      <c r="DVI56" s="206"/>
      <c r="DVJ56" s="206"/>
      <c r="DVK56" s="206"/>
      <c r="DVL56" s="206"/>
      <c r="DVM56" s="206"/>
      <c r="DVN56" s="206"/>
      <c r="DVO56" s="206"/>
      <c r="DVP56" s="206"/>
      <c r="DVQ56" s="206"/>
      <c r="DVR56" s="206"/>
      <c r="DVS56" s="206"/>
      <c r="DVT56" s="206"/>
      <c r="DVU56" s="206"/>
      <c r="DVV56" s="206"/>
      <c r="DVW56" s="206"/>
      <c r="DVX56" s="206"/>
      <c r="DVY56" s="206"/>
      <c r="DVZ56" s="206"/>
      <c r="DWA56" s="206"/>
      <c r="DWB56" s="206"/>
      <c r="DWC56" s="206"/>
      <c r="DWD56" s="206"/>
      <c r="DWE56" s="206"/>
      <c r="DWF56" s="206"/>
      <c r="DWG56" s="206"/>
      <c r="DWH56" s="206"/>
      <c r="DWI56" s="206"/>
      <c r="DWJ56" s="206"/>
      <c r="DWK56" s="206"/>
      <c r="DWL56" s="206"/>
      <c r="DWM56" s="206"/>
      <c r="DWN56" s="206"/>
      <c r="DWO56" s="206"/>
      <c r="DWP56" s="206"/>
      <c r="DWQ56" s="206"/>
      <c r="DWR56" s="206"/>
      <c r="DWS56" s="206"/>
      <c r="DWT56" s="206"/>
      <c r="DWU56" s="206"/>
      <c r="DWV56" s="206"/>
      <c r="DWW56" s="206"/>
      <c r="DWX56" s="206"/>
      <c r="DWY56" s="206"/>
      <c r="DWZ56" s="206"/>
      <c r="DXA56" s="206"/>
      <c r="DXB56" s="206"/>
      <c r="DXC56" s="206"/>
      <c r="DXD56" s="206"/>
      <c r="DXE56" s="206"/>
      <c r="DXF56" s="206"/>
      <c r="DXG56" s="206"/>
      <c r="DXH56" s="206"/>
      <c r="DXI56" s="206"/>
      <c r="DXJ56" s="206"/>
      <c r="DXK56" s="206"/>
      <c r="DXL56" s="206"/>
      <c r="DXM56" s="206"/>
      <c r="DXN56" s="206"/>
      <c r="DXO56" s="206"/>
      <c r="DXP56" s="206"/>
      <c r="DXQ56" s="206"/>
      <c r="DXR56" s="206"/>
      <c r="DXS56" s="206"/>
      <c r="DXT56" s="206"/>
      <c r="DXU56" s="206"/>
      <c r="DXV56" s="206"/>
      <c r="DXW56" s="206"/>
      <c r="DXX56" s="206"/>
      <c r="DXY56" s="206"/>
      <c r="DXZ56" s="206"/>
      <c r="DYA56" s="206"/>
      <c r="DYB56" s="206"/>
      <c r="DYC56" s="206"/>
      <c r="DYD56" s="206"/>
      <c r="DYE56" s="206"/>
      <c r="DYF56" s="206"/>
      <c r="DYG56" s="206"/>
      <c r="DYH56" s="206"/>
      <c r="DYI56" s="206"/>
      <c r="DYJ56" s="206"/>
      <c r="DYK56" s="206"/>
      <c r="DYL56" s="206"/>
      <c r="DYM56" s="206"/>
      <c r="DYN56" s="206"/>
      <c r="DYO56" s="206"/>
      <c r="DYP56" s="206"/>
      <c r="DYQ56" s="206"/>
      <c r="DYR56" s="206"/>
      <c r="DYS56" s="206"/>
      <c r="DYT56" s="206"/>
      <c r="DYU56" s="206"/>
      <c r="DYV56" s="206"/>
      <c r="DYW56" s="206"/>
      <c r="DYX56" s="206"/>
      <c r="DYY56" s="206"/>
      <c r="DYZ56" s="206"/>
      <c r="DZA56" s="206"/>
      <c r="DZB56" s="206"/>
      <c r="DZC56" s="206"/>
      <c r="DZD56" s="206"/>
      <c r="DZE56" s="206"/>
      <c r="DZF56" s="206"/>
      <c r="DZG56" s="206"/>
      <c r="DZH56" s="206"/>
      <c r="DZI56" s="206"/>
      <c r="DZJ56" s="206"/>
      <c r="DZK56" s="206"/>
      <c r="DZL56" s="206"/>
      <c r="DZM56" s="206"/>
      <c r="DZN56" s="206"/>
      <c r="DZO56" s="206"/>
      <c r="DZP56" s="206"/>
      <c r="DZQ56" s="206"/>
      <c r="DZR56" s="206"/>
      <c r="DZS56" s="206"/>
      <c r="DZT56" s="206"/>
      <c r="DZU56" s="206"/>
      <c r="DZV56" s="206"/>
      <c r="DZW56" s="206"/>
      <c r="DZX56" s="206"/>
      <c r="DZY56" s="206"/>
      <c r="DZZ56" s="206"/>
      <c r="EAA56" s="206"/>
      <c r="EAB56" s="206"/>
      <c r="EAC56" s="206"/>
      <c r="EAD56" s="206"/>
      <c r="EAE56" s="206"/>
      <c r="EAF56" s="206"/>
      <c r="EAG56" s="206"/>
      <c r="EAH56" s="206"/>
      <c r="EAI56" s="206"/>
      <c r="EAJ56" s="206"/>
      <c r="EAK56" s="206"/>
      <c r="EAL56" s="206"/>
      <c r="EAM56" s="206"/>
      <c r="EAN56" s="206"/>
      <c r="EAO56" s="206"/>
      <c r="EAP56" s="206"/>
      <c r="EAQ56" s="206"/>
      <c r="EAR56" s="206"/>
      <c r="EAS56" s="206"/>
      <c r="EAT56" s="206"/>
      <c r="EAU56" s="206"/>
      <c r="EAV56" s="206"/>
      <c r="EAW56" s="206"/>
      <c r="EAX56" s="206"/>
      <c r="EAY56" s="206"/>
      <c r="EAZ56" s="206"/>
      <c r="EBA56" s="206"/>
      <c r="EBB56" s="206"/>
      <c r="EBC56" s="206"/>
      <c r="EBD56" s="206"/>
      <c r="EBE56" s="206"/>
      <c r="EBF56" s="206"/>
      <c r="EBG56" s="206"/>
      <c r="EBH56" s="206"/>
      <c r="EBI56" s="206"/>
      <c r="EBJ56" s="206"/>
      <c r="EBK56" s="206"/>
      <c r="EBL56" s="206"/>
      <c r="EBM56" s="206"/>
      <c r="EBN56" s="206"/>
      <c r="EBO56" s="206"/>
      <c r="EBP56" s="206"/>
      <c r="EBQ56" s="206"/>
      <c r="EBR56" s="206"/>
      <c r="EBS56" s="206"/>
      <c r="EBT56" s="206"/>
      <c r="EBU56" s="206"/>
      <c r="EBV56" s="206"/>
      <c r="EBW56" s="206"/>
      <c r="EBX56" s="206"/>
      <c r="EBY56" s="206"/>
      <c r="EBZ56" s="206"/>
      <c r="ECA56" s="206"/>
      <c r="ECB56" s="206"/>
      <c r="ECC56" s="206"/>
      <c r="ECD56" s="206"/>
      <c r="ECE56" s="206"/>
      <c r="ECF56" s="206"/>
      <c r="ECG56" s="206"/>
      <c r="ECH56" s="206"/>
      <c r="ECI56" s="206"/>
      <c r="ECJ56" s="206"/>
      <c r="ECK56" s="206"/>
      <c r="ECL56" s="206"/>
      <c r="ECM56" s="206"/>
      <c r="ECN56" s="206"/>
      <c r="ECO56" s="206"/>
      <c r="ECP56" s="206"/>
      <c r="ECQ56" s="206"/>
      <c r="ECR56" s="206"/>
      <c r="ECS56" s="206"/>
      <c r="ECT56" s="206"/>
      <c r="ECU56" s="206"/>
      <c r="ECV56" s="206"/>
      <c r="ECW56" s="206"/>
      <c r="ECX56" s="206"/>
      <c r="ECY56" s="206"/>
      <c r="ECZ56" s="206"/>
      <c r="EDA56" s="206"/>
      <c r="EDB56" s="206"/>
      <c r="EDC56" s="206"/>
      <c r="EDD56" s="206"/>
      <c r="EDE56" s="206"/>
      <c r="EDF56" s="206"/>
      <c r="EDG56" s="206"/>
      <c r="EDH56" s="206"/>
      <c r="EDI56" s="206"/>
      <c r="EDJ56" s="206"/>
      <c r="EDK56" s="206"/>
      <c r="EDL56" s="206"/>
      <c r="EDM56" s="206"/>
      <c r="EDN56" s="206"/>
      <c r="EDO56" s="206"/>
      <c r="EDP56" s="206"/>
      <c r="EDQ56" s="206"/>
      <c r="EDR56" s="206"/>
      <c r="EDS56" s="206"/>
      <c r="EDT56" s="206"/>
      <c r="EDU56" s="206"/>
      <c r="EDV56" s="206"/>
      <c r="EDW56" s="206"/>
      <c r="EDX56" s="206"/>
      <c r="EDY56" s="206"/>
      <c r="EDZ56" s="206"/>
      <c r="EEA56" s="206"/>
      <c r="EEB56" s="206"/>
      <c r="EEC56" s="206"/>
      <c r="EED56" s="206"/>
      <c r="EEE56" s="206"/>
      <c r="EEF56" s="206"/>
      <c r="EEG56" s="206"/>
      <c r="EEH56" s="206"/>
      <c r="EEI56" s="206"/>
      <c r="EEJ56" s="206"/>
      <c r="EEK56" s="206"/>
      <c r="EEL56" s="206"/>
      <c r="EEM56" s="206"/>
      <c r="EEN56" s="206"/>
      <c r="EEO56" s="206"/>
      <c r="EEP56" s="206"/>
      <c r="EEQ56" s="206"/>
      <c r="EER56" s="206"/>
      <c r="EES56" s="206"/>
      <c r="EET56" s="206"/>
      <c r="EEU56" s="206"/>
      <c r="EEV56" s="206"/>
      <c r="EEW56" s="206"/>
      <c r="EEX56" s="206"/>
      <c r="EEY56" s="206"/>
      <c r="EEZ56" s="206"/>
      <c r="EFA56" s="206"/>
      <c r="EFB56" s="206"/>
      <c r="EFC56" s="206"/>
      <c r="EFD56" s="206"/>
      <c r="EFE56" s="206"/>
      <c r="EFF56" s="206"/>
      <c r="EFG56" s="206"/>
      <c r="EFH56" s="206"/>
      <c r="EFI56" s="206"/>
      <c r="EFJ56" s="206"/>
      <c r="EFK56" s="206"/>
      <c r="EFL56" s="206"/>
      <c r="EFM56" s="206"/>
      <c r="EFN56" s="206"/>
      <c r="EFO56" s="206"/>
      <c r="EFP56" s="206"/>
      <c r="EFQ56" s="206"/>
      <c r="EFR56" s="206"/>
      <c r="EFS56" s="206"/>
      <c r="EFT56" s="206"/>
      <c r="EFU56" s="206"/>
      <c r="EFV56" s="206"/>
      <c r="EFW56" s="206"/>
      <c r="EFX56" s="206"/>
      <c r="EFY56" s="206"/>
      <c r="EFZ56" s="206"/>
      <c r="EGA56" s="206"/>
      <c r="EGB56" s="206"/>
      <c r="EGC56" s="206"/>
      <c r="EGD56" s="206"/>
      <c r="EGE56" s="206"/>
      <c r="EGF56" s="206"/>
      <c r="EGG56" s="206"/>
      <c r="EGH56" s="206"/>
      <c r="EGI56" s="206"/>
      <c r="EGJ56" s="206"/>
      <c r="EGK56" s="206"/>
      <c r="EGL56" s="206"/>
      <c r="EGM56" s="206"/>
      <c r="EGN56" s="206"/>
      <c r="EGO56" s="206"/>
      <c r="EGP56" s="206"/>
      <c r="EGQ56" s="206"/>
      <c r="EGR56" s="206"/>
      <c r="EGS56" s="206"/>
      <c r="EGT56" s="206"/>
      <c r="EGU56" s="206"/>
      <c r="EGV56" s="206"/>
      <c r="EGW56" s="206"/>
      <c r="EGX56" s="206"/>
      <c r="EGY56" s="206"/>
      <c r="EGZ56" s="206"/>
      <c r="EHA56" s="206"/>
      <c r="EHB56" s="206"/>
      <c r="EHC56" s="206"/>
      <c r="EHD56" s="206"/>
      <c r="EHE56" s="206"/>
      <c r="EHF56" s="206"/>
      <c r="EHG56" s="206"/>
      <c r="EHH56" s="206"/>
      <c r="EHI56" s="206"/>
      <c r="EHJ56" s="206"/>
      <c r="EHK56" s="206"/>
      <c r="EHL56" s="206"/>
      <c r="EHM56" s="206"/>
      <c r="EHN56" s="206"/>
      <c r="EHO56" s="206"/>
      <c r="EHP56" s="206"/>
      <c r="EHQ56" s="206"/>
      <c r="EHR56" s="206"/>
      <c r="EHS56" s="206"/>
      <c r="EHT56" s="206"/>
      <c r="EHU56" s="206"/>
      <c r="EHV56" s="206"/>
      <c r="EHW56" s="206"/>
      <c r="EHX56" s="206"/>
      <c r="EHY56" s="206"/>
      <c r="EHZ56" s="206"/>
      <c r="EIA56" s="206"/>
      <c r="EIB56" s="206"/>
      <c r="EIC56" s="206"/>
      <c r="EID56" s="206"/>
      <c r="EIE56" s="206"/>
      <c r="EIF56" s="206"/>
      <c r="EIG56" s="206"/>
      <c r="EIH56" s="206"/>
      <c r="EII56" s="206"/>
      <c r="EIJ56" s="206"/>
      <c r="EIK56" s="206"/>
      <c r="EIL56" s="206"/>
      <c r="EIM56" s="206"/>
      <c r="EIN56" s="206"/>
      <c r="EIO56" s="206"/>
      <c r="EIP56" s="206"/>
      <c r="EIQ56" s="206"/>
      <c r="EIR56" s="206"/>
      <c r="EIS56" s="206"/>
      <c r="EIT56" s="206"/>
      <c r="EIU56" s="206"/>
      <c r="EIV56" s="206"/>
      <c r="EIW56" s="206"/>
      <c r="EIX56" s="206"/>
      <c r="EIY56" s="206"/>
      <c r="EIZ56" s="206"/>
      <c r="EJA56" s="206"/>
      <c r="EJB56" s="206"/>
      <c r="EJC56" s="206"/>
      <c r="EJD56" s="206"/>
      <c r="EJE56" s="206"/>
      <c r="EJF56" s="206"/>
      <c r="EJG56" s="206"/>
      <c r="EJH56" s="206"/>
      <c r="EJI56" s="206"/>
      <c r="EJJ56" s="206"/>
      <c r="EJK56" s="206"/>
      <c r="EJL56" s="206"/>
      <c r="EJM56" s="206"/>
      <c r="EJN56" s="206"/>
      <c r="EJO56" s="206"/>
      <c r="EJP56" s="206"/>
      <c r="EJQ56" s="206"/>
      <c r="EJR56" s="206"/>
      <c r="EJS56" s="206"/>
      <c r="EJT56" s="206"/>
      <c r="EJU56" s="206"/>
      <c r="EJV56" s="206"/>
      <c r="EJW56" s="206"/>
      <c r="EJX56" s="206"/>
      <c r="EJY56" s="206"/>
      <c r="EJZ56" s="206"/>
      <c r="EKA56" s="206"/>
      <c r="EKB56" s="206"/>
      <c r="EKC56" s="206"/>
      <c r="EKD56" s="206"/>
      <c r="EKE56" s="206"/>
      <c r="EKF56" s="206"/>
      <c r="EKG56" s="206"/>
      <c r="EKH56" s="206"/>
      <c r="EKI56" s="206"/>
      <c r="EKJ56" s="206"/>
      <c r="EKK56" s="206"/>
      <c r="EKL56" s="206"/>
      <c r="EKM56" s="206"/>
      <c r="EKN56" s="206"/>
      <c r="EKO56" s="206"/>
      <c r="EKP56" s="206"/>
      <c r="EKQ56" s="206"/>
      <c r="EKR56" s="206"/>
      <c r="EKS56" s="206"/>
      <c r="EKT56" s="206"/>
      <c r="EKU56" s="206"/>
      <c r="EKV56" s="206"/>
      <c r="EKW56" s="206"/>
      <c r="EKX56" s="206"/>
      <c r="EKY56" s="206"/>
      <c r="EKZ56" s="206"/>
      <c r="ELA56" s="206"/>
      <c r="ELB56" s="206"/>
      <c r="ELC56" s="206"/>
      <c r="ELD56" s="206"/>
      <c r="ELE56" s="206"/>
      <c r="ELF56" s="206"/>
      <c r="ELG56" s="206"/>
      <c r="ELH56" s="206"/>
      <c r="ELI56" s="206"/>
      <c r="ELJ56" s="206"/>
      <c r="ELK56" s="206"/>
      <c r="ELL56" s="206"/>
      <c r="ELM56" s="206"/>
      <c r="ELN56" s="206"/>
      <c r="ELO56" s="206"/>
      <c r="ELP56" s="206"/>
      <c r="ELQ56" s="206"/>
      <c r="ELR56" s="206"/>
      <c r="ELS56" s="206"/>
      <c r="ELT56" s="206"/>
      <c r="ELU56" s="206"/>
      <c r="ELV56" s="206"/>
      <c r="ELW56" s="206"/>
      <c r="ELX56" s="206"/>
      <c r="ELY56" s="206"/>
      <c r="ELZ56" s="206"/>
      <c r="EMA56" s="206"/>
      <c r="EMB56" s="206"/>
      <c r="EMC56" s="206"/>
      <c r="EMD56" s="206"/>
      <c r="EME56" s="206"/>
      <c r="EMF56" s="206"/>
      <c r="EMG56" s="206"/>
      <c r="EMH56" s="206"/>
      <c r="EMI56" s="206"/>
      <c r="EMJ56" s="206"/>
      <c r="EMK56" s="206"/>
      <c r="EML56" s="206"/>
      <c r="EMM56" s="206"/>
      <c r="EMN56" s="206"/>
      <c r="EMO56" s="206"/>
      <c r="EMP56" s="206"/>
      <c r="EMQ56" s="206"/>
      <c r="EMR56" s="206"/>
      <c r="EMS56" s="206"/>
      <c r="EMT56" s="206"/>
      <c r="EMU56" s="206"/>
      <c r="EMV56" s="206"/>
      <c r="EMW56" s="206"/>
      <c r="EMX56" s="206"/>
      <c r="EMY56" s="206"/>
      <c r="EMZ56" s="206"/>
      <c r="ENA56" s="206"/>
      <c r="ENB56" s="206"/>
      <c r="ENC56" s="206"/>
      <c r="END56" s="206"/>
      <c r="ENE56" s="206"/>
      <c r="ENF56" s="206"/>
      <c r="ENG56" s="206"/>
      <c r="ENH56" s="206"/>
      <c r="ENI56" s="206"/>
      <c r="ENJ56" s="206"/>
      <c r="ENK56" s="206"/>
      <c r="ENL56" s="206"/>
      <c r="ENM56" s="206"/>
      <c r="ENN56" s="206"/>
      <c r="ENO56" s="206"/>
      <c r="ENP56" s="206"/>
      <c r="ENQ56" s="206"/>
      <c r="ENR56" s="206"/>
      <c r="ENS56" s="206"/>
      <c r="ENT56" s="206"/>
      <c r="ENU56" s="206"/>
      <c r="ENV56" s="206"/>
      <c r="ENW56" s="206"/>
      <c r="ENX56" s="206"/>
      <c r="ENY56" s="206"/>
      <c r="ENZ56" s="206"/>
      <c r="EOA56" s="206"/>
      <c r="EOB56" s="206"/>
      <c r="EOC56" s="206"/>
      <c r="EOD56" s="206"/>
      <c r="EOE56" s="206"/>
      <c r="EOF56" s="206"/>
      <c r="EOG56" s="206"/>
      <c r="EOH56" s="206"/>
      <c r="EOI56" s="206"/>
      <c r="EOJ56" s="206"/>
      <c r="EOK56" s="206"/>
      <c r="EOL56" s="206"/>
      <c r="EOM56" s="206"/>
      <c r="EON56" s="206"/>
      <c r="EOO56" s="206"/>
      <c r="EOP56" s="206"/>
      <c r="EOQ56" s="206"/>
      <c r="EOR56" s="206"/>
      <c r="EOS56" s="206"/>
      <c r="EOT56" s="206"/>
      <c r="EOU56" s="206"/>
      <c r="EOV56" s="206"/>
      <c r="EOW56" s="206"/>
      <c r="EOX56" s="206"/>
      <c r="EOY56" s="206"/>
      <c r="EOZ56" s="206"/>
      <c r="EPA56" s="206"/>
      <c r="EPB56" s="206"/>
      <c r="EPC56" s="206"/>
      <c r="EPD56" s="206"/>
      <c r="EPE56" s="206"/>
      <c r="EPF56" s="206"/>
      <c r="EPG56" s="206"/>
      <c r="EPH56" s="206"/>
      <c r="EPI56" s="206"/>
      <c r="EPJ56" s="206"/>
      <c r="EPK56" s="206"/>
      <c r="EPL56" s="206"/>
      <c r="EPM56" s="206"/>
      <c r="EPN56" s="206"/>
      <c r="EPO56" s="206"/>
      <c r="EPP56" s="206"/>
      <c r="EPQ56" s="206"/>
      <c r="EPR56" s="206"/>
      <c r="EPS56" s="206"/>
      <c r="EPT56" s="206"/>
      <c r="EPU56" s="206"/>
      <c r="EPV56" s="206"/>
      <c r="EPW56" s="206"/>
      <c r="EPX56" s="206"/>
      <c r="EPY56" s="206"/>
      <c r="EPZ56" s="206"/>
      <c r="EQA56" s="206"/>
      <c r="EQB56" s="206"/>
      <c r="EQC56" s="206"/>
      <c r="EQD56" s="206"/>
      <c r="EQE56" s="206"/>
      <c r="EQF56" s="206"/>
      <c r="EQG56" s="206"/>
      <c r="EQH56" s="206"/>
      <c r="EQI56" s="206"/>
      <c r="EQJ56" s="206"/>
      <c r="EQK56" s="206"/>
      <c r="EQL56" s="206"/>
      <c r="EQM56" s="206"/>
      <c r="EQN56" s="206"/>
      <c r="EQO56" s="206"/>
      <c r="EQP56" s="206"/>
      <c r="EQQ56" s="206"/>
      <c r="EQR56" s="206"/>
      <c r="EQS56" s="206"/>
      <c r="EQT56" s="206"/>
      <c r="EQU56" s="206"/>
      <c r="EQV56" s="206"/>
      <c r="EQW56" s="206"/>
      <c r="EQX56" s="206"/>
      <c r="EQY56" s="206"/>
      <c r="EQZ56" s="206"/>
      <c r="ERA56" s="206"/>
      <c r="ERB56" s="206"/>
      <c r="ERC56" s="206"/>
      <c r="ERD56" s="206"/>
      <c r="ERE56" s="206"/>
      <c r="ERF56" s="206"/>
      <c r="ERG56" s="206"/>
      <c r="ERH56" s="206"/>
      <c r="ERI56" s="206"/>
      <c r="ERJ56" s="206"/>
      <c r="ERK56" s="206"/>
      <c r="ERL56" s="206"/>
      <c r="ERM56" s="206"/>
      <c r="ERN56" s="206"/>
      <c r="ERO56" s="206"/>
      <c r="ERP56" s="206"/>
      <c r="ERQ56" s="206"/>
      <c r="ERR56" s="206"/>
      <c r="ERS56" s="206"/>
      <c r="ERT56" s="206"/>
      <c r="ERU56" s="206"/>
      <c r="ERV56" s="206"/>
      <c r="ERW56" s="206"/>
      <c r="ERX56" s="206"/>
      <c r="ERY56" s="206"/>
      <c r="ERZ56" s="206"/>
      <c r="ESA56" s="206"/>
      <c r="ESB56" s="206"/>
      <c r="ESC56" s="206"/>
      <c r="ESD56" s="206"/>
      <c r="ESE56" s="206"/>
      <c r="ESF56" s="206"/>
      <c r="ESG56" s="206"/>
      <c r="ESH56" s="206"/>
      <c r="ESI56" s="206"/>
      <c r="ESJ56" s="206"/>
      <c r="ESK56" s="206"/>
      <c r="ESL56" s="206"/>
      <c r="ESM56" s="206"/>
      <c r="ESN56" s="206"/>
      <c r="ESO56" s="206"/>
      <c r="ESP56" s="206"/>
      <c r="ESQ56" s="206"/>
      <c r="ESR56" s="206"/>
      <c r="ESS56" s="206"/>
      <c r="EST56" s="206"/>
      <c r="ESU56" s="206"/>
      <c r="ESV56" s="206"/>
      <c r="ESW56" s="206"/>
      <c r="ESX56" s="206"/>
      <c r="ESY56" s="206"/>
      <c r="ESZ56" s="206"/>
      <c r="ETA56" s="206"/>
      <c r="ETB56" s="206"/>
      <c r="ETC56" s="206"/>
      <c r="ETD56" s="206"/>
      <c r="ETE56" s="206"/>
      <c r="ETF56" s="206"/>
      <c r="ETG56" s="206"/>
      <c r="ETH56" s="206"/>
      <c r="ETI56" s="206"/>
      <c r="ETJ56" s="206"/>
      <c r="ETK56" s="206"/>
      <c r="ETL56" s="206"/>
      <c r="ETM56" s="206"/>
      <c r="ETN56" s="206"/>
      <c r="ETO56" s="206"/>
      <c r="ETP56" s="206"/>
      <c r="ETQ56" s="206"/>
      <c r="ETR56" s="206"/>
      <c r="ETS56" s="206"/>
      <c r="ETT56" s="206"/>
      <c r="ETU56" s="206"/>
      <c r="ETV56" s="206"/>
      <c r="ETW56" s="206"/>
      <c r="ETX56" s="206"/>
      <c r="ETY56" s="206"/>
      <c r="ETZ56" s="206"/>
      <c r="EUA56" s="206"/>
      <c r="EUB56" s="206"/>
      <c r="EUC56" s="206"/>
      <c r="EUD56" s="206"/>
      <c r="EUE56" s="206"/>
      <c r="EUF56" s="206"/>
      <c r="EUG56" s="206"/>
      <c r="EUH56" s="206"/>
      <c r="EUI56" s="206"/>
      <c r="EUJ56" s="206"/>
      <c r="EUK56" s="206"/>
      <c r="EUL56" s="206"/>
      <c r="EUM56" s="206"/>
      <c r="EUN56" s="206"/>
      <c r="EUO56" s="206"/>
      <c r="EUP56" s="206"/>
      <c r="EUQ56" s="206"/>
      <c r="EUR56" s="206"/>
      <c r="EUS56" s="206"/>
      <c r="EUT56" s="206"/>
      <c r="EUU56" s="206"/>
      <c r="EUV56" s="206"/>
      <c r="EUW56" s="206"/>
      <c r="EUX56" s="206"/>
      <c r="EUY56" s="206"/>
      <c r="EUZ56" s="206"/>
      <c r="EVA56" s="206"/>
      <c r="EVB56" s="206"/>
      <c r="EVC56" s="206"/>
      <c r="EVD56" s="206"/>
      <c r="EVE56" s="206"/>
      <c r="EVF56" s="206"/>
      <c r="EVG56" s="206"/>
      <c r="EVH56" s="206"/>
      <c r="EVI56" s="206"/>
      <c r="EVJ56" s="206"/>
      <c r="EVK56" s="206"/>
      <c r="EVL56" s="206"/>
      <c r="EVM56" s="206"/>
      <c r="EVN56" s="206"/>
      <c r="EVO56" s="206"/>
      <c r="EVP56" s="206"/>
      <c r="EVQ56" s="206"/>
      <c r="EVR56" s="206"/>
      <c r="EVS56" s="206"/>
      <c r="EVT56" s="206"/>
      <c r="EVU56" s="206"/>
      <c r="EVV56" s="206"/>
      <c r="EVW56" s="206"/>
      <c r="EVX56" s="206"/>
      <c r="EVY56" s="206"/>
      <c r="EVZ56" s="206"/>
      <c r="EWA56" s="206"/>
      <c r="EWB56" s="206"/>
      <c r="EWC56" s="206"/>
      <c r="EWD56" s="206"/>
      <c r="EWE56" s="206"/>
      <c r="EWF56" s="206"/>
      <c r="EWG56" s="206"/>
      <c r="EWH56" s="206"/>
      <c r="EWI56" s="206"/>
      <c r="EWJ56" s="206"/>
      <c r="EWK56" s="206"/>
      <c r="EWL56" s="206"/>
      <c r="EWM56" s="206"/>
      <c r="EWN56" s="206"/>
      <c r="EWO56" s="206"/>
      <c r="EWP56" s="206"/>
      <c r="EWQ56" s="206"/>
      <c r="EWR56" s="206"/>
      <c r="EWS56" s="206"/>
      <c r="EWT56" s="206"/>
      <c r="EWU56" s="206"/>
      <c r="EWV56" s="206"/>
      <c r="EWW56" s="206"/>
      <c r="EWX56" s="206"/>
      <c r="EWY56" s="206"/>
      <c r="EWZ56" s="206"/>
      <c r="EXA56" s="206"/>
      <c r="EXB56" s="206"/>
      <c r="EXC56" s="206"/>
      <c r="EXD56" s="206"/>
      <c r="EXE56" s="206"/>
      <c r="EXF56" s="206"/>
      <c r="EXG56" s="206"/>
      <c r="EXH56" s="206"/>
      <c r="EXI56" s="206"/>
      <c r="EXJ56" s="206"/>
      <c r="EXK56" s="206"/>
      <c r="EXL56" s="206"/>
      <c r="EXM56" s="206"/>
      <c r="EXN56" s="206"/>
      <c r="EXO56" s="206"/>
      <c r="EXP56" s="206"/>
      <c r="EXQ56" s="206"/>
      <c r="EXR56" s="206"/>
      <c r="EXS56" s="206"/>
      <c r="EXT56" s="206"/>
      <c r="EXU56" s="206"/>
      <c r="EXV56" s="206"/>
      <c r="EXW56" s="206"/>
      <c r="EXX56" s="206"/>
      <c r="EXY56" s="206"/>
      <c r="EXZ56" s="206"/>
      <c r="EYA56" s="206"/>
      <c r="EYB56" s="206"/>
      <c r="EYC56" s="206"/>
      <c r="EYD56" s="206"/>
      <c r="EYE56" s="206"/>
      <c r="EYF56" s="206"/>
      <c r="EYG56" s="206"/>
      <c r="EYH56" s="206"/>
      <c r="EYI56" s="206"/>
      <c r="EYJ56" s="206"/>
      <c r="EYK56" s="206"/>
      <c r="EYL56" s="206"/>
      <c r="EYM56" s="206"/>
      <c r="EYN56" s="206"/>
      <c r="EYO56" s="206"/>
      <c r="EYP56" s="206"/>
      <c r="EYQ56" s="206"/>
      <c r="EYR56" s="206"/>
      <c r="EYS56" s="206"/>
      <c r="EYT56" s="206"/>
      <c r="EYU56" s="206"/>
      <c r="EYV56" s="206"/>
      <c r="EYW56" s="206"/>
      <c r="EYX56" s="206"/>
      <c r="EYY56" s="206"/>
      <c r="EYZ56" s="206"/>
      <c r="EZA56" s="206"/>
      <c r="EZB56" s="206"/>
      <c r="EZC56" s="206"/>
      <c r="EZD56" s="206"/>
      <c r="EZE56" s="206"/>
      <c r="EZF56" s="206"/>
      <c r="EZG56" s="206"/>
      <c r="EZH56" s="206"/>
      <c r="EZI56" s="206"/>
      <c r="EZJ56" s="206"/>
      <c r="EZK56" s="206"/>
      <c r="EZL56" s="206"/>
      <c r="EZM56" s="206"/>
      <c r="EZN56" s="206"/>
      <c r="EZO56" s="206"/>
      <c r="EZP56" s="206"/>
      <c r="EZQ56" s="206"/>
      <c r="EZR56" s="206"/>
      <c r="EZS56" s="206"/>
      <c r="EZT56" s="206"/>
      <c r="EZU56" s="206"/>
      <c r="EZV56" s="206"/>
      <c r="EZW56" s="206"/>
      <c r="EZX56" s="206"/>
      <c r="EZY56" s="206"/>
      <c r="EZZ56" s="206"/>
      <c r="FAA56" s="206"/>
      <c r="FAB56" s="206"/>
      <c r="FAC56" s="206"/>
      <c r="FAD56" s="206"/>
      <c r="FAE56" s="206"/>
      <c r="FAF56" s="206"/>
      <c r="FAG56" s="206"/>
      <c r="FAH56" s="206"/>
      <c r="FAI56" s="206"/>
      <c r="FAJ56" s="206"/>
      <c r="FAK56" s="206"/>
      <c r="FAL56" s="206"/>
      <c r="FAM56" s="206"/>
      <c r="FAN56" s="206"/>
      <c r="FAO56" s="206"/>
      <c r="FAP56" s="206"/>
      <c r="FAQ56" s="206"/>
      <c r="FAR56" s="206"/>
      <c r="FAS56" s="206"/>
      <c r="FAT56" s="206"/>
      <c r="FAU56" s="206"/>
      <c r="FAV56" s="206"/>
      <c r="FAW56" s="206"/>
      <c r="FAX56" s="206"/>
      <c r="FAY56" s="206"/>
      <c r="FAZ56" s="206"/>
      <c r="FBA56" s="206"/>
      <c r="FBB56" s="206"/>
      <c r="FBC56" s="206"/>
      <c r="FBD56" s="206"/>
      <c r="FBE56" s="206"/>
      <c r="FBF56" s="206"/>
      <c r="FBG56" s="206"/>
      <c r="FBH56" s="206"/>
      <c r="FBI56" s="206"/>
      <c r="FBJ56" s="206"/>
      <c r="FBK56" s="206"/>
      <c r="FBL56" s="206"/>
      <c r="FBM56" s="206"/>
      <c r="FBN56" s="206"/>
      <c r="FBO56" s="206"/>
      <c r="FBP56" s="206"/>
      <c r="FBQ56" s="206"/>
      <c r="FBR56" s="206"/>
      <c r="FBS56" s="206"/>
      <c r="FBT56" s="206"/>
      <c r="FBU56" s="206"/>
      <c r="FBV56" s="206"/>
      <c r="FBW56" s="206"/>
      <c r="FBX56" s="206"/>
      <c r="FBY56" s="206"/>
      <c r="FBZ56" s="206"/>
      <c r="FCA56" s="206"/>
      <c r="FCB56" s="206"/>
      <c r="FCC56" s="206"/>
      <c r="FCD56" s="206"/>
      <c r="FCE56" s="206"/>
      <c r="FCF56" s="206"/>
      <c r="FCG56" s="206"/>
      <c r="FCH56" s="206"/>
      <c r="FCI56" s="206"/>
      <c r="FCJ56" s="206"/>
      <c r="FCK56" s="206"/>
      <c r="FCL56" s="206"/>
      <c r="FCM56" s="206"/>
      <c r="FCN56" s="206"/>
      <c r="FCO56" s="206"/>
      <c r="FCP56" s="206"/>
      <c r="FCQ56" s="206"/>
      <c r="FCR56" s="206"/>
      <c r="FCS56" s="206"/>
      <c r="FCT56" s="206"/>
      <c r="FCU56" s="206"/>
      <c r="FCV56" s="206"/>
      <c r="FCW56" s="206"/>
      <c r="FCX56" s="206"/>
      <c r="FCY56" s="206"/>
      <c r="FCZ56" s="206"/>
      <c r="FDA56" s="206"/>
      <c r="FDB56" s="206"/>
      <c r="FDC56" s="206"/>
      <c r="FDD56" s="206"/>
      <c r="FDE56" s="206"/>
      <c r="FDF56" s="206"/>
      <c r="FDG56" s="206"/>
      <c r="FDH56" s="206"/>
      <c r="FDI56" s="206"/>
      <c r="FDJ56" s="206"/>
      <c r="FDK56" s="206"/>
      <c r="FDL56" s="206"/>
      <c r="FDM56" s="206"/>
      <c r="FDN56" s="206"/>
      <c r="FDO56" s="206"/>
      <c r="FDP56" s="206"/>
      <c r="FDQ56" s="206"/>
      <c r="FDR56" s="206"/>
      <c r="FDS56" s="206"/>
      <c r="FDT56" s="206"/>
      <c r="FDU56" s="206"/>
      <c r="FDV56" s="206"/>
      <c r="FDW56" s="206"/>
      <c r="FDX56" s="206"/>
      <c r="FDY56" s="206"/>
      <c r="FDZ56" s="206"/>
      <c r="FEA56" s="206"/>
      <c r="FEB56" s="206"/>
      <c r="FEC56" s="206"/>
      <c r="FED56" s="206"/>
      <c r="FEE56" s="206"/>
      <c r="FEF56" s="206"/>
      <c r="FEG56" s="206"/>
      <c r="FEH56" s="206"/>
      <c r="FEI56" s="206"/>
      <c r="FEJ56" s="206"/>
      <c r="FEK56" s="206"/>
      <c r="FEL56" s="206"/>
      <c r="FEM56" s="206"/>
      <c r="FEN56" s="206"/>
      <c r="FEO56" s="206"/>
      <c r="FEP56" s="206"/>
      <c r="FEQ56" s="206"/>
      <c r="FER56" s="206"/>
      <c r="FES56" s="206"/>
      <c r="FET56" s="206"/>
      <c r="FEU56" s="206"/>
      <c r="FEV56" s="206"/>
      <c r="FEW56" s="206"/>
      <c r="FEX56" s="206"/>
      <c r="FEY56" s="206"/>
      <c r="FEZ56" s="206"/>
      <c r="FFA56" s="206"/>
      <c r="FFB56" s="206"/>
      <c r="FFC56" s="206"/>
      <c r="FFD56" s="206"/>
      <c r="FFE56" s="206"/>
      <c r="FFF56" s="206"/>
      <c r="FFG56" s="206"/>
      <c r="FFH56" s="206"/>
      <c r="FFI56" s="206"/>
      <c r="FFJ56" s="206"/>
      <c r="FFK56" s="206"/>
      <c r="FFL56" s="206"/>
      <c r="FFM56" s="206"/>
      <c r="FFN56" s="206"/>
      <c r="FFO56" s="206"/>
      <c r="FFP56" s="206"/>
      <c r="FFQ56" s="206"/>
      <c r="FFR56" s="206"/>
      <c r="FFS56" s="206"/>
      <c r="FFT56" s="206"/>
      <c r="FFU56" s="206"/>
      <c r="FFV56" s="206"/>
      <c r="FFW56" s="206"/>
      <c r="FFX56" s="206"/>
      <c r="FFY56" s="206"/>
      <c r="FFZ56" s="206"/>
      <c r="FGA56" s="206"/>
      <c r="FGB56" s="206"/>
      <c r="FGC56" s="206"/>
      <c r="FGD56" s="206"/>
      <c r="FGE56" s="206"/>
      <c r="FGF56" s="206"/>
      <c r="FGG56" s="206"/>
      <c r="FGH56" s="206"/>
      <c r="FGI56" s="206"/>
      <c r="FGJ56" s="206"/>
      <c r="FGK56" s="206"/>
      <c r="FGL56" s="206"/>
      <c r="FGM56" s="206"/>
      <c r="FGN56" s="206"/>
      <c r="FGO56" s="206"/>
      <c r="FGP56" s="206"/>
      <c r="FGQ56" s="206"/>
      <c r="FGR56" s="206"/>
      <c r="FGS56" s="206"/>
      <c r="FGT56" s="206"/>
      <c r="FGU56" s="206"/>
      <c r="FGV56" s="206"/>
      <c r="FGW56" s="206"/>
      <c r="FGX56" s="206"/>
      <c r="FGY56" s="206"/>
      <c r="FGZ56" s="206"/>
      <c r="FHA56" s="206"/>
      <c r="FHB56" s="206"/>
      <c r="FHC56" s="206"/>
      <c r="FHD56" s="206"/>
      <c r="FHE56" s="206"/>
      <c r="FHF56" s="206"/>
      <c r="FHG56" s="206"/>
      <c r="FHH56" s="206"/>
      <c r="FHI56" s="206"/>
      <c r="FHJ56" s="206"/>
      <c r="FHK56" s="206"/>
      <c r="FHL56" s="206"/>
      <c r="FHM56" s="206"/>
      <c r="FHN56" s="206"/>
      <c r="FHO56" s="206"/>
      <c r="FHP56" s="206"/>
      <c r="FHQ56" s="206"/>
      <c r="FHR56" s="206"/>
      <c r="FHS56" s="206"/>
      <c r="FHT56" s="206"/>
      <c r="FHU56" s="206"/>
      <c r="FHV56" s="206"/>
      <c r="FHW56" s="206"/>
      <c r="FHX56" s="206"/>
      <c r="FHY56" s="206"/>
      <c r="FHZ56" s="206"/>
      <c r="FIA56" s="206"/>
      <c r="FIB56" s="206"/>
      <c r="FIC56" s="206"/>
      <c r="FID56" s="206"/>
      <c r="FIE56" s="206"/>
      <c r="FIF56" s="206"/>
      <c r="FIG56" s="206"/>
      <c r="FIH56" s="206"/>
      <c r="FII56" s="206"/>
      <c r="FIJ56" s="206"/>
      <c r="FIK56" s="206"/>
      <c r="FIL56" s="206"/>
      <c r="FIM56" s="206"/>
      <c r="FIN56" s="206"/>
      <c r="FIO56" s="206"/>
      <c r="FIP56" s="206"/>
      <c r="FIQ56" s="206"/>
      <c r="FIR56" s="206"/>
      <c r="FIS56" s="206"/>
      <c r="FIT56" s="206"/>
      <c r="FIU56" s="206"/>
      <c r="FIV56" s="206"/>
      <c r="FIW56" s="206"/>
      <c r="FIX56" s="206"/>
      <c r="FIY56" s="206"/>
      <c r="FIZ56" s="206"/>
      <c r="FJA56" s="206"/>
      <c r="FJB56" s="206"/>
      <c r="FJC56" s="206"/>
      <c r="FJD56" s="206"/>
      <c r="FJE56" s="206"/>
      <c r="FJF56" s="206"/>
      <c r="FJG56" s="206"/>
      <c r="FJH56" s="206"/>
      <c r="FJI56" s="206"/>
      <c r="FJJ56" s="206"/>
      <c r="FJK56" s="206"/>
      <c r="FJL56" s="206"/>
      <c r="FJM56" s="206"/>
      <c r="FJN56" s="206"/>
      <c r="FJO56" s="206"/>
      <c r="FJP56" s="206"/>
      <c r="FJQ56" s="206"/>
      <c r="FJR56" s="206"/>
      <c r="FJS56" s="206"/>
      <c r="FJT56" s="206"/>
      <c r="FJU56" s="206"/>
      <c r="FJV56" s="206"/>
      <c r="FJW56" s="206"/>
      <c r="FJX56" s="206"/>
      <c r="FJY56" s="206"/>
      <c r="FJZ56" s="206"/>
      <c r="FKA56" s="206"/>
      <c r="FKB56" s="206"/>
      <c r="FKC56" s="206"/>
      <c r="FKD56" s="206"/>
      <c r="FKE56" s="206"/>
      <c r="FKF56" s="206"/>
      <c r="FKG56" s="206"/>
      <c r="FKH56" s="206"/>
      <c r="FKI56" s="206"/>
      <c r="FKJ56" s="206"/>
      <c r="FKK56" s="206"/>
      <c r="FKL56" s="206"/>
      <c r="FKM56" s="206"/>
      <c r="FKN56" s="206"/>
      <c r="FKO56" s="206"/>
      <c r="FKP56" s="206"/>
      <c r="FKQ56" s="206"/>
      <c r="FKR56" s="206"/>
      <c r="FKS56" s="206"/>
      <c r="FKT56" s="206"/>
      <c r="FKU56" s="206"/>
      <c r="FKV56" s="206"/>
      <c r="FKW56" s="206"/>
      <c r="FKX56" s="206"/>
      <c r="FKY56" s="206"/>
      <c r="FKZ56" s="206"/>
      <c r="FLA56" s="206"/>
      <c r="FLB56" s="206"/>
      <c r="FLC56" s="206"/>
      <c r="FLD56" s="206"/>
      <c r="FLE56" s="206"/>
      <c r="FLF56" s="206"/>
      <c r="FLG56" s="206"/>
      <c r="FLH56" s="206"/>
      <c r="FLI56" s="206"/>
      <c r="FLJ56" s="206"/>
      <c r="FLK56" s="206"/>
      <c r="FLL56" s="206"/>
      <c r="FLM56" s="206"/>
      <c r="FLN56" s="206"/>
      <c r="FLO56" s="206"/>
      <c r="FLP56" s="206"/>
      <c r="FLQ56" s="206"/>
      <c r="FLR56" s="206"/>
      <c r="FLS56" s="206"/>
      <c r="FLT56" s="206"/>
      <c r="FLU56" s="206"/>
      <c r="FLV56" s="206"/>
      <c r="FLW56" s="206"/>
      <c r="FLX56" s="206"/>
      <c r="FLY56" s="206"/>
      <c r="FLZ56" s="206"/>
      <c r="FMA56" s="206"/>
      <c r="FMB56" s="206"/>
      <c r="FMC56" s="206"/>
      <c r="FMD56" s="206"/>
      <c r="FME56" s="206"/>
      <c r="FMF56" s="206"/>
      <c r="FMG56" s="206"/>
      <c r="FMH56" s="206"/>
      <c r="FMI56" s="206"/>
      <c r="FMJ56" s="206"/>
      <c r="FMK56" s="206"/>
      <c r="FML56" s="206"/>
      <c r="FMM56" s="206"/>
      <c r="FMN56" s="206"/>
      <c r="FMO56" s="206"/>
      <c r="FMP56" s="206"/>
      <c r="FMQ56" s="206"/>
      <c r="FMR56" s="206"/>
      <c r="FMS56" s="206"/>
      <c r="FMT56" s="206"/>
      <c r="FMU56" s="206"/>
      <c r="FMV56" s="206"/>
      <c r="FMW56" s="206"/>
      <c r="FMX56" s="206"/>
      <c r="FMY56" s="206"/>
      <c r="FMZ56" s="206"/>
      <c r="FNA56" s="206"/>
      <c r="FNB56" s="206"/>
      <c r="FNC56" s="206"/>
      <c r="FND56" s="206"/>
      <c r="FNE56" s="206"/>
      <c r="FNF56" s="206"/>
      <c r="FNG56" s="206"/>
      <c r="FNH56" s="206"/>
      <c r="FNI56" s="206"/>
      <c r="FNJ56" s="206"/>
      <c r="FNK56" s="206"/>
      <c r="FNL56" s="206"/>
      <c r="FNM56" s="206"/>
      <c r="FNN56" s="206"/>
      <c r="FNO56" s="206"/>
      <c r="FNP56" s="206"/>
      <c r="FNQ56" s="206"/>
      <c r="FNR56" s="206"/>
      <c r="FNS56" s="206"/>
      <c r="FNT56" s="206"/>
      <c r="FNU56" s="206"/>
      <c r="FNV56" s="206"/>
      <c r="FNW56" s="206"/>
      <c r="FNX56" s="206"/>
      <c r="FNY56" s="206"/>
      <c r="FNZ56" s="206"/>
      <c r="FOA56" s="206"/>
      <c r="FOB56" s="206"/>
      <c r="FOC56" s="206"/>
      <c r="FOD56" s="206"/>
      <c r="FOE56" s="206"/>
      <c r="FOF56" s="206"/>
      <c r="FOG56" s="206"/>
      <c r="FOH56" s="206"/>
      <c r="FOI56" s="206"/>
      <c r="FOJ56" s="206"/>
      <c r="FOK56" s="206"/>
      <c r="FOL56" s="206"/>
      <c r="FOM56" s="206"/>
      <c r="FON56" s="206"/>
      <c r="FOO56" s="206"/>
      <c r="FOP56" s="206"/>
      <c r="FOQ56" s="206"/>
      <c r="FOR56" s="206"/>
      <c r="FOS56" s="206"/>
      <c r="FOT56" s="206"/>
      <c r="FOU56" s="206"/>
      <c r="FOV56" s="206"/>
      <c r="FOW56" s="206"/>
      <c r="FOX56" s="206"/>
      <c r="FOY56" s="206"/>
      <c r="FOZ56" s="206"/>
      <c r="FPA56" s="206"/>
      <c r="FPB56" s="206"/>
      <c r="FPC56" s="206"/>
      <c r="FPD56" s="206"/>
      <c r="FPE56" s="206"/>
      <c r="FPF56" s="206"/>
      <c r="FPG56" s="206"/>
      <c r="FPH56" s="206"/>
      <c r="FPI56" s="206"/>
      <c r="FPJ56" s="206"/>
      <c r="FPK56" s="206"/>
      <c r="FPL56" s="206"/>
      <c r="FPM56" s="206"/>
      <c r="FPN56" s="206"/>
      <c r="FPO56" s="206"/>
      <c r="FPP56" s="206"/>
      <c r="FPQ56" s="206"/>
      <c r="FPR56" s="206"/>
      <c r="FPS56" s="206"/>
      <c r="FPT56" s="206"/>
      <c r="FPU56" s="206"/>
      <c r="FPV56" s="206"/>
      <c r="FPW56" s="206"/>
      <c r="FPX56" s="206"/>
      <c r="FPY56" s="206"/>
      <c r="FPZ56" s="206"/>
      <c r="FQA56" s="206"/>
      <c r="FQB56" s="206"/>
      <c r="FQC56" s="206"/>
      <c r="FQD56" s="206"/>
      <c r="FQE56" s="206"/>
      <c r="FQF56" s="206"/>
      <c r="FQG56" s="206"/>
      <c r="FQH56" s="206"/>
      <c r="FQI56" s="206"/>
      <c r="FQJ56" s="206"/>
      <c r="FQK56" s="206"/>
      <c r="FQL56" s="206"/>
      <c r="FQM56" s="206"/>
      <c r="FQN56" s="206"/>
      <c r="FQO56" s="206"/>
      <c r="FQP56" s="206"/>
      <c r="FQQ56" s="206"/>
      <c r="FQR56" s="206"/>
      <c r="FQS56" s="206"/>
      <c r="FQT56" s="206"/>
      <c r="FQU56" s="206"/>
      <c r="FQV56" s="206"/>
      <c r="FQW56" s="206"/>
      <c r="FQX56" s="206"/>
      <c r="FQY56" s="206"/>
      <c r="FQZ56" s="206"/>
      <c r="FRA56" s="206"/>
      <c r="FRB56" s="206"/>
      <c r="FRC56" s="206"/>
      <c r="FRD56" s="206"/>
      <c r="FRE56" s="206"/>
      <c r="FRF56" s="206"/>
      <c r="FRG56" s="206"/>
      <c r="FRH56" s="206"/>
      <c r="FRI56" s="206"/>
      <c r="FRJ56" s="206"/>
      <c r="FRK56" s="206"/>
      <c r="FRL56" s="206"/>
      <c r="FRM56" s="206"/>
      <c r="FRN56" s="206"/>
      <c r="FRO56" s="206"/>
      <c r="FRP56" s="206"/>
      <c r="FRQ56" s="206"/>
      <c r="FRR56" s="206"/>
      <c r="FRS56" s="206"/>
      <c r="FRT56" s="206"/>
      <c r="FRU56" s="206"/>
      <c r="FRV56" s="206"/>
      <c r="FRW56" s="206"/>
      <c r="FRX56" s="206"/>
      <c r="FRY56" s="206"/>
      <c r="FRZ56" s="206"/>
      <c r="FSA56" s="206"/>
      <c r="FSB56" s="206"/>
      <c r="FSC56" s="206"/>
      <c r="FSD56" s="206"/>
      <c r="FSE56" s="206"/>
      <c r="FSF56" s="206"/>
      <c r="FSG56" s="206"/>
      <c r="FSH56" s="206"/>
      <c r="FSI56" s="206"/>
      <c r="FSJ56" s="206"/>
      <c r="FSK56" s="206"/>
      <c r="FSL56" s="206"/>
      <c r="FSM56" s="206"/>
      <c r="FSN56" s="206"/>
      <c r="FSO56" s="206"/>
      <c r="FSP56" s="206"/>
      <c r="FSQ56" s="206"/>
      <c r="FSR56" s="206"/>
      <c r="FSS56" s="206"/>
      <c r="FST56" s="206"/>
      <c r="FSU56" s="206"/>
      <c r="FSV56" s="206"/>
      <c r="FSW56" s="206"/>
      <c r="FSX56" s="206"/>
      <c r="FSY56" s="206"/>
      <c r="FSZ56" s="206"/>
      <c r="FTA56" s="206"/>
      <c r="FTB56" s="206"/>
      <c r="FTC56" s="206"/>
      <c r="FTD56" s="206"/>
      <c r="FTE56" s="206"/>
      <c r="FTF56" s="206"/>
      <c r="FTG56" s="206"/>
      <c r="FTH56" s="206"/>
      <c r="FTI56" s="206"/>
      <c r="FTJ56" s="206"/>
      <c r="FTK56" s="206"/>
      <c r="FTL56" s="206"/>
      <c r="FTM56" s="206"/>
      <c r="FTN56" s="206"/>
      <c r="FTO56" s="206"/>
      <c r="FTP56" s="206"/>
      <c r="FTQ56" s="206"/>
      <c r="FTR56" s="206"/>
      <c r="FTS56" s="206"/>
      <c r="FTT56" s="206"/>
      <c r="FTU56" s="206"/>
      <c r="FTV56" s="206"/>
      <c r="FTW56" s="206"/>
      <c r="FTX56" s="206"/>
      <c r="FTY56" s="206"/>
      <c r="FTZ56" s="206"/>
      <c r="FUA56" s="206"/>
      <c r="FUB56" s="206"/>
      <c r="FUC56" s="206"/>
      <c r="FUD56" s="206"/>
      <c r="FUE56" s="206"/>
      <c r="FUF56" s="206"/>
      <c r="FUG56" s="206"/>
      <c r="FUH56" s="206"/>
      <c r="FUI56" s="206"/>
      <c r="FUJ56" s="206"/>
      <c r="FUK56" s="206"/>
      <c r="FUL56" s="206"/>
      <c r="FUM56" s="206"/>
      <c r="FUN56" s="206"/>
      <c r="FUO56" s="206"/>
      <c r="FUP56" s="206"/>
      <c r="FUQ56" s="206"/>
      <c r="FUR56" s="206"/>
      <c r="FUS56" s="206"/>
      <c r="FUT56" s="206"/>
      <c r="FUU56" s="206"/>
      <c r="FUV56" s="206"/>
      <c r="FUW56" s="206"/>
      <c r="FUX56" s="206"/>
      <c r="FUY56" s="206"/>
      <c r="FUZ56" s="206"/>
      <c r="FVA56" s="206"/>
      <c r="FVB56" s="206"/>
      <c r="FVC56" s="206"/>
      <c r="FVD56" s="206"/>
      <c r="FVE56" s="206"/>
      <c r="FVF56" s="206"/>
      <c r="FVG56" s="206"/>
      <c r="FVH56" s="206"/>
      <c r="FVI56" s="206"/>
      <c r="FVJ56" s="206"/>
      <c r="FVK56" s="206"/>
      <c r="FVL56" s="206"/>
      <c r="FVM56" s="206"/>
      <c r="FVN56" s="206"/>
      <c r="FVO56" s="206"/>
      <c r="FVP56" s="206"/>
      <c r="FVQ56" s="206"/>
      <c r="FVR56" s="206"/>
      <c r="FVS56" s="206"/>
      <c r="FVT56" s="206"/>
      <c r="FVU56" s="206"/>
      <c r="FVV56" s="206"/>
      <c r="FVW56" s="206"/>
      <c r="FVX56" s="206"/>
      <c r="FVY56" s="206"/>
      <c r="FVZ56" s="206"/>
      <c r="FWA56" s="206"/>
      <c r="FWB56" s="206"/>
      <c r="FWC56" s="206"/>
      <c r="FWD56" s="206"/>
      <c r="FWE56" s="206"/>
      <c r="FWF56" s="206"/>
      <c r="FWG56" s="206"/>
      <c r="FWH56" s="206"/>
      <c r="FWI56" s="206"/>
      <c r="FWJ56" s="206"/>
      <c r="FWK56" s="206"/>
      <c r="FWL56" s="206"/>
      <c r="FWM56" s="206"/>
      <c r="FWN56" s="206"/>
      <c r="FWO56" s="206"/>
      <c r="FWP56" s="206"/>
      <c r="FWQ56" s="206"/>
      <c r="FWR56" s="206"/>
      <c r="FWS56" s="206"/>
      <c r="FWT56" s="206"/>
      <c r="FWU56" s="206"/>
      <c r="FWV56" s="206"/>
      <c r="FWW56" s="206"/>
      <c r="FWX56" s="206"/>
      <c r="FWY56" s="206"/>
      <c r="FWZ56" s="206"/>
      <c r="FXA56" s="206"/>
      <c r="FXB56" s="206"/>
      <c r="FXC56" s="206"/>
      <c r="FXD56" s="206"/>
      <c r="FXE56" s="206"/>
      <c r="FXF56" s="206"/>
      <c r="FXG56" s="206"/>
      <c r="FXH56" s="206"/>
      <c r="FXI56" s="206"/>
      <c r="FXJ56" s="206"/>
      <c r="FXK56" s="206"/>
      <c r="FXL56" s="206"/>
      <c r="FXM56" s="206"/>
      <c r="FXN56" s="206"/>
      <c r="FXO56" s="206"/>
      <c r="FXP56" s="206"/>
      <c r="FXQ56" s="206"/>
      <c r="FXR56" s="206"/>
      <c r="FXS56" s="206"/>
      <c r="FXT56" s="206"/>
      <c r="FXU56" s="206"/>
      <c r="FXV56" s="206"/>
      <c r="FXW56" s="206"/>
      <c r="FXX56" s="206"/>
      <c r="FXY56" s="206"/>
      <c r="FXZ56" s="206"/>
      <c r="FYA56" s="206"/>
      <c r="FYB56" s="206"/>
      <c r="FYC56" s="206"/>
      <c r="FYD56" s="206"/>
      <c r="FYE56" s="206"/>
      <c r="FYF56" s="206"/>
      <c r="FYG56" s="206"/>
      <c r="FYH56" s="206"/>
      <c r="FYI56" s="206"/>
      <c r="FYJ56" s="206"/>
      <c r="FYK56" s="206"/>
      <c r="FYL56" s="206"/>
      <c r="FYM56" s="206"/>
      <c r="FYN56" s="206"/>
      <c r="FYO56" s="206"/>
      <c r="FYP56" s="206"/>
      <c r="FYQ56" s="206"/>
      <c r="FYR56" s="206"/>
      <c r="FYS56" s="206"/>
      <c r="FYT56" s="206"/>
      <c r="FYU56" s="206"/>
      <c r="FYV56" s="206"/>
      <c r="FYW56" s="206"/>
      <c r="FYX56" s="206"/>
      <c r="FYY56" s="206"/>
      <c r="FYZ56" s="206"/>
      <c r="FZA56" s="206"/>
      <c r="FZB56" s="206"/>
      <c r="FZC56" s="206"/>
      <c r="FZD56" s="206"/>
      <c r="FZE56" s="206"/>
      <c r="FZF56" s="206"/>
      <c r="FZG56" s="206"/>
      <c r="FZH56" s="206"/>
      <c r="FZI56" s="206"/>
      <c r="FZJ56" s="206"/>
      <c r="FZK56" s="206"/>
      <c r="FZL56" s="206"/>
      <c r="FZM56" s="206"/>
      <c r="FZN56" s="206"/>
      <c r="FZO56" s="206"/>
      <c r="FZP56" s="206"/>
      <c r="FZQ56" s="206"/>
      <c r="FZR56" s="206"/>
      <c r="FZS56" s="206"/>
      <c r="FZT56" s="206"/>
      <c r="FZU56" s="206"/>
      <c r="FZV56" s="206"/>
      <c r="FZW56" s="206"/>
      <c r="FZX56" s="206"/>
      <c r="FZY56" s="206"/>
      <c r="FZZ56" s="206"/>
      <c r="GAA56" s="206"/>
      <c r="GAB56" s="206"/>
      <c r="GAC56" s="206"/>
      <c r="GAD56" s="206"/>
      <c r="GAE56" s="206"/>
      <c r="GAF56" s="206"/>
      <c r="GAG56" s="206"/>
      <c r="GAH56" s="206"/>
      <c r="GAI56" s="206"/>
      <c r="GAJ56" s="206"/>
      <c r="GAK56" s="206"/>
      <c r="GAL56" s="206"/>
      <c r="GAM56" s="206"/>
      <c r="GAN56" s="206"/>
      <c r="GAO56" s="206"/>
      <c r="GAP56" s="206"/>
      <c r="GAQ56" s="206"/>
      <c r="GAR56" s="206"/>
      <c r="GAS56" s="206"/>
      <c r="GAT56" s="206"/>
      <c r="GAU56" s="206"/>
      <c r="GAV56" s="206"/>
      <c r="GAW56" s="206"/>
      <c r="GAX56" s="206"/>
      <c r="GAY56" s="206"/>
      <c r="GAZ56" s="206"/>
      <c r="GBA56" s="206"/>
      <c r="GBB56" s="206"/>
      <c r="GBC56" s="206"/>
      <c r="GBD56" s="206"/>
      <c r="GBE56" s="206"/>
      <c r="GBF56" s="206"/>
      <c r="GBG56" s="206"/>
      <c r="GBH56" s="206"/>
      <c r="GBI56" s="206"/>
      <c r="GBJ56" s="206"/>
      <c r="GBK56" s="206"/>
      <c r="GBL56" s="206"/>
      <c r="GBM56" s="206"/>
      <c r="GBN56" s="206"/>
      <c r="GBO56" s="206"/>
      <c r="GBP56" s="206"/>
      <c r="GBQ56" s="206"/>
      <c r="GBR56" s="206"/>
      <c r="GBS56" s="206"/>
      <c r="GBT56" s="206"/>
      <c r="GBU56" s="206"/>
      <c r="GBV56" s="206"/>
      <c r="GBW56" s="206"/>
      <c r="GBX56" s="206"/>
      <c r="GBY56" s="206"/>
      <c r="GBZ56" s="206"/>
      <c r="GCA56" s="206"/>
      <c r="GCB56" s="206"/>
      <c r="GCC56" s="206"/>
      <c r="GCD56" s="206"/>
      <c r="GCE56" s="206"/>
      <c r="GCF56" s="206"/>
      <c r="GCG56" s="206"/>
      <c r="GCH56" s="206"/>
      <c r="GCI56" s="206"/>
      <c r="GCJ56" s="206"/>
      <c r="GCK56" s="206"/>
      <c r="GCL56" s="206"/>
      <c r="GCM56" s="206"/>
      <c r="GCN56" s="206"/>
      <c r="GCO56" s="206"/>
      <c r="GCP56" s="206"/>
      <c r="GCQ56" s="206"/>
      <c r="GCR56" s="206"/>
      <c r="GCS56" s="206"/>
      <c r="GCT56" s="206"/>
      <c r="GCU56" s="206"/>
      <c r="GCV56" s="206"/>
      <c r="GCW56" s="206"/>
      <c r="GCX56" s="206"/>
      <c r="GCY56" s="206"/>
      <c r="GCZ56" s="206"/>
      <c r="GDA56" s="206"/>
      <c r="GDB56" s="206"/>
      <c r="GDC56" s="206"/>
      <c r="GDD56" s="206"/>
      <c r="GDE56" s="206"/>
      <c r="GDF56" s="206"/>
      <c r="GDG56" s="206"/>
      <c r="GDH56" s="206"/>
      <c r="GDI56" s="206"/>
      <c r="GDJ56" s="206"/>
      <c r="GDK56" s="206"/>
      <c r="GDL56" s="206"/>
      <c r="GDM56" s="206"/>
      <c r="GDN56" s="206"/>
      <c r="GDO56" s="206"/>
      <c r="GDP56" s="206"/>
      <c r="GDQ56" s="206"/>
      <c r="GDR56" s="206"/>
      <c r="GDS56" s="206"/>
      <c r="GDT56" s="206"/>
      <c r="GDU56" s="206"/>
      <c r="GDV56" s="206"/>
      <c r="GDW56" s="206"/>
      <c r="GDX56" s="206"/>
      <c r="GDY56" s="206"/>
      <c r="GDZ56" s="206"/>
      <c r="GEA56" s="206"/>
      <c r="GEB56" s="206"/>
      <c r="GEC56" s="206"/>
      <c r="GED56" s="206"/>
      <c r="GEE56" s="206"/>
      <c r="GEF56" s="206"/>
      <c r="GEG56" s="206"/>
      <c r="GEH56" s="206"/>
      <c r="GEI56" s="206"/>
      <c r="GEJ56" s="206"/>
      <c r="GEK56" s="206"/>
      <c r="GEL56" s="206"/>
      <c r="GEM56" s="206"/>
      <c r="GEN56" s="206"/>
      <c r="GEO56" s="206"/>
      <c r="GEP56" s="206"/>
      <c r="GEQ56" s="206"/>
      <c r="GER56" s="206"/>
      <c r="GES56" s="206"/>
      <c r="GET56" s="206"/>
      <c r="GEU56" s="206"/>
      <c r="GEV56" s="206"/>
      <c r="GEW56" s="206"/>
      <c r="GEX56" s="206"/>
      <c r="GEY56" s="206"/>
      <c r="GEZ56" s="206"/>
      <c r="GFA56" s="206"/>
      <c r="GFB56" s="206"/>
      <c r="GFC56" s="206"/>
      <c r="GFD56" s="206"/>
      <c r="GFE56" s="206"/>
      <c r="GFF56" s="206"/>
      <c r="GFG56" s="206"/>
      <c r="GFH56" s="206"/>
      <c r="GFI56" s="206"/>
      <c r="GFJ56" s="206"/>
      <c r="GFK56" s="206"/>
      <c r="GFL56" s="206"/>
      <c r="GFM56" s="206"/>
      <c r="GFN56" s="206"/>
      <c r="GFO56" s="206"/>
      <c r="GFP56" s="206"/>
      <c r="GFQ56" s="206"/>
      <c r="GFR56" s="206"/>
      <c r="GFS56" s="206"/>
      <c r="GFT56" s="206"/>
      <c r="GFU56" s="206"/>
      <c r="GFV56" s="206"/>
      <c r="GFW56" s="206"/>
      <c r="GFX56" s="206"/>
      <c r="GFY56" s="206"/>
      <c r="GFZ56" s="206"/>
      <c r="GGA56" s="206"/>
      <c r="GGB56" s="206"/>
      <c r="GGC56" s="206"/>
      <c r="GGD56" s="206"/>
      <c r="GGE56" s="206"/>
      <c r="GGF56" s="206"/>
      <c r="GGG56" s="206"/>
      <c r="GGH56" s="206"/>
      <c r="GGI56" s="206"/>
      <c r="GGJ56" s="206"/>
      <c r="GGK56" s="206"/>
      <c r="GGL56" s="206"/>
      <c r="GGM56" s="206"/>
      <c r="GGN56" s="206"/>
      <c r="GGO56" s="206"/>
      <c r="GGP56" s="206"/>
      <c r="GGQ56" s="206"/>
      <c r="GGR56" s="206"/>
      <c r="GGS56" s="206"/>
      <c r="GGT56" s="206"/>
      <c r="GGU56" s="206"/>
      <c r="GGV56" s="206"/>
      <c r="GGW56" s="206"/>
      <c r="GGX56" s="206"/>
      <c r="GGY56" s="206"/>
      <c r="GGZ56" s="206"/>
      <c r="GHA56" s="206"/>
      <c r="GHB56" s="206"/>
      <c r="GHC56" s="206"/>
      <c r="GHD56" s="206"/>
      <c r="GHE56" s="206"/>
      <c r="GHF56" s="206"/>
      <c r="GHG56" s="206"/>
      <c r="GHH56" s="206"/>
      <c r="GHI56" s="206"/>
      <c r="GHJ56" s="206"/>
      <c r="GHK56" s="206"/>
      <c r="GHL56" s="206"/>
      <c r="GHM56" s="206"/>
      <c r="GHN56" s="206"/>
      <c r="GHO56" s="206"/>
      <c r="GHP56" s="206"/>
      <c r="GHQ56" s="206"/>
      <c r="GHR56" s="206"/>
      <c r="GHS56" s="206"/>
      <c r="GHT56" s="206"/>
      <c r="GHU56" s="206"/>
      <c r="GHV56" s="206"/>
      <c r="GHW56" s="206"/>
      <c r="GHX56" s="206"/>
      <c r="GHY56" s="206"/>
      <c r="GHZ56" s="206"/>
      <c r="GIA56" s="206"/>
      <c r="GIB56" s="206"/>
      <c r="GIC56" s="206"/>
      <c r="GID56" s="206"/>
      <c r="GIE56" s="206"/>
      <c r="GIF56" s="206"/>
      <c r="GIG56" s="206"/>
      <c r="GIH56" s="206"/>
      <c r="GII56" s="206"/>
      <c r="GIJ56" s="206"/>
      <c r="GIK56" s="206"/>
      <c r="GIL56" s="206"/>
      <c r="GIM56" s="206"/>
      <c r="GIN56" s="206"/>
      <c r="GIO56" s="206"/>
      <c r="GIP56" s="206"/>
      <c r="GIQ56" s="206"/>
      <c r="GIR56" s="206"/>
      <c r="GIS56" s="206"/>
      <c r="GIT56" s="206"/>
      <c r="GIU56" s="206"/>
      <c r="GIV56" s="206"/>
      <c r="GIW56" s="206"/>
      <c r="GIX56" s="206"/>
      <c r="GIY56" s="206"/>
      <c r="GIZ56" s="206"/>
      <c r="GJA56" s="206"/>
      <c r="GJB56" s="206"/>
      <c r="GJC56" s="206"/>
      <c r="GJD56" s="206"/>
      <c r="GJE56" s="206"/>
      <c r="GJF56" s="206"/>
      <c r="GJG56" s="206"/>
      <c r="GJH56" s="206"/>
      <c r="GJI56" s="206"/>
      <c r="GJJ56" s="206"/>
      <c r="GJK56" s="206"/>
      <c r="GJL56" s="206"/>
      <c r="GJM56" s="206"/>
      <c r="GJN56" s="206"/>
      <c r="GJO56" s="206"/>
      <c r="GJP56" s="206"/>
      <c r="GJQ56" s="206"/>
      <c r="GJR56" s="206"/>
      <c r="GJS56" s="206"/>
      <c r="GJT56" s="206"/>
      <c r="GJU56" s="206"/>
      <c r="GJV56" s="206"/>
      <c r="GJW56" s="206"/>
      <c r="GJX56" s="206"/>
      <c r="GJY56" s="206"/>
      <c r="GJZ56" s="206"/>
      <c r="GKA56" s="206"/>
      <c r="GKB56" s="206"/>
      <c r="GKC56" s="206"/>
      <c r="GKD56" s="206"/>
      <c r="GKE56" s="206"/>
      <c r="GKF56" s="206"/>
      <c r="GKG56" s="206"/>
      <c r="GKH56" s="206"/>
      <c r="GKI56" s="206"/>
      <c r="GKJ56" s="206"/>
      <c r="GKK56" s="206"/>
      <c r="GKL56" s="206"/>
      <c r="GKM56" s="206"/>
      <c r="GKN56" s="206"/>
      <c r="GKO56" s="206"/>
      <c r="GKP56" s="206"/>
      <c r="GKQ56" s="206"/>
      <c r="GKR56" s="206"/>
      <c r="GKS56" s="206"/>
      <c r="GKT56" s="206"/>
      <c r="GKU56" s="206"/>
      <c r="GKV56" s="206"/>
      <c r="GKW56" s="206"/>
      <c r="GKX56" s="206"/>
      <c r="GKY56" s="206"/>
      <c r="GKZ56" s="206"/>
      <c r="GLA56" s="206"/>
      <c r="GLB56" s="206"/>
      <c r="GLC56" s="206"/>
      <c r="GLD56" s="206"/>
      <c r="GLE56" s="206"/>
      <c r="GLF56" s="206"/>
      <c r="GLG56" s="206"/>
      <c r="GLH56" s="206"/>
      <c r="GLI56" s="206"/>
      <c r="GLJ56" s="206"/>
      <c r="GLK56" s="206"/>
      <c r="GLL56" s="206"/>
      <c r="GLM56" s="206"/>
      <c r="GLN56" s="206"/>
      <c r="GLO56" s="206"/>
      <c r="GLP56" s="206"/>
      <c r="GLQ56" s="206"/>
      <c r="GLR56" s="206"/>
      <c r="GLS56" s="206"/>
      <c r="GLT56" s="206"/>
      <c r="GLU56" s="206"/>
      <c r="GLV56" s="206"/>
      <c r="GLW56" s="206"/>
      <c r="GLX56" s="206"/>
      <c r="GLY56" s="206"/>
      <c r="GLZ56" s="206"/>
      <c r="GMA56" s="206"/>
      <c r="GMB56" s="206"/>
      <c r="GMC56" s="206"/>
      <c r="GMD56" s="206"/>
      <c r="GME56" s="206"/>
      <c r="GMF56" s="206"/>
      <c r="GMG56" s="206"/>
      <c r="GMH56" s="206"/>
      <c r="GMI56" s="206"/>
      <c r="GMJ56" s="206"/>
      <c r="GMK56" s="206"/>
      <c r="GML56" s="206"/>
      <c r="GMM56" s="206"/>
      <c r="GMN56" s="206"/>
      <c r="GMO56" s="206"/>
      <c r="GMP56" s="206"/>
      <c r="GMQ56" s="206"/>
      <c r="GMR56" s="206"/>
      <c r="GMS56" s="206"/>
      <c r="GMT56" s="206"/>
      <c r="GMU56" s="206"/>
      <c r="GMV56" s="206"/>
      <c r="GMW56" s="206"/>
      <c r="GMX56" s="206"/>
      <c r="GMY56" s="206"/>
      <c r="GMZ56" s="206"/>
      <c r="GNA56" s="206"/>
      <c r="GNB56" s="206"/>
      <c r="GNC56" s="206"/>
      <c r="GND56" s="206"/>
      <c r="GNE56" s="206"/>
      <c r="GNF56" s="206"/>
      <c r="GNG56" s="206"/>
      <c r="GNH56" s="206"/>
      <c r="GNI56" s="206"/>
      <c r="GNJ56" s="206"/>
      <c r="GNK56" s="206"/>
      <c r="GNL56" s="206"/>
      <c r="GNM56" s="206"/>
      <c r="GNN56" s="206"/>
      <c r="GNO56" s="206"/>
      <c r="GNP56" s="206"/>
      <c r="GNQ56" s="206"/>
      <c r="GNR56" s="206"/>
      <c r="GNS56" s="206"/>
      <c r="GNT56" s="206"/>
      <c r="GNU56" s="206"/>
      <c r="GNV56" s="206"/>
      <c r="GNW56" s="206"/>
      <c r="GNX56" s="206"/>
      <c r="GNY56" s="206"/>
      <c r="GNZ56" s="206"/>
      <c r="GOA56" s="206"/>
      <c r="GOB56" s="206"/>
      <c r="GOC56" s="206"/>
      <c r="GOD56" s="206"/>
      <c r="GOE56" s="206"/>
      <c r="GOF56" s="206"/>
      <c r="GOG56" s="206"/>
      <c r="GOH56" s="206"/>
      <c r="GOI56" s="206"/>
      <c r="GOJ56" s="206"/>
      <c r="GOK56" s="206"/>
      <c r="GOL56" s="206"/>
      <c r="GOM56" s="206"/>
      <c r="GON56" s="206"/>
      <c r="GOO56" s="206"/>
      <c r="GOP56" s="206"/>
      <c r="GOQ56" s="206"/>
      <c r="GOR56" s="206"/>
      <c r="GOS56" s="206"/>
      <c r="GOT56" s="206"/>
      <c r="GOU56" s="206"/>
      <c r="GOV56" s="206"/>
      <c r="GOW56" s="206"/>
      <c r="GOX56" s="206"/>
      <c r="GOY56" s="206"/>
      <c r="GOZ56" s="206"/>
      <c r="GPA56" s="206"/>
      <c r="GPB56" s="206"/>
      <c r="GPC56" s="206"/>
      <c r="GPD56" s="206"/>
      <c r="GPE56" s="206"/>
      <c r="GPF56" s="206"/>
      <c r="GPG56" s="206"/>
      <c r="GPH56" s="206"/>
      <c r="GPI56" s="206"/>
      <c r="GPJ56" s="206"/>
      <c r="GPK56" s="206"/>
      <c r="GPL56" s="206"/>
      <c r="GPM56" s="206"/>
      <c r="GPN56" s="206"/>
      <c r="GPO56" s="206"/>
      <c r="GPP56" s="206"/>
      <c r="GPQ56" s="206"/>
      <c r="GPR56" s="206"/>
      <c r="GPS56" s="206"/>
      <c r="GPT56" s="206"/>
      <c r="GPU56" s="206"/>
      <c r="GPV56" s="206"/>
      <c r="GPW56" s="206"/>
      <c r="GPX56" s="206"/>
      <c r="GPY56" s="206"/>
      <c r="GPZ56" s="206"/>
      <c r="GQA56" s="206"/>
      <c r="GQB56" s="206"/>
      <c r="GQC56" s="206"/>
      <c r="GQD56" s="206"/>
      <c r="GQE56" s="206"/>
      <c r="GQF56" s="206"/>
      <c r="GQG56" s="206"/>
      <c r="GQH56" s="206"/>
      <c r="GQI56" s="206"/>
      <c r="GQJ56" s="206"/>
      <c r="GQK56" s="206"/>
      <c r="GQL56" s="206"/>
      <c r="GQM56" s="206"/>
      <c r="GQN56" s="206"/>
      <c r="GQO56" s="206"/>
      <c r="GQP56" s="206"/>
      <c r="GQQ56" s="206"/>
      <c r="GQR56" s="206"/>
      <c r="GQS56" s="206"/>
      <c r="GQT56" s="206"/>
      <c r="GQU56" s="206"/>
      <c r="GQV56" s="206"/>
      <c r="GQW56" s="206"/>
      <c r="GQX56" s="206"/>
      <c r="GQY56" s="206"/>
      <c r="GQZ56" s="206"/>
      <c r="GRA56" s="206"/>
      <c r="GRB56" s="206"/>
      <c r="GRC56" s="206"/>
      <c r="GRD56" s="206"/>
      <c r="GRE56" s="206"/>
      <c r="GRF56" s="206"/>
      <c r="GRG56" s="206"/>
      <c r="GRH56" s="206"/>
      <c r="GRI56" s="206"/>
      <c r="GRJ56" s="206"/>
      <c r="GRK56" s="206"/>
      <c r="GRL56" s="206"/>
      <c r="GRM56" s="206"/>
      <c r="GRN56" s="206"/>
      <c r="GRO56" s="206"/>
      <c r="GRP56" s="206"/>
      <c r="GRQ56" s="206"/>
      <c r="GRR56" s="206"/>
      <c r="GRS56" s="206"/>
      <c r="GRT56" s="206"/>
      <c r="GRU56" s="206"/>
      <c r="GRV56" s="206"/>
      <c r="GRW56" s="206"/>
      <c r="GRX56" s="206"/>
      <c r="GRY56" s="206"/>
      <c r="GRZ56" s="206"/>
      <c r="GSA56" s="206"/>
      <c r="GSB56" s="206"/>
      <c r="GSC56" s="206"/>
      <c r="GSD56" s="206"/>
      <c r="GSE56" s="206"/>
      <c r="GSF56" s="206"/>
      <c r="GSG56" s="206"/>
      <c r="GSH56" s="206"/>
      <c r="GSI56" s="206"/>
      <c r="GSJ56" s="206"/>
      <c r="GSK56" s="206"/>
      <c r="GSL56" s="206"/>
      <c r="GSM56" s="206"/>
      <c r="GSN56" s="206"/>
      <c r="GSO56" s="206"/>
      <c r="GSP56" s="206"/>
      <c r="GSQ56" s="206"/>
      <c r="GSR56" s="206"/>
      <c r="GSS56" s="206"/>
      <c r="GST56" s="206"/>
      <c r="GSU56" s="206"/>
      <c r="GSV56" s="206"/>
      <c r="GSW56" s="206"/>
      <c r="GSX56" s="206"/>
      <c r="GSY56" s="206"/>
      <c r="GSZ56" s="206"/>
      <c r="GTA56" s="206"/>
      <c r="GTB56" s="206"/>
      <c r="GTC56" s="206"/>
      <c r="GTD56" s="206"/>
      <c r="GTE56" s="206"/>
      <c r="GTF56" s="206"/>
      <c r="GTG56" s="206"/>
      <c r="GTH56" s="206"/>
      <c r="GTI56" s="206"/>
      <c r="GTJ56" s="206"/>
      <c r="GTK56" s="206"/>
      <c r="GTL56" s="206"/>
      <c r="GTM56" s="206"/>
      <c r="GTN56" s="206"/>
      <c r="GTO56" s="206"/>
      <c r="GTP56" s="206"/>
      <c r="GTQ56" s="206"/>
      <c r="GTR56" s="206"/>
      <c r="GTS56" s="206"/>
      <c r="GTT56" s="206"/>
      <c r="GTU56" s="206"/>
      <c r="GTV56" s="206"/>
      <c r="GTW56" s="206"/>
      <c r="GTX56" s="206"/>
      <c r="GTY56" s="206"/>
      <c r="GTZ56" s="206"/>
      <c r="GUA56" s="206"/>
      <c r="GUB56" s="206"/>
      <c r="GUC56" s="206"/>
      <c r="GUD56" s="206"/>
      <c r="GUE56" s="206"/>
      <c r="GUF56" s="206"/>
      <c r="GUG56" s="206"/>
      <c r="GUH56" s="206"/>
      <c r="GUI56" s="206"/>
      <c r="GUJ56" s="206"/>
      <c r="GUK56" s="206"/>
      <c r="GUL56" s="206"/>
      <c r="GUM56" s="206"/>
      <c r="GUN56" s="206"/>
      <c r="GUO56" s="206"/>
      <c r="GUP56" s="206"/>
      <c r="GUQ56" s="206"/>
      <c r="GUR56" s="206"/>
      <c r="GUS56" s="206"/>
      <c r="GUT56" s="206"/>
      <c r="GUU56" s="206"/>
      <c r="GUV56" s="206"/>
      <c r="GUW56" s="206"/>
      <c r="GUX56" s="206"/>
      <c r="GUY56" s="206"/>
      <c r="GUZ56" s="206"/>
      <c r="GVA56" s="206"/>
      <c r="GVB56" s="206"/>
      <c r="GVC56" s="206"/>
      <c r="GVD56" s="206"/>
      <c r="GVE56" s="206"/>
      <c r="GVF56" s="206"/>
      <c r="GVG56" s="206"/>
      <c r="GVH56" s="206"/>
      <c r="GVI56" s="206"/>
      <c r="GVJ56" s="206"/>
      <c r="GVK56" s="206"/>
      <c r="GVL56" s="206"/>
      <c r="GVM56" s="206"/>
      <c r="GVN56" s="206"/>
      <c r="GVO56" s="206"/>
      <c r="GVP56" s="206"/>
      <c r="GVQ56" s="206"/>
      <c r="GVR56" s="206"/>
      <c r="GVS56" s="206"/>
      <c r="GVT56" s="206"/>
      <c r="GVU56" s="206"/>
      <c r="GVV56" s="206"/>
      <c r="GVW56" s="206"/>
      <c r="GVX56" s="206"/>
      <c r="GVY56" s="206"/>
      <c r="GVZ56" s="206"/>
      <c r="GWA56" s="206"/>
      <c r="GWB56" s="206"/>
      <c r="GWC56" s="206"/>
      <c r="GWD56" s="206"/>
      <c r="GWE56" s="206"/>
      <c r="GWF56" s="206"/>
      <c r="GWG56" s="206"/>
      <c r="GWH56" s="206"/>
      <c r="GWI56" s="206"/>
      <c r="GWJ56" s="206"/>
      <c r="GWK56" s="206"/>
      <c r="GWL56" s="206"/>
      <c r="GWM56" s="206"/>
      <c r="GWN56" s="206"/>
      <c r="GWO56" s="206"/>
      <c r="GWP56" s="206"/>
      <c r="GWQ56" s="206"/>
      <c r="GWR56" s="206"/>
      <c r="GWS56" s="206"/>
      <c r="GWT56" s="206"/>
      <c r="GWU56" s="206"/>
      <c r="GWV56" s="206"/>
      <c r="GWW56" s="206"/>
      <c r="GWX56" s="206"/>
      <c r="GWY56" s="206"/>
      <c r="GWZ56" s="206"/>
      <c r="GXA56" s="206"/>
      <c r="GXB56" s="206"/>
      <c r="GXC56" s="206"/>
      <c r="GXD56" s="206"/>
      <c r="GXE56" s="206"/>
      <c r="GXF56" s="206"/>
      <c r="GXG56" s="206"/>
      <c r="GXH56" s="206"/>
      <c r="GXI56" s="206"/>
      <c r="GXJ56" s="206"/>
      <c r="GXK56" s="206"/>
      <c r="GXL56" s="206"/>
      <c r="GXM56" s="206"/>
      <c r="GXN56" s="206"/>
      <c r="GXO56" s="206"/>
      <c r="GXP56" s="206"/>
      <c r="GXQ56" s="206"/>
      <c r="GXR56" s="206"/>
      <c r="GXS56" s="206"/>
      <c r="GXT56" s="206"/>
      <c r="GXU56" s="206"/>
      <c r="GXV56" s="206"/>
      <c r="GXW56" s="206"/>
      <c r="GXX56" s="206"/>
      <c r="GXY56" s="206"/>
      <c r="GXZ56" s="206"/>
      <c r="GYA56" s="206"/>
      <c r="GYB56" s="206"/>
      <c r="GYC56" s="206"/>
      <c r="GYD56" s="206"/>
      <c r="GYE56" s="206"/>
      <c r="GYF56" s="206"/>
      <c r="GYG56" s="206"/>
      <c r="GYH56" s="206"/>
      <c r="GYI56" s="206"/>
      <c r="GYJ56" s="206"/>
      <c r="GYK56" s="206"/>
      <c r="GYL56" s="206"/>
      <c r="GYM56" s="206"/>
      <c r="GYN56" s="206"/>
      <c r="GYO56" s="206"/>
      <c r="GYP56" s="206"/>
      <c r="GYQ56" s="206"/>
      <c r="GYR56" s="206"/>
      <c r="GYS56" s="206"/>
      <c r="GYT56" s="206"/>
      <c r="GYU56" s="206"/>
      <c r="GYV56" s="206"/>
      <c r="GYW56" s="206"/>
      <c r="GYX56" s="206"/>
      <c r="GYY56" s="206"/>
      <c r="GYZ56" s="206"/>
      <c r="GZA56" s="206"/>
      <c r="GZB56" s="206"/>
      <c r="GZC56" s="206"/>
      <c r="GZD56" s="206"/>
      <c r="GZE56" s="206"/>
      <c r="GZF56" s="206"/>
      <c r="GZG56" s="206"/>
      <c r="GZH56" s="206"/>
      <c r="GZI56" s="206"/>
      <c r="GZJ56" s="206"/>
      <c r="GZK56" s="206"/>
      <c r="GZL56" s="206"/>
      <c r="GZM56" s="206"/>
      <c r="GZN56" s="206"/>
      <c r="GZO56" s="206"/>
      <c r="GZP56" s="206"/>
      <c r="GZQ56" s="206"/>
      <c r="GZR56" s="206"/>
      <c r="GZS56" s="206"/>
      <c r="GZT56" s="206"/>
      <c r="GZU56" s="206"/>
      <c r="GZV56" s="206"/>
      <c r="GZW56" s="206"/>
      <c r="GZX56" s="206"/>
      <c r="GZY56" s="206"/>
      <c r="GZZ56" s="206"/>
      <c r="HAA56" s="206"/>
      <c r="HAB56" s="206"/>
      <c r="HAC56" s="206"/>
      <c r="HAD56" s="206"/>
      <c r="HAE56" s="206"/>
      <c r="HAF56" s="206"/>
      <c r="HAG56" s="206"/>
      <c r="HAH56" s="206"/>
      <c r="HAI56" s="206"/>
      <c r="HAJ56" s="206"/>
      <c r="HAK56" s="206"/>
      <c r="HAL56" s="206"/>
      <c r="HAM56" s="206"/>
      <c r="HAN56" s="206"/>
      <c r="HAO56" s="206"/>
      <c r="HAP56" s="206"/>
      <c r="HAQ56" s="206"/>
      <c r="HAR56" s="206"/>
      <c r="HAS56" s="206"/>
      <c r="HAT56" s="206"/>
      <c r="HAU56" s="206"/>
      <c r="HAV56" s="206"/>
      <c r="HAW56" s="206"/>
      <c r="HAX56" s="206"/>
      <c r="HAY56" s="206"/>
      <c r="HAZ56" s="206"/>
      <c r="HBA56" s="206"/>
      <c r="HBB56" s="206"/>
      <c r="HBC56" s="206"/>
      <c r="HBD56" s="206"/>
      <c r="HBE56" s="206"/>
      <c r="HBF56" s="206"/>
      <c r="HBG56" s="206"/>
      <c r="HBH56" s="206"/>
      <c r="HBI56" s="206"/>
      <c r="HBJ56" s="206"/>
      <c r="HBK56" s="206"/>
      <c r="HBL56" s="206"/>
      <c r="HBM56" s="206"/>
      <c r="HBN56" s="206"/>
      <c r="HBO56" s="206"/>
      <c r="HBP56" s="206"/>
      <c r="HBQ56" s="206"/>
      <c r="HBR56" s="206"/>
      <c r="HBS56" s="206"/>
      <c r="HBT56" s="206"/>
      <c r="HBU56" s="206"/>
      <c r="HBV56" s="206"/>
      <c r="HBW56" s="206"/>
      <c r="HBX56" s="206"/>
      <c r="HBY56" s="206"/>
      <c r="HBZ56" s="206"/>
      <c r="HCA56" s="206"/>
      <c r="HCB56" s="206"/>
      <c r="HCC56" s="206"/>
      <c r="HCD56" s="206"/>
      <c r="HCE56" s="206"/>
      <c r="HCF56" s="206"/>
      <c r="HCG56" s="206"/>
      <c r="HCH56" s="206"/>
      <c r="HCI56" s="206"/>
      <c r="HCJ56" s="206"/>
      <c r="HCK56" s="206"/>
      <c r="HCL56" s="206"/>
      <c r="HCM56" s="206"/>
      <c r="HCN56" s="206"/>
      <c r="HCO56" s="206"/>
      <c r="HCP56" s="206"/>
      <c r="HCQ56" s="206"/>
      <c r="HCR56" s="206"/>
      <c r="HCS56" s="206"/>
      <c r="HCT56" s="206"/>
      <c r="HCU56" s="206"/>
      <c r="HCV56" s="206"/>
      <c r="HCW56" s="206"/>
      <c r="HCX56" s="206"/>
      <c r="HCY56" s="206"/>
      <c r="HCZ56" s="206"/>
      <c r="HDA56" s="206"/>
      <c r="HDB56" s="206"/>
      <c r="HDC56" s="206"/>
      <c r="HDD56" s="206"/>
      <c r="HDE56" s="206"/>
      <c r="HDF56" s="206"/>
      <c r="HDG56" s="206"/>
      <c r="HDH56" s="206"/>
      <c r="HDI56" s="206"/>
      <c r="HDJ56" s="206"/>
      <c r="HDK56" s="206"/>
      <c r="HDL56" s="206"/>
      <c r="HDM56" s="206"/>
      <c r="HDN56" s="206"/>
      <c r="HDO56" s="206"/>
      <c r="HDP56" s="206"/>
      <c r="HDQ56" s="206"/>
      <c r="HDR56" s="206"/>
      <c r="HDS56" s="206"/>
      <c r="HDT56" s="206"/>
      <c r="HDU56" s="206"/>
      <c r="HDV56" s="206"/>
      <c r="HDW56" s="206"/>
      <c r="HDX56" s="206"/>
      <c r="HDY56" s="206"/>
      <c r="HDZ56" s="206"/>
      <c r="HEA56" s="206"/>
      <c r="HEB56" s="206"/>
      <c r="HEC56" s="206"/>
      <c r="HED56" s="206"/>
      <c r="HEE56" s="206"/>
      <c r="HEF56" s="206"/>
      <c r="HEG56" s="206"/>
      <c r="HEH56" s="206"/>
      <c r="HEI56" s="206"/>
      <c r="HEJ56" s="206"/>
      <c r="HEK56" s="206"/>
      <c r="HEL56" s="206"/>
      <c r="HEM56" s="206"/>
      <c r="HEN56" s="206"/>
      <c r="HEO56" s="206"/>
      <c r="HEP56" s="206"/>
      <c r="HEQ56" s="206"/>
      <c r="HER56" s="206"/>
      <c r="HES56" s="206"/>
      <c r="HET56" s="206"/>
      <c r="HEU56" s="206"/>
      <c r="HEV56" s="206"/>
      <c r="HEW56" s="206"/>
      <c r="HEX56" s="206"/>
      <c r="HEY56" s="206"/>
      <c r="HEZ56" s="206"/>
      <c r="HFA56" s="206"/>
      <c r="HFB56" s="206"/>
      <c r="HFC56" s="206"/>
      <c r="HFD56" s="206"/>
      <c r="HFE56" s="206"/>
      <c r="HFF56" s="206"/>
      <c r="HFG56" s="206"/>
      <c r="HFH56" s="206"/>
      <c r="HFI56" s="206"/>
      <c r="HFJ56" s="206"/>
      <c r="HFK56" s="206"/>
      <c r="HFL56" s="206"/>
      <c r="HFM56" s="206"/>
      <c r="HFN56" s="206"/>
      <c r="HFO56" s="206"/>
      <c r="HFP56" s="206"/>
      <c r="HFQ56" s="206"/>
      <c r="HFR56" s="206"/>
      <c r="HFS56" s="206"/>
      <c r="HFT56" s="206"/>
      <c r="HFU56" s="206"/>
      <c r="HFV56" s="206"/>
      <c r="HFW56" s="206"/>
      <c r="HFX56" s="206"/>
      <c r="HFY56" s="206"/>
      <c r="HFZ56" s="206"/>
      <c r="HGA56" s="206"/>
      <c r="HGB56" s="206"/>
      <c r="HGC56" s="206"/>
      <c r="HGD56" s="206"/>
      <c r="HGE56" s="206"/>
      <c r="HGF56" s="206"/>
      <c r="HGG56" s="206"/>
      <c r="HGH56" s="206"/>
      <c r="HGI56" s="206"/>
      <c r="HGJ56" s="206"/>
      <c r="HGK56" s="206"/>
      <c r="HGL56" s="206"/>
      <c r="HGM56" s="206"/>
      <c r="HGN56" s="206"/>
      <c r="HGO56" s="206"/>
      <c r="HGP56" s="206"/>
      <c r="HGQ56" s="206"/>
      <c r="HGR56" s="206"/>
      <c r="HGS56" s="206"/>
      <c r="HGT56" s="206"/>
      <c r="HGU56" s="206"/>
      <c r="HGV56" s="206"/>
      <c r="HGW56" s="206"/>
      <c r="HGX56" s="206"/>
      <c r="HGY56" s="206"/>
      <c r="HGZ56" s="206"/>
      <c r="HHA56" s="206"/>
      <c r="HHB56" s="206"/>
      <c r="HHC56" s="206"/>
      <c r="HHD56" s="206"/>
      <c r="HHE56" s="206"/>
      <c r="HHF56" s="206"/>
      <c r="HHG56" s="206"/>
      <c r="HHH56" s="206"/>
      <c r="HHI56" s="206"/>
      <c r="HHJ56" s="206"/>
      <c r="HHK56" s="206"/>
      <c r="HHL56" s="206"/>
      <c r="HHM56" s="206"/>
      <c r="HHN56" s="206"/>
      <c r="HHO56" s="206"/>
      <c r="HHP56" s="206"/>
      <c r="HHQ56" s="206"/>
      <c r="HHR56" s="206"/>
      <c r="HHS56" s="206"/>
      <c r="HHT56" s="206"/>
      <c r="HHU56" s="206"/>
      <c r="HHV56" s="206"/>
      <c r="HHW56" s="206"/>
      <c r="HHX56" s="206"/>
      <c r="HHY56" s="206"/>
      <c r="HHZ56" s="206"/>
      <c r="HIA56" s="206"/>
      <c r="HIB56" s="206"/>
      <c r="HIC56" s="206"/>
      <c r="HID56" s="206"/>
      <c r="HIE56" s="206"/>
      <c r="HIF56" s="206"/>
      <c r="HIG56" s="206"/>
      <c r="HIH56" s="206"/>
      <c r="HII56" s="206"/>
      <c r="HIJ56" s="206"/>
      <c r="HIK56" s="206"/>
      <c r="HIL56" s="206"/>
      <c r="HIM56" s="206"/>
      <c r="HIN56" s="206"/>
      <c r="HIO56" s="206"/>
      <c r="HIP56" s="206"/>
      <c r="HIQ56" s="206"/>
      <c r="HIR56" s="206"/>
      <c r="HIS56" s="206"/>
      <c r="HIT56" s="206"/>
      <c r="HIU56" s="206"/>
      <c r="HIV56" s="206"/>
      <c r="HIW56" s="206"/>
      <c r="HIX56" s="206"/>
      <c r="HIY56" s="206"/>
      <c r="HIZ56" s="206"/>
      <c r="HJA56" s="206"/>
      <c r="HJB56" s="206"/>
      <c r="HJC56" s="206"/>
      <c r="HJD56" s="206"/>
      <c r="HJE56" s="206"/>
      <c r="HJF56" s="206"/>
      <c r="HJG56" s="206"/>
      <c r="HJH56" s="206"/>
      <c r="HJI56" s="206"/>
      <c r="HJJ56" s="206"/>
      <c r="HJK56" s="206"/>
      <c r="HJL56" s="206"/>
      <c r="HJM56" s="206"/>
      <c r="HJN56" s="206"/>
      <c r="HJO56" s="206"/>
      <c r="HJP56" s="206"/>
      <c r="HJQ56" s="206"/>
      <c r="HJR56" s="206"/>
      <c r="HJS56" s="206"/>
      <c r="HJT56" s="206"/>
      <c r="HJU56" s="206"/>
      <c r="HJV56" s="206"/>
      <c r="HJW56" s="206"/>
      <c r="HJX56" s="206"/>
      <c r="HJY56" s="206"/>
      <c r="HJZ56" s="206"/>
      <c r="HKA56" s="206"/>
      <c r="HKB56" s="206"/>
      <c r="HKC56" s="206"/>
      <c r="HKD56" s="206"/>
      <c r="HKE56" s="206"/>
      <c r="HKF56" s="206"/>
      <c r="HKG56" s="206"/>
      <c r="HKH56" s="206"/>
      <c r="HKI56" s="206"/>
      <c r="HKJ56" s="206"/>
      <c r="HKK56" s="206"/>
      <c r="HKL56" s="206"/>
      <c r="HKM56" s="206"/>
      <c r="HKN56" s="206"/>
      <c r="HKO56" s="206"/>
      <c r="HKP56" s="206"/>
      <c r="HKQ56" s="206"/>
      <c r="HKR56" s="206"/>
      <c r="HKS56" s="206"/>
      <c r="HKT56" s="206"/>
      <c r="HKU56" s="206"/>
      <c r="HKV56" s="206"/>
      <c r="HKW56" s="206"/>
      <c r="HKX56" s="206"/>
      <c r="HKY56" s="206"/>
      <c r="HKZ56" s="206"/>
      <c r="HLA56" s="206"/>
      <c r="HLB56" s="206"/>
      <c r="HLC56" s="206"/>
      <c r="HLD56" s="206"/>
      <c r="HLE56" s="206"/>
      <c r="HLF56" s="206"/>
      <c r="HLG56" s="206"/>
      <c r="HLH56" s="206"/>
      <c r="HLI56" s="206"/>
      <c r="HLJ56" s="206"/>
      <c r="HLK56" s="206"/>
      <c r="HLL56" s="206"/>
      <c r="HLM56" s="206"/>
      <c r="HLN56" s="206"/>
      <c r="HLO56" s="206"/>
      <c r="HLP56" s="206"/>
      <c r="HLQ56" s="206"/>
      <c r="HLR56" s="206"/>
      <c r="HLS56" s="206"/>
      <c r="HLT56" s="206"/>
      <c r="HLU56" s="206"/>
      <c r="HLV56" s="206"/>
      <c r="HLW56" s="206"/>
      <c r="HLX56" s="206"/>
      <c r="HLY56" s="206"/>
      <c r="HLZ56" s="206"/>
      <c r="HMA56" s="206"/>
      <c r="HMB56" s="206"/>
      <c r="HMC56" s="206"/>
      <c r="HMD56" s="206"/>
      <c r="HME56" s="206"/>
      <c r="HMF56" s="206"/>
      <c r="HMG56" s="206"/>
      <c r="HMH56" s="206"/>
      <c r="HMI56" s="206"/>
      <c r="HMJ56" s="206"/>
      <c r="HMK56" s="206"/>
      <c r="HML56" s="206"/>
      <c r="HMM56" s="206"/>
      <c r="HMN56" s="206"/>
      <c r="HMO56" s="206"/>
      <c r="HMP56" s="206"/>
      <c r="HMQ56" s="206"/>
      <c r="HMR56" s="206"/>
      <c r="HMS56" s="206"/>
      <c r="HMT56" s="206"/>
      <c r="HMU56" s="206"/>
      <c r="HMV56" s="206"/>
      <c r="HMW56" s="206"/>
      <c r="HMX56" s="206"/>
      <c r="HMY56" s="206"/>
      <c r="HMZ56" s="206"/>
      <c r="HNA56" s="206"/>
      <c r="HNB56" s="206"/>
      <c r="HNC56" s="206"/>
      <c r="HND56" s="206"/>
      <c r="HNE56" s="206"/>
      <c r="HNF56" s="206"/>
      <c r="HNG56" s="206"/>
      <c r="HNH56" s="206"/>
      <c r="HNI56" s="206"/>
      <c r="HNJ56" s="206"/>
      <c r="HNK56" s="206"/>
      <c r="HNL56" s="206"/>
      <c r="HNM56" s="206"/>
      <c r="HNN56" s="206"/>
      <c r="HNO56" s="206"/>
      <c r="HNP56" s="206"/>
      <c r="HNQ56" s="206"/>
      <c r="HNR56" s="206"/>
      <c r="HNS56" s="206"/>
      <c r="HNT56" s="206"/>
      <c r="HNU56" s="206"/>
      <c r="HNV56" s="206"/>
      <c r="HNW56" s="206"/>
      <c r="HNX56" s="206"/>
      <c r="HNY56" s="206"/>
      <c r="HNZ56" s="206"/>
      <c r="HOA56" s="206"/>
      <c r="HOB56" s="206"/>
      <c r="HOC56" s="206"/>
      <c r="HOD56" s="206"/>
      <c r="HOE56" s="206"/>
      <c r="HOF56" s="206"/>
      <c r="HOG56" s="206"/>
      <c r="HOH56" s="206"/>
      <c r="HOI56" s="206"/>
      <c r="HOJ56" s="206"/>
      <c r="HOK56" s="206"/>
      <c r="HOL56" s="206"/>
      <c r="HOM56" s="206"/>
      <c r="HON56" s="206"/>
      <c r="HOO56" s="206"/>
      <c r="HOP56" s="206"/>
      <c r="HOQ56" s="206"/>
      <c r="HOR56" s="206"/>
      <c r="HOS56" s="206"/>
      <c r="HOT56" s="206"/>
      <c r="HOU56" s="206"/>
      <c r="HOV56" s="206"/>
      <c r="HOW56" s="206"/>
      <c r="HOX56" s="206"/>
      <c r="HOY56" s="206"/>
      <c r="HOZ56" s="206"/>
      <c r="HPA56" s="206"/>
      <c r="HPB56" s="206"/>
      <c r="HPC56" s="206"/>
      <c r="HPD56" s="206"/>
      <c r="HPE56" s="206"/>
      <c r="HPF56" s="206"/>
      <c r="HPG56" s="206"/>
      <c r="HPH56" s="206"/>
      <c r="HPI56" s="206"/>
      <c r="HPJ56" s="206"/>
      <c r="HPK56" s="206"/>
      <c r="HPL56" s="206"/>
      <c r="HPM56" s="206"/>
      <c r="HPN56" s="206"/>
      <c r="HPO56" s="206"/>
      <c r="HPP56" s="206"/>
      <c r="HPQ56" s="206"/>
      <c r="HPR56" s="206"/>
      <c r="HPS56" s="206"/>
      <c r="HPT56" s="206"/>
      <c r="HPU56" s="206"/>
      <c r="HPV56" s="206"/>
      <c r="HPW56" s="206"/>
      <c r="HPX56" s="206"/>
      <c r="HPY56" s="206"/>
      <c r="HPZ56" s="206"/>
      <c r="HQA56" s="206"/>
      <c r="HQB56" s="206"/>
      <c r="HQC56" s="206"/>
      <c r="HQD56" s="206"/>
      <c r="HQE56" s="206"/>
      <c r="HQF56" s="206"/>
      <c r="HQG56" s="206"/>
      <c r="HQH56" s="206"/>
      <c r="HQI56" s="206"/>
      <c r="HQJ56" s="206"/>
      <c r="HQK56" s="206"/>
      <c r="HQL56" s="206"/>
      <c r="HQM56" s="206"/>
      <c r="HQN56" s="206"/>
      <c r="HQO56" s="206"/>
      <c r="HQP56" s="206"/>
      <c r="HQQ56" s="206"/>
      <c r="HQR56" s="206"/>
      <c r="HQS56" s="206"/>
      <c r="HQT56" s="206"/>
      <c r="HQU56" s="206"/>
      <c r="HQV56" s="206"/>
      <c r="HQW56" s="206"/>
      <c r="HQX56" s="206"/>
      <c r="HQY56" s="206"/>
      <c r="HQZ56" s="206"/>
      <c r="HRA56" s="206"/>
      <c r="HRB56" s="206"/>
      <c r="HRC56" s="206"/>
      <c r="HRD56" s="206"/>
      <c r="HRE56" s="206"/>
      <c r="HRF56" s="206"/>
      <c r="HRG56" s="206"/>
      <c r="HRH56" s="206"/>
      <c r="HRI56" s="206"/>
      <c r="HRJ56" s="206"/>
      <c r="HRK56" s="206"/>
      <c r="HRL56" s="206"/>
      <c r="HRM56" s="206"/>
      <c r="HRN56" s="206"/>
      <c r="HRO56" s="206"/>
      <c r="HRP56" s="206"/>
      <c r="HRQ56" s="206"/>
      <c r="HRR56" s="206"/>
      <c r="HRS56" s="206"/>
      <c r="HRT56" s="206"/>
      <c r="HRU56" s="206"/>
      <c r="HRV56" s="206"/>
      <c r="HRW56" s="206"/>
      <c r="HRX56" s="206"/>
      <c r="HRY56" s="206"/>
      <c r="HRZ56" s="206"/>
      <c r="HSA56" s="206"/>
      <c r="HSB56" s="206"/>
      <c r="HSC56" s="206"/>
      <c r="HSD56" s="206"/>
      <c r="HSE56" s="206"/>
      <c r="HSF56" s="206"/>
      <c r="HSG56" s="206"/>
      <c r="HSH56" s="206"/>
      <c r="HSI56" s="206"/>
      <c r="HSJ56" s="206"/>
      <c r="HSK56" s="206"/>
      <c r="HSL56" s="206"/>
      <c r="HSM56" s="206"/>
      <c r="HSN56" s="206"/>
      <c r="HSO56" s="206"/>
      <c r="HSP56" s="206"/>
      <c r="HSQ56" s="206"/>
      <c r="HSR56" s="206"/>
      <c r="HSS56" s="206"/>
      <c r="HST56" s="206"/>
      <c r="HSU56" s="206"/>
      <c r="HSV56" s="206"/>
      <c r="HSW56" s="206"/>
      <c r="HSX56" s="206"/>
      <c r="HSY56" s="206"/>
      <c r="HSZ56" s="206"/>
      <c r="HTA56" s="206"/>
      <c r="HTB56" s="206"/>
      <c r="HTC56" s="206"/>
      <c r="HTD56" s="206"/>
      <c r="HTE56" s="206"/>
      <c r="HTF56" s="206"/>
      <c r="HTG56" s="206"/>
      <c r="HTH56" s="206"/>
      <c r="HTI56" s="206"/>
      <c r="HTJ56" s="206"/>
      <c r="HTK56" s="206"/>
      <c r="HTL56" s="206"/>
      <c r="HTM56" s="206"/>
      <c r="HTN56" s="206"/>
      <c r="HTO56" s="206"/>
      <c r="HTP56" s="206"/>
      <c r="HTQ56" s="206"/>
      <c r="HTR56" s="206"/>
      <c r="HTS56" s="206"/>
      <c r="HTT56" s="206"/>
      <c r="HTU56" s="206"/>
      <c r="HTV56" s="206"/>
      <c r="HTW56" s="206"/>
      <c r="HTX56" s="206"/>
      <c r="HTY56" s="206"/>
      <c r="HTZ56" s="206"/>
      <c r="HUA56" s="206"/>
      <c r="HUB56" s="206"/>
      <c r="HUC56" s="206"/>
      <c r="HUD56" s="206"/>
      <c r="HUE56" s="206"/>
      <c r="HUF56" s="206"/>
      <c r="HUG56" s="206"/>
      <c r="HUH56" s="206"/>
      <c r="HUI56" s="206"/>
      <c r="HUJ56" s="206"/>
      <c r="HUK56" s="206"/>
      <c r="HUL56" s="206"/>
      <c r="HUM56" s="206"/>
      <c r="HUN56" s="206"/>
      <c r="HUO56" s="206"/>
      <c r="HUP56" s="206"/>
      <c r="HUQ56" s="206"/>
      <c r="HUR56" s="206"/>
      <c r="HUS56" s="206"/>
      <c r="HUT56" s="206"/>
      <c r="HUU56" s="206"/>
      <c r="HUV56" s="206"/>
      <c r="HUW56" s="206"/>
      <c r="HUX56" s="206"/>
      <c r="HUY56" s="206"/>
      <c r="HUZ56" s="206"/>
      <c r="HVA56" s="206"/>
      <c r="HVB56" s="206"/>
      <c r="HVC56" s="206"/>
      <c r="HVD56" s="206"/>
      <c r="HVE56" s="206"/>
      <c r="HVF56" s="206"/>
      <c r="HVG56" s="206"/>
      <c r="HVH56" s="206"/>
      <c r="HVI56" s="206"/>
      <c r="HVJ56" s="206"/>
      <c r="HVK56" s="206"/>
      <c r="HVL56" s="206"/>
      <c r="HVM56" s="206"/>
      <c r="HVN56" s="206"/>
      <c r="HVO56" s="206"/>
      <c r="HVP56" s="206"/>
      <c r="HVQ56" s="206"/>
      <c r="HVR56" s="206"/>
      <c r="HVS56" s="206"/>
      <c r="HVT56" s="206"/>
      <c r="HVU56" s="206"/>
      <c r="HVV56" s="206"/>
      <c r="HVW56" s="206"/>
      <c r="HVX56" s="206"/>
      <c r="HVY56" s="206"/>
      <c r="HVZ56" s="206"/>
      <c r="HWA56" s="206"/>
      <c r="HWB56" s="206"/>
      <c r="HWC56" s="206"/>
      <c r="HWD56" s="206"/>
      <c r="HWE56" s="206"/>
      <c r="HWF56" s="206"/>
      <c r="HWG56" s="206"/>
      <c r="HWH56" s="206"/>
      <c r="HWI56" s="206"/>
      <c r="HWJ56" s="206"/>
      <c r="HWK56" s="206"/>
      <c r="HWL56" s="206"/>
      <c r="HWM56" s="206"/>
      <c r="HWN56" s="206"/>
      <c r="HWO56" s="206"/>
      <c r="HWP56" s="206"/>
      <c r="HWQ56" s="206"/>
      <c r="HWR56" s="206"/>
      <c r="HWS56" s="206"/>
      <c r="HWT56" s="206"/>
      <c r="HWU56" s="206"/>
      <c r="HWV56" s="206"/>
      <c r="HWW56" s="206"/>
      <c r="HWX56" s="206"/>
      <c r="HWY56" s="206"/>
      <c r="HWZ56" s="206"/>
      <c r="HXA56" s="206"/>
      <c r="HXB56" s="206"/>
      <c r="HXC56" s="206"/>
      <c r="HXD56" s="206"/>
      <c r="HXE56" s="206"/>
      <c r="HXF56" s="206"/>
      <c r="HXG56" s="206"/>
      <c r="HXH56" s="206"/>
      <c r="HXI56" s="206"/>
      <c r="HXJ56" s="206"/>
      <c r="HXK56" s="206"/>
      <c r="HXL56" s="206"/>
      <c r="HXM56" s="206"/>
      <c r="HXN56" s="206"/>
      <c r="HXO56" s="206"/>
      <c r="HXP56" s="206"/>
      <c r="HXQ56" s="206"/>
      <c r="HXR56" s="206"/>
      <c r="HXS56" s="206"/>
      <c r="HXT56" s="206"/>
      <c r="HXU56" s="206"/>
      <c r="HXV56" s="206"/>
      <c r="HXW56" s="206"/>
      <c r="HXX56" s="206"/>
      <c r="HXY56" s="206"/>
      <c r="HXZ56" s="206"/>
      <c r="HYA56" s="206"/>
      <c r="HYB56" s="206"/>
      <c r="HYC56" s="206"/>
      <c r="HYD56" s="206"/>
      <c r="HYE56" s="206"/>
      <c r="HYF56" s="206"/>
      <c r="HYG56" s="206"/>
      <c r="HYH56" s="206"/>
      <c r="HYI56" s="206"/>
      <c r="HYJ56" s="206"/>
      <c r="HYK56" s="206"/>
      <c r="HYL56" s="206"/>
      <c r="HYM56" s="206"/>
      <c r="HYN56" s="206"/>
      <c r="HYO56" s="206"/>
      <c r="HYP56" s="206"/>
      <c r="HYQ56" s="206"/>
      <c r="HYR56" s="206"/>
      <c r="HYS56" s="206"/>
      <c r="HYT56" s="206"/>
      <c r="HYU56" s="206"/>
      <c r="HYV56" s="206"/>
      <c r="HYW56" s="206"/>
      <c r="HYX56" s="206"/>
      <c r="HYY56" s="206"/>
      <c r="HYZ56" s="206"/>
      <c r="HZA56" s="206"/>
      <c r="HZB56" s="206"/>
      <c r="HZC56" s="206"/>
      <c r="HZD56" s="206"/>
      <c r="HZE56" s="206"/>
      <c r="HZF56" s="206"/>
      <c r="HZG56" s="206"/>
      <c r="HZH56" s="206"/>
      <c r="HZI56" s="206"/>
      <c r="HZJ56" s="206"/>
      <c r="HZK56" s="206"/>
      <c r="HZL56" s="206"/>
      <c r="HZM56" s="206"/>
      <c r="HZN56" s="206"/>
      <c r="HZO56" s="206"/>
      <c r="HZP56" s="206"/>
      <c r="HZQ56" s="206"/>
      <c r="HZR56" s="206"/>
      <c r="HZS56" s="206"/>
      <c r="HZT56" s="206"/>
      <c r="HZU56" s="206"/>
      <c r="HZV56" s="206"/>
      <c r="HZW56" s="206"/>
      <c r="HZX56" s="206"/>
      <c r="HZY56" s="206"/>
      <c r="HZZ56" s="206"/>
      <c r="IAA56" s="206"/>
      <c r="IAB56" s="206"/>
      <c r="IAC56" s="206"/>
      <c r="IAD56" s="206"/>
      <c r="IAE56" s="206"/>
      <c r="IAF56" s="206"/>
      <c r="IAG56" s="206"/>
      <c r="IAH56" s="206"/>
      <c r="IAI56" s="206"/>
      <c r="IAJ56" s="206"/>
      <c r="IAK56" s="206"/>
      <c r="IAL56" s="206"/>
      <c r="IAM56" s="206"/>
      <c r="IAN56" s="206"/>
      <c r="IAO56" s="206"/>
      <c r="IAP56" s="206"/>
      <c r="IAQ56" s="206"/>
      <c r="IAR56" s="206"/>
      <c r="IAS56" s="206"/>
      <c r="IAT56" s="206"/>
      <c r="IAU56" s="206"/>
      <c r="IAV56" s="206"/>
      <c r="IAW56" s="206"/>
      <c r="IAX56" s="206"/>
      <c r="IAY56" s="206"/>
      <c r="IAZ56" s="206"/>
      <c r="IBA56" s="206"/>
      <c r="IBB56" s="206"/>
      <c r="IBC56" s="206"/>
      <c r="IBD56" s="206"/>
      <c r="IBE56" s="206"/>
      <c r="IBF56" s="206"/>
      <c r="IBG56" s="206"/>
      <c r="IBH56" s="206"/>
      <c r="IBI56" s="206"/>
      <c r="IBJ56" s="206"/>
      <c r="IBK56" s="206"/>
      <c r="IBL56" s="206"/>
      <c r="IBM56" s="206"/>
      <c r="IBN56" s="206"/>
      <c r="IBO56" s="206"/>
      <c r="IBP56" s="206"/>
      <c r="IBQ56" s="206"/>
      <c r="IBR56" s="206"/>
      <c r="IBS56" s="206"/>
      <c r="IBT56" s="206"/>
      <c r="IBU56" s="206"/>
      <c r="IBV56" s="206"/>
      <c r="IBW56" s="206"/>
      <c r="IBX56" s="206"/>
      <c r="IBY56" s="206"/>
      <c r="IBZ56" s="206"/>
      <c r="ICA56" s="206"/>
      <c r="ICB56" s="206"/>
      <c r="ICC56" s="206"/>
      <c r="ICD56" s="206"/>
      <c r="ICE56" s="206"/>
      <c r="ICF56" s="206"/>
      <c r="ICG56" s="206"/>
      <c r="ICH56" s="206"/>
      <c r="ICI56" s="206"/>
      <c r="ICJ56" s="206"/>
      <c r="ICK56" s="206"/>
      <c r="ICL56" s="206"/>
      <c r="ICM56" s="206"/>
      <c r="ICN56" s="206"/>
      <c r="ICO56" s="206"/>
      <c r="ICP56" s="206"/>
      <c r="ICQ56" s="206"/>
      <c r="ICR56" s="206"/>
      <c r="ICS56" s="206"/>
      <c r="ICT56" s="206"/>
      <c r="ICU56" s="206"/>
      <c r="ICV56" s="206"/>
      <c r="ICW56" s="206"/>
      <c r="ICX56" s="206"/>
      <c r="ICY56" s="206"/>
      <c r="ICZ56" s="206"/>
      <c r="IDA56" s="206"/>
      <c r="IDB56" s="206"/>
      <c r="IDC56" s="206"/>
      <c r="IDD56" s="206"/>
      <c r="IDE56" s="206"/>
      <c r="IDF56" s="206"/>
      <c r="IDG56" s="206"/>
      <c r="IDH56" s="206"/>
      <c r="IDI56" s="206"/>
      <c r="IDJ56" s="206"/>
      <c r="IDK56" s="206"/>
      <c r="IDL56" s="206"/>
      <c r="IDM56" s="206"/>
      <c r="IDN56" s="206"/>
      <c r="IDO56" s="206"/>
      <c r="IDP56" s="206"/>
      <c r="IDQ56" s="206"/>
      <c r="IDR56" s="206"/>
      <c r="IDS56" s="206"/>
      <c r="IDT56" s="206"/>
      <c r="IDU56" s="206"/>
      <c r="IDV56" s="206"/>
      <c r="IDW56" s="206"/>
      <c r="IDX56" s="206"/>
      <c r="IDY56" s="206"/>
      <c r="IDZ56" s="206"/>
      <c r="IEA56" s="206"/>
      <c r="IEB56" s="206"/>
      <c r="IEC56" s="206"/>
      <c r="IED56" s="206"/>
      <c r="IEE56" s="206"/>
      <c r="IEF56" s="206"/>
      <c r="IEG56" s="206"/>
      <c r="IEH56" s="206"/>
      <c r="IEI56" s="206"/>
      <c r="IEJ56" s="206"/>
      <c r="IEK56" s="206"/>
      <c r="IEL56" s="206"/>
      <c r="IEM56" s="206"/>
      <c r="IEN56" s="206"/>
      <c r="IEO56" s="206"/>
      <c r="IEP56" s="206"/>
      <c r="IEQ56" s="206"/>
      <c r="IER56" s="206"/>
      <c r="IES56" s="206"/>
      <c r="IET56" s="206"/>
      <c r="IEU56" s="206"/>
      <c r="IEV56" s="206"/>
      <c r="IEW56" s="206"/>
      <c r="IEX56" s="206"/>
      <c r="IEY56" s="206"/>
      <c r="IEZ56" s="206"/>
      <c r="IFA56" s="206"/>
      <c r="IFB56" s="206"/>
      <c r="IFC56" s="206"/>
      <c r="IFD56" s="206"/>
      <c r="IFE56" s="206"/>
      <c r="IFF56" s="206"/>
      <c r="IFG56" s="206"/>
      <c r="IFH56" s="206"/>
      <c r="IFI56" s="206"/>
      <c r="IFJ56" s="206"/>
      <c r="IFK56" s="206"/>
      <c r="IFL56" s="206"/>
      <c r="IFM56" s="206"/>
      <c r="IFN56" s="206"/>
      <c r="IFO56" s="206"/>
      <c r="IFP56" s="206"/>
      <c r="IFQ56" s="206"/>
      <c r="IFR56" s="206"/>
      <c r="IFS56" s="206"/>
      <c r="IFT56" s="206"/>
      <c r="IFU56" s="206"/>
      <c r="IFV56" s="206"/>
      <c r="IFW56" s="206"/>
      <c r="IFX56" s="206"/>
      <c r="IFY56" s="206"/>
      <c r="IFZ56" s="206"/>
      <c r="IGA56" s="206"/>
      <c r="IGB56" s="206"/>
      <c r="IGC56" s="206"/>
      <c r="IGD56" s="206"/>
      <c r="IGE56" s="206"/>
      <c r="IGF56" s="206"/>
      <c r="IGG56" s="206"/>
      <c r="IGH56" s="206"/>
      <c r="IGI56" s="206"/>
      <c r="IGJ56" s="206"/>
      <c r="IGK56" s="206"/>
      <c r="IGL56" s="206"/>
      <c r="IGM56" s="206"/>
      <c r="IGN56" s="206"/>
      <c r="IGO56" s="206"/>
      <c r="IGP56" s="206"/>
      <c r="IGQ56" s="206"/>
      <c r="IGR56" s="206"/>
      <c r="IGS56" s="206"/>
      <c r="IGT56" s="206"/>
      <c r="IGU56" s="206"/>
      <c r="IGV56" s="206"/>
      <c r="IGW56" s="206"/>
      <c r="IGX56" s="206"/>
      <c r="IGY56" s="206"/>
      <c r="IGZ56" s="206"/>
      <c r="IHA56" s="206"/>
      <c r="IHB56" s="206"/>
      <c r="IHC56" s="206"/>
      <c r="IHD56" s="206"/>
      <c r="IHE56" s="206"/>
      <c r="IHF56" s="206"/>
      <c r="IHG56" s="206"/>
      <c r="IHH56" s="206"/>
      <c r="IHI56" s="206"/>
      <c r="IHJ56" s="206"/>
      <c r="IHK56" s="206"/>
      <c r="IHL56" s="206"/>
      <c r="IHM56" s="206"/>
      <c r="IHN56" s="206"/>
      <c r="IHO56" s="206"/>
      <c r="IHP56" s="206"/>
      <c r="IHQ56" s="206"/>
      <c r="IHR56" s="206"/>
      <c r="IHS56" s="206"/>
      <c r="IHT56" s="206"/>
      <c r="IHU56" s="206"/>
      <c r="IHV56" s="206"/>
      <c r="IHW56" s="206"/>
      <c r="IHX56" s="206"/>
      <c r="IHY56" s="206"/>
      <c r="IHZ56" s="206"/>
      <c r="IIA56" s="206"/>
      <c r="IIB56" s="206"/>
      <c r="IIC56" s="206"/>
      <c r="IID56" s="206"/>
      <c r="IIE56" s="206"/>
      <c r="IIF56" s="206"/>
      <c r="IIG56" s="206"/>
      <c r="IIH56" s="206"/>
      <c r="III56" s="206"/>
      <c r="IIJ56" s="206"/>
      <c r="IIK56" s="206"/>
      <c r="IIL56" s="206"/>
      <c r="IIM56" s="206"/>
      <c r="IIN56" s="206"/>
      <c r="IIO56" s="206"/>
      <c r="IIP56" s="206"/>
      <c r="IIQ56" s="206"/>
      <c r="IIR56" s="206"/>
      <c r="IIS56" s="206"/>
      <c r="IIT56" s="206"/>
      <c r="IIU56" s="206"/>
      <c r="IIV56" s="206"/>
      <c r="IIW56" s="206"/>
      <c r="IIX56" s="206"/>
      <c r="IIY56" s="206"/>
      <c r="IIZ56" s="206"/>
      <c r="IJA56" s="206"/>
      <c r="IJB56" s="206"/>
      <c r="IJC56" s="206"/>
      <c r="IJD56" s="206"/>
      <c r="IJE56" s="206"/>
      <c r="IJF56" s="206"/>
      <c r="IJG56" s="206"/>
      <c r="IJH56" s="206"/>
      <c r="IJI56" s="206"/>
      <c r="IJJ56" s="206"/>
      <c r="IJK56" s="206"/>
      <c r="IJL56" s="206"/>
      <c r="IJM56" s="206"/>
      <c r="IJN56" s="206"/>
      <c r="IJO56" s="206"/>
      <c r="IJP56" s="206"/>
      <c r="IJQ56" s="206"/>
      <c r="IJR56" s="206"/>
      <c r="IJS56" s="206"/>
      <c r="IJT56" s="206"/>
      <c r="IJU56" s="206"/>
      <c r="IJV56" s="206"/>
      <c r="IJW56" s="206"/>
      <c r="IJX56" s="206"/>
      <c r="IJY56" s="206"/>
      <c r="IJZ56" s="206"/>
      <c r="IKA56" s="206"/>
      <c r="IKB56" s="206"/>
      <c r="IKC56" s="206"/>
      <c r="IKD56" s="206"/>
      <c r="IKE56" s="206"/>
      <c r="IKF56" s="206"/>
      <c r="IKG56" s="206"/>
      <c r="IKH56" s="206"/>
      <c r="IKI56" s="206"/>
      <c r="IKJ56" s="206"/>
      <c r="IKK56" s="206"/>
      <c r="IKL56" s="206"/>
      <c r="IKM56" s="206"/>
      <c r="IKN56" s="206"/>
      <c r="IKO56" s="206"/>
      <c r="IKP56" s="206"/>
      <c r="IKQ56" s="206"/>
      <c r="IKR56" s="206"/>
      <c r="IKS56" s="206"/>
      <c r="IKT56" s="206"/>
      <c r="IKU56" s="206"/>
      <c r="IKV56" s="206"/>
      <c r="IKW56" s="206"/>
      <c r="IKX56" s="206"/>
      <c r="IKY56" s="206"/>
      <c r="IKZ56" s="206"/>
      <c r="ILA56" s="206"/>
      <c r="ILB56" s="206"/>
      <c r="ILC56" s="206"/>
      <c r="ILD56" s="206"/>
      <c r="ILE56" s="206"/>
      <c r="ILF56" s="206"/>
      <c r="ILG56" s="206"/>
      <c r="ILH56" s="206"/>
      <c r="ILI56" s="206"/>
      <c r="ILJ56" s="206"/>
      <c r="ILK56" s="206"/>
      <c r="ILL56" s="206"/>
      <c r="ILM56" s="206"/>
      <c r="ILN56" s="206"/>
      <c r="ILO56" s="206"/>
      <c r="ILP56" s="206"/>
      <c r="ILQ56" s="206"/>
      <c r="ILR56" s="206"/>
      <c r="ILS56" s="206"/>
      <c r="ILT56" s="206"/>
      <c r="ILU56" s="206"/>
      <c r="ILV56" s="206"/>
      <c r="ILW56" s="206"/>
      <c r="ILX56" s="206"/>
      <c r="ILY56" s="206"/>
      <c r="ILZ56" s="206"/>
      <c r="IMA56" s="206"/>
      <c r="IMB56" s="206"/>
      <c r="IMC56" s="206"/>
      <c r="IMD56" s="206"/>
      <c r="IME56" s="206"/>
      <c r="IMF56" s="206"/>
      <c r="IMG56" s="206"/>
      <c r="IMH56" s="206"/>
      <c r="IMI56" s="206"/>
      <c r="IMJ56" s="206"/>
      <c r="IMK56" s="206"/>
      <c r="IML56" s="206"/>
      <c r="IMM56" s="206"/>
      <c r="IMN56" s="206"/>
      <c r="IMO56" s="206"/>
      <c r="IMP56" s="206"/>
      <c r="IMQ56" s="206"/>
      <c r="IMR56" s="206"/>
      <c r="IMS56" s="206"/>
      <c r="IMT56" s="206"/>
      <c r="IMU56" s="206"/>
      <c r="IMV56" s="206"/>
      <c r="IMW56" s="206"/>
      <c r="IMX56" s="206"/>
      <c r="IMY56" s="206"/>
      <c r="IMZ56" s="206"/>
      <c r="INA56" s="206"/>
      <c r="INB56" s="206"/>
      <c r="INC56" s="206"/>
      <c r="IND56" s="206"/>
      <c r="INE56" s="206"/>
      <c r="INF56" s="206"/>
      <c r="ING56" s="206"/>
      <c r="INH56" s="206"/>
      <c r="INI56" s="206"/>
      <c r="INJ56" s="206"/>
      <c r="INK56" s="206"/>
      <c r="INL56" s="206"/>
      <c r="INM56" s="206"/>
      <c r="INN56" s="206"/>
      <c r="INO56" s="206"/>
      <c r="INP56" s="206"/>
      <c r="INQ56" s="206"/>
      <c r="INR56" s="206"/>
      <c r="INS56" s="206"/>
      <c r="INT56" s="206"/>
      <c r="INU56" s="206"/>
      <c r="INV56" s="206"/>
      <c r="INW56" s="206"/>
      <c r="INX56" s="206"/>
      <c r="INY56" s="206"/>
      <c r="INZ56" s="206"/>
      <c r="IOA56" s="206"/>
      <c r="IOB56" s="206"/>
      <c r="IOC56" s="206"/>
      <c r="IOD56" s="206"/>
      <c r="IOE56" s="206"/>
      <c r="IOF56" s="206"/>
      <c r="IOG56" s="206"/>
      <c r="IOH56" s="206"/>
      <c r="IOI56" s="206"/>
      <c r="IOJ56" s="206"/>
      <c r="IOK56" s="206"/>
      <c r="IOL56" s="206"/>
      <c r="IOM56" s="206"/>
      <c r="ION56" s="206"/>
      <c r="IOO56" s="206"/>
      <c r="IOP56" s="206"/>
      <c r="IOQ56" s="206"/>
      <c r="IOR56" s="206"/>
      <c r="IOS56" s="206"/>
      <c r="IOT56" s="206"/>
      <c r="IOU56" s="206"/>
      <c r="IOV56" s="206"/>
      <c r="IOW56" s="206"/>
      <c r="IOX56" s="206"/>
      <c r="IOY56" s="206"/>
      <c r="IOZ56" s="206"/>
      <c r="IPA56" s="206"/>
      <c r="IPB56" s="206"/>
      <c r="IPC56" s="206"/>
      <c r="IPD56" s="206"/>
      <c r="IPE56" s="206"/>
      <c r="IPF56" s="206"/>
      <c r="IPG56" s="206"/>
      <c r="IPH56" s="206"/>
      <c r="IPI56" s="206"/>
      <c r="IPJ56" s="206"/>
      <c r="IPK56" s="206"/>
      <c r="IPL56" s="206"/>
      <c r="IPM56" s="206"/>
      <c r="IPN56" s="206"/>
      <c r="IPO56" s="206"/>
      <c r="IPP56" s="206"/>
      <c r="IPQ56" s="206"/>
      <c r="IPR56" s="206"/>
      <c r="IPS56" s="206"/>
      <c r="IPT56" s="206"/>
      <c r="IPU56" s="206"/>
      <c r="IPV56" s="206"/>
      <c r="IPW56" s="206"/>
      <c r="IPX56" s="206"/>
      <c r="IPY56" s="206"/>
      <c r="IPZ56" s="206"/>
      <c r="IQA56" s="206"/>
      <c r="IQB56" s="206"/>
      <c r="IQC56" s="206"/>
      <c r="IQD56" s="206"/>
      <c r="IQE56" s="206"/>
      <c r="IQF56" s="206"/>
      <c r="IQG56" s="206"/>
      <c r="IQH56" s="206"/>
      <c r="IQI56" s="206"/>
      <c r="IQJ56" s="206"/>
      <c r="IQK56" s="206"/>
      <c r="IQL56" s="206"/>
      <c r="IQM56" s="206"/>
      <c r="IQN56" s="206"/>
      <c r="IQO56" s="206"/>
      <c r="IQP56" s="206"/>
      <c r="IQQ56" s="206"/>
      <c r="IQR56" s="206"/>
      <c r="IQS56" s="206"/>
      <c r="IQT56" s="206"/>
      <c r="IQU56" s="206"/>
      <c r="IQV56" s="206"/>
      <c r="IQW56" s="206"/>
      <c r="IQX56" s="206"/>
      <c r="IQY56" s="206"/>
      <c r="IQZ56" s="206"/>
      <c r="IRA56" s="206"/>
      <c r="IRB56" s="206"/>
      <c r="IRC56" s="206"/>
      <c r="IRD56" s="206"/>
      <c r="IRE56" s="206"/>
      <c r="IRF56" s="206"/>
      <c r="IRG56" s="206"/>
      <c r="IRH56" s="206"/>
      <c r="IRI56" s="206"/>
      <c r="IRJ56" s="206"/>
      <c r="IRK56" s="206"/>
      <c r="IRL56" s="206"/>
      <c r="IRM56" s="206"/>
      <c r="IRN56" s="206"/>
      <c r="IRO56" s="206"/>
      <c r="IRP56" s="206"/>
      <c r="IRQ56" s="206"/>
      <c r="IRR56" s="206"/>
      <c r="IRS56" s="206"/>
      <c r="IRT56" s="206"/>
      <c r="IRU56" s="206"/>
      <c r="IRV56" s="206"/>
      <c r="IRW56" s="206"/>
      <c r="IRX56" s="206"/>
      <c r="IRY56" s="206"/>
      <c r="IRZ56" s="206"/>
      <c r="ISA56" s="206"/>
      <c r="ISB56" s="206"/>
      <c r="ISC56" s="206"/>
      <c r="ISD56" s="206"/>
      <c r="ISE56" s="206"/>
      <c r="ISF56" s="206"/>
      <c r="ISG56" s="206"/>
      <c r="ISH56" s="206"/>
      <c r="ISI56" s="206"/>
      <c r="ISJ56" s="206"/>
      <c r="ISK56" s="206"/>
      <c r="ISL56" s="206"/>
      <c r="ISM56" s="206"/>
      <c r="ISN56" s="206"/>
      <c r="ISO56" s="206"/>
      <c r="ISP56" s="206"/>
      <c r="ISQ56" s="206"/>
      <c r="ISR56" s="206"/>
      <c r="ISS56" s="206"/>
      <c r="IST56" s="206"/>
      <c r="ISU56" s="206"/>
      <c r="ISV56" s="206"/>
      <c r="ISW56" s="206"/>
      <c r="ISX56" s="206"/>
      <c r="ISY56" s="206"/>
      <c r="ISZ56" s="206"/>
      <c r="ITA56" s="206"/>
      <c r="ITB56" s="206"/>
      <c r="ITC56" s="206"/>
      <c r="ITD56" s="206"/>
      <c r="ITE56" s="206"/>
      <c r="ITF56" s="206"/>
      <c r="ITG56" s="206"/>
      <c r="ITH56" s="206"/>
      <c r="ITI56" s="206"/>
      <c r="ITJ56" s="206"/>
      <c r="ITK56" s="206"/>
      <c r="ITL56" s="206"/>
      <c r="ITM56" s="206"/>
      <c r="ITN56" s="206"/>
      <c r="ITO56" s="206"/>
      <c r="ITP56" s="206"/>
      <c r="ITQ56" s="206"/>
      <c r="ITR56" s="206"/>
      <c r="ITS56" s="206"/>
      <c r="ITT56" s="206"/>
      <c r="ITU56" s="206"/>
      <c r="ITV56" s="206"/>
      <c r="ITW56" s="206"/>
      <c r="ITX56" s="206"/>
      <c r="ITY56" s="206"/>
      <c r="ITZ56" s="206"/>
      <c r="IUA56" s="206"/>
      <c r="IUB56" s="206"/>
      <c r="IUC56" s="206"/>
      <c r="IUD56" s="206"/>
      <c r="IUE56" s="206"/>
      <c r="IUF56" s="206"/>
      <c r="IUG56" s="206"/>
      <c r="IUH56" s="206"/>
      <c r="IUI56" s="206"/>
      <c r="IUJ56" s="206"/>
      <c r="IUK56" s="206"/>
      <c r="IUL56" s="206"/>
      <c r="IUM56" s="206"/>
      <c r="IUN56" s="206"/>
      <c r="IUO56" s="206"/>
      <c r="IUP56" s="206"/>
      <c r="IUQ56" s="206"/>
      <c r="IUR56" s="206"/>
      <c r="IUS56" s="206"/>
      <c r="IUT56" s="206"/>
      <c r="IUU56" s="206"/>
      <c r="IUV56" s="206"/>
      <c r="IUW56" s="206"/>
      <c r="IUX56" s="206"/>
      <c r="IUY56" s="206"/>
      <c r="IUZ56" s="206"/>
      <c r="IVA56" s="206"/>
      <c r="IVB56" s="206"/>
      <c r="IVC56" s="206"/>
      <c r="IVD56" s="206"/>
      <c r="IVE56" s="206"/>
      <c r="IVF56" s="206"/>
      <c r="IVG56" s="206"/>
      <c r="IVH56" s="206"/>
      <c r="IVI56" s="206"/>
      <c r="IVJ56" s="206"/>
      <c r="IVK56" s="206"/>
      <c r="IVL56" s="206"/>
      <c r="IVM56" s="206"/>
      <c r="IVN56" s="206"/>
      <c r="IVO56" s="206"/>
      <c r="IVP56" s="206"/>
      <c r="IVQ56" s="206"/>
      <c r="IVR56" s="206"/>
      <c r="IVS56" s="206"/>
      <c r="IVT56" s="206"/>
      <c r="IVU56" s="206"/>
      <c r="IVV56" s="206"/>
      <c r="IVW56" s="206"/>
      <c r="IVX56" s="206"/>
      <c r="IVY56" s="206"/>
      <c r="IVZ56" s="206"/>
      <c r="IWA56" s="206"/>
      <c r="IWB56" s="206"/>
      <c r="IWC56" s="206"/>
      <c r="IWD56" s="206"/>
      <c r="IWE56" s="206"/>
      <c r="IWF56" s="206"/>
      <c r="IWG56" s="206"/>
      <c r="IWH56" s="206"/>
      <c r="IWI56" s="206"/>
      <c r="IWJ56" s="206"/>
      <c r="IWK56" s="206"/>
      <c r="IWL56" s="206"/>
      <c r="IWM56" s="206"/>
      <c r="IWN56" s="206"/>
      <c r="IWO56" s="206"/>
      <c r="IWP56" s="206"/>
      <c r="IWQ56" s="206"/>
      <c r="IWR56" s="206"/>
      <c r="IWS56" s="206"/>
      <c r="IWT56" s="206"/>
      <c r="IWU56" s="206"/>
      <c r="IWV56" s="206"/>
      <c r="IWW56" s="206"/>
      <c r="IWX56" s="206"/>
      <c r="IWY56" s="206"/>
      <c r="IWZ56" s="206"/>
      <c r="IXA56" s="206"/>
      <c r="IXB56" s="206"/>
      <c r="IXC56" s="206"/>
      <c r="IXD56" s="206"/>
      <c r="IXE56" s="206"/>
      <c r="IXF56" s="206"/>
      <c r="IXG56" s="206"/>
      <c r="IXH56" s="206"/>
      <c r="IXI56" s="206"/>
      <c r="IXJ56" s="206"/>
      <c r="IXK56" s="206"/>
      <c r="IXL56" s="206"/>
      <c r="IXM56" s="206"/>
      <c r="IXN56" s="206"/>
      <c r="IXO56" s="206"/>
      <c r="IXP56" s="206"/>
      <c r="IXQ56" s="206"/>
      <c r="IXR56" s="206"/>
      <c r="IXS56" s="206"/>
      <c r="IXT56" s="206"/>
      <c r="IXU56" s="206"/>
      <c r="IXV56" s="206"/>
      <c r="IXW56" s="206"/>
      <c r="IXX56" s="206"/>
      <c r="IXY56" s="206"/>
      <c r="IXZ56" s="206"/>
      <c r="IYA56" s="206"/>
      <c r="IYB56" s="206"/>
      <c r="IYC56" s="206"/>
      <c r="IYD56" s="206"/>
      <c r="IYE56" s="206"/>
      <c r="IYF56" s="206"/>
      <c r="IYG56" s="206"/>
      <c r="IYH56" s="206"/>
      <c r="IYI56" s="206"/>
      <c r="IYJ56" s="206"/>
      <c r="IYK56" s="206"/>
      <c r="IYL56" s="206"/>
      <c r="IYM56" s="206"/>
      <c r="IYN56" s="206"/>
      <c r="IYO56" s="206"/>
      <c r="IYP56" s="206"/>
      <c r="IYQ56" s="206"/>
      <c r="IYR56" s="206"/>
      <c r="IYS56" s="206"/>
      <c r="IYT56" s="206"/>
      <c r="IYU56" s="206"/>
      <c r="IYV56" s="206"/>
      <c r="IYW56" s="206"/>
      <c r="IYX56" s="206"/>
      <c r="IYY56" s="206"/>
      <c r="IYZ56" s="206"/>
      <c r="IZA56" s="206"/>
      <c r="IZB56" s="206"/>
      <c r="IZC56" s="206"/>
      <c r="IZD56" s="206"/>
      <c r="IZE56" s="206"/>
      <c r="IZF56" s="206"/>
      <c r="IZG56" s="206"/>
      <c r="IZH56" s="206"/>
      <c r="IZI56" s="206"/>
      <c r="IZJ56" s="206"/>
      <c r="IZK56" s="206"/>
      <c r="IZL56" s="206"/>
      <c r="IZM56" s="206"/>
      <c r="IZN56" s="206"/>
      <c r="IZO56" s="206"/>
      <c r="IZP56" s="206"/>
      <c r="IZQ56" s="206"/>
      <c r="IZR56" s="206"/>
      <c r="IZS56" s="206"/>
      <c r="IZT56" s="206"/>
      <c r="IZU56" s="206"/>
      <c r="IZV56" s="206"/>
      <c r="IZW56" s="206"/>
      <c r="IZX56" s="206"/>
      <c r="IZY56" s="206"/>
      <c r="IZZ56" s="206"/>
      <c r="JAA56" s="206"/>
      <c r="JAB56" s="206"/>
      <c r="JAC56" s="206"/>
      <c r="JAD56" s="206"/>
      <c r="JAE56" s="206"/>
      <c r="JAF56" s="206"/>
      <c r="JAG56" s="206"/>
      <c r="JAH56" s="206"/>
      <c r="JAI56" s="206"/>
      <c r="JAJ56" s="206"/>
      <c r="JAK56" s="206"/>
      <c r="JAL56" s="206"/>
      <c r="JAM56" s="206"/>
      <c r="JAN56" s="206"/>
      <c r="JAO56" s="206"/>
      <c r="JAP56" s="206"/>
      <c r="JAQ56" s="206"/>
      <c r="JAR56" s="206"/>
      <c r="JAS56" s="206"/>
      <c r="JAT56" s="206"/>
      <c r="JAU56" s="206"/>
      <c r="JAV56" s="206"/>
      <c r="JAW56" s="206"/>
      <c r="JAX56" s="206"/>
      <c r="JAY56" s="206"/>
      <c r="JAZ56" s="206"/>
      <c r="JBA56" s="206"/>
      <c r="JBB56" s="206"/>
      <c r="JBC56" s="206"/>
      <c r="JBD56" s="206"/>
      <c r="JBE56" s="206"/>
      <c r="JBF56" s="206"/>
      <c r="JBG56" s="206"/>
      <c r="JBH56" s="206"/>
      <c r="JBI56" s="206"/>
      <c r="JBJ56" s="206"/>
      <c r="JBK56" s="206"/>
      <c r="JBL56" s="206"/>
      <c r="JBM56" s="206"/>
      <c r="JBN56" s="206"/>
      <c r="JBO56" s="206"/>
      <c r="JBP56" s="206"/>
      <c r="JBQ56" s="206"/>
      <c r="JBR56" s="206"/>
      <c r="JBS56" s="206"/>
      <c r="JBT56" s="206"/>
      <c r="JBU56" s="206"/>
      <c r="JBV56" s="206"/>
      <c r="JBW56" s="206"/>
      <c r="JBX56" s="206"/>
      <c r="JBY56" s="206"/>
      <c r="JBZ56" s="206"/>
      <c r="JCA56" s="206"/>
      <c r="JCB56" s="206"/>
      <c r="JCC56" s="206"/>
      <c r="JCD56" s="206"/>
      <c r="JCE56" s="206"/>
      <c r="JCF56" s="206"/>
      <c r="JCG56" s="206"/>
      <c r="JCH56" s="206"/>
      <c r="JCI56" s="206"/>
      <c r="JCJ56" s="206"/>
      <c r="JCK56" s="206"/>
      <c r="JCL56" s="206"/>
      <c r="JCM56" s="206"/>
      <c r="JCN56" s="206"/>
      <c r="JCO56" s="206"/>
      <c r="JCP56" s="206"/>
      <c r="JCQ56" s="206"/>
      <c r="JCR56" s="206"/>
      <c r="JCS56" s="206"/>
      <c r="JCT56" s="206"/>
      <c r="JCU56" s="206"/>
      <c r="JCV56" s="206"/>
      <c r="JCW56" s="206"/>
      <c r="JCX56" s="206"/>
      <c r="JCY56" s="206"/>
      <c r="JCZ56" s="206"/>
      <c r="JDA56" s="206"/>
      <c r="JDB56" s="206"/>
      <c r="JDC56" s="206"/>
      <c r="JDD56" s="206"/>
      <c r="JDE56" s="206"/>
      <c r="JDF56" s="206"/>
      <c r="JDG56" s="206"/>
      <c r="JDH56" s="206"/>
      <c r="JDI56" s="206"/>
      <c r="JDJ56" s="206"/>
      <c r="JDK56" s="206"/>
      <c r="JDL56" s="206"/>
      <c r="JDM56" s="206"/>
      <c r="JDN56" s="206"/>
      <c r="JDO56" s="206"/>
      <c r="JDP56" s="206"/>
      <c r="JDQ56" s="206"/>
      <c r="JDR56" s="206"/>
      <c r="JDS56" s="206"/>
      <c r="JDT56" s="206"/>
      <c r="JDU56" s="206"/>
      <c r="JDV56" s="206"/>
      <c r="JDW56" s="206"/>
      <c r="JDX56" s="206"/>
      <c r="JDY56" s="206"/>
      <c r="JDZ56" s="206"/>
      <c r="JEA56" s="206"/>
      <c r="JEB56" s="206"/>
      <c r="JEC56" s="206"/>
      <c r="JED56" s="206"/>
      <c r="JEE56" s="206"/>
      <c r="JEF56" s="206"/>
      <c r="JEG56" s="206"/>
      <c r="JEH56" s="206"/>
      <c r="JEI56" s="206"/>
      <c r="JEJ56" s="206"/>
      <c r="JEK56" s="206"/>
      <c r="JEL56" s="206"/>
      <c r="JEM56" s="206"/>
      <c r="JEN56" s="206"/>
      <c r="JEO56" s="206"/>
      <c r="JEP56" s="206"/>
      <c r="JEQ56" s="206"/>
      <c r="JER56" s="206"/>
      <c r="JES56" s="206"/>
      <c r="JET56" s="206"/>
      <c r="JEU56" s="206"/>
      <c r="JEV56" s="206"/>
      <c r="JEW56" s="206"/>
      <c r="JEX56" s="206"/>
      <c r="JEY56" s="206"/>
      <c r="JEZ56" s="206"/>
      <c r="JFA56" s="206"/>
      <c r="JFB56" s="206"/>
      <c r="JFC56" s="206"/>
      <c r="JFD56" s="206"/>
      <c r="JFE56" s="206"/>
      <c r="JFF56" s="206"/>
      <c r="JFG56" s="206"/>
      <c r="JFH56" s="206"/>
      <c r="JFI56" s="206"/>
      <c r="JFJ56" s="206"/>
      <c r="JFK56" s="206"/>
      <c r="JFL56" s="206"/>
      <c r="JFM56" s="206"/>
      <c r="JFN56" s="206"/>
      <c r="JFO56" s="206"/>
      <c r="JFP56" s="206"/>
      <c r="JFQ56" s="206"/>
      <c r="JFR56" s="206"/>
      <c r="JFS56" s="206"/>
      <c r="JFT56" s="206"/>
      <c r="JFU56" s="206"/>
      <c r="JFV56" s="206"/>
      <c r="JFW56" s="206"/>
      <c r="JFX56" s="206"/>
      <c r="JFY56" s="206"/>
      <c r="JFZ56" s="206"/>
      <c r="JGA56" s="206"/>
      <c r="JGB56" s="206"/>
      <c r="JGC56" s="206"/>
      <c r="JGD56" s="206"/>
      <c r="JGE56" s="206"/>
      <c r="JGF56" s="206"/>
      <c r="JGG56" s="206"/>
      <c r="JGH56" s="206"/>
      <c r="JGI56" s="206"/>
      <c r="JGJ56" s="206"/>
      <c r="JGK56" s="206"/>
      <c r="JGL56" s="206"/>
      <c r="JGM56" s="206"/>
      <c r="JGN56" s="206"/>
      <c r="JGO56" s="206"/>
      <c r="JGP56" s="206"/>
      <c r="JGQ56" s="206"/>
      <c r="JGR56" s="206"/>
      <c r="JGS56" s="206"/>
      <c r="JGT56" s="206"/>
      <c r="JGU56" s="206"/>
      <c r="JGV56" s="206"/>
      <c r="JGW56" s="206"/>
      <c r="JGX56" s="206"/>
      <c r="JGY56" s="206"/>
      <c r="JGZ56" s="206"/>
      <c r="JHA56" s="206"/>
      <c r="JHB56" s="206"/>
      <c r="JHC56" s="206"/>
      <c r="JHD56" s="206"/>
      <c r="JHE56" s="206"/>
      <c r="JHF56" s="206"/>
      <c r="JHG56" s="206"/>
      <c r="JHH56" s="206"/>
      <c r="JHI56" s="206"/>
      <c r="JHJ56" s="206"/>
      <c r="JHK56" s="206"/>
      <c r="JHL56" s="206"/>
      <c r="JHM56" s="206"/>
      <c r="JHN56" s="206"/>
      <c r="JHO56" s="206"/>
      <c r="JHP56" s="206"/>
      <c r="JHQ56" s="206"/>
      <c r="JHR56" s="206"/>
      <c r="JHS56" s="206"/>
      <c r="JHT56" s="206"/>
      <c r="JHU56" s="206"/>
      <c r="JHV56" s="206"/>
      <c r="JHW56" s="206"/>
      <c r="JHX56" s="206"/>
      <c r="JHY56" s="206"/>
      <c r="JHZ56" s="206"/>
      <c r="JIA56" s="206"/>
      <c r="JIB56" s="206"/>
      <c r="JIC56" s="206"/>
      <c r="JID56" s="206"/>
      <c r="JIE56" s="206"/>
      <c r="JIF56" s="206"/>
      <c r="JIG56" s="206"/>
      <c r="JIH56" s="206"/>
      <c r="JII56" s="206"/>
      <c r="JIJ56" s="206"/>
      <c r="JIK56" s="206"/>
      <c r="JIL56" s="206"/>
      <c r="JIM56" s="206"/>
      <c r="JIN56" s="206"/>
      <c r="JIO56" s="206"/>
      <c r="JIP56" s="206"/>
      <c r="JIQ56" s="206"/>
      <c r="JIR56" s="206"/>
      <c r="JIS56" s="206"/>
      <c r="JIT56" s="206"/>
      <c r="JIU56" s="206"/>
      <c r="JIV56" s="206"/>
      <c r="JIW56" s="206"/>
      <c r="JIX56" s="206"/>
      <c r="JIY56" s="206"/>
      <c r="JIZ56" s="206"/>
      <c r="JJA56" s="206"/>
      <c r="JJB56" s="206"/>
      <c r="JJC56" s="206"/>
      <c r="JJD56" s="206"/>
      <c r="JJE56" s="206"/>
      <c r="JJF56" s="206"/>
      <c r="JJG56" s="206"/>
      <c r="JJH56" s="206"/>
      <c r="JJI56" s="206"/>
      <c r="JJJ56" s="206"/>
      <c r="JJK56" s="206"/>
      <c r="JJL56" s="206"/>
      <c r="JJM56" s="206"/>
      <c r="JJN56" s="206"/>
      <c r="JJO56" s="206"/>
      <c r="JJP56" s="206"/>
      <c r="JJQ56" s="206"/>
      <c r="JJR56" s="206"/>
      <c r="JJS56" s="206"/>
      <c r="JJT56" s="206"/>
      <c r="JJU56" s="206"/>
      <c r="JJV56" s="206"/>
      <c r="JJW56" s="206"/>
      <c r="JJX56" s="206"/>
      <c r="JJY56" s="206"/>
      <c r="JJZ56" s="206"/>
      <c r="JKA56" s="206"/>
      <c r="JKB56" s="206"/>
      <c r="JKC56" s="206"/>
      <c r="JKD56" s="206"/>
      <c r="JKE56" s="206"/>
      <c r="JKF56" s="206"/>
      <c r="JKG56" s="206"/>
      <c r="JKH56" s="206"/>
      <c r="JKI56" s="206"/>
      <c r="JKJ56" s="206"/>
      <c r="JKK56" s="206"/>
      <c r="JKL56" s="206"/>
      <c r="JKM56" s="206"/>
      <c r="JKN56" s="206"/>
      <c r="JKO56" s="206"/>
      <c r="JKP56" s="206"/>
      <c r="JKQ56" s="206"/>
      <c r="JKR56" s="206"/>
      <c r="JKS56" s="206"/>
      <c r="JKT56" s="206"/>
      <c r="JKU56" s="206"/>
      <c r="JKV56" s="206"/>
      <c r="JKW56" s="206"/>
      <c r="JKX56" s="206"/>
      <c r="JKY56" s="206"/>
      <c r="JKZ56" s="206"/>
      <c r="JLA56" s="206"/>
      <c r="JLB56" s="206"/>
      <c r="JLC56" s="206"/>
      <c r="JLD56" s="206"/>
      <c r="JLE56" s="206"/>
      <c r="JLF56" s="206"/>
      <c r="JLG56" s="206"/>
      <c r="JLH56" s="206"/>
      <c r="JLI56" s="206"/>
      <c r="JLJ56" s="206"/>
      <c r="JLK56" s="206"/>
      <c r="JLL56" s="206"/>
      <c r="JLM56" s="206"/>
      <c r="JLN56" s="206"/>
      <c r="JLO56" s="206"/>
      <c r="JLP56" s="206"/>
      <c r="JLQ56" s="206"/>
      <c r="JLR56" s="206"/>
      <c r="JLS56" s="206"/>
      <c r="JLT56" s="206"/>
      <c r="JLU56" s="206"/>
      <c r="JLV56" s="206"/>
      <c r="JLW56" s="206"/>
      <c r="JLX56" s="206"/>
      <c r="JLY56" s="206"/>
      <c r="JLZ56" s="206"/>
      <c r="JMA56" s="206"/>
      <c r="JMB56" s="206"/>
      <c r="JMC56" s="206"/>
      <c r="JMD56" s="206"/>
      <c r="JME56" s="206"/>
      <c r="JMF56" s="206"/>
      <c r="JMG56" s="206"/>
      <c r="JMH56" s="206"/>
      <c r="JMI56" s="206"/>
      <c r="JMJ56" s="206"/>
      <c r="JMK56" s="206"/>
      <c r="JML56" s="206"/>
      <c r="JMM56" s="206"/>
      <c r="JMN56" s="206"/>
      <c r="JMO56" s="206"/>
      <c r="JMP56" s="206"/>
      <c r="JMQ56" s="206"/>
      <c r="JMR56" s="206"/>
      <c r="JMS56" s="206"/>
      <c r="JMT56" s="206"/>
      <c r="JMU56" s="206"/>
      <c r="JMV56" s="206"/>
      <c r="JMW56" s="206"/>
      <c r="JMX56" s="206"/>
      <c r="JMY56" s="206"/>
      <c r="JMZ56" s="206"/>
      <c r="JNA56" s="206"/>
      <c r="JNB56" s="206"/>
      <c r="JNC56" s="206"/>
      <c r="JND56" s="206"/>
      <c r="JNE56" s="206"/>
      <c r="JNF56" s="206"/>
      <c r="JNG56" s="206"/>
      <c r="JNH56" s="206"/>
      <c r="JNI56" s="206"/>
      <c r="JNJ56" s="206"/>
      <c r="JNK56" s="206"/>
      <c r="JNL56" s="206"/>
      <c r="JNM56" s="206"/>
      <c r="JNN56" s="206"/>
      <c r="JNO56" s="206"/>
      <c r="JNP56" s="206"/>
      <c r="JNQ56" s="206"/>
      <c r="JNR56" s="206"/>
      <c r="JNS56" s="206"/>
      <c r="JNT56" s="206"/>
      <c r="JNU56" s="206"/>
      <c r="JNV56" s="206"/>
      <c r="JNW56" s="206"/>
      <c r="JNX56" s="206"/>
      <c r="JNY56" s="206"/>
      <c r="JNZ56" s="206"/>
      <c r="JOA56" s="206"/>
      <c r="JOB56" s="206"/>
      <c r="JOC56" s="206"/>
      <c r="JOD56" s="206"/>
      <c r="JOE56" s="206"/>
      <c r="JOF56" s="206"/>
      <c r="JOG56" s="206"/>
      <c r="JOH56" s="206"/>
      <c r="JOI56" s="206"/>
      <c r="JOJ56" s="206"/>
      <c r="JOK56" s="206"/>
      <c r="JOL56" s="206"/>
      <c r="JOM56" s="206"/>
      <c r="JON56" s="206"/>
      <c r="JOO56" s="206"/>
      <c r="JOP56" s="206"/>
      <c r="JOQ56" s="206"/>
      <c r="JOR56" s="206"/>
      <c r="JOS56" s="206"/>
      <c r="JOT56" s="206"/>
      <c r="JOU56" s="206"/>
      <c r="JOV56" s="206"/>
      <c r="JOW56" s="206"/>
      <c r="JOX56" s="206"/>
      <c r="JOY56" s="206"/>
      <c r="JOZ56" s="206"/>
      <c r="JPA56" s="206"/>
      <c r="JPB56" s="206"/>
      <c r="JPC56" s="206"/>
      <c r="JPD56" s="206"/>
      <c r="JPE56" s="206"/>
      <c r="JPF56" s="206"/>
      <c r="JPG56" s="206"/>
      <c r="JPH56" s="206"/>
      <c r="JPI56" s="206"/>
      <c r="JPJ56" s="206"/>
      <c r="JPK56" s="206"/>
      <c r="JPL56" s="206"/>
      <c r="JPM56" s="206"/>
      <c r="JPN56" s="206"/>
      <c r="JPO56" s="206"/>
      <c r="JPP56" s="206"/>
      <c r="JPQ56" s="206"/>
      <c r="JPR56" s="206"/>
      <c r="JPS56" s="206"/>
      <c r="JPT56" s="206"/>
      <c r="JPU56" s="206"/>
      <c r="JPV56" s="206"/>
      <c r="JPW56" s="206"/>
      <c r="JPX56" s="206"/>
      <c r="JPY56" s="206"/>
      <c r="JPZ56" s="206"/>
      <c r="JQA56" s="206"/>
      <c r="JQB56" s="206"/>
      <c r="JQC56" s="206"/>
      <c r="JQD56" s="206"/>
      <c r="JQE56" s="206"/>
      <c r="JQF56" s="206"/>
      <c r="JQG56" s="206"/>
      <c r="JQH56" s="206"/>
      <c r="JQI56" s="206"/>
      <c r="JQJ56" s="206"/>
      <c r="JQK56" s="206"/>
      <c r="JQL56" s="206"/>
      <c r="JQM56" s="206"/>
      <c r="JQN56" s="206"/>
      <c r="JQO56" s="206"/>
      <c r="JQP56" s="206"/>
      <c r="JQQ56" s="206"/>
      <c r="JQR56" s="206"/>
      <c r="JQS56" s="206"/>
      <c r="JQT56" s="206"/>
      <c r="JQU56" s="206"/>
      <c r="JQV56" s="206"/>
      <c r="JQW56" s="206"/>
      <c r="JQX56" s="206"/>
      <c r="JQY56" s="206"/>
      <c r="JQZ56" s="206"/>
      <c r="JRA56" s="206"/>
      <c r="JRB56" s="206"/>
      <c r="JRC56" s="206"/>
      <c r="JRD56" s="206"/>
      <c r="JRE56" s="206"/>
      <c r="JRF56" s="206"/>
      <c r="JRG56" s="206"/>
      <c r="JRH56" s="206"/>
      <c r="JRI56" s="206"/>
      <c r="JRJ56" s="206"/>
      <c r="JRK56" s="206"/>
      <c r="JRL56" s="206"/>
      <c r="JRM56" s="206"/>
      <c r="JRN56" s="206"/>
      <c r="JRO56" s="206"/>
      <c r="JRP56" s="206"/>
      <c r="JRQ56" s="206"/>
      <c r="JRR56" s="206"/>
      <c r="JRS56" s="206"/>
      <c r="JRT56" s="206"/>
      <c r="JRU56" s="206"/>
      <c r="JRV56" s="206"/>
      <c r="JRW56" s="206"/>
      <c r="JRX56" s="206"/>
      <c r="JRY56" s="206"/>
      <c r="JRZ56" s="206"/>
      <c r="JSA56" s="206"/>
      <c r="JSB56" s="206"/>
      <c r="JSC56" s="206"/>
      <c r="JSD56" s="206"/>
      <c r="JSE56" s="206"/>
      <c r="JSF56" s="206"/>
      <c r="JSG56" s="206"/>
      <c r="JSH56" s="206"/>
      <c r="JSI56" s="206"/>
      <c r="JSJ56" s="206"/>
      <c r="JSK56" s="206"/>
      <c r="JSL56" s="206"/>
      <c r="JSM56" s="206"/>
      <c r="JSN56" s="206"/>
      <c r="JSO56" s="206"/>
      <c r="JSP56" s="206"/>
      <c r="JSQ56" s="206"/>
      <c r="JSR56" s="206"/>
      <c r="JSS56" s="206"/>
      <c r="JST56" s="206"/>
      <c r="JSU56" s="206"/>
      <c r="JSV56" s="206"/>
      <c r="JSW56" s="206"/>
      <c r="JSX56" s="206"/>
      <c r="JSY56" s="206"/>
      <c r="JSZ56" s="206"/>
      <c r="JTA56" s="206"/>
      <c r="JTB56" s="206"/>
      <c r="JTC56" s="206"/>
      <c r="JTD56" s="206"/>
      <c r="JTE56" s="206"/>
      <c r="JTF56" s="206"/>
      <c r="JTG56" s="206"/>
      <c r="JTH56" s="206"/>
      <c r="JTI56" s="206"/>
      <c r="JTJ56" s="206"/>
      <c r="JTK56" s="206"/>
      <c r="JTL56" s="206"/>
      <c r="JTM56" s="206"/>
      <c r="JTN56" s="206"/>
      <c r="JTO56" s="206"/>
      <c r="JTP56" s="206"/>
      <c r="JTQ56" s="206"/>
      <c r="JTR56" s="206"/>
      <c r="JTS56" s="206"/>
      <c r="JTT56" s="206"/>
      <c r="JTU56" s="206"/>
      <c r="JTV56" s="206"/>
      <c r="JTW56" s="206"/>
      <c r="JTX56" s="206"/>
      <c r="JTY56" s="206"/>
      <c r="JTZ56" s="206"/>
      <c r="JUA56" s="206"/>
      <c r="JUB56" s="206"/>
      <c r="JUC56" s="206"/>
      <c r="JUD56" s="206"/>
      <c r="JUE56" s="206"/>
      <c r="JUF56" s="206"/>
      <c r="JUG56" s="206"/>
      <c r="JUH56" s="206"/>
      <c r="JUI56" s="206"/>
      <c r="JUJ56" s="206"/>
      <c r="JUK56" s="206"/>
      <c r="JUL56" s="206"/>
      <c r="JUM56" s="206"/>
      <c r="JUN56" s="206"/>
      <c r="JUO56" s="206"/>
      <c r="JUP56" s="206"/>
      <c r="JUQ56" s="206"/>
      <c r="JUR56" s="206"/>
      <c r="JUS56" s="206"/>
      <c r="JUT56" s="206"/>
      <c r="JUU56" s="206"/>
      <c r="JUV56" s="206"/>
      <c r="JUW56" s="206"/>
      <c r="JUX56" s="206"/>
      <c r="JUY56" s="206"/>
      <c r="JUZ56" s="206"/>
      <c r="JVA56" s="206"/>
      <c r="JVB56" s="206"/>
      <c r="JVC56" s="206"/>
      <c r="JVD56" s="206"/>
      <c r="JVE56" s="206"/>
      <c r="JVF56" s="206"/>
      <c r="JVG56" s="206"/>
      <c r="JVH56" s="206"/>
      <c r="JVI56" s="206"/>
      <c r="JVJ56" s="206"/>
      <c r="JVK56" s="206"/>
      <c r="JVL56" s="206"/>
      <c r="JVM56" s="206"/>
      <c r="JVN56" s="206"/>
      <c r="JVO56" s="206"/>
      <c r="JVP56" s="206"/>
      <c r="JVQ56" s="206"/>
      <c r="JVR56" s="206"/>
      <c r="JVS56" s="206"/>
      <c r="JVT56" s="206"/>
      <c r="JVU56" s="206"/>
      <c r="JVV56" s="206"/>
      <c r="JVW56" s="206"/>
      <c r="JVX56" s="206"/>
      <c r="JVY56" s="206"/>
      <c r="JVZ56" s="206"/>
      <c r="JWA56" s="206"/>
      <c r="JWB56" s="206"/>
      <c r="JWC56" s="206"/>
      <c r="JWD56" s="206"/>
      <c r="JWE56" s="206"/>
      <c r="JWF56" s="206"/>
      <c r="JWG56" s="206"/>
      <c r="JWH56" s="206"/>
      <c r="JWI56" s="206"/>
      <c r="JWJ56" s="206"/>
      <c r="JWK56" s="206"/>
      <c r="JWL56" s="206"/>
      <c r="JWM56" s="206"/>
      <c r="JWN56" s="206"/>
      <c r="JWO56" s="206"/>
      <c r="JWP56" s="206"/>
      <c r="JWQ56" s="206"/>
      <c r="JWR56" s="206"/>
      <c r="JWS56" s="206"/>
      <c r="JWT56" s="206"/>
      <c r="JWU56" s="206"/>
      <c r="JWV56" s="206"/>
      <c r="JWW56" s="206"/>
      <c r="JWX56" s="206"/>
      <c r="JWY56" s="206"/>
      <c r="JWZ56" s="206"/>
      <c r="JXA56" s="206"/>
      <c r="JXB56" s="206"/>
      <c r="JXC56" s="206"/>
      <c r="JXD56" s="206"/>
      <c r="JXE56" s="206"/>
      <c r="JXF56" s="206"/>
      <c r="JXG56" s="206"/>
      <c r="JXH56" s="206"/>
      <c r="JXI56" s="206"/>
      <c r="JXJ56" s="206"/>
      <c r="JXK56" s="206"/>
      <c r="JXL56" s="206"/>
      <c r="JXM56" s="206"/>
      <c r="JXN56" s="206"/>
      <c r="JXO56" s="206"/>
      <c r="JXP56" s="206"/>
      <c r="JXQ56" s="206"/>
      <c r="JXR56" s="206"/>
      <c r="JXS56" s="206"/>
      <c r="JXT56" s="206"/>
      <c r="JXU56" s="206"/>
      <c r="JXV56" s="206"/>
      <c r="JXW56" s="206"/>
      <c r="JXX56" s="206"/>
      <c r="JXY56" s="206"/>
      <c r="JXZ56" s="206"/>
      <c r="JYA56" s="206"/>
      <c r="JYB56" s="206"/>
      <c r="JYC56" s="206"/>
      <c r="JYD56" s="206"/>
      <c r="JYE56" s="206"/>
      <c r="JYF56" s="206"/>
      <c r="JYG56" s="206"/>
      <c r="JYH56" s="206"/>
      <c r="JYI56" s="206"/>
      <c r="JYJ56" s="206"/>
      <c r="JYK56" s="206"/>
      <c r="JYL56" s="206"/>
      <c r="JYM56" s="206"/>
      <c r="JYN56" s="206"/>
      <c r="JYO56" s="206"/>
      <c r="JYP56" s="206"/>
      <c r="JYQ56" s="206"/>
      <c r="JYR56" s="206"/>
      <c r="JYS56" s="206"/>
      <c r="JYT56" s="206"/>
      <c r="JYU56" s="206"/>
      <c r="JYV56" s="206"/>
      <c r="JYW56" s="206"/>
      <c r="JYX56" s="206"/>
      <c r="JYY56" s="206"/>
      <c r="JYZ56" s="206"/>
      <c r="JZA56" s="206"/>
      <c r="JZB56" s="206"/>
      <c r="JZC56" s="206"/>
      <c r="JZD56" s="206"/>
      <c r="JZE56" s="206"/>
      <c r="JZF56" s="206"/>
      <c r="JZG56" s="206"/>
      <c r="JZH56" s="206"/>
      <c r="JZI56" s="206"/>
      <c r="JZJ56" s="206"/>
      <c r="JZK56" s="206"/>
      <c r="JZL56" s="206"/>
      <c r="JZM56" s="206"/>
      <c r="JZN56" s="206"/>
      <c r="JZO56" s="206"/>
      <c r="JZP56" s="206"/>
      <c r="JZQ56" s="206"/>
      <c r="JZR56" s="206"/>
      <c r="JZS56" s="206"/>
      <c r="JZT56" s="206"/>
      <c r="JZU56" s="206"/>
      <c r="JZV56" s="206"/>
      <c r="JZW56" s="206"/>
      <c r="JZX56" s="206"/>
      <c r="JZY56" s="206"/>
      <c r="JZZ56" s="206"/>
      <c r="KAA56" s="206"/>
      <c r="KAB56" s="206"/>
      <c r="KAC56" s="206"/>
      <c r="KAD56" s="206"/>
      <c r="KAE56" s="206"/>
      <c r="KAF56" s="206"/>
      <c r="KAG56" s="206"/>
      <c r="KAH56" s="206"/>
      <c r="KAI56" s="206"/>
      <c r="KAJ56" s="206"/>
      <c r="KAK56" s="206"/>
      <c r="KAL56" s="206"/>
      <c r="KAM56" s="206"/>
      <c r="KAN56" s="206"/>
      <c r="KAO56" s="206"/>
      <c r="KAP56" s="206"/>
      <c r="KAQ56" s="206"/>
      <c r="KAR56" s="206"/>
      <c r="KAS56" s="206"/>
      <c r="KAT56" s="206"/>
      <c r="KAU56" s="206"/>
      <c r="KAV56" s="206"/>
      <c r="KAW56" s="206"/>
      <c r="KAX56" s="206"/>
      <c r="KAY56" s="206"/>
      <c r="KAZ56" s="206"/>
      <c r="KBA56" s="206"/>
      <c r="KBB56" s="206"/>
      <c r="KBC56" s="206"/>
      <c r="KBD56" s="206"/>
      <c r="KBE56" s="206"/>
      <c r="KBF56" s="206"/>
      <c r="KBG56" s="206"/>
      <c r="KBH56" s="206"/>
      <c r="KBI56" s="206"/>
      <c r="KBJ56" s="206"/>
      <c r="KBK56" s="206"/>
      <c r="KBL56" s="206"/>
      <c r="KBM56" s="206"/>
      <c r="KBN56" s="206"/>
      <c r="KBO56" s="206"/>
      <c r="KBP56" s="206"/>
      <c r="KBQ56" s="206"/>
      <c r="KBR56" s="206"/>
      <c r="KBS56" s="206"/>
      <c r="KBT56" s="206"/>
      <c r="KBU56" s="206"/>
      <c r="KBV56" s="206"/>
      <c r="KBW56" s="206"/>
      <c r="KBX56" s="206"/>
      <c r="KBY56" s="206"/>
      <c r="KBZ56" s="206"/>
      <c r="KCA56" s="206"/>
      <c r="KCB56" s="206"/>
      <c r="KCC56" s="206"/>
      <c r="KCD56" s="206"/>
      <c r="KCE56" s="206"/>
      <c r="KCF56" s="206"/>
      <c r="KCG56" s="206"/>
      <c r="KCH56" s="206"/>
      <c r="KCI56" s="206"/>
      <c r="KCJ56" s="206"/>
      <c r="KCK56" s="206"/>
      <c r="KCL56" s="206"/>
      <c r="KCM56" s="206"/>
      <c r="KCN56" s="206"/>
      <c r="KCO56" s="206"/>
      <c r="KCP56" s="206"/>
      <c r="KCQ56" s="206"/>
      <c r="KCR56" s="206"/>
      <c r="KCS56" s="206"/>
      <c r="KCT56" s="206"/>
      <c r="KCU56" s="206"/>
      <c r="KCV56" s="206"/>
      <c r="KCW56" s="206"/>
      <c r="KCX56" s="206"/>
      <c r="KCY56" s="206"/>
      <c r="KCZ56" s="206"/>
      <c r="KDA56" s="206"/>
      <c r="KDB56" s="206"/>
      <c r="KDC56" s="206"/>
      <c r="KDD56" s="206"/>
      <c r="KDE56" s="206"/>
      <c r="KDF56" s="206"/>
      <c r="KDG56" s="206"/>
      <c r="KDH56" s="206"/>
      <c r="KDI56" s="206"/>
      <c r="KDJ56" s="206"/>
      <c r="KDK56" s="206"/>
      <c r="KDL56" s="206"/>
      <c r="KDM56" s="206"/>
      <c r="KDN56" s="206"/>
      <c r="KDO56" s="206"/>
      <c r="KDP56" s="206"/>
      <c r="KDQ56" s="206"/>
      <c r="KDR56" s="206"/>
      <c r="KDS56" s="206"/>
      <c r="KDT56" s="206"/>
      <c r="KDU56" s="206"/>
      <c r="KDV56" s="206"/>
      <c r="KDW56" s="206"/>
      <c r="KDX56" s="206"/>
      <c r="KDY56" s="206"/>
      <c r="KDZ56" s="206"/>
      <c r="KEA56" s="206"/>
      <c r="KEB56" s="206"/>
      <c r="KEC56" s="206"/>
      <c r="KED56" s="206"/>
      <c r="KEE56" s="206"/>
      <c r="KEF56" s="206"/>
      <c r="KEG56" s="206"/>
      <c r="KEH56" s="206"/>
      <c r="KEI56" s="206"/>
      <c r="KEJ56" s="206"/>
      <c r="KEK56" s="206"/>
      <c r="KEL56" s="206"/>
      <c r="KEM56" s="206"/>
      <c r="KEN56" s="206"/>
      <c r="KEO56" s="206"/>
      <c r="KEP56" s="206"/>
      <c r="KEQ56" s="206"/>
      <c r="KER56" s="206"/>
      <c r="KES56" s="206"/>
      <c r="KET56" s="206"/>
      <c r="KEU56" s="206"/>
      <c r="KEV56" s="206"/>
      <c r="KEW56" s="206"/>
      <c r="KEX56" s="206"/>
      <c r="KEY56" s="206"/>
      <c r="KEZ56" s="206"/>
      <c r="KFA56" s="206"/>
      <c r="KFB56" s="206"/>
      <c r="KFC56" s="206"/>
      <c r="KFD56" s="206"/>
      <c r="KFE56" s="206"/>
      <c r="KFF56" s="206"/>
      <c r="KFG56" s="206"/>
      <c r="KFH56" s="206"/>
      <c r="KFI56" s="206"/>
      <c r="KFJ56" s="206"/>
      <c r="KFK56" s="206"/>
      <c r="KFL56" s="206"/>
      <c r="KFM56" s="206"/>
      <c r="KFN56" s="206"/>
      <c r="KFO56" s="206"/>
      <c r="KFP56" s="206"/>
      <c r="KFQ56" s="206"/>
      <c r="KFR56" s="206"/>
      <c r="KFS56" s="206"/>
      <c r="KFT56" s="206"/>
      <c r="KFU56" s="206"/>
      <c r="KFV56" s="206"/>
      <c r="KFW56" s="206"/>
      <c r="KFX56" s="206"/>
      <c r="KFY56" s="206"/>
      <c r="KFZ56" s="206"/>
      <c r="KGA56" s="206"/>
      <c r="KGB56" s="206"/>
      <c r="KGC56" s="206"/>
      <c r="KGD56" s="206"/>
      <c r="KGE56" s="206"/>
      <c r="KGF56" s="206"/>
      <c r="KGG56" s="206"/>
      <c r="KGH56" s="206"/>
      <c r="KGI56" s="206"/>
      <c r="KGJ56" s="206"/>
      <c r="KGK56" s="206"/>
      <c r="KGL56" s="206"/>
      <c r="KGM56" s="206"/>
      <c r="KGN56" s="206"/>
      <c r="KGO56" s="206"/>
      <c r="KGP56" s="206"/>
      <c r="KGQ56" s="206"/>
      <c r="KGR56" s="206"/>
      <c r="KGS56" s="206"/>
      <c r="KGT56" s="206"/>
      <c r="KGU56" s="206"/>
      <c r="KGV56" s="206"/>
      <c r="KGW56" s="206"/>
      <c r="KGX56" s="206"/>
      <c r="KGY56" s="206"/>
      <c r="KGZ56" s="206"/>
      <c r="KHA56" s="206"/>
      <c r="KHB56" s="206"/>
      <c r="KHC56" s="206"/>
      <c r="KHD56" s="206"/>
      <c r="KHE56" s="206"/>
      <c r="KHF56" s="206"/>
      <c r="KHG56" s="206"/>
      <c r="KHH56" s="206"/>
      <c r="KHI56" s="206"/>
      <c r="KHJ56" s="206"/>
      <c r="KHK56" s="206"/>
      <c r="KHL56" s="206"/>
      <c r="KHM56" s="206"/>
      <c r="KHN56" s="206"/>
      <c r="KHO56" s="206"/>
      <c r="KHP56" s="206"/>
      <c r="KHQ56" s="206"/>
      <c r="KHR56" s="206"/>
      <c r="KHS56" s="206"/>
      <c r="KHT56" s="206"/>
      <c r="KHU56" s="206"/>
      <c r="KHV56" s="206"/>
      <c r="KHW56" s="206"/>
      <c r="KHX56" s="206"/>
      <c r="KHY56" s="206"/>
      <c r="KHZ56" s="206"/>
      <c r="KIA56" s="206"/>
      <c r="KIB56" s="206"/>
      <c r="KIC56" s="206"/>
      <c r="KID56" s="206"/>
      <c r="KIE56" s="206"/>
      <c r="KIF56" s="206"/>
      <c r="KIG56" s="206"/>
      <c r="KIH56" s="206"/>
      <c r="KII56" s="206"/>
      <c r="KIJ56" s="206"/>
      <c r="KIK56" s="206"/>
      <c r="KIL56" s="206"/>
      <c r="KIM56" s="206"/>
      <c r="KIN56" s="206"/>
      <c r="KIO56" s="206"/>
      <c r="KIP56" s="206"/>
      <c r="KIQ56" s="206"/>
      <c r="KIR56" s="206"/>
      <c r="KIS56" s="206"/>
      <c r="KIT56" s="206"/>
      <c r="KIU56" s="206"/>
      <c r="KIV56" s="206"/>
      <c r="KIW56" s="206"/>
      <c r="KIX56" s="206"/>
      <c r="KIY56" s="206"/>
      <c r="KIZ56" s="206"/>
      <c r="KJA56" s="206"/>
      <c r="KJB56" s="206"/>
      <c r="KJC56" s="206"/>
      <c r="KJD56" s="206"/>
      <c r="KJE56" s="206"/>
      <c r="KJF56" s="206"/>
      <c r="KJG56" s="206"/>
      <c r="KJH56" s="206"/>
      <c r="KJI56" s="206"/>
      <c r="KJJ56" s="206"/>
      <c r="KJK56" s="206"/>
      <c r="KJL56" s="206"/>
      <c r="KJM56" s="206"/>
      <c r="KJN56" s="206"/>
      <c r="KJO56" s="206"/>
      <c r="KJP56" s="206"/>
      <c r="KJQ56" s="206"/>
      <c r="KJR56" s="206"/>
      <c r="KJS56" s="206"/>
      <c r="KJT56" s="206"/>
      <c r="KJU56" s="206"/>
      <c r="KJV56" s="206"/>
      <c r="KJW56" s="206"/>
      <c r="KJX56" s="206"/>
      <c r="KJY56" s="206"/>
      <c r="KJZ56" s="206"/>
      <c r="KKA56" s="206"/>
      <c r="KKB56" s="206"/>
      <c r="KKC56" s="206"/>
      <c r="KKD56" s="206"/>
      <c r="KKE56" s="206"/>
      <c r="KKF56" s="206"/>
      <c r="KKG56" s="206"/>
      <c r="KKH56" s="206"/>
      <c r="KKI56" s="206"/>
      <c r="KKJ56" s="206"/>
      <c r="KKK56" s="206"/>
      <c r="KKL56" s="206"/>
      <c r="KKM56" s="206"/>
      <c r="KKN56" s="206"/>
      <c r="KKO56" s="206"/>
      <c r="KKP56" s="206"/>
      <c r="KKQ56" s="206"/>
      <c r="KKR56" s="206"/>
      <c r="KKS56" s="206"/>
      <c r="KKT56" s="206"/>
      <c r="KKU56" s="206"/>
      <c r="KKV56" s="206"/>
      <c r="KKW56" s="206"/>
      <c r="KKX56" s="206"/>
      <c r="KKY56" s="206"/>
      <c r="KKZ56" s="206"/>
      <c r="KLA56" s="206"/>
      <c r="KLB56" s="206"/>
      <c r="KLC56" s="206"/>
      <c r="KLD56" s="206"/>
      <c r="KLE56" s="206"/>
      <c r="KLF56" s="206"/>
      <c r="KLG56" s="206"/>
      <c r="KLH56" s="206"/>
      <c r="KLI56" s="206"/>
      <c r="KLJ56" s="206"/>
      <c r="KLK56" s="206"/>
      <c r="KLL56" s="206"/>
      <c r="KLM56" s="206"/>
      <c r="KLN56" s="206"/>
      <c r="KLO56" s="206"/>
      <c r="KLP56" s="206"/>
      <c r="KLQ56" s="206"/>
      <c r="KLR56" s="206"/>
      <c r="KLS56" s="206"/>
      <c r="KLT56" s="206"/>
      <c r="KLU56" s="206"/>
      <c r="KLV56" s="206"/>
      <c r="KLW56" s="206"/>
      <c r="KLX56" s="206"/>
      <c r="KLY56" s="206"/>
      <c r="KLZ56" s="206"/>
      <c r="KMA56" s="206"/>
      <c r="KMB56" s="206"/>
      <c r="KMC56" s="206"/>
      <c r="KMD56" s="206"/>
      <c r="KME56" s="206"/>
      <c r="KMF56" s="206"/>
      <c r="KMG56" s="206"/>
      <c r="KMH56" s="206"/>
      <c r="KMI56" s="206"/>
      <c r="KMJ56" s="206"/>
      <c r="KMK56" s="206"/>
      <c r="KML56" s="206"/>
      <c r="KMM56" s="206"/>
      <c r="KMN56" s="206"/>
      <c r="KMO56" s="206"/>
      <c r="KMP56" s="206"/>
      <c r="KMQ56" s="206"/>
      <c r="KMR56" s="206"/>
      <c r="KMS56" s="206"/>
      <c r="KMT56" s="206"/>
      <c r="KMU56" s="206"/>
      <c r="KMV56" s="206"/>
      <c r="KMW56" s="206"/>
      <c r="KMX56" s="206"/>
      <c r="KMY56" s="206"/>
      <c r="KMZ56" s="206"/>
      <c r="KNA56" s="206"/>
      <c r="KNB56" s="206"/>
      <c r="KNC56" s="206"/>
      <c r="KND56" s="206"/>
      <c r="KNE56" s="206"/>
      <c r="KNF56" s="206"/>
      <c r="KNG56" s="206"/>
      <c r="KNH56" s="206"/>
      <c r="KNI56" s="206"/>
      <c r="KNJ56" s="206"/>
      <c r="KNK56" s="206"/>
      <c r="KNL56" s="206"/>
      <c r="KNM56" s="206"/>
      <c r="KNN56" s="206"/>
      <c r="KNO56" s="206"/>
      <c r="KNP56" s="206"/>
      <c r="KNQ56" s="206"/>
      <c r="KNR56" s="206"/>
      <c r="KNS56" s="206"/>
      <c r="KNT56" s="206"/>
      <c r="KNU56" s="206"/>
      <c r="KNV56" s="206"/>
      <c r="KNW56" s="206"/>
      <c r="KNX56" s="206"/>
      <c r="KNY56" s="206"/>
      <c r="KNZ56" s="206"/>
      <c r="KOA56" s="206"/>
      <c r="KOB56" s="206"/>
      <c r="KOC56" s="206"/>
      <c r="KOD56" s="206"/>
      <c r="KOE56" s="206"/>
      <c r="KOF56" s="206"/>
      <c r="KOG56" s="206"/>
      <c r="KOH56" s="206"/>
      <c r="KOI56" s="206"/>
      <c r="KOJ56" s="206"/>
      <c r="KOK56" s="206"/>
      <c r="KOL56" s="206"/>
      <c r="KOM56" s="206"/>
      <c r="KON56" s="206"/>
      <c r="KOO56" s="206"/>
      <c r="KOP56" s="206"/>
      <c r="KOQ56" s="206"/>
      <c r="KOR56" s="206"/>
      <c r="KOS56" s="206"/>
      <c r="KOT56" s="206"/>
      <c r="KOU56" s="206"/>
      <c r="KOV56" s="206"/>
      <c r="KOW56" s="206"/>
      <c r="KOX56" s="206"/>
      <c r="KOY56" s="206"/>
      <c r="KOZ56" s="206"/>
      <c r="KPA56" s="206"/>
      <c r="KPB56" s="206"/>
      <c r="KPC56" s="206"/>
      <c r="KPD56" s="206"/>
      <c r="KPE56" s="206"/>
      <c r="KPF56" s="206"/>
      <c r="KPG56" s="206"/>
      <c r="KPH56" s="206"/>
      <c r="KPI56" s="206"/>
      <c r="KPJ56" s="206"/>
      <c r="KPK56" s="206"/>
      <c r="KPL56" s="206"/>
      <c r="KPM56" s="206"/>
      <c r="KPN56" s="206"/>
      <c r="KPO56" s="206"/>
      <c r="KPP56" s="206"/>
      <c r="KPQ56" s="206"/>
      <c r="KPR56" s="206"/>
      <c r="KPS56" s="206"/>
      <c r="KPT56" s="206"/>
      <c r="KPU56" s="206"/>
      <c r="KPV56" s="206"/>
      <c r="KPW56" s="206"/>
      <c r="KPX56" s="206"/>
      <c r="KPY56" s="206"/>
      <c r="KPZ56" s="206"/>
      <c r="KQA56" s="206"/>
      <c r="KQB56" s="206"/>
      <c r="KQC56" s="206"/>
      <c r="KQD56" s="206"/>
      <c r="KQE56" s="206"/>
      <c r="KQF56" s="206"/>
      <c r="KQG56" s="206"/>
      <c r="KQH56" s="206"/>
      <c r="KQI56" s="206"/>
      <c r="KQJ56" s="206"/>
      <c r="KQK56" s="206"/>
      <c r="KQL56" s="206"/>
      <c r="KQM56" s="206"/>
      <c r="KQN56" s="206"/>
      <c r="KQO56" s="206"/>
      <c r="KQP56" s="206"/>
      <c r="KQQ56" s="206"/>
      <c r="KQR56" s="206"/>
      <c r="KQS56" s="206"/>
      <c r="KQT56" s="206"/>
      <c r="KQU56" s="206"/>
      <c r="KQV56" s="206"/>
      <c r="KQW56" s="206"/>
      <c r="KQX56" s="206"/>
      <c r="KQY56" s="206"/>
      <c r="KQZ56" s="206"/>
      <c r="KRA56" s="206"/>
      <c r="KRB56" s="206"/>
      <c r="KRC56" s="206"/>
      <c r="KRD56" s="206"/>
      <c r="KRE56" s="206"/>
      <c r="KRF56" s="206"/>
      <c r="KRG56" s="206"/>
      <c r="KRH56" s="206"/>
      <c r="KRI56" s="206"/>
      <c r="KRJ56" s="206"/>
      <c r="KRK56" s="206"/>
      <c r="KRL56" s="206"/>
      <c r="KRM56" s="206"/>
      <c r="KRN56" s="206"/>
      <c r="KRO56" s="206"/>
      <c r="KRP56" s="206"/>
      <c r="KRQ56" s="206"/>
      <c r="KRR56" s="206"/>
      <c r="KRS56" s="206"/>
      <c r="KRT56" s="206"/>
      <c r="KRU56" s="206"/>
      <c r="KRV56" s="206"/>
      <c r="KRW56" s="206"/>
      <c r="KRX56" s="206"/>
      <c r="KRY56" s="206"/>
      <c r="KRZ56" s="206"/>
      <c r="KSA56" s="206"/>
      <c r="KSB56" s="206"/>
      <c r="KSC56" s="206"/>
      <c r="KSD56" s="206"/>
      <c r="KSE56" s="206"/>
      <c r="KSF56" s="206"/>
      <c r="KSG56" s="206"/>
      <c r="KSH56" s="206"/>
      <c r="KSI56" s="206"/>
      <c r="KSJ56" s="206"/>
      <c r="KSK56" s="206"/>
      <c r="KSL56" s="206"/>
      <c r="KSM56" s="206"/>
      <c r="KSN56" s="206"/>
      <c r="KSO56" s="206"/>
      <c r="KSP56" s="206"/>
      <c r="KSQ56" s="206"/>
      <c r="KSR56" s="206"/>
      <c r="KSS56" s="206"/>
      <c r="KST56" s="206"/>
      <c r="KSU56" s="206"/>
      <c r="KSV56" s="206"/>
      <c r="KSW56" s="206"/>
      <c r="KSX56" s="206"/>
      <c r="KSY56" s="206"/>
      <c r="KSZ56" s="206"/>
      <c r="KTA56" s="206"/>
      <c r="KTB56" s="206"/>
      <c r="KTC56" s="206"/>
      <c r="KTD56" s="206"/>
      <c r="KTE56" s="206"/>
      <c r="KTF56" s="206"/>
      <c r="KTG56" s="206"/>
      <c r="KTH56" s="206"/>
      <c r="KTI56" s="206"/>
      <c r="KTJ56" s="206"/>
      <c r="KTK56" s="206"/>
      <c r="KTL56" s="206"/>
      <c r="KTM56" s="206"/>
      <c r="KTN56" s="206"/>
      <c r="KTO56" s="206"/>
      <c r="KTP56" s="206"/>
      <c r="KTQ56" s="206"/>
      <c r="KTR56" s="206"/>
      <c r="KTS56" s="206"/>
      <c r="KTT56" s="206"/>
      <c r="KTU56" s="206"/>
      <c r="KTV56" s="206"/>
      <c r="KTW56" s="206"/>
      <c r="KTX56" s="206"/>
      <c r="KTY56" s="206"/>
      <c r="KTZ56" s="206"/>
      <c r="KUA56" s="206"/>
      <c r="KUB56" s="206"/>
      <c r="KUC56" s="206"/>
      <c r="KUD56" s="206"/>
      <c r="KUE56" s="206"/>
      <c r="KUF56" s="206"/>
      <c r="KUG56" s="206"/>
      <c r="KUH56" s="206"/>
      <c r="KUI56" s="206"/>
      <c r="KUJ56" s="206"/>
      <c r="KUK56" s="206"/>
      <c r="KUL56" s="206"/>
      <c r="KUM56" s="206"/>
      <c r="KUN56" s="206"/>
      <c r="KUO56" s="206"/>
      <c r="KUP56" s="206"/>
      <c r="KUQ56" s="206"/>
      <c r="KUR56" s="206"/>
      <c r="KUS56" s="206"/>
      <c r="KUT56" s="206"/>
      <c r="KUU56" s="206"/>
      <c r="KUV56" s="206"/>
      <c r="KUW56" s="206"/>
      <c r="KUX56" s="206"/>
      <c r="KUY56" s="206"/>
      <c r="KUZ56" s="206"/>
      <c r="KVA56" s="206"/>
      <c r="KVB56" s="206"/>
      <c r="KVC56" s="206"/>
      <c r="KVD56" s="206"/>
      <c r="KVE56" s="206"/>
      <c r="KVF56" s="206"/>
      <c r="KVG56" s="206"/>
      <c r="KVH56" s="206"/>
      <c r="KVI56" s="206"/>
      <c r="KVJ56" s="206"/>
      <c r="KVK56" s="206"/>
      <c r="KVL56" s="206"/>
      <c r="KVM56" s="206"/>
      <c r="KVN56" s="206"/>
      <c r="KVO56" s="206"/>
      <c r="KVP56" s="206"/>
      <c r="KVQ56" s="206"/>
      <c r="KVR56" s="206"/>
      <c r="KVS56" s="206"/>
      <c r="KVT56" s="206"/>
      <c r="KVU56" s="206"/>
      <c r="KVV56" s="206"/>
      <c r="KVW56" s="206"/>
      <c r="KVX56" s="206"/>
      <c r="KVY56" s="206"/>
      <c r="KVZ56" s="206"/>
      <c r="KWA56" s="206"/>
      <c r="KWB56" s="206"/>
      <c r="KWC56" s="206"/>
      <c r="KWD56" s="206"/>
      <c r="KWE56" s="206"/>
      <c r="KWF56" s="206"/>
      <c r="KWG56" s="206"/>
      <c r="KWH56" s="206"/>
      <c r="KWI56" s="206"/>
      <c r="KWJ56" s="206"/>
      <c r="KWK56" s="206"/>
      <c r="KWL56" s="206"/>
      <c r="KWM56" s="206"/>
      <c r="KWN56" s="206"/>
      <c r="KWO56" s="206"/>
      <c r="KWP56" s="206"/>
      <c r="KWQ56" s="206"/>
      <c r="KWR56" s="206"/>
      <c r="KWS56" s="206"/>
      <c r="KWT56" s="206"/>
      <c r="KWU56" s="206"/>
      <c r="KWV56" s="206"/>
      <c r="KWW56" s="206"/>
      <c r="KWX56" s="206"/>
      <c r="KWY56" s="206"/>
      <c r="KWZ56" s="206"/>
      <c r="KXA56" s="206"/>
      <c r="KXB56" s="206"/>
      <c r="KXC56" s="206"/>
      <c r="KXD56" s="206"/>
      <c r="KXE56" s="206"/>
      <c r="KXF56" s="206"/>
      <c r="KXG56" s="206"/>
      <c r="KXH56" s="206"/>
      <c r="KXI56" s="206"/>
      <c r="KXJ56" s="206"/>
      <c r="KXK56" s="206"/>
      <c r="KXL56" s="206"/>
      <c r="KXM56" s="206"/>
      <c r="KXN56" s="206"/>
      <c r="KXO56" s="206"/>
      <c r="KXP56" s="206"/>
      <c r="KXQ56" s="206"/>
      <c r="KXR56" s="206"/>
      <c r="KXS56" s="206"/>
      <c r="KXT56" s="206"/>
      <c r="KXU56" s="206"/>
      <c r="KXV56" s="206"/>
      <c r="KXW56" s="206"/>
      <c r="KXX56" s="206"/>
      <c r="KXY56" s="206"/>
      <c r="KXZ56" s="206"/>
      <c r="KYA56" s="206"/>
      <c r="KYB56" s="206"/>
      <c r="KYC56" s="206"/>
      <c r="KYD56" s="206"/>
      <c r="KYE56" s="206"/>
      <c r="KYF56" s="206"/>
      <c r="KYG56" s="206"/>
      <c r="KYH56" s="206"/>
      <c r="KYI56" s="206"/>
      <c r="KYJ56" s="206"/>
      <c r="KYK56" s="206"/>
      <c r="KYL56" s="206"/>
      <c r="KYM56" s="206"/>
      <c r="KYN56" s="206"/>
      <c r="KYO56" s="206"/>
      <c r="KYP56" s="206"/>
      <c r="KYQ56" s="206"/>
      <c r="KYR56" s="206"/>
      <c r="KYS56" s="206"/>
      <c r="KYT56" s="206"/>
      <c r="KYU56" s="206"/>
      <c r="KYV56" s="206"/>
      <c r="KYW56" s="206"/>
      <c r="KYX56" s="206"/>
      <c r="KYY56" s="206"/>
      <c r="KYZ56" s="206"/>
      <c r="KZA56" s="206"/>
      <c r="KZB56" s="206"/>
      <c r="KZC56" s="206"/>
      <c r="KZD56" s="206"/>
      <c r="KZE56" s="206"/>
      <c r="KZF56" s="206"/>
      <c r="KZG56" s="206"/>
      <c r="KZH56" s="206"/>
      <c r="KZI56" s="206"/>
      <c r="KZJ56" s="206"/>
      <c r="KZK56" s="206"/>
      <c r="KZL56" s="206"/>
      <c r="KZM56" s="206"/>
      <c r="KZN56" s="206"/>
      <c r="KZO56" s="206"/>
      <c r="KZP56" s="206"/>
      <c r="KZQ56" s="206"/>
      <c r="KZR56" s="206"/>
      <c r="KZS56" s="206"/>
      <c r="KZT56" s="206"/>
      <c r="KZU56" s="206"/>
      <c r="KZV56" s="206"/>
      <c r="KZW56" s="206"/>
      <c r="KZX56" s="206"/>
      <c r="KZY56" s="206"/>
      <c r="KZZ56" s="206"/>
      <c r="LAA56" s="206"/>
      <c r="LAB56" s="206"/>
      <c r="LAC56" s="206"/>
      <c r="LAD56" s="206"/>
      <c r="LAE56" s="206"/>
      <c r="LAF56" s="206"/>
      <c r="LAG56" s="206"/>
      <c r="LAH56" s="206"/>
      <c r="LAI56" s="206"/>
      <c r="LAJ56" s="206"/>
      <c r="LAK56" s="206"/>
      <c r="LAL56" s="206"/>
      <c r="LAM56" s="206"/>
      <c r="LAN56" s="206"/>
      <c r="LAO56" s="206"/>
      <c r="LAP56" s="206"/>
      <c r="LAQ56" s="206"/>
      <c r="LAR56" s="206"/>
      <c r="LAS56" s="206"/>
      <c r="LAT56" s="206"/>
      <c r="LAU56" s="206"/>
      <c r="LAV56" s="206"/>
      <c r="LAW56" s="206"/>
      <c r="LAX56" s="206"/>
      <c r="LAY56" s="206"/>
      <c r="LAZ56" s="206"/>
      <c r="LBA56" s="206"/>
      <c r="LBB56" s="206"/>
      <c r="LBC56" s="206"/>
      <c r="LBD56" s="206"/>
      <c r="LBE56" s="206"/>
      <c r="LBF56" s="206"/>
      <c r="LBG56" s="206"/>
      <c r="LBH56" s="206"/>
      <c r="LBI56" s="206"/>
      <c r="LBJ56" s="206"/>
      <c r="LBK56" s="206"/>
      <c r="LBL56" s="206"/>
      <c r="LBM56" s="206"/>
      <c r="LBN56" s="206"/>
      <c r="LBO56" s="206"/>
      <c r="LBP56" s="206"/>
      <c r="LBQ56" s="206"/>
      <c r="LBR56" s="206"/>
      <c r="LBS56" s="206"/>
      <c r="LBT56" s="206"/>
      <c r="LBU56" s="206"/>
      <c r="LBV56" s="206"/>
      <c r="LBW56" s="206"/>
      <c r="LBX56" s="206"/>
      <c r="LBY56" s="206"/>
      <c r="LBZ56" s="206"/>
      <c r="LCA56" s="206"/>
      <c r="LCB56" s="206"/>
      <c r="LCC56" s="206"/>
      <c r="LCD56" s="206"/>
      <c r="LCE56" s="206"/>
      <c r="LCF56" s="206"/>
      <c r="LCG56" s="206"/>
      <c r="LCH56" s="206"/>
      <c r="LCI56" s="206"/>
      <c r="LCJ56" s="206"/>
      <c r="LCK56" s="206"/>
      <c r="LCL56" s="206"/>
      <c r="LCM56" s="206"/>
      <c r="LCN56" s="206"/>
      <c r="LCO56" s="206"/>
      <c r="LCP56" s="206"/>
      <c r="LCQ56" s="206"/>
      <c r="LCR56" s="206"/>
      <c r="LCS56" s="206"/>
      <c r="LCT56" s="206"/>
      <c r="LCU56" s="206"/>
      <c r="LCV56" s="206"/>
      <c r="LCW56" s="206"/>
      <c r="LCX56" s="206"/>
      <c r="LCY56" s="206"/>
      <c r="LCZ56" s="206"/>
      <c r="LDA56" s="206"/>
      <c r="LDB56" s="206"/>
      <c r="LDC56" s="206"/>
      <c r="LDD56" s="206"/>
      <c r="LDE56" s="206"/>
      <c r="LDF56" s="206"/>
      <c r="LDG56" s="206"/>
      <c r="LDH56" s="206"/>
      <c r="LDI56" s="206"/>
      <c r="LDJ56" s="206"/>
      <c r="LDK56" s="206"/>
      <c r="LDL56" s="206"/>
      <c r="LDM56" s="206"/>
      <c r="LDN56" s="206"/>
      <c r="LDO56" s="206"/>
      <c r="LDP56" s="206"/>
      <c r="LDQ56" s="206"/>
      <c r="LDR56" s="206"/>
      <c r="LDS56" s="206"/>
      <c r="LDT56" s="206"/>
      <c r="LDU56" s="206"/>
      <c r="LDV56" s="206"/>
      <c r="LDW56" s="206"/>
      <c r="LDX56" s="206"/>
      <c r="LDY56" s="206"/>
      <c r="LDZ56" s="206"/>
      <c r="LEA56" s="206"/>
      <c r="LEB56" s="206"/>
      <c r="LEC56" s="206"/>
      <c r="LED56" s="206"/>
      <c r="LEE56" s="206"/>
      <c r="LEF56" s="206"/>
      <c r="LEG56" s="206"/>
      <c r="LEH56" s="206"/>
      <c r="LEI56" s="206"/>
      <c r="LEJ56" s="206"/>
      <c r="LEK56" s="206"/>
      <c r="LEL56" s="206"/>
      <c r="LEM56" s="206"/>
      <c r="LEN56" s="206"/>
      <c r="LEO56" s="206"/>
      <c r="LEP56" s="206"/>
      <c r="LEQ56" s="206"/>
      <c r="LER56" s="206"/>
      <c r="LES56" s="206"/>
      <c r="LET56" s="206"/>
      <c r="LEU56" s="206"/>
      <c r="LEV56" s="206"/>
      <c r="LEW56" s="206"/>
      <c r="LEX56" s="206"/>
      <c r="LEY56" s="206"/>
      <c r="LEZ56" s="206"/>
      <c r="LFA56" s="206"/>
      <c r="LFB56" s="206"/>
      <c r="LFC56" s="206"/>
      <c r="LFD56" s="206"/>
      <c r="LFE56" s="206"/>
      <c r="LFF56" s="206"/>
      <c r="LFG56" s="206"/>
      <c r="LFH56" s="206"/>
      <c r="LFI56" s="206"/>
      <c r="LFJ56" s="206"/>
      <c r="LFK56" s="206"/>
      <c r="LFL56" s="206"/>
      <c r="LFM56" s="206"/>
      <c r="LFN56" s="206"/>
      <c r="LFO56" s="206"/>
      <c r="LFP56" s="206"/>
      <c r="LFQ56" s="206"/>
      <c r="LFR56" s="206"/>
      <c r="LFS56" s="206"/>
      <c r="LFT56" s="206"/>
      <c r="LFU56" s="206"/>
      <c r="LFV56" s="206"/>
      <c r="LFW56" s="206"/>
      <c r="LFX56" s="206"/>
      <c r="LFY56" s="206"/>
      <c r="LFZ56" s="206"/>
      <c r="LGA56" s="206"/>
      <c r="LGB56" s="206"/>
      <c r="LGC56" s="206"/>
      <c r="LGD56" s="206"/>
      <c r="LGE56" s="206"/>
      <c r="LGF56" s="206"/>
      <c r="LGG56" s="206"/>
      <c r="LGH56" s="206"/>
      <c r="LGI56" s="206"/>
      <c r="LGJ56" s="206"/>
      <c r="LGK56" s="206"/>
      <c r="LGL56" s="206"/>
      <c r="LGM56" s="206"/>
      <c r="LGN56" s="206"/>
      <c r="LGO56" s="206"/>
      <c r="LGP56" s="206"/>
      <c r="LGQ56" s="206"/>
      <c r="LGR56" s="206"/>
      <c r="LGS56" s="206"/>
      <c r="LGT56" s="206"/>
      <c r="LGU56" s="206"/>
      <c r="LGV56" s="206"/>
      <c r="LGW56" s="206"/>
      <c r="LGX56" s="206"/>
      <c r="LGY56" s="206"/>
      <c r="LGZ56" s="206"/>
      <c r="LHA56" s="206"/>
      <c r="LHB56" s="206"/>
      <c r="LHC56" s="206"/>
      <c r="LHD56" s="206"/>
      <c r="LHE56" s="206"/>
      <c r="LHF56" s="206"/>
      <c r="LHG56" s="206"/>
      <c r="LHH56" s="206"/>
      <c r="LHI56" s="206"/>
      <c r="LHJ56" s="206"/>
      <c r="LHK56" s="206"/>
      <c r="LHL56" s="206"/>
      <c r="LHM56" s="206"/>
      <c r="LHN56" s="206"/>
      <c r="LHO56" s="206"/>
      <c r="LHP56" s="206"/>
      <c r="LHQ56" s="206"/>
      <c r="LHR56" s="206"/>
      <c r="LHS56" s="206"/>
      <c r="LHT56" s="206"/>
      <c r="LHU56" s="206"/>
      <c r="LHV56" s="206"/>
      <c r="LHW56" s="206"/>
      <c r="LHX56" s="206"/>
      <c r="LHY56" s="206"/>
      <c r="LHZ56" s="206"/>
      <c r="LIA56" s="206"/>
      <c r="LIB56" s="206"/>
      <c r="LIC56" s="206"/>
      <c r="LID56" s="206"/>
      <c r="LIE56" s="206"/>
      <c r="LIF56" s="206"/>
      <c r="LIG56" s="206"/>
      <c r="LIH56" s="206"/>
      <c r="LII56" s="206"/>
      <c r="LIJ56" s="206"/>
      <c r="LIK56" s="206"/>
      <c r="LIL56" s="206"/>
      <c r="LIM56" s="206"/>
      <c r="LIN56" s="206"/>
      <c r="LIO56" s="206"/>
      <c r="LIP56" s="206"/>
      <c r="LIQ56" s="206"/>
      <c r="LIR56" s="206"/>
      <c r="LIS56" s="206"/>
      <c r="LIT56" s="206"/>
      <c r="LIU56" s="206"/>
      <c r="LIV56" s="206"/>
      <c r="LIW56" s="206"/>
      <c r="LIX56" s="206"/>
      <c r="LIY56" s="206"/>
      <c r="LIZ56" s="206"/>
      <c r="LJA56" s="206"/>
      <c r="LJB56" s="206"/>
      <c r="LJC56" s="206"/>
      <c r="LJD56" s="206"/>
      <c r="LJE56" s="206"/>
      <c r="LJF56" s="206"/>
      <c r="LJG56" s="206"/>
      <c r="LJH56" s="206"/>
      <c r="LJI56" s="206"/>
      <c r="LJJ56" s="206"/>
      <c r="LJK56" s="206"/>
      <c r="LJL56" s="206"/>
      <c r="LJM56" s="206"/>
      <c r="LJN56" s="206"/>
      <c r="LJO56" s="206"/>
      <c r="LJP56" s="206"/>
      <c r="LJQ56" s="206"/>
      <c r="LJR56" s="206"/>
      <c r="LJS56" s="206"/>
      <c r="LJT56" s="206"/>
      <c r="LJU56" s="206"/>
      <c r="LJV56" s="206"/>
      <c r="LJW56" s="206"/>
      <c r="LJX56" s="206"/>
      <c r="LJY56" s="206"/>
      <c r="LJZ56" s="206"/>
      <c r="LKA56" s="206"/>
      <c r="LKB56" s="206"/>
      <c r="LKC56" s="206"/>
      <c r="LKD56" s="206"/>
      <c r="LKE56" s="206"/>
      <c r="LKF56" s="206"/>
      <c r="LKG56" s="206"/>
      <c r="LKH56" s="206"/>
      <c r="LKI56" s="206"/>
      <c r="LKJ56" s="206"/>
      <c r="LKK56" s="206"/>
      <c r="LKL56" s="206"/>
      <c r="LKM56" s="206"/>
      <c r="LKN56" s="206"/>
      <c r="LKO56" s="206"/>
      <c r="LKP56" s="206"/>
      <c r="LKQ56" s="206"/>
      <c r="LKR56" s="206"/>
      <c r="LKS56" s="206"/>
      <c r="LKT56" s="206"/>
      <c r="LKU56" s="206"/>
      <c r="LKV56" s="206"/>
      <c r="LKW56" s="206"/>
      <c r="LKX56" s="206"/>
      <c r="LKY56" s="206"/>
      <c r="LKZ56" s="206"/>
      <c r="LLA56" s="206"/>
      <c r="LLB56" s="206"/>
      <c r="LLC56" s="206"/>
      <c r="LLD56" s="206"/>
      <c r="LLE56" s="206"/>
      <c r="LLF56" s="206"/>
      <c r="LLG56" s="206"/>
      <c r="LLH56" s="206"/>
      <c r="LLI56" s="206"/>
      <c r="LLJ56" s="206"/>
      <c r="LLK56" s="206"/>
      <c r="LLL56" s="206"/>
      <c r="LLM56" s="206"/>
      <c r="LLN56" s="206"/>
      <c r="LLO56" s="206"/>
      <c r="LLP56" s="206"/>
      <c r="LLQ56" s="206"/>
      <c r="LLR56" s="206"/>
      <c r="LLS56" s="206"/>
      <c r="LLT56" s="206"/>
      <c r="LLU56" s="206"/>
      <c r="LLV56" s="206"/>
      <c r="LLW56" s="206"/>
      <c r="LLX56" s="206"/>
      <c r="LLY56" s="206"/>
      <c r="LLZ56" s="206"/>
      <c r="LMA56" s="206"/>
      <c r="LMB56" s="206"/>
      <c r="LMC56" s="206"/>
      <c r="LMD56" s="206"/>
      <c r="LME56" s="206"/>
      <c r="LMF56" s="206"/>
      <c r="LMG56" s="206"/>
      <c r="LMH56" s="206"/>
      <c r="LMI56" s="206"/>
      <c r="LMJ56" s="206"/>
      <c r="LMK56" s="206"/>
      <c r="LML56" s="206"/>
      <c r="LMM56" s="206"/>
      <c r="LMN56" s="206"/>
      <c r="LMO56" s="206"/>
      <c r="LMP56" s="206"/>
      <c r="LMQ56" s="206"/>
      <c r="LMR56" s="206"/>
      <c r="LMS56" s="206"/>
      <c r="LMT56" s="206"/>
      <c r="LMU56" s="206"/>
      <c r="LMV56" s="206"/>
      <c r="LMW56" s="206"/>
      <c r="LMX56" s="206"/>
      <c r="LMY56" s="206"/>
      <c r="LMZ56" s="206"/>
      <c r="LNA56" s="206"/>
      <c r="LNB56" s="206"/>
      <c r="LNC56" s="206"/>
      <c r="LND56" s="206"/>
      <c r="LNE56" s="206"/>
      <c r="LNF56" s="206"/>
      <c r="LNG56" s="206"/>
      <c r="LNH56" s="206"/>
      <c r="LNI56" s="206"/>
      <c r="LNJ56" s="206"/>
      <c r="LNK56" s="206"/>
      <c r="LNL56" s="206"/>
      <c r="LNM56" s="206"/>
      <c r="LNN56" s="206"/>
      <c r="LNO56" s="206"/>
      <c r="LNP56" s="206"/>
      <c r="LNQ56" s="206"/>
      <c r="LNR56" s="206"/>
      <c r="LNS56" s="206"/>
      <c r="LNT56" s="206"/>
      <c r="LNU56" s="206"/>
      <c r="LNV56" s="206"/>
      <c r="LNW56" s="206"/>
      <c r="LNX56" s="206"/>
      <c r="LNY56" s="206"/>
      <c r="LNZ56" s="206"/>
      <c r="LOA56" s="206"/>
      <c r="LOB56" s="206"/>
      <c r="LOC56" s="206"/>
      <c r="LOD56" s="206"/>
      <c r="LOE56" s="206"/>
      <c r="LOF56" s="206"/>
      <c r="LOG56" s="206"/>
      <c r="LOH56" s="206"/>
      <c r="LOI56" s="206"/>
      <c r="LOJ56" s="206"/>
      <c r="LOK56" s="206"/>
      <c r="LOL56" s="206"/>
      <c r="LOM56" s="206"/>
      <c r="LON56" s="206"/>
      <c r="LOO56" s="206"/>
      <c r="LOP56" s="206"/>
      <c r="LOQ56" s="206"/>
      <c r="LOR56" s="206"/>
      <c r="LOS56" s="206"/>
      <c r="LOT56" s="206"/>
      <c r="LOU56" s="206"/>
      <c r="LOV56" s="206"/>
      <c r="LOW56" s="206"/>
      <c r="LOX56" s="206"/>
      <c r="LOY56" s="206"/>
      <c r="LOZ56" s="206"/>
      <c r="LPA56" s="206"/>
      <c r="LPB56" s="206"/>
      <c r="LPC56" s="206"/>
      <c r="LPD56" s="206"/>
      <c r="LPE56" s="206"/>
      <c r="LPF56" s="206"/>
      <c r="LPG56" s="206"/>
      <c r="LPH56" s="206"/>
      <c r="LPI56" s="206"/>
      <c r="LPJ56" s="206"/>
      <c r="LPK56" s="206"/>
      <c r="LPL56" s="206"/>
      <c r="LPM56" s="206"/>
      <c r="LPN56" s="206"/>
      <c r="LPO56" s="206"/>
      <c r="LPP56" s="206"/>
      <c r="LPQ56" s="206"/>
      <c r="LPR56" s="206"/>
      <c r="LPS56" s="206"/>
      <c r="LPT56" s="206"/>
      <c r="LPU56" s="206"/>
      <c r="LPV56" s="206"/>
      <c r="LPW56" s="206"/>
      <c r="LPX56" s="206"/>
      <c r="LPY56" s="206"/>
      <c r="LPZ56" s="206"/>
      <c r="LQA56" s="206"/>
      <c r="LQB56" s="206"/>
      <c r="LQC56" s="206"/>
      <c r="LQD56" s="206"/>
      <c r="LQE56" s="206"/>
      <c r="LQF56" s="206"/>
      <c r="LQG56" s="206"/>
      <c r="LQH56" s="206"/>
      <c r="LQI56" s="206"/>
      <c r="LQJ56" s="206"/>
      <c r="LQK56" s="206"/>
      <c r="LQL56" s="206"/>
      <c r="LQM56" s="206"/>
      <c r="LQN56" s="206"/>
      <c r="LQO56" s="206"/>
      <c r="LQP56" s="206"/>
      <c r="LQQ56" s="206"/>
      <c r="LQR56" s="206"/>
      <c r="LQS56" s="206"/>
      <c r="LQT56" s="206"/>
      <c r="LQU56" s="206"/>
      <c r="LQV56" s="206"/>
      <c r="LQW56" s="206"/>
      <c r="LQX56" s="206"/>
      <c r="LQY56" s="206"/>
      <c r="LQZ56" s="206"/>
      <c r="LRA56" s="206"/>
      <c r="LRB56" s="206"/>
      <c r="LRC56" s="206"/>
      <c r="LRD56" s="206"/>
      <c r="LRE56" s="206"/>
      <c r="LRF56" s="206"/>
      <c r="LRG56" s="206"/>
      <c r="LRH56" s="206"/>
      <c r="LRI56" s="206"/>
      <c r="LRJ56" s="206"/>
      <c r="LRK56" s="206"/>
      <c r="LRL56" s="206"/>
      <c r="LRM56" s="206"/>
      <c r="LRN56" s="206"/>
      <c r="LRO56" s="206"/>
      <c r="LRP56" s="206"/>
      <c r="LRQ56" s="206"/>
      <c r="LRR56" s="206"/>
      <c r="LRS56" s="206"/>
      <c r="LRT56" s="206"/>
      <c r="LRU56" s="206"/>
      <c r="LRV56" s="206"/>
      <c r="LRW56" s="206"/>
      <c r="LRX56" s="206"/>
      <c r="LRY56" s="206"/>
      <c r="LRZ56" s="206"/>
      <c r="LSA56" s="206"/>
      <c r="LSB56" s="206"/>
      <c r="LSC56" s="206"/>
      <c r="LSD56" s="206"/>
      <c r="LSE56" s="206"/>
      <c r="LSF56" s="206"/>
      <c r="LSG56" s="206"/>
      <c r="LSH56" s="206"/>
      <c r="LSI56" s="206"/>
      <c r="LSJ56" s="206"/>
      <c r="LSK56" s="206"/>
      <c r="LSL56" s="206"/>
      <c r="LSM56" s="206"/>
      <c r="LSN56" s="206"/>
      <c r="LSO56" s="206"/>
      <c r="LSP56" s="206"/>
      <c r="LSQ56" s="206"/>
      <c r="LSR56" s="206"/>
      <c r="LSS56" s="206"/>
      <c r="LST56" s="206"/>
      <c r="LSU56" s="206"/>
      <c r="LSV56" s="206"/>
      <c r="LSW56" s="206"/>
      <c r="LSX56" s="206"/>
      <c r="LSY56" s="206"/>
      <c r="LSZ56" s="206"/>
      <c r="LTA56" s="206"/>
      <c r="LTB56" s="206"/>
      <c r="LTC56" s="206"/>
      <c r="LTD56" s="206"/>
      <c r="LTE56" s="206"/>
      <c r="LTF56" s="206"/>
      <c r="LTG56" s="206"/>
      <c r="LTH56" s="206"/>
      <c r="LTI56" s="206"/>
      <c r="LTJ56" s="206"/>
      <c r="LTK56" s="206"/>
      <c r="LTL56" s="206"/>
      <c r="LTM56" s="206"/>
      <c r="LTN56" s="206"/>
      <c r="LTO56" s="206"/>
      <c r="LTP56" s="206"/>
      <c r="LTQ56" s="206"/>
      <c r="LTR56" s="206"/>
      <c r="LTS56" s="206"/>
      <c r="LTT56" s="206"/>
      <c r="LTU56" s="206"/>
      <c r="LTV56" s="206"/>
      <c r="LTW56" s="206"/>
      <c r="LTX56" s="206"/>
      <c r="LTY56" s="206"/>
      <c r="LTZ56" s="206"/>
      <c r="LUA56" s="206"/>
      <c r="LUB56" s="206"/>
      <c r="LUC56" s="206"/>
      <c r="LUD56" s="206"/>
      <c r="LUE56" s="206"/>
      <c r="LUF56" s="206"/>
      <c r="LUG56" s="206"/>
      <c r="LUH56" s="206"/>
      <c r="LUI56" s="206"/>
      <c r="LUJ56" s="206"/>
      <c r="LUK56" s="206"/>
      <c r="LUL56" s="206"/>
      <c r="LUM56" s="206"/>
      <c r="LUN56" s="206"/>
      <c r="LUO56" s="206"/>
      <c r="LUP56" s="206"/>
      <c r="LUQ56" s="206"/>
      <c r="LUR56" s="206"/>
      <c r="LUS56" s="206"/>
      <c r="LUT56" s="206"/>
      <c r="LUU56" s="206"/>
      <c r="LUV56" s="206"/>
      <c r="LUW56" s="206"/>
      <c r="LUX56" s="206"/>
      <c r="LUY56" s="206"/>
      <c r="LUZ56" s="206"/>
      <c r="LVA56" s="206"/>
      <c r="LVB56" s="206"/>
      <c r="LVC56" s="206"/>
      <c r="LVD56" s="206"/>
      <c r="LVE56" s="206"/>
      <c r="LVF56" s="206"/>
      <c r="LVG56" s="206"/>
      <c r="LVH56" s="206"/>
      <c r="LVI56" s="206"/>
      <c r="LVJ56" s="206"/>
      <c r="LVK56" s="206"/>
      <c r="LVL56" s="206"/>
      <c r="LVM56" s="206"/>
      <c r="LVN56" s="206"/>
      <c r="LVO56" s="206"/>
      <c r="LVP56" s="206"/>
      <c r="LVQ56" s="206"/>
      <c r="LVR56" s="206"/>
      <c r="LVS56" s="206"/>
      <c r="LVT56" s="206"/>
      <c r="LVU56" s="206"/>
      <c r="LVV56" s="206"/>
      <c r="LVW56" s="206"/>
      <c r="LVX56" s="206"/>
      <c r="LVY56" s="206"/>
      <c r="LVZ56" s="206"/>
      <c r="LWA56" s="206"/>
      <c r="LWB56" s="206"/>
      <c r="LWC56" s="206"/>
      <c r="LWD56" s="206"/>
      <c r="LWE56" s="206"/>
      <c r="LWF56" s="206"/>
      <c r="LWG56" s="206"/>
      <c r="LWH56" s="206"/>
      <c r="LWI56" s="206"/>
      <c r="LWJ56" s="206"/>
      <c r="LWK56" s="206"/>
      <c r="LWL56" s="206"/>
      <c r="LWM56" s="206"/>
      <c r="LWN56" s="206"/>
      <c r="LWO56" s="206"/>
      <c r="LWP56" s="206"/>
      <c r="LWQ56" s="206"/>
      <c r="LWR56" s="206"/>
      <c r="LWS56" s="206"/>
      <c r="LWT56" s="206"/>
      <c r="LWU56" s="206"/>
      <c r="LWV56" s="206"/>
      <c r="LWW56" s="206"/>
      <c r="LWX56" s="206"/>
      <c r="LWY56" s="206"/>
      <c r="LWZ56" s="206"/>
      <c r="LXA56" s="206"/>
      <c r="LXB56" s="206"/>
      <c r="LXC56" s="206"/>
      <c r="LXD56" s="206"/>
      <c r="LXE56" s="206"/>
      <c r="LXF56" s="206"/>
      <c r="LXG56" s="206"/>
      <c r="LXH56" s="206"/>
      <c r="LXI56" s="206"/>
      <c r="LXJ56" s="206"/>
      <c r="LXK56" s="206"/>
      <c r="LXL56" s="206"/>
      <c r="LXM56" s="206"/>
      <c r="LXN56" s="206"/>
      <c r="LXO56" s="206"/>
      <c r="LXP56" s="206"/>
      <c r="LXQ56" s="206"/>
      <c r="LXR56" s="206"/>
      <c r="LXS56" s="206"/>
      <c r="LXT56" s="206"/>
      <c r="LXU56" s="206"/>
      <c r="LXV56" s="206"/>
      <c r="LXW56" s="206"/>
      <c r="LXX56" s="206"/>
      <c r="LXY56" s="206"/>
      <c r="LXZ56" s="206"/>
      <c r="LYA56" s="206"/>
      <c r="LYB56" s="206"/>
      <c r="LYC56" s="206"/>
      <c r="LYD56" s="206"/>
      <c r="LYE56" s="206"/>
      <c r="LYF56" s="206"/>
      <c r="LYG56" s="206"/>
      <c r="LYH56" s="206"/>
      <c r="LYI56" s="206"/>
      <c r="LYJ56" s="206"/>
      <c r="LYK56" s="206"/>
      <c r="LYL56" s="206"/>
      <c r="LYM56" s="206"/>
      <c r="LYN56" s="206"/>
      <c r="LYO56" s="206"/>
      <c r="LYP56" s="206"/>
      <c r="LYQ56" s="206"/>
      <c r="LYR56" s="206"/>
      <c r="LYS56" s="206"/>
      <c r="LYT56" s="206"/>
      <c r="LYU56" s="206"/>
      <c r="LYV56" s="206"/>
      <c r="LYW56" s="206"/>
      <c r="LYX56" s="206"/>
      <c r="LYY56" s="206"/>
      <c r="LYZ56" s="206"/>
      <c r="LZA56" s="206"/>
      <c r="LZB56" s="206"/>
      <c r="LZC56" s="206"/>
      <c r="LZD56" s="206"/>
      <c r="LZE56" s="206"/>
      <c r="LZF56" s="206"/>
      <c r="LZG56" s="206"/>
      <c r="LZH56" s="206"/>
      <c r="LZI56" s="206"/>
      <c r="LZJ56" s="206"/>
      <c r="LZK56" s="206"/>
      <c r="LZL56" s="206"/>
      <c r="LZM56" s="206"/>
      <c r="LZN56" s="206"/>
      <c r="LZO56" s="206"/>
      <c r="LZP56" s="206"/>
      <c r="LZQ56" s="206"/>
      <c r="LZR56" s="206"/>
      <c r="LZS56" s="206"/>
      <c r="LZT56" s="206"/>
      <c r="LZU56" s="206"/>
      <c r="LZV56" s="206"/>
      <c r="LZW56" s="206"/>
      <c r="LZX56" s="206"/>
      <c r="LZY56" s="206"/>
      <c r="LZZ56" s="206"/>
      <c r="MAA56" s="206"/>
      <c r="MAB56" s="206"/>
      <c r="MAC56" s="206"/>
      <c r="MAD56" s="206"/>
      <c r="MAE56" s="206"/>
      <c r="MAF56" s="206"/>
      <c r="MAG56" s="206"/>
      <c r="MAH56" s="206"/>
      <c r="MAI56" s="206"/>
      <c r="MAJ56" s="206"/>
      <c r="MAK56" s="206"/>
      <c r="MAL56" s="206"/>
      <c r="MAM56" s="206"/>
      <c r="MAN56" s="206"/>
      <c r="MAO56" s="206"/>
      <c r="MAP56" s="206"/>
      <c r="MAQ56" s="206"/>
      <c r="MAR56" s="206"/>
      <c r="MAS56" s="206"/>
      <c r="MAT56" s="206"/>
      <c r="MAU56" s="206"/>
      <c r="MAV56" s="206"/>
      <c r="MAW56" s="206"/>
      <c r="MAX56" s="206"/>
      <c r="MAY56" s="206"/>
      <c r="MAZ56" s="206"/>
      <c r="MBA56" s="206"/>
      <c r="MBB56" s="206"/>
      <c r="MBC56" s="206"/>
      <c r="MBD56" s="206"/>
      <c r="MBE56" s="206"/>
      <c r="MBF56" s="206"/>
      <c r="MBG56" s="206"/>
      <c r="MBH56" s="206"/>
      <c r="MBI56" s="206"/>
      <c r="MBJ56" s="206"/>
      <c r="MBK56" s="206"/>
      <c r="MBL56" s="206"/>
      <c r="MBM56" s="206"/>
      <c r="MBN56" s="206"/>
      <c r="MBO56" s="206"/>
      <c r="MBP56" s="206"/>
      <c r="MBQ56" s="206"/>
      <c r="MBR56" s="206"/>
      <c r="MBS56" s="206"/>
      <c r="MBT56" s="206"/>
      <c r="MBU56" s="206"/>
      <c r="MBV56" s="206"/>
      <c r="MBW56" s="206"/>
      <c r="MBX56" s="206"/>
      <c r="MBY56" s="206"/>
      <c r="MBZ56" s="206"/>
      <c r="MCA56" s="206"/>
      <c r="MCB56" s="206"/>
      <c r="MCC56" s="206"/>
      <c r="MCD56" s="206"/>
      <c r="MCE56" s="206"/>
      <c r="MCF56" s="206"/>
      <c r="MCG56" s="206"/>
      <c r="MCH56" s="206"/>
      <c r="MCI56" s="206"/>
      <c r="MCJ56" s="206"/>
      <c r="MCK56" s="206"/>
      <c r="MCL56" s="206"/>
      <c r="MCM56" s="206"/>
      <c r="MCN56" s="206"/>
      <c r="MCO56" s="206"/>
      <c r="MCP56" s="206"/>
      <c r="MCQ56" s="206"/>
      <c r="MCR56" s="206"/>
      <c r="MCS56" s="206"/>
      <c r="MCT56" s="206"/>
      <c r="MCU56" s="206"/>
      <c r="MCV56" s="206"/>
      <c r="MCW56" s="206"/>
      <c r="MCX56" s="206"/>
      <c r="MCY56" s="206"/>
      <c r="MCZ56" s="206"/>
      <c r="MDA56" s="206"/>
      <c r="MDB56" s="206"/>
      <c r="MDC56" s="206"/>
      <c r="MDD56" s="206"/>
      <c r="MDE56" s="206"/>
      <c r="MDF56" s="206"/>
      <c r="MDG56" s="206"/>
      <c r="MDH56" s="206"/>
      <c r="MDI56" s="206"/>
      <c r="MDJ56" s="206"/>
      <c r="MDK56" s="206"/>
      <c r="MDL56" s="206"/>
      <c r="MDM56" s="206"/>
      <c r="MDN56" s="206"/>
      <c r="MDO56" s="206"/>
      <c r="MDP56" s="206"/>
      <c r="MDQ56" s="206"/>
      <c r="MDR56" s="206"/>
      <c r="MDS56" s="206"/>
      <c r="MDT56" s="206"/>
      <c r="MDU56" s="206"/>
      <c r="MDV56" s="206"/>
      <c r="MDW56" s="206"/>
      <c r="MDX56" s="206"/>
      <c r="MDY56" s="206"/>
      <c r="MDZ56" s="206"/>
      <c r="MEA56" s="206"/>
      <c r="MEB56" s="206"/>
      <c r="MEC56" s="206"/>
      <c r="MED56" s="206"/>
      <c r="MEE56" s="206"/>
      <c r="MEF56" s="206"/>
      <c r="MEG56" s="206"/>
      <c r="MEH56" s="206"/>
      <c r="MEI56" s="206"/>
      <c r="MEJ56" s="206"/>
      <c r="MEK56" s="206"/>
      <c r="MEL56" s="206"/>
      <c r="MEM56" s="206"/>
      <c r="MEN56" s="206"/>
      <c r="MEO56" s="206"/>
      <c r="MEP56" s="206"/>
      <c r="MEQ56" s="206"/>
      <c r="MER56" s="206"/>
      <c r="MES56" s="206"/>
      <c r="MET56" s="206"/>
      <c r="MEU56" s="206"/>
      <c r="MEV56" s="206"/>
      <c r="MEW56" s="206"/>
      <c r="MEX56" s="206"/>
      <c r="MEY56" s="206"/>
      <c r="MEZ56" s="206"/>
      <c r="MFA56" s="206"/>
      <c r="MFB56" s="206"/>
      <c r="MFC56" s="206"/>
      <c r="MFD56" s="206"/>
      <c r="MFE56" s="206"/>
      <c r="MFF56" s="206"/>
      <c r="MFG56" s="206"/>
      <c r="MFH56" s="206"/>
      <c r="MFI56" s="206"/>
      <c r="MFJ56" s="206"/>
      <c r="MFK56" s="206"/>
      <c r="MFL56" s="206"/>
      <c r="MFM56" s="206"/>
      <c r="MFN56" s="206"/>
      <c r="MFO56" s="206"/>
      <c r="MFP56" s="206"/>
      <c r="MFQ56" s="206"/>
      <c r="MFR56" s="206"/>
      <c r="MFS56" s="206"/>
      <c r="MFT56" s="206"/>
      <c r="MFU56" s="206"/>
      <c r="MFV56" s="206"/>
      <c r="MFW56" s="206"/>
      <c r="MFX56" s="206"/>
      <c r="MFY56" s="206"/>
      <c r="MFZ56" s="206"/>
      <c r="MGA56" s="206"/>
      <c r="MGB56" s="206"/>
      <c r="MGC56" s="206"/>
      <c r="MGD56" s="206"/>
      <c r="MGE56" s="206"/>
      <c r="MGF56" s="206"/>
      <c r="MGG56" s="206"/>
      <c r="MGH56" s="206"/>
      <c r="MGI56" s="206"/>
      <c r="MGJ56" s="206"/>
      <c r="MGK56" s="206"/>
      <c r="MGL56" s="206"/>
      <c r="MGM56" s="206"/>
      <c r="MGN56" s="206"/>
      <c r="MGO56" s="206"/>
      <c r="MGP56" s="206"/>
      <c r="MGQ56" s="206"/>
      <c r="MGR56" s="206"/>
      <c r="MGS56" s="206"/>
      <c r="MGT56" s="206"/>
      <c r="MGU56" s="206"/>
      <c r="MGV56" s="206"/>
      <c r="MGW56" s="206"/>
      <c r="MGX56" s="206"/>
      <c r="MGY56" s="206"/>
      <c r="MGZ56" s="206"/>
      <c r="MHA56" s="206"/>
      <c r="MHB56" s="206"/>
      <c r="MHC56" s="206"/>
      <c r="MHD56" s="206"/>
      <c r="MHE56" s="206"/>
      <c r="MHF56" s="206"/>
      <c r="MHG56" s="206"/>
      <c r="MHH56" s="206"/>
      <c r="MHI56" s="206"/>
      <c r="MHJ56" s="206"/>
      <c r="MHK56" s="206"/>
      <c r="MHL56" s="206"/>
      <c r="MHM56" s="206"/>
      <c r="MHN56" s="206"/>
      <c r="MHO56" s="206"/>
      <c r="MHP56" s="206"/>
      <c r="MHQ56" s="206"/>
      <c r="MHR56" s="206"/>
      <c r="MHS56" s="206"/>
      <c r="MHT56" s="206"/>
      <c r="MHU56" s="206"/>
      <c r="MHV56" s="206"/>
      <c r="MHW56" s="206"/>
      <c r="MHX56" s="206"/>
      <c r="MHY56" s="206"/>
      <c r="MHZ56" s="206"/>
      <c r="MIA56" s="206"/>
      <c r="MIB56" s="206"/>
      <c r="MIC56" s="206"/>
      <c r="MID56" s="206"/>
      <c r="MIE56" s="206"/>
      <c r="MIF56" s="206"/>
      <c r="MIG56" s="206"/>
      <c r="MIH56" s="206"/>
      <c r="MII56" s="206"/>
      <c r="MIJ56" s="206"/>
      <c r="MIK56" s="206"/>
      <c r="MIL56" s="206"/>
      <c r="MIM56" s="206"/>
      <c r="MIN56" s="206"/>
      <c r="MIO56" s="206"/>
      <c r="MIP56" s="206"/>
      <c r="MIQ56" s="206"/>
      <c r="MIR56" s="206"/>
      <c r="MIS56" s="206"/>
      <c r="MIT56" s="206"/>
      <c r="MIU56" s="206"/>
      <c r="MIV56" s="206"/>
      <c r="MIW56" s="206"/>
      <c r="MIX56" s="206"/>
      <c r="MIY56" s="206"/>
      <c r="MIZ56" s="206"/>
      <c r="MJA56" s="206"/>
      <c r="MJB56" s="206"/>
      <c r="MJC56" s="206"/>
      <c r="MJD56" s="206"/>
      <c r="MJE56" s="206"/>
      <c r="MJF56" s="206"/>
      <c r="MJG56" s="206"/>
      <c r="MJH56" s="206"/>
      <c r="MJI56" s="206"/>
      <c r="MJJ56" s="206"/>
      <c r="MJK56" s="206"/>
      <c r="MJL56" s="206"/>
      <c r="MJM56" s="206"/>
      <c r="MJN56" s="206"/>
      <c r="MJO56" s="206"/>
      <c r="MJP56" s="206"/>
      <c r="MJQ56" s="206"/>
      <c r="MJR56" s="206"/>
      <c r="MJS56" s="206"/>
      <c r="MJT56" s="206"/>
      <c r="MJU56" s="206"/>
      <c r="MJV56" s="206"/>
      <c r="MJW56" s="206"/>
      <c r="MJX56" s="206"/>
      <c r="MJY56" s="206"/>
      <c r="MJZ56" s="206"/>
      <c r="MKA56" s="206"/>
      <c r="MKB56" s="206"/>
      <c r="MKC56" s="206"/>
      <c r="MKD56" s="206"/>
      <c r="MKE56" s="206"/>
      <c r="MKF56" s="206"/>
      <c r="MKG56" s="206"/>
      <c r="MKH56" s="206"/>
      <c r="MKI56" s="206"/>
      <c r="MKJ56" s="206"/>
      <c r="MKK56" s="206"/>
      <c r="MKL56" s="206"/>
      <c r="MKM56" s="206"/>
      <c r="MKN56" s="206"/>
      <c r="MKO56" s="206"/>
      <c r="MKP56" s="206"/>
      <c r="MKQ56" s="206"/>
      <c r="MKR56" s="206"/>
      <c r="MKS56" s="206"/>
      <c r="MKT56" s="206"/>
      <c r="MKU56" s="206"/>
      <c r="MKV56" s="206"/>
      <c r="MKW56" s="206"/>
      <c r="MKX56" s="206"/>
      <c r="MKY56" s="206"/>
      <c r="MKZ56" s="206"/>
      <c r="MLA56" s="206"/>
      <c r="MLB56" s="206"/>
      <c r="MLC56" s="206"/>
      <c r="MLD56" s="206"/>
      <c r="MLE56" s="206"/>
      <c r="MLF56" s="206"/>
      <c r="MLG56" s="206"/>
      <c r="MLH56" s="206"/>
      <c r="MLI56" s="206"/>
      <c r="MLJ56" s="206"/>
      <c r="MLK56" s="206"/>
      <c r="MLL56" s="206"/>
      <c r="MLM56" s="206"/>
      <c r="MLN56" s="206"/>
      <c r="MLO56" s="206"/>
      <c r="MLP56" s="206"/>
      <c r="MLQ56" s="206"/>
      <c r="MLR56" s="206"/>
      <c r="MLS56" s="206"/>
      <c r="MLT56" s="206"/>
      <c r="MLU56" s="206"/>
      <c r="MLV56" s="206"/>
      <c r="MLW56" s="206"/>
      <c r="MLX56" s="206"/>
      <c r="MLY56" s="206"/>
      <c r="MLZ56" s="206"/>
      <c r="MMA56" s="206"/>
      <c r="MMB56" s="206"/>
      <c r="MMC56" s="206"/>
      <c r="MMD56" s="206"/>
      <c r="MME56" s="206"/>
      <c r="MMF56" s="206"/>
      <c r="MMG56" s="206"/>
      <c r="MMH56" s="206"/>
      <c r="MMI56" s="206"/>
      <c r="MMJ56" s="206"/>
      <c r="MMK56" s="206"/>
      <c r="MML56" s="206"/>
      <c r="MMM56" s="206"/>
      <c r="MMN56" s="206"/>
      <c r="MMO56" s="206"/>
      <c r="MMP56" s="206"/>
      <c r="MMQ56" s="206"/>
      <c r="MMR56" s="206"/>
      <c r="MMS56" s="206"/>
      <c r="MMT56" s="206"/>
      <c r="MMU56" s="206"/>
      <c r="MMV56" s="206"/>
      <c r="MMW56" s="206"/>
      <c r="MMX56" s="206"/>
      <c r="MMY56" s="206"/>
      <c r="MMZ56" s="206"/>
      <c r="MNA56" s="206"/>
      <c r="MNB56" s="206"/>
      <c r="MNC56" s="206"/>
      <c r="MND56" s="206"/>
      <c r="MNE56" s="206"/>
      <c r="MNF56" s="206"/>
      <c r="MNG56" s="206"/>
      <c r="MNH56" s="206"/>
      <c r="MNI56" s="206"/>
      <c r="MNJ56" s="206"/>
      <c r="MNK56" s="206"/>
      <c r="MNL56" s="206"/>
      <c r="MNM56" s="206"/>
      <c r="MNN56" s="206"/>
      <c r="MNO56" s="206"/>
      <c r="MNP56" s="206"/>
      <c r="MNQ56" s="206"/>
      <c r="MNR56" s="206"/>
      <c r="MNS56" s="206"/>
      <c r="MNT56" s="206"/>
      <c r="MNU56" s="206"/>
      <c r="MNV56" s="206"/>
      <c r="MNW56" s="206"/>
      <c r="MNX56" s="206"/>
      <c r="MNY56" s="206"/>
      <c r="MNZ56" s="206"/>
      <c r="MOA56" s="206"/>
      <c r="MOB56" s="206"/>
      <c r="MOC56" s="206"/>
      <c r="MOD56" s="206"/>
      <c r="MOE56" s="206"/>
      <c r="MOF56" s="206"/>
      <c r="MOG56" s="206"/>
      <c r="MOH56" s="206"/>
      <c r="MOI56" s="206"/>
      <c r="MOJ56" s="206"/>
      <c r="MOK56" s="206"/>
      <c r="MOL56" s="206"/>
      <c r="MOM56" s="206"/>
      <c r="MON56" s="206"/>
      <c r="MOO56" s="206"/>
      <c r="MOP56" s="206"/>
      <c r="MOQ56" s="206"/>
      <c r="MOR56" s="206"/>
      <c r="MOS56" s="206"/>
      <c r="MOT56" s="206"/>
      <c r="MOU56" s="206"/>
      <c r="MOV56" s="206"/>
      <c r="MOW56" s="206"/>
      <c r="MOX56" s="206"/>
      <c r="MOY56" s="206"/>
      <c r="MOZ56" s="206"/>
      <c r="MPA56" s="206"/>
      <c r="MPB56" s="206"/>
      <c r="MPC56" s="206"/>
      <c r="MPD56" s="206"/>
      <c r="MPE56" s="206"/>
      <c r="MPF56" s="206"/>
      <c r="MPG56" s="206"/>
      <c r="MPH56" s="206"/>
      <c r="MPI56" s="206"/>
      <c r="MPJ56" s="206"/>
      <c r="MPK56" s="206"/>
      <c r="MPL56" s="206"/>
      <c r="MPM56" s="206"/>
      <c r="MPN56" s="206"/>
      <c r="MPO56" s="206"/>
      <c r="MPP56" s="206"/>
      <c r="MPQ56" s="206"/>
      <c r="MPR56" s="206"/>
      <c r="MPS56" s="206"/>
      <c r="MPT56" s="206"/>
      <c r="MPU56" s="206"/>
      <c r="MPV56" s="206"/>
      <c r="MPW56" s="206"/>
      <c r="MPX56" s="206"/>
      <c r="MPY56" s="206"/>
      <c r="MPZ56" s="206"/>
      <c r="MQA56" s="206"/>
      <c r="MQB56" s="206"/>
      <c r="MQC56" s="206"/>
      <c r="MQD56" s="206"/>
      <c r="MQE56" s="206"/>
      <c r="MQF56" s="206"/>
      <c r="MQG56" s="206"/>
      <c r="MQH56" s="206"/>
      <c r="MQI56" s="206"/>
      <c r="MQJ56" s="206"/>
      <c r="MQK56" s="206"/>
      <c r="MQL56" s="206"/>
      <c r="MQM56" s="206"/>
      <c r="MQN56" s="206"/>
      <c r="MQO56" s="206"/>
      <c r="MQP56" s="206"/>
      <c r="MQQ56" s="206"/>
      <c r="MQR56" s="206"/>
      <c r="MQS56" s="206"/>
      <c r="MQT56" s="206"/>
      <c r="MQU56" s="206"/>
      <c r="MQV56" s="206"/>
      <c r="MQW56" s="206"/>
      <c r="MQX56" s="206"/>
      <c r="MQY56" s="206"/>
      <c r="MQZ56" s="206"/>
      <c r="MRA56" s="206"/>
      <c r="MRB56" s="206"/>
      <c r="MRC56" s="206"/>
      <c r="MRD56" s="206"/>
      <c r="MRE56" s="206"/>
      <c r="MRF56" s="206"/>
      <c r="MRG56" s="206"/>
      <c r="MRH56" s="206"/>
      <c r="MRI56" s="206"/>
      <c r="MRJ56" s="206"/>
      <c r="MRK56" s="206"/>
      <c r="MRL56" s="206"/>
      <c r="MRM56" s="206"/>
      <c r="MRN56" s="206"/>
      <c r="MRO56" s="206"/>
      <c r="MRP56" s="206"/>
      <c r="MRQ56" s="206"/>
      <c r="MRR56" s="206"/>
      <c r="MRS56" s="206"/>
      <c r="MRT56" s="206"/>
      <c r="MRU56" s="206"/>
      <c r="MRV56" s="206"/>
      <c r="MRW56" s="206"/>
      <c r="MRX56" s="206"/>
      <c r="MRY56" s="206"/>
      <c r="MRZ56" s="206"/>
      <c r="MSA56" s="206"/>
      <c r="MSB56" s="206"/>
      <c r="MSC56" s="206"/>
      <c r="MSD56" s="206"/>
      <c r="MSE56" s="206"/>
      <c r="MSF56" s="206"/>
      <c r="MSG56" s="206"/>
      <c r="MSH56" s="206"/>
      <c r="MSI56" s="206"/>
      <c r="MSJ56" s="206"/>
      <c r="MSK56" s="206"/>
      <c r="MSL56" s="206"/>
      <c r="MSM56" s="206"/>
      <c r="MSN56" s="206"/>
      <c r="MSO56" s="206"/>
      <c r="MSP56" s="206"/>
      <c r="MSQ56" s="206"/>
      <c r="MSR56" s="206"/>
      <c r="MSS56" s="206"/>
      <c r="MST56" s="206"/>
      <c r="MSU56" s="206"/>
      <c r="MSV56" s="206"/>
      <c r="MSW56" s="206"/>
      <c r="MSX56" s="206"/>
      <c r="MSY56" s="206"/>
      <c r="MSZ56" s="206"/>
      <c r="MTA56" s="206"/>
      <c r="MTB56" s="206"/>
      <c r="MTC56" s="206"/>
      <c r="MTD56" s="206"/>
      <c r="MTE56" s="206"/>
      <c r="MTF56" s="206"/>
      <c r="MTG56" s="206"/>
      <c r="MTH56" s="206"/>
      <c r="MTI56" s="206"/>
      <c r="MTJ56" s="206"/>
      <c r="MTK56" s="206"/>
      <c r="MTL56" s="206"/>
      <c r="MTM56" s="206"/>
      <c r="MTN56" s="206"/>
      <c r="MTO56" s="206"/>
      <c r="MTP56" s="206"/>
      <c r="MTQ56" s="206"/>
      <c r="MTR56" s="206"/>
      <c r="MTS56" s="206"/>
      <c r="MTT56" s="206"/>
      <c r="MTU56" s="206"/>
      <c r="MTV56" s="206"/>
      <c r="MTW56" s="206"/>
      <c r="MTX56" s="206"/>
      <c r="MTY56" s="206"/>
      <c r="MTZ56" s="206"/>
      <c r="MUA56" s="206"/>
      <c r="MUB56" s="206"/>
      <c r="MUC56" s="206"/>
      <c r="MUD56" s="206"/>
      <c r="MUE56" s="206"/>
      <c r="MUF56" s="206"/>
      <c r="MUG56" s="206"/>
      <c r="MUH56" s="206"/>
      <c r="MUI56" s="206"/>
      <c r="MUJ56" s="206"/>
      <c r="MUK56" s="206"/>
      <c r="MUL56" s="206"/>
      <c r="MUM56" s="206"/>
      <c r="MUN56" s="206"/>
      <c r="MUO56" s="206"/>
      <c r="MUP56" s="206"/>
      <c r="MUQ56" s="206"/>
      <c r="MUR56" s="206"/>
      <c r="MUS56" s="206"/>
      <c r="MUT56" s="206"/>
      <c r="MUU56" s="206"/>
      <c r="MUV56" s="206"/>
      <c r="MUW56" s="206"/>
      <c r="MUX56" s="206"/>
      <c r="MUY56" s="206"/>
      <c r="MUZ56" s="206"/>
      <c r="MVA56" s="206"/>
      <c r="MVB56" s="206"/>
      <c r="MVC56" s="206"/>
      <c r="MVD56" s="206"/>
      <c r="MVE56" s="206"/>
      <c r="MVF56" s="206"/>
      <c r="MVG56" s="206"/>
      <c r="MVH56" s="206"/>
      <c r="MVI56" s="206"/>
      <c r="MVJ56" s="206"/>
      <c r="MVK56" s="206"/>
      <c r="MVL56" s="206"/>
      <c r="MVM56" s="206"/>
      <c r="MVN56" s="206"/>
      <c r="MVO56" s="206"/>
      <c r="MVP56" s="206"/>
      <c r="MVQ56" s="206"/>
      <c r="MVR56" s="206"/>
      <c r="MVS56" s="206"/>
      <c r="MVT56" s="206"/>
      <c r="MVU56" s="206"/>
      <c r="MVV56" s="206"/>
      <c r="MVW56" s="206"/>
      <c r="MVX56" s="206"/>
      <c r="MVY56" s="206"/>
      <c r="MVZ56" s="206"/>
      <c r="MWA56" s="206"/>
      <c r="MWB56" s="206"/>
      <c r="MWC56" s="206"/>
      <c r="MWD56" s="206"/>
      <c r="MWE56" s="206"/>
      <c r="MWF56" s="206"/>
      <c r="MWG56" s="206"/>
      <c r="MWH56" s="206"/>
      <c r="MWI56" s="206"/>
      <c r="MWJ56" s="206"/>
      <c r="MWK56" s="206"/>
      <c r="MWL56" s="206"/>
      <c r="MWM56" s="206"/>
      <c r="MWN56" s="206"/>
      <c r="MWO56" s="206"/>
      <c r="MWP56" s="206"/>
      <c r="MWQ56" s="206"/>
      <c r="MWR56" s="206"/>
      <c r="MWS56" s="206"/>
      <c r="MWT56" s="206"/>
      <c r="MWU56" s="206"/>
      <c r="MWV56" s="206"/>
      <c r="MWW56" s="206"/>
      <c r="MWX56" s="206"/>
      <c r="MWY56" s="206"/>
      <c r="MWZ56" s="206"/>
      <c r="MXA56" s="206"/>
      <c r="MXB56" s="206"/>
      <c r="MXC56" s="206"/>
      <c r="MXD56" s="206"/>
      <c r="MXE56" s="206"/>
      <c r="MXF56" s="206"/>
      <c r="MXG56" s="206"/>
      <c r="MXH56" s="206"/>
      <c r="MXI56" s="206"/>
      <c r="MXJ56" s="206"/>
      <c r="MXK56" s="206"/>
      <c r="MXL56" s="206"/>
      <c r="MXM56" s="206"/>
      <c r="MXN56" s="206"/>
      <c r="MXO56" s="206"/>
      <c r="MXP56" s="206"/>
      <c r="MXQ56" s="206"/>
      <c r="MXR56" s="206"/>
      <c r="MXS56" s="206"/>
      <c r="MXT56" s="206"/>
      <c r="MXU56" s="206"/>
      <c r="MXV56" s="206"/>
      <c r="MXW56" s="206"/>
      <c r="MXX56" s="206"/>
      <c r="MXY56" s="206"/>
      <c r="MXZ56" s="206"/>
      <c r="MYA56" s="206"/>
      <c r="MYB56" s="206"/>
      <c r="MYC56" s="206"/>
      <c r="MYD56" s="206"/>
      <c r="MYE56" s="206"/>
      <c r="MYF56" s="206"/>
      <c r="MYG56" s="206"/>
      <c r="MYH56" s="206"/>
      <c r="MYI56" s="206"/>
      <c r="MYJ56" s="206"/>
      <c r="MYK56" s="206"/>
      <c r="MYL56" s="206"/>
      <c r="MYM56" s="206"/>
      <c r="MYN56" s="206"/>
      <c r="MYO56" s="206"/>
      <c r="MYP56" s="206"/>
      <c r="MYQ56" s="206"/>
      <c r="MYR56" s="206"/>
      <c r="MYS56" s="206"/>
      <c r="MYT56" s="206"/>
      <c r="MYU56" s="206"/>
      <c r="MYV56" s="206"/>
      <c r="MYW56" s="206"/>
      <c r="MYX56" s="206"/>
      <c r="MYY56" s="206"/>
      <c r="MYZ56" s="206"/>
      <c r="MZA56" s="206"/>
      <c r="MZB56" s="206"/>
      <c r="MZC56" s="206"/>
      <c r="MZD56" s="206"/>
      <c r="MZE56" s="206"/>
      <c r="MZF56" s="206"/>
      <c r="MZG56" s="206"/>
      <c r="MZH56" s="206"/>
      <c r="MZI56" s="206"/>
      <c r="MZJ56" s="206"/>
      <c r="MZK56" s="206"/>
      <c r="MZL56" s="206"/>
      <c r="MZM56" s="206"/>
      <c r="MZN56" s="206"/>
      <c r="MZO56" s="206"/>
      <c r="MZP56" s="206"/>
      <c r="MZQ56" s="206"/>
      <c r="MZR56" s="206"/>
      <c r="MZS56" s="206"/>
      <c r="MZT56" s="206"/>
      <c r="MZU56" s="206"/>
      <c r="MZV56" s="206"/>
      <c r="MZW56" s="206"/>
      <c r="MZX56" s="206"/>
      <c r="MZY56" s="206"/>
      <c r="MZZ56" s="206"/>
      <c r="NAA56" s="206"/>
      <c r="NAB56" s="206"/>
      <c r="NAC56" s="206"/>
      <c r="NAD56" s="206"/>
      <c r="NAE56" s="206"/>
      <c r="NAF56" s="206"/>
      <c r="NAG56" s="206"/>
      <c r="NAH56" s="206"/>
      <c r="NAI56" s="206"/>
      <c r="NAJ56" s="206"/>
      <c r="NAK56" s="206"/>
      <c r="NAL56" s="206"/>
      <c r="NAM56" s="206"/>
      <c r="NAN56" s="206"/>
      <c r="NAO56" s="206"/>
      <c r="NAP56" s="206"/>
      <c r="NAQ56" s="206"/>
      <c r="NAR56" s="206"/>
      <c r="NAS56" s="206"/>
      <c r="NAT56" s="206"/>
      <c r="NAU56" s="206"/>
      <c r="NAV56" s="206"/>
      <c r="NAW56" s="206"/>
      <c r="NAX56" s="206"/>
      <c r="NAY56" s="206"/>
      <c r="NAZ56" s="206"/>
      <c r="NBA56" s="206"/>
      <c r="NBB56" s="206"/>
      <c r="NBC56" s="206"/>
      <c r="NBD56" s="206"/>
      <c r="NBE56" s="206"/>
      <c r="NBF56" s="206"/>
      <c r="NBG56" s="206"/>
      <c r="NBH56" s="206"/>
      <c r="NBI56" s="206"/>
      <c r="NBJ56" s="206"/>
      <c r="NBK56" s="206"/>
      <c r="NBL56" s="206"/>
      <c r="NBM56" s="206"/>
      <c r="NBN56" s="206"/>
      <c r="NBO56" s="206"/>
      <c r="NBP56" s="206"/>
      <c r="NBQ56" s="206"/>
      <c r="NBR56" s="206"/>
      <c r="NBS56" s="206"/>
      <c r="NBT56" s="206"/>
      <c r="NBU56" s="206"/>
      <c r="NBV56" s="206"/>
      <c r="NBW56" s="206"/>
      <c r="NBX56" s="206"/>
      <c r="NBY56" s="206"/>
      <c r="NBZ56" s="206"/>
      <c r="NCA56" s="206"/>
      <c r="NCB56" s="206"/>
      <c r="NCC56" s="206"/>
      <c r="NCD56" s="206"/>
      <c r="NCE56" s="206"/>
      <c r="NCF56" s="206"/>
      <c r="NCG56" s="206"/>
      <c r="NCH56" s="206"/>
      <c r="NCI56" s="206"/>
      <c r="NCJ56" s="206"/>
      <c r="NCK56" s="206"/>
      <c r="NCL56" s="206"/>
      <c r="NCM56" s="206"/>
      <c r="NCN56" s="206"/>
      <c r="NCO56" s="206"/>
      <c r="NCP56" s="206"/>
      <c r="NCQ56" s="206"/>
      <c r="NCR56" s="206"/>
      <c r="NCS56" s="206"/>
      <c r="NCT56" s="206"/>
      <c r="NCU56" s="206"/>
      <c r="NCV56" s="206"/>
      <c r="NCW56" s="206"/>
      <c r="NCX56" s="206"/>
      <c r="NCY56" s="206"/>
      <c r="NCZ56" s="206"/>
      <c r="NDA56" s="206"/>
      <c r="NDB56" s="206"/>
      <c r="NDC56" s="206"/>
      <c r="NDD56" s="206"/>
      <c r="NDE56" s="206"/>
      <c r="NDF56" s="206"/>
      <c r="NDG56" s="206"/>
      <c r="NDH56" s="206"/>
      <c r="NDI56" s="206"/>
      <c r="NDJ56" s="206"/>
      <c r="NDK56" s="206"/>
      <c r="NDL56" s="206"/>
      <c r="NDM56" s="206"/>
      <c r="NDN56" s="206"/>
      <c r="NDO56" s="206"/>
      <c r="NDP56" s="206"/>
      <c r="NDQ56" s="206"/>
      <c r="NDR56" s="206"/>
      <c r="NDS56" s="206"/>
      <c r="NDT56" s="206"/>
      <c r="NDU56" s="206"/>
      <c r="NDV56" s="206"/>
      <c r="NDW56" s="206"/>
      <c r="NDX56" s="206"/>
      <c r="NDY56" s="206"/>
      <c r="NDZ56" s="206"/>
      <c r="NEA56" s="206"/>
      <c r="NEB56" s="206"/>
      <c r="NEC56" s="206"/>
      <c r="NED56" s="206"/>
      <c r="NEE56" s="206"/>
      <c r="NEF56" s="206"/>
      <c r="NEG56" s="206"/>
      <c r="NEH56" s="206"/>
      <c r="NEI56" s="206"/>
      <c r="NEJ56" s="206"/>
      <c r="NEK56" s="206"/>
      <c r="NEL56" s="206"/>
      <c r="NEM56" s="206"/>
      <c r="NEN56" s="206"/>
      <c r="NEO56" s="206"/>
      <c r="NEP56" s="206"/>
      <c r="NEQ56" s="206"/>
      <c r="NER56" s="206"/>
      <c r="NES56" s="206"/>
      <c r="NET56" s="206"/>
      <c r="NEU56" s="206"/>
      <c r="NEV56" s="206"/>
      <c r="NEW56" s="206"/>
      <c r="NEX56" s="206"/>
      <c r="NEY56" s="206"/>
      <c r="NEZ56" s="206"/>
      <c r="NFA56" s="206"/>
      <c r="NFB56" s="206"/>
      <c r="NFC56" s="206"/>
      <c r="NFD56" s="206"/>
      <c r="NFE56" s="206"/>
      <c r="NFF56" s="206"/>
      <c r="NFG56" s="206"/>
      <c r="NFH56" s="206"/>
      <c r="NFI56" s="206"/>
      <c r="NFJ56" s="206"/>
      <c r="NFK56" s="206"/>
      <c r="NFL56" s="206"/>
      <c r="NFM56" s="206"/>
      <c r="NFN56" s="206"/>
      <c r="NFO56" s="206"/>
      <c r="NFP56" s="206"/>
      <c r="NFQ56" s="206"/>
      <c r="NFR56" s="206"/>
      <c r="NFS56" s="206"/>
      <c r="NFT56" s="206"/>
      <c r="NFU56" s="206"/>
      <c r="NFV56" s="206"/>
      <c r="NFW56" s="206"/>
      <c r="NFX56" s="206"/>
      <c r="NFY56" s="206"/>
      <c r="NFZ56" s="206"/>
      <c r="NGA56" s="206"/>
      <c r="NGB56" s="206"/>
      <c r="NGC56" s="206"/>
      <c r="NGD56" s="206"/>
      <c r="NGE56" s="206"/>
      <c r="NGF56" s="206"/>
      <c r="NGG56" s="206"/>
      <c r="NGH56" s="206"/>
      <c r="NGI56" s="206"/>
      <c r="NGJ56" s="206"/>
      <c r="NGK56" s="206"/>
      <c r="NGL56" s="206"/>
      <c r="NGM56" s="206"/>
      <c r="NGN56" s="206"/>
      <c r="NGO56" s="206"/>
      <c r="NGP56" s="206"/>
      <c r="NGQ56" s="206"/>
      <c r="NGR56" s="206"/>
      <c r="NGS56" s="206"/>
      <c r="NGT56" s="206"/>
      <c r="NGU56" s="206"/>
      <c r="NGV56" s="206"/>
      <c r="NGW56" s="206"/>
      <c r="NGX56" s="206"/>
      <c r="NGY56" s="206"/>
      <c r="NGZ56" s="206"/>
      <c r="NHA56" s="206"/>
      <c r="NHB56" s="206"/>
      <c r="NHC56" s="206"/>
      <c r="NHD56" s="206"/>
      <c r="NHE56" s="206"/>
      <c r="NHF56" s="206"/>
      <c r="NHG56" s="206"/>
      <c r="NHH56" s="206"/>
      <c r="NHI56" s="206"/>
      <c r="NHJ56" s="206"/>
      <c r="NHK56" s="206"/>
      <c r="NHL56" s="206"/>
      <c r="NHM56" s="206"/>
      <c r="NHN56" s="206"/>
      <c r="NHO56" s="206"/>
      <c r="NHP56" s="206"/>
      <c r="NHQ56" s="206"/>
      <c r="NHR56" s="206"/>
      <c r="NHS56" s="206"/>
      <c r="NHT56" s="206"/>
      <c r="NHU56" s="206"/>
      <c r="NHV56" s="206"/>
      <c r="NHW56" s="206"/>
      <c r="NHX56" s="206"/>
      <c r="NHY56" s="206"/>
      <c r="NHZ56" s="206"/>
      <c r="NIA56" s="206"/>
      <c r="NIB56" s="206"/>
      <c r="NIC56" s="206"/>
      <c r="NID56" s="206"/>
      <c r="NIE56" s="206"/>
      <c r="NIF56" s="206"/>
      <c r="NIG56" s="206"/>
      <c r="NIH56" s="206"/>
      <c r="NII56" s="206"/>
      <c r="NIJ56" s="206"/>
      <c r="NIK56" s="206"/>
      <c r="NIL56" s="206"/>
      <c r="NIM56" s="206"/>
      <c r="NIN56" s="206"/>
      <c r="NIO56" s="206"/>
      <c r="NIP56" s="206"/>
      <c r="NIQ56" s="206"/>
      <c r="NIR56" s="206"/>
      <c r="NIS56" s="206"/>
      <c r="NIT56" s="206"/>
      <c r="NIU56" s="206"/>
      <c r="NIV56" s="206"/>
      <c r="NIW56" s="206"/>
      <c r="NIX56" s="206"/>
      <c r="NIY56" s="206"/>
      <c r="NIZ56" s="206"/>
      <c r="NJA56" s="206"/>
      <c r="NJB56" s="206"/>
      <c r="NJC56" s="206"/>
      <c r="NJD56" s="206"/>
      <c r="NJE56" s="206"/>
      <c r="NJF56" s="206"/>
      <c r="NJG56" s="206"/>
      <c r="NJH56" s="206"/>
      <c r="NJI56" s="206"/>
      <c r="NJJ56" s="206"/>
      <c r="NJK56" s="206"/>
      <c r="NJL56" s="206"/>
      <c r="NJM56" s="206"/>
      <c r="NJN56" s="206"/>
      <c r="NJO56" s="206"/>
      <c r="NJP56" s="206"/>
      <c r="NJQ56" s="206"/>
      <c r="NJR56" s="206"/>
      <c r="NJS56" s="206"/>
      <c r="NJT56" s="206"/>
      <c r="NJU56" s="206"/>
      <c r="NJV56" s="206"/>
      <c r="NJW56" s="206"/>
      <c r="NJX56" s="206"/>
      <c r="NJY56" s="206"/>
      <c r="NJZ56" s="206"/>
      <c r="NKA56" s="206"/>
      <c r="NKB56" s="206"/>
      <c r="NKC56" s="206"/>
      <c r="NKD56" s="206"/>
      <c r="NKE56" s="206"/>
      <c r="NKF56" s="206"/>
      <c r="NKG56" s="206"/>
      <c r="NKH56" s="206"/>
      <c r="NKI56" s="206"/>
      <c r="NKJ56" s="206"/>
      <c r="NKK56" s="206"/>
      <c r="NKL56" s="206"/>
      <c r="NKM56" s="206"/>
      <c r="NKN56" s="206"/>
      <c r="NKO56" s="206"/>
      <c r="NKP56" s="206"/>
      <c r="NKQ56" s="206"/>
      <c r="NKR56" s="206"/>
      <c r="NKS56" s="206"/>
      <c r="NKT56" s="206"/>
      <c r="NKU56" s="206"/>
      <c r="NKV56" s="206"/>
      <c r="NKW56" s="206"/>
      <c r="NKX56" s="206"/>
      <c r="NKY56" s="206"/>
      <c r="NKZ56" s="206"/>
      <c r="NLA56" s="206"/>
      <c r="NLB56" s="206"/>
      <c r="NLC56" s="206"/>
      <c r="NLD56" s="206"/>
      <c r="NLE56" s="206"/>
      <c r="NLF56" s="206"/>
      <c r="NLG56" s="206"/>
      <c r="NLH56" s="206"/>
      <c r="NLI56" s="206"/>
      <c r="NLJ56" s="206"/>
      <c r="NLK56" s="206"/>
      <c r="NLL56" s="206"/>
      <c r="NLM56" s="206"/>
      <c r="NLN56" s="206"/>
      <c r="NLO56" s="206"/>
      <c r="NLP56" s="206"/>
      <c r="NLQ56" s="206"/>
      <c r="NLR56" s="206"/>
      <c r="NLS56" s="206"/>
      <c r="NLT56" s="206"/>
      <c r="NLU56" s="206"/>
      <c r="NLV56" s="206"/>
      <c r="NLW56" s="206"/>
      <c r="NLX56" s="206"/>
      <c r="NLY56" s="206"/>
      <c r="NLZ56" s="206"/>
      <c r="NMA56" s="206"/>
      <c r="NMB56" s="206"/>
      <c r="NMC56" s="206"/>
      <c r="NMD56" s="206"/>
      <c r="NME56" s="206"/>
      <c r="NMF56" s="206"/>
      <c r="NMG56" s="206"/>
      <c r="NMH56" s="206"/>
      <c r="NMI56" s="206"/>
      <c r="NMJ56" s="206"/>
      <c r="NMK56" s="206"/>
      <c r="NML56" s="206"/>
      <c r="NMM56" s="206"/>
      <c r="NMN56" s="206"/>
      <c r="NMO56" s="206"/>
      <c r="NMP56" s="206"/>
      <c r="NMQ56" s="206"/>
      <c r="NMR56" s="206"/>
      <c r="NMS56" s="206"/>
      <c r="NMT56" s="206"/>
      <c r="NMU56" s="206"/>
      <c r="NMV56" s="206"/>
      <c r="NMW56" s="206"/>
      <c r="NMX56" s="206"/>
      <c r="NMY56" s="206"/>
      <c r="NMZ56" s="206"/>
      <c r="NNA56" s="206"/>
      <c r="NNB56" s="206"/>
      <c r="NNC56" s="206"/>
      <c r="NND56" s="206"/>
      <c r="NNE56" s="206"/>
      <c r="NNF56" s="206"/>
      <c r="NNG56" s="206"/>
      <c r="NNH56" s="206"/>
      <c r="NNI56" s="206"/>
      <c r="NNJ56" s="206"/>
      <c r="NNK56" s="206"/>
      <c r="NNL56" s="206"/>
      <c r="NNM56" s="206"/>
      <c r="NNN56" s="206"/>
      <c r="NNO56" s="206"/>
      <c r="NNP56" s="206"/>
      <c r="NNQ56" s="206"/>
      <c r="NNR56" s="206"/>
      <c r="NNS56" s="206"/>
      <c r="NNT56" s="206"/>
      <c r="NNU56" s="206"/>
      <c r="NNV56" s="206"/>
      <c r="NNW56" s="206"/>
      <c r="NNX56" s="206"/>
      <c r="NNY56" s="206"/>
      <c r="NNZ56" s="206"/>
      <c r="NOA56" s="206"/>
      <c r="NOB56" s="206"/>
      <c r="NOC56" s="206"/>
      <c r="NOD56" s="206"/>
      <c r="NOE56" s="206"/>
      <c r="NOF56" s="206"/>
      <c r="NOG56" s="206"/>
      <c r="NOH56" s="206"/>
      <c r="NOI56" s="206"/>
      <c r="NOJ56" s="206"/>
      <c r="NOK56" s="206"/>
      <c r="NOL56" s="206"/>
      <c r="NOM56" s="206"/>
      <c r="NON56" s="206"/>
      <c r="NOO56" s="206"/>
      <c r="NOP56" s="206"/>
      <c r="NOQ56" s="206"/>
      <c r="NOR56" s="206"/>
      <c r="NOS56" s="206"/>
      <c r="NOT56" s="206"/>
      <c r="NOU56" s="206"/>
      <c r="NOV56" s="206"/>
      <c r="NOW56" s="206"/>
      <c r="NOX56" s="206"/>
      <c r="NOY56" s="206"/>
      <c r="NOZ56" s="206"/>
      <c r="NPA56" s="206"/>
      <c r="NPB56" s="206"/>
      <c r="NPC56" s="206"/>
      <c r="NPD56" s="206"/>
      <c r="NPE56" s="206"/>
      <c r="NPF56" s="206"/>
      <c r="NPG56" s="206"/>
      <c r="NPH56" s="206"/>
      <c r="NPI56" s="206"/>
      <c r="NPJ56" s="206"/>
      <c r="NPK56" s="206"/>
      <c r="NPL56" s="206"/>
      <c r="NPM56" s="206"/>
      <c r="NPN56" s="206"/>
      <c r="NPO56" s="206"/>
      <c r="NPP56" s="206"/>
      <c r="NPQ56" s="206"/>
      <c r="NPR56" s="206"/>
      <c r="NPS56" s="206"/>
      <c r="NPT56" s="206"/>
      <c r="NPU56" s="206"/>
      <c r="NPV56" s="206"/>
      <c r="NPW56" s="206"/>
      <c r="NPX56" s="206"/>
      <c r="NPY56" s="206"/>
      <c r="NPZ56" s="206"/>
      <c r="NQA56" s="206"/>
      <c r="NQB56" s="206"/>
      <c r="NQC56" s="206"/>
      <c r="NQD56" s="206"/>
      <c r="NQE56" s="206"/>
      <c r="NQF56" s="206"/>
      <c r="NQG56" s="206"/>
      <c r="NQH56" s="206"/>
      <c r="NQI56" s="206"/>
      <c r="NQJ56" s="206"/>
      <c r="NQK56" s="206"/>
      <c r="NQL56" s="206"/>
      <c r="NQM56" s="206"/>
      <c r="NQN56" s="206"/>
      <c r="NQO56" s="206"/>
      <c r="NQP56" s="206"/>
      <c r="NQQ56" s="206"/>
      <c r="NQR56" s="206"/>
      <c r="NQS56" s="206"/>
      <c r="NQT56" s="206"/>
      <c r="NQU56" s="206"/>
      <c r="NQV56" s="206"/>
      <c r="NQW56" s="206"/>
      <c r="NQX56" s="206"/>
      <c r="NQY56" s="206"/>
      <c r="NQZ56" s="206"/>
      <c r="NRA56" s="206"/>
      <c r="NRB56" s="206"/>
      <c r="NRC56" s="206"/>
      <c r="NRD56" s="206"/>
      <c r="NRE56" s="206"/>
      <c r="NRF56" s="206"/>
      <c r="NRG56" s="206"/>
      <c r="NRH56" s="206"/>
      <c r="NRI56" s="206"/>
      <c r="NRJ56" s="206"/>
      <c r="NRK56" s="206"/>
      <c r="NRL56" s="206"/>
      <c r="NRM56" s="206"/>
      <c r="NRN56" s="206"/>
      <c r="NRO56" s="206"/>
      <c r="NRP56" s="206"/>
      <c r="NRQ56" s="206"/>
      <c r="NRR56" s="206"/>
      <c r="NRS56" s="206"/>
      <c r="NRT56" s="206"/>
      <c r="NRU56" s="206"/>
      <c r="NRV56" s="206"/>
      <c r="NRW56" s="206"/>
      <c r="NRX56" s="206"/>
      <c r="NRY56" s="206"/>
      <c r="NRZ56" s="206"/>
      <c r="NSA56" s="206"/>
      <c r="NSB56" s="206"/>
      <c r="NSC56" s="206"/>
      <c r="NSD56" s="206"/>
      <c r="NSE56" s="206"/>
      <c r="NSF56" s="206"/>
      <c r="NSG56" s="206"/>
      <c r="NSH56" s="206"/>
      <c r="NSI56" s="206"/>
      <c r="NSJ56" s="206"/>
      <c r="NSK56" s="206"/>
      <c r="NSL56" s="206"/>
      <c r="NSM56" s="206"/>
      <c r="NSN56" s="206"/>
      <c r="NSO56" s="206"/>
      <c r="NSP56" s="206"/>
      <c r="NSQ56" s="206"/>
      <c r="NSR56" s="206"/>
      <c r="NSS56" s="206"/>
      <c r="NST56" s="206"/>
      <c r="NSU56" s="206"/>
      <c r="NSV56" s="206"/>
      <c r="NSW56" s="206"/>
      <c r="NSX56" s="206"/>
      <c r="NSY56" s="206"/>
      <c r="NSZ56" s="206"/>
      <c r="NTA56" s="206"/>
      <c r="NTB56" s="206"/>
      <c r="NTC56" s="206"/>
      <c r="NTD56" s="206"/>
      <c r="NTE56" s="206"/>
      <c r="NTF56" s="206"/>
      <c r="NTG56" s="206"/>
      <c r="NTH56" s="206"/>
      <c r="NTI56" s="206"/>
      <c r="NTJ56" s="206"/>
      <c r="NTK56" s="206"/>
      <c r="NTL56" s="206"/>
      <c r="NTM56" s="206"/>
      <c r="NTN56" s="206"/>
      <c r="NTO56" s="206"/>
      <c r="NTP56" s="206"/>
      <c r="NTQ56" s="206"/>
      <c r="NTR56" s="206"/>
      <c r="NTS56" s="206"/>
      <c r="NTT56" s="206"/>
      <c r="NTU56" s="206"/>
      <c r="NTV56" s="206"/>
      <c r="NTW56" s="206"/>
      <c r="NTX56" s="206"/>
      <c r="NTY56" s="206"/>
      <c r="NTZ56" s="206"/>
      <c r="NUA56" s="206"/>
      <c r="NUB56" s="206"/>
      <c r="NUC56" s="206"/>
      <c r="NUD56" s="206"/>
      <c r="NUE56" s="206"/>
      <c r="NUF56" s="206"/>
      <c r="NUG56" s="206"/>
      <c r="NUH56" s="206"/>
      <c r="NUI56" s="206"/>
      <c r="NUJ56" s="206"/>
      <c r="NUK56" s="206"/>
      <c r="NUL56" s="206"/>
      <c r="NUM56" s="206"/>
      <c r="NUN56" s="206"/>
      <c r="NUO56" s="206"/>
      <c r="NUP56" s="206"/>
      <c r="NUQ56" s="206"/>
      <c r="NUR56" s="206"/>
      <c r="NUS56" s="206"/>
      <c r="NUT56" s="206"/>
      <c r="NUU56" s="206"/>
      <c r="NUV56" s="206"/>
      <c r="NUW56" s="206"/>
      <c r="NUX56" s="206"/>
      <c r="NUY56" s="206"/>
      <c r="NUZ56" s="206"/>
      <c r="NVA56" s="206"/>
      <c r="NVB56" s="206"/>
      <c r="NVC56" s="206"/>
      <c r="NVD56" s="206"/>
      <c r="NVE56" s="206"/>
      <c r="NVF56" s="206"/>
      <c r="NVG56" s="206"/>
      <c r="NVH56" s="206"/>
      <c r="NVI56" s="206"/>
      <c r="NVJ56" s="206"/>
      <c r="NVK56" s="206"/>
      <c r="NVL56" s="206"/>
      <c r="NVM56" s="206"/>
      <c r="NVN56" s="206"/>
      <c r="NVO56" s="206"/>
      <c r="NVP56" s="206"/>
      <c r="NVQ56" s="206"/>
      <c r="NVR56" s="206"/>
      <c r="NVS56" s="206"/>
      <c r="NVT56" s="206"/>
      <c r="NVU56" s="206"/>
      <c r="NVV56" s="206"/>
      <c r="NVW56" s="206"/>
      <c r="NVX56" s="206"/>
      <c r="NVY56" s="206"/>
      <c r="NVZ56" s="206"/>
      <c r="NWA56" s="206"/>
      <c r="NWB56" s="206"/>
      <c r="NWC56" s="206"/>
      <c r="NWD56" s="206"/>
      <c r="NWE56" s="206"/>
      <c r="NWF56" s="206"/>
      <c r="NWG56" s="206"/>
      <c r="NWH56" s="206"/>
      <c r="NWI56" s="206"/>
      <c r="NWJ56" s="206"/>
      <c r="NWK56" s="206"/>
      <c r="NWL56" s="206"/>
      <c r="NWM56" s="206"/>
      <c r="NWN56" s="206"/>
      <c r="NWO56" s="206"/>
      <c r="NWP56" s="206"/>
      <c r="NWQ56" s="206"/>
      <c r="NWR56" s="206"/>
      <c r="NWS56" s="206"/>
      <c r="NWT56" s="206"/>
      <c r="NWU56" s="206"/>
      <c r="NWV56" s="206"/>
      <c r="NWW56" s="206"/>
      <c r="NWX56" s="206"/>
      <c r="NWY56" s="206"/>
      <c r="NWZ56" s="206"/>
      <c r="NXA56" s="206"/>
      <c r="NXB56" s="206"/>
      <c r="NXC56" s="206"/>
      <c r="NXD56" s="206"/>
      <c r="NXE56" s="206"/>
      <c r="NXF56" s="206"/>
      <c r="NXG56" s="206"/>
      <c r="NXH56" s="206"/>
      <c r="NXI56" s="206"/>
      <c r="NXJ56" s="206"/>
      <c r="NXK56" s="206"/>
      <c r="NXL56" s="206"/>
      <c r="NXM56" s="206"/>
      <c r="NXN56" s="206"/>
      <c r="NXO56" s="206"/>
      <c r="NXP56" s="206"/>
      <c r="NXQ56" s="206"/>
      <c r="NXR56" s="206"/>
      <c r="NXS56" s="206"/>
      <c r="NXT56" s="206"/>
      <c r="NXU56" s="206"/>
      <c r="NXV56" s="206"/>
      <c r="NXW56" s="206"/>
      <c r="NXX56" s="206"/>
      <c r="NXY56" s="206"/>
      <c r="NXZ56" s="206"/>
      <c r="NYA56" s="206"/>
      <c r="NYB56" s="206"/>
      <c r="NYC56" s="206"/>
      <c r="NYD56" s="206"/>
      <c r="NYE56" s="206"/>
      <c r="NYF56" s="206"/>
      <c r="NYG56" s="206"/>
      <c r="NYH56" s="206"/>
      <c r="NYI56" s="206"/>
      <c r="NYJ56" s="206"/>
      <c r="NYK56" s="206"/>
      <c r="NYL56" s="206"/>
      <c r="NYM56" s="206"/>
      <c r="NYN56" s="206"/>
      <c r="NYO56" s="206"/>
      <c r="NYP56" s="206"/>
      <c r="NYQ56" s="206"/>
      <c r="NYR56" s="206"/>
      <c r="NYS56" s="206"/>
      <c r="NYT56" s="206"/>
      <c r="NYU56" s="206"/>
      <c r="NYV56" s="206"/>
      <c r="NYW56" s="206"/>
      <c r="NYX56" s="206"/>
      <c r="NYY56" s="206"/>
      <c r="NYZ56" s="206"/>
      <c r="NZA56" s="206"/>
      <c r="NZB56" s="206"/>
      <c r="NZC56" s="206"/>
      <c r="NZD56" s="206"/>
      <c r="NZE56" s="206"/>
      <c r="NZF56" s="206"/>
      <c r="NZG56" s="206"/>
      <c r="NZH56" s="206"/>
      <c r="NZI56" s="206"/>
      <c r="NZJ56" s="206"/>
      <c r="NZK56" s="206"/>
      <c r="NZL56" s="206"/>
      <c r="NZM56" s="206"/>
      <c r="NZN56" s="206"/>
      <c r="NZO56" s="206"/>
      <c r="NZP56" s="206"/>
      <c r="NZQ56" s="206"/>
      <c r="NZR56" s="206"/>
      <c r="NZS56" s="206"/>
      <c r="NZT56" s="206"/>
      <c r="NZU56" s="206"/>
      <c r="NZV56" s="206"/>
      <c r="NZW56" s="206"/>
      <c r="NZX56" s="206"/>
      <c r="NZY56" s="206"/>
      <c r="NZZ56" s="206"/>
      <c r="OAA56" s="206"/>
      <c r="OAB56" s="206"/>
      <c r="OAC56" s="206"/>
      <c r="OAD56" s="206"/>
      <c r="OAE56" s="206"/>
      <c r="OAF56" s="206"/>
      <c r="OAG56" s="206"/>
      <c r="OAH56" s="206"/>
      <c r="OAI56" s="206"/>
      <c r="OAJ56" s="206"/>
      <c r="OAK56" s="206"/>
      <c r="OAL56" s="206"/>
      <c r="OAM56" s="206"/>
      <c r="OAN56" s="206"/>
      <c r="OAO56" s="206"/>
      <c r="OAP56" s="206"/>
      <c r="OAQ56" s="206"/>
      <c r="OAR56" s="206"/>
      <c r="OAS56" s="206"/>
      <c r="OAT56" s="206"/>
      <c r="OAU56" s="206"/>
      <c r="OAV56" s="206"/>
      <c r="OAW56" s="206"/>
      <c r="OAX56" s="206"/>
      <c r="OAY56" s="206"/>
      <c r="OAZ56" s="206"/>
      <c r="OBA56" s="206"/>
      <c r="OBB56" s="206"/>
      <c r="OBC56" s="206"/>
      <c r="OBD56" s="206"/>
      <c r="OBE56" s="206"/>
      <c r="OBF56" s="206"/>
      <c r="OBG56" s="206"/>
      <c r="OBH56" s="206"/>
      <c r="OBI56" s="206"/>
      <c r="OBJ56" s="206"/>
      <c r="OBK56" s="206"/>
      <c r="OBL56" s="206"/>
      <c r="OBM56" s="206"/>
      <c r="OBN56" s="206"/>
      <c r="OBO56" s="206"/>
      <c r="OBP56" s="206"/>
      <c r="OBQ56" s="206"/>
      <c r="OBR56" s="206"/>
      <c r="OBS56" s="206"/>
      <c r="OBT56" s="206"/>
      <c r="OBU56" s="206"/>
      <c r="OBV56" s="206"/>
      <c r="OBW56" s="206"/>
      <c r="OBX56" s="206"/>
      <c r="OBY56" s="206"/>
      <c r="OBZ56" s="206"/>
      <c r="OCA56" s="206"/>
      <c r="OCB56" s="206"/>
      <c r="OCC56" s="206"/>
      <c r="OCD56" s="206"/>
      <c r="OCE56" s="206"/>
      <c r="OCF56" s="206"/>
      <c r="OCG56" s="206"/>
      <c r="OCH56" s="206"/>
      <c r="OCI56" s="206"/>
      <c r="OCJ56" s="206"/>
      <c r="OCK56" s="206"/>
      <c r="OCL56" s="206"/>
      <c r="OCM56" s="206"/>
      <c r="OCN56" s="206"/>
      <c r="OCO56" s="206"/>
      <c r="OCP56" s="206"/>
      <c r="OCQ56" s="206"/>
      <c r="OCR56" s="206"/>
      <c r="OCS56" s="206"/>
      <c r="OCT56" s="206"/>
      <c r="OCU56" s="206"/>
      <c r="OCV56" s="206"/>
      <c r="OCW56" s="206"/>
      <c r="OCX56" s="206"/>
      <c r="OCY56" s="206"/>
      <c r="OCZ56" s="206"/>
      <c r="ODA56" s="206"/>
      <c r="ODB56" s="206"/>
      <c r="ODC56" s="206"/>
      <c r="ODD56" s="206"/>
      <c r="ODE56" s="206"/>
      <c r="ODF56" s="206"/>
      <c r="ODG56" s="206"/>
      <c r="ODH56" s="206"/>
      <c r="ODI56" s="206"/>
      <c r="ODJ56" s="206"/>
      <c r="ODK56" s="206"/>
      <c r="ODL56" s="206"/>
      <c r="ODM56" s="206"/>
      <c r="ODN56" s="206"/>
      <c r="ODO56" s="206"/>
      <c r="ODP56" s="206"/>
      <c r="ODQ56" s="206"/>
      <c r="ODR56" s="206"/>
      <c r="ODS56" s="206"/>
      <c r="ODT56" s="206"/>
      <c r="ODU56" s="206"/>
      <c r="ODV56" s="206"/>
      <c r="ODW56" s="206"/>
      <c r="ODX56" s="206"/>
      <c r="ODY56" s="206"/>
      <c r="ODZ56" s="206"/>
      <c r="OEA56" s="206"/>
      <c r="OEB56" s="206"/>
      <c r="OEC56" s="206"/>
      <c r="OED56" s="206"/>
      <c r="OEE56" s="206"/>
      <c r="OEF56" s="206"/>
      <c r="OEG56" s="206"/>
      <c r="OEH56" s="206"/>
      <c r="OEI56" s="206"/>
      <c r="OEJ56" s="206"/>
      <c r="OEK56" s="206"/>
      <c r="OEL56" s="206"/>
      <c r="OEM56" s="206"/>
      <c r="OEN56" s="206"/>
      <c r="OEO56" s="206"/>
      <c r="OEP56" s="206"/>
      <c r="OEQ56" s="206"/>
      <c r="OER56" s="206"/>
      <c r="OES56" s="206"/>
      <c r="OET56" s="206"/>
      <c r="OEU56" s="206"/>
      <c r="OEV56" s="206"/>
      <c r="OEW56" s="206"/>
      <c r="OEX56" s="206"/>
      <c r="OEY56" s="206"/>
      <c r="OEZ56" s="206"/>
      <c r="OFA56" s="206"/>
      <c r="OFB56" s="206"/>
      <c r="OFC56" s="206"/>
      <c r="OFD56" s="206"/>
      <c r="OFE56" s="206"/>
      <c r="OFF56" s="206"/>
      <c r="OFG56" s="206"/>
      <c r="OFH56" s="206"/>
      <c r="OFI56" s="206"/>
      <c r="OFJ56" s="206"/>
      <c r="OFK56" s="206"/>
      <c r="OFL56" s="206"/>
      <c r="OFM56" s="206"/>
      <c r="OFN56" s="206"/>
      <c r="OFO56" s="206"/>
      <c r="OFP56" s="206"/>
      <c r="OFQ56" s="206"/>
      <c r="OFR56" s="206"/>
      <c r="OFS56" s="206"/>
      <c r="OFT56" s="206"/>
      <c r="OFU56" s="206"/>
      <c r="OFV56" s="206"/>
      <c r="OFW56" s="206"/>
      <c r="OFX56" s="206"/>
      <c r="OFY56" s="206"/>
      <c r="OFZ56" s="206"/>
      <c r="OGA56" s="206"/>
      <c r="OGB56" s="206"/>
      <c r="OGC56" s="206"/>
      <c r="OGD56" s="206"/>
      <c r="OGE56" s="206"/>
      <c r="OGF56" s="206"/>
      <c r="OGG56" s="206"/>
      <c r="OGH56" s="206"/>
      <c r="OGI56" s="206"/>
      <c r="OGJ56" s="206"/>
      <c r="OGK56" s="206"/>
      <c r="OGL56" s="206"/>
      <c r="OGM56" s="206"/>
      <c r="OGN56" s="206"/>
      <c r="OGO56" s="206"/>
      <c r="OGP56" s="206"/>
      <c r="OGQ56" s="206"/>
      <c r="OGR56" s="206"/>
      <c r="OGS56" s="206"/>
      <c r="OGT56" s="206"/>
      <c r="OGU56" s="206"/>
      <c r="OGV56" s="206"/>
      <c r="OGW56" s="206"/>
      <c r="OGX56" s="206"/>
      <c r="OGY56" s="206"/>
      <c r="OGZ56" s="206"/>
      <c r="OHA56" s="206"/>
      <c r="OHB56" s="206"/>
      <c r="OHC56" s="206"/>
      <c r="OHD56" s="206"/>
      <c r="OHE56" s="206"/>
      <c r="OHF56" s="206"/>
      <c r="OHG56" s="206"/>
      <c r="OHH56" s="206"/>
      <c r="OHI56" s="206"/>
      <c r="OHJ56" s="206"/>
      <c r="OHK56" s="206"/>
      <c r="OHL56" s="206"/>
      <c r="OHM56" s="206"/>
      <c r="OHN56" s="206"/>
      <c r="OHO56" s="206"/>
      <c r="OHP56" s="206"/>
      <c r="OHQ56" s="206"/>
      <c r="OHR56" s="206"/>
      <c r="OHS56" s="206"/>
      <c r="OHT56" s="206"/>
      <c r="OHU56" s="206"/>
      <c r="OHV56" s="206"/>
      <c r="OHW56" s="206"/>
      <c r="OHX56" s="206"/>
      <c r="OHY56" s="206"/>
      <c r="OHZ56" s="206"/>
      <c r="OIA56" s="206"/>
      <c r="OIB56" s="206"/>
      <c r="OIC56" s="206"/>
      <c r="OID56" s="206"/>
      <c r="OIE56" s="206"/>
      <c r="OIF56" s="206"/>
      <c r="OIG56" s="206"/>
      <c r="OIH56" s="206"/>
      <c r="OII56" s="206"/>
      <c r="OIJ56" s="206"/>
      <c r="OIK56" s="206"/>
      <c r="OIL56" s="206"/>
      <c r="OIM56" s="206"/>
      <c r="OIN56" s="206"/>
      <c r="OIO56" s="206"/>
      <c r="OIP56" s="206"/>
      <c r="OIQ56" s="206"/>
      <c r="OIR56" s="206"/>
      <c r="OIS56" s="206"/>
      <c r="OIT56" s="206"/>
      <c r="OIU56" s="206"/>
      <c r="OIV56" s="206"/>
      <c r="OIW56" s="206"/>
      <c r="OIX56" s="206"/>
      <c r="OIY56" s="206"/>
      <c r="OIZ56" s="206"/>
      <c r="OJA56" s="206"/>
      <c r="OJB56" s="206"/>
      <c r="OJC56" s="206"/>
      <c r="OJD56" s="206"/>
      <c r="OJE56" s="206"/>
      <c r="OJF56" s="206"/>
      <c r="OJG56" s="206"/>
      <c r="OJH56" s="206"/>
      <c r="OJI56" s="206"/>
      <c r="OJJ56" s="206"/>
      <c r="OJK56" s="206"/>
      <c r="OJL56" s="206"/>
      <c r="OJM56" s="206"/>
      <c r="OJN56" s="206"/>
      <c r="OJO56" s="206"/>
      <c r="OJP56" s="206"/>
      <c r="OJQ56" s="206"/>
      <c r="OJR56" s="206"/>
      <c r="OJS56" s="206"/>
      <c r="OJT56" s="206"/>
      <c r="OJU56" s="206"/>
      <c r="OJV56" s="206"/>
      <c r="OJW56" s="206"/>
      <c r="OJX56" s="206"/>
      <c r="OJY56" s="206"/>
      <c r="OJZ56" s="206"/>
      <c r="OKA56" s="206"/>
      <c r="OKB56" s="206"/>
      <c r="OKC56" s="206"/>
      <c r="OKD56" s="206"/>
      <c r="OKE56" s="206"/>
      <c r="OKF56" s="206"/>
      <c r="OKG56" s="206"/>
      <c r="OKH56" s="206"/>
      <c r="OKI56" s="206"/>
      <c r="OKJ56" s="206"/>
      <c r="OKK56" s="206"/>
      <c r="OKL56" s="206"/>
      <c r="OKM56" s="206"/>
      <c r="OKN56" s="206"/>
      <c r="OKO56" s="206"/>
      <c r="OKP56" s="206"/>
      <c r="OKQ56" s="206"/>
      <c r="OKR56" s="206"/>
      <c r="OKS56" s="206"/>
      <c r="OKT56" s="206"/>
      <c r="OKU56" s="206"/>
      <c r="OKV56" s="206"/>
      <c r="OKW56" s="206"/>
      <c r="OKX56" s="206"/>
      <c r="OKY56" s="206"/>
      <c r="OKZ56" s="206"/>
      <c r="OLA56" s="206"/>
      <c r="OLB56" s="206"/>
      <c r="OLC56" s="206"/>
      <c r="OLD56" s="206"/>
      <c r="OLE56" s="206"/>
      <c r="OLF56" s="206"/>
      <c r="OLG56" s="206"/>
      <c r="OLH56" s="206"/>
      <c r="OLI56" s="206"/>
      <c r="OLJ56" s="206"/>
      <c r="OLK56" s="206"/>
      <c r="OLL56" s="206"/>
      <c r="OLM56" s="206"/>
      <c r="OLN56" s="206"/>
      <c r="OLO56" s="206"/>
      <c r="OLP56" s="206"/>
      <c r="OLQ56" s="206"/>
      <c r="OLR56" s="206"/>
      <c r="OLS56" s="206"/>
      <c r="OLT56" s="206"/>
      <c r="OLU56" s="206"/>
      <c r="OLV56" s="206"/>
      <c r="OLW56" s="206"/>
      <c r="OLX56" s="206"/>
      <c r="OLY56" s="206"/>
      <c r="OLZ56" s="206"/>
      <c r="OMA56" s="206"/>
      <c r="OMB56" s="206"/>
      <c r="OMC56" s="206"/>
      <c r="OMD56" s="206"/>
      <c r="OME56" s="206"/>
      <c r="OMF56" s="206"/>
      <c r="OMG56" s="206"/>
      <c r="OMH56" s="206"/>
      <c r="OMI56" s="206"/>
      <c r="OMJ56" s="206"/>
      <c r="OMK56" s="206"/>
      <c r="OML56" s="206"/>
      <c r="OMM56" s="206"/>
      <c r="OMN56" s="206"/>
      <c r="OMO56" s="206"/>
      <c r="OMP56" s="206"/>
      <c r="OMQ56" s="206"/>
      <c r="OMR56" s="206"/>
      <c r="OMS56" s="206"/>
      <c r="OMT56" s="206"/>
      <c r="OMU56" s="206"/>
      <c r="OMV56" s="206"/>
      <c r="OMW56" s="206"/>
      <c r="OMX56" s="206"/>
      <c r="OMY56" s="206"/>
      <c r="OMZ56" s="206"/>
      <c r="ONA56" s="206"/>
      <c r="ONB56" s="206"/>
      <c r="ONC56" s="206"/>
      <c r="OND56" s="206"/>
      <c r="ONE56" s="206"/>
      <c r="ONF56" s="206"/>
      <c r="ONG56" s="206"/>
      <c r="ONH56" s="206"/>
      <c r="ONI56" s="206"/>
      <c r="ONJ56" s="206"/>
      <c r="ONK56" s="206"/>
      <c r="ONL56" s="206"/>
      <c r="ONM56" s="206"/>
      <c r="ONN56" s="206"/>
      <c r="ONO56" s="206"/>
      <c r="ONP56" s="206"/>
      <c r="ONQ56" s="206"/>
      <c r="ONR56" s="206"/>
      <c r="ONS56" s="206"/>
      <c r="ONT56" s="206"/>
      <c r="ONU56" s="206"/>
      <c r="ONV56" s="206"/>
      <c r="ONW56" s="206"/>
      <c r="ONX56" s="206"/>
      <c r="ONY56" s="206"/>
      <c r="ONZ56" s="206"/>
      <c r="OOA56" s="206"/>
      <c r="OOB56" s="206"/>
      <c r="OOC56" s="206"/>
      <c r="OOD56" s="206"/>
      <c r="OOE56" s="206"/>
      <c r="OOF56" s="206"/>
      <c r="OOG56" s="206"/>
      <c r="OOH56" s="206"/>
      <c r="OOI56" s="206"/>
      <c r="OOJ56" s="206"/>
      <c r="OOK56" s="206"/>
      <c r="OOL56" s="206"/>
      <c r="OOM56" s="206"/>
      <c r="OON56" s="206"/>
      <c r="OOO56" s="206"/>
      <c r="OOP56" s="206"/>
      <c r="OOQ56" s="206"/>
      <c r="OOR56" s="206"/>
      <c r="OOS56" s="206"/>
      <c r="OOT56" s="206"/>
      <c r="OOU56" s="206"/>
      <c r="OOV56" s="206"/>
      <c r="OOW56" s="206"/>
      <c r="OOX56" s="206"/>
      <c r="OOY56" s="206"/>
      <c r="OOZ56" s="206"/>
      <c r="OPA56" s="206"/>
      <c r="OPB56" s="206"/>
      <c r="OPC56" s="206"/>
      <c r="OPD56" s="206"/>
      <c r="OPE56" s="206"/>
      <c r="OPF56" s="206"/>
      <c r="OPG56" s="206"/>
      <c r="OPH56" s="206"/>
      <c r="OPI56" s="206"/>
      <c r="OPJ56" s="206"/>
      <c r="OPK56" s="206"/>
      <c r="OPL56" s="206"/>
      <c r="OPM56" s="206"/>
      <c r="OPN56" s="206"/>
      <c r="OPO56" s="206"/>
      <c r="OPP56" s="206"/>
      <c r="OPQ56" s="206"/>
      <c r="OPR56" s="206"/>
      <c r="OPS56" s="206"/>
      <c r="OPT56" s="206"/>
      <c r="OPU56" s="206"/>
      <c r="OPV56" s="206"/>
      <c r="OPW56" s="206"/>
      <c r="OPX56" s="206"/>
      <c r="OPY56" s="206"/>
      <c r="OPZ56" s="206"/>
      <c r="OQA56" s="206"/>
      <c r="OQB56" s="206"/>
      <c r="OQC56" s="206"/>
      <c r="OQD56" s="206"/>
      <c r="OQE56" s="206"/>
      <c r="OQF56" s="206"/>
      <c r="OQG56" s="206"/>
      <c r="OQH56" s="206"/>
      <c r="OQI56" s="206"/>
      <c r="OQJ56" s="206"/>
      <c r="OQK56" s="206"/>
      <c r="OQL56" s="206"/>
      <c r="OQM56" s="206"/>
      <c r="OQN56" s="206"/>
      <c r="OQO56" s="206"/>
      <c r="OQP56" s="206"/>
      <c r="OQQ56" s="206"/>
      <c r="OQR56" s="206"/>
      <c r="OQS56" s="206"/>
      <c r="OQT56" s="206"/>
      <c r="OQU56" s="206"/>
      <c r="OQV56" s="206"/>
      <c r="OQW56" s="206"/>
      <c r="OQX56" s="206"/>
      <c r="OQY56" s="206"/>
      <c r="OQZ56" s="206"/>
      <c r="ORA56" s="206"/>
      <c r="ORB56" s="206"/>
      <c r="ORC56" s="206"/>
      <c r="ORD56" s="206"/>
      <c r="ORE56" s="206"/>
      <c r="ORF56" s="206"/>
      <c r="ORG56" s="206"/>
      <c r="ORH56" s="206"/>
      <c r="ORI56" s="206"/>
      <c r="ORJ56" s="206"/>
      <c r="ORK56" s="206"/>
      <c r="ORL56" s="206"/>
      <c r="ORM56" s="206"/>
      <c r="ORN56" s="206"/>
      <c r="ORO56" s="206"/>
      <c r="ORP56" s="206"/>
      <c r="ORQ56" s="206"/>
      <c r="ORR56" s="206"/>
      <c r="ORS56" s="206"/>
      <c r="ORT56" s="206"/>
      <c r="ORU56" s="206"/>
      <c r="ORV56" s="206"/>
      <c r="ORW56" s="206"/>
      <c r="ORX56" s="206"/>
      <c r="ORY56" s="206"/>
      <c r="ORZ56" s="206"/>
      <c r="OSA56" s="206"/>
      <c r="OSB56" s="206"/>
      <c r="OSC56" s="206"/>
      <c r="OSD56" s="206"/>
      <c r="OSE56" s="206"/>
      <c r="OSF56" s="206"/>
      <c r="OSG56" s="206"/>
      <c r="OSH56" s="206"/>
      <c r="OSI56" s="206"/>
      <c r="OSJ56" s="206"/>
      <c r="OSK56" s="206"/>
      <c r="OSL56" s="206"/>
      <c r="OSM56" s="206"/>
      <c r="OSN56" s="206"/>
      <c r="OSO56" s="206"/>
      <c r="OSP56" s="206"/>
      <c r="OSQ56" s="206"/>
      <c r="OSR56" s="206"/>
      <c r="OSS56" s="206"/>
      <c r="OST56" s="206"/>
      <c r="OSU56" s="206"/>
      <c r="OSV56" s="206"/>
      <c r="OSW56" s="206"/>
      <c r="OSX56" s="206"/>
      <c r="OSY56" s="206"/>
      <c r="OSZ56" s="206"/>
      <c r="OTA56" s="206"/>
      <c r="OTB56" s="206"/>
      <c r="OTC56" s="206"/>
      <c r="OTD56" s="206"/>
      <c r="OTE56" s="206"/>
      <c r="OTF56" s="206"/>
      <c r="OTG56" s="206"/>
      <c r="OTH56" s="206"/>
      <c r="OTI56" s="206"/>
      <c r="OTJ56" s="206"/>
      <c r="OTK56" s="206"/>
      <c r="OTL56" s="206"/>
      <c r="OTM56" s="206"/>
      <c r="OTN56" s="206"/>
      <c r="OTO56" s="206"/>
      <c r="OTP56" s="206"/>
      <c r="OTQ56" s="206"/>
      <c r="OTR56" s="206"/>
      <c r="OTS56" s="206"/>
      <c r="OTT56" s="206"/>
      <c r="OTU56" s="206"/>
      <c r="OTV56" s="206"/>
      <c r="OTW56" s="206"/>
      <c r="OTX56" s="206"/>
      <c r="OTY56" s="206"/>
      <c r="OTZ56" s="206"/>
      <c r="OUA56" s="206"/>
      <c r="OUB56" s="206"/>
      <c r="OUC56" s="206"/>
      <c r="OUD56" s="206"/>
      <c r="OUE56" s="206"/>
      <c r="OUF56" s="206"/>
      <c r="OUG56" s="206"/>
      <c r="OUH56" s="206"/>
      <c r="OUI56" s="206"/>
      <c r="OUJ56" s="206"/>
      <c r="OUK56" s="206"/>
      <c r="OUL56" s="206"/>
      <c r="OUM56" s="206"/>
      <c r="OUN56" s="206"/>
      <c r="OUO56" s="206"/>
      <c r="OUP56" s="206"/>
      <c r="OUQ56" s="206"/>
      <c r="OUR56" s="206"/>
      <c r="OUS56" s="206"/>
      <c r="OUT56" s="206"/>
      <c r="OUU56" s="206"/>
      <c r="OUV56" s="206"/>
      <c r="OUW56" s="206"/>
      <c r="OUX56" s="206"/>
      <c r="OUY56" s="206"/>
      <c r="OUZ56" s="206"/>
      <c r="OVA56" s="206"/>
      <c r="OVB56" s="206"/>
      <c r="OVC56" s="206"/>
      <c r="OVD56" s="206"/>
      <c r="OVE56" s="206"/>
      <c r="OVF56" s="206"/>
      <c r="OVG56" s="206"/>
      <c r="OVH56" s="206"/>
      <c r="OVI56" s="206"/>
      <c r="OVJ56" s="206"/>
      <c r="OVK56" s="206"/>
      <c r="OVL56" s="206"/>
      <c r="OVM56" s="206"/>
      <c r="OVN56" s="206"/>
      <c r="OVO56" s="206"/>
      <c r="OVP56" s="206"/>
      <c r="OVQ56" s="206"/>
      <c r="OVR56" s="206"/>
      <c r="OVS56" s="206"/>
      <c r="OVT56" s="206"/>
      <c r="OVU56" s="206"/>
      <c r="OVV56" s="206"/>
      <c r="OVW56" s="206"/>
      <c r="OVX56" s="206"/>
      <c r="OVY56" s="206"/>
      <c r="OVZ56" s="206"/>
      <c r="OWA56" s="206"/>
      <c r="OWB56" s="206"/>
      <c r="OWC56" s="206"/>
      <c r="OWD56" s="206"/>
      <c r="OWE56" s="206"/>
      <c r="OWF56" s="206"/>
      <c r="OWG56" s="206"/>
      <c r="OWH56" s="206"/>
      <c r="OWI56" s="206"/>
      <c r="OWJ56" s="206"/>
      <c r="OWK56" s="206"/>
      <c r="OWL56" s="206"/>
      <c r="OWM56" s="206"/>
      <c r="OWN56" s="206"/>
      <c r="OWO56" s="206"/>
      <c r="OWP56" s="206"/>
      <c r="OWQ56" s="206"/>
      <c r="OWR56" s="206"/>
      <c r="OWS56" s="206"/>
      <c r="OWT56" s="206"/>
      <c r="OWU56" s="206"/>
      <c r="OWV56" s="206"/>
      <c r="OWW56" s="206"/>
      <c r="OWX56" s="206"/>
      <c r="OWY56" s="206"/>
      <c r="OWZ56" s="206"/>
      <c r="OXA56" s="206"/>
      <c r="OXB56" s="206"/>
      <c r="OXC56" s="206"/>
      <c r="OXD56" s="206"/>
      <c r="OXE56" s="206"/>
      <c r="OXF56" s="206"/>
      <c r="OXG56" s="206"/>
      <c r="OXH56" s="206"/>
      <c r="OXI56" s="206"/>
      <c r="OXJ56" s="206"/>
      <c r="OXK56" s="206"/>
      <c r="OXL56" s="206"/>
      <c r="OXM56" s="206"/>
      <c r="OXN56" s="206"/>
      <c r="OXO56" s="206"/>
      <c r="OXP56" s="206"/>
      <c r="OXQ56" s="206"/>
      <c r="OXR56" s="206"/>
      <c r="OXS56" s="206"/>
      <c r="OXT56" s="206"/>
      <c r="OXU56" s="206"/>
      <c r="OXV56" s="206"/>
      <c r="OXW56" s="206"/>
      <c r="OXX56" s="206"/>
      <c r="OXY56" s="206"/>
      <c r="OXZ56" s="206"/>
      <c r="OYA56" s="206"/>
      <c r="OYB56" s="206"/>
      <c r="OYC56" s="206"/>
      <c r="OYD56" s="206"/>
      <c r="OYE56" s="206"/>
      <c r="OYF56" s="206"/>
      <c r="OYG56" s="206"/>
      <c r="OYH56" s="206"/>
      <c r="OYI56" s="206"/>
      <c r="OYJ56" s="206"/>
      <c r="OYK56" s="206"/>
      <c r="OYL56" s="206"/>
      <c r="OYM56" s="206"/>
      <c r="OYN56" s="206"/>
      <c r="OYO56" s="206"/>
      <c r="OYP56" s="206"/>
      <c r="OYQ56" s="206"/>
      <c r="OYR56" s="206"/>
      <c r="OYS56" s="206"/>
      <c r="OYT56" s="206"/>
      <c r="OYU56" s="206"/>
      <c r="OYV56" s="206"/>
      <c r="OYW56" s="206"/>
      <c r="OYX56" s="206"/>
      <c r="OYY56" s="206"/>
      <c r="OYZ56" s="206"/>
      <c r="OZA56" s="206"/>
      <c r="OZB56" s="206"/>
      <c r="OZC56" s="206"/>
      <c r="OZD56" s="206"/>
      <c r="OZE56" s="206"/>
      <c r="OZF56" s="206"/>
      <c r="OZG56" s="206"/>
      <c r="OZH56" s="206"/>
      <c r="OZI56" s="206"/>
      <c r="OZJ56" s="206"/>
      <c r="OZK56" s="206"/>
      <c r="OZL56" s="206"/>
      <c r="OZM56" s="206"/>
      <c r="OZN56" s="206"/>
      <c r="OZO56" s="206"/>
      <c r="OZP56" s="206"/>
      <c r="OZQ56" s="206"/>
      <c r="OZR56" s="206"/>
      <c r="OZS56" s="206"/>
      <c r="OZT56" s="206"/>
      <c r="OZU56" s="206"/>
      <c r="OZV56" s="206"/>
      <c r="OZW56" s="206"/>
      <c r="OZX56" s="206"/>
      <c r="OZY56" s="206"/>
      <c r="OZZ56" s="206"/>
      <c r="PAA56" s="206"/>
      <c r="PAB56" s="206"/>
      <c r="PAC56" s="206"/>
      <c r="PAD56" s="206"/>
      <c r="PAE56" s="206"/>
      <c r="PAF56" s="206"/>
      <c r="PAG56" s="206"/>
      <c r="PAH56" s="206"/>
      <c r="PAI56" s="206"/>
      <c r="PAJ56" s="206"/>
      <c r="PAK56" s="206"/>
      <c r="PAL56" s="206"/>
      <c r="PAM56" s="206"/>
      <c r="PAN56" s="206"/>
      <c r="PAO56" s="206"/>
      <c r="PAP56" s="206"/>
      <c r="PAQ56" s="206"/>
      <c r="PAR56" s="206"/>
      <c r="PAS56" s="206"/>
      <c r="PAT56" s="206"/>
      <c r="PAU56" s="206"/>
      <c r="PAV56" s="206"/>
      <c r="PAW56" s="206"/>
      <c r="PAX56" s="206"/>
      <c r="PAY56" s="206"/>
      <c r="PAZ56" s="206"/>
      <c r="PBA56" s="206"/>
      <c r="PBB56" s="206"/>
      <c r="PBC56" s="206"/>
      <c r="PBD56" s="206"/>
      <c r="PBE56" s="206"/>
      <c r="PBF56" s="206"/>
      <c r="PBG56" s="206"/>
      <c r="PBH56" s="206"/>
      <c r="PBI56" s="206"/>
      <c r="PBJ56" s="206"/>
      <c r="PBK56" s="206"/>
      <c r="PBL56" s="206"/>
      <c r="PBM56" s="206"/>
      <c r="PBN56" s="206"/>
      <c r="PBO56" s="206"/>
      <c r="PBP56" s="206"/>
      <c r="PBQ56" s="206"/>
      <c r="PBR56" s="206"/>
      <c r="PBS56" s="206"/>
      <c r="PBT56" s="206"/>
      <c r="PBU56" s="206"/>
      <c r="PBV56" s="206"/>
      <c r="PBW56" s="206"/>
      <c r="PBX56" s="206"/>
      <c r="PBY56" s="206"/>
      <c r="PBZ56" s="206"/>
      <c r="PCA56" s="206"/>
      <c r="PCB56" s="206"/>
      <c r="PCC56" s="206"/>
      <c r="PCD56" s="206"/>
      <c r="PCE56" s="206"/>
      <c r="PCF56" s="206"/>
      <c r="PCG56" s="206"/>
      <c r="PCH56" s="206"/>
      <c r="PCI56" s="206"/>
      <c r="PCJ56" s="206"/>
      <c r="PCK56" s="206"/>
      <c r="PCL56" s="206"/>
      <c r="PCM56" s="206"/>
      <c r="PCN56" s="206"/>
      <c r="PCO56" s="206"/>
      <c r="PCP56" s="206"/>
      <c r="PCQ56" s="206"/>
      <c r="PCR56" s="206"/>
      <c r="PCS56" s="206"/>
      <c r="PCT56" s="206"/>
      <c r="PCU56" s="206"/>
      <c r="PCV56" s="206"/>
      <c r="PCW56" s="206"/>
      <c r="PCX56" s="206"/>
      <c r="PCY56" s="206"/>
      <c r="PCZ56" s="206"/>
      <c r="PDA56" s="206"/>
      <c r="PDB56" s="206"/>
      <c r="PDC56" s="206"/>
      <c r="PDD56" s="206"/>
      <c r="PDE56" s="206"/>
      <c r="PDF56" s="206"/>
      <c r="PDG56" s="206"/>
      <c r="PDH56" s="206"/>
      <c r="PDI56" s="206"/>
      <c r="PDJ56" s="206"/>
      <c r="PDK56" s="206"/>
      <c r="PDL56" s="206"/>
      <c r="PDM56" s="206"/>
      <c r="PDN56" s="206"/>
      <c r="PDO56" s="206"/>
      <c r="PDP56" s="206"/>
      <c r="PDQ56" s="206"/>
      <c r="PDR56" s="206"/>
      <c r="PDS56" s="206"/>
      <c r="PDT56" s="206"/>
      <c r="PDU56" s="206"/>
      <c r="PDV56" s="206"/>
      <c r="PDW56" s="206"/>
      <c r="PDX56" s="206"/>
      <c r="PDY56" s="206"/>
      <c r="PDZ56" s="206"/>
      <c r="PEA56" s="206"/>
      <c r="PEB56" s="206"/>
      <c r="PEC56" s="206"/>
      <c r="PED56" s="206"/>
      <c r="PEE56" s="206"/>
      <c r="PEF56" s="206"/>
      <c r="PEG56" s="206"/>
      <c r="PEH56" s="206"/>
      <c r="PEI56" s="206"/>
      <c r="PEJ56" s="206"/>
      <c r="PEK56" s="206"/>
      <c r="PEL56" s="206"/>
      <c r="PEM56" s="206"/>
      <c r="PEN56" s="206"/>
      <c r="PEO56" s="206"/>
      <c r="PEP56" s="206"/>
      <c r="PEQ56" s="206"/>
      <c r="PER56" s="206"/>
      <c r="PES56" s="206"/>
      <c r="PET56" s="206"/>
      <c r="PEU56" s="206"/>
      <c r="PEV56" s="206"/>
      <c r="PEW56" s="206"/>
      <c r="PEX56" s="206"/>
      <c r="PEY56" s="206"/>
      <c r="PEZ56" s="206"/>
      <c r="PFA56" s="206"/>
      <c r="PFB56" s="206"/>
      <c r="PFC56" s="206"/>
      <c r="PFD56" s="206"/>
      <c r="PFE56" s="206"/>
      <c r="PFF56" s="206"/>
      <c r="PFG56" s="206"/>
      <c r="PFH56" s="206"/>
      <c r="PFI56" s="206"/>
      <c r="PFJ56" s="206"/>
      <c r="PFK56" s="206"/>
      <c r="PFL56" s="206"/>
      <c r="PFM56" s="206"/>
      <c r="PFN56" s="206"/>
      <c r="PFO56" s="206"/>
      <c r="PFP56" s="206"/>
      <c r="PFQ56" s="206"/>
      <c r="PFR56" s="206"/>
      <c r="PFS56" s="206"/>
      <c r="PFT56" s="206"/>
      <c r="PFU56" s="206"/>
      <c r="PFV56" s="206"/>
      <c r="PFW56" s="206"/>
      <c r="PFX56" s="206"/>
      <c r="PFY56" s="206"/>
      <c r="PFZ56" s="206"/>
      <c r="PGA56" s="206"/>
      <c r="PGB56" s="206"/>
      <c r="PGC56" s="206"/>
      <c r="PGD56" s="206"/>
      <c r="PGE56" s="206"/>
      <c r="PGF56" s="206"/>
      <c r="PGG56" s="206"/>
      <c r="PGH56" s="206"/>
      <c r="PGI56" s="206"/>
      <c r="PGJ56" s="206"/>
      <c r="PGK56" s="206"/>
      <c r="PGL56" s="206"/>
      <c r="PGM56" s="206"/>
      <c r="PGN56" s="206"/>
      <c r="PGO56" s="206"/>
      <c r="PGP56" s="206"/>
      <c r="PGQ56" s="206"/>
      <c r="PGR56" s="206"/>
      <c r="PGS56" s="206"/>
      <c r="PGT56" s="206"/>
      <c r="PGU56" s="206"/>
      <c r="PGV56" s="206"/>
      <c r="PGW56" s="206"/>
      <c r="PGX56" s="206"/>
      <c r="PGY56" s="206"/>
      <c r="PGZ56" s="206"/>
      <c r="PHA56" s="206"/>
      <c r="PHB56" s="206"/>
      <c r="PHC56" s="206"/>
      <c r="PHD56" s="206"/>
      <c r="PHE56" s="206"/>
      <c r="PHF56" s="206"/>
      <c r="PHG56" s="206"/>
      <c r="PHH56" s="206"/>
      <c r="PHI56" s="206"/>
      <c r="PHJ56" s="206"/>
      <c r="PHK56" s="206"/>
      <c r="PHL56" s="206"/>
      <c r="PHM56" s="206"/>
      <c r="PHN56" s="206"/>
      <c r="PHO56" s="206"/>
      <c r="PHP56" s="206"/>
      <c r="PHQ56" s="206"/>
      <c r="PHR56" s="206"/>
      <c r="PHS56" s="206"/>
      <c r="PHT56" s="206"/>
      <c r="PHU56" s="206"/>
      <c r="PHV56" s="206"/>
      <c r="PHW56" s="206"/>
      <c r="PHX56" s="206"/>
      <c r="PHY56" s="206"/>
      <c r="PHZ56" s="206"/>
      <c r="PIA56" s="206"/>
      <c r="PIB56" s="206"/>
      <c r="PIC56" s="206"/>
      <c r="PID56" s="206"/>
      <c r="PIE56" s="206"/>
      <c r="PIF56" s="206"/>
      <c r="PIG56" s="206"/>
      <c r="PIH56" s="206"/>
      <c r="PII56" s="206"/>
      <c r="PIJ56" s="206"/>
      <c r="PIK56" s="206"/>
      <c r="PIL56" s="206"/>
      <c r="PIM56" s="206"/>
      <c r="PIN56" s="206"/>
      <c r="PIO56" s="206"/>
      <c r="PIP56" s="206"/>
      <c r="PIQ56" s="206"/>
      <c r="PIR56" s="206"/>
      <c r="PIS56" s="206"/>
      <c r="PIT56" s="206"/>
      <c r="PIU56" s="206"/>
      <c r="PIV56" s="206"/>
      <c r="PIW56" s="206"/>
      <c r="PIX56" s="206"/>
      <c r="PIY56" s="206"/>
      <c r="PIZ56" s="206"/>
      <c r="PJA56" s="206"/>
      <c r="PJB56" s="206"/>
      <c r="PJC56" s="206"/>
      <c r="PJD56" s="206"/>
      <c r="PJE56" s="206"/>
      <c r="PJF56" s="206"/>
      <c r="PJG56" s="206"/>
      <c r="PJH56" s="206"/>
      <c r="PJI56" s="206"/>
      <c r="PJJ56" s="206"/>
      <c r="PJK56" s="206"/>
      <c r="PJL56" s="206"/>
      <c r="PJM56" s="206"/>
      <c r="PJN56" s="206"/>
      <c r="PJO56" s="206"/>
      <c r="PJP56" s="206"/>
      <c r="PJQ56" s="206"/>
      <c r="PJR56" s="206"/>
      <c r="PJS56" s="206"/>
      <c r="PJT56" s="206"/>
      <c r="PJU56" s="206"/>
      <c r="PJV56" s="206"/>
      <c r="PJW56" s="206"/>
      <c r="PJX56" s="206"/>
      <c r="PJY56" s="206"/>
      <c r="PJZ56" s="206"/>
      <c r="PKA56" s="206"/>
      <c r="PKB56" s="206"/>
      <c r="PKC56" s="206"/>
      <c r="PKD56" s="206"/>
      <c r="PKE56" s="206"/>
      <c r="PKF56" s="206"/>
      <c r="PKG56" s="206"/>
      <c r="PKH56" s="206"/>
      <c r="PKI56" s="206"/>
      <c r="PKJ56" s="206"/>
      <c r="PKK56" s="206"/>
      <c r="PKL56" s="206"/>
      <c r="PKM56" s="206"/>
      <c r="PKN56" s="206"/>
      <c r="PKO56" s="206"/>
      <c r="PKP56" s="206"/>
      <c r="PKQ56" s="206"/>
      <c r="PKR56" s="206"/>
      <c r="PKS56" s="206"/>
      <c r="PKT56" s="206"/>
      <c r="PKU56" s="206"/>
      <c r="PKV56" s="206"/>
      <c r="PKW56" s="206"/>
      <c r="PKX56" s="206"/>
      <c r="PKY56" s="206"/>
      <c r="PKZ56" s="206"/>
      <c r="PLA56" s="206"/>
      <c r="PLB56" s="206"/>
      <c r="PLC56" s="206"/>
      <c r="PLD56" s="206"/>
      <c r="PLE56" s="206"/>
      <c r="PLF56" s="206"/>
      <c r="PLG56" s="206"/>
      <c r="PLH56" s="206"/>
      <c r="PLI56" s="206"/>
      <c r="PLJ56" s="206"/>
      <c r="PLK56" s="206"/>
      <c r="PLL56" s="206"/>
      <c r="PLM56" s="206"/>
      <c r="PLN56" s="206"/>
      <c r="PLO56" s="206"/>
      <c r="PLP56" s="206"/>
      <c r="PLQ56" s="206"/>
      <c r="PLR56" s="206"/>
      <c r="PLS56" s="206"/>
      <c r="PLT56" s="206"/>
      <c r="PLU56" s="206"/>
      <c r="PLV56" s="206"/>
      <c r="PLW56" s="206"/>
      <c r="PLX56" s="206"/>
      <c r="PLY56" s="206"/>
      <c r="PLZ56" s="206"/>
      <c r="PMA56" s="206"/>
      <c r="PMB56" s="206"/>
      <c r="PMC56" s="206"/>
      <c r="PMD56" s="206"/>
      <c r="PME56" s="206"/>
      <c r="PMF56" s="206"/>
      <c r="PMG56" s="206"/>
      <c r="PMH56" s="206"/>
      <c r="PMI56" s="206"/>
      <c r="PMJ56" s="206"/>
      <c r="PMK56" s="206"/>
      <c r="PML56" s="206"/>
      <c r="PMM56" s="206"/>
      <c r="PMN56" s="206"/>
      <c r="PMO56" s="206"/>
      <c r="PMP56" s="206"/>
      <c r="PMQ56" s="206"/>
      <c r="PMR56" s="206"/>
      <c r="PMS56" s="206"/>
      <c r="PMT56" s="206"/>
      <c r="PMU56" s="206"/>
      <c r="PMV56" s="206"/>
      <c r="PMW56" s="206"/>
      <c r="PMX56" s="206"/>
      <c r="PMY56" s="206"/>
      <c r="PMZ56" s="206"/>
      <c r="PNA56" s="206"/>
      <c r="PNB56" s="206"/>
      <c r="PNC56" s="206"/>
      <c r="PND56" s="206"/>
      <c r="PNE56" s="206"/>
      <c r="PNF56" s="206"/>
      <c r="PNG56" s="206"/>
      <c r="PNH56" s="206"/>
      <c r="PNI56" s="206"/>
      <c r="PNJ56" s="206"/>
      <c r="PNK56" s="206"/>
      <c r="PNL56" s="206"/>
      <c r="PNM56" s="206"/>
      <c r="PNN56" s="206"/>
      <c r="PNO56" s="206"/>
      <c r="PNP56" s="206"/>
      <c r="PNQ56" s="206"/>
      <c r="PNR56" s="206"/>
      <c r="PNS56" s="206"/>
      <c r="PNT56" s="206"/>
      <c r="PNU56" s="206"/>
      <c r="PNV56" s="206"/>
      <c r="PNW56" s="206"/>
      <c r="PNX56" s="206"/>
      <c r="PNY56" s="206"/>
      <c r="PNZ56" s="206"/>
      <c r="POA56" s="206"/>
      <c r="POB56" s="206"/>
      <c r="POC56" s="206"/>
      <c r="POD56" s="206"/>
      <c r="POE56" s="206"/>
      <c r="POF56" s="206"/>
      <c r="POG56" s="206"/>
      <c r="POH56" s="206"/>
      <c r="POI56" s="206"/>
      <c r="POJ56" s="206"/>
      <c r="POK56" s="206"/>
      <c r="POL56" s="206"/>
      <c r="POM56" s="206"/>
      <c r="PON56" s="206"/>
      <c r="POO56" s="206"/>
      <c r="POP56" s="206"/>
      <c r="POQ56" s="206"/>
      <c r="POR56" s="206"/>
      <c r="POS56" s="206"/>
      <c r="POT56" s="206"/>
      <c r="POU56" s="206"/>
      <c r="POV56" s="206"/>
      <c r="POW56" s="206"/>
      <c r="POX56" s="206"/>
      <c r="POY56" s="206"/>
      <c r="POZ56" s="206"/>
      <c r="PPA56" s="206"/>
      <c r="PPB56" s="206"/>
      <c r="PPC56" s="206"/>
      <c r="PPD56" s="206"/>
      <c r="PPE56" s="206"/>
      <c r="PPF56" s="206"/>
      <c r="PPG56" s="206"/>
      <c r="PPH56" s="206"/>
      <c r="PPI56" s="206"/>
      <c r="PPJ56" s="206"/>
      <c r="PPK56" s="206"/>
      <c r="PPL56" s="206"/>
      <c r="PPM56" s="206"/>
      <c r="PPN56" s="206"/>
      <c r="PPO56" s="206"/>
      <c r="PPP56" s="206"/>
      <c r="PPQ56" s="206"/>
      <c r="PPR56" s="206"/>
      <c r="PPS56" s="206"/>
      <c r="PPT56" s="206"/>
      <c r="PPU56" s="206"/>
      <c r="PPV56" s="206"/>
      <c r="PPW56" s="206"/>
      <c r="PPX56" s="206"/>
      <c r="PPY56" s="206"/>
      <c r="PPZ56" s="206"/>
      <c r="PQA56" s="206"/>
      <c r="PQB56" s="206"/>
      <c r="PQC56" s="206"/>
      <c r="PQD56" s="206"/>
      <c r="PQE56" s="206"/>
      <c r="PQF56" s="206"/>
      <c r="PQG56" s="206"/>
      <c r="PQH56" s="206"/>
      <c r="PQI56" s="206"/>
      <c r="PQJ56" s="206"/>
      <c r="PQK56" s="206"/>
      <c r="PQL56" s="206"/>
      <c r="PQM56" s="206"/>
      <c r="PQN56" s="206"/>
      <c r="PQO56" s="206"/>
      <c r="PQP56" s="206"/>
      <c r="PQQ56" s="206"/>
      <c r="PQR56" s="206"/>
      <c r="PQS56" s="206"/>
      <c r="PQT56" s="206"/>
      <c r="PQU56" s="206"/>
      <c r="PQV56" s="206"/>
      <c r="PQW56" s="206"/>
      <c r="PQX56" s="206"/>
      <c r="PQY56" s="206"/>
      <c r="PQZ56" s="206"/>
      <c r="PRA56" s="206"/>
      <c r="PRB56" s="206"/>
      <c r="PRC56" s="206"/>
      <c r="PRD56" s="206"/>
      <c r="PRE56" s="206"/>
      <c r="PRF56" s="206"/>
      <c r="PRG56" s="206"/>
      <c r="PRH56" s="206"/>
      <c r="PRI56" s="206"/>
      <c r="PRJ56" s="206"/>
      <c r="PRK56" s="206"/>
      <c r="PRL56" s="206"/>
      <c r="PRM56" s="206"/>
      <c r="PRN56" s="206"/>
      <c r="PRO56" s="206"/>
      <c r="PRP56" s="206"/>
      <c r="PRQ56" s="206"/>
      <c r="PRR56" s="206"/>
      <c r="PRS56" s="206"/>
      <c r="PRT56" s="206"/>
      <c r="PRU56" s="206"/>
      <c r="PRV56" s="206"/>
      <c r="PRW56" s="206"/>
      <c r="PRX56" s="206"/>
      <c r="PRY56" s="206"/>
      <c r="PRZ56" s="206"/>
      <c r="PSA56" s="206"/>
      <c r="PSB56" s="206"/>
      <c r="PSC56" s="206"/>
      <c r="PSD56" s="206"/>
      <c r="PSE56" s="206"/>
      <c r="PSF56" s="206"/>
      <c r="PSG56" s="206"/>
      <c r="PSH56" s="206"/>
      <c r="PSI56" s="206"/>
      <c r="PSJ56" s="206"/>
      <c r="PSK56" s="206"/>
      <c r="PSL56" s="206"/>
      <c r="PSM56" s="206"/>
      <c r="PSN56" s="206"/>
      <c r="PSO56" s="206"/>
      <c r="PSP56" s="206"/>
      <c r="PSQ56" s="206"/>
      <c r="PSR56" s="206"/>
      <c r="PSS56" s="206"/>
      <c r="PST56" s="206"/>
      <c r="PSU56" s="206"/>
      <c r="PSV56" s="206"/>
      <c r="PSW56" s="206"/>
      <c r="PSX56" s="206"/>
      <c r="PSY56" s="206"/>
      <c r="PSZ56" s="206"/>
      <c r="PTA56" s="206"/>
      <c r="PTB56" s="206"/>
      <c r="PTC56" s="206"/>
      <c r="PTD56" s="206"/>
      <c r="PTE56" s="206"/>
      <c r="PTF56" s="206"/>
      <c r="PTG56" s="206"/>
      <c r="PTH56" s="206"/>
      <c r="PTI56" s="206"/>
      <c r="PTJ56" s="206"/>
      <c r="PTK56" s="206"/>
      <c r="PTL56" s="206"/>
      <c r="PTM56" s="206"/>
      <c r="PTN56" s="206"/>
      <c r="PTO56" s="206"/>
      <c r="PTP56" s="206"/>
      <c r="PTQ56" s="206"/>
      <c r="PTR56" s="206"/>
      <c r="PTS56" s="206"/>
      <c r="PTT56" s="206"/>
      <c r="PTU56" s="206"/>
      <c r="PTV56" s="206"/>
      <c r="PTW56" s="206"/>
      <c r="PTX56" s="206"/>
      <c r="PTY56" s="206"/>
      <c r="PTZ56" s="206"/>
      <c r="PUA56" s="206"/>
      <c r="PUB56" s="206"/>
      <c r="PUC56" s="206"/>
      <c r="PUD56" s="206"/>
      <c r="PUE56" s="206"/>
      <c r="PUF56" s="206"/>
      <c r="PUG56" s="206"/>
      <c r="PUH56" s="206"/>
      <c r="PUI56" s="206"/>
      <c r="PUJ56" s="206"/>
      <c r="PUK56" s="206"/>
      <c r="PUL56" s="206"/>
      <c r="PUM56" s="206"/>
      <c r="PUN56" s="206"/>
      <c r="PUO56" s="206"/>
      <c r="PUP56" s="206"/>
      <c r="PUQ56" s="206"/>
      <c r="PUR56" s="206"/>
      <c r="PUS56" s="206"/>
      <c r="PUT56" s="206"/>
      <c r="PUU56" s="206"/>
      <c r="PUV56" s="206"/>
      <c r="PUW56" s="206"/>
      <c r="PUX56" s="206"/>
      <c r="PUY56" s="206"/>
      <c r="PUZ56" s="206"/>
      <c r="PVA56" s="206"/>
      <c r="PVB56" s="206"/>
      <c r="PVC56" s="206"/>
      <c r="PVD56" s="206"/>
      <c r="PVE56" s="206"/>
      <c r="PVF56" s="206"/>
      <c r="PVG56" s="206"/>
      <c r="PVH56" s="206"/>
      <c r="PVI56" s="206"/>
      <c r="PVJ56" s="206"/>
      <c r="PVK56" s="206"/>
      <c r="PVL56" s="206"/>
      <c r="PVM56" s="206"/>
      <c r="PVN56" s="206"/>
      <c r="PVO56" s="206"/>
      <c r="PVP56" s="206"/>
      <c r="PVQ56" s="206"/>
      <c r="PVR56" s="206"/>
      <c r="PVS56" s="206"/>
      <c r="PVT56" s="206"/>
      <c r="PVU56" s="206"/>
      <c r="PVV56" s="206"/>
      <c r="PVW56" s="206"/>
      <c r="PVX56" s="206"/>
      <c r="PVY56" s="206"/>
      <c r="PVZ56" s="206"/>
      <c r="PWA56" s="206"/>
      <c r="PWB56" s="206"/>
      <c r="PWC56" s="206"/>
      <c r="PWD56" s="206"/>
      <c r="PWE56" s="206"/>
      <c r="PWF56" s="206"/>
      <c r="PWG56" s="206"/>
      <c r="PWH56" s="206"/>
      <c r="PWI56" s="206"/>
      <c r="PWJ56" s="206"/>
      <c r="PWK56" s="206"/>
      <c r="PWL56" s="206"/>
      <c r="PWM56" s="206"/>
      <c r="PWN56" s="206"/>
      <c r="PWO56" s="206"/>
      <c r="PWP56" s="206"/>
      <c r="PWQ56" s="206"/>
      <c r="PWR56" s="206"/>
      <c r="PWS56" s="206"/>
      <c r="PWT56" s="206"/>
      <c r="PWU56" s="206"/>
      <c r="PWV56" s="206"/>
      <c r="PWW56" s="206"/>
      <c r="PWX56" s="206"/>
      <c r="PWY56" s="206"/>
      <c r="PWZ56" s="206"/>
      <c r="PXA56" s="206"/>
      <c r="PXB56" s="206"/>
      <c r="PXC56" s="206"/>
      <c r="PXD56" s="206"/>
      <c r="PXE56" s="206"/>
      <c r="PXF56" s="206"/>
      <c r="PXG56" s="206"/>
      <c r="PXH56" s="206"/>
      <c r="PXI56" s="206"/>
      <c r="PXJ56" s="206"/>
      <c r="PXK56" s="206"/>
      <c r="PXL56" s="206"/>
      <c r="PXM56" s="206"/>
      <c r="PXN56" s="206"/>
      <c r="PXO56" s="206"/>
      <c r="PXP56" s="206"/>
      <c r="PXQ56" s="206"/>
      <c r="PXR56" s="206"/>
      <c r="PXS56" s="206"/>
      <c r="PXT56" s="206"/>
      <c r="PXU56" s="206"/>
      <c r="PXV56" s="206"/>
      <c r="PXW56" s="206"/>
      <c r="PXX56" s="206"/>
      <c r="PXY56" s="206"/>
      <c r="PXZ56" s="206"/>
      <c r="PYA56" s="206"/>
      <c r="PYB56" s="206"/>
      <c r="PYC56" s="206"/>
      <c r="PYD56" s="206"/>
      <c r="PYE56" s="206"/>
      <c r="PYF56" s="206"/>
      <c r="PYG56" s="206"/>
      <c r="PYH56" s="206"/>
      <c r="PYI56" s="206"/>
      <c r="PYJ56" s="206"/>
      <c r="PYK56" s="206"/>
      <c r="PYL56" s="206"/>
      <c r="PYM56" s="206"/>
      <c r="PYN56" s="206"/>
      <c r="PYO56" s="206"/>
      <c r="PYP56" s="206"/>
      <c r="PYQ56" s="206"/>
      <c r="PYR56" s="206"/>
      <c r="PYS56" s="206"/>
      <c r="PYT56" s="206"/>
      <c r="PYU56" s="206"/>
      <c r="PYV56" s="206"/>
      <c r="PYW56" s="206"/>
      <c r="PYX56" s="206"/>
      <c r="PYY56" s="206"/>
      <c r="PYZ56" s="206"/>
      <c r="PZA56" s="206"/>
      <c r="PZB56" s="206"/>
      <c r="PZC56" s="206"/>
      <c r="PZD56" s="206"/>
      <c r="PZE56" s="206"/>
      <c r="PZF56" s="206"/>
      <c r="PZG56" s="206"/>
      <c r="PZH56" s="206"/>
      <c r="PZI56" s="206"/>
      <c r="PZJ56" s="206"/>
      <c r="PZK56" s="206"/>
      <c r="PZL56" s="206"/>
      <c r="PZM56" s="206"/>
      <c r="PZN56" s="206"/>
      <c r="PZO56" s="206"/>
      <c r="PZP56" s="206"/>
      <c r="PZQ56" s="206"/>
      <c r="PZR56" s="206"/>
      <c r="PZS56" s="206"/>
      <c r="PZT56" s="206"/>
      <c r="PZU56" s="206"/>
      <c r="PZV56" s="206"/>
      <c r="PZW56" s="206"/>
      <c r="PZX56" s="206"/>
      <c r="PZY56" s="206"/>
      <c r="PZZ56" s="206"/>
      <c r="QAA56" s="206"/>
      <c r="QAB56" s="206"/>
      <c r="QAC56" s="206"/>
      <c r="QAD56" s="206"/>
      <c r="QAE56" s="206"/>
      <c r="QAF56" s="206"/>
      <c r="QAG56" s="206"/>
      <c r="QAH56" s="206"/>
      <c r="QAI56" s="206"/>
      <c r="QAJ56" s="206"/>
      <c r="QAK56" s="206"/>
      <c r="QAL56" s="206"/>
      <c r="QAM56" s="206"/>
      <c r="QAN56" s="206"/>
      <c r="QAO56" s="206"/>
      <c r="QAP56" s="206"/>
      <c r="QAQ56" s="206"/>
      <c r="QAR56" s="206"/>
      <c r="QAS56" s="206"/>
      <c r="QAT56" s="206"/>
      <c r="QAU56" s="206"/>
      <c r="QAV56" s="206"/>
      <c r="QAW56" s="206"/>
      <c r="QAX56" s="206"/>
      <c r="QAY56" s="206"/>
      <c r="QAZ56" s="206"/>
      <c r="QBA56" s="206"/>
      <c r="QBB56" s="206"/>
      <c r="QBC56" s="206"/>
      <c r="QBD56" s="206"/>
      <c r="QBE56" s="206"/>
      <c r="QBF56" s="206"/>
      <c r="QBG56" s="206"/>
      <c r="QBH56" s="206"/>
      <c r="QBI56" s="206"/>
      <c r="QBJ56" s="206"/>
      <c r="QBK56" s="206"/>
      <c r="QBL56" s="206"/>
      <c r="QBM56" s="206"/>
      <c r="QBN56" s="206"/>
      <c r="QBO56" s="206"/>
      <c r="QBP56" s="206"/>
      <c r="QBQ56" s="206"/>
      <c r="QBR56" s="206"/>
      <c r="QBS56" s="206"/>
      <c r="QBT56" s="206"/>
      <c r="QBU56" s="206"/>
      <c r="QBV56" s="206"/>
      <c r="QBW56" s="206"/>
      <c r="QBX56" s="206"/>
      <c r="QBY56" s="206"/>
      <c r="QBZ56" s="206"/>
      <c r="QCA56" s="206"/>
      <c r="QCB56" s="206"/>
      <c r="QCC56" s="206"/>
      <c r="QCD56" s="206"/>
      <c r="QCE56" s="206"/>
      <c r="QCF56" s="206"/>
      <c r="QCG56" s="206"/>
      <c r="QCH56" s="206"/>
      <c r="QCI56" s="206"/>
      <c r="QCJ56" s="206"/>
      <c r="QCK56" s="206"/>
      <c r="QCL56" s="206"/>
      <c r="QCM56" s="206"/>
      <c r="QCN56" s="206"/>
      <c r="QCO56" s="206"/>
      <c r="QCP56" s="206"/>
      <c r="QCQ56" s="206"/>
      <c r="QCR56" s="206"/>
      <c r="QCS56" s="206"/>
      <c r="QCT56" s="206"/>
      <c r="QCU56" s="206"/>
      <c r="QCV56" s="206"/>
      <c r="QCW56" s="206"/>
      <c r="QCX56" s="206"/>
      <c r="QCY56" s="206"/>
      <c r="QCZ56" s="206"/>
      <c r="QDA56" s="206"/>
      <c r="QDB56" s="206"/>
      <c r="QDC56" s="206"/>
      <c r="QDD56" s="206"/>
      <c r="QDE56" s="206"/>
      <c r="QDF56" s="206"/>
      <c r="QDG56" s="206"/>
      <c r="QDH56" s="206"/>
      <c r="QDI56" s="206"/>
      <c r="QDJ56" s="206"/>
      <c r="QDK56" s="206"/>
      <c r="QDL56" s="206"/>
      <c r="QDM56" s="206"/>
      <c r="QDN56" s="206"/>
      <c r="QDO56" s="206"/>
      <c r="QDP56" s="206"/>
      <c r="QDQ56" s="206"/>
      <c r="QDR56" s="206"/>
      <c r="QDS56" s="206"/>
      <c r="QDT56" s="206"/>
      <c r="QDU56" s="206"/>
      <c r="QDV56" s="206"/>
      <c r="QDW56" s="206"/>
      <c r="QDX56" s="206"/>
      <c r="QDY56" s="206"/>
      <c r="QDZ56" s="206"/>
      <c r="QEA56" s="206"/>
      <c r="QEB56" s="206"/>
      <c r="QEC56" s="206"/>
      <c r="QED56" s="206"/>
      <c r="QEE56" s="206"/>
      <c r="QEF56" s="206"/>
      <c r="QEG56" s="206"/>
      <c r="QEH56" s="206"/>
      <c r="QEI56" s="206"/>
      <c r="QEJ56" s="206"/>
      <c r="QEK56" s="206"/>
      <c r="QEL56" s="206"/>
      <c r="QEM56" s="206"/>
      <c r="QEN56" s="206"/>
      <c r="QEO56" s="206"/>
      <c r="QEP56" s="206"/>
      <c r="QEQ56" s="206"/>
      <c r="QER56" s="206"/>
      <c r="QES56" s="206"/>
      <c r="QET56" s="206"/>
      <c r="QEU56" s="206"/>
      <c r="QEV56" s="206"/>
      <c r="QEW56" s="206"/>
      <c r="QEX56" s="206"/>
      <c r="QEY56" s="206"/>
      <c r="QEZ56" s="206"/>
      <c r="QFA56" s="206"/>
      <c r="QFB56" s="206"/>
      <c r="QFC56" s="206"/>
      <c r="QFD56" s="206"/>
      <c r="QFE56" s="206"/>
      <c r="QFF56" s="206"/>
      <c r="QFG56" s="206"/>
      <c r="QFH56" s="206"/>
      <c r="QFI56" s="206"/>
      <c r="QFJ56" s="206"/>
      <c r="QFK56" s="206"/>
      <c r="QFL56" s="206"/>
      <c r="QFM56" s="206"/>
      <c r="QFN56" s="206"/>
      <c r="QFO56" s="206"/>
      <c r="QFP56" s="206"/>
      <c r="QFQ56" s="206"/>
      <c r="QFR56" s="206"/>
      <c r="QFS56" s="206"/>
      <c r="QFT56" s="206"/>
      <c r="QFU56" s="206"/>
      <c r="QFV56" s="206"/>
      <c r="QFW56" s="206"/>
      <c r="QFX56" s="206"/>
      <c r="QFY56" s="206"/>
      <c r="QFZ56" s="206"/>
      <c r="QGA56" s="206"/>
      <c r="QGB56" s="206"/>
      <c r="QGC56" s="206"/>
      <c r="QGD56" s="206"/>
      <c r="QGE56" s="206"/>
      <c r="QGF56" s="206"/>
      <c r="QGG56" s="206"/>
      <c r="QGH56" s="206"/>
      <c r="QGI56" s="206"/>
      <c r="QGJ56" s="206"/>
      <c r="QGK56" s="206"/>
      <c r="QGL56" s="206"/>
      <c r="QGM56" s="206"/>
      <c r="QGN56" s="206"/>
      <c r="QGO56" s="206"/>
      <c r="QGP56" s="206"/>
      <c r="QGQ56" s="206"/>
      <c r="QGR56" s="206"/>
      <c r="QGS56" s="206"/>
      <c r="QGT56" s="206"/>
      <c r="QGU56" s="206"/>
      <c r="QGV56" s="206"/>
      <c r="QGW56" s="206"/>
      <c r="QGX56" s="206"/>
      <c r="QGY56" s="206"/>
      <c r="QGZ56" s="206"/>
      <c r="QHA56" s="206"/>
      <c r="QHB56" s="206"/>
      <c r="QHC56" s="206"/>
      <c r="QHD56" s="206"/>
      <c r="QHE56" s="206"/>
      <c r="QHF56" s="206"/>
      <c r="QHG56" s="206"/>
      <c r="QHH56" s="206"/>
      <c r="QHI56" s="206"/>
      <c r="QHJ56" s="206"/>
      <c r="QHK56" s="206"/>
      <c r="QHL56" s="206"/>
      <c r="QHM56" s="206"/>
      <c r="QHN56" s="206"/>
      <c r="QHO56" s="206"/>
      <c r="QHP56" s="206"/>
      <c r="QHQ56" s="206"/>
      <c r="QHR56" s="206"/>
      <c r="QHS56" s="206"/>
      <c r="QHT56" s="206"/>
      <c r="QHU56" s="206"/>
      <c r="QHV56" s="206"/>
      <c r="QHW56" s="206"/>
      <c r="QHX56" s="206"/>
      <c r="QHY56" s="206"/>
      <c r="QHZ56" s="206"/>
      <c r="QIA56" s="206"/>
      <c r="QIB56" s="206"/>
      <c r="QIC56" s="206"/>
      <c r="QID56" s="206"/>
      <c r="QIE56" s="206"/>
      <c r="QIF56" s="206"/>
      <c r="QIG56" s="206"/>
      <c r="QIH56" s="206"/>
      <c r="QII56" s="206"/>
      <c r="QIJ56" s="206"/>
      <c r="QIK56" s="206"/>
      <c r="QIL56" s="206"/>
      <c r="QIM56" s="206"/>
      <c r="QIN56" s="206"/>
      <c r="QIO56" s="206"/>
      <c r="QIP56" s="206"/>
      <c r="QIQ56" s="206"/>
      <c r="QIR56" s="206"/>
      <c r="QIS56" s="206"/>
      <c r="QIT56" s="206"/>
      <c r="QIU56" s="206"/>
      <c r="QIV56" s="206"/>
      <c r="QIW56" s="206"/>
      <c r="QIX56" s="206"/>
      <c r="QIY56" s="206"/>
      <c r="QIZ56" s="206"/>
      <c r="QJA56" s="206"/>
      <c r="QJB56" s="206"/>
      <c r="QJC56" s="206"/>
      <c r="QJD56" s="206"/>
      <c r="QJE56" s="206"/>
      <c r="QJF56" s="206"/>
      <c r="QJG56" s="206"/>
      <c r="QJH56" s="206"/>
      <c r="QJI56" s="206"/>
      <c r="QJJ56" s="206"/>
      <c r="QJK56" s="206"/>
      <c r="QJL56" s="206"/>
      <c r="QJM56" s="206"/>
      <c r="QJN56" s="206"/>
      <c r="QJO56" s="206"/>
      <c r="QJP56" s="206"/>
      <c r="QJQ56" s="206"/>
      <c r="QJR56" s="206"/>
      <c r="QJS56" s="206"/>
      <c r="QJT56" s="206"/>
      <c r="QJU56" s="206"/>
      <c r="QJV56" s="206"/>
      <c r="QJW56" s="206"/>
      <c r="QJX56" s="206"/>
      <c r="QJY56" s="206"/>
      <c r="QJZ56" s="206"/>
      <c r="QKA56" s="206"/>
      <c r="QKB56" s="206"/>
      <c r="QKC56" s="206"/>
      <c r="QKD56" s="206"/>
      <c r="QKE56" s="206"/>
      <c r="QKF56" s="206"/>
      <c r="QKG56" s="206"/>
      <c r="QKH56" s="206"/>
      <c r="QKI56" s="206"/>
      <c r="QKJ56" s="206"/>
      <c r="QKK56" s="206"/>
      <c r="QKL56" s="206"/>
      <c r="QKM56" s="206"/>
      <c r="QKN56" s="206"/>
      <c r="QKO56" s="206"/>
      <c r="QKP56" s="206"/>
      <c r="QKQ56" s="206"/>
      <c r="QKR56" s="206"/>
      <c r="QKS56" s="206"/>
      <c r="QKT56" s="206"/>
      <c r="QKU56" s="206"/>
      <c r="QKV56" s="206"/>
      <c r="QKW56" s="206"/>
      <c r="QKX56" s="206"/>
      <c r="QKY56" s="206"/>
      <c r="QKZ56" s="206"/>
      <c r="QLA56" s="206"/>
      <c r="QLB56" s="206"/>
      <c r="QLC56" s="206"/>
      <c r="QLD56" s="206"/>
      <c r="QLE56" s="206"/>
      <c r="QLF56" s="206"/>
      <c r="QLG56" s="206"/>
      <c r="QLH56" s="206"/>
      <c r="QLI56" s="206"/>
      <c r="QLJ56" s="206"/>
      <c r="QLK56" s="206"/>
      <c r="QLL56" s="206"/>
      <c r="QLM56" s="206"/>
      <c r="QLN56" s="206"/>
      <c r="QLO56" s="206"/>
      <c r="QLP56" s="206"/>
      <c r="QLQ56" s="206"/>
      <c r="QLR56" s="206"/>
      <c r="QLS56" s="206"/>
      <c r="QLT56" s="206"/>
      <c r="QLU56" s="206"/>
      <c r="QLV56" s="206"/>
      <c r="QLW56" s="206"/>
      <c r="QLX56" s="206"/>
      <c r="QLY56" s="206"/>
      <c r="QLZ56" s="206"/>
      <c r="QMA56" s="206"/>
      <c r="QMB56" s="206"/>
      <c r="QMC56" s="206"/>
      <c r="QMD56" s="206"/>
      <c r="QME56" s="206"/>
      <c r="QMF56" s="206"/>
      <c r="QMG56" s="206"/>
      <c r="QMH56" s="206"/>
      <c r="QMI56" s="206"/>
      <c r="QMJ56" s="206"/>
      <c r="QMK56" s="206"/>
      <c r="QML56" s="206"/>
      <c r="QMM56" s="206"/>
      <c r="QMN56" s="206"/>
      <c r="QMO56" s="206"/>
      <c r="QMP56" s="206"/>
      <c r="QMQ56" s="206"/>
      <c r="QMR56" s="206"/>
      <c r="QMS56" s="206"/>
      <c r="QMT56" s="206"/>
      <c r="QMU56" s="206"/>
      <c r="QMV56" s="206"/>
      <c r="QMW56" s="206"/>
      <c r="QMX56" s="206"/>
      <c r="QMY56" s="206"/>
      <c r="QMZ56" s="206"/>
      <c r="QNA56" s="206"/>
      <c r="QNB56" s="206"/>
      <c r="QNC56" s="206"/>
      <c r="QND56" s="206"/>
      <c r="QNE56" s="206"/>
      <c r="QNF56" s="206"/>
      <c r="QNG56" s="206"/>
      <c r="QNH56" s="206"/>
      <c r="QNI56" s="206"/>
      <c r="QNJ56" s="206"/>
      <c r="QNK56" s="206"/>
      <c r="QNL56" s="206"/>
      <c r="QNM56" s="206"/>
      <c r="QNN56" s="206"/>
      <c r="QNO56" s="206"/>
      <c r="QNP56" s="206"/>
      <c r="QNQ56" s="206"/>
      <c r="QNR56" s="206"/>
      <c r="QNS56" s="206"/>
      <c r="QNT56" s="206"/>
      <c r="QNU56" s="206"/>
      <c r="QNV56" s="206"/>
      <c r="QNW56" s="206"/>
      <c r="QNX56" s="206"/>
      <c r="QNY56" s="206"/>
      <c r="QNZ56" s="206"/>
      <c r="QOA56" s="206"/>
      <c r="QOB56" s="206"/>
      <c r="QOC56" s="206"/>
      <c r="QOD56" s="206"/>
      <c r="QOE56" s="206"/>
      <c r="QOF56" s="206"/>
      <c r="QOG56" s="206"/>
      <c r="QOH56" s="206"/>
      <c r="QOI56" s="206"/>
      <c r="QOJ56" s="206"/>
      <c r="QOK56" s="206"/>
      <c r="QOL56" s="206"/>
      <c r="QOM56" s="206"/>
      <c r="QON56" s="206"/>
      <c r="QOO56" s="206"/>
      <c r="QOP56" s="206"/>
      <c r="QOQ56" s="206"/>
      <c r="QOR56" s="206"/>
      <c r="QOS56" s="206"/>
      <c r="QOT56" s="206"/>
      <c r="QOU56" s="206"/>
      <c r="QOV56" s="206"/>
      <c r="QOW56" s="206"/>
      <c r="QOX56" s="206"/>
      <c r="QOY56" s="206"/>
      <c r="QOZ56" s="206"/>
      <c r="QPA56" s="206"/>
      <c r="QPB56" s="206"/>
      <c r="QPC56" s="206"/>
      <c r="QPD56" s="206"/>
      <c r="QPE56" s="206"/>
      <c r="QPF56" s="206"/>
      <c r="QPG56" s="206"/>
      <c r="QPH56" s="206"/>
      <c r="QPI56" s="206"/>
      <c r="QPJ56" s="206"/>
      <c r="QPK56" s="206"/>
      <c r="QPL56" s="206"/>
      <c r="QPM56" s="206"/>
      <c r="QPN56" s="206"/>
      <c r="QPO56" s="206"/>
      <c r="QPP56" s="206"/>
      <c r="QPQ56" s="206"/>
      <c r="QPR56" s="206"/>
      <c r="QPS56" s="206"/>
      <c r="QPT56" s="206"/>
      <c r="QPU56" s="206"/>
      <c r="QPV56" s="206"/>
      <c r="QPW56" s="206"/>
      <c r="QPX56" s="206"/>
      <c r="QPY56" s="206"/>
      <c r="QPZ56" s="206"/>
      <c r="QQA56" s="206"/>
      <c r="QQB56" s="206"/>
      <c r="QQC56" s="206"/>
      <c r="QQD56" s="206"/>
      <c r="QQE56" s="206"/>
      <c r="QQF56" s="206"/>
      <c r="QQG56" s="206"/>
      <c r="QQH56" s="206"/>
      <c r="QQI56" s="206"/>
      <c r="QQJ56" s="206"/>
      <c r="QQK56" s="206"/>
      <c r="QQL56" s="206"/>
      <c r="QQM56" s="206"/>
      <c r="QQN56" s="206"/>
      <c r="QQO56" s="206"/>
      <c r="QQP56" s="206"/>
      <c r="QQQ56" s="206"/>
      <c r="QQR56" s="206"/>
      <c r="QQS56" s="206"/>
      <c r="QQT56" s="206"/>
      <c r="QQU56" s="206"/>
      <c r="QQV56" s="206"/>
      <c r="QQW56" s="206"/>
      <c r="QQX56" s="206"/>
      <c r="QQY56" s="206"/>
      <c r="QQZ56" s="206"/>
      <c r="QRA56" s="206"/>
      <c r="QRB56" s="206"/>
      <c r="QRC56" s="206"/>
      <c r="QRD56" s="206"/>
      <c r="QRE56" s="206"/>
      <c r="QRF56" s="206"/>
      <c r="QRG56" s="206"/>
      <c r="QRH56" s="206"/>
      <c r="QRI56" s="206"/>
      <c r="QRJ56" s="206"/>
      <c r="QRK56" s="206"/>
      <c r="QRL56" s="206"/>
      <c r="QRM56" s="206"/>
      <c r="QRN56" s="206"/>
      <c r="QRO56" s="206"/>
      <c r="QRP56" s="206"/>
      <c r="QRQ56" s="206"/>
      <c r="QRR56" s="206"/>
      <c r="QRS56" s="206"/>
      <c r="QRT56" s="206"/>
      <c r="QRU56" s="206"/>
      <c r="QRV56" s="206"/>
      <c r="QRW56" s="206"/>
      <c r="QRX56" s="206"/>
      <c r="QRY56" s="206"/>
      <c r="QRZ56" s="206"/>
      <c r="QSA56" s="206"/>
      <c r="QSB56" s="206"/>
      <c r="QSC56" s="206"/>
      <c r="QSD56" s="206"/>
      <c r="QSE56" s="206"/>
      <c r="QSF56" s="206"/>
      <c r="QSG56" s="206"/>
      <c r="QSH56" s="206"/>
      <c r="QSI56" s="206"/>
      <c r="QSJ56" s="206"/>
      <c r="QSK56" s="206"/>
      <c r="QSL56" s="206"/>
      <c r="QSM56" s="206"/>
      <c r="QSN56" s="206"/>
      <c r="QSO56" s="206"/>
      <c r="QSP56" s="206"/>
      <c r="QSQ56" s="206"/>
      <c r="QSR56" s="206"/>
      <c r="QSS56" s="206"/>
      <c r="QST56" s="206"/>
      <c r="QSU56" s="206"/>
      <c r="QSV56" s="206"/>
      <c r="QSW56" s="206"/>
      <c r="QSX56" s="206"/>
      <c r="QSY56" s="206"/>
      <c r="QSZ56" s="206"/>
      <c r="QTA56" s="206"/>
      <c r="QTB56" s="206"/>
      <c r="QTC56" s="206"/>
      <c r="QTD56" s="206"/>
      <c r="QTE56" s="206"/>
      <c r="QTF56" s="206"/>
      <c r="QTG56" s="206"/>
      <c r="QTH56" s="206"/>
      <c r="QTI56" s="206"/>
      <c r="QTJ56" s="206"/>
      <c r="QTK56" s="206"/>
      <c r="QTL56" s="206"/>
      <c r="QTM56" s="206"/>
      <c r="QTN56" s="206"/>
      <c r="QTO56" s="206"/>
      <c r="QTP56" s="206"/>
      <c r="QTQ56" s="206"/>
      <c r="QTR56" s="206"/>
      <c r="QTS56" s="206"/>
      <c r="QTT56" s="206"/>
      <c r="QTU56" s="206"/>
      <c r="QTV56" s="206"/>
      <c r="QTW56" s="206"/>
      <c r="QTX56" s="206"/>
      <c r="QTY56" s="206"/>
      <c r="QTZ56" s="206"/>
      <c r="QUA56" s="206"/>
      <c r="QUB56" s="206"/>
      <c r="QUC56" s="206"/>
      <c r="QUD56" s="206"/>
      <c r="QUE56" s="206"/>
      <c r="QUF56" s="206"/>
      <c r="QUG56" s="206"/>
      <c r="QUH56" s="206"/>
      <c r="QUI56" s="206"/>
      <c r="QUJ56" s="206"/>
      <c r="QUK56" s="206"/>
      <c r="QUL56" s="206"/>
      <c r="QUM56" s="206"/>
      <c r="QUN56" s="206"/>
      <c r="QUO56" s="206"/>
      <c r="QUP56" s="206"/>
      <c r="QUQ56" s="206"/>
      <c r="QUR56" s="206"/>
      <c r="QUS56" s="206"/>
      <c r="QUT56" s="206"/>
      <c r="QUU56" s="206"/>
      <c r="QUV56" s="206"/>
      <c r="QUW56" s="206"/>
      <c r="QUX56" s="206"/>
      <c r="QUY56" s="206"/>
      <c r="QUZ56" s="206"/>
      <c r="QVA56" s="206"/>
      <c r="QVB56" s="206"/>
      <c r="QVC56" s="206"/>
      <c r="QVD56" s="206"/>
      <c r="QVE56" s="206"/>
      <c r="QVF56" s="206"/>
      <c r="QVG56" s="206"/>
      <c r="QVH56" s="206"/>
      <c r="QVI56" s="206"/>
      <c r="QVJ56" s="206"/>
      <c r="QVK56" s="206"/>
      <c r="QVL56" s="206"/>
      <c r="QVM56" s="206"/>
      <c r="QVN56" s="206"/>
      <c r="QVO56" s="206"/>
      <c r="QVP56" s="206"/>
      <c r="QVQ56" s="206"/>
      <c r="QVR56" s="206"/>
      <c r="QVS56" s="206"/>
      <c r="QVT56" s="206"/>
      <c r="QVU56" s="206"/>
      <c r="QVV56" s="206"/>
      <c r="QVW56" s="206"/>
      <c r="QVX56" s="206"/>
      <c r="QVY56" s="206"/>
      <c r="QVZ56" s="206"/>
      <c r="QWA56" s="206"/>
      <c r="QWB56" s="206"/>
      <c r="QWC56" s="206"/>
      <c r="QWD56" s="206"/>
      <c r="QWE56" s="206"/>
      <c r="QWF56" s="206"/>
      <c r="QWG56" s="206"/>
      <c r="QWH56" s="206"/>
      <c r="QWI56" s="206"/>
      <c r="QWJ56" s="206"/>
      <c r="QWK56" s="206"/>
      <c r="QWL56" s="206"/>
      <c r="QWM56" s="206"/>
      <c r="QWN56" s="206"/>
      <c r="QWO56" s="206"/>
      <c r="QWP56" s="206"/>
      <c r="QWQ56" s="206"/>
      <c r="QWR56" s="206"/>
      <c r="QWS56" s="206"/>
      <c r="QWT56" s="206"/>
      <c r="QWU56" s="206"/>
      <c r="QWV56" s="206"/>
      <c r="QWW56" s="206"/>
      <c r="QWX56" s="206"/>
      <c r="QWY56" s="206"/>
      <c r="QWZ56" s="206"/>
      <c r="QXA56" s="206"/>
      <c r="QXB56" s="206"/>
      <c r="QXC56" s="206"/>
      <c r="QXD56" s="206"/>
      <c r="QXE56" s="206"/>
      <c r="QXF56" s="206"/>
      <c r="QXG56" s="206"/>
      <c r="QXH56" s="206"/>
      <c r="QXI56" s="206"/>
      <c r="QXJ56" s="206"/>
      <c r="QXK56" s="206"/>
      <c r="QXL56" s="206"/>
      <c r="QXM56" s="206"/>
      <c r="QXN56" s="206"/>
      <c r="QXO56" s="206"/>
      <c r="QXP56" s="206"/>
      <c r="QXQ56" s="206"/>
      <c r="QXR56" s="206"/>
      <c r="QXS56" s="206"/>
      <c r="QXT56" s="206"/>
      <c r="QXU56" s="206"/>
      <c r="QXV56" s="206"/>
      <c r="QXW56" s="206"/>
      <c r="QXX56" s="206"/>
      <c r="QXY56" s="206"/>
      <c r="QXZ56" s="206"/>
      <c r="QYA56" s="206"/>
      <c r="QYB56" s="206"/>
      <c r="QYC56" s="206"/>
      <c r="QYD56" s="206"/>
      <c r="QYE56" s="206"/>
      <c r="QYF56" s="206"/>
      <c r="QYG56" s="206"/>
      <c r="QYH56" s="206"/>
      <c r="QYI56" s="206"/>
      <c r="QYJ56" s="206"/>
      <c r="QYK56" s="206"/>
      <c r="QYL56" s="206"/>
      <c r="QYM56" s="206"/>
      <c r="QYN56" s="206"/>
      <c r="QYO56" s="206"/>
      <c r="QYP56" s="206"/>
      <c r="QYQ56" s="206"/>
      <c r="QYR56" s="206"/>
      <c r="QYS56" s="206"/>
      <c r="QYT56" s="206"/>
      <c r="QYU56" s="206"/>
      <c r="QYV56" s="206"/>
      <c r="QYW56" s="206"/>
      <c r="QYX56" s="206"/>
      <c r="QYY56" s="206"/>
      <c r="QYZ56" s="206"/>
      <c r="QZA56" s="206"/>
      <c r="QZB56" s="206"/>
      <c r="QZC56" s="206"/>
      <c r="QZD56" s="206"/>
      <c r="QZE56" s="206"/>
      <c r="QZF56" s="206"/>
      <c r="QZG56" s="206"/>
      <c r="QZH56" s="206"/>
      <c r="QZI56" s="206"/>
      <c r="QZJ56" s="206"/>
      <c r="QZK56" s="206"/>
      <c r="QZL56" s="206"/>
      <c r="QZM56" s="206"/>
      <c r="QZN56" s="206"/>
      <c r="QZO56" s="206"/>
      <c r="QZP56" s="206"/>
      <c r="QZQ56" s="206"/>
      <c r="QZR56" s="206"/>
      <c r="QZS56" s="206"/>
      <c r="QZT56" s="206"/>
      <c r="QZU56" s="206"/>
      <c r="QZV56" s="206"/>
      <c r="QZW56" s="206"/>
      <c r="QZX56" s="206"/>
      <c r="QZY56" s="206"/>
      <c r="QZZ56" s="206"/>
      <c r="RAA56" s="206"/>
      <c r="RAB56" s="206"/>
      <c r="RAC56" s="206"/>
      <c r="RAD56" s="206"/>
      <c r="RAE56" s="206"/>
      <c r="RAF56" s="206"/>
      <c r="RAG56" s="206"/>
      <c r="RAH56" s="206"/>
      <c r="RAI56" s="206"/>
      <c r="RAJ56" s="206"/>
      <c r="RAK56" s="206"/>
      <c r="RAL56" s="206"/>
      <c r="RAM56" s="206"/>
      <c r="RAN56" s="206"/>
      <c r="RAO56" s="206"/>
      <c r="RAP56" s="206"/>
      <c r="RAQ56" s="206"/>
      <c r="RAR56" s="206"/>
      <c r="RAS56" s="206"/>
      <c r="RAT56" s="206"/>
      <c r="RAU56" s="206"/>
      <c r="RAV56" s="206"/>
      <c r="RAW56" s="206"/>
      <c r="RAX56" s="206"/>
      <c r="RAY56" s="206"/>
      <c r="RAZ56" s="206"/>
      <c r="RBA56" s="206"/>
      <c r="RBB56" s="206"/>
      <c r="RBC56" s="206"/>
      <c r="RBD56" s="206"/>
      <c r="RBE56" s="206"/>
      <c r="RBF56" s="206"/>
      <c r="RBG56" s="206"/>
      <c r="RBH56" s="206"/>
      <c r="RBI56" s="206"/>
      <c r="RBJ56" s="206"/>
      <c r="RBK56" s="206"/>
      <c r="RBL56" s="206"/>
      <c r="RBM56" s="206"/>
      <c r="RBN56" s="206"/>
      <c r="RBO56" s="206"/>
      <c r="RBP56" s="206"/>
      <c r="RBQ56" s="206"/>
      <c r="RBR56" s="206"/>
      <c r="RBS56" s="206"/>
      <c r="RBT56" s="206"/>
      <c r="RBU56" s="206"/>
      <c r="RBV56" s="206"/>
      <c r="RBW56" s="206"/>
      <c r="RBX56" s="206"/>
      <c r="RBY56" s="206"/>
      <c r="RBZ56" s="206"/>
      <c r="RCA56" s="206"/>
      <c r="RCB56" s="206"/>
      <c r="RCC56" s="206"/>
      <c r="RCD56" s="206"/>
      <c r="RCE56" s="206"/>
      <c r="RCF56" s="206"/>
      <c r="RCG56" s="206"/>
      <c r="RCH56" s="206"/>
      <c r="RCI56" s="206"/>
      <c r="RCJ56" s="206"/>
      <c r="RCK56" s="206"/>
      <c r="RCL56" s="206"/>
      <c r="RCM56" s="206"/>
      <c r="RCN56" s="206"/>
      <c r="RCO56" s="206"/>
      <c r="RCP56" s="206"/>
      <c r="RCQ56" s="206"/>
      <c r="RCR56" s="206"/>
      <c r="RCS56" s="206"/>
      <c r="RCT56" s="206"/>
      <c r="RCU56" s="206"/>
      <c r="RCV56" s="206"/>
      <c r="RCW56" s="206"/>
      <c r="RCX56" s="206"/>
      <c r="RCY56" s="206"/>
      <c r="RCZ56" s="206"/>
      <c r="RDA56" s="206"/>
      <c r="RDB56" s="206"/>
      <c r="RDC56" s="206"/>
      <c r="RDD56" s="206"/>
      <c r="RDE56" s="206"/>
      <c r="RDF56" s="206"/>
      <c r="RDG56" s="206"/>
      <c r="RDH56" s="206"/>
      <c r="RDI56" s="206"/>
      <c r="RDJ56" s="206"/>
      <c r="RDK56" s="206"/>
      <c r="RDL56" s="206"/>
      <c r="RDM56" s="206"/>
      <c r="RDN56" s="206"/>
      <c r="RDO56" s="206"/>
      <c r="RDP56" s="206"/>
      <c r="RDQ56" s="206"/>
      <c r="RDR56" s="206"/>
      <c r="RDS56" s="206"/>
      <c r="RDT56" s="206"/>
      <c r="RDU56" s="206"/>
      <c r="RDV56" s="206"/>
      <c r="RDW56" s="206"/>
      <c r="RDX56" s="206"/>
      <c r="RDY56" s="206"/>
      <c r="RDZ56" s="206"/>
      <c r="REA56" s="206"/>
      <c r="REB56" s="206"/>
      <c r="REC56" s="206"/>
      <c r="RED56" s="206"/>
      <c r="REE56" s="206"/>
      <c r="REF56" s="206"/>
      <c r="REG56" s="206"/>
      <c r="REH56" s="206"/>
      <c r="REI56" s="206"/>
      <c r="REJ56" s="206"/>
      <c r="REK56" s="206"/>
      <c r="REL56" s="206"/>
      <c r="REM56" s="206"/>
      <c r="REN56" s="206"/>
      <c r="REO56" s="206"/>
      <c r="REP56" s="206"/>
      <c r="REQ56" s="206"/>
      <c r="RER56" s="206"/>
      <c r="RES56" s="206"/>
      <c r="RET56" s="206"/>
      <c r="REU56" s="206"/>
      <c r="REV56" s="206"/>
      <c r="REW56" s="206"/>
      <c r="REX56" s="206"/>
      <c r="REY56" s="206"/>
      <c r="REZ56" s="206"/>
      <c r="RFA56" s="206"/>
      <c r="RFB56" s="206"/>
      <c r="RFC56" s="206"/>
      <c r="RFD56" s="206"/>
      <c r="RFE56" s="206"/>
      <c r="RFF56" s="206"/>
      <c r="RFG56" s="206"/>
      <c r="RFH56" s="206"/>
      <c r="RFI56" s="206"/>
      <c r="RFJ56" s="206"/>
      <c r="RFK56" s="206"/>
      <c r="RFL56" s="206"/>
      <c r="RFM56" s="206"/>
      <c r="RFN56" s="206"/>
      <c r="RFO56" s="206"/>
      <c r="RFP56" s="206"/>
      <c r="RFQ56" s="206"/>
      <c r="RFR56" s="206"/>
      <c r="RFS56" s="206"/>
      <c r="RFT56" s="206"/>
      <c r="RFU56" s="206"/>
      <c r="RFV56" s="206"/>
      <c r="RFW56" s="206"/>
      <c r="RFX56" s="206"/>
      <c r="RFY56" s="206"/>
      <c r="RFZ56" s="206"/>
      <c r="RGA56" s="206"/>
      <c r="RGB56" s="206"/>
      <c r="RGC56" s="206"/>
      <c r="RGD56" s="206"/>
      <c r="RGE56" s="206"/>
      <c r="RGF56" s="206"/>
      <c r="RGG56" s="206"/>
      <c r="RGH56" s="206"/>
      <c r="RGI56" s="206"/>
      <c r="RGJ56" s="206"/>
      <c r="RGK56" s="206"/>
      <c r="RGL56" s="206"/>
      <c r="RGM56" s="206"/>
      <c r="RGN56" s="206"/>
      <c r="RGO56" s="206"/>
      <c r="RGP56" s="206"/>
      <c r="RGQ56" s="206"/>
      <c r="RGR56" s="206"/>
      <c r="RGS56" s="206"/>
      <c r="RGT56" s="206"/>
      <c r="RGU56" s="206"/>
      <c r="RGV56" s="206"/>
      <c r="RGW56" s="206"/>
      <c r="RGX56" s="206"/>
      <c r="RGY56" s="206"/>
      <c r="RGZ56" s="206"/>
      <c r="RHA56" s="206"/>
      <c r="RHB56" s="206"/>
      <c r="RHC56" s="206"/>
      <c r="RHD56" s="206"/>
      <c r="RHE56" s="206"/>
      <c r="RHF56" s="206"/>
      <c r="RHG56" s="206"/>
      <c r="RHH56" s="206"/>
      <c r="RHI56" s="206"/>
      <c r="RHJ56" s="206"/>
      <c r="RHK56" s="206"/>
      <c r="RHL56" s="206"/>
      <c r="RHM56" s="206"/>
      <c r="RHN56" s="206"/>
      <c r="RHO56" s="206"/>
      <c r="RHP56" s="206"/>
      <c r="RHQ56" s="206"/>
      <c r="RHR56" s="206"/>
      <c r="RHS56" s="206"/>
      <c r="RHT56" s="206"/>
      <c r="RHU56" s="206"/>
      <c r="RHV56" s="206"/>
      <c r="RHW56" s="206"/>
      <c r="RHX56" s="206"/>
      <c r="RHY56" s="206"/>
      <c r="RHZ56" s="206"/>
      <c r="RIA56" s="206"/>
      <c r="RIB56" s="206"/>
      <c r="RIC56" s="206"/>
      <c r="RID56" s="206"/>
      <c r="RIE56" s="206"/>
      <c r="RIF56" s="206"/>
      <c r="RIG56" s="206"/>
      <c r="RIH56" s="206"/>
      <c r="RII56" s="206"/>
      <c r="RIJ56" s="206"/>
      <c r="RIK56" s="206"/>
      <c r="RIL56" s="206"/>
      <c r="RIM56" s="206"/>
      <c r="RIN56" s="206"/>
      <c r="RIO56" s="206"/>
      <c r="RIP56" s="206"/>
      <c r="RIQ56" s="206"/>
      <c r="RIR56" s="206"/>
      <c r="RIS56" s="206"/>
      <c r="RIT56" s="206"/>
      <c r="RIU56" s="206"/>
      <c r="RIV56" s="206"/>
      <c r="RIW56" s="206"/>
      <c r="RIX56" s="206"/>
      <c r="RIY56" s="206"/>
      <c r="RIZ56" s="206"/>
      <c r="RJA56" s="206"/>
      <c r="RJB56" s="206"/>
      <c r="RJC56" s="206"/>
      <c r="RJD56" s="206"/>
      <c r="RJE56" s="206"/>
      <c r="RJF56" s="206"/>
      <c r="RJG56" s="206"/>
      <c r="RJH56" s="206"/>
      <c r="RJI56" s="206"/>
      <c r="RJJ56" s="206"/>
      <c r="RJK56" s="206"/>
      <c r="RJL56" s="206"/>
      <c r="RJM56" s="206"/>
      <c r="RJN56" s="206"/>
      <c r="RJO56" s="206"/>
      <c r="RJP56" s="206"/>
      <c r="RJQ56" s="206"/>
      <c r="RJR56" s="206"/>
      <c r="RJS56" s="206"/>
      <c r="RJT56" s="206"/>
      <c r="RJU56" s="206"/>
      <c r="RJV56" s="206"/>
      <c r="RJW56" s="206"/>
      <c r="RJX56" s="206"/>
      <c r="RJY56" s="206"/>
      <c r="RJZ56" s="206"/>
      <c r="RKA56" s="206"/>
      <c r="RKB56" s="206"/>
      <c r="RKC56" s="206"/>
      <c r="RKD56" s="206"/>
      <c r="RKE56" s="206"/>
      <c r="RKF56" s="206"/>
      <c r="RKG56" s="206"/>
      <c r="RKH56" s="206"/>
      <c r="RKI56" s="206"/>
      <c r="RKJ56" s="206"/>
      <c r="RKK56" s="206"/>
      <c r="RKL56" s="206"/>
      <c r="RKM56" s="206"/>
      <c r="RKN56" s="206"/>
      <c r="RKO56" s="206"/>
      <c r="RKP56" s="206"/>
      <c r="RKQ56" s="206"/>
      <c r="RKR56" s="206"/>
      <c r="RKS56" s="206"/>
      <c r="RKT56" s="206"/>
      <c r="RKU56" s="206"/>
      <c r="RKV56" s="206"/>
      <c r="RKW56" s="206"/>
      <c r="RKX56" s="206"/>
      <c r="RKY56" s="206"/>
      <c r="RKZ56" s="206"/>
      <c r="RLA56" s="206"/>
      <c r="RLB56" s="206"/>
      <c r="RLC56" s="206"/>
      <c r="RLD56" s="206"/>
      <c r="RLE56" s="206"/>
      <c r="RLF56" s="206"/>
      <c r="RLG56" s="206"/>
      <c r="RLH56" s="206"/>
      <c r="RLI56" s="206"/>
      <c r="RLJ56" s="206"/>
      <c r="RLK56" s="206"/>
      <c r="RLL56" s="206"/>
      <c r="RLM56" s="206"/>
      <c r="RLN56" s="206"/>
      <c r="RLO56" s="206"/>
      <c r="RLP56" s="206"/>
      <c r="RLQ56" s="206"/>
      <c r="RLR56" s="206"/>
      <c r="RLS56" s="206"/>
      <c r="RLT56" s="206"/>
      <c r="RLU56" s="206"/>
      <c r="RLV56" s="206"/>
      <c r="RLW56" s="206"/>
      <c r="RLX56" s="206"/>
      <c r="RLY56" s="206"/>
      <c r="RLZ56" s="206"/>
      <c r="RMA56" s="206"/>
      <c r="RMB56" s="206"/>
      <c r="RMC56" s="206"/>
      <c r="RMD56" s="206"/>
      <c r="RME56" s="206"/>
      <c r="RMF56" s="206"/>
      <c r="RMG56" s="206"/>
      <c r="RMH56" s="206"/>
      <c r="RMI56" s="206"/>
      <c r="RMJ56" s="206"/>
      <c r="RMK56" s="206"/>
      <c r="RML56" s="206"/>
      <c r="RMM56" s="206"/>
      <c r="RMN56" s="206"/>
      <c r="RMO56" s="206"/>
      <c r="RMP56" s="206"/>
      <c r="RMQ56" s="206"/>
      <c r="RMR56" s="206"/>
      <c r="RMS56" s="206"/>
      <c r="RMT56" s="206"/>
      <c r="RMU56" s="206"/>
      <c r="RMV56" s="206"/>
      <c r="RMW56" s="206"/>
      <c r="RMX56" s="206"/>
      <c r="RMY56" s="206"/>
      <c r="RMZ56" s="206"/>
      <c r="RNA56" s="206"/>
      <c r="RNB56" s="206"/>
      <c r="RNC56" s="206"/>
      <c r="RND56" s="206"/>
      <c r="RNE56" s="206"/>
      <c r="RNF56" s="206"/>
      <c r="RNG56" s="206"/>
      <c r="RNH56" s="206"/>
      <c r="RNI56" s="206"/>
      <c r="RNJ56" s="206"/>
      <c r="RNK56" s="206"/>
      <c r="RNL56" s="206"/>
      <c r="RNM56" s="206"/>
      <c r="RNN56" s="206"/>
      <c r="RNO56" s="206"/>
      <c r="RNP56" s="206"/>
      <c r="RNQ56" s="206"/>
      <c r="RNR56" s="206"/>
      <c r="RNS56" s="206"/>
      <c r="RNT56" s="206"/>
      <c r="RNU56" s="206"/>
      <c r="RNV56" s="206"/>
      <c r="RNW56" s="206"/>
      <c r="RNX56" s="206"/>
      <c r="RNY56" s="206"/>
      <c r="RNZ56" s="206"/>
      <c r="ROA56" s="206"/>
      <c r="ROB56" s="206"/>
      <c r="ROC56" s="206"/>
      <c r="ROD56" s="206"/>
      <c r="ROE56" s="206"/>
      <c r="ROF56" s="206"/>
      <c r="ROG56" s="206"/>
      <c r="ROH56" s="206"/>
      <c r="ROI56" s="206"/>
      <c r="ROJ56" s="206"/>
      <c r="ROK56" s="206"/>
      <c r="ROL56" s="206"/>
      <c r="ROM56" s="206"/>
      <c r="RON56" s="206"/>
      <c r="ROO56" s="206"/>
      <c r="ROP56" s="206"/>
      <c r="ROQ56" s="206"/>
      <c r="ROR56" s="206"/>
      <c r="ROS56" s="206"/>
      <c r="ROT56" s="206"/>
      <c r="ROU56" s="206"/>
      <c r="ROV56" s="206"/>
      <c r="ROW56" s="206"/>
      <c r="ROX56" s="206"/>
      <c r="ROY56" s="206"/>
      <c r="ROZ56" s="206"/>
      <c r="RPA56" s="206"/>
      <c r="RPB56" s="206"/>
      <c r="RPC56" s="206"/>
      <c r="RPD56" s="206"/>
      <c r="RPE56" s="206"/>
      <c r="RPF56" s="206"/>
      <c r="RPG56" s="206"/>
      <c r="RPH56" s="206"/>
      <c r="RPI56" s="206"/>
      <c r="RPJ56" s="206"/>
      <c r="RPK56" s="206"/>
      <c r="RPL56" s="206"/>
      <c r="RPM56" s="206"/>
      <c r="RPN56" s="206"/>
      <c r="RPO56" s="206"/>
      <c r="RPP56" s="206"/>
      <c r="RPQ56" s="206"/>
      <c r="RPR56" s="206"/>
      <c r="RPS56" s="206"/>
      <c r="RPT56" s="206"/>
      <c r="RPU56" s="206"/>
      <c r="RPV56" s="206"/>
      <c r="RPW56" s="206"/>
      <c r="RPX56" s="206"/>
      <c r="RPY56" s="206"/>
      <c r="RPZ56" s="206"/>
      <c r="RQA56" s="206"/>
      <c r="RQB56" s="206"/>
      <c r="RQC56" s="206"/>
      <c r="RQD56" s="206"/>
      <c r="RQE56" s="206"/>
      <c r="RQF56" s="206"/>
      <c r="RQG56" s="206"/>
      <c r="RQH56" s="206"/>
      <c r="RQI56" s="206"/>
      <c r="RQJ56" s="206"/>
      <c r="RQK56" s="206"/>
      <c r="RQL56" s="206"/>
      <c r="RQM56" s="206"/>
      <c r="RQN56" s="206"/>
      <c r="RQO56" s="206"/>
      <c r="RQP56" s="206"/>
      <c r="RQQ56" s="206"/>
      <c r="RQR56" s="206"/>
      <c r="RQS56" s="206"/>
      <c r="RQT56" s="206"/>
      <c r="RQU56" s="206"/>
      <c r="RQV56" s="206"/>
      <c r="RQW56" s="206"/>
      <c r="RQX56" s="206"/>
      <c r="RQY56" s="206"/>
      <c r="RQZ56" s="206"/>
      <c r="RRA56" s="206"/>
      <c r="RRB56" s="206"/>
      <c r="RRC56" s="206"/>
      <c r="RRD56" s="206"/>
      <c r="RRE56" s="206"/>
      <c r="RRF56" s="206"/>
      <c r="RRG56" s="206"/>
      <c r="RRH56" s="206"/>
      <c r="RRI56" s="206"/>
      <c r="RRJ56" s="206"/>
      <c r="RRK56" s="206"/>
      <c r="RRL56" s="206"/>
      <c r="RRM56" s="206"/>
      <c r="RRN56" s="206"/>
      <c r="RRO56" s="206"/>
      <c r="RRP56" s="206"/>
      <c r="RRQ56" s="206"/>
      <c r="RRR56" s="206"/>
      <c r="RRS56" s="206"/>
      <c r="RRT56" s="206"/>
      <c r="RRU56" s="206"/>
      <c r="RRV56" s="206"/>
      <c r="RRW56" s="206"/>
      <c r="RRX56" s="206"/>
      <c r="RRY56" s="206"/>
      <c r="RRZ56" s="206"/>
      <c r="RSA56" s="206"/>
      <c r="RSB56" s="206"/>
      <c r="RSC56" s="206"/>
      <c r="RSD56" s="206"/>
      <c r="RSE56" s="206"/>
      <c r="RSF56" s="206"/>
      <c r="RSG56" s="206"/>
      <c r="RSH56" s="206"/>
      <c r="RSI56" s="206"/>
      <c r="RSJ56" s="206"/>
      <c r="RSK56" s="206"/>
      <c r="RSL56" s="206"/>
      <c r="RSM56" s="206"/>
      <c r="RSN56" s="206"/>
      <c r="RSO56" s="206"/>
      <c r="RSP56" s="206"/>
      <c r="RSQ56" s="206"/>
      <c r="RSR56" s="206"/>
      <c r="RSS56" s="206"/>
      <c r="RST56" s="206"/>
      <c r="RSU56" s="206"/>
      <c r="RSV56" s="206"/>
      <c r="RSW56" s="206"/>
      <c r="RSX56" s="206"/>
      <c r="RSY56" s="206"/>
      <c r="RSZ56" s="206"/>
      <c r="RTA56" s="206"/>
      <c r="RTB56" s="206"/>
      <c r="RTC56" s="206"/>
      <c r="RTD56" s="206"/>
      <c r="RTE56" s="206"/>
      <c r="RTF56" s="206"/>
      <c r="RTG56" s="206"/>
      <c r="RTH56" s="206"/>
      <c r="RTI56" s="206"/>
      <c r="RTJ56" s="206"/>
      <c r="RTK56" s="206"/>
      <c r="RTL56" s="206"/>
      <c r="RTM56" s="206"/>
      <c r="RTN56" s="206"/>
      <c r="RTO56" s="206"/>
      <c r="RTP56" s="206"/>
      <c r="RTQ56" s="206"/>
      <c r="RTR56" s="206"/>
      <c r="RTS56" s="206"/>
      <c r="RTT56" s="206"/>
      <c r="RTU56" s="206"/>
      <c r="RTV56" s="206"/>
      <c r="RTW56" s="206"/>
      <c r="RTX56" s="206"/>
      <c r="RTY56" s="206"/>
      <c r="RTZ56" s="206"/>
      <c r="RUA56" s="206"/>
      <c r="RUB56" s="206"/>
      <c r="RUC56" s="206"/>
      <c r="RUD56" s="206"/>
      <c r="RUE56" s="206"/>
      <c r="RUF56" s="206"/>
      <c r="RUG56" s="206"/>
      <c r="RUH56" s="206"/>
      <c r="RUI56" s="206"/>
      <c r="RUJ56" s="206"/>
      <c r="RUK56" s="206"/>
      <c r="RUL56" s="206"/>
      <c r="RUM56" s="206"/>
      <c r="RUN56" s="206"/>
      <c r="RUO56" s="206"/>
      <c r="RUP56" s="206"/>
      <c r="RUQ56" s="206"/>
      <c r="RUR56" s="206"/>
      <c r="RUS56" s="206"/>
      <c r="RUT56" s="206"/>
      <c r="RUU56" s="206"/>
      <c r="RUV56" s="206"/>
      <c r="RUW56" s="206"/>
      <c r="RUX56" s="206"/>
      <c r="RUY56" s="206"/>
      <c r="RUZ56" s="206"/>
      <c r="RVA56" s="206"/>
      <c r="RVB56" s="206"/>
      <c r="RVC56" s="206"/>
      <c r="RVD56" s="206"/>
      <c r="RVE56" s="206"/>
      <c r="RVF56" s="206"/>
      <c r="RVG56" s="206"/>
      <c r="RVH56" s="206"/>
      <c r="RVI56" s="206"/>
      <c r="RVJ56" s="206"/>
      <c r="RVK56" s="206"/>
      <c r="RVL56" s="206"/>
      <c r="RVM56" s="206"/>
      <c r="RVN56" s="206"/>
      <c r="RVO56" s="206"/>
      <c r="RVP56" s="206"/>
      <c r="RVQ56" s="206"/>
      <c r="RVR56" s="206"/>
      <c r="RVS56" s="206"/>
      <c r="RVT56" s="206"/>
      <c r="RVU56" s="206"/>
      <c r="RVV56" s="206"/>
      <c r="RVW56" s="206"/>
      <c r="RVX56" s="206"/>
      <c r="RVY56" s="206"/>
      <c r="RVZ56" s="206"/>
      <c r="RWA56" s="206"/>
      <c r="RWB56" s="206"/>
      <c r="RWC56" s="206"/>
      <c r="RWD56" s="206"/>
      <c r="RWE56" s="206"/>
      <c r="RWF56" s="206"/>
      <c r="RWG56" s="206"/>
      <c r="RWH56" s="206"/>
      <c r="RWI56" s="206"/>
      <c r="RWJ56" s="206"/>
      <c r="RWK56" s="206"/>
      <c r="RWL56" s="206"/>
      <c r="RWM56" s="206"/>
      <c r="RWN56" s="206"/>
      <c r="RWO56" s="206"/>
      <c r="RWP56" s="206"/>
      <c r="RWQ56" s="206"/>
      <c r="RWR56" s="206"/>
      <c r="RWS56" s="206"/>
      <c r="RWT56" s="206"/>
      <c r="RWU56" s="206"/>
      <c r="RWV56" s="206"/>
      <c r="RWW56" s="206"/>
      <c r="RWX56" s="206"/>
      <c r="RWY56" s="206"/>
      <c r="RWZ56" s="206"/>
      <c r="RXA56" s="206"/>
      <c r="RXB56" s="206"/>
      <c r="RXC56" s="206"/>
      <c r="RXD56" s="206"/>
      <c r="RXE56" s="206"/>
      <c r="RXF56" s="206"/>
      <c r="RXG56" s="206"/>
      <c r="RXH56" s="206"/>
      <c r="RXI56" s="206"/>
      <c r="RXJ56" s="206"/>
      <c r="RXK56" s="206"/>
      <c r="RXL56" s="206"/>
      <c r="RXM56" s="206"/>
      <c r="RXN56" s="206"/>
      <c r="RXO56" s="206"/>
      <c r="RXP56" s="206"/>
      <c r="RXQ56" s="206"/>
      <c r="RXR56" s="206"/>
      <c r="RXS56" s="206"/>
      <c r="RXT56" s="206"/>
      <c r="RXU56" s="206"/>
      <c r="RXV56" s="206"/>
      <c r="RXW56" s="206"/>
      <c r="RXX56" s="206"/>
      <c r="RXY56" s="206"/>
      <c r="RXZ56" s="206"/>
      <c r="RYA56" s="206"/>
      <c r="RYB56" s="206"/>
      <c r="RYC56" s="206"/>
      <c r="RYD56" s="206"/>
      <c r="RYE56" s="206"/>
      <c r="RYF56" s="206"/>
      <c r="RYG56" s="206"/>
      <c r="RYH56" s="206"/>
      <c r="RYI56" s="206"/>
      <c r="RYJ56" s="206"/>
      <c r="RYK56" s="206"/>
      <c r="RYL56" s="206"/>
      <c r="RYM56" s="206"/>
      <c r="RYN56" s="206"/>
      <c r="RYO56" s="206"/>
      <c r="RYP56" s="206"/>
      <c r="RYQ56" s="206"/>
      <c r="RYR56" s="206"/>
      <c r="RYS56" s="206"/>
      <c r="RYT56" s="206"/>
      <c r="RYU56" s="206"/>
      <c r="RYV56" s="206"/>
      <c r="RYW56" s="206"/>
      <c r="RYX56" s="206"/>
      <c r="RYY56" s="206"/>
      <c r="RYZ56" s="206"/>
      <c r="RZA56" s="206"/>
      <c r="RZB56" s="206"/>
      <c r="RZC56" s="206"/>
      <c r="RZD56" s="206"/>
      <c r="RZE56" s="206"/>
      <c r="RZF56" s="206"/>
      <c r="RZG56" s="206"/>
      <c r="RZH56" s="206"/>
      <c r="RZI56" s="206"/>
      <c r="RZJ56" s="206"/>
      <c r="RZK56" s="206"/>
      <c r="RZL56" s="206"/>
      <c r="RZM56" s="206"/>
      <c r="RZN56" s="206"/>
      <c r="RZO56" s="206"/>
      <c r="RZP56" s="206"/>
      <c r="RZQ56" s="206"/>
      <c r="RZR56" s="206"/>
      <c r="RZS56" s="206"/>
      <c r="RZT56" s="206"/>
      <c r="RZU56" s="206"/>
      <c r="RZV56" s="206"/>
      <c r="RZW56" s="206"/>
      <c r="RZX56" s="206"/>
      <c r="RZY56" s="206"/>
      <c r="RZZ56" s="206"/>
      <c r="SAA56" s="206"/>
      <c r="SAB56" s="206"/>
      <c r="SAC56" s="206"/>
      <c r="SAD56" s="206"/>
      <c r="SAE56" s="206"/>
      <c r="SAF56" s="206"/>
      <c r="SAG56" s="206"/>
      <c r="SAH56" s="206"/>
      <c r="SAI56" s="206"/>
      <c r="SAJ56" s="206"/>
      <c r="SAK56" s="206"/>
      <c r="SAL56" s="206"/>
      <c r="SAM56" s="206"/>
      <c r="SAN56" s="206"/>
      <c r="SAO56" s="206"/>
      <c r="SAP56" s="206"/>
      <c r="SAQ56" s="206"/>
      <c r="SAR56" s="206"/>
      <c r="SAS56" s="206"/>
      <c r="SAT56" s="206"/>
      <c r="SAU56" s="206"/>
      <c r="SAV56" s="206"/>
      <c r="SAW56" s="206"/>
      <c r="SAX56" s="206"/>
      <c r="SAY56" s="206"/>
      <c r="SAZ56" s="206"/>
      <c r="SBA56" s="206"/>
      <c r="SBB56" s="206"/>
      <c r="SBC56" s="206"/>
      <c r="SBD56" s="206"/>
      <c r="SBE56" s="206"/>
      <c r="SBF56" s="206"/>
      <c r="SBG56" s="206"/>
      <c r="SBH56" s="206"/>
      <c r="SBI56" s="206"/>
      <c r="SBJ56" s="206"/>
      <c r="SBK56" s="206"/>
      <c r="SBL56" s="206"/>
      <c r="SBM56" s="206"/>
      <c r="SBN56" s="206"/>
      <c r="SBO56" s="206"/>
      <c r="SBP56" s="206"/>
      <c r="SBQ56" s="206"/>
      <c r="SBR56" s="206"/>
      <c r="SBS56" s="206"/>
      <c r="SBT56" s="206"/>
      <c r="SBU56" s="206"/>
      <c r="SBV56" s="206"/>
      <c r="SBW56" s="206"/>
      <c r="SBX56" s="206"/>
      <c r="SBY56" s="206"/>
      <c r="SBZ56" s="206"/>
      <c r="SCA56" s="206"/>
      <c r="SCB56" s="206"/>
      <c r="SCC56" s="206"/>
      <c r="SCD56" s="206"/>
      <c r="SCE56" s="206"/>
      <c r="SCF56" s="206"/>
      <c r="SCG56" s="206"/>
      <c r="SCH56" s="206"/>
      <c r="SCI56" s="206"/>
      <c r="SCJ56" s="206"/>
      <c r="SCK56" s="206"/>
      <c r="SCL56" s="206"/>
      <c r="SCM56" s="206"/>
      <c r="SCN56" s="206"/>
      <c r="SCO56" s="206"/>
      <c r="SCP56" s="206"/>
      <c r="SCQ56" s="206"/>
      <c r="SCR56" s="206"/>
      <c r="SCS56" s="206"/>
      <c r="SCT56" s="206"/>
      <c r="SCU56" s="206"/>
      <c r="SCV56" s="206"/>
      <c r="SCW56" s="206"/>
      <c r="SCX56" s="206"/>
      <c r="SCY56" s="206"/>
      <c r="SCZ56" s="206"/>
      <c r="SDA56" s="206"/>
      <c r="SDB56" s="206"/>
      <c r="SDC56" s="206"/>
      <c r="SDD56" s="206"/>
      <c r="SDE56" s="206"/>
      <c r="SDF56" s="206"/>
      <c r="SDG56" s="206"/>
      <c r="SDH56" s="206"/>
      <c r="SDI56" s="206"/>
      <c r="SDJ56" s="206"/>
      <c r="SDK56" s="206"/>
      <c r="SDL56" s="206"/>
      <c r="SDM56" s="206"/>
      <c r="SDN56" s="206"/>
      <c r="SDO56" s="206"/>
      <c r="SDP56" s="206"/>
      <c r="SDQ56" s="206"/>
      <c r="SDR56" s="206"/>
      <c r="SDS56" s="206"/>
      <c r="SDT56" s="206"/>
      <c r="SDU56" s="206"/>
      <c r="SDV56" s="206"/>
      <c r="SDW56" s="206"/>
      <c r="SDX56" s="206"/>
      <c r="SDY56" s="206"/>
      <c r="SDZ56" s="206"/>
      <c r="SEA56" s="206"/>
      <c r="SEB56" s="206"/>
      <c r="SEC56" s="206"/>
      <c r="SED56" s="206"/>
      <c r="SEE56" s="206"/>
      <c r="SEF56" s="206"/>
      <c r="SEG56" s="206"/>
      <c r="SEH56" s="206"/>
      <c r="SEI56" s="206"/>
      <c r="SEJ56" s="206"/>
      <c r="SEK56" s="206"/>
      <c r="SEL56" s="206"/>
      <c r="SEM56" s="206"/>
      <c r="SEN56" s="206"/>
      <c r="SEO56" s="206"/>
      <c r="SEP56" s="206"/>
      <c r="SEQ56" s="206"/>
      <c r="SER56" s="206"/>
      <c r="SES56" s="206"/>
      <c r="SET56" s="206"/>
      <c r="SEU56" s="206"/>
      <c r="SEV56" s="206"/>
      <c r="SEW56" s="206"/>
      <c r="SEX56" s="206"/>
      <c r="SEY56" s="206"/>
      <c r="SEZ56" s="206"/>
      <c r="SFA56" s="206"/>
      <c r="SFB56" s="206"/>
      <c r="SFC56" s="206"/>
      <c r="SFD56" s="206"/>
      <c r="SFE56" s="206"/>
      <c r="SFF56" s="206"/>
      <c r="SFG56" s="206"/>
      <c r="SFH56" s="206"/>
      <c r="SFI56" s="206"/>
      <c r="SFJ56" s="206"/>
      <c r="SFK56" s="206"/>
      <c r="SFL56" s="206"/>
      <c r="SFM56" s="206"/>
      <c r="SFN56" s="206"/>
      <c r="SFO56" s="206"/>
      <c r="SFP56" s="206"/>
      <c r="SFQ56" s="206"/>
      <c r="SFR56" s="206"/>
      <c r="SFS56" s="206"/>
      <c r="SFT56" s="206"/>
      <c r="SFU56" s="206"/>
      <c r="SFV56" s="206"/>
      <c r="SFW56" s="206"/>
      <c r="SFX56" s="206"/>
      <c r="SFY56" s="206"/>
      <c r="SFZ56" s="206"/>
      <c r="SGA56" s="206"/>
      <c r="SGB56" s="206"/>
      <c r="SGC56" s="206"/>
      <c r="SGD56" s="206"/>
      <c r="SGE56" s="206"/>
      <c r="SGF56" s="206"/>
      <c r="SGG56" s="206"/>
      <c r="SGH56" s="206"/>
      <c r="SGI56" s="206"/>
      <c r="SGJ56" s="206"/>
      <c r="SGK56" s="206"/>
      <c r="SGL56" s="206"/>
      <c r="SGM56" s="206"/>
      <c r="SGN56" s="206"/>
      <c r="SGO56" s="206"/>
      <c r="SGP56" s="206"/>
      <c r="SGQ56" s="206"/>
      <c r="SGR56" s="206"/>
      <c r="SGS56" s="206"/>
      <c r="SGT56" s="206"/>
      <c r="SGU56" s="206"/>
      <c r="SGV56" s="206"/>
      <c r="SGW56" s="206"/>
      <c r="SGX56" s="206"/>
      <c r="SGY56" s="206"/>
      <c r="SGZ56" s="206"/>
      <c r="SHA56" s="206"/>
      <c r="SHB56" s="206"/>
      <c r="SHC56" s="206"/>
      <c r="SHD56" s="206"/>
      <c r="SHE56" s="206"/>
      <c r="SHF56" s="206"/>
      <c r="SHG56" s="206"/>
      <c r="SHH56" s="206"/>
      <c r="SHI56" s="206"/>
      <c r="SHJ56" s="206"/>
      <c r="SHK56" s="206"/>
      <c r="SHL56" s="206"/>
      <c r="SHM56" s="206"/>
      <c r="SHN56" s="206"/>
      <c r="SHO56" s="206"/>
      <c r="SHP56" s="206"/>
      <c r="SHQ56" s="206"/>
      <c r="SHR56" s="206"/>
      <c r="SHS56" s="206"/>
      <c r="SHT56" s="206"/>
      <c r="SHU56" s="206"/>
      <c r="SHV56" s="206"/>
      <c r="SHW56" s="206"/>
      <c r="SHX56" s="206"/>
      <c r="SHY56" s="206"/>
      <c r="SHZ56" s="206"/>
      <c r="SIA56" s="206"/>
      <c r="SIB56" s="206"/>
      <c r="SIC56" s="206"/>
      <c r="SID56" s="206"/>
      <c r="SIE56" s="206"/>
      <c r="SIF56" s="206"/>
      <c r="SIG56" s="206"/>
      <c r="SIH56" s="206"/>
      <c r="SII56" s="206"/>
      <c r="SIJ56" s="206"/>
      <c r="SIK56" s="206"/>
      <c r="SIL56" s="206"/>
      <c r="SIM56" s="206"/>
      <c r="SIN56" s="206"/>
      <c r="SIO56" s="206"/>
      <c r="SIP56" s="206"/>
      <c r="SIQ56" s="206"/>
      <c r="SIR56" s="206"/>
      <c r="SIS56" s="206"/>
      <c r="SIT56" s="206"/>
      <c r="SIU56" s="206"/>
      <c r="SIV56" s="206"/>
      <c r="SIW56" s="206"/>
      <c r="SIX56" s="206"/>
      <c r="SIY56" s="206"/>
      <c r="SIZ56" s="206"/>
      <c r="SJA56" s="206"/>
      <c r="SJB56" s="206"/>
      <c r="SJC56" s="206"/>
      <c r="SJD56" s="206"/>
      <c r="SJE56" s="206"/>
      <c r="SJF56" s="206"/>
      <c r="SJG56" s="206"/>
      <c r="SJH56" s="206"/>
      <c r="SJI56" s="206"/>
      <c r="SJJ56" s="206"/>
      <c r="SJK56" s="206"/>
      <c r="SJL56" s="206"/>
      <c r="SJM56" s="206"/>
      <c r="SJN56" s="206"/>
      <c r="SJO56" s="206"/>
      <c r="SJP56" s="206"/>
      <c r="SJQ56" s="206"/>
      <c r="SJR56" s="206"/>
      <c r="SJS56" s="206"/>
      <c r="SJT56" s="206"/>
      <c r="SJU56" s="206"/>
      <c r="SJV56" s="206"/>
      <c r="SJW56" s="206"/>
      <c r="SJX56" s="206"/>
      <c r="SJY56" s="206"/>
      <c r="SJZ56" s="206"/>
      <c r="SKA56" s="206"/>
      <c r="SKB56" s="206"/>
      <c r="SKC56" s="206"/>
      <c r="SKD56" s="206"/>
      <c r="SKE56" s="206"/>
      <c r="SKF56" s="206"/>
      <c r="SKG56" s="206"/>
      <c r="SKH56" s="206"/>
      <c r="SKI56" s="206"/>
      <c r="SKJ56" s="206"/>
      <c r="SKK56" s="206"/>
      <c r="SKL56" s="206"/>
      <c r="SKM56" s="206"/>
      <c r="SKN56" s="206"/>
      <c r="SKO56" s="206"/>
      <c r="SKP56" s="206"/>
      <c r="SKQ56" s="206"/>
      <c r="SKR56" s="206"/>
      <c r="SKS56" s="206"/>
      <c r="SKT56" s="206"/>
      <c r="SKU56" s="206"/>
      <c r="SKV56" s="206"/>
      <c r="SKW56" s="206"/>
      <c r="SKX56" s="206"/>
      <c r="SKY56" s="206"/>
      <c r="SKZ56" s="206"/>
      <c r="SLA56" s="206"/>
      <c r="SLB56" s="206"/>
      <c r="SLC56" s="206"/>
      <c r="SLD56" s="206"/>
      <c r="SLE56" s="206"/>
      <c r="SLF56" s="206"/>
      <c r="SLG56" s="206"/>
      <c r="SLH56" s="206"/>
      <c r="SLI56" s="206"/>
      <c r="SLJ56" s="206"/>
      <c r="SLK56" s="206"/>
      <c r="SLL56" s="206"/>
      <c r="SLM56" s="206"/>
      <c r="SLN56" s="206"/>
      <c r="SLO56" s="206"/>
      <c r="SLP56" s="206"/>
      <c r="SLQ56" s="206"/>
      <c r="SLR56" s="206"/>
      <c r="SLS56" s="206"/>
      <c r="SLT56" s="206"/>
      <c r="SLU56" s="206"/>
      <c r="SLV56" s="206"/>
      <c r="SLW56" s="206"/>
      <c r="SLX56" s="206"/>
      <c r="SLY56" s="206"/>
      <c r="SLZ56" s="206"/>
      <c r="SMA56" s="206"/>
      <c r="SMB56" s="206"/>
      <c r="SMC56" s="206"/>
      <c r="SMD56" s="206"/>
      <c r="SME56" s="206"/>
      <c r="SMF56" s="206"/>
      <c r="SMG56" s="206"/>
      <c r="SMH56" s="206"/>
      <c r="SMI56" s="206"/>
      <c r="SMJ56" s="206"/>
      <c r="SMK56" s="206"/>
      <c r="SML56" s="206"/>
      <c r="SMM56" s="206"/>
      <c r="SMN56" s="206"/>
      <c r="SMO56" s="206"/>
      <c r="SMP56" s="206"/>
      <c r="SMQ56" s="206"/>
      <c r="SMR56" s="206"/>
      <c r="SMS56" s="206"/>
      <c r="SMT56" s="206"/>
      <c r="SMU56" s="206"/>
      <c r="SMV56" s="206"/>
      <c r="SMW56" s="206"/>
      <c r="SMX56" s="206"/>
      <c r="SMY56" s="206"/>
      <c r="SMZ56" s="206"/>
      <c r="SNA56" s="206"/>
      <c r="SNB56" s="206"/>
      <c r="SNC56" s="206"/>
      <c r="SND56" s="206"/>
      <c r="SNE56" s="206"/>
      <c r="SNF56" s="206"/>
      <c r="SNG56" s="206"/>
      <c r="SNH56" s="206"/>
      <c r="SNI56" s="206"/>
      <c r="SNJ56" s="206"/>
      <c r="SNK56" s="206"/>
      <c r="SNL56" s="206"/>
      <c r="SNM56" s="206"/>
      <c r="SNN56" s="206"/>
      <c r="SNO56" s="206"/>
      <c r="SNP56" s="206"/>
      <c r="SNQ56" s="206"/>
      <c r="SNR56" s="206"/>
      <c r="SNS56" s="206"/>
      <c r="SNT56" s="206"/>
      <c r="SNU56" s="206"/>
      <c r="SNV56" s="206"/>
      <c r="SNW56" s="206"/>
      <c r="SNX56" s="206"/>
      <c r="SNY56" s="206"/>
      <c r="SNZ56" s="206"/>
      <c r="SOA56" s="206"/>
      <c r="SOB56" s="206"/>
      <c r="SOC56" s="206"/>
      <c r="SOD56" s="206"/>
      <c r="SOE56" s="206"/>
      <c r="SOF56" s="206"/>
      <c r="SOG56" s="206"/>
      <c r="SOH56" s="206"/>
      <c r="SOI56" s="206"/>
      <c r="SOJ56" s="206"/>
      <c r="SOK56" s="206"/>
      <c r="SOL56" s="206"/>
      <c r="SOM56" s="206"/>
      <c r="SON56" s="206"/>
      <c r="SOO56" s="206"/>
      <c r="SOP56" s="206"/>
      <c r="SOQ56" s="206"/>
      <c r="SOR56" s="206"/>
      <c r="SOS56" s="206"/>
      <c r="SOT56" s="206"/>
      <c r="SOU56" s="206"/>
      <c r="SOV56" s="206"/>
      <c r="SOW56" s="206"/>
      <c r="SOX56" s="206"/>
      <c r="SOY56" s="206"/>
      <c r="SOZ56" s="206"/>
      <c r="SPA56" s="206"/>
      <c r="SPB56" s="206"/>
      <c r="SPC56" s="206"/>
      <c r="SPD56" s="206"/>
      <c r="SPE56" s="206"/>
      <c r="SPF56" s="206"/>
      <c r="SPG56" s="206"/>
      <c r="SPH56" s="206"/>
      <c r="SPI56" s="206"/>
      <c r="SPJ56" s="206"/>
      <c r="SPK56" s="206"/>
      <c r="SPL56" s="206"/>
      <c r="SPM56" s="206"/>
      <c r="SPN56" s="206"/>
      <c r="SPO56" s="206"/>
      <c r="SPP56" s="206"/>
      <c r="SPQ56" s="206"/>
      <c r="SPR56" s="206"/>
      <c r="SPS56" s="206"/>
      <c r="SPT56" s="206"/>
      <c r="SPU56" s="206"/>
      <c r="SPV56" s="206"/>
      <c r="SPW56" s="206"/>
      <c r="SPX56" s="206"/>
      <c r="SPY56" s="206"/>
      <c r="SPZ56" s="206"/>
      <c r="SQA56" s="206"/>
      <c r="SQB56" s="206"/>
      <c r="SQC56" s="206"/>
      <c r="SQD56" s="206"/>
      <c r="SQE56" s="206"/>
      <c r="SQF56" s="206"/>
      <c r="SQG56" s="206"/>
      <c r="SQH56" s="206"/>
      <c r="SQI56" s="206"/>
      <c r="SQJ56" s="206"/>
      <c r="SQK56" s="206"/>
      <c r="SQL56" s="206"/>
      <c r="SQM56" s="206"/>
      <c r="SQN56" s="206"/>
      <c r="SQO56" s="206"/>
      <c r="SQP56" s="206"/>
      <c r="SQQ56" s="206"/>
      <c r="SQR56" s="206"/>
      <c r="SQS56" s="206"/>
      <c r="SQT56" s="206"/>
      <c r="SQU56" s="206"/>
      <c r="SQV56" s="206"/>
      <c r="SQW56" s="206"/>
      <c r="SQX56" s="206"/>
      <c r="SQY56" s="206"/>
      <c r="SQZ56" s="206"/>
      <c r="SRA56" s="206"/>
      <c r="SRB56" s="206"/>
      <c r="SRC56" s="206"/>
      <c r="SRD56" s="206"/>
      <c r="SRE56" s="206"/>
      <c r="SRF56" s="206"/>
      <c r="SRG56" s="206"/>
      <c r="SRH56" s="206"/>
      <c r="SRI56" s="206"/>
      <c r="SRJ56" s="206"/>
      <c r="SRK56" s="206"/>
      <c r="SRL56" s="206"/>
      <c r="SRM56" s="206"/>
      <c r="SRN56" s="206"/>
      <c r="SRO56" s="206"/>
      <c r="SRP56" s="206"/>
      <c r="SRQ56" s="206"/>
      <c r="SRR56" s="206"/>
      <c r="SRS56" s="206"/>
      <c r="SRT56" s="206"/>
      <c r="SRU56" s="206"/>
      <c r="SRV56" s="206"/>
      <c r="SRW56" s="206"/>
      <c r="SRX56" s="206"/>
      <c r="SRY56" s="206"/>
      <c r="SRZ56" s="206"/>
      <c r="SSA56" s="206"/>
      <c r="SSB56" s="206"/>
      <c r="SSC56" s="206"/>
      <c r="SSD56" s="206"/>
      <c r="SSE56" s="206"/>
      <c r="SSF56" s="206"/>
      <c r="SSG56" s="206"/>
      <c r="SSH56" s="206"/>
      <c r="SSI56" s="206"/>
      <c r="SSJ56" s="206"/>
      <c r="SSK56" s="206"/>
      <c r="SSL56" s="206"/>
      <c r="SSM56" s="206"/>
      <c r="SSN56" s="206"/>
      <c r="SSO56" s="206"/>
      <c r="SSP56" s="206"/>
      <c r="SSQ56" s="206"/>
      <c r="SSR56" s="206"/>
      <c r="SSS56" s="206"/>
      <c r="SST56" s="206"/>
      <c r="SSU56" s="206"/>
      <c r="SSV56" s="206"/>
      <c r="SSW56" s="206"/>
      <c r="SSX56" s="206"/>
      <c r="SSY56" s="206"/>
      <c r="SSZ56" s="206"/>
      <c r="STA56" s="206"/>
      <c r="STB56" s="206"/>
      <c r="STC56" s="206"/>
      <c r="STD56" s="206"/>
      <c r="STE56" s="206"/>
      <c r="STF56" s="206"/>
      <c r="STG56" s="206"/>
      <c r="STH56" s="206"/>
      <c r="STI56" s="206"/>
      <c r="STJ56" s="206"/>
      <c r="STK56" s="206"/>
      <c r="STL56" s="206"/>
      <c r="STM56" s="206"/>
      <c r="STN56" s="206"/>
      <c r="STO56" s="206"/>
      <c r="STP56" s="206"/>
      <c r="STQ56" s="206"/>
      <c r="STR56" s="206"/>
      <c r="STS56" s="206"/>
      <c r="STT56" s="206"/>
      <c r="STU56" s="206"/>
      <c r="STV56" s="206"/>
      <c r="STW56" s="206"/>
      <c r="STX56" s="206"/>
      <c r="STY56" s="206"/>
      <c r="STZ56" s="206"/>
      <c r="SUA56" s="206"/>
      <c r="SUB56" s="206"/>
      <c r="SUC56" s="206"/>
      <c r="SUD56" s="206"/>
      <c r="SUE56" s="206"/>
      <c r="SUF56" s="206"/>
      <c r="SUG56" s="206"/>
      <c r="SUH56" s="206"/>
      <c r="SUI56" s="206"/>
      <c r="SUJ56" s="206"/>
      <c r="SUK56" s="206"/>
      <c r="SUL56" s="206"/>
      <c r="SUM56" s="206"/>
      <c r="SUN56" s="206"/>
      <c r="SUO56" s="206"/>
      <c r="SUP56" s="206"/>
      <c r="SUQ56" s="206"/>
      <c r="SUR56" s="206"/>
      <c r="SUS56" s="206"/>
      <c r="SUT56" s="206"/>
      <c r="SUU56" s="206"/>
      <c r="SUV56" s="206"/>
      <c r="SUW56" s="206"/>
      <c r="SUX56" s="206"/>
      <c r="SUY56" s="206"/>
      <c r="SUZ56" s="206"/>
      <c r="SVA56" s="206"/>
      <c r="SVB56" s="206"/>
      <c r="SVC56" s="206"/>
      <c r="SVD56" s="206"/>
      <c r="SVE56" s="206"/>
      <c r="SVF56" s="206"/>
      <c r="SVG56" s="206"/>
      <c r="SVH56" s="206"/>
      <c r="SVI56" s="206"/>
      <c r="SVJ56" s="206"/>
      <c r="SVK56" s="206"/>
      <c r="SVL56" s="206"/>
      <c r="SVM56" s="206"/>
      <c r="SVN56" s="206"/>
      <c r="SVO56" s="206"/>
      <c r="SVP56" s="206"/>
      <c r="SVQ56" s="206"/>
      <c r="SVR56" s="206"/>
      <c r="SVS56" s="206"/>
      <c r="SVT56" s="206"/>
      <c r="SVU56" s="206"/>
      <c r="SVV56" s="206"/>
      <c r="SVW56" s="206"/>
      <c r="SVX56" s="206"/>
      <c r="SVY56" s="206"/>
      <c r="SVZ56" s="206"/>
      <c r="SWA56" s="206"/>
      <c r="SWB56" s="206"/>
      <c r="SWC56" s="206"/>
      <c r="SWD56" s="206"/>
      <c r="SWE56" s="206"/>
      <c r="SWF56" s="206"/>
      <c r="SWG56" s="206"/>
      <c r="SWH56" s="206"/>
      <c r="SWI56" s="206"/>
      <c r="SWJ56" s="206"/>
      <c r="SWK56" s="206"/>
      <c r="SWL56" s="206"/>
      <c r="SWM56" s="206"/>
      <c r="SWN56" s="206"/>
      <c r="SWO56" s="206"/>
      <c r="SWP56" s="206"/>
      <c r="SWQ56" s="206"/>
      <c r="SWR56" s="206"/>
      <c r="SWS56" s="206"/>
      <c r="SWT56" s="206"/>
      <c r="SWU56" s="206"/>
      <c r="SWV56" s="206"/>
      <c r="SWW56" s="206"/>
      <c r="SWX56" s="206"/>
      <c r="SWY56" s="206"/>
      <c r="SWZ56" s="206"/>
      <c r="SXA56" s="206"/>
      <c r="SXB56" s="206"/>
      <c r="SXC56" s="206"/>
      <c r="SXD56" s="206"/>
      <c r="SXE56" s="206"/>
      <c r="SXF56" s="206"/>
      <c r="SXG56" s="206"/>
      <c r="SXH56" s="206"/>
      <c r="SXI56" s="206"/>
      <c r="SXJ56" s="206"/>
      <c r="SXK56" s="206"/>
      <c r="SXL56" s="206"/>
      <c r="SXM56" s="206"/>
      <c r="SXN56" s="206"/>
      <c r="SXO56" s="206"/>
      <c r="SXP56" s="206"/>
      <c r="SXQ56" s="206"/>
      <c r="SXR56" s="206"/>
      <c r="SXS56" s="206"/>
      <c r="SXT56" s="206"/>
      <c r="SXU56" s="206"/>
      <c r="SXV56" s="206"/>
      <c r="SXW56" s="206"/>
      <c r="SXX56" s="206"/>
      <c r="SXY56" s="206"/>
      <c r="SXZ56" s="206"/>
      <c r="SYA56" s="206"/>
      <c r="SYB56" s="206"/>
      <c r="SYC56" s="206"/>
      <c r="SYD56" s="206"/>
      <c r="SYE56" s="206"/>
      <c r="SYF56" s="206"/>
      <c r="SYG56" s="206"/>
      <c r="SYH56" s="206"/>
      <c r="SYI56" s="206"/>
      <c r="SYJ56" s="206"/>
      <c r="SYK56" s="206"/>
      <c r="SYL56" s="206"/>
      <c r="SYM56" s="206"/>
      <c r="SYN56" s="206"/>
      <c r="SYO56" s="206"/>
      <c r="SYP56" s="206"/>
      <c r="SYQ56" s="206"/>
      <c r="SYR56" s="206"/>
      <c r="SYS56" s="206"/>
      <c r="SYT56" s="206"/>
      <c r="SYU56" s="206"/>
      <c r="SYV56" s="206"/>
      <c r="SYW56" s="206"/>
      <c r="SYX56" s="206"/>
      <c r="SYY56" s="206"/>
      <c r="SYZ56" s="206"/>
      <c r="SZA56" s="206"/>
      <c r="SZB56" s="206"/>
      <c r="SZC56" s="206"/>
      <c r="SZD56" s="206"/>
      <c r="SZE56" s="206"/>
      <c r="SZF56" s="206"/>
      <c r="SZG56" s="206"/>
      <c r="SZH56" s="206"/>
      <c r="SZI56" s="206"/>
      <c r="SZJ56" s="206"/>
      <c r="SZK56" s="206"/>
      <c r="SZL56" s="206"/>
      <c r="SZM56" s="206"/>
      <c r="SZN56" s="206"/>
      <c r="SZO56" s="206"/>
      <c r="SZP56" s="206"/>
      <c r="SZQ56" s="206"/>
      <c r="SZR56" s="206"/>
      <c r="SZS56" s="206"/>
      <c r="SZT56" s="206"/>
      <c r="SZU56" s="206"/>
      <c r="SZV56" s="206"/>
      <c r="SZW56" s="206"/>
      <c r="SZX56" s="206"/>
      <c r="SZY56" s="206"/>
      <c r="SZZ56" s="206"/>
      <c r="TAA56" s="206"/>
      <c r="TAB56" s="206"/>
      <c r="TAC56" s="206"/>
      <c r="TAD56" s="206"/>
      <c r="TAE56" s="206"/>
      <c r="TAF56" s="206"/>
      <c r="TAG56" s="206"/>
      <c r="TAH56" s="206"/>
      <c r="TAI56" s="206"/>
      <c r="TAJ56" s="206"/>
      <c r="TAK56" s="206"/>
      <c r="TAL56" s="206"/>
      <c r="TAM56" s="206"/>
      <c r="TAN56" s="206"/>
      <c r="TAO56" s="206"/>
      <c r="TAP56" s="206"/>
      <c r="TAQ56" s="206"/>
      <c r="TAR56" s="206"/>
      <c r="TAS56" s="206"/>
      <c r="TAT56" s="206"/>
      <c r="TAU56" s="206"/>
      <c r="TAV56" s="206"/>
      <c r="TAW56" s="206"/>
      <c r="TAX56" s="206"/>
      <c r="TAY56" s="206"/>
      <c r="TAZ56" s="206"/>
      <c r="TBA56" s="206"/>
      <c r="TBB56" s="206"/>
      <c r="TBC56" s="206"/>
      <c r="TBD56" s="206"/>
      <c r="TBE56" s="206"/>
      <c r="TBF56" s="206"/>
      <c r="TBG56" s="206"/>
      <c r="TBH56" s="206"/>
      <c r="TBI56" s="206"/>
      <c r="TBJ56" s="206"/>
      <c r="TBK56" s="206"/>
      <c r="TBL56" s="206"/>
      <c r="TBM56" s="206"/>
      <c r="TBN56" s="206"/>
      <c r="TBO56" s="206"/>
      <c r="TBP56" s="206"/>
      <c r="TBQ56" s="206"/>
      <c r="TBR56" s="206"/>
      <c r="TBS56" s="206"/>
      <c r="TBT56" s="206"/>
      <c r="TBU56" s="206"/>
      <c r="TBV56" s="206"/>
      <c r="TBW56" s="206"/>
      <c r="TBX56" s="206"/>
      <c r="TBY56" s="206"/>
      <c r="TBZ56" s="206"/>
      <c r="TCA56" s="206"/>
      <c r="TCB56" s="206"/>
      <c r="TCC56" s="206"/>
      <c r="TCD56" s="206"/>
      <c r="TCE56" s="206"/>
      <c r="TCF56" s="206"/>
      <c r="TCG56" s="206"/>
      <c r="TCH56" s="206"/>
      <c r="TCI56" s="206"/>
      <c r="TCJ56" s="206"/>
      <c r="TCK56" s="206"/>
      <c r="TCL56" s="206"/>
      <c r="TCM56" s="206"/>
      <c r="TCN56" s="206"/>
      <c r="TCO56" s="206"/>
      <c r="TCP56" s="206"/>
      <c r="TCQ56" s="206"/>
      <c r="TCR56" s="206"/>
      <c r="TCS56" s="206"/>
      <c r="TCT56" s="206"/>
      <c r="TCU56" s="206"/>
      <c r="TCV56" s="206"/>
      <c r="TCW56" s="206"/>
      <c r="TCX56" s="206"/>
      <c r="TCY56" s="206"/>
      <c r="TCZ56" s="206"/>
      <c r="TDA56" s="206"/>
      <c r="TDB56" s="206"/>
      <c r="TDC56" s="206"/>
      <c r="TDD56" s="206"/>
      <c r="TDE56" s="206"/>
      <c r="TDF56" s="206"/>
      <c r="TDG56" s="206"/>
      <c r="TDH56" s="206"/>
      <c r="TDI56" s="206"/>
      <c r="TDJ56" s="206"/>
      <c r="TDK56" s="206"/>
      <c r="TDL56" s="206"/>
      <c r="TDM56" s="206"/>
      <c r="TDN56" s="206"/>
      <c r="TDO56" s="206"/>
      <c r="TDP56" s="206"/>
      <c r="TDQ56" s="206"/>
      <c r="TDR56" s="206"/>
      <c r="TDS56" s="206"/>
      <c r="TDT56" s="206"/>
      <c r="TDU56" s="206"/>
      <c r="TDV56" s="206"/>
      <c r="TDW56" s="206"/>
      <c r="TDX56" s="206"/>
      <c r="TDY56" s="206"/>
      <c r="TDZ56" s="206"/>
      <c r="TEA56" s="206"/>
      <c r="TEB56" s="206"/>
      <c r="TEC56" s="206"/>
      <c r="TED56" s="206"/>
      <c r="TEE56" s="206"/>
      <c r="TEF56" s="206"/>
      <c r="TEG56" s="206"/>
      <c r="TEH56" s="206"/>
      <c r="TEI56" s="206"/>
      <c r="TEJ56" s="206"/>
      <c r="TEK56" s="206"/>
      <c r="TEL56" s="206"/>
      <c r="TEM56" s="206"/>
      <c r="TEN56" s="206"/>
      <c r="TEO56" s="206"/>
      <c r="TEP56" s="206"/>
      <c r="TEQ56" s="206"/>
      <c r="TER56" s="206"/>
      <c r="TES56" s="206"/>
      <c r="TET56" s="206"/>
      <c r="TEU56" s="206"/>
      <c r="TEV56" s="206"/>
      <c r="TEW56" s="206"/>
      <c r="TEX56" s="206"/>
      <c r="TEY56" s="206"/>
      <c r="TEZ56" s="206"/>
      <c r="TFA56" s="206"/>
      <c r="TFB56" s="206"/>
      <c r="TFC56" s="206"/>
      <c r="TFD56" s="206"/>
      <c r="TFE56" s="206"/>
      <c r="TFF56" s="206"/>
      <c r="TFG56" s="206"/>
      <c r="TFH56" s="206"/>
      <c r="TFI56" s="206"/>
      <c r="TFJ56" s="206"/>
      <c r="TFK56" s="206"/>
      <c r="TFL56" s="206"/>
      <c r="TFM56" s="206"/>
      <c r="TFN56" s="206"/>
      <c r="TFO56" s="206"/>
      <c r="TFP56" s="206"/>
      <c r="TFQ56" s="206"/>
      <c r="TFR56" s="206"/>
      <c r="TFS56" s="206"/>
      <c r="TFT56" s="206"/>
      <c r="TFU56" s="206"/>
      <c r="TFV56" s="206"/>
      <c r="TFW56" s="206"/>
      <c r="TFX56" s="206"/>
      <c r="TFY56" s="206"/>
      <c r="TFZ56" s="206"/>
      <c r="TGA56" s="206"/>
      <c r="TGB56" s="206"/>
      <c r="TGC56" s="206"/>
      <c r="TGD56" s="206"/>
      <c r="TGE56" s="206"/>
      <c r="TGF56" s="206"/>
      <c r="TGG56" s="206"/>
      <c r="TGH56" s="206"/>
      <c r="TGI56" s="206"/>
      <c r="TGJ56" s="206"/>
      <c r="TGK56" s="206"/>
      <c r="TGL56" s="206"/>
      <c r="TGM56" s="206"/>
      <c r="TGN56" s="206"/>
      <c r="TGO56" s="206"/>
      <c r="TGP56" s="206"/>
      <c r="TGQ56" s="206"/>
      <c r="TGR56" s="206"/>
      <c r="TGS56" s="206"/>
      <c r="TGT56" s="206"/>
      <c r="TGU56" s="206"/>
      <c r="TGV56" s="206"/>
      <c r="TGW56" s="206"/>
      <c r="TGX56" s="206"/>
      <c r="TGY56" s="206"/>
      <c r="TGZ56" s="206"/>
      <c r="THA56" s="206"/>
      <c r="THB56" s="206"/>
      <c r="THC56" s="206"/>
      <c r="THD56" s="206"/>
      <c r="THE56" s="206"/>
      <c r="THF56" s="206"/>
      <c r="THG56" s="206"/>
      <c r="THH56" s="206"/>
      <c r="THI56" s="206"/>
      <c r="THJ56" s="206"/>
      <c r="THK56" s="206"/>
      <c r="THL56" s="206"/>
      <c r="THM56" s="206"/>
      <c r="THN56" s="206"/>
      <c r="THO56" s="206"/>
      <c r="THP56" s="206"/>
      <c r="THQ56" s="206"/>
      <c r="THR56" s="206"/>
      <c r="THS56" s="206"/>
      <c r="THT56" s="206"/>
      <c r="THU56" s="206"/>
      <c r="THV56" s="206"/>
      <c r="THW56" s="206"/>
      <c r="THX56" s="206"/>
      <c r="THY56" s="206"/>
      <c r="THZ56" s="206"/>
      <c r="TIA56" s="206"/>
      <c r="TIB56" s="206"/>
      <c r="TIC56" s="206"/>
      <c r="TID56" s="206"/>
      <c r="TIE56" s="206"/>
      <c r="TIF56" s="206"/>
      <c r="TIG56" s="206"/>
      <c r="TIH56" s="206"/>
      <c r="TII56" s="206"/>
      <c r="TIJ56" s="206"/>
      <c r="TIK56" s="206"/>
      <c r="TIL56" s="206"/>
      <c r="TIM56" s="206"/>
      <c r="TIN56" s="206"/>
      <c r="TIO56" s="206"/>
      <c r="TIP56" s="206"/>
      <c r="TIQ56" s="206"/>
      <c r="TIR56" s="206"/>
      <c r="TIS56" s="206"/>
      <c r="TIT56" s="206"/>
      <c r="TIU56" s="206"/>
      <c r="TIV56" s="206"/>
      <c r="TIW56" s="206"/>
      <c r="TIX56" s="206"/>
      <c r="TIY56" s="206"/>
      <c r="TIZ56" s="206"/>
      <c r="TJA56" s="206"/>
      <c r="TJB56" s="206"/>
      <c r="TJC56" s="206"/>
      <c r="TJD56" s="206"/>
      <c r="TJE56" s="206"/>
      <c r="TJF56" s="206"/>
      <c r="TJG56" s="206"/>
      <c r="TJH56" s="206"/>
      <c r="TJI56" s="206"/>
      <c r="TJJ56" s="206"/>
      <c r="TJK56" s="206"/>
      <c r="TJL56" s="206"/>
      <c r="TJM56" s="206"/>
      <c r="TJN56" s="206"/>
      <c r="TJO56" s="206"/>
      <c r="TJP56" s="206"/>
      <c r="TJQ56" s="206"/>
      <c r="TJR56" s="206"/>
      <c r="TJS56" s="206"/>
      <c r="TJT56" s="206"/>
      <c r="TJU56" s="206"/>
      <c r="TJV56" s="206"/>
      <c r="TJW56" s="206"/>
      <c r="TJX56" s="206"/>
      <c r="TJY56" s="206"/>
      <c r="TJZ56" s="206"/>
      <c r="TKA56" s="206"/>
      <c r="TKB56" s="206"/>
      <c r="TKC56" s="206"/>
      <c r="TKD56" s="206"/>
      <c r="TKE56" s="206"/>
      <c r="TKF56" s="206"/>
      <c r="TKG56" s="206"/>
      <c r="TKH56" s="206"/>
      <c r="TKI56" s="206"/>
      <c r="TKJ56" s="206"/>
      <c r="TKK56" s="206"/>
      <c r="TKL56" s="206"/>
      <c r="TKM56" s="206"/>
      <c r="TKN56" s="206"/>
      <c r="TKO56" s="206"/>
      <c r="TKP56" s="206"/>
      <c r="TKQ56" s="206"/>
      <c r="TKR56" s="206"/>
      <c r="TKS56" s="206"/>
      <c r="TKT56" s="206"/>
      <c r="TKU56" s="206"/>
      <c r="TKV56" s="206"/>
      <c r="TKW56" s="206"/>
      <c r="TKX56" s="206"/>
      <c r="TKY56" s="206"/>
      <c r="TKZ56" s="206"/>
      <c r="TLA56" s="206"/>
      <c r="TLB56" s="206"/>
      <c r="TLC56" s="206"/>
      <c r="TLD56" s="206"/>
      <c r="TLE56" s="206"/>
      <c r="TLF56" s="206"/>
      <c r="TLG56" s="206"/>
      <c r="TLH56" s="206"/>
      <c r="TLI56" s="206"/>
      <c r="TLJ56" s="206"/>
      <c r="TLK56" s="206"/>
      <c r="TLL56" s="206"/>
      <c r="TLM56" s="206"/>
      <c r="TLN56" s="206"/>
      <c r="TLO56" s="206"/>
      <c r="TLP56" s="206"/>
      <c r="TLQ56" s="206"/>
      <c r="TLR56" s="206"/>
      <c r="TLS56" s="206"/>
      <c r="TLT56" s="206"/>
      <c r="TLU56" s="206"/>
      <c r="TLV56" s="206"/>
      <c r="TLW56" s="206"/>
      <c r="TLX56" s="206"/>
      <c r="TLY56" s="206"/>
      <c r="TLZ56" s="206"/>
      <c r="TMA56" s="206"/>
      <c r="TMB56" s="206"/>
      <c r="TMC56" s="206"/>
      <c r="TMD56" s="206"/>
      <c r="TME56" s="206"/>
      <c r="TMF56" s="206"/>
      <c r="TMG56" s="206"/>
      <c r="TMH56" s="206"/>
      <c r="TMI56" s="206"/>
      <c r="TMJ56" s="206"/>
      <c r="TMK56" s="206"/>
      <c r="TML56" s="206"/>
      <c r="TMM56" s="206"/>
      <c r="TMN56" s="206"/>
      <c r="TMO56" s="206"/>
      <c r="TMP56" s="206"/>
      <c r="TMQ56" s="206"/>
      <c r="TMR56" s="206"/>
      <c r="TMS56" s="206"/>
      <c r="TMT56" s="206"/>
      <c r="TMU56" s="206"/>
      <c r="TMV56" s="206"/>
      <c r="TMW56" s="206"/>
      <c r="TMX56" s="206"/>
      <c r="TMY56" s="206"/>
      <c r="TMZ56" s="206"/>
      <c r="TNA56" s="206"/>
      <c r="TNB56" s="206"/>
      <c r="TNC56" s="206"/>
      <c r="TND56" s="206"/>
      <c r="TNE56" s="206"/>
      <c r="TNF56" s="206"/>
      <c r="TNG56" s="206"/>
      <c r="TNH56" s="206"/>
      <c r="TNI56" s="206"/>
      <c r="TNJ56" s="206"/>
      <c r="TNK56" s="206"/>
      <c r="TNL56" s="206"/>
      <c r="TNM56" s="206"/>
      <c r="TNN56" s="206"/>
      <c r="TNO56" s="206"/>
      <c r="TNP56" s="206"/>
      <c r="TNQ56" s="206"/>
      <c r="TNR56" s="206"/>
      <c r="TNS56" s="206"/>
      <c r="TNT56" s="206"/>
      <c r="TNU56" s="206"/>
      <c r="TNV56" s="206"/>
      <c r="TNW56" s="206"/>
      <c r="TNX56" s="206"/>
      <c r="TNY56" s="206"/>
      <c r="TNZ56" s="206"/>
      <c r="TOA56" s="206"/>
      <c r="TOB56" s="206"/>
      <c r="TOC56" s="206"/>
      <c r="TOD56" s="206"/>
      <c r="TOE56" s="206"/>
      <c r="TOF56" s="206"/>
      <c r="TOG56" s="206"/>
      <c r="TOH56" s="206"/>
      <c r="TOI56" s="206"/>
      <c r="TOJ56" s="206"/>
      <c r="TOK56" s="206"/>
      <c r="TOL56" s="206"/>
      <c r="TOM56" s="206"/>
      <c r="TON56" s="206"/>
      <c r="TOO56" s="206"/>
      <c r="TOP56" s="206"/>
      <c r="TOQ56" s="206"/>
      <c r="TOR56" s="206"/>
      <c r="TOS56" s="206"/>
      <c r="TOT56" s="206"/>
      <c r="TOU56" s="206"/>
      <c r="TOV56" s="206"/>
      <c r="TOW56" s="206"/>
      <c r="TOX56" s="206"/>
      <c r="TOY56" s="206"/>
      <c r="TOZ56" s="206"/>
      <c r="TPA56" s="206"/>
      <c r="TPB56" s="206"/>
      <c r="TPC56" s="206"/>
      <c r="TPD56" s="206"/>
      <c r="TPE56" s="206"/>
      <c r="TPF56" s="206"/>
      <c r="TPG56" s="206"/>
      <c r="TPH56" s="206"/>
      <c r="TPI56" s="206"/>
      <c r="TPJ56" s="206"/>
      <c r="TPK56" s="206"/>
      <c r="TPL56" s="206"/>
      <c r="TPM56" s="206"/>
      <c r="TPN56" s="206"/>
      <c r="TPO56" s="206"/>
      <c r="TPP56" s="206"/>
      <c r="TPQ56" s="206"/>
      <c r="TPR56" s="206"/>
      <c r="TPS56" s="206"/>
      <c r="TPT56" s="206"/>
      <c r="TPU56" s="206"/>
      <c r="TPV56" s="206"/>
      <c r="TPW56" s="206"/>
      <c r="TPX56" s="206"/>
      <c r="TPY56" s="206"/>
      <c r="TPZ56" s="206"/>
      <c r="TQA56" s="206"/>
      <c r="TQB56" s="206"/>
      <c r="TQC56" s="206"/>
      <c r="TQD56" s="206"/>
      <c r="TQE56" s="206"/>
      <c r="TQF56" s="206"/>
      <c r="TQG56" s="206"/>
      <c r="TQH56" s="206"/>
      <c r="TQI56" s="206"/>
      <c r="TQJ56" s="206"/>
      <c r="TQK56" s="206"/>
      <c r="TQL56" s="206"/>
      <c r="TQM56" s="206"/>
      <c r="TQN56" s="206"/>
      <c r="TQO56" s="206"/>
      <c r="TQP56" s="206"/>
      <c r="TQQ56" s="206"/>
      <c r="TQR56" s="206"/>
      <c r="TQS56" s="206"/>
      <c r="TQT56" s="206"/>
      <c r="TQU56" s="206"/>
      <c r="TQV56" s="206"/>
      <c r="TQW56" s="206"/>
      <c r="TQX56" s="206"/>
      <c r="TQY56" s="206"/>
      <c r="TQZ56" s="206"/>
      <c r="TRA56" s="206"/>
      <c r="TRB56" s="206"/>
      <c r="TRC56" s="206"/>
      <c r="TRD56" s="206"/>
      <c r="TRE56" s="206"/>
      <c r="TRF56" s="206"/>
      <c r="TRG56" s="206"/>
      <c r="TRH56" s="206"/>
      <c r="TRI56" s="206"/>
      <c r="TRJ56" s="206"/>
      <c r="TRK56" s="206"/>
      <c r="TRL56" s="206"/>
      <c r="TRM56" s="206"/>
      <c r="TRN56" s="206"/>
      <c r="TRO56" s="206"/>
      <c r="TRP56" s="206"/>
      <c r="TRQ56" s="206"/>
      <c r="TRR56" s="206"/>
      <c r="TRS56" s="206"/>
      <c r="TRT56" s="206"/>
      <c r="TRU56" s="206"/>
      <c r="TRV56" s="206"/>
      <c r="TRW56" s="206"/>
      <c r="TRX56" s="206"/>
      <c r="TRY56" s="206"/>
      <c r="TRZ56" s="206"/>
      <c r="TSA56" s="206"/>
      <c r="TSB56" s="206"/>
      <c r="TSC56" s="206"/>
      <c r="TSD56" s="206"/>
      <c r="TSE56" s="206"/>
      <c r="TSF56" s="206"/>
      <c r="TSG56" s="206"/>
      <c r="TSH56" s="206"/>
      <c r="TSI56" s="206"/>
      <c r="TSJ56" s="206"/>
      <c r="TSK56" s="206"/>
      <c r="TSL56" s="206"/>
      <c r="TSM56" s="206"/>
      <c r="TSN56" s="206"/>
      <c r="TSO56" s="206"/>
      <c r="TSP56" s="206"/>
      <c r="TSQ56" s="206"/>
      <c r="TSR56" s="206"/>
      <c r="TSS56" s="206"/>
      <c r="TST56" s="206"/>
      <c r="TSU56" s="206"/>
      <c r="TSV56" s="206"/>
      <c r="TSW56" s="206"/>
      <c r="TSX56" s="206"/>
      <c r="TSY56" s="206"/>
      <c r="TSZ56" s="206"/>
      <c r="TTA56" s="206"/>
      <c r="TTB56" s="206"/>
      <c r="TTC56" s="206"/>
      <c r="TTD56" s="206"/>
      <c r="TTE56" s="206"/>
      <c r="TTF56" s="206"/>
      <c r="TTG56" s="206"/>
      <c r="TTH56" s="206"/>
      <c r="TTI56" s="206"/>
      <c r="TTJ56" s="206"/>
      <c r="TTK56" s="206"/>
      <c r="TTL56" s="206"/>
      <c r="TTM56" s="206"/>
      <c r="TTN56" s="206"/>
      <c r="TTO56" s="206"/>
      <c r="TTP56" s="206"/>
      <c r="TTQ56" s="206"/>
      <c r="TTR56" s="206"/>
      <c r="TTS56" s="206"/>
      <c r="TTT56" s="206"/>
      <c r="TTU56" s="206"/>
      <c r="TTV56" s="206"/>
      <c r="TTW56" s="206"/>
      <c r="TTX56" s="206"/>
      <c r="TTY56" s="206"/>
      <c r="TTZ56" s="206"/>
      <c r="TUA56" s="206"/>
      <c r="TUB56" s="206"/>
      <c r="TUC56" s="206"/>
      <c r="TUD56" s="206"/>
      <c r="TUE56" s="206"/>
      <c r="TUF56" s="206"/>
      <c r="TUG56" s="206"/>
      <c r="TUH56" s="206"/>
      <c r="TUI56" s="206"/>
      <c r="TUJ56" s="206"/>
      <c r="TUK56" s="206"/>
      <c r="TUL56" s="206"/>
      <c r="TUM56" s="206"/>
      <c r="TUN56" s="206"/>
      <c r="TUO56" s="206"/>
      <c r="TUP56" s="206"/>
      <c r="TUQ56" s="206"/>
      <c r="TUR56" s="206"/>
      <c r="TUS56" s="206"/>
      <c r="TUT56" s="206"/>
      <c r="TUU56" s="206"/>
      <c r="TUV56" s="206"/>
      <c r="TUW56" s="206"/>
      <c r="TUX56" s="206"/>
      <c r="TUY56" s="206"/>
      <c r="TUZ56" s="206"/>
      <c r="TVA56" s="206"/>
      <c r="TVB56" s="206"/>
      <c r="TVC56" s="206"/>
      <c r="TVD56" s="206"/>
      <c r="TVE56" s="206"/>
      <c r="TVF56" s="206"/>
      <c r="TVG56" s="206"/>
      <c r="TVH56" s="206"/>
      <c r="TVI56" s="206"/>
      <c r="TVJ56" s="206"/>
      <c r="TVK56" s="206"/>
      <c r="TVL56" s="206"/>
      <c r="TVM56" s="206"/>
      <c r="TVN56" s="206"/>
      <c r="TVO56" s="206"/>
      <c r="TVP56" s="206"/>
      <c r="TVQ56" s="206"/>
      <c r="TVR56" s="206"/>
      <c r="TVS56" s="206"/>
      <c r="TVT56" s="206"/>
      <c r="TVU56" s="206"/>
      <c r="TVV56" s="206"/>
      <c r="TVW56" s="206"/>
      <c r="TVX56" s="206"/>
      <c r="TVY56" s="206"/>
      <c r="TVZ56" s="206"/>
      <c r="TWA56" s="206"/>
      <c r="TWB56" s="206"/>
      <c r="TWC56" s="206"/>
      <c r="TWD56" s="206"/>
      <c r="TWE56" s="206"/>
      <c r="TWF56" s="206"/>
      <c r="TWG56" s="206"/>
      <c r="TWH56" s="206"/>
      <c r="TWI56" s="206"/>
      <c r="TWJ56" s="206"/>
      <c r="TWK56" s="206"/>
      <c r="TWL56" s="206"/>
      <c r="TWM56" s="206"/>
      <c r="TWN56" s="206"/>
      <c r="TWO56" s="206"/>
      <c r="TWP56" s="206"/>
      <c r="TWQ56" s="206"/>
      <c r="TWR56" s="206"/>
      <c r="TWS56" s="206"/>
      <c r="TWT56" s="206"/>
      <c r="TWU56" s="206"/>
      <c r="TWV56" s="206"/>
      <c r="TWW56" s="206"/>
      <c r="TWX56" s="206"/>
      <c r="TWY56" s="206"/>
      <c r="TWZ56" s="206"/>
      <c r="TXA56" s="206"/>
      <c r="TXB56" s="206"/>
      <c r="TXC56" s="206"/>
      <c r="TXD56" s="206"/>
      <c r="TXE56" s="206"/>
      <c r="TXF56" s="206"/>
      <c r="TXG56" s="206"/>
      <c r="TXH56" s="206"/>
      <c r="TXI56" s="206"/>
      <c r="TXJ56" s="206"/>
      <c r="TXK56" s="206"/>
      <c r="TXL56" s="206"/>
      <c r="TXM56" s="206"/>
      <c r="TXN56" s="206"/>
      <c r="TXO56" s="206"/>
      <c r="TXP56" s="206"/>
      <c r="TXQ56" s="206"/>
      <c r="TXR56" s="206"/>
      <c r="TXS56" s="206"/>
      <c r="TXT56" s="206"/>
      <c r="TXU56" s="206"/>
      <c r="TXV56" s="206"/>
      <c r="TXW56" s="206"/>
      <c r="TXX56" s="206"/>
      <c r="TXY56" s="206"/>
      <c r="TXZ56" s="206"/>
      <c r="TYA56" s="206"/>
      <c r="TYB56" s="206"/>
      <c r="TYC56" s="206"/>
      <c r="TYD56" s="206"/>
      <c r="TYE56" s="206"/>
      <c r="TYF56" s="206"/>
      <c r="TYG56" s="206"/>
      <c r="TYH56" s="206"/>
      <c r="TYI56" s="206"/>
      <c r="TYJ56" s="206"/>
      <c r="TYK56" s="206"/>
      <c r="TYL56" s="206"/>
      <c r="TYM56" s="206"/>
      <c r="TYN56" s="206"/>
      <c r="TYO56" s="206"/>
      <c r="TYP56" s="206"/>
      <c r="TYQ56" s="206"/>
      <c r="TYR56" s="206"/>
      <c r="TYS56" s="206"/>
      <c r="TYT56" s="206"/>
      <c r="TYU56" s="206"/>
      <c r="TYV56" s="206"/>
      <c r="TYW56" s="206"/>
      <c r="TYX56" s="206"/>
      <c r="TYY56" s="206"/>
      <c r="TYZ56" s="206"/>
      <c r="TZA56" s="206"/>
      <c r="TZB56" s="206"/>
      <c r="TZC56" s="206"/>
      <c r="TZD56" s="206"/>
      <c r="TZE56" s="206"/>
      <c r="TZF56" s="206"/>
      <c r="TZG56" s="206"/>
      <c r="TZH56" s="206"/>
      <c r="TZI56" s="206"/>
      <c r="TZJ56" s="206"/>
      <c r="TZK56" s="206"/>
      <c r="TZL56" s="206"/>
      <c r="TZM56" s="206"/>
      <c r="TZN56" s="206"/>
      <c r="TZO56" s="206"/>
      <c r="TZP56" s="206"/>
      <c r="TZQ56" s="206"/>
      <c r="TZR56" s="206"/>
      <c r="TZS56" s="206"/>
      <c r="TZT56" s="206"/>
      <c r="TZU56" s="206"/>
      <c r="TZV56" s="206"/>
      <c r="TZW56" s="206"/>
      <c r="TZX56" s="206"/>
      <c r="TZY56" s="206"/>
      <c r="TZZ56" s="206"/>
      <c r="UAA56" s="206"/>
      <c r="UAB56" s="206"/>
      <c r="UAC56" s="206"/>
      <c r="UAD56" s="206"/>
      <c r="UAE56" s="206"/>
      <c r="UAF56" s="206"/>
      <c r="UAG56" s="206"/>
      <c r="UAH56" s="206"/>
      <c r="UAI56" s="206"/>
      <c r="UAJ56" s="206"/>
      <c r="UAK56" s="206"/>
      <c r="UAL56" s="206"/>
      <c r="UAM56" s="206"/>
      <c r="UAN56" s="206"/>
      <c r="UAO56" s="206"/>
      <c r="UAP56" s="206"/>
      <c r="UAQ56" s="206"/>
      <c r="UAR56" s="206"/>
      <c r="UAS56" s="206"/>
      <c r="UAT56" s="206"/>
      <c r="UAU56" s="206"/>
      <c r="UAV56" s="206"/>
      <c r="UAW56" s="206"/>
      <c r="UAX56" s="206"/>
      <c r="UAY56" s="206"/>
      <c r="UAZ56" s="206"/>
      <c r="UBA56" s="206"/>
      <c r="UBB56" s="206"/>
      <c r="UBC56" s="206"/>
      <c r="UBD56" s="206"/>
      <c r="UBE56" s="206"/>
      <c r="UBF56" s="206"/>
      <c r="UBG56" s="206"/>
      <c r="UBH56" s="206"/>
      <c r="UBI56" s="206"/>
      <c r="UBJ56" s="206"/>
      <c r="UBK56" s="206"/>
      <c r="UBL56" s="206"/>
      <c r="UBM56" s="206"/>
      <c r="UBN56" s="206"/>
      <c r="UBO56" s="206"/>
      <c r="UBP56" s="206"/>
      <c r="UBQ56" s="206"/>
      <c r="UBR56" s="206"/>
      <c r="UBS56" s="206"/>
      <c r="UBT56" s="206"/>
      <c r="UBU56" s="206"/>
      <c r="UBV56" s="206"/>
      <c r="UBW56" s="206"/>
      <c r="UBX56" s="206"/>
      <c r="UBY56" s="206"/>
      <c r="UBZ56" s="206"/>
      <c r="UCA56" s="206"/>
      <c r="UCB56" s="206"/>
      <c r="UCC56" s="206"/>
      <c r="UCD56" s="206"/>
      <c r="UCE56" s="206"/>
      <c r="UCF56" s="206"/>
      <c r="UCG56" s="206"/>
      <c r="UCH56" s="206"/>
      <c r="UCI56" s="206"/>
      <c r="UCJ56" s="206"/>
      <c r="UCK56" s="206"/>
      <c r="UCL56" s="206"/>
      <c r="UCM56" s="206"/>
      <c r="UCN56" s="206"/>
      <c r="UCO56" s="206"/>
      <c r="UCP56" s="206"/>
      <c r="UCQ56" s="206"/>
      <c r="UCR56" s="206"/>
      <c r="UCS56" s="206"/>
      <c r="UCT56" s="206"/>
      <c r="UCU56" s="206"/>
      <c r="UCV56" s="206"/>
      <c r="UCW56" s="206"/>
      <c r="UCX56" s="206"/>
      <c r="UCY56" s="206"/>
      <c r="UCZ56" s="206"/>
      <c r="UDA56" s="206"/>
      <c r="UDB56" s="206"/>
      <c r="UDC56" s="206"/>
      <c r="UDD56" s="206"/>
      <c r="UDE56" s="206"/>
      <c r="UDF56" s="206"/>
      <c r="UDG56" s="206"/>
      <c r="UDH56" s="206"/>
      <c r="UDI56" s="206"/>
      <c r="UDJ56" s="206"/>
      <c r="UDK56" s="206"/>
      <c r="UDL56" s="206"/>
      <c r="UDM56" s="206"/>
      <c r="UDN56" s="206"/>
      <c r="UDO56" s="206"/>
      <c r="UDP56" s="206"/>
      <c r="UDQ56" s="206"/>
      <c r="UDR56" s="206"/>
      <c r="UDS56" s="206"/>
      <c r="UDT56" s="206"/>
      <c r="UDU56" s="206"/>
      <c r="UDV56" s="206"/>
      <c r="UDW56" s="206"/>
      <c r="UDX56" s="206"/>
      <c r="UDY56" s="206"/>
      <c r="UDZ56" s="206"/>
      <c r="UEA56" s="206"/>
      <c r="UEB56" s="206"/>
      <c r="UEC56" s="206"/>
      <c r="UED56" s="206"/>
      <c r="UEE56" s="206"/>
      <c r="UEF56" s="206"/>
      <c r="UEG56" s="206"/>
      <c r="UEH56" s="206"/>
      <c r="UEI56" s="206"/>
      <c r="UEJ56" s="206"/>
      <c r="UEK56" s="206"/>
      <c r="UEL56" s="206"/>
      <c r="UEM56" s="206"/>
      <c r="UEN56" s="206"/>
      <c r="UEO56" s="206"/>
      <c r="UEP56" s="206"/>
      <c r="UEQ56" s="206"/>
      <c r="UER56" s="206"/>
      <c r="UES56" s="206"/>
      <c r="UET56" s="206"/>
      <c r="UEU56" s="206"/>
      <c r="UEV56" s="206"/>
      <c r="UEW56" s="206"/>
      <c r="UEX56" s="206"/>
      <c r="UEY56" s="206"/>
      <c r="UEZ56" s="206"/>
      <c r="UFA56" s="206"/>
      <c r="UFB56" s="206"/>
      <c r="UFC56" s="206"/>
      <c r="UFD56" s="206"/>
      <c r="UFE56" s="206"/>
      <c r="UFF56" s="206"/>
      <c r="UFG56" s="206"/>
      <c r="UFH56" s="206"/>
      <c r="UFI56" s="206"/>
      <c r="UFJ56" s="206"/>
      <c r="UFK56" s="206"/>
      <c r="UFL56" s="206"/>
      <c r="UFM56" s="206"/>
      <c r="UFN56" s="206"/>
      <c r="UFO56" s="206"/>
      <c r="UFP56" s="206"/>
      <c r="UFQ56" s="206"/>
      <c r="UFR56" s="206"/>
      <c r="UFS56" s="206"/>
      <c r="UFT56" s="206"/>
      <c r="UFU56" s="206"/>
      <c r="UFV56" s="206"/>
      <c r="UFW56" s="206"/>
      <c r="UFX56" s="206"/>
      <c r="UFY56" s="206"/>
      <c r="UFZ56" s="206"/>
      <c r="UGA56" s="206"/>
      <c r="UGB56" s="206"/>
      <c r="UGC56" s="206"/>
      <c r="UGD56" s="206"/>
      <c r="UGE56" s="206"/>
      <c r="UGF56" s="206"/>
      <c r="UGG56" s="206"/>
      <c r="UGH56" s="206"/>
      <c r="UGI56" s="206"/>
      <c r="UGJ56" s="206"/>
      <c r="UGK56" s="206"/>
      <c r="UGL56" s="206"/>
      <c r="UGM56" s="206"/>
      <c r="UGN56" s="206"/>
      <c r="UGO56" s="206"/>
      <c r="UGP56" s="206"/>
      <c r="UGQ56" s="206"/>
      <c r="UGR56" s="206"/>
      <c r="UGS56" s="206"/>
      <c r="UGT56" s="206"/>
      <c r="UGU56" s="206"/>
      <c r="UGV56" s="206"/>
      <c r="UGW56" s="206"/>
      <c r="UGX56" s="206"/>
      <c r="UGY56" s="206"/>
      <c r="UGZ56" s="206"/>
      <c r="UHA56" s="206"/>
      <c r="UHB56" s="206"/>
      <c r="UHC56" s="206"/>
      <c r="UHD56" s="206"/>
      <c r="UHE56" s="206"/>
      <c r="UHF56" s="206"/>
      <c r="UHG56" s="206"/>
      <c r="UHH56" s="206"/>
      <c r="UHI56" s="206"/>
      <c r="UHJ56" s="206"/>
      <c r="UHK56" s="206"/>
      <c r="UHL56" s="206"/>
      <c r="UHM56" s="206"/>
      <c r="UHN56" s="206"/>
      <c r="UHO56" s="206"/>
      <c r="UHP56" s="206"/>
      <c r="UHQ56" s="206"/>
      <c r="UHR56" s="206"/>
      <c r="UHS56" s="206"/>
      <c r="UHT56" s="206"/>
      <c r="UHU56" s="206"/>
      <c r="UHV56" s="206"/>
      <c r="UHW56" s="206"/>
      <c r="UHX56" s="206"/>
      <c r="UHY56" s="206"/>
      <c r="UHZ56" s="206"/>
      <c r="UIA56" s="206"/>
      <c r="UIB56" s="206"/>
      <c r="UIC56" s="206"/>
      <c r="UID56" s="206"/>
      <c r="UIE56" s="206"/>
      <c r="UIF56" s="206"/>
      <c r="UIG56" s="206"/>
      <c r="UIH56" s="206"/>
      <c r="UII56" s="206"/>
      <c r="UIJ56" s="206"/>
      <c r="UIK56" s="206"/>
      <c r="UIL56" s="206"/>
      <c r="UIM56" s="206"/>
      <c r="UIN56" s="206"/>
      <c r="UIO56" s="206"/>
      <c r="UIP56" s="206"/>
      <c r="UIQ56" s="206"/>
      <c r="UIR56" s="206"/>
      <c r="UIS56" s="206"/>
      <c r="UIT56" s="206"/>
      <c r="UIU56" s="206"/>
      <c r="UIV56" s="206"/>
      <c r="UIW56" s="206"/>
      <c r="UIX56" s="206"/>
      <c r="UIY56" s="206"/>
      <c r="UIZ56" s="206"/>
      <c r="UJA56" s="206"/>
      <c r="UJB56" s="206"/>
      <c r="UJC56" s="206"/>
      <c r="UJD56" s="206"/>
      <c r="UJE56" s="206"/>
      <c r="UJF56" s="206"/>
      <c r="UJG56" s="206"/>
      <c r="UJH56" s="206"/>
      <c r="UJI56" s="206"/>
      <c r="UJJ56" s="206"/>
      <c r="UJK56" s="206"/>
      <c r="UJL56" s="206"/>
      <c r="UJM56" s="206"/>
      <c r="UJN56" s="206"/>
      <c r="UJO56" s="206"/>
      <c r="UJP56" s="206"/>
      <c r="UJQ56" s="206"/>
      <c r="UJR56" s="206"/>
      <c r="UJS56" s="206"/>
      <c r="UJT56" s="206"/>
      <c r="UJU56" s="206"/>
      <c r="UJV56" s="206"/>
      <c r="UJW56" s="206"/>
      <c r="UJX56" s="206"/>
      <c r="UJY56" s="206"/>
      <c r="UJZ56" s="206"/>
      <c r="UKA56" s="206"/>
      <c r="UKB56" s="206"/>
      <c r="UKC56" s="206"/>
      <c r="UKD56" s="206"/>
      <c r="UKE56" s="206"/>
      <c r="UKF56" s="206"/>
      <c r="UKG56" s="206"/>
      <c r="UKH56" s="206"/>
      <c r="UKI56" s="206"/>
      <c r="UKJ56" s="206"/>
      <c r="UKK56" s="206"/>
      <c r="UKL56" s="206"/>
      <c r="UKM56" s="206"/>
      <c r="UKN56" s="206"/>
      <c r="UKO56" s="206"/>
      <c r="UKP56" s="206"/>
      <c r="UKQ56" s="206"/>
      <c r="UKR56" s="206"/>
      <c r="UKS56" s="206"/>
      <c r="UKT56" s="206"/>
      <c r="UKU56" s="206"/>
      <c r="UKV56" s="206"/>
      <c r="UKW56" s="206"/>
      <c r="UKX56" s="206"/>
      <c r="UKY56" s="206"/>
      <c r="UKZ56" s="206"/>
      <c r="ULA56" s="206"/>
      <c r="ULB56" s="206"/>
      <c r="ULC56" s="206"/>
      <c r="ULD56" s="206"/>
      <c r="ULE56" s="206"/>
      <c r="ULF56" s="206"/>
      <c r="ULG56" s="206"/>
      <c r="ULH56" s="206"/>
      <c r="ULI56" s="206"/>
      <c r="ULJ56" s="206"/>
      <c r="ULK56" s="206"/>
      <c r="ULL56" s="206"/>
      <c r="ULM56" s="206"/>
      <c r="ULN56" s="206"/>
      <c r="ULO56" s="206"/>
      <c r="ULP56" s="206"/>
      <c r="ULQ56" s="206"/>
      <c r="ULR56" s="206"/>
      <c r="ULS56" s="206"/>
      <c r="ULT56" s="206"/>
      <c r="ULU56" s="206"/>
      <c r="ULV56" s="206"/>
      <c r="ULW56" s="206"/>
      <c r="ULX56" s="206"/>
      <c r="ULY56" s="206"/>
      <c r="ULZ56" s="206"/>
      <c r="UMA56" s="206"/>
      <c r="UMB56" s="206"/>
      <c r="UMC56" s="206"/>
      <c r="UMD56" s="206"/>
      <c r="UME56" s="206"/>
      <c r="UMF56" s="206"/>
      <c r="UMG56" s="206"/>
      <c r="UMH56" s="206"/>
      <c r="UMI56" s="206"/>
      <c r="UMJ56" s="206"/>
      <c r="UMK56" s="206"/>
      <c r="UML56" s="206"/>
      <c r="UMM56" s="206"/>
      <c r="UMN56" s="206"/>
      <c r="UMO56" s="206"/>
      <c r="UMP56" s="206"/>
      <c r="UMQ56" s="206"/>
      <c r="UMR56" s="206"/>
      <c r="UMS56" s="206"/>
      <c r="UMT56" s="206"/>
      <c r="UMU56" s="206"/>
      <c r="UMV56" s="206"/>
      <c r="UMW56" s="206"/>
      <c r="UMX56" s="206"/>
      <c r="UMY56" s="206"/>
      <c r="UMZ56" s="206"/>
      <c r="UNA56" s="206"/>
      <c r="UNB56" s="206"/>
      <c r="UNC56" s="206"/>
      <c r="UND56" s="206"/>
      <c r="UNE56" s="206"/>
      <c r="UNF56" s="206"/>
      <c r="UNG56" s="206"/>
      <c r="UNH56" s="206"/>
      <c r="UNI56" s="206"/>
      <c r="UNJ56" s="206"/>
      <c r="UNK56" s="206"/>
      <c r="UNL56" s="206"/>
      <c r="UNM56" s="206"/>
      <c r="UNN56" s="206"/>
      <c r="UNO56" s="206"/>
      <c r="UNP56" s="206"/>
      <c r="UNQ56" s="206"/>
      <c r="UNR56" s="206"/>
      <c r="UNS56" s="206"/>
      <c r="UNT56" s="206"/>
      <c r="UNU56" s="206"/>
      <c r="UNV56" s="206"/>
      <c r="UNW56" s="206"/>
      <c r="UNX56" s="206"/>
      <c r="UNY56" s="206"/>
      <c r="UNZ56" s="206"/>
      <c r="UOA56" s="206"/>
      <c r="UOB56" s="206"/>
      <c r="UOC56" s="206"/>
      <c r="UOD56" s="206"/>
      <c r="UOE56" s="206"/>
      <c r="UOF56" s="206"/>
      <c r="UOG56" s="206"/>
      <c r="UOH56" s="206"/>
      <c r="UOI56" s="206"/>
      <c r="UOJ56" s="206"/>
      <c r="UOK56" s="206"/>
      <c r="UOL56" s="206"/>
      <c r="UOM56" s="206"/>
      <c r="UON56" s="206"/>
      <c r="UOO56" s="206"/>
      <c r="UOP56" s="206"/>
      <c r="UOQ56" s="206"/>
      <c r="UOR56" s="206"/>
      <c r="UOS56" s="206"/>
      <c r="UOT56" s="206"/>
      <c r="UOU56" s="206"/>
      <c r="UOV56" s="206"/>
      <c r="UOW56" s="206"/>
      <c r="UOX56" s="206"/>
      <c r="UOY56" s="206"/>
      <c r="UOZ56" s="206"/>
      <c r="UPA56" s="206"/>
      <c r="UPB56" s="206"/>
      <c r="UPC56" s="206"/>
      <c r="UPD56" s="206"/>
      <c r="UPE56" s="206"/>
      <c r="UPF56" s="206"/>
      <c r="UPG56" s="206"/>
      <c r="UPH56" s="206"/>
      <c r="UPI56" s="206"/>
      <c r="UPJ56" s="206"/>
      <c r="UPK56" s="206"/>
      <c r="UPL56" s="206"/>
      <c r="UPM56" s="206"/>
      <c r="UPN56" s="206"/>
      <c r="UPO56" s="206"/>
      <c r="UPP56" s="206"/>
      <c r="UPQ56" s="206"/>
      <c r="UPR56" s="206"/>
      <c r="UPS56" s="206"/>
      <c r="UPT56" s="206"/>
      <c r="UPU56" s="206"/>
      <c r="UPV56" s="206"/>
      <c r="UPW56" s="206"/>
      <c r="UPX56" s="206"/>
      <c r="UPY56" s="206"/>
      <c r="UPZ56" s="206"/>
      <c r="UQA56" s="206"/>
      <c r="UQB56" s="206"/>
      <c r="UQC56" s="206"/>
      <c r="UQD56" s="206"/>
      <c r="UQE56" s="206"/>
      <c r="UQF56" s="206"/>
      <c r="UQG56" s="206"/>
      <c r="UQH56" s="206"/>
      <c r="UQI56" s="206"/>
      <c r="UQJ56" s="206"/>
      <c r="UQK56" s="206"/>
      <c r="UQL56" s="206"/>
      <c r="UQM56" s="206"/>
      <c r="UQN56" s="206"/>
      <c r="UQO56" s="206"/>
      <c r="UQP56" s="206"/>
      <c r="UQQ56" s="206"/>
      <c r="UQR56" s="206"/>
      <c r="UQS56" s="206"/>
      <c r="UQT56" s="206"/>
      <c r="UQU56" s="206"/>
      <c r="UQV56" s="206"/>
      <c r="UQW56" s="206"/>
      <c r="UQX56" s="206"/>
      <c r="UQY56" s="206"/>
      <c r="UQZ56" s="206"/>
      <c r="URA56" s="206"/>
      <c r="URB56" s="206"/>
      <c r="URC56" s="206"/>
      <c r="URD56" s="206"/>
      <c r="URE56" s="206"/>
      <c r="URF56" s="206"/>
      <c r="URG56" s="206"/>
      <c r="URH56" s="206"/>
      <c r="URI56" s="206"/>
      <c r="URJ56" s="206"/>
      <c r="URK56" s="206"/>
      <c r="URL56" s="206"/>
      <c r="URM56" s="206"/>
      <c r="URN56" s="206"/>
      <c r="URO56" s="206"/>
      <c r="URP56" s="206"/>
      <c r="URQ56" s="206"/>
      <c r="URR56" s="206"/>
      <c r="URS56" s="206"/>
      <c r="URT56" s="206"/>
      <c r="URU56" s="206"/>
      <c r="URV56" s="206"/>
      <c r="URW56" s="206"/>
      <c r="URX56" s="206"/>
      <c r="URY56" s="206"/>
      <c r="URZ56" s="206"/>
      <c r="USA56" s="206"/>
      <c r="USB56" s="206"/>
      <c r="USC56" s="206"/>
      <c r="USD56" s="206"/>
      <c r="USE56" s="206"/>
      <c r="USF56" s="206"/>
      <c r="USG56" s="206"/>
      <c r="USH56" s="206"/>
      <c r="USI56" s="206"/>
      <c r="USJ56" s="206"/>
      <c r="USK56" s="206"/>
      <c r="USL56" s="206"/>
      <c r="USM56" s="206"/>
      <c r="USN56" s="206"/>
      <c r="USO56" s="206"/>
      <c r="USP56" s="206"/>
      <c r="USQ56" s="206"/>
      <c r="USR56" s="206"/>
      <c r="USS56" s="206"/>
      <c r="UST56" s="206"/>
      <c r="USU56" s="206"/>
      <c r="USV56" s="206"/>
      <c r="USW56" s="206"/>
      <c r="USX56" s="206"/>
      <c r="USY56" s="206"/>
      <c r="USZ56" s="206"/>
      <c r="UTA56" s="206"/>
      <c r="UTB56" s="206"/>
      <c r="UTC56" s="206"/>
      <c r="UTD56" s="206"/>
      <c r="UTE56" s="206"/>
      <c r="UTF56" s="206"/>
      <c r="UTG56" s="206"/>
      <c r="UTH56" s="206"/>
      <c r="UTI56" s="206"/>
      <c r="UTJ56" s="206"/>
      <c r="UTK56" s="206"/>
      <c r="UTL56" s="206"/>
      <c r="UTM56" s="206"/>
      <c r="UTN56" s="206"/>
      <c r="UTO56" s="206"/>
      <c r="UTP56" s="206"/>
      <c r="UTQ56" s="206"/>
      <c r="UTR56" s="206"/>
      <c r="UTS56" s="206"/>
      <c r="UTT56" s="206"/>
      <c r="UTU56" s="206"/>
      <c r="UTV56" s="206"/>
      <c r="UTW56" s="206"/>
      <c r="UTX56" s="206"/>
      <c r="UTY56" s="206"/>
      <c r="UTZ56" s="206"/>
      <c r="UUA56" s="206"/>
      <c r="UUB56" s="206"/>
      <c r="UUC56" s="206"/>
      <c r="UUD56" s="206"/>
      <c r="UUE56" s="206"/>
      <c r="UUF56" s="206"/>
      <c r="UUG56" s="206"/>
      <c r="UUH56" s="206"/>
      <c r="UUI56" s="206"/>
      <c r="UUJ56" s="206"/>
      <c r="UUK56" s="206"/>
      <c r="UUL56" s="206"/>
      <c r="UUM56" s="206"/>
      <c r="UUN56" s="206"/>
      <c r="UUO56" s="206"/>
      <c r="UUP56" s="206"/>
      <c r="UUQ56" s="206"/>
      <c r="UUR56" s="206"/>
      <c r="UUS56" s="206"/>
      <c r="UUT56" s="206"/>
      <c r="UUU56" s="206"/>
      <c r="UUV56" s="206"/>
      <c r="UUW56" s="206"/>
      <c r="UUX56" s="206"/>
      <c r="UUY56" s="206"/>
      <c r="UUZ56" s="206"/>
      <c r="UVA56" s="206"/>
      <c r="UVB56" s="206"/>
      <c r="UVC56" s="206"/>
      <c r="UVD56" s="206"/>
      <c r="UVE56" s="206"/>
      <c r="UVF56" s="206"/>
      <c r="UVG56" s="206"/>
      <c r="UVH56" s="206"/>
      <c r="UVI56" s="206"/>
      <c r="UVJ56" s="206"/>
      <c r="UVK56" s="206"/>
      <c r="UVL56" s="206"/>
      <c r="UVM56" s="206"/>
      <c r="UVN56" s="206"/>
      <c r="UVO56" s="206"/>
      <c r="UVP56" s="206"/>
      <c r="UVQ56" s="206"/>
      <c r="UVR56" s="206"/>
      <c r="UVS56" s="206"/>
      <c r="UVT56" s="206"/>
      <c r="UVU56" s="206"/>
      <c r="UVV56" s="206"/>
      <c r="UVW56" s="206"/>
      <c r="UVX56" s="206"/>
      <c r="UVY56" s="206"/>
      <c r="UVZ56" s="206"/>
      <c r="UWA56" s="206"/>
      <c r="UWB56" s="206"/>
      <c r="UWC56" s="206"/>
      <c r="UWD56" s="206"/>
      <c r="UWE56" s="206"/>
      <c r="UWF56" s="206"/>
      <c r="UWG56" s="206"/>
      <c r="UWH56" s="206"/>
      <c r="UWI56" s="206"/>
      <c r="UWJ56" s="206"/>
      <c r="UWK56" s="206"/>
      <c r="UWL56" s="206"/>
      <c r="UWM56" s="206"/>
      <c r="UWN56" s="206"/>
      <c r="UWO56" s="206"/>
      <c r="UWP56" s="206"/>
      <c r="UWQ56" s="206"/>
      <c r="UWR56" s="206"/>
      <c r="UWS56" s="206"/>
      <c r="UWT56" s="206"/>
      <c r="UWU56" s="206"/>
      <c r="UWV56" s="206"/>
      <c r="UWW56" s="206"/>
      <c r="UWX56" s="206"/>
      <c r="UWY56" s="206"/>
      <c r="UWZ56" s="206"/>
      <c r="UXA56" s="206"/>
      <c r="UXB56" s="206"/>
      <c r="UXC56" s="206"/>
      <c r="UXD56" s="206"/>
      <c r="UXE56" s="206"/>
      <c r="UXF56" s="206"/>
      <c r="UXG56" s="206"/>
      <c r="UXH56" s="206"/>
      <c r="UXI56" s="206"/>
      <c r="UXJ56" s="206"/>
      <c r="UXK56" s="206"/>
      <c r="UXL56" s="206"/>
      <c r="UXM56" s="206"/>
      <c r="UXN56" s="206"/>
      <c r="UXO56" s="206"/>
      <c r="UXP56" s="206"/>
      <c r="UXQ56" s="206"/>
      <c r="UXR56" s="206"/>
      <c r="UXS56" s="206"/>
      <c r="UXT56" s="206"/>
      <c r="UXU56" s="206"/>
      <c r="UXV56" s="206"/>
      <c r="UXW56" s="206"/>
      <c r="UXX56" s="206"/>
      <c r="UXY56" s="206"/>
      <c r="UXZ56" s="206"/>
      <c r="UYA56" s="206"/>
      <c r="UYB56" s="206"/>
      <c r="UYC56" s="206"/>
      <c r="UYD56" s="206"/>
      <c r="UYE56" s="206"/>
      <c r="UYF56" s="206"/>
      <c r="UYG56" s="206"/>
      <c r="UYH56" s="206"/>
      <c r="UYI56" s="206"/>
      <c r="UYJ56" s="206"/>
      <c r="UYK56" s="206"/>
      <c r="UYL56" s="206"/>
      <c r="UYM56" s="206"/>
      <c r="UYN56" s="206"/>
      <c r="UYO56" s="206"/>
      <c r="UYP56" s="206"/>
      <c r="UYQ56" s="206"/>
      <c r="UYR56" s="206"/>
      <c r="UYS56" s="206"/>
      <c r="UYT56" s="206"/>
      <c r="UYU56" s="206"/>
      <c r="UYV56" s="206"/>
      <c r="UYW56" s="206"/>
      <c r="UYX56" s="206"/>
      <c r="UYY56" s="206"/>
      <c r="UYZ56" s="206"/>
      <c r="UZA56" s="206"/>
      <c r="UZB56" s="206"/>
      <c r="UZC56" s="206"/>
      <c r="UZD56" s="206"/>
      <c r="UZE56" s="206"/>
      <c r="UZF56" s="206"/>
      <c r="UZG56" s="206"/>
      <c r="UZH56" s="206"/>
      <c r="UZI56" s="206"/>
      <c r="UZJ56" s="206"/>
      <c r="UZK56" s="206"/>
      <c r="UZL56" s="206"/>
      <c r="UZM56" s="206"/>
      <c r="UZN56" s="206"/>
      <c r="UZO56" s="206"/>
      <c r="UZP56" s="206"/>
      <c r="UZQ56" s="206"/>
      <c r="UZR56" s="206"/>
      <c r="UZS56" s="206"/>
      <c r="UZT56" s="206"/>
      <c r="UZU56" s="206"/>
      <c r="UZV56" s="206"/>
      <c r="UZW56" s="206"/>
      <c r="UZX56" s="206"/>
      <c r="UZY56" s="206"/>
      <c r="UZZ56" s="206"/>
      <c r="VAA56" s="206"/>
      <c r="VAB56" s="206"/>
      <c r="VAC56" s="206"/>
      <c r="VAD56" s="206"/>
      <c r="VAE56" s="206"/>
      <c r="VAF56" s="206"/>
      <c r="VAG56" s="206"/>
      <c r="VAH56" s="206"/>
      <c r="VAI56" s="206"/>
      <c r="VAJ56" s="206"/>
      <c r="VAK56" s="206"/>
      <c r="VAL56" s="206"/>
      <c r="VAM56" s="206"/>
      <c r="VAN56" s="206"/>
      <c r="VAO56" s="206"/>
      <c r="VAP56" s="206"/>
      <c r="VAQ56" s="206"/>
      <c r="VAR56" s="206"/>
      <c r="VAS56" s="206"/>
      <c r="VAT56" s="206"/>
      <c r="VAU56" s="206"/>
      <c r="VAV56" s="206"/>
      <c r="VAW56" s="206"/>
      <c r="VAX56" s="206"/>
      <c r="VAY56" s="206"/>
      <c r="VAZ56" s="206"/>
      <c r="VBA56" s="206"/>
      <c r="VBB56" s="206"/>
      <c r="VBC56" s="206"/>
      <c r="VBD56" s="206"/>
      <c r="VBE56" s="206"/>
      <c r="VBF56" s="206"/>
      <c r="VBG56" s="206"/>
      <c r="VBH56" s="206"/>
      <c r="VBI56" s="206"/>
      <c r="VBJ56" s="206"/>
      <c r="VBK56" s="206"/>
      <c r="VBL56" s="206"/>
      <c r="VBM56" s="206"/>
      <c r="VBN56" s="206"/>
      <c r="VBO56" s="206"/>
      <c r="VBP56" s="206"/>
      <c r="VBQ56" s="206"/>
      <c r="VBR56" s="206"/>
      <c r="VBS56" s="206"/>
      <c r="VBT56" s="206"/>
      <c r="VBU56" s="206"/>
      <c r="VBV56" s="206"/>
      <c r="VBW56" s="206"/>
      <c r="VBX56" s="206"/>
      <c r="VBY56" s="206"/>
      <c r="VBZ56" s="206"/>
      <c r="VCA56" s="206"/>
      <c r="VCB56" s="206"/>
      <c r="VCC56" s="206"/>
      <c r="VCD56" s="206"/>
      <c r="VCE56" s="206"/>
      <c r="VCF56" s="206"/>
      <c r="VCG56" s="206"/>
      <c r="VCH56" s="206"/>
      <c r="VCI56" s="206"/>
      <c r="VCJ56" s="206"/>
      <c r="VCK56" s="206"/>
      <c r="VCL56" s="206"/>
      <c r="VCM56" s="206"/>
      <c r="VCN56" s="206"/>
      <c r="VCO56" s="206"/>
      <c r="VCP56" s="206"/>
      <c r="VCQ56" s="206"/>
      <c r="VCR56" s="206"/>
      <c r="VCS56" s="206"/>
      <c r="VCT56" s="206"/>
      <c r="VCU56" s="206"/>
      <c r="VCV56" s="206"/>
      <c r="VCW56" s="206"/>
      <c r="VCX56" s="206"/>
      <c r="VCY56" s="206"/>
      <c r="VCZ56" s="206"/>
      <c r="VDA56" s="206"/>
      <c r="VDB56" s="206"/>
      <c r="VDC56" s="206"/>
      <c r="VDD56" s="206"/>
      <c r="VDE56" s="206"/>
      <c r="VDF56" s="206"/>
      <c r="VDG56" s="206"/>
      <c r="VDH56" s="206"/>
      <c r="VDI56" s="206"/>
      <c r="VDJ56" s="206"/>
      <c r="VDK56" s="206"/>
      <c r="VDL56" s="206"/>
      <c r="VDM56" s="206"/>
      <c r="VDN56" s="206"/>
      <c r="VDO56" s="206"/>
      <c r="VDP56" s="206"/>
      <c r="VDQ56" s="206"/>
      <c r="VDR56" s="206"/>
      <c r="VDS56" s="206"/>
      <c r="VDT56" s="206"/>
      <c r="VDU56" s="206"/>
      <c r="VDV56" s="206"/>
      <c r="VDW56" s="206"/>
      <c r="VDX56" s="206"/>
      <c r="VDY56" s="206"/>
      <c r="VDZ56" s="206"/>
      <c r="VEA56" s="206"/>
      <c r="VEB56" s="206"/>
      <c r="VEC56" s="206"/>
      <c r="VED56" s="206"/>
      <c r="VEE56" s="206"/>
      <c r="VEF56" s="206"/>
      <c r="VEG56" s="206"/>
      <c r="VEH56" s="206"/>
      <c r="VEI56" s="206"/>
      <c r="VEJ56" s="206"/>
      <c r="VEK56" s="206"/>
      <c r="VEL56" s="206"/>
      <c r="VEM56" s="206"/>
      <c r="VEN56" s="206"/>
      <c r="VEO56" s="206"/>
      <c r="VEP56" s="206"/>
      <c r="VEQ56" s="206"/>
      <c r="VER56" s="206"/>
      <c r="VES56" s="206"/>
      <c r="VET56" s="206"/>
      <c r="VEU56" s="206"/>
      <c r="VEV56" s="206"/>
      <c r="VEW56" s="206"/>
      <c r="VEX56" s="206"/>
      <c r="VEY56" s="206"/>
      <c r="VEZ56" s="206"/>
      <c r="VFA56" s="206"/>
      <c r="VFB56" s="206"/>
      <c r="VFC56" s="206"/>
      <c r="VFD56" s="206"/>
      <c r="VFE56" s="206"/>
      <c r="VFF56" s="206"/>
      <c r="VFG56" s="206"/>
      <c r="VFH56" s="206"/>
      <c r="VFI56" s="206"/>
      <c r="VFJ56" s="206"/>
      <c r="VFK56" s="206"/>
      <c r="VFL56" s="206"/>
      <c r="VFM56" s="206"/>
      <c r="VFN56" s="206"/>
      <c r="VFO56" s="206"/>
      <c r="VFP56" s="206"/>
      <c r="VFQ56" s="206"/>
      <c r="VFR56" s="206"/>
      <c r="VFS56" s="206"/>
      <c r="VFT56" s="206"/>
      <c r="VFU56" s="206"/>
      <c r="VFV56" s="206"/>
      <c r="VFW56" s="206"/>
      <c r="VFX56" s="206"/>
      <c r="VFY56" s="206"/>
      <c r="VFZ56" s="206"/>
      <c r="VGA56" s="206"/>
      <c r="VGB56" s="206"/>
      <c r="VGC56" s="206"/>
      <c r="VGD56" s="206"/>
      <c r="VGE56" s="206"/>
      <c r="VGF56" s="206"/>
      <c r="VGG56" s="206"/>
      <c r="VGH56" s="206"/>
      <c r="VGI56" s="206"/>
      <c r="VGJ56" s="206"/>
      <c r="VGK56" s="206"/>
      <c r="VGL56" s="206"/>
      <c r="VGM56" s="206"/>
      <c r="VGN56" s="206"/>
      <c r="VGO56" s="206"/>
      <c r="VGP56" s="206"/>
      <c r="VGQ56" s="206"/>
      <c r="VGR56" s="206"/>
      <c r="VGS56" s="206"/>
      <c r="VGT56" s="206"/>
      <c r="VGU56" s="206"/>
      <c r="VGV56" s="206"/>
      <c r="VGW56" s="206"/>
      <c r="VGX56" s="206"/>
      <c r="VGY56" s="206"/>
      <c r="VGZ56" s="206"/>
      <c r="VHA56" s="206"/>
      <c r="VHB56" s="206"/>
      <c r="VHC56" s="206"/>
      <c r="VHD56" s="206"/>
      <c r="VHE56" s="206"/>
      <c r="VHF56" s="206"/>
      <c r="VHG56" s="206"/>
      <c r="VHH56" s="206"/>
      <c r="VHI56" s="206"/>
      <c r="VHJ56" s="206"/>
      <c r="VHK56" s="206"/>
      <c r="VHL56" s="206"/>
      <c r="VHM56" s="206"/>
      <c r="VHN56" s="206"/>
      <c r="VHO56" s="206"/>
      <c r="VHP56" s="206"/>
      <c r="VHQ56" s="206"/>
      <c r="VHR56" s="206"/>
      <c r="VHS56" s="206"/>
      <c r="VHT56" s="206"/>
      <c r="VHU56" s="206"/>
      <c r="VHV56" s="206"/>
      <c r="VHW56" s="206"/>
      <c r="VHX56" s="206"/>
      <c r="VHY56" s="206"/>
      <c r="VHZ56" s="206"/>
      <c r="VIA56" s="206"/>
      <c r="VIB56" s="206"/>
      <c r="VIC56" s="206"/>
      <c r="VID56" s="206"/>
      <c r="VIE56" s="206"/>
      <c r="VIF56" s="206"/>
      <c r="VIG56" s="206"/>
      <c r="VIH56" s="206"/>
      <c r="VII56" s="206"/>
      <c r="VIJ56" s="206"/>
      <c r="VIK56" s="206"/>
      <c r="VIL56" s="206"/>
      <c r="VIM56" s="206"/>
      <c r="VIN56" s="206"/>
      <c r="VIO56" s="206"/>
      <c r="VIP56" s="206"/>
      <c r="VIQ56" s="206"/>
      <c r="VIR56" s="206"/>
      <c r="VIS56" s="206"/>
      <c r="VIT56" s="206"/>
      <c r="VIU56" s="206"/>
      <c r="VIV56" s="206"/>
      <c r="VIW56" s="206"/>
      <c r="VIX56" s="206"/>
      <c r="VIY56" s="206"/>
      <c r="VIZ56" s="206"/>
      <c r="VJA56" s="206"/>
      <c r="VJB56" s="206"/>
      <c r="VJC56" s="206"/>
      <c r="VJD56" s="206"/>
      <c r="VJE56" s="206"/>
      <c r="VJF56" s="206"/>
      <c r="VJG56" s="206"/>
      <c r="VJH56" s="206"/>
      <c r="VJI56" s="206"/>
      <c r="VJJ56" s="206"/>
      <c r="VJK56" s="206"/>
      <c r="VJL56" s="206"/>
      <c r="VJM56" s="206"/>
      <c r="VJN56" s="206"/>
      <c r="VJO56" s="206"/>
      <c r="VJP56" s="206"/>
      <c r="VJQ56" s="206"/>
      <c r="VJR56" s="206"/>
      <c r="VJS56" s="206"/>
      <c r="VJT56" s="206"/>
      <c r="VJU56" s="206"/>
      <c r="VJV56" s="206"/>
      <c r="VJW56" s="206"/>
      <c r="VJX56" s="206"/>
      <c r="VJY56" s="206"/>
      <c r="VJZ56" s="206"/>
      <c r="VKA56" s="206"/>
      <c r="VKB56" s="206"/>
      <c r="VKC56" s="206"/>
      <c r="VKD56" s="206"/>
      <c r="VKE56" s="206"/>
      <c r="VKF56" s="206"/>
      <c r="VKG56" s="206"/>
      <c r="VKH56" s="206"/>
      <c r="VKI56" s="206"/>
      <c r="VKJ56" s="206"/>
      <c r="VKK56" s="206"/>
      <c r="VKL56" s="206"/>
      <c r="VKM56" s="206"/>
      <c r="VKN56" s="206"/>
      <c r="VKO56" s="206"/>
      <c r="VKP56" s="206"/>
      <c r="VKQ56" s="206"/>
      <c r="VKR56" s="206"/>
      <c r="VKS56" s="206"/>
      <c r="VKT56" s="206"/>
      <c r="VKU56" s="206"/>
      <c r="VKV56" s="206"/>
      <c r="VKW56" s="206"/>
      <c r="VKX56" s="206"/>
      <c r="VKY56" s="206"/>
      <c r="VKZ56" s="206"/>
      <c r="VLA56" s="206"/>
      <c r="VLB56" s="206"/>
      <c r="VLC56" s="206"/>
      <c r="VLD56" s="206"/>
      <c r="VLE56" s="206"/>
      <c r="VLF56" s="206"/>
      <c r="VLG56" s="206"/>
      <c r="VLH56" s="206"/>
      <c r="VLI56" s="206"/>
      <c r="VLJ56" s="206"/>
      <c r="VLK56" s="206"/>
      <c r="VLL56" s="206"/>
      <c r="VLM56" s="206"/>
      <c r="VLN56" s="206"/>
      <c r="VLO56" s="206"/>
      <c r="VLP56" s="206"/>
      <c r="VLQ56" s="206"/>
      <c r="VLR56" s="206"/>
      <c r="VLS56" s="206"/>
      <c r="VLT56" s="206"/>
      <c r="VLU56" s="206"/>
      <c r="VLV56" s="206"/>
      <c r="VLW56" s="206"/>
      <c r="VLX56" s="206"/>
      <c r="VLY56" s="206"/>
      <c r="VLZ56" s="206"/>
      <c r="VMA56" s="206"/>
      <c r="VMB56" s="206"/>
      <c r="VMC56" s="206"/>
      <c r="VMD56" s="206"/>
      <c r="VME56" s="206"/>
      <c r="VMF56" s="206"/>
      <c r="VMG56" s="206"/>
      <c r="VMH56" s="206"/>
      <c r="VMI56" s="206"/>
      <c r="VMJ56" s="206"/>
      <c r="VMK56" s="206"/>
      <c r="VML56" s="206"/>
      <c r="VMM56" s="206"/>
      <c r="VMN56" s="206"/>
      <c r="VMO56" s="206"/>
      <c r="VMP56" s="206"/>
      <c r="VMQ56" s="206"/>
      <c r="VMR56" s="206"/>
      <c r="VMS56" s="206"/>
      <c r="VMT56" s="206"/>
      <c r="VMU56" s="206"/>
      <c r="VMV56" s="206"/>
      <c r="VMW56" s="206"/>
      <c r="VMX56" s="206"/>
      <c r="VMY56" s="206"/>
      <c r="VMZ56" s="206"/>
      <c r="VNA56" s="206"/>
      <c r="VNB56" s="206"/>
      <c r="VNC56" s="206"/>
      <c r="VND56" s="206"/>
      <c r="VNE56" s="206"/>
      <c r="VNF56" s="206"/>
      <c r="VNG56" s="206"/>
      <c r="VNH56" s="206"/>
      <c r="VNI56" s="206"/>
      <c r="VNJ56" s="206"/>
      <c r="VNK56" s="206"/>
      <c r="VNL56" s="206"/>
      <c r="VNM56" s="206"/>
      <c r="VNN56" s="206"/>
      <c r="VNO56" s="206"/>
      <c r="VNP56" s="206"/>
      <c r="VNQ56" s="206"/>
      <c r="VNR56" s="206"/>
      <c r="VNS56" s="206"/>
      <c r="VNT56" s="206"/>
      <c r="VNU56" s="206"/>
      <c r="VNV56" s="206"/>
      <c r="VNW56" s="206"/>
      <c r="VNX56" s="206"/>
      <c r="VNY56" s="206"/>
      <c r="VNZ56" s="206"/>
      <c r="VOA56" s="206"/>
      <c r="VOB56" s="206"/>
      <c r="VOC56" s="206"/>
      <c r="VOD56" s="206"/>
      <c r="VOE56" s="206"/>
      <c r="VOF56" s="206"/>
      <c r="VOG56" s="206"/>
      <c r="VOH56" s="206"/>
      <c r="VOI56" s="206"/>
      <c r="VOJ56" s="206"/>
      <c r="VOK56" s="206"/>
      <c r="VOL56" s="206"/>
      <c r="VOM56" s="206"/>
      <c r="VON56" s="206"/>
      <c r="VOO56" s="206"/>
      <c r="VOP56" s="206"/>
      <c r="VOQ56" s="206"/>
      <c r="VOR56" s="206"/>
      <c r="VOS56" s="206"/>
      <c r="VOT56" s="206"/>
      <c r="VOU56" s="206"/>
      <c r="VOV56" s="206"/>
      <c r="VOW56" s="206"/>
      <c r="VOX56" s="206"/>
      <c r="VOY56" s="206"/>
      <c r="VOZ56" s="206"/>
      <c r="VPA56" s="206"/>
      <c r="VPB56" s="206"/>
      <c r="VPC56" s="206"/>
      <c r="VPD56" s="206"/>
      <c r="VPE56" s="206"/>
      <c r="VPF56" s="206"/>
      <c r="VPG56" s="206"/>
      <c r="VPH56" s="206"/>
      <c r="VPI56" s="206"/>
      <c r="VPJ56" s="206"/>
      <c r="VPK56" s="206"/>
      <c r="VPL56" s="206"/>
      <c r="VPM56" s="206"/>
      <c r="VPN56" s="206"/>
      <c r="VPO56" s="206"/>
      <c r="VPP56" s="206"/>
      <c r="VPQ56" s="206"/>
      <c r="VPR56" s="206"/>
      <c r="VPS56" s="206"/>
      <c r="VPT56" s="206"/>
      <c r="VPU56" s="206"/>
      <c r="VPV56" s="206"/>
      <c r="VPW56" s="206"/>
      <c r="VPX56" s="206"/>
      <c r="VPY56" s="206"/>
      <c r="VPZ56" s="206"/>
      <c r="VQA56" s="206"/>
      <c r="VQB56" s="206"/>
      <c r="VQC56" s="206"/>
      <c r="VQD56" s="206"/>
      <c r="VQE56" s="206"/>
      <c r="VQF56" s="206"/>
      <c r="VQG56" s="206"/>
      <c r="VQH56" s="206"/>
      <c r="VQI56" s="206"/>
      <c r="VQJ56" s="206"/>
      <c r="VQK56" s="206"/>
      <c r="VQL56" s="206"/>
      <c r="VQM56" s="206"/>
      <c r="VQN56" s="206"/>
      <c r="VQO56" s="206"/>
      <c r="VQP56" s="206"/>
      <c r="VQQ56" s="206"/>
      <c r="VQR56" s="206"/>
      <c r="VQS56" s="206"/>
      <c r="VQT56" s="206"/>
      <c r="VQU56" s="206"/>
      <c r="VQV56" s="206"/>
      <c r="VQW56" s="206"/>
      <c r="VQX56" s="206"/>
      <c r="VQY56" s="206"/>
      <c r="VQZ56" s="206"/>
      <c r="VRA56" s="206"/>
      <c r="VRB56" s="206"/>
      <c r="VRC56" s="206"/>
      <c r="VRD56" s="206"/>
      <c r="VRE56" s="206"/>
      <c r="VRF56" s="206"/>
      <c r="VRG56" s="206"/>
      <c r="VRH56" s="206"/>
      <c r="VRI56" s="206"/>
      <c r="VRJ56" s="206"/>
      <c r="VRK56" s="206"/>
      <c r="VRL56" s="206"/>
      <c r="VRM56" s="206"/>
      <c r="VRN56" s="206"/>
      <c r="VRO56" s="206"/>
      <c r="VRP56" s="206"/>
      <c r="VRQ56" s="206"/>
      <c r="VRR56" s="206"/>
      <c r="VRS56" s="206"/>
      <c r="VRT56" s="206"/>
      <c r="VRU56" s="206"/>
      <c r="VRV56" s="206"/>
      <c r="VRW56" s="206"/>
      <c r="VRX56" s="206"/>
      <c r="VRY56" s="206"/>
      <c r="VRZ56" s="206"/>
      <c r="VSA56" s="206"/>
      <c r="VSB56" s="206"/>
      <c r="VSC56" s="206"/>
      <c r="VSD56" s="206"/>
      <c r="VSE56" s="206"/>
      <c r="VSF56" s="206"/>
      <c r="VSG56" s="206"/>
      <c r="VSH56" s="206"/>
      <c r="VSI56" s="206"/>
      <c r="VSJ56" s="206"/>
      <c r="VSK56" s="206"/>
      <c r="VSL56" s="206"/>
      <c r="VSM56" s="206"/>
      <c r="VSN56" s="206"/>
      <c r="VSO56" s="206"/>
      <c r="VSP56" s="206"/>
      <c r="VSQ56" s="206"/>
      <c r="VSR56" s="206"/>
      <c r="VSS56" s="206"/>
      <c r="VST56" s="206"/>
      <c r="VSU56" s="206"/>
      <c r="VSV56" s="206"/>
      <c r="VSW56" s="206"/>
      <c r="VSX56" s="206"/>
      <c r="VSY56" s="206"/>
      <c r="VSZ56" s="206"/>
      <c r="VTA56" s="206"/>
      <c r="VTB56" s="206"/>
      <c r="VTC56" s="206"/>
      <c r="VTD56" s="206"/>
      <c r="VTE56" s="206"/>
      <c r="VTF56" s="206"/>
      <c r="VTG56" s="206"/>
      <c r="VTH56" s="206"/>
      <c r="VTI56" s="206"/>
      <c r="VTJ56" s="206"/>
      <c r="VTK56" s="206"/>
      <c r="VTL56" s="206"/>
      <c r="VTM56" s="206"/>
      <c r="VTN56" s="206"/>
      <c r="VTO56" s="206"/>
      <c r="VTP56" s="206"/>
      <c r="VTQ56" s="206"/>
      <c r="VTR56" s="206"/>
      <c r="VTS56" s="206"/>
      <c r="VTT56" s="206"/>
      <c r="VTU56" s="206"/>
      <c r="VTV56" s="206"/>
      <c r="VTW56" s="206"/>
      <c r="VTX56" s="206"/>
      <c r="VTY56" s="206"/>
      <c r="VTZ56" s="206"/>
      <c r="VUA56" s="206"/>
      <c r="VUB56" s="206"/>
      <c r="VUC56" s="206"/>
      <c r="VUD56" s="206"/>
      <c r="VUE56" s="206"/>
      <c r="VUF56" s="206"/>
      <c r="VUG56" s="206"/>
      <c r="VUH56" s="206"/>
      <c r="VUI56" s="206"/>
      <c r="VUJ56" s="206"/>
      <c r="VUK56" s="206"/>
      <c r="VUL56" s="206"/>
      <c r="VUM56" s="206"/>
      <c r="VUN56" s="206"/>
      <c r="VUO56" s="206"/>
      <c r="VUP56" s="206"/>
      <c r="VUQ56" s="206"/>
      <c r="VUR56" s="206"/>
      <c r="VUS56" s="206"/>
      <c r="VUT56" s="206"/>
      <c r="VUU56" s="206"/>
      <c r="VUV56" s="206"/>
      <c r="VUW56" s="206"/>
      <c r="VUX56" s="206"/>
      <c r="VUY56" s="206"/>
      <c r="VUZ56" s="206"/>
      <c r="VVA56" s="206"/>
      <c r="VVB56" s="206"/>
      <c r="VVC56" s="206"/>
      <c r="VVD56" s="206"/>
      <c r="VVE56" s="206"/>
      <c r="VVF56" s="206"/>
      <c r="VVG56" s="206"/>
      <c r="VVH56" s="206"/>
      <c r="VVI56" s="206"/>
      <c r="VVJ56" s="206"/>
      <c r="VVK56" s="206"/>
      <c r="VVL56" s="206"/>
      <c r="VVM56" s="206"/>
      <c r="VVN56" s="206"/>
      <c r="VVO56" s="206"/>
      <c r="VVP56" s="206"/>
      <c r="VVQ56" s="206"/>
      <c r="VVR56" s="206"/>
      <c r="VVS56" s="206"/>
      <c r="VVT56" s="206"/>
      <c r="VVU56" s="206"/>
      <c r="VVV56" s="206"/>
      <c r="VVW56" s="206"/>
      <c r="VVX56" s="206"/>
      <c r="VVY56" s="206"/>
      <c r="VVZ56" s="206"/>
      <c r="VWA56" s="206"/>
      <c r="VWB56" s="206"/>
      <c r="VWC56" s="206"/>
      <c r="VWD56" s="206"/>
      <c r="VWE56" s="206"/>
      <c r="VWF56" s="206"/>
      <c r="VWG56" s="206"/>
      <c r="VWH56" s="206"/>
      <c r="VWI56" s="206"/>
      <c r="VWJ56" s="206"/>
      <c r="VWK56" s="206"/>
      <c r="VWL56" s="206"/>
      <c r="VWM56" s="206"/>
      <c r="VWN56" s="206"/>
      <c r="VWO56" s="206"/>
      <c r="VWP56" s="206"/>
      <c r="VWQ56" s="206"/>
      <c r="VWR56" s="206"/>
      <c r="VWS56" s="206"/>
      <c r="VWT56" s="206"/>
      <c r="VWU56" s="206"/>
      <c r="VWV56" s="206"/>
      <c r="VWW56" s="206"/>
      <c r="VWX56" s="206"/>
      <c r="VWY56" s="206"/>
      <c r="VWZ56" s="206"/>
      <c r="VXA56" s="206"/>
      <c r="VXB56" s="206"/>
      <c r="VXC56" s="206"/>
      <c r="VXD56" s="206"/>
      <c r="VXE56" s="206"/>
      <c r="VXF56" s="206"/>
      <c r="VXG56" s="206"/>
      <c r="VXH56" s="206"/>
      <c r="VXI56" s="206"/>
      <c r="VXJ56" s="206"/>
      <c r="VXK56" s="206"/>
      <c r="VXL56" s="206"/>
      <c r="VXM56" s="206"/>
      <c r="VXN56" s="206"/>
      <c r="VXO56" s="206"/>
      <c r="VXP56" s="206"/>
      <c r="VXQ56" s="206"/>
      <c r="VXR56" s="206"/>
      <c r="VXS56" s="206"/>
      <c r="VXT56" s="206"/>
      <c r="VXU56" s="206"/>
      <c r="VXV56" s="206"/>
      <c r="VXW56" s="206"/>
      <c r="VXX56" s="206"/>
      <c r="VXY56" s="206"/>
      <c r="VXZ56" s="206"/>
      <c r="VYA56" s="206"/>
      <c r="VYB56" s="206"/>
      <c r="VYC56" s="206"/>
      <c r="VYD56" s="206"/>
      <c r="VYE56" s="206"/>
      <c r="VYF56" s="206"/>
      <c r="VYG56" s="206"/>
      <c r="VYH56" s="206"/>
      <c r="VYI56" s="206"/>
      <c r="VYJ56" s="206"/>
      <c r="VYK56" s="206"/>
      <c r="VYL56" s="206"/>
      <c r="VYM56" s="206"/>
      <c r="VYN56" s="206"/>
      <c r="VYO56" s="206"/>
      <c r="VYP56" s="206"/>
      <c r="VYQ56" s="206"/>
      <c r="VYR56" s="206"/>
      <c r="VYS56" s="206"/>
      <c r="VYT56" s="206"/>
      <c r="VYU56" s="206"/>
      <c r="VYV56" s="206"/>
      <c r="VYW56" s="206"/>
      <c r="VYX56" s="206"/>
      <c r="VYY56" s="206"/>
      <c r="VYZ56" s="206"/>
      <c r="VZA56" s="206"/>
      <c r="VZB56" s="206"/>
      <c r="VZC56" s="206"/>
      <c r="VZD56" s="206"/>
      <c r="VZE56" s="206"/>
      <c r="VZF56" s="206"/>
      <c r="VZG56" s="206"/>
      <c r="VZH56" s="206"/>
      <c r="VZI56" s="206"/>
      <c r="VZJ56" s="206"/>
      <c r="VZK56" s="206"/>
      <c r="VZL56" s="206"/>
      <c r="VZM56" s="206"/>
      <c r="VZN56" s="206"/>
      <c r="VZO56" s="206"/>
      <c r="VZP56" s="206"/>
      <c r="VZQ56" s="206"/>
      <c r="VZR56" s="206"/>
      <c r="VZS56" s="206"/>
      <c r="VZT56" s="206"/>
      <c r="VZU56" s="206"/>
      <c r="VZV56" s="206"/>
      <c r="VZW56" s="206"/>
      <c r="VZX56" s="206"/>
      <c r="VZY56" s="206"/>
      <c r="VZZ56" s="206"/>
      <c r="WAA56" s="206"/>
      <c r="WAB56" s="206"/>
      <c r="WAC56" s="206"/>
      <c r="WAD56" s="206"/>
      <c r="WAE56" s="206"/>
      <c r="WAF56" s="206"/>
      <c r="WAG56" s="206"/>
      <c r="WAH56" s="206"/>
      <c r="WAI56" s="206"/>
      <c r="WAJ56" s="206"/>
      <c r="WAK56" s="206"/>
      <c r="WAL56" s="206"/>
      <c r="WAM56" s="206"/>
      <c r="WAN56" s="206"/>
      <c r="WAO56" s="206"/>
      <c r="WAP56" s="206"/>
      <c r="WAQ56" s="206"/>
      <c r="WAR56" s="206"/>
      <c r="WAS56" s="206"/>
      <c r="WAT56" s="206"/>
      <c r="WAU56" s="206"/>
      <c r="WAV56" s="206"/>
      <c r="WAW56" s="206"/>
      <c r="WAX56" s="206"/>
      <c r="WAY56" s="206"/>
      <c r="WAZ56" s="206"/>
      <c r="WBA56" s="206"/>
      <c r="WBB56" s="206"/>
      <c r="WBC56" s="206"/>
      <c r="WBD56" s="206"/>
      <c r="WBE56" s="206"/>
      <c r="WBF56" s="206"/>
      <c r="WBG56" s="206"/>
      <c r="WBH56" s="206"/>
      <c r="WBI56" s="206"/>
      <c r="WBJ56" s="206"/>
      <c r="WBK56" s="206"/>
      <c r="WBL56" s="206"/>
      <c r="WBM56" s="206"/>
      <c r="WBN56" s="206"/>
      <c r="WBO56" s="206"/>
      <c r="WBP56" s="206"/>
      <c r="WBQ56" s="206"/>
      <c r="WBR56" s="206"/>
      <c r="WBS56" s="206"/>
      <c r="WBT56" s="206"/>
      <c r="WBU56" s="206"/>
      <c r="WBV56" s="206"/>
      <c r="WBW56" s="206"/>
      <c r="WBX56" s="206"/>
      <c r="WBY56" s="206"/>
      <c r="WBZ56" s="206"/>
      <c r="WCA56" s="206"/>
      <c r="WCB56" s="206"/>
      <c r="WCC56" s="206"/>
      <c r="WCD56" s="206"/>
      <c r="WCE56" s="206"/>
      <c r="WCF56" s="206"/>
      <c r="WCG56" s="206"/>
      <c r="WCH56" s="206"/>
      <c r="WCI56" s="206"/>
      <c r="WCJ56" s="206"/>
      <c r="WCK56" s="206"/>
      <c r="WCL56" s="206"/>
      <c r="WCM56" s="206"/>
      <c r="WCN56" s="206"/>
      <c r="WCO56" s="206"/>
      <c r="WCP56" s="206"/>
      <c r="WCQ56" s="206"/>
      <c r="WCR56" s="206"/>
      <c r="WCS56" s="206"/>
      <c r="WCT56" s="206"/>
      <c r="WCU56" s="206"/>
      <c r="WCV56" s="206"/>
      <c r="WCW56" s="206"/>
      <c r="WCX56" s="206"/>
      <c r="WCY56" s="206"/>
      <c r="WCZ56" s="206"/>
      <c r="WDA56" s="206"/>
      <c r="WDB56" s="206"/>
      <c r="WDC56" s="206"/>
      <c r="WDD56" s="206"/>
      <c r="WDE56" s="206"/>
      <c r="WDF56" s="206"/>
      <c r="WDG56" s="206"/>
      <c r="WDH56" s="206"/>
      <c r="WDI56" s="206"/>
      <c r="WDJ56" s="206"/>
      <c r="WDK56" s="206"/>
      <c r="WDL56" s="206"/>
      <c r="WDM56" s="206"/>
      <c r="WDN56" s="206"/>
      <c r="WDO56" s="206"/>
      <c r="WDP56" s="206"/>
      <c r="WDQ56" s="206"/>
      <c r="WDR56" s="206"/>
      <c r="WDS56" s="206"/>
      <c r="WDT56" s="206"/>
      <c r="WDU56" s="206"/>
      <c r="WDV56" s="206"/>
      <c r="WDW56" s="206"/>
      <c r="WDX56" s="206"/>
      <c r="WDY56" s="206"/>
      <c r="WDZ56" s="206"/>
      <c r="WEA56" s="206"/>
      <c r="WEB56" s="206"/>
      <c r="WEC56" s="206"/>
      <c r="WED56" s="206"/>
      <c r="WEE56" s="206"/>
      <c r="WEF56" s="206"/>
      <c r="WEG56" s="206"/>
      <c r="WEH56" s="206"/>
      <c r="WEI56" s="206"/>
      <c r="WEJ56" s="206"/>
      <c r="WEK56" s="206"/>
      <c r="WEL56" s="206"/>
      <c r="WEM56" s="206"/>
      <c r="WEN56" s="206"/>
      <c r="WEO56" s="206"/>
      <c r="WEP56" s="206"/>
      <c r="WEQ56" s="206"/>
      <c r="WER56" s="206"/>
      <c r="WES56" s="206"/>
      <c r="WET56" s="206"/>
      <c r="WEU56" s="206"/>
      <c r="WEV56" s="206"/>
      <c r="WEW56" s="206"/>
      <c r="WEX56" s="206"/>
      <c r="WEY56" s="206"/>
      <c r="WEZ56" s="206"/>
      <c r="WFA56" s="206"/>
      <c r="WFB56" s="206"/>
      <c r="WFC56" s="206"/>
      <c r="WFD56" s="206"/>
      <c r="WFE56" s="206"/>
      <c r="WFF56" s="206"/>
      <c r="WFG56" s="206"/>
      <c r="WFH56" s="206"/>
      <c r="WFI56" s="206"/>
      <c r="WFJ56" s="206"/>
      <c r="WFK56" s="206"/>
      <c r="WFL56" s="206"/>
      <c r="WFM56" s="206"/>
      <c r="WFN56" s="206"/>
      <c r="WFO56" s="206"/>
      <c r="WFP56" s="206"/>
      <c r="WFQ56" s="206"/>
      <c r="WFR56" s="206"/>
      <c r="WFS56" s="206"/>
      <c r="WFT56" s="206"/>
      <c r="WFU56" s="206"/>
      <c r="WFV56" s="206"/>
      <c r="WFW56" s="206"/>
      <c r="WFX56" s="206"/>
      <c r="WFY56" s="206"/>
      <c r="WFZ56" s="206"/>
      <c r="WGA56" s="206"/>
      <c r="WGB56" s="206"/>
      <c r="WGC56" s="206"/>
      <c r="WGD56" s="206"/>
      <c r="WGE56" s="206"/>
      <c r="WGF56" s="206"/>
      <c r="WGG56" s="206"/>
      <c r="WGH56" s="206"/>
      <c r="WGI56" s="206"/>
      <c r="WGJ56" s="206"/>
      <c r="WGK56" s="206"/>
      <c r="WGL56" s="206"/>
      <c r="WGM56" s="206"/>
      <c r="WGN56" s="206"/>
      <c r="WGO56" s="206"/>
      <c r="WGP56" s="206"/>
      <c r="WGQ56" s="206"/>
      <c r="WGR56" s="206"/>
      <c r="WGS56" s="206"/>
      <c r="WGT56" s="206"/>
      <c r="WGU56" s="206"/>
      <c r="WGV56" s="206"/>
      <c r="WGW56" s="206"/>
      <c r="WGX56" s="206"/>
      <c r="WGY56" s="206"/>
      <c r="WGZ56" s="206"/>
      <c r="WHA56" s="206"/>
      <c r="WHB56" s="206"/>
      <c r="WHC56" s="206"/>
      <c r="WHD56" s="206"/>
      <c r="WHE56" s="206"/>
      <c r="WHF56" s="206"/>
      <c r="WHG56" s="206"/>
      <c r="WHH56" s="206"/>
      <c r="WHI56" s="206"/>
      <c r="WHJ56" s="206"/>
      <c r="WHK56" s="206"/>
      <c r="WHL56" s="206"/>
      <c r="WHM56" s="206"/>
      <c r="WHN56" s="206"/>
      <c r="WHO56" s="206"/>
      <c r="WHP56" s="206"/>
      <c r="WHQ56" s="206"/>
      <c r="WHR56" s="206"/>
      <c r="WHS56" s="206"/>
      <c r="WHT56" s="206"/>
      <c r="WHU56" s="206"/>
      <c r="WHV56" s="206"/>
      <c r="WHW56" s="206"/>
      <c r="WHX56" s="206"/>
      <c r="WHY56" s="206"/>
      <c r="WHZ56" s="206"/>
      <c r="WIA56" s="206"/>
      <c r="WIB56" s="206"/>
      <c r="WIC56" s="206"/>
      <c r="WID56" s="206"/>
      <c r="WIE56" s="206"/>
      <c r="WIF56" s="206"/>
      <c r="WIG56" s="206"/>
      <c r="WIH56" s="206"/>
      <c r="WII56" s="206"/>
      <c r="WIJ56" s="206"/>
      <c r="WIK56" s="206"/>
      <c r="WIL56" s="206"/>
      <c r="WIM56" s="206"/>
      <c r="WIN56" s="206"/>
      <c r="WIO56" s="206"/>
      <c r="WIP56" s="206"/>
      <c r="WIQ56" s="206"/>
      <c r="WIR56" s="206"/>
      <c r="WIS56" s="206"/>
      <c r="WIT56" s="206"/>
      <c r="WIU56" s="206"/>
      <c r="WIV56" s="206"/>
      <c r="WIW56" s="206"/>
      <c r="WIX56" s="206"/>
      <c r="WIY56" s="206"/>
      <c r="WIZ56" s="206"/>
      <c r="WJA56" s="206"/>
      <c r="WJB56" s="206"/>
      <c r="WJC56" s="206"/>
      <c r="WJD56" s="206"/>
      <c r="WJE56" s="206"/>
      <c r="WJF56" s="206"/>
      <c r="WJG56" s="206"/>
      <c r="WJH56" s="206"/>
      <c r="WJI56" s="206"/>
      <c r="WJJ56" s="206"/>
      <c r="WJK56" s="206"/>
      <c r="WJL56" s="206"/>
      <c r="WJM56" s="206"/>
      <c r="WJN56" s="206"/>
      <c r="WJO56" s="206"/>
      <c r="WJP56" s="206"/>
      <c r="WJQ56" s="206"/>
      <c r="WJR56" s="206"/>
      <c r="WJS56" s="206"/>
      <c r="WJT56" s="206"/>
      <c r="WJU56" s="206"/>
      <c r="WJV56" s="206"/>
      <c r="WJW56" s="206"/>
      <c r="WJX56" s="206"/>
      <c r="WJY56" s="206"/>
      <c r="WJZ56" s="206"/>
      <c r="WKA56" s="206"/>
      <c r="WKB56" s="206"/>
      <c r="WKC56" s="206"/>
      <c r="WKD56" s="206"/>
      <c r="WKE56" s="206"/>
      <c r="WKF56" s="206"/>
      <c r="WKG56" s="206"/>
      <c r="WKH56" s="206"/>
      <c r="WKI56" s="206"/>
      <c r="WKJ56" s="206"/>
      <c r="WKK56" s="206"/>
      <c r="WKL56" s="206"/>
      <c r="WKM56" s="206"/>
      <c r="WKN56" s="206"/>
      <c r="WKO56" s="206"/>
      <c r="WKP56" s="206"/>
      <c r="WKQ56" s="206"/>
      <c r="WKR56" s="206"/>
      <c r="WKS56" s="206"/>
      <c r="WKT56" s="206"/>
      <c r="WKU56" s="206"/>
      <c r="WKV56" s="206"/>
      <c r="WKW56" s="206"/>
      <c r="WKX56" s="206"/>
      <c r="WKY56" s="206"/>
      <c r="WKZ56" s="206"/>
      <c r="WLA56" s="206"/>
      <c r="WLB56" s="206"/>
      <c r="WLC56" s="206"/>
      <c r="WLD56" s="206"/>
      <c r="WLE56" s="206"/>
      <c r="WLF56" s="206"/>
      <c r="WLG56" s="206"/>
      <c r="WLH56" s="206"/>
      <c r="WLI56" s="206"/>
      <c r="WLJ56" s="206"/>
      <c r="WLK56" s="206"/>
      <c r="WLL56" s="206"/>
      <c r="WLM56" s="206"/>
      <c r="WLN56" s="206"/>
      <c r="WLO56" s="206"/>
      <c r="WLP56" s="206"/>
      <c r="WLQ56" s="206"/>
      <c r="WLR56" s="206"/>
      <c r="WLS56" s="206"/>
      <c r="WLT56" s="206"/>
      <c r="WLU56" s="206"/>
      <c r="WLV56" s="206"/>
      <c r="WLW56" s="206"/>
      <c r="WLX56" s="206"/>
      <c r="WLY56" s="206"/>
      <c r="WLZ56" s="206"/>
      <c r="WMA56" s="206"/>
      <c r="WMB56" s="206"/>
      <c r="WMC56" s="206"/>
      <c r="WMD56" s="206"/>
      <c r="WME56" s="206"/>
      <c r="WMF56" s="206"/>
      <c r="WMG56" s="206"/>
      <c r="WMH56" s="206"/>
      <c r="WMI56" s="206"/>
      <c r="WMJ56" s="206"/>
      <c r="WMK56" s="206"/>
      <c r="WML56" s="206"/>
      <c r="WMM56" s="206"/>
      <c r="WMN56" s="206"/>
      <c r="WMO56" s="206"/>
      <c r="WMP56" s="206"/>
      <c r="WMQ56" s="206"/>
      <c r="WMR56" s="206"/>
      <c r="WMS56" s="206"/>
      <c r="WMT56" s="206"/>
      <c r="WMU56" s="206"/>
      <c r="WMV56" s="206"/>
      <c r="WMW56" s="206"/>
      <c r="WMX56" s="206"/>
      <c r="WMY56" s="206"/>
      <c r="WMZ56" s="206"/>
      <c r="WNA56" s="206"/>
      <c r="WNB56" s="206"/>
      <c r="WNC56" s="206"/>
      <c r="WND56" s="206"/>
      <c r="WNE56" s="206"/>
      <c r="WNF56" s="206"/>
      <c r="WNG56" s="206"/>
      <c r="WNH56" s="206"/>
      <c r="WNI56" s="206"/>
      <c r="WNJ56" s="206"/>
      <c r="WNK56" s="206"/>
      <c r="WNL56" s="206"/>
      <c r="WNM56" s="206"/>
      <c r="WNN56" s="206"/>
      <c r="WNO56" s="206"/>
      <c r="WNP56" s="206"/>
      <c r="WNQ56" s="206"/>
      <c r="WNR56" s="206"/>
      <c r="WNS56" s="206"/>
      <c r="WNT56" s="206"/>
      <c r="WNU56" s="206"/>
      <c r="WNV56" s="206"/>
      <c r="WNW56" s="206"/>
      <c r="WNX56" s="206"/>
      <c r="WNY56" s="206"/>
      <c r="WNZ56" s="206"/>
      <c r="WOA56" s="206"/>
      <c r="WOB56" s="206"/>
      <c r="WOC56" s="206"/>
      <c r="WOD56" s="206"/>
      <c r="WOE56" s="206"/>
      <c r="WOF56" s="206"/>
      <c r="WOG56" s="206"/>
      <c r="WOH56" s="206"/>
      <c r="WOI56" s="206"/>
      <c r="WOJ56" s="206"/>
      <c r="WOK56" s="206"/>
      <c r="WOL56" s="206"/>
      <c r="WOM56" s="206"/>
      <c r="WON56" s="206"/>
      <c r="WOO56" s="206"/>
      <c r="WOP56" s="206"/>
      <c r="WOQ56" s="206"/>
      <c r="WOR56" s="206"/>
      <c r="WOS56" s="206"/>
      <c r="WOT56" s="206"/>
      <c r="WOU56" s="206"/>
      <c r="WOV56" s="206"/>
      <c r="WOW56" s="206"/>
      <c r="WOX56" s="206"/>
      <c r="WOY56" s="206"/>
      <c r="WOZ56" s="206"/>
      <c r="WPA56" s="206"/>
      <c r="WPB56" s="206"/>
      <c r="WPC56" s="206"/>
      <c r="WPD56" s="206"/>
      <c r="WPE56" s="206"/>
      <c r="WPF56" s="206"/>
      <c r="WPG56" s="206"/>
      <c r="WPH56" s="206"/>
      <c r="WPI56" s="206"/>
      <c r="WPJ56" s="206"/>
      <c r="WPK56" s="206"/>
      <c r="WPL56" s="206"/>
      <c r="WPM56" s="206"/>
      <c r="WPN56" s="206"/>
      <c r="WPO56" s="206"/>
      <c r="WPP56" s="206"/>
      <c r="WPQ56" s="206"/>
      <c r="WPR56" s="206"/>
      <c r="WPS56" s="206"/>
      <c r="WPT56" s="206"/>
      <c r="WPU56" s="206"/>
      <c r="WPV56" s="206"/>
      <c r="WPW56" s="206"/>
      <c r="WPX56" s="206"/>
      <c r="WPY56" s="206"/>
      <c r="WPZ56" s="206"/>
      <c r="WQA56" s="206"/>
      <c r="WQB56" s="206"/>
      <c r="WQC56" s="206"/>
      <c r="WQD56" s="206"/>
      <c r="WQE56" s="206"/>
      <c r="WQF56" s="206"/>
      <c r="WQG56" s="206"/>
      <c r="WQH56" s="206"/>
      <c r="WQI56" s="206"/>
      <c r="WQJ56" s="206"/>
      <c r="WQK56" s="206"/>
      <c r="WQL56" s="206"/>
      <c r="WQM56" s="206"/>
      <c r="WQN56" s="206"/>
      <c r="WQO56" s="206"/>
      <c r="WQP56" s="206"/>
      <c r="WQQ56" s="206"/>
      <c r="WQR56" s="206"/>
      <c r="WQS56" s="206"/>
      <c r="WQT56" s="206"/>
      <c r="WQU56" s="206"/>
      <c r="WQV56" s="206"/>
      <c r="WQW56" s="206"/>
      <c r="WQX56" s="206"/>
      <c r="WQY56" s="206"/>
      <c r="WQZ56" s="206"/>
      <c r="WRA56" s="206"/>
      <c r="WRB56" s="206"/>
      <c r="WRC56" s="206"/>
      <c r="WRD56" s="206"/>
      <c r="WRE56" s="206"/>
      <c r="WRF56" s="206"/>
      <c r="WRG56" s="206"/>
      <c r="WRH56" s="206"/>
      <c r="WRI56" s="206"/>
      <c r="WRJ56" s="206"/>
      <c r="WRK56" s="206"/>
      <c r="WRL56" s="206"/>
      <c r="WRM56" s="206"/>
      <c r="WRN56" s="206"/>
      <c r="WRO56" s="206"/>
      <c r="WRP56" s="206"/>
      <c r="WRQ56" s="206"/>
      <c r="WRR56" s="206"/>
      <c r="WRS56" s="206"/>
      <c r="WRT56" s="206"/>
      <c r="WRU56" s="206"/>
      <c r="WRV56" s="206"/>
      <c r="WRW56" s="206"/>
      <c r="WRX56" s="206"/>
      <c r="WRY56" s="206"/>
      <c r="WRZ56" s="206"/>
      <c r="WSA56" s="206"/>
      <c r="WSB56" s="206"/>
      <c r="WSC56" s="206"/>
      <c r="WSD56" s="206"/>
      <c r="WSE56" s="206"/>
      <c r="WSF56" s="206"/>
      <c r="WSG56" s="206"/>
      <c r="WSH56" s="206"/>
      <c r="WSI56" s="206"/>
      <c r="WSJ56" s="206"/>
      <c r="WSK56" s="206"/>
      <c r="WSL56" s="206"/>
      <c r="WSM56" s="206"/>
      <c r="WSN56" s="206"/>
      <c r="WSO56" s="206"/>
      <c r="WSP56" s="206"/>
      <c r="WSQ56" s="206"/>
      <c r="WSR56" s="206"/>
      <c r="WSS56" s="206"/>
      <c r="WST56" s="206"/>
      <c r="WSU56" s="206"/>
      <c r="WSV56" s="206"/>
      <c r="WSW56" s="206"/>
      <c r="WSX56" s="206"/>
      <c r="WSY56" s="206"/>
      <c r="WSZ56" s="206"/>
      <c r="WTA56" s="206"/>
      <c r="WTB56" s="206"/>
      <c r="WTC56" s="206"/>
      <c r="WTD56" s="206"/>
      <c r="WTE56" s="206"/>
      <c r="WTF56" s="206"/>
      <c r="WTG56" s="206"/>
      <c r="WTH56" s="206"/>
      <c r="WTI56" s="206"/>
      <c r="WTJ56" s="206"/>
      <c r="WTK56" s="206"/>
      <c r="WTL56" s="206"/>
      <c r="WTM56" s="206"/>
      <c r="WTN56" s="206"/>
      <c r="WTO56" s="206"/>
      <c r="WTP56" s="206"/>
      <c r="WTQ56" s="206"/>
      <c r="WTR56" s="206"/>
      <c r="WTS56" s="206"/>
      <c r="WTT56" s="206"/>
      <c r="WTU56" s="206"/>
      <c r="WTV56" s="206"/>
      <c r="WTW56" s="206"/>
      <c r="WTX56" s="206"/>
      <c r="WTY56" s="206"/>
      <c r="WTZ56" s="206"/>
      <c r="WUA56" s="206"/>
      <c r="WUB56" s="206"/>
      <c r="WUC56" s="206"/>
      <c r="WUD56" s="206"/>
      <c r="WUE56" s="206"/>
      <c r="WUF56" s="206"/>
      <c r="WUG56" s="206"/>
      <c r="WUH56" s="206"/>
      <c r="WUI56" s="206"/>
      <c r="WUJ56" s="206"/>
      <c r="WUK56" s="206"/>
      <c r="WUL56" s="206"/>
      <c r="WUM56" s="206"/>
      <c r="WUN56" s="206"/>
      <c r="WUO56" s="206"/>
      <c r="WUP56" s="206"/>
      <c r="WUQ56" s="206"/>
      <c r="WUR56" s="206"/>
      <c r="WUS56" s="206"/>
      <c r="WUT56" s="206"/>
      <c r="WUU56" s="206"/>
      <c r="WUV56" s="206"/>
      <c r="WUW56" s="206"/>
      <c r="WUX56" s="206"/>
      <c r="WUY56" s="206"/>
      <c r="WUZ56" s="206"/>
      <c r="WVA56" s="206"/>
      <c r="WVB56" s="206"/>
      <c r="WVC56" s="206"/>
      <c r="WVD56" s="206"/>
      <c r="WVE56" s="206"/>
      <c r="WVF56" s="206"/>
      <c r="WVG56" s="206"/>
      <c r="WVH56" s="206"/>
      <c r="WVI56" s="206"/>
      <c r="WVJ56" s="206"/>
      <c r="WVK56" s="206"/>
      <c r="WVL56" s="206"/>
      <c r="WVM56" s="206"/>
      <c r="WVN56" s="206"/>
      <c r="WVO56" s="206"/>
      <c r="WVP56" s="206"/>
      <c r="WVQ56" s="206"/>
      <c r="WVR56" s="206"/>
      <c r="WVS56" s="206"/>
      <c r="WVT56" s="206"/>
      <c r="WVU56" s="206"/>
      <c r="WVV56" s="206"/>
      <c r="WVW56" s="206"/>
      <c r="WVX56" s="206"/>
      <c r="WVY56" s="206"/>
      <c r="WVZ56" s="206"/>
      <c r="WWA56" s="206"/>
      <c r="WWB56" s="206"/>
      <c r="WWC56" s="206"/>
      <c r="WWD56" s="206"/>
      <c r="WWE56" s="206"/>
      <c r="WWF56" s="206"/>
      <c r="WWG56" s="206"/>
      <c r="WWH56" s="206"/>
      <c r="WWI56" s="206"/>
      <c r="WWJ56" s="206"/>
      <c r="WWK56" s="206"/>
      <c r="WWL56" s="206"/>
      <c r="WWM56" s="206"/>
      <c r="WWN56" s="206"/>
      <c r="WWO56" s="206"/>
      <c r="WWP56" s="206"/>
      <c r="WWQ56" s="206"/>
      <c r="WWR56" s="206"/>
      <c r="WWS56" s="206"/>
      <c r="WWT56" s="206"/>
      <c r="WWU56" s="206"/>
      <c r="WWV56" s="206"/>
      <c r="WWW56" s="206"/>
      <c r="WWX56" s="206"/>
      <c r="WWY56" s="206"/>
      <c r="WWZ56" s="206"/>
      <c r="WXA56" s="206"/>
      <c r="WXB56" s="206"/>
      <c r="WXC56" s="206"/>
      <c r="WXD56" s="206"/>
      <c r="WXE56" s="206"/>
      <c r="WXF56" s="206"/>
      <c r="WXG56" s="206"/>
      <c r="WXH56" s="206"/>
      <c r="WXI56" s="206"/>
      <c r="WXJ56" s="206"/>
      <c r="WXK56" s="206"/>
      <c r="WXL56" s="206"/>
      <c r="WXM56" s="206"/>
      <c r="WXN56" s="206"/>
      <c r="WXO56" s="206"/>
      <c r="WXP56" s="206"/>
      <c r="WXQ56" s="206"/>
      <c r="WXR56" s="206"/>
      <c r="WXS56" s="206"/>
      <c r="WXT56" s="206"/>
      <c r="WXU56" s="206"/>
      <c r="WXV56" s="206"/>
      <c r="WXW56" s="206"/>
      <c r="WXX56" s="206"/>
      <c r="WXY56" s="206"/>
      <c r="WXZ56" s="206"/>
      <c r="WYA56" s="206"/>
      <c r="WYB56" s="206"/>
      <c r="WYC56" s="206"/>
      <c r="WYD56" s="206"/>
      <c r="WYE56" s="206"/>
      <c r="WYF56" s="206"/>
      <c r="WYG56" s="206"/>
      <c r="WYH56" s="206"/>
      <c r="WYI56" s="206"/>
      <c r="WYJ56" s="206"/>
      <c r="WYK56" s="206"/>
      <c r="WYL56" s="206"/>
      <c r="WYM56" s="206"/>
      <c r="WYN56" s="206"/>
      <c r="WYO56" s="206"/>
      <c r="WYP56" s="206"/>
      <c r="WYQ56" s="206"/>
      <c r="WYR56" s="206"/>
      <c r="WYS56" s="206"/>
      <c r="WYT56" s="206"/>
      <c r="WYU56" s="206"/>
      <c r="WYV56" s="206"/>
      <c r="WYW56" s="206"/>
      <c r="WYX56" s="206"/>
      <c r="WYY56" s="206"/>
      <c r="WYZ56" s="206"/>
      <c r="WZA56" s="206"/>
      <c r="WZB56" s="206"/>
      <c r="WZC56" s="206"/>
      <c r="WZD56" s="206"/>
      <c r="WZE56" s="206"/>
      <c r="WZF56" s="206"/>
      <c r="WZG56" s="206"/>
      <c r="WZH56" s="206"/>
      <c r="WZI56" s="206"/>
      <c r="WZJ56" s="206"/>
      <c r="WZK56" s="206"/>
      <c r="WZL56" s="206"/>
      <c r="WZM56" s="206"/>
      <c r="WZN56" s="206"/>
      <c r="WZO56" s="206"/>
      <c r="WZP56" s="206"/>
      <c r="WZQ56" s="206"/>
      <c r="WZR56" s="206"/>
      <c r="WZS56" s="206"/>
      <c r="WZT56" s="206"/>
      <c r="WZU56" s="206"/>
      <c r="WZV56" s="206"/>
      <c r="WZW56" s="206"/>
      <c r="WZX56" s="206"/>
      <c r="WZY56" s="206"/>
      <c r="WZZ56" s="206"/>
      <c r="XAA56" s="206"/>
      <c r="XAB56" s="206"/>
      <c r="XAC56" s="206"/>
      <c r="XAD56" s="206"/>
      <c r="XAE56" s="206"/>
      <c r="XAF56" s="206"/>
      <c r="XAG56" s="206"/>
      <c r="XAH56" s="206"/>
      <c r="XAI56" s="206"/>
      <c r="XAJ56" s="206"/>
      <c r="XAK56" s="206"/>
      <c r="XAL56" s="206"/>
      <c r="XAM56" s="206"/>
      <c r="XAN56" s="206"/>
      <c r="XAO56" s="206"/>
      <c r="XAP56" s="206"/>
      <c r="XAQ56" s="206"/>
      <c r="XAR56" s="206"/>
      <c r="XAS56" s="206"/>
      <c r="XAT56" s="206"/>
      <c r="XAU56" s="206"/>
      <c r="XAV56" s="206"/>
      <c r="XAW56" s="206"/>
      <c r="XAX56" s="206"/>
      <c r="XAY56" s="206"/>
      <c r="XAZ56" s="206"/>
      <c r="XBA56" s="206"/>
      <c r="XBB56" s="206"/>
      <c r="XBC56" s="206"/>
      <c r="XBD56" s="206"/>
      <c r="XBE56" s="206"/>
      <c r="XBF56" s="206"/>
      <c r="XBG56" s="206"/>
      <c r="XBH56" s="206"/>
      <c r="XBI56" s="206"/>
      <c r="XBJ56" s="206"/>
      <c r="XBK56" s="206"/>
      <c r="XBL56" s="206"/>
      <c r="XBM56" s="206"/>
      <c r="XBN56" s="206"/>
      <c r="XBO56" s="206"/>
      <c r="XBP56" s="206"/>
      <c r="XBQ56" s="206"/>
      <c r="XBR56" s="206"/>
      <c r="XBS56" s="206"/>
      <c r="XBT56" s="206"/>
      <c r="XBU56" s="206"/>
      <c r="XBV56" s="206"/>
      <c r="XBW56" s="206"/>
      <c r="XBX56" s="206"/>
      <c r="XBY56" s="206"/>
      <c r="XBZ56" s="206"/>
      <c r="XCA56" s="206"/>
      <c r="XCB56" s="206"/>
      <c r="XCC56" s="206"/>
      <c r="XCD56" s="206"/>
      <c r="XCE56" s="206"/>
      <c r="XCF56" s="206"/>
      <c r="XCG56" s="206"/>
      <c r="XCH56" s="206"/>
      <c r="XCI56" s="206"/>
      <c r="XCJ56" s="206"/>
      <c r="XCK56" s="206"/>
      <c r="XCL56" s="206"/>
      <c r="XCM56" s="206"/>
      <c r="XCN56" s="206"/>
      <c r="XCO56" s="206"/>
      <c r="XCP56" s="206"/>
      <c r="XCQ56" s="206"/>
      <c r="XCR56" s="206"/>
      <c r="XCS56" s="206"/>
      <c r="XCT56" s="206"/>
      <c r="XCU56" s="206"/>
      <c r="XCV56" s="206"/>
      <c r="XCW56" s="206"/>
      <c r="XCX56" s="206"/>
      <c r="XCY56" s="206"/>
      <c r="XCZ56" s="206"/>
      <c r="XDA56" s="206"/>
      <c r="XDB56" s="206"/>
      <c r="XDC56" s="206"/>
      <c r="XDD56" s="206"/>
      <c r="XDE56" s="206"/>
      <c r="XDF56" s="206"/>
      <c r="XDG56" s="206"/>
      <c r="XDH56" s="206"/>
      <c r="XDI56" s="206"/>
      <c r="XDJ56" s="206"/>
      <c r="XDK56" s="206"/>
      <c r="XDL56" s="206"/>
      <c r="XDM56" s="206"/>
      <c r="XDN56" s="206"/>
      <c r="XDO56" s="206"/>
      <c r="XDP56" s="206"/>
      <c r="XDQ56" s="206"/>
      <c r="XDR56" s="206"/>
      <c r="XDS56" s="206"/>
      <c r="XDT56" s="206"/>
      <c r="XDU56" s="206"/>
      <c r="XDV56" s="206"/>
      <c r="XDW56" s="206"/>
      <c r="XDX56" s="206"/>
      <c r="XDY56" s="206"/>
      <c r="XDZ56" s="206"/>
      <c r="XEA56" s="206"/>
      <c r="XEB56" s="206"/>
      <c r="XEC56" s="206"/>
      <c r="XED56" s="206"/>
      <c r="XEE56" s="206"/>
      <c r="XEF56" s="206"/>
      <c r="XEG56" s="206"/>
      <c r="XEH56" s="206"/>
      <c r="XEI56" s="206"/>
      <c r="XEJ56" s="206"/>
      <c r="XEK56" s="206"/>
      <c r="XEL56" s="206"/>
      <c r="XEM56" s="206"/>
      <c r="XEN56" s="206"/>
      <c r="XEO56" s="206"/>
      <c r="XEP56" s="206"/>
      <c r="XEQ56" s="206"/>
      <c r="XER56" s="206"/>
      <c r="XES56" s="206"/>
      <c r="XET56" s="206"/>
      <c r="XEU56" s="206"/>
      <c r="XEV56" s="206"/>
      <c r="XEW56" s="206"/>
      <c r="XEX56" s="206"/>
      <c r="XEY56" s="206"/>
      <c r="XEZ56" s="206"/>
      <c r="XFA56" s="206"/>
      <c r="XFB56" s="206"/>
      <c r="XFC56" s="206"/>
      <c r="XFD56" s="206"/>
    </row>
    <row r="57" spans="1:16384" x14ac:dyDescent="0.25">
      <c r="C57" s="202" t="s">
        <v>2224</v>
      </c>
      <c r="D57" s="204" t="s">
        <v>2247</v>
      </c>
      <c r="E57" s="204"/>
    </row>
    <row r="58" spans="1:16384" ht="15" customHeight="1" x14ac:dyDescent="0.25">
      <c r="A58" s="202" t="s">
        <v>2248</v>
      </c>
      <c r="C58" s="202" t="s">
        <v>2227</v>
      </c>
      <c r="D58" s="204" t="s">
        <v>2249</v>
      </c>
      <c r="E58" s="409" t="s">
        <v>5706</v>
      </c>
      <c r="F58" s="259" t="s">
        <v>4292</v>
      </c>
      <c r="G58" s="266" t="s">
        <v>3583</v>
      </c>
    </row>
    <row r="59" spans="1:16384" x14ac:dyDescent="0.25">
      <c r="C59" s="202" t="s">
        <v>2224</v>
      </c>
      <c r="D59" s="204" t="s">
        <v>2250</v>
      </c>
      <c r="E59" s="204"/>
    </row>
    <row r="60" spans="1:16384" ht="30" customHeight="1" x14ac:dyDescent="0.25">
      <c r="A60" s="796" t="s">
        <v>2643</v>
      </c>
      <c r="B60" s="795"/>
      <c r="C60" s="411" t="s">
        <v>2227</v>
      </c>
      <c r="E60" s="454" t="s">
        <v>5487</v>
      </c>
      <c r="F60" s="307" t="s">
        <v>5488</v>
      </c>
      <c r="G60" s="307"/>
    </row>
    <row r="61" spans="1:16384" ht="75" x14ac:dyDescent="0.25">
      <c r="A61" s="796" t="s">
        <v>2615</v>
      </c>
      <c r="B61" s="795"/>
      <c r="C61" s="411" t="s">
        <v>2609</v>
      </c>
      <c r="D61" s="795" t="s">
        <v>2616</v>
      </c>
      <c r="E61" s="204"/>
      <c r="F61" s="316" t="s">
        <v>2845</v>
      </c>
      <c r="G61" s="316" t="s">
        <v>2846</v>
      </c>
    </row>
    <row r="62" spans="1:16384" ht="30" x14ac:dyDescent="0.25">
      <c r="C62" s="202" t="s">
        <v>2224</v>
      </c>
      <c r="D62" s="204" t="s">
        <v>2251</v>
      </c>
      <c r="E62" s="16" t="s">
        <v>2658</v>
      </c>
    </row>
    <row r="63" spans="1:16384" x14ac:dyDescent="0.25">
      <c r="C63" s="411" t="s">
        <v>2227</v>
      </c>
      <c r="D63" s="795" t="s">
        <v>2664</v>
      </c>
      <c r="E63" s="518" t="s">
        <v>3735</v>
      </c>
      <c r="F63" s="517" t="s">
        <v>3736</v>
      </c>
      <c r="G63" s="263" t="s">
        <v>2660</v>
      </c>
    </row>
    <row r="64" spans="1:16384" ht="45" x14ac:dyDescent="0.25">
      <c r="A64" s="916" t="s">
        <v>5678</v>
      </c>
      <c r="B64" s="917" t="s">
        <v>5677</v>
      </c>
      <c r="C64" s="411" t="s">
        <v>2224</v>
      </c>
      <c r="D64" s="795" t="s">
        <v>3308</v>
      </c>
      <c r="E64" s="408" t="s">
        <v>3307</v>
      </c>
      <c r="F64" s="410"/>
      <c r="G64" s="263"/>
    </row>
    <row r="65" spans="1:16384" ht="30" x14ac:dyDescent="0.25">
      <c r="A65" s="921" t="s">
        <v>5734</v>
      </c>
      <c r="C65" s="411" t="s">
        <v>2227</v>
      </c>
      <c r="D65" s="795" t="s">
        <v>3313</v>
      </c>
      <c r="E65" s="454" t="s">
        <v>5733</v>
      </c>
      <c r="F65" s="407" t="s">
        <v>3305</v>
      </c>
      <c r="G65" s="263"/>
    </row>
    <row r="66" spans="1:16384" x14ac:dyDescent="0.25">
      <c r="C66" s="202" t="s">
        <v>2224</v>
      </c>
      <c r="D66" s="204" t="s">
        <v>2252</v>
      </c>
      <c r="E66" s="204"/>
    </row>
    <row r="67" spans="1:16384" ht="30" x14ac:dyDescent="0.25">
      <c r="C67" s="202" t="s">
        <v>2227</v>
      </c>
      <c r="D67" s="793" t="s">
        <v>2646</v>
      </c>
      <c r="E67" s="454"/>
      <c r="F67" s="455" t="s">
        <v>3305</v>
      </c>
      <c r="G67" s="266" t="s">
        <v>2652</v>
      </c>
    </row>
    <row r="68" spans="1:16384" x14ac:dyDescent="0.25">
      <c r="C68" s="202" t="s">
        <v>2227</v>
      </c>
      <c r="D68" s="204" t="s">
        <v>2253</v>
      </c>
      <c r="E68" s="204"/>
      <c r="F68" s="88" t="s">
        <v>3733</v>
      </c>
      <c r="G68" s="407" t="s">
        <v>2645</v>
      </c>
    </row>
    <row r="69" spans="1:16384" ht="30" x14ac:dyDescent="0.25">
      <c r="C69" s="202" t="s">
        <v>2227</v>
      </c>
      <c r="D69" s="204" t="s">
        <v>2254</v>
      </c>
      <c r="E69" s="454" t="s">
        <v>5705</v>
      </c>
      <c r="F69" s="455" t="s">
        <v>3305</v>
      </c>
    </row>
    <row r="70" spans="1:16384" x14ac:dyDescent="0.25">
      <c r="A70" s="265"/>
      <c r="B70" s="804"/>
      <c r="C70" s="265" t="s">
        <v>2227</v>
      </c>
      <c r="D70" s="804" t="s">
        <v>2499</v>
      </c>
      <c r="E70" s="412" t="s">
        <v>3309</v>
      </c>
      <c r="F70" s="264"/>
      <c r="G70" s="207"/>
      <c r="H70" s="264"/>
      <c r="I70" s="206"/>
      <c r="J70" s="206"/>
      <c r="K70" s="206"/>
      <c r="L70" s="206"/>
      <c r="M70" s="206"/>
      <c r="N70" s="206"/>
      <c r="O70" s="206"/>
      <c r="P70" s="206"/>
      <c r="Q70" s="206"/>
      <c r="R70" s="206"/>
      <c r="S70" s="206"/>
      <c r="T70" s="206"/>
      <c r="U70" s="206"/>
      <c r="V70" s="206"/>
      <c r="W70" s="206"/>
      <c r="X70" s="206"/>
      <c r="Y70" s="206"/>
      <c r="Z70" s="206"/>
      <c r="AA70" s="206"/>
      <c r="AB70" s="206"/>
      <c r="AC70" s="206"/>
      <c r="AD70" s="206"/>
      <c r="AE70" s="206"/>
      <c r="AF70" s="206"/>
      <c r="AG70" s="206"/>
      <c r="AH70" s="206"/>
      <c r="AI70" s="206"/>
      <c r="AJ70" s="206"/>
      <c r="AK70" s="206"/>
      <c r="AL70" s="206"/>
      <c r="AM70" s="206"/>
      <c r="AN70" s="206"/>
      <c r="AO70" s="206"/>
      <c r="AP70" s="206"/>
      <c r="AQ70" s="206"/>
      <c r="AR70" s="206"/>
      <c r="AS70" s="206"/>
      <c r="AT70" s="206"/>
      <c r="AU70" s="206"/>
      <c r="AV70" s="206"/>
      <c r="AW70" s="206"/>
      <c r="AX70" s="206"/>
      <c r="AY70" s="206"/>
      <c r="AZ70" s="206"/>
      <c r="BA70" s="206"/>
      <c r="BB70" s="206"/>
      <c r="BC70" s="206"/>
      <c r="BD70" s="206"/>
      <c r="BE70" s="206"/>
      <c r="BF70" s="206"/>
      <c r="BG70" s="206"/>
      <c r="BH70" s="206"/>
      <c r="BI70" s="206"/>
      <c r="BJ70" s="206"/>
      <c r="BK70" s="206"/>
      <c r="BL70" s="206"/>
      <c r="BM70" s="206"/>
      <c r="BN70" s="206"/>
      <c r="BO70" s="206"/>
      <c r="BP70" s="206"/>
      <c r="BQ70" s="206"/>
      <c r="BR70" s="206"/>
      <c r="BS70" s="206"/>
      <c r="BT70" s="206"/>
      <c r="BU70" s="206"/>
      <c r="BV70" s="206"/>
      <c r="BW70" s="206"/>
      <c r="BX70" s="206"/>
      <c r="BY70" s="206"/>
      <c r="BZ70" s="206"/>
      <c r="CA70" s="206"/>
      <c r="CB70" s="206"/>
      <c r="CC70" s="206"/>
      <c r="CD70" s="206"/>
      <c r="CE70" s="206"/>
      <c r="CF70" s="206"/>
      <c r="CG70" s="206"/>
      <c r="CH70" s="206"/>
      <c r="CI70" s="206"/>
      <c r="CJ70" s="206"/>
      <c r="CK70" s="206"/>
      <c r="CL70" s="206"/>
      <c r="CM70" s="206"/>
      <c r="CN70" s="206"/>
      <c r="CO70" s="206"/>
      <c r="CP70" s="206"/>
      <c r="CQ70" s="206"/>
      <c r="CR70" s="206"/>
      <c r="CS70" s="206"/>
      <c r="CT70" s="206"/>
      <c r="CU70" s="206"/>
      <c r="CV70" s="206"/>
      <c r="CW70" s="206"/>
      <c r="CX70" s="206"/>
      <c r="CY70" s="206"/>
      <c r="CZ70" s="206"/>
      <c r="DA70" s="206"/>
      <c r="DB70" s="206"/>
      <c r="DC70" s="206"/>
      <c r="DD70" s="206"/>
      <c r="DE70" s="206"/>
      <c r="DF70" s="206"/>
      <c r="DG70" s="206"/>
      <c r="DH70" s="206"/>
      <c r="DI70" s="206"/>
      <c r="DJ70" s="206"/>
      <c r="DK70" s="206"/>
      <c r="DL70" s="206"/>
      <c r="DM70" s="206"/>
      <c r="DN70" s="206"/>
      <c r="DO70" s="206"/>
      <c r="DP70" s="206"/>
      <c r="DQ70" s="206"/>
      <c r="DR70" s="206"/>
      <c r="DS70" s="206"/>
      <c r="DT70" s="206"/>
      <c r="DU70" s="206"/>
      <c r="DV70" s="206"/>
      <c r="DW70" s="206"/>
      <c r="DX70" s="206"/>
      <c r="DY70" s="206"/>
      <c r="DZ70" s="206"/>
      <c r="EA70" s="206"/>
      <c r="EB70" s="206"/>
      <c r="EC70" s="206"/>
      <c r="ED70" s="206"/>
      <c r="EE70" s="206"/>
      <c r="EF70" s="206"/>
      <c r="EG70" s="206"/>
      <c r="EH70" s="206"/>
      <c r="EI70" s="206"/>
      <c r="EJ70" s="206"/>
      <c r="EK70" s="206"/>
      <c r="EL70" s="206"/>
      <c r="EM70" s="206"/>
      <c r="EN70" s="206"/>
      <c r="EO70" s="206"/>
      <c r="EP70" s="206"/>
      <c r="EQ70" s="206"/>
      <c r="ER70" s="206"/>
      <c r="ES70" s="206"/>
      <c r="ET70" s="206"/>
      <c r="EU70" s="206"/>
      <c r="EV70" s="206"/>
      <c r="EW70" s="206"/>
      <c r="EX70" s="206"/>
      <c r="EY70" s="206"/>
      <c r="EZ70" s="206"/>
      <c r="FA70" s="206"/>
      <c r="FB70" s="206"/>
      <c r="FC70" s="206"/>
      <c r="FD70" s="206"/>
      <c r="FE70" s="206"/>
      <c r="FF70" s="206"/>
      <c r="FG70" s="206"/>
      <c r="FH70" s="206"/>
      <c r="FI70" s="206"/>
      <c r="FJ70" s="206"/>
      <c r="FK70" s="206"/>
      <c r="FL70" s="206"/>
      <c r="FM70" s="206"/>
      <c r="FN70" s="206"/>
      <c r="FO70" s="206"/>
      <c r="FP70" s="206"/>
      <c r="FQ70" s="206"/>
      <c r="FR70" s="206"/>
      <c r="FS70" s="206"/>
      <c r="FT70" s="206"/>
      <c r="FU70" s="206"/>
      <c r="FV70" s="206"/>
      <c r="FW70" s="206"/>
      <c r="FX70" s="206"/>
      <c r="FY70" s="206"/>
      <c r="FZ70" s="206"/>
      <c r="GA70" s="206"/>
      <c r="GB70" s="206"/>
      <c r="GC70" s="206"/>
      <c r="GD70" s="206"/>
      <c r="GE70" s="206"/>
      <c r="GF70" s="206"/>
      <c r="GG70" s="206"/>
      <c r="GH70" s="206"/>
      <c r="GI70" s="206"/>
      <c r="GJ70" s="206"/>
      <c r="GK70" s="206"/>
      <c r="GL70" s="206"/>
      <c r="GM70" s="206"/>
      <c r="GN70" s="206"/>
      <c r="GO70" s="206"/>
      <c r="GP70" s="206"/>
      <c r="GQ70" s="206"/>
      <c r="GR70" s="206"/>
      <c r="GS70" s="206"/>
      <c r="GT70" s="206"/>
      <c r="GU70" s="206"/>
      <c r="GV70" s="206"/>
      <c r="GW70" s="206"/>
      <c r="GX70" s="206"/>
      <c r="GY70" s="206"/>
      <c r="GZ70" s="206"/>
      <c r="HA70" s="206"/>
      <c r="HB70" s="206"/>
      <c r="HC70" s="206"/>
      <c r="HD70" s="206"/>
      <c r="HE70" s="206"/>
      <c r="HF70" s="206"/>
      <c r="HG70" s="206"/>
      <c r="HH70" s="206"/>
      <c r="HI70" s="206"/>
      <c r="HJ70" s="206"/>
      <c r="HK70" s="206"/>
      <c r="HL70" s="206"/>
      <c r="HM70" s="206"/>
      <c r="HN70" s="206"/>
      <c r="HO70" s="206"/>
      <c r="HP70" s="206"/>
      <c r="HQ70" s="206"/>
      <c r="HR70" s="206"/>
      <c r="HS70" s="206"/>
      <c r="HT70" s="206"/>
      <c r="HU70" s="206"/>
      <c r="HV70" s="206"/>
      <c r="HW70" s="206"/>
      <c r="HX70" s="206"/>
      <c r="HY70" s="206"/>
      <c r="HZ70" s="206"/>
      <c r="IA70" s="206"/>
      <c r="IB70" s="206"/>
      <c r="IC70" s="206"/>
      <c r="ID70" s="206"/>
      <c r="IE70" s="206"/>
      <c r="IF70" s="206"/>
      <c r="IG70" s="206"/>
      <c r="IH70" s="206"/>
      <c r="II70" s="206"/>
      <c r="IJ70" s="206"/>
      <c r="IK70" s="206"/>
      <c r="IL70" s="206"/>
      <c r="IM70" s="206"/>
      <c r="IN70" s="206"/>
      <c r="IO70" s="206"/>
      <c r="IP70" s="206"/>
      <c r="IQ70" s="206"/>
      <c r="IR70" s="206"/>
      <c r="IS70" s="206"/>
      <c r="IT70" s="206"/>
      <c r="IU70" s="206"/>
      <c r="IV70" s="206"/>
      <c r="IW70" s="206"/>
      <c r="IX70" s="206"/>
      <c r="IY70" s="206"/>
      <c r="IZ70" s="206"/>
      <c r="JA70" s="206"/>
      <c r="JB70" s="206"/>
      <c r="JC70" s="206"/>
      <c r="JD70" s="206"/>
      <c r="JE70" s="206"/>
      <c r="JF70" s="206"/>
      <c r="JG70" s="206"/>
      <c r="JH70" s="206"/>
      <c r="JI70" s="206"/>
      <c r="JJ70" s="206"/>
      <c r="JK70" s="206"/>
      <c r="JL70" s="206"/>
      <c r="JM70" s="206"/>
      <c r="JN70" s="206"/>
      <c r="JO70" s="206"/>
      <c r="JP70" s="206"/>
      <c r="JQ70" s="206"/>
      <c r="JR70" s="206"/>
      <c r="JS70" s="206"/>
      <c r="JT70" s="206"/>
      <c r="JU70" s="206"/>
      <c r="JV70" s="206"/>
      <c r="JW70" s="206"/>
      <c r="JX70" s="206"/>
      <c r="JY70" s="206"/>
      <c r="JZ70" s="206"/>
      <c r="KA70" s="206"/>
      <c r="KB70" s="206"/>
      <c r="KC70" s="206"/>
      <c r="KD70" s="206"/>
      <c r="KE70" s="206"/>
      <c r="KF70" s="206"/>
      <c r="KG70" s="206"/>
      <c r="KH70" s="206"/>
      <c r="KI70" s="206"/>
      <c r="KJ70" s="206"/>
      <c r="KK70" s="206"/>
      <c r="KL70" s="206"/>
      <c r="KM70" s="206"/>
      <c r="KN70" s="206"/>
      <c r="KO70" s="206"/>
      <c r="KP70" s="206"/>
      <c r="KQ70" s="206"/>
      <c r="KR70" s="206"/>
      <c r="KS70" s="206"/>
      <c r="KT70" s="206"/>
      <c r="KU70" s="206"/>
      <c r="KV70" s="206"/>
      <c r="KW70" s="206"/>
      <c r="KX70" s="206"/>
      <c r="KY70" s="206"/>
      <c r="KZ70" s="206"/>
      <c r="LA70" s="206"/>
      <c r="LB70" s="206"/>
      <c r="LC70" s="206"/>
      <c r="LD70" s="206"/>
      <c r="LE70" s="206"/>
      <c r="LF70" s="206"/>
      <c r="LG70" s="206"/>
      <c r="LH70" s="206"/>
      <c r="LI70" s="206"/>
      <c r="LJ70" s="206"/>
      <c r="LK70" s="206"/>
      <c r="LL70" s="206"/>
      <c r="LM70" s="206"/>
      <c r="LN70" s="206"/>
      <c r="LO70" s="206"/>
      <c r="LP70" s="206"/>
      <c r="LQ70" s="206"/>
      <c r="LR70" s="206"/>
      <c r="LS70" s="206"/>
      <c r="LT70" s="206"/>
      <c r="LU70" s="206"/>
      <c r="LV70" s="206"/>
      <c r="LW70" s="206"/>
      <c r="LX70" s="206"/>
      <c r="LY70" s="206"/>
      <c r="LZ70" s="206"/>
      <c r="MA70" s="206"/>
      <c r="MB70" s="206"/>
      <c r="MC70" s="206"/>
      <c r="MD70" s="206"/>
      <c r="ME70" s="206"/>
      <c r="MF70" s="206"/>
      <c r="MG70" s="206"/>
      <c r="MH70" s="206"/>
      <c r="MI70" s="206"/>
      <c r="MJ70" s="206"/>
      <c r="MK70" s="206"/>
      <c r="ML70" s="206"/>
      <c r="MM70" s="206"/>
      <c r="MN70" s="206"/>
      <c r="MO70" s="206"/>
      <c r="MP70" s="206"/>
      <c r="MQ70" s="206"/>
      <c r="MR70" s="206"/>
      <c r="MS70" s="206"/>
      <c r="MT70" s="206"/>
      <c r="MU70" s="206"/>
      <c r="MV70" s="206"/>
      <c r="MW70" s="206"/>
      <c r="MX70" s="206"/>
      <c r="MY70" s="206"/>
      <c r="MZ70" s="206"/>
      <c r="NA70" s="206"/>
      <c r="NB70" s="206"/>
      <c r="NC70" s="206"/>
      <c r="ND70" s="206"/>
      <c r="NE70" s="206"/>
      <c r="NF70" s="206"/>
      <c r="NG70" s="206"/>
      <c r="NH70" s="206"/>
      <c r="NI70" s="206"/>
      <c r="NJ70" s="206"/>
      <c r="NK70" s="206"/>
      <c r="NL70" s="206"/>
      <c r="NM70" s="206"/>
      <c r="NN70" s="206"/>
      <c r="NO70" s="206"/>
      <c r="NP70" s="206"/>
      <c r="NQ70" s="206"/>
      <c r="NR70" s="206"/>
      <c r="NS70" s="206"/>
      <c r="NT70" s="206"/>
      <c r="NU70" s="206"/>
      <c r="NV70" s="206"/>
      <c r="NW70" s="206"/>
      <c r="NX70" s="206"/>
      <c r="NY70" s="206"/>
      <c r="NZ70" s="206"/>
      <c r="OA70" s="206"/>
      <c r="OB70" s="206"/>
      <c r="OC70" s="206"/>
      <c r="OD70" s="206"/>
      <c r="OE70" s="206"/>
      <c r="OF70" s="206"/>
      <c r="OG70" s="206"/>
      <c r="OH70" s="206"/>
      <c r="OI70" s="206"/>
      <c r="OJ70" s="206"/>
      <c r="OK70" s="206"/>
      <c r="OL70" s="206"/>
      <c r="OM70" s="206"/>
      <c r="ON70" s="206"/>
      <c r="OO70" s="206"/>
      <c r="OP70" s="206"/>
      <c r="OQ70" s="206"/>
      <c r="OR70" s="206"/>
      <c r="OS70" s="206"/>
      <c r="OT70" s="206"/>
      <c r="OU70" s="206"/>
      <c r="OV70" s="206"/>
      <c r="OW70" s="206"/>
      <c r="OX70" s="206"/>
      <c r="OY70" s="206"/>
      <c r="OZ70" s="206"/>
      <c r="PA70" s="206"/>
      <c r="PB70" s="206"/>
      <c r="PC70" s="206"/>
      <c r="PD70" s="206"/>
      <c r="PE70" s="206"/>
      <c r="PF70" s="206"/>
      <c r="PG70" s="206"/>
      <c r="PH70" s="206"/>
      <c r="PI70" s="206"/>
      <c r="PJ70" s="206"/>
      <c r="PK70" s="206"/>
      <c r="PL70" s="206"/>
      <c r="PM70" s="206"/>
      <c r="PN70" s="206"/>
      <c r="PO70" s="206"/>
      <c r="PP70" s="206"/>
      <c r="PQ70" s="206"/>
      <c r="PR70" s="206"/>
      <c r="PS70" s="206"/>
      <c r="PT70" s="206"/>
      <c r="PU70" s="206"/>
      <c r="PV70" s="206"/>
      <c r="PW70" s="206"/>
      <c r="PX70" s="206"/>
      <c r="PY70" s="206"/>
      <c r="PZ70" s="206"/>
      <c r="QA70" s="206"/>
      <c r="QB70" s="206"/>
      <c r="QC70" s="206"/>
      <c r="QD70" s="206"/>
      <c r="QE70" s="206"/>
      <c r="QF70" s="206"/>
      <c r="QG70" s="206"/>
      <c r="QH70" s="206"/>
      <c r="QI70" s="206"/>
      <c r="QJ70" s="206"/>
      <c r="QK70" s="206"/>
      <c r="QL70" s="206"/>
      <c r="QM70" s="206"/>
      <c r="QN70" s="206"/>
      <c r="QO70" s="206"/>
      <c r="QP70" s="206"/>
      <c r="QQ70" s="206"/>
      <c r="QR70" s="206"/>
      <c r="QS70" s="206"/>
      <c r="QT70" s="206"/>
      <c r="QU70" s="206"/>
      <c r="QV70" s="206"/>
      <c r="QW70" s="206"/>
      <c r="QX70" s="206"/>
      <c r="QY70" s="206"/>
      <c r="QZ70" s="206"/>
      <c r="RA70" s="206"/>
      <c r="RB70" s="206"/>
      <c r="RC70" s="206"/>
      <c r="RD70" s="206"/>
      <c r="RE70" s="206"/>
      <c r="RF70" s="206"/>
      <c r="RG70" s="206"/>
      <c r="RH70" s="206"/>
      <c r="RI70" s="206"/>
      <c r="RJ70" s="206"/>
      <c r="RK70" s="206"/>
      <c r="RL70" s="206"/>
      <c r="RM70" s="206"/>
      <c r="RN70" s="206"/>
      <c r="RO70" s="206"/>
      <c r="RP70" s="206"/>
      <c r="RQ70" s="206"/>
      <c r="RR70" s="206"/>
      <c r="RS70" s="206"/>
      <c r="RT70" s="206"/>
      <c r="RU70" s="206"/>
      <c r="RV70" s="206"/>
      <c r="RW70" s="206"/>
      <c r="RX70" s="206"/>
      <c r="RY70" s="206"/>
      <c r="RZ70" s="206"/>
      <c r="SA70" s="206"/>
      <c r="SB70" s="206"/>
      <c r="SC70" s="206"/>
      <c r="SD70" s="206"/>
      <c r="SE70" s="206"/>
      <c r="SF70" s="206"/>
      <c r="SG70" s="206"/>
      <c r="SH70" s="206"/>
      <c r="SI70" s="206"/>
      <c r="SJ70" s="206"/>
      <c r="SK70" s="206"/>
      <c r="SL70" s="206"/>
      <c r="SM70" s="206"/>
      <c r="SN70" s="206"/>
      <c r="SO70" s="206"/>
      <c r="SP70" s="206"/>
      <c r="SQ70" s="206"/>
      <c r="SR70" s="206"/>
      <c r="SS70" s="206"/>
      <c r="ST70" s="206"/>
      <c r="SU70" s="206"/>
      <c r="SV70" s="206"/>
      <c r="SW70" s="206"/>
      <c r="SX70" s="206"/>
      <c r="SY70" s="206"/>
      <c r="SZ70" s="206"/>
      <c r="TA70" s="206"/>
      <c r="TB70" s="206"/>
      <c r="TC70" s="206"/>
      <c r="TD70" s="206"/>
      <c r="TE70" s="206"/>
      <c r="TF70" s="206"/>
      <c r="TG70" s="206"/>
      <c r="TH70" s="206"/>
      <c r="TI70" s="206"/>
      <c r="TJ70" s="206"/>
      <c r="TK70" s="206"/>
      <c r="TL70" s="206"/>
      <c r="TM70" s="206"/>
      <c r="TN70" s="206"/>
      <c r="TO70" s="206"/>
      <c r="TP70" s="206"/>
      <c r="TQ70" s="206"/>
      <c r="TR70" s="206"/>
      <c r="TS70" s="206"/>
      <c r="TT70" s="206"/>
      <c r="TU70" s="206"/>
      <c r="TV70" s="206"/>
      <c r="TW70" s="206"/>
      <c r="TX70" s="206"/>
      <c r="TY70" s="206"/>
      <c r="TZ70" s="206"/>
      <c r="UA70" s="206"/>
      <c r="UB70" s="206"/>
      <c r="UC70" s="206"/>
      <c r="UD70" s="206"/>
      <c r="UE70" s="206"/>
      <c r="UF70" s="206"/>
      <c r="UG70" s="206"/>
      <c r="UH70" s="206"/>
      <c r="UI70" s="206"/>
      <c r="UJ70" s="206"/>
      <c r="UK70" s="206"/>
      <c r="UL70" s="206"/>
      <c r="UM70" s="206"/>
      <c r="UN70" s="206"/>
      <c r="UO70" s="206"/>
      <c r="UP70" s="206"/>
      <c r="UQ70" s="206"/>
      <c r="UR70" s="206"/>
      <c r="US70" s="206"/>
      <c r="UT70" s="206"/>
      <c r="UU70" s="206"/>
      <c r="UV70" s="206"/>
      <c r="UW70" s="206"/>
      <c r="UX70" s="206"/>
      <c r="UY70" s="206"/>
      <c r="UZ70" s="206"/>
      <c r="VA70" s="206"/>
      <c r="VB70" s="206"/>
      <c r="VC70" s="206"/>
      <c r="VD70" s="206"/>
      <c r="VE70" s="206"/>
      <c r="VF70" s="206"/>
      <c r="VG70" s="206"/>
      <c r="VH70" s="206"/>
      <c r="VI70" s="206"/>
      <c r="VJ70" s="206"/>
      <c r="VK70" s="206"/>
      <c r="VL70" s="206"/>
      <c r="VM70" s="206"/>
      <c r="VN70" s="206"/>
      <c r="VO70" s="206"/>
      <c r="VP70" s="206"/>
      <c r="VQ70" s="206"/>
      <c r="VR70" s="206"/>
      <c r="VS70" s="206"/>
      <c r="VT70" s="206"/>
      <c r="VU70" s="206"/>
      <c r="VV70" s="206"/>
      <c r="VW70" s="206"/>
      <c r="VX70" s="206"/>
      <c r="VY70" s="206"/>
      <c r="VZ70" s="206"/>
      <c r="WA70" s="206"/>
      <c r="WB70" s="206"/>
      <c r="WC70" s="206"/>
      <c r="WD70" s="206"/>
      <c r="WE70" s="206"/>
      <c r="WF70" s="206"/>
      <c r="WG70" s="206"/>
      <c r="WH70" s="206"/>
      <c r="WI70" s="206"/>
      <c r="WJ70" s="206"/>
      <c r="WK70" s="206"/>
      <c r="WL70" s="206"/>
      <c r="WM70" s="206"/>
      <c r="WN70" s="206"/>
      <c r="WO70" s="206"/>
      <c r="WP70" s="206"/>
      <c r="WQ70" s="206"/>
      <c r="WR70" s="206"/>
      <c r="WS70" s="206"/>
      <c r="WT70" s="206"/>
      <c r="WU70" s="206"/>
      <c r="WV70" s="206"/>
      <c r="WW70" s="206"/>
      <c r="WX70" s="206"/>
      <c r="WY70" s="206"/>
      <c r="WZ70" s="206"/>
      <c r="XA70" s="206"/>
      <c r="XB70" s="206"/>
      <c r="XC70" s="206"/>
      <c r="XD70" s="206"/>
      <c r="XE70" s="206"/>
      <c r="XF70" s="206"/>
      <c r="XG70" s="206"/>
      <c r="XH70" s="206"/>
      <c r="XI70" s="206"/>
      <c r="XJ70" s="206"/>
      <c r="XK70" s="206"/>
      <c r="XL70" s="206"/>
      <c r="XM70" s="206"/>
      <c r="XN70" s="206"/>
      <c r="XO70" s="206"/>
      <c r="XP70" s="206"/>
      <c r="XQ70" s="206"/>
      <c r="XR70" s="206"/>
      <c r="XS70" s="206"/>
      <c r="XT70" s="206"/>
      <c r="XU70" s="206"/>
      <c r="XV70" s="206"/>
      <c r="XW70" s="206"/>
      <c r="XX70" s="206"/>
      <c r="XY70" s="206"/>
      <c r="XZ70" s="206"/>
      <c r="YA70" s="206"/>
      <c r="YB70" s="206"/>
      <c r="YC70" s="206"/>
      <c r="YD70" s="206"/>
      <c r="YE70" s="206"/>
      <c r="YF70" s="206"/>
      <c r="YG70" s="206"/>
      <c r="YH70" s="206"/>
      <c r="YI70" s="206"/>
      <c r="YJ70" s="206"/>
      <c r="YK70" s="206"/>
      <c r="YL70" s="206"/>
      <c r="YM70" s="206"/>
      <c r="YN70" s="206"/>
      <c r="YO70" s="206"/>
      <c r="YP70" s="206"/>
      <c r="YQ70" s="206"/>
      <c r="YR70" s="206"/>
      <c r="YS70" s="206"/>
      <c r="YT70" s="206"/>
      <c r="YU70" s="206"/>
      <c r="YV70" s="206"/>
      <c r="YW70" s="206"/>
      <c r="YX70" s="206"/>
      <c r="YY70" s="206"/>
      <c r="YZ70" s="206"/>
      <c r="ZA70" s="206"/>
      <c r="ZB70" s="206"/>
      <c r="ZC70" s="206"/>
      <c r="ZD70" s="206"/>
      <c r="ZE70" s="206"/>
      <c r="ZF70" s="206"/>
      <c r="ZG70" s="206"/>
      <c r="ZH70" s="206"/>
      <c r="ZI70" s="206"/>
      <c r="ZJ70" s="206"/>
      <c r="ZK70" s="206"/>
      <c r="ZL70" s="206"/>
      <c r="ZM70" s="206"/>
      <c r="ZN70" s="206"/>
      <c r="ZO70" s="206"/>
      <c r="ZP70" s="206"/>
      <c r="ZQ70" s="206"/>
      <c r="ZR70" s="206"/>
      <c r="ZS70" s="206"/>
      <c r="ZT70" s="206"/>
      <c r="ZU70" s="206"/>
      <c r="ZV70" s="206"/>
      <c r="ZW70" s="206"/>
      <c r="ZX70" s="206"/>
      <c r="ZY70" s="206"/>
      <c r="ZZ70" s="206"/>
      <c r="AAA70" s="206"/>
      <c r="AAB70" s="206"/>
      <c r="AAC70" s="206"/>
      <c r="AAD70" s="206"/>
      <c r="AAE70" s="206"/>
      <c r="AAF70" s="206"/>
      <c r="AAG70" s="206"/>
      <c r="AAH70" s="206"/>
      <c r="AAI70" s="206"/>
      <c r="AAJ70" s="206"/>
      <c r="AAK70" s="206"/>
      <c r="AAL70" s="206"/>
      <c r="AAM70" s="206"/>
      <c r="AAN70" s="206"/>
      <c r="AAO70" s="206"/>
      <c r="AAP70" s="206"/>
      <c r="AAQ70" s="206"/>
      <c r="AAR70" s="206"/>
      <c r="AAS70" s="206"/>
      <c r="AAT70" s="206"/>
      <c r="AAU70" s="206"/>
      <c r="AAV70" s="206"/>
      <c r="AAW70" s="206"/>
      <c r="AAX70" s="206"/>
      <c r="AAY70" s="206"/>
      <c r="AAZ70" s="206"/>
      <c r="ABA70" s="206"/>
      <c r="ABB70" s="206"/>
      <c r="ABC70" s="206"/>
      <c r="ABD70" s="206"/>
      <c r="ABE70" s="206"/>
      <c r="ABF70" s="206"/>
      <c r="ABG70" s="206"/>
      <c r="ABH70" s="206"/>
      <c r="ABI70" s="206"/>
      <c r="ABJ70" s="206"/>
      <c r="ABK70" s="206"/>
      <c r="ABL70" s="206"/>
      <c r="ABM70" s="206"/>
      <c r="ABN70" s="206"/>
      <c r="ABO70" s="206"/>
      <c r="ABP70" s="206"/>
      <c r="ABQ70" s="206"/>
      <c r="ABR70" s="206"/>
      <c r="ABS70" s="206"/>
      <c r="ABT70" s="206"/>
      <c r="ABU70" s="206"/>
      <c r="ABV70" s="206"/>
      <c r="ABW70" s="206"/>
      <c r="ABX70" s="206"/>
      <c r="ABY70" s="206"/>
      <c r="ABZ70" s="206"/>
      <c r="ACA70" s="206"/>
      <c r="ACB70" s="206"/>
      <c r="ACC70" s="206"/>
      <c r="ACD70" s="206"/>
      <c r="ACE70" s="206"/>
      <c r="ACF70" s="206"/>
      <c r="ACG70" s="206"/>
      <c r="ACH70" s="206"/>
      <c r="ACI70" s="206"/>
      <c r="ACJ70" s="206"/>
      <c r="ACK70" s="206"/>
      <c r="ACL70" s="206"/>
      <c r="ACM70" s="206"/>
      <c r="ACN70" s="206"/>
      <c r="ACO70" s="206"/>
      <c r="ACP70" s="206"/>
      <c r="ACQ70" s="206"/>
      <c r="ACR70" s="206"/>
      <c r="ACS70" s="206"/>
      <c r="ACT70" s="206"/>
      <c r="ACU70" s="206"/>
      <c r="ACV70" s="206"/>
      <c r="ACW70" s="206"/>
      <c r="ACX70" s="206"/>
      <c r="ACY70" s="206"/>
      <c r="ACZ70" s="206"/>
      <c r="ADA70" s="206"/>
      <c r="ADB70" s="206"/>
      <c r="ADC70" s="206"/>
      <c r="ADD70" s="206"/>
      <c r="ADE70" s="206"/>
      <c r="ADF70" s="206"/>
      <c r="ADG70" s="206"/>
      <c r="ADH70" s="206"/>
      <c r="ADI70" s="206"/>
      <c r="ADJ70" s="206"/>
      <c r="ADK70" s="206"/>
      <c r="ADL70" s="206"/>
      <c r="ADM70" s="206"/>
      <c r="ADN70" s="206"/>
      <c r="ADO70" s="206"/>
      <c r="ADP70" s="206"/>
      <c r="ADQ70" s="206"/>
      <c r="ADR70" s="206"/>
      <c r="ADS70" s="206"/>
      <c r="ADT70" s="206"/>
      <c r="ADU70" s="206"/>
      <c r="ADV70" s="206"/>
      <c r="ADW70" s="206"/>
      <c r="ADX70" s="206"/>
      <c r="ADY70" s="206"/>
      <c r="ADZ70" s="206"/>
      <c r="AEA70" s="206"/>
      <c r="AEB70" s="206"/>
      <c r="AEC70" s="206"/>
      <c r="AED70" s="206"/>
      <c r="AEE70" s="206"/>
      <c r="AEF70" s="206"/>
      <c r="AEG70" s="206"/>
      <c r="AEH70" s="206"/>
      <c r="AEI70" s="206"/>
      <c r="AEJ70" s="206"/>
      <c r="AEK70" s="206"/>
      <c r="AEL70" s="206"/>
      <c r="AEM70" s="206"/>
      <c r="AEN70" s="206"/>
      <c r="AEO70" s="206"/>
      <c r="AEP70" s="206"/>
      <c r="AEQ70" s="206"/>
      <c r="AER70" s="206"/>
      <c r="AES70" s="206"/>
      <c r="AET70" s="206"/>
      <c r="AEU70" s="206"/>
      <c r="AEV70" s="206"/>
      <c r="AEW70" s="206"/>
      <c r="AEX70" s="206"/>
      <c r="AEY70" s="206"/>
      <c r="AEZ70" s="206"/>
      <c r="AFA70" s="206"/>
      <c r="AFB70" s="206"/>
      <c r="AFC70" s="206"/>
      <c r="AFD70" s="206"/>
      <c r="AFE70" s="206"/>
      <c r="AFF70" s="206"/>
      <c r="AFG70" s="206"/>
      <c r="AFH70" s="206"/>
      <c r="AFI70" s="206"/>
      <c r="AFJ70" s="206"/>
      <c r="AFK70" s="206"/>
      <c r="AFL70" s="206"/>
      <c r="AFM70" s="206"/>
      <c r="AFN70" s="206"/>
      <c r="AFO70" s="206"/>
      <c r="AFP70" s="206"/>
      <c r="AFQ70" s="206"/>
      <c r="AFR70" s="206"/>
      <c r="AFS70" s="206"/>
      <c r="AFT70" s="206"/>
      <c r="AFU70" s="206"/>
      <c r="AFV70" s="206"/>
      <c r="AFW70" s="206"/>
      <c r="AFX70" s="206"/>
      <c r="AFY70" s="206"/>
      <c r="AFZ70" s="206"/>
      <c r="AGA70" s="206"/>
      <c r="AGB70" s="206"/>
      <c r="AGC70" s="206"/>
      <c r="AGD70" s="206"/>
      <c r="AGE70" s="206"/>
      <c r="AGF70" s="206"/>
      <c r="AGG70" s="206"/>
      <c r="AGH70" s="206"/>
      <c r="AGI70" s="206"/>
      <c r="AGJ70" s="206"/>
      <c r="AGK70" s="206"/>
      <c r="AGL70" s="206"/>
      <c r="AGM70" s="206"/>
      <c r="AGN70" s="206"/>
      <c r="AGO70" s="206"/>
      <c r="AGP70" s="206"/>
      <c r="AGQ70" s="206"/>
      <c r="AGR70" s="206"/>
      <c r="AGS70" s="206"/>
      <c r="AGT70" s="206"/>
      <c r="AGU70" s="206"/>
      <c r="AGV70" s="206"/>
      <c r="AGW70" s="206"/>
      <c r="AGX70" s="206"/>
      <c r="AGY70" s="206"/>
      <c r="AGZ70" s="206"/>
      <c r="AHA70" s="206"/>
      <c r="AHB70" s="206"/>
      <c r="AHC70" s="206"/>
      <c r="AHD70" s="206"/>
      <c r="AHE70" s="206"/>
      <c r="AHF70" s="206"/>
      <c r="AHG70" s="206"/>
      <c r="AHH70" s="206"/>
      <c r="AHI70" s="206"/>
      <c r="AHJ70" s="206"/>
      <c r="AHK70" s="206"/>
      <c r="AHL70" s="206"/>
      <c r="AHM70" s="206"/>
      <c r="AHN70" s="206"/>
      <c r="AHO70" s="206"/>
      <c r="AHP70" s="206"/>
      <c r="AHQ70" s="206"/>
      <c r="AHR70" s="206"/>
      <c r="AHS70" s="206"/>
      <c r="AHT70" s="206"/>
      <c r="AHU70" s="206"/>
      <c r="AHV70" s="206"/>
      <c r="AHW70" s="206"/>
      <c r="AHX70" s="206"/>
      <c r="AHY70" s="206"/>
      <c r="AHZ70" s="206"/>
      <c r="AIA70" s="206"/>
      <c r="AIB70" s="206"/>
      <c r="AIC70" s="206"/>
      <c r="AID70" s="206"/>
      <c r="AIE70" s="206"/>
      <c r="AIF70" s="206"/>
      <c r="AIG70" s="206"/>
      <c r="AIH70" s="206"/>
      <c r="AII70" s="206"/>
      <c r="AIJ70" s="206"/>
      <c r="AIK70" s="206"/>
      <c r="AIL70" s="206"/>
      <c r="AIM70" s="206"/>
      <c r="AIN70" s="206"/>
      <c r="AIO70" s="206"/>
      <c r="AIP70" s="206"/>
      <c r="AIQ70" s="206"/>
      <c r="AIR70" s="206"/>
      <c r="AIS70" s="206"/>
      <c r="AIT70" s="206"/>
      <c r="AIU70" s="206"/>
      <c r="AIV70" s="206"/>
      <c r="AIW70" s="206"/>
      <c r="AIX70" s="206"/>
      <c r="AIY70" s="206"/>
      <c r="AIZ70" s="206"/>
      <c r="AJA70" s="206"/>
      <c r="AJB70" s="206"/>
      <c r="AJC70" s="206"/>
      <c r="AJD70" s="206"/>
      <c r="AJE70" s="206"/>
      <c r="AJF70" s="206"/>
      <c r="AJG70" s="206"/>
      <c r="AJH70" s="206"/>
      <c r="AJI70" s="206"/>
      <c r="AJJ70" s="206"/>
      <c r="AJK70" s="206"/>
      <c r="AJL70" s="206"/>
      <c r="AJM70" s="206"/>
      <c r="AJN70" s="206"/>
      <c r="AJO70" s="206"/>
      <c r="AJP70" s="206"/>
      <c r="AJQ70" s="206"/>
      <c r="AJR70" s="206"/>
      <c r="AJS70" s="206"/>
      <c r="AJT70" s="206"/>
      <c r="AJU70" s="206"/>
      <c r="AJV70" s="206"/>
      <c r="AJW70" s="206"/>
      <c r="AJX70" s="206"/>
      <c r="AJY70" s="206"/>
      <c r="AJZ70" s="206"/>
      <c r="AKA70" s="206"/>
      <c r="AKB70" s="206"/>
      <c r="AKC70" s="206"/>
      <c r="AKD70" s="206"/>
      <c r="AKE70" s="206"/>
      <c r="AKF70" s="206"/>
      <c r="AKG70" s="206"/>
      <c r="AKH70" s="206"/>
      <c r="AKI70" s="206"/>
      <c r="AKJ70" s="206"/>
      <c r="AKK70" s="206"/>
      <c r="AKL70" s="206"/>
      <c r="AKM70" s="206"/>
      <c r="AKN70" s="206"/>
      <c r="AKO70" s="206"/>
      <c r="AKP70" s="206"/>
      <c r="AKQ70" s="206"/>
      <c r="AKR70" s="206"/>
      <c r="AKS70" s="206"/>
      <c r="AKT70" s="206"/>
      <c r="AKU70" s="206"/>
      <c r="AKV70" s="206"/>
      <c r="AKW70" s="206"/>
      <c r="AKX70" s="206"/>
      <c r="AKY70" s="206"/>
      <c r="AKZ70" s="206"/>
      <c r="ALA70" s="206"/>
      <c r="ALB70" s="206"/>
      <c r="ALC70" s="206"/>
      <c r="ALD70" s="206"/>
      <c r="ALE70" s="206"/>
      <c r="ALF70" s="206"/>
      <c r="ALG70" s="206"/>
      <c r="ALH70" s="206"/>
      <c r="ALI70" s="206"/>
      <c r="ALJ70" s="206"/>
      <c r="ALK70" s="206"/>
      <c r="ALL70" s="206"/>
      <c r="ALM70" s="206"/>
      <c r="ALN70" s="206"/>
      <c r="ALO70" s="206"/>
      <c r="ALP70" s="206"/>
      <c r="ALQ70" s="206"/>
      <c r="ALR70" s="206"/>
      <c r="ALS70" s="206"/>
      <c r="ALT70" s="206"/>
      <c r="ALU70" s="206"/>
      <c r="ALV70" s="206"/>
      <c r="ALW70" s="206"/>
      <c r="ALX70" s="206"/>
      <c r="ALY70" s="206"/>
      <c r="ALZ70" s="206"/>
      <c r="AMA70" s="206"/>
      <c r="AMB70" s="206"/>
      <c r="AMC70" s="206"/>
      <c r="AMD70" s="206"/>
      <c r="AME70" s="206"/>
      <c r="AMF70" s="206"/>
      <c r="AMG70" s="206"/>
      <c r="AMH70" s="206"/>
      <c r="AMI70" s="206"/>
      <c r="AMJ70" s="206"/>
      <c r="AMK70" s="206"/>
      <c r="AML70" s="206"/>
      <c r="AMM70" s="206"/>
      <c r="AMN70" s="206"/>
      <c r="AMO70" s="206"/>
      <c r="AMP70" s="206"/>
      <c r="AMQ70" s="206"/>
      <c r="AMR70" s="206"/>
      <c r="AMS70" s="206"/>
      <c r="AMT70" s="206"/>
      <c r="AMU70" s="206"/>
      <c r="AMV70" s="206"/>
      <c r="AMW70" s="206"/>
      <c r="AMX70" s="206"/>
      <c r="AMY70" s="206"/>
      <c r="AMZ70" s="206"/>
      <c r="ANA70" s="206"/>
      <c r="ANB70" s="206"/>
      <c r="ANC70" s="206"/>
      <c r="AND70" s="206"/>
      <c r="ANE70" s="206"/>
      <c r="ANF70" s="206"/>
      <c r="ANG70" s="206"/>
      <c r="ANH70" s="206"/>
      <c r="ANI70" s="206"/>
      <c r="ANJ70" s="206"/>
      <c r="ANK70" s="206"/>
      <c r="ANL70" s="206"/>
      <c r="ANM70" s="206"/>
      <c r="ANN70" s="206"/>
      <c r="ANO70" s="206"/>
      <c r="ANP70" s="206"/>
      <c r="ANQ70" s="206"/>
      <c r="ANR70" s="206"/>
      <c r="ANS70" s="206"/>
      <c r="ANT70" s="206"/>
      <c r="ANU70" s="206"/>
      <c r="ANV70" s="206"/>
      <c r="ANW70" s="206"/>
      <c r="ANX70" s="206"/>
      <c r="ANY70" s="206"/>
      <c r="ANZ70" s="206"/>
      <c r="AOA70" s="206"/>
      <c r="AOB70" s="206"/>
      <c r="AOC70" s="206"/>
      <c r="AOD70" s="206"/>
      <c r="AOE70" s="206"/>
      <c r="AOF70" s="206"/>
      <c r="AOG70" s="206"/>
      <c r="AOH70" s="206"/>
      <c r="AOI70" s="206"/>
      <c r="AOJ70" s="206"/>
      <c r="AOK70" s="206"/>
      <c r="AOL70" s="206"/>
      <c r="AOM70" s="206"/>
      <c r="AON70" s="206"/>
      <c r="AOO70" s="206"/>
      <c r="AOP70" s="206"/>
      <c r="AOQ70" s="206"/>
      <c r="AOR70" s="206"/>
      <c r="AOS70" s="206"/>
      <c r="AOT70" s="206"/>
      <c r="AOU70" s="206"/>
      <c r="AOV70" s="206"/>
      <c r="AOW70" s="206"/>
      <c r="AOX70" s="206"/>
      <c r="AOY70" s="206"/>
      <c r="AOZ70" s="206"/>
      <c r="APA70" s="206"/>
      <c r="APB70" s="206"/>
      <c r="APC70" s="206"/>
      <c r="APD70" s="206"/>
      <c r="APE70" s="206"/>
      <c r="APF70" s="206"/>
      <c r="APG70" s="206"/>
      <c r="APH70" s="206"/>
      <c r="API70" s="206"/>
      <c r="APJ70" s="206"/>
      <c r="APK70" s="206"/>
      <c r="APL70" s="206"/>
      <c r="APM70" s="206"/>
      <c r="APN70" s="206"/>
      <c r="APO70" s="206"/>
      <c r="APP70" s="206"/>
      <c r="APQ70" s="206"/>
      <c r="APR70" s="206"/>
      <c r="APS70" s="206"/>
      <c r="APT70" s="206"/>
      <c r="APU70" s="206"/>
      <c r="APV70" s="206"/>
      <c r="APW70" s="206"/>
      <c r="APX70" s="206"/>
      <c r="APY70" s="206"/>
      <c r="APZ70" s="206"/>
      <c r="AQA70" s="206"/>
      <c r="AQB70" s="206"/>
      <c r="AQC70" s="206"/>
      <c r="AQD70" s="206"/>
      <c r="AQE70" s="206"/>
      <c r="AQF70" s="206"/>
      <c r="AQG70" s="206"/>
      <c r="AQH70" s="206"/>
      <c r="AQI70" s="206"/>
      <c r="AQJ70" s="206"/>
      <c r="AQK70" s="206"/>
      <c r="AQL70" s="206"/>
      <c r="AQM70" s="206"/>
      <c r="AQN70" s="206"/>
      <c r="AQO70" s="206"/>
      <c r="AQP70" s="206"/>
      <c r="AQQ70" s="206"/>
      <c r="AQR70" s="206"/>
      <c r="AQS70" s="206"/>
      <c r="AQT70" s="206"/>
      <c r="AQU70" s="206"/>
      <c r="AQV70" s="206"/>
      <c r="AQW70" s="206"/>
      <c r="AQX70" s="206"/>
      <c r="AQY70" s="206"/>
      <c r="AQZ70" s="206"/>
      <c r="ARA70" s="206"/>
      <c r="ARB70" s="206"/>
      <c r="ARC70" s="206"/>
      <c r="ARD70" s="206"/>
      <c r="ARE70" s="206"/>
      <c r="ARF70" s="206"/>
      <c r="ARG70" s="206"/>
      <c r="ARH70" s="206"/>
      <c r="ARI70" s="206"/>
      <c r="ARJ70" s="206"/>
      <c r="ARK70" s="206"/>
      <c r="ARL70" s="206"/>
      <c r="ARM70" s="206"/>
      <c r="ARN70" s="206"/>
      <c r="ARO70" s="206"/>
      <c r="ARP70" s="206"/>
      <c r="ARQ70" s="206"/>
      <c r="ARR70" s="206"/>
      <c r="ARS70" s="206"/>
      <c r="ART70" s="206"/>
      <c r="ARU70" s="206"/>
      <c r="ARV70" s="206"/>
      <c r="ARW70" s="206"/>
      <c r="ARX70" s="206"/>
      <c r="ARY70" s="206"/>
      <c r="ARZ70" s="206"/>
      <c r="ASA70" s="206"/>
      <c r="ASB70" s="206"/>
      <c r="ASC70" s="206"/>
      <c r="ASD70" s="206"/>
      <c r="ASE70" s="206"/>
      <c r="ASF70" s="206"/>
      <c r="ASG70" s="206"/>
      <c r="ASH70" s="206"/>
      <c r="ASI70" s="206"/>
      <c r="ASJ70" s="206"/>
      <c r="ASK70" s="206"/>
      <c r="ASL70" s="206"/>
      <c r="ASM70" s="206"/>
      <c r="ASN70" s="206"/>
      <c r="ASO70" s="206"/>
      <c r="ASP70" s="206"/>
      <c r="ASQ70" s="206"/>
      <c r="ASR70" s="206"/>
      <c r="ASS70" s="206"/>
      <c r="AST70" s="206"/>
      <c r="ASU70" s="206"/>
      <c r="ASV70" s="206"/>
      <c r="ASW70" s="206"/>
      <c r="ASX70" s="206"/>
      <c r="ASY70" s="206"/>
      <c r="ASZ70" s="206"/>
      <c r="ATA70" s="206"/>
      <c r="ATB70" s="206"/>
      <c r="ATC70" s="206"/>
      <c r="ATD70" s="206"/>
      <c r="ATE70" s="206"/>
      <c r="ATF70" s="206"/>
      <c r="ATG70" s="206"/>
      <c r="ATH70" s="206"/>
      <c r="ATI70" s="206"/>
      <c r="ATJ70" s="206"/>
      <c r="ATK70" s="206"/>
      <c r="ATL70" s="206"/>
      <c r="ATM70" s="206"/>
      <c r="ATN70" s="206"/>
      <c r="ATO70" s="206"/>
      <c r="ATP70" s="206"/>
      <c r="ATQ70" s="206"/>
      <c r="ATR70" s="206"/>
      <c r="ATS70" s="206"/>
      <c r="ATT70" s="206"/>
      <c r="ATU70" s="206"/>
      <c r="ATV70" s="206"/>
      <c r="ATW70" s="206"/>
      <c r="ATX70" s="206"/>
      <c r="ATY70" s="206"/>
      <c r="ATZ70" s="206"/>
      <c r="AUA70" s="206"/>
      <c r="AUB70" s="206"/>
      <c r="AUC70" s="206"/>
      <c r="AUD70" s="206"/>
      <c r="AUE70" s="206"/>
      <c r="AUF70" s="206"/>
      <c r="AUG70" s="206"/>
      <c r="AUH70" s="206"/>
      <c r="AUI70" s="206"/>
      <c r="AUJ70" s="206"/>
      <c r="AUK70" s="206"/>
      <c r="AUL70" s="206"/>
      <c r="AUM70" s="206"/>
      <c r="AUN70" s="206"/>
      <c r="AUO70" s="206"/>
      <c r="AUP70" s="206"/>
      <c r="AUQ70" s="206"/>
      <c r="AUR70" s="206"/>
      <c r="AUS70" s="206"/>
      <c r="AUT70" s="206"/>
      <c r="AUU70" s="206"/>
      <c r="AUV70" s="206"/>
      <c r="AUW70" s="206"/>
      <c r="AUX70" s="206"/>
      <c r="AUY70" s="206"/>
      <c r="AUZ70" s="206"/>
      <c r="AVA70" s="206"/>
      <c r="AVB70" s="206"/>
      <c r="AVC70" s="206"/>
      <c r="AVD70" s="206"/>
      <c r="AVE70" s="206"/>
      <c r="AVF70" s="206"/>
      <c r="AVG70" s="206"/>
      <c r="AVH70" s="206"/>
      <c r="AVI70" s="206"/>
      <c r="AVJ70" s="206"/>
      <c r="AVK70" s="206"/>
      <c r="AVL70" s="206"/>
      <c r="AVM70" s="206"/>
      <c r="AVN70" s="206"/>
      <c r="AVO70" s="206"/>
      <c r="AVP70" s="206"/>
      <c r="AVQ70" s="206"/>
      <c r="AVR70" s="206"/>
      <c r="AVS70" s="206"/>
      <c r="AVT70" s="206"/>
      <c r="AVU70" s="206"/>
      <c r="AVV70" s="206"/>
      <c r="AVW70" s="206"/>
      <c r="AVX70" s="206"/>
      <c r="AVY70" s="206"/>
      <c r="AVZ70" s="206"/>
      <c r="AWA70" s="206"/>
      <c r="AWB70" s="206"/>
      <c r="AWC70" s="206"/>
      <c r="AWD70" s="206"/>
      <c r="AWE70" s="206"/>
      <c r="AWF70" s="206"/>
      <c r="AWG70" s="206"/>
      <c r="AWH70" s="206"/>
      <c r="AWI70" s="206"/>
      <c r="AWJ70" s="206"/>
      <c r="AWK70" s="206"/>
      <c r="AWL70" s="206"/>
      <c r="AWM70" s="206"/>
      <c r="AWN70" s="206"/>
      <c r="AWO70" s="206"/>
      <c r="AWP70" s="206"/>
      <c r="AWQ70" s="206"/>
      <c r="AWR70" s="206"/>
      <c r="AWS70" s="206"/>
      <c r="AWT70" s="206"/>
      <c r="AWU70" s="206"/>
      <c r="AWV70" s="206"/>
      <c r="AWW70" s="206"/>
      <c r="AWX70" s="206"/>
      <c r="AWY70" s="206"/>
      <c r="AWZ70" s="206"/>
      <c r="AXA70" s="206"/>
      <c r="AXB70" s="206"/>
      <c r="AXC70" s="206"/>
      <c r="AXD70" s="206"/>
      <c r="AXE70" s="206"/>
      <c r="AXF70" s="206"/>
      <c r="AXG70" s="206"/>
      <c r="AXH70" s="206"/>
      <c r="AXI70" s="206"/>
      <c r="AXJ70" s="206"/>
      <c r="AXK70" s="206"/>
      <c r="AXL70" s="206"/>
      <c r="AXM70" s="206"/>
      <c r="AXN70" s="206"/>
      <c r="AXO70" s="206"/>
      <c r="AXP70" s="206"/>
      <c r="AXQ70" s="206"/>
      <c r="AXR70" s="206"/>
      <c r="AXS70" s="206"/>
      <c r="AXT70" s="206"/>
      <c r="AXU70" s="206"/>
      <c r="AXV70" s="206"/>
      <c r="AXW70" s="206"/>
      <c r="AXX70" s="206"/>
      <c r="AXY70" s="206"/>
      <c r="AXZ70" s="206"/>
      <c r="AYA70" s="206"/>
      <c r="AYB70" s="206"/>
      <c r="AYC70" s="206"/>
      <c r="AYD70" s="206"/>
      <c r="AYE70" s="206"/>
      <c r="AYF70" s="206"/>
      <c r="AYG70" s="206"/>
      <c r="AYH70" s="206"/>
      <c r="AYI70" s="206"/>
      <c r="AYJ70" s="206"/>
      <c r="AYK70" s="206"/>
      <c r="AYL70" s="206"/>
      <c r="AYM70" s="206"/>
      <c r="AYN70" s="206"/>
      <c r="AYO70" s="206"/>
      <c r="AYP70" s="206"/>
      <c r="AYQ70" s="206"/>
      <c r="AYR70" s="206"/>
      <c r="AYS70" s="206"/>
      <c r="AYT70" s="206"/>
      <c r="AYU70" s="206"/>
      <c r="AYV70" s="206"/>
      <c r="AYW70" s="206"/>
      <c r="AYX70" s="206"/>
      <c r="AYY70" s="206"/>
      <c r="AYZ70" s="206"/>
      <c r="AZA70" s="206"/>
      <c r="AZB70" s="206"/>
      <c r="AZC70" s="206"/>
      <c r="AZD70" s="206"/>
      <c r="AZE70" s="206"/>
      <c r="AZF70" s="206"/>
      <c r="AZG70" s="206"/>
      <c r="AZH70" s="206"/>
      <c r="AZI70" s="206"/>
      <c r="AZJ70" s="206"/>
      <c r="AZK70" s="206"/>
      <c r="AZL70" s="206"/>
      <c r="AZM70" s="206"/>
      <c r="AZN70" s="206"/>
      <c r="AZO70" s="206"/>
      <c r="AZP70" s="206"/>
      <c r="AZQ70" s="206"/>
      <c r="AZR70" s="206"/>
      <c r="AZS70" s="206"/>
      <c r="AZT70" s="206"/>
      <c r="AZU70" s="206"/>
      <c r="AZV70" s="206"/>
      <c r="AZW70" s="206"/>
      <c r="AZX70" s="206"/>
      <c r="AZY70" s="206"/>
      <c r="AZZ70" s="206"/>
      <c r="BAA70" s="206"/>
      <c r="BAB70" s="206"/>
      <c r="BAC70" s="206"/>
      <c r="BAD70" s="206"/>
      <c r="BAE70" s="206"/>
      <c r="BAF70" s="206"/>
      <c r="BAG70" s="206"/>
      <c r="BAH70" s="206"/>
      <c r="BAI70" s="206"/>
      <c r="BAJ70" s="206"/>
      <c r="BAK70" s="206"/>
      <c r="BAL70" s="206"/>
      <c r="BAM70" s="206"/>
      <c r="BAN70" s="206"/>
      <c r="BAO70" s="206"/>
      <c r="BAP70" s="206"/>
      <c r="BAQ70" s="206"/>
      <c r="BAR70" s="206"/>
      <c r="BAS70" s="206"/>
      <c r="BAT70" s="206"/>
      <c r="BAU70" s="206"/>
      <c r="BAV70" s="206"/>
      <c r="BAW70" s="206"/>
      <c r="BAX70" s="206"/>
      <c r="BAY70" s="206"/>
      <c r="BAZ70" s="206"/>
      <c r="BBA70" s="206"/>
      <c r="BBB70" s="206"/>
      <c r="BBC70" s="206"/>
      <c r="BBD70" s="206"/>
      <c r="BBE70" s="206"/>
      <c r="BBF70" s="206"/>
      <c r="BBG70" s="206"/>
      <c r="BBH70" s="206"/>
      <c r="BBI70" s="206"/>
      <c r="BBJ70" s="206"/>
      <c r="BBK70" s="206"/>
      <c r="BBL70" s="206"/>
      <c r="BBM70" s="206"/>
      <c r="BBN70" s="206"/>
      <c r="BBO70" s="206"/>
      <c r="BBP70" s="206"/>
      <c r="BBQ70" s="206"/>
      <c r="BBR70" s="206"/>
      <c r="BBS70" s="206"/>
      <c r="BBT70" s="206"/>
      <c r="BBU70" s="206"/>
      <c r="BBV70" s="206"/>
      <c r="BBW70" s="206"/>
      <c r="BBX70" s="206"/>
      <c r="BBY70" s="206"/>
      <c r="BBZ70" s="206"/>
      <c r="BCA70" s="206"/>
      <c r="BCB70" s="206"/>
      <c r="BCC70" s="206"/>
      <c r="BCD70" s="206"/>
      <c r="BCE70" s="206"/>
      <c r="BCF70" s="206"/>
      <c r="BCG70" s="206"/>
      <c r="BCH70" s="206"/>
      <c r="BCI70" s="206"/>
      <c r="BCJ70" s="206"/>
      <c r="BCK70" s="206"/>
      <c r="BCL70" s="206"/>
      <c r="BCM70" s="206"/>
      <c r="BCN70" s="206"/>
      <c r="BCO70" s="206"/>
      <c r="BCP70" s="206"/>
      <c r="BCQ70" s="206"/>
      <c r="BCR70" s="206"/>
      <c r="BCS70" s="206"/>
      <c r="BCT70" s="206"/>
      <c r="BCU70" s="206"/>
      <c r="BCV70" s="206"/>
      <c r="BCW70" s="206"/>
      <c r="BCX70" s="206"/>
      <c r="BCY70" s="206"/>
      <c r="BCZ70" s="206"/>
      <c r="BDA70" s="206"/>
      <c r="BDB70" s="206"/>
      <c r="BDC70" s="206"/>
      <c r="BDD70" s="206"/>
      <c r="BDE70" s="206"/>
      <c r="BDF70" s="206"/>
      <c r="BDG70" s="206"/>
      <c r="BDH70" s="206"/>
      <c r="BDI70" s="206"/>
      <c r="BDJ70" s="206"/>
      <c r="BDK70" s="206"/>
      <c r="BDL70" s="206"/>
      <c r="BDM70" s="206"/>
      <c r="BDN70" s="206"/>
      <c r="BDO70" s="206"/>
      <c r="BDP70" s="206"/>
      <c r="BDQ70" s="206"/>
      <c r="BDR70" s="206"/>
      <c r="BDS70" s="206"/>
      <c r="BDT70" s="206"/>
      <c r="BDU70" s="206"/>
      <c r="BDV70" s="206"/>
      <c r="BDW70" s="206"/>
      <c r="BDX70" s="206"/>
      <c r="BDY70" s="206"/>
      <c r="BDZ70" s="206"/>
      <c r="BEA70" s="206"/>
      <c r="BEB70" s="206"/>
      <c r="BEC70" s="206"/>
      <c r="BED70" s="206"/>
      <c r="BEE70" s="206"/>
      <c r="BEF70" s="206"/>
      <c r="BEG70" s="206"/>
      <c r="BEH70" s="206"/>
      <c r="BEI70" s="206"/>
      <c r="BEJ70" s="206"/>
      <c r="BEK70" s="206"/>
      <c r="BEL70" s="206"/>
      <c r="BEM70" s="206"/>
      <c r="BEN70" s="206"/>
      <c r="BEO70" s="206"/>
      <c r="BEP70" s="206"/>
      <c r="BEQ70" s="206"/>
      <c r="BER70" s="206"/>
      <c r="BES70" s="206"/>
      <c r="BET70" s="206"/>
      <c r="BEU70" s="206"/>
      <c r="BEV70" s="206"/>
      <c r="BEW70" s="206"/>
      <c r="BEX70" s="206"/>
      <c r="BEY70" s="206"/>
      <c r="BEZ70" s="206"/>
      <c r="BFA70" s="206"/>
      <c r="BFB70" s="206"/>
      <c r="BFC70" s="206"/>
      <c r="BFD70" s="206"/>
      <c r="BFE70" s="206"/>
      <c r="BFF70" s="206"/>
      <c r="BFG70" s="206"/>
      <c r="BFH70" s="206"/>
      <c r="BFI70" s="206"/>
      <c r="BFJ70" s="206"/>
      <c r="BFK70" s="206"/>
      <c r="BFL70" s="206"/>
      <c r="BFM70" s="206"/>
      <c r="BFN70" s="206"/>
      <c r="BFO70" s="206"/>
      <c r="BFP70" s="206"/>
      <c r="BFQ70" s="206"/>
      <c r="BFR70" s="206"/>
      <c r="BFS70" s="206"/>
      <c r="BFT70" s="206"/>
      <c r="BFU70" s="206"/>
      <c r="BFV70" s="206"/>
      <c r="BFW70" s="206"/>
      <c r="BFX70" s="206"/>
      <c r="BFY70" s="206"/>
      <c r="BFZ70" s="206"/>
      <c r="BGA70" s="206"/>
      <c r="BGB70" s="206"/>
      <c r="BGC70" s="206"/>
      <c r="BGD70" s="206"/>
      <c r="BGE70" s="206"/>
      <c r="BGF70" s="206"/>
      <c r="BGG70" s="206"/>
      <c r="BGH70" s="206"/>
      <c r="BGI70" s="206"/>
      <c r="BGJ70" s="206"/>
      <c r="BGK70" s="206"/>
      <c r="BGL70" s="206"/>
      <c r="BGM70" s="206"/>
      <c r="BGN70" s="206"/>
      <c r="BGO70" s="206"/>
      <c r="BGP70" s="206"/>
      <c r="BGQ70" s="206"/>
      <c r="BGR70" s="206"/>
      <c r="BGS70" s="206"/>
      <c r="BGT70" s="206"/>
      <c r="BGU70" s="206"/>
      <c r="BGV70" s="206"/>
      <c r="BGW70" s="206"/>
      <c r="BGX70" s="206"/>
      <c r="BGY70" s="206"/>
      <c r="BGZ70" s="206"/>
      <c r="BHA70" s="206"/>
      <c r="BHB70" s="206"/>
      <c r="BHC70" s="206"/>
      <c r="BHD70" s="206"/>
      <c r="BHE70" s="206"/>
      <c r="BHF70" s="206"/>
      <c r="BHG70" s="206"/>
      <c r="BHH70" s="206"/>
      <c r="BHI70" s="206"/>
      <c r="BHJ70" s="206"/>
      <c r="BHK70" s="206"/>
      <c r="BHL70" s="206"/>
      <c r="BHM70" s="206"/>
      <c r="BHN70" s="206"/>
      <c r="BHO70" s="206"/>
      <c r="BHP70" s="206"/>
      <c r="BHQ70" s="206"/>
      <c r="BHR70" s="206"/>
      <c r="BHS70" s="206"/>
      <c r="BHT70" s="206"/>
      <c r="BHU70" s="206"/>
      <c r="BHV70" s="206"/>
      <c r="BHW70" s="206"/>
      <c r="BHX70" s="206"/>
      <c r="BHY70" s="206"/>
      <c r="BHZ70" s="206"/>
      <c r="BIA70" s="206"/>
      <c r="BIB70" s="206"/>
      <c r="BIC70" s="206"/>
      <c r="BID70" s="206"/>
      <c r="BIE70" s="206"/>
      <c r="BIF70" s="206"/>
      <c r="BIG70" s="206"/>
      <c r="BIH70" s="206"/>
      <c r="BII70" s="206"/>
      <c r="BIJ70" s="206"/>
      <c r="BIK70" s="206"/>
      <c r="BIL70" s="206"/>
      <c r="BIM70" s="206"/>
      <c r="BIN70" s="206"/>
      <c r="BIO70" s="206"/>
      <c r="BIP70" s="206"/>
      <c r="BIQ70" s="206"/>
      <c r="BIR70" s="206"/>
      <c r="BIS70" s="206"/>
      <c r="BIT70" s="206"/>
      <c r="BIU70" s="206"/>
      <c r="BIV70" s="206"/>
      <c r="BIW70" s="206"/>
      <c r="BIX70" s="206"/>
      <c r="BIY70" s="206"/>
      <c r="BIZ70" s="206"/>
      <c r="BJA70" s="206"/>
      <c r="BJB70" s="206"/>
      <c r="BJC70" s="206"/>
      <c r="BJD70" s="206"/>
      <c r="BJE70" s="206"/>
      <c r="BJF70" s="206"/>
      <c r="BJG70" s="206"/>
      <c r="BJH70" s="206"/>
      <c r="BJI70" s="206"/>
      <c r="BJJ70" s="206"/>
      <c r="BJK70" s="206"/>
      <c r="BJL70" s="206"/>
      <c r="BJM70" s="206"/>
      <c r="BJN70" s="206"/>
      <c r="BJO70" s="206"/>
      <c r="BJP70" s="206"/>
      <c r="BJQ70" s="206"/>
      <c r="BJR70" s="206"/>
      <c r="BJS70" s="206"/>
      <c r="BJT70" s="206"/>
      <c r="BJU70" s="206"/>
      <c r="BJV70" s="206"/>
      <c r="BJW70" s="206"/>
      <c r="BJX70" s="206"/>
      <c r="BJY70" s="206"/>
      <c r="BJZ70" s="206"/>
      <c r="BKA70" s="206"/>
      <c r="BKB70" s="206"/>
      <c r="BKC70" s="206"/>
      <c r="BKD70" s="206"/>
      <c r="BKE70" s="206"/>
      <c r="BKF70" s="206"/>
      <c r="BKG70" s="206"/>
      <c r="BKH70" s="206"/>
      <c r="BKI70" s="206"/>
      <c r="BKJ70" s="206"/>
      <c r="BKK70" s="206"/>
      <c r="BKL70" s="206"/>
      <c r="BKM70" s="206"/>
      <c r="BKN70" s="206"/>
      <c r="BKO70" s="206"/>
      <c r="BKP70" s="206"/>
      <c r="BKQ70" s="206"/>
      <c r="BKR70" s="206"/>
      <c r="BKS70" s="206"/>
      <c r="BKT70" s="206"/>
      <c r="BKU70" s="206"/>
      <c r="BKV70" s="206"/>
      <c r="BKW70" s="206"/>
      <c r="BKX70" s="206"/>
      <c r="BKY70" s="206"/>
      <c r="BKZ70" s="206"/>
      <c r="BLA70" s="206"/>
      <c r="BLB70" s="206"/>
      <c r="BLC70" s="206"/>
      <c r="BLD70" s="206"/>
      <c r="BLE70" s="206"/>
      <c r="BLF70" s="206"/>
      <c r="BLG70" s="206"/>
      <c r="BLH70" s="206"/>
      <c r="BLI70" s="206"/>
      <c r="BLJ70" s="206"/>
      <c r="BLK70" s="206"/>
      <c r="BLL70" s="206"/>
      <c r="BLM70" s="206"/>
      <c r="BLN70" s="206"/>
      <c r="BLO70" s="206"/>
      <c r="BLP70" s="206"/>
      <c r="BLQ70" s="206"/>
      <c r="BLR70" s="206"/>
      <c r="BLS70" s="206"/>
      <c r="BLT70" s="206"/>
      <c r="BLU70" s="206"/>
      <c r="BLV70" s="206"/>
      <c r="BLW70" s="206"/>
      <c r="BLX70" s="206"/>
      <c r="BLY70" s="206"/>
      <c r="BLZ70" s="206"/>
      <c r="BMA70" s="206"/>
      <c r="BMB70" s="206"/>
      <c r="BMC70" s="206"/>
      <c r="BMD70" s="206"/>
      <c r="BME70" s="206"/>
      <c r="BMF70" s="206"/>
      <c r="BMG70" s="206"/>
      <c r="BMH70" s="206"/>
      <c r="BMI70" s="206"/>
      <c r="BMJ70" s="206"/>
      <c r="BMK70" s="206"/>
      <c r="BML70" s="206"/>
      <c r="BMM70" s="206"/>
      <c r="BMN70" s="206"/>
      <c r="BMO70" s="206"/>
      <c r="BMP70" s="206"/>
      <c r="BMQ70" s="206"/>
      <c r="BMR70" s="206"/>
      <c r="BMS70" s="206"/>
      <c r="BMT70" s="206"/>
      <c r="BMU70" s="206"/>
      <c r="BMV70" s="206"/>
      <c r="BMW70" s="206"/>
      <c r="BMX70" s="206"/>
      <c r="BMY70" s="206"/>
      <c r="BMZ70" s="206"/>
      <c r="BNA70" s="206"/>
      <c r="BNB70" s="206"/>
      <c r="BNC70" s="206"/>
      <c r="BND70" s="206"/>
      <c r="BNE70" s="206"/>
      <c r="BNF70" s="206"/>
      <c r="BNG70" s="206"/>
      <c r="BNH70" s="206"/>
      <c r="BNI70" s="206"/>
      <c r="BNJ70" s="206"/>
      <c r="BNK70" s="206"/>
      <c r="BNL70" s="206"/>
      <c r="BNM70" s="206"/>
      <c r="BNN70" s="206"/>
      <c r="BNO70" s="206"/>
      <c r="BNP70" s="206"/>
      <c r="BNQ70" s="206"/>
      <c r="BNR70" s="206"/>
      <c r="BNS70" s="206"/>
      <c r="BNT70" s="206"/>
      <c r="BNU70" s="206"/>
      <c r="BNV70" s="206"/>
      <c r="BNW70" s="206"/>
      <c r="BNX70" s="206"/>
      <c r="BNY70" s="206"/>
      <c r="BNZ70" s="206"/>
      <c r="BOA70" s="206"/>
      <c r="BOB70" s="206"/>
      <c r="BOC70" s="206"/>
      <c r="BOD70" s="206"/>
      <c r="BOE70" s="206"/>
      <c r="BOF70" s="206"/>
      <c r="BOG70" s="206"/>
      <c r="BOH70" s="206"/>
      <c r="BOI70" s="206"/>
      <c r="BOJ70" s="206"/>
      <c r="BOK70" s="206"/>
      <c r="BOL70" s="206"/>
      <c r="BOM70" s="206"/>
      <c r="BON70" s="206"/>
      <c r="BOO70" s="206"/>
      <c r="BOP70" s="206"/>
      <c r="BOQ70" s="206"/>
      <c r="BOR70" s="206"/>
      <c r="BOS70" s="206"/>
      <c r="BOT70" s="206"/>
      <c r="BOU70" s="206"/>
      <c r="BOV70" s="206"/>
      <c r="BOW70" s="206"/>
      <c r="BOX70" s="206"/>
      <c r="BOY70" s="206"/>
      <c r="BOZ70" s="206"/>
      <c r="BPA70" s="206"/>
      <c r="BPB70" s="206"/>
      <c r="BPC70" s="206"/>
      <c r="BPD70" s="206"/>
      <c r="BPE70" s="206"/>
      <c r="BPF70" s="206"/>
      <c r="BPG70" s="206"/>
      <c r="BPH70" s="206"/>
      <c r="BPI70" s="206"/>
      <c r="BPJ70" s="206"/>
      <c r="BPK70" s="206"/>
      <c r="BPL70" s="206"/>
      <c r="BPM70" s="206"/>
      <c r="BPN70" s="206"/>
      <c r="BPO70" s="206"/>
      <c r="BPP70" s="206"/>
      <c r="BPQ70" s="206"/>
      <c r="BPR70" s="206"/>
      <c r="BPS70" s="206"/>
      <c r="BPT70" s="206"/>
      <c r="BPU70" s="206"/>
      <c r="BPV70" s="206"/>
      <c r="BPW70" s="206"/>
      <c r="BPX70" s="206"/>
      <c r="BPY70" s="206"/>
      <c r="BPZ70" s="206"/>
      <c r="BQA70" s="206"/>
      <c r="BQB70" s="206"/>
      <c r="BQC70" s="206"/>
      <c r="BQD70" s="206"/>
      <c r="BQE70" s="206"/>
      <c r="BQF70" s="206"/>
      <c r="BQG70" s="206"/>
      <c r="BQH70" s="206"/>
      <c r="BQI70" s="206"/>
      <c r="BQJ70" s="206"/>
      <c r="BQK70" s="206"/>
      <c r="BQL70" s="206"/>
      <c r="BQM70" s="206"/>
      <c r="BQN70" s="206"/>
      <c r="BQO70" s="206"/>
      <c r="BQP70" s="206"/>
      <c r="BQQ70" s="206"/>
      <c r="BQR70" s="206"/>
      <c r="BQS70" s="206"/>
      <c r="BQT70" s="206"/>
      <c r="BQU70" s="206"/>
      <c r="BQV70" s="206"/>
      <c r="BQW70" s="206"/>
      <c r="BQX70" s="206"/>
      <c r="BQY70" s="206"/>
      <c r="BQZ70" s="206"/>
      <c r="BRA70" s="206"/>
      <c r="BRB70" s="206"/>
      <c r="BRC70" s="206"/>
      <c r="BRD70" s="206"/>
      <c r="BRE70" s="206"/>
      <c r="BRF70" s="206"/>
      <c r="BRG70" s="206"/>
      <c r="BRH70" s="206"/>
      <c r="BRI70" s="206"/>
      <c r="BRJ70" s="206"/>
      <c r="BRK70" s="206"/>
      <c r="BRL70" s="206"/>
      <c r="BRM70" s="206"/>
      <c r="BRN70" s="206"/>
      <c r="BRO70" s="206"/>
      <c r="BRP70" s="206"/>
      <c r="BRQ70" s="206"/>
      <c r="BRR70" s="206"/>
      <c r="BRS70" s="206"/>
      <c r="BRT70" s="206"/>
      <c r="BRU70" s="206"/>
      <c r="BRV70" s="206"/>
      <c r="BRW70" s="206"/>
      <c r="BRX70" s="206"/>
      <c r="BRY70" s="206"/>
      <c r="BRZ70" s="206"/>
      <c r="BSA70" s="206"/>
      <c r="BSB70" s="206"/>
      <c r="BSC70" s="206"/>
      <c r="BSD70" s="206"/>
      <c r="BSE70" s="206"/>
      <c r="BSF70" s="206"/>
      <c r="BSG70" s="206"/>
      <c r="BSH70" s="206"/>
      <c r="BSI70" s="206"/>
      <c r="BSJ70" s="206"/>
      <c r="BSK70" s="206"/>
      <c r="BSL70" s="206"/>
      <c r="BSM70" s="206"/>
      <c r="BSN70" s="206"/>
      <c r="BSO70" s="206"/>
      <c r="BSP70" s="206"/>
      <c r="BSQ70" s="206"/>
      <c r="BSR70" s="206"/>
      <c r="BSS70" s="206"/>
      <c r="BST70" s="206"/>
      <c r="BSU70" s="206"/>
      <c r="BSV70" s="206"/>
      <c r="BSW70" s="206"/>
      <c r="BSX70" s="206"/>
      <c r="BSY70" s="206"/>
      <c r="BSZ70" s="206"/>
      <c r="BTA70" s="206"/>
      <c r="BTB70" s="206"/>
      <c r="BTC70" s="206"/>
      <c r="BTD70" s="206"/>
      <c r="BTE70" s="206"/>
      <c r="BTF70" s="206"/>
      <c r="BTG70" s="206"/>
      <c r="BTH70" s="206"/>
      <c r="BTI70" s="206"/>
      <c r="BTJ70" s="206"/>
      <c r="BTK70" s="206"/>
      <c r="BTL70" s="206"/>
      <c r="BTM70" s="206"/>
      <c r="BTN70" s="206"/>
      <c r="BTO70" s="206"/>
      <c r="BTP70" s="206"/>
      <c r="BTQ70" s="206"/>
      <c r="BTR70" s="206"/>
      <c r="BTS70" s="206"/>
      <c r="BTT70" s="206"/>
      <c r="BTU70" s="206"/>
      <c r="BTV70" s="206"/>
      <c r="BTW70" s="206"/>
      <c r="BTX70" s="206"/>
      <c r="BTY70" s="206"/>
      <c r="BTZ70" s="206"/>
      <c r="BUA70" s="206"/>
      <c r="BUB70" s="206"/>
      <c r="BUC70" s="206"/>
      <c r="BUD70" s="206"/>
      <c r="BUE70" s="206"/>
      <c r="BUF70" s="206"/>
      <c r="BUG70" s="206"/>
      <c r="BUH70" s="206"/>
      <c r="BUI70" s="206"/>
      <c r="BUJ70" s="206"/>
      <c r="BUK70" s="206"/>
      <c r="BUL70" s="206"/>
      <c r="BUM70" s="206"/>
      <c r="BUN70" s="206"/>
      <c r="BUO70" s="206"/>
      <c r="BUP70" s="206"/>
      <c r="BUQ70" s="206"/>
      <c r="BUR70" s="206"/>
      <c r="BUS70" s="206"/>
      <c r="BUT70" s="206"/>
      <c r="BUU70" s="206"/>
      <c r="BUV70" s="206"/>
      <c r="BUW70" s="206"/>
      <c r="BUX70" s="206"/>
      <c r="BUY70" s="206"/>
      <c r="BUZ70" s="206"/>
      <c r="BVA70" s="206"/>
      <c r="BVB70" s="206"/>
      <c r="BVC70" s="206"/>
      <c r="BVD70" s="206"/>
      <c r="BVE70" s="206"/>
      <c r="BVF70" s="206"/>
      <c r="BVG70" s="206"/>
      <c r="BVH70" s="206"/>
      <c r="BVI70" s="206"/>
      <c r="BVJ70" s="206"/>
      <c r="BVK70" s="206"/>
      <c r="BVL70" s="206"/>
      <c r="BVM70" s="206"/>
      <c r="BVN70" s="206"/>
      <c r="BVO70" s="206"/>
      <c r="BVP70" s="206"/>
      <c r="BVQ70" s="206"/>
      <c r="BVR70" s="206"/>
      <c r="BVS70" s="206"/>
      <c r="BVT70" s="206"/>
      <c r="BVU70" s="206"/>
      <c r="BVV70" s="206"/>
      <c r="BVW70" s="206"/>
      <c r="BVX70" s="206"/>
      <c r="BVY70" s="206"/>
      <c r="BVZ70" s="206"/>
      <c r="BWA70" s="206"/>
      <c r="BWB70" s="206"/>
      <c r="BWC70" s="206"/>
      <c r="BWD70" s="206"/>
      <c r="BWE70" s="206"/>
      <c r="BWF70" s="206"/>
      <c r="BWG70" s="206"/>
      <c r="BWH70" s="206"/>
      <c r="BWI70" s="206"/>
      <c r="BWJ70" s="206"/>
      <c r="BWK70" s="206"/>
      <c r="BWL70" s="206"/>
      <c r="BWM70" s="206"/>
      <c r="BWN70" s="206"/>
      <c r="BWO70" s="206"/>
      <c r="BWP70" s="206"/>
      <c r="BWQ70" s="206"/>
      <c r="BWR70" s="206"/>
      <c r="BWS70" s="206"/>
      <c r="BWT70" s="206"/>
      <c r="BWU70" s="206"/>
      <c r="BWV70" s="206"/>
      <c r="BWW70" s="206"/>
      <c r="BWX70" s="206"/>
      <c r="BWY70" s="206"/>
      <c r="BWZ70" s="206"/>
      <c r="BXA70" s="206"/>
      <c r="BXB70" s="206"/>
      <c r="BXC70" s="206"/>
      <c r="BXD70" s="206"/>
      <c r="BXE70" s="206"/>
      <c r="BXF70" s="206"/>
      <c r="BXG70" s="206"/>
      <c r="BXH70" s="206"/>
      <c r="BXI70" s="206"/>
      <c r="BXJ70" s="206"/>
      <c r="BXK70" s="206"/>
      <c r="BXL70" s="206"/>
      <c r="BXM70" s="206"/>
      <c r="BXN70" s="206"/>
      <c r="BXO70" s="206"/>
      <c r="BXP70" s="206"/>
      <c r="BXQ70" s="206"/>
      <c r="BXR70" s="206"/>
      <c r="BXS70" s="206"/>
      <c r="BXT70" s="206"/>
      <c r="BXU70" s="206"/>
      <c r="BXV70" s="206"/>
      <c r="BXW70" s="206"/>
      <c r="BXX70" s="206"/>
      <c r="BXY70" s="206"/>
      <c r="BXZ70" s="206"/>
      <c r="BYA70" s="206"/>
      <c r="BYB70" s="206"/>
      <c r="BYC70" s="206"/>
      <c r="BYD70" s="206"/>
      <c r="BYE70" s="206"/>
      <c r="BYF70" s="206"/>
      <c r="BYG70" s="206"/>
      <c r="BYH70" s="206"/>
      <c r="BYI70" s="206"/>
      <c r="BYJ70" s="206"/>
      <c r="BYK70" s="206"/>
      <c r="BYL70" s="206"/>
      <c r="BYM70" s="206"/>
      <c r="BYN70" s="206"/>
      <c r="BYO70" s="206"/>
      <c r="BYP70" s="206"/>
      <c r="BYQ70" s="206"/>
      <c r="BYR70" s="206"/>
      <c r="BYS70" s="206"/>
      <c r="BYT70" s="206"/>
      <c r="BYU70" s="206"/>
      <c r="BYV70" s="206"/>
      <c r="BYW70" s="206"/>
      <c r="BYX70" s="206"/>
      <c r="BYY70" s="206"/>
      <c r="BYZ70" s="206"/>
      <c r="BZA70" s="206"/>
      <c r="BZB70" s="206"/>
      <c r="BZC70" s="206"/>
      <c r="BZD70" s="206"/>
      <c r="BZE70" s="206"/>
      <c r="BZF70" s="206"/>
      <c r="BZG70" s="206"/>
      <c r="BZH70" s="206"/>
      <c r="BZI70" s="206"/>
      <c r="BZJ70" s="206"/>
      <c r="BZK70" s="206"/>
      <c r="BZL70" s="206"/>
      <c r="BZM70" s="206"/>
      <c r="BZN70" s="206"/>
      <c r="BZO70" s="206"/>
      <c r="BZP70" s="206"/>
      <c r="BZQ70" s="206"/>
      <c r="BZR70" s="206"/>
      <c r="BZS70" s="206"/>
      <c r="BZT70" s="206"/>
      <c r="BZU70" s="206"/>
      <c r="BZV70" s="206"/>
      <c r="BZW70" s="206"/>
      <c r="BZX70" s="206"/>
      <c r="BZY70" s="206"/>
      <c r="BZZ70" s="206"/>
      <c r="CAA70" s="206"/>
      <c r="CAB70" s="206"/>
      <c r="CAC70" s="206"/>
      <c r="CAD70" s="206"/>
      <c r="CAE70" s="206"/>
      <c r="CAF70" s="206"/>
      <c r="CAG70" s="206"/>
      <c r="CAH70" s="206"/>
      <c r="CAI70" s="206"/>
      <c r="CAJ70" s="206"/>
      <c r="CAK70" s="206"/>
      <c r="CAL70" s="206"/>
      <c r="CAM70" s="206"/>
      <c r="CAN70" s="206"/>
      <c r="CAO70" s="206"/>
      <c r="CAP70" s="206"/>
      <c r="CAQ70" s="206"/>
      <c r="CAR70" s="206"/>
      <c r="CAS70" s="206"/>
      <c r="CAT70" s="206"/>
      <c r="CAU70" s="206"/>
      <c r="CAV70" s="206"/>
      <c r="CAW70" s="206"/>
      <c r="CAX70" s="206"/>
      <c r="CAY70" s="206"/>
      <c r="CAZ70" s="206"/>
      <c r="CBA70" s="206"/>
      <c r="CBB70" s="206"/>
      <c r="CBC70" s="206"/>
      <c r="CBD70" s="206"/>
      <c r="CBE70" s="206"/>
      <c r="CBF70" s="206"/>
      <c r="CBG70" s="206"/>
      <c r="CBH70" s="206"/>
      <c r="CBI70" s="206"/>
      <c r="CBJ70" s="206"/>
      <c r="CBK70" s="206"/>
      <c r="CBL70" s="206"/>
      <c r="CBM70" s="206"/>
      <c r="CBN70" s="206"/>
      <c r="CBO70" s="206"/>
      <c r="CBP70" s="206"/>
      <c r="CBQ70" s="206"/>
      <c r="CBR70" s="206"/>
      <c r="CBS70" s="206"/>
      <c r="CBT70" s="206"/>
      <c r="CBU70" s="206"/>
      <c r="CBV70" s="206"/>
      <c r="CBW70" s="206"/>
      <c r="CBX70" s="206"/>
      <c r="CBY70" s="206"/>
      <c r="CBZ70" s="206"/>
      <c r="CCA70" s="206"/>
      <c r="CCB70" s="206"/>
      <c r="CCC70" s="206"/>
      <c r="CCD70" s="206"/>
      <c r="CCE70" s="206"/>
      <c r="CCF70" s="206"/>
      <c r="CCG70" s="206"/>
      <c r="CCH70" s="206"/>
      <c r="CCI70" s="206"/>
      <c r="CCJ70" s="206"/>
      <c r="CCK70" s="206"/>
      <c r="CCL70" s="206"/>
      <c r="CCM70" s="206"/>
      <c r="CCN70" s="206"/>
      <c r="CCO70" s="206"/>
      <c r="CCP70" s="206"/>
      <c r="CCQ70" s="206"/>
      <c r="CCR70" s="206"/>
      <c r="CCS70" s="206"/>
      <c r="CCT70" s="206"/>
      <c r="CCU70" s="206"/>
      <c r="CCV70" s="206"/>
      <c r="CCW70" s="206"/>
      <c r="CCX70" s="206"/>
      <c r="CCY70" s="206"/>
      <c r="CCZ70" s="206"/>
      <c r="CDA70" s="206"/>
      <c r="CDB70" s="206"/>
      <c r="CDC70" s="206"/>
      <c r="CDD70" s="206"/>
      <c r="CDE70" s="206"/>
      <c r="CDF70" s="206"/>
      <c r="CDG70" s="206"/>
      <c r="CDH70" s="206"/>
      <c r="CDI70" s="206"/>
      <c r="CDJ70" s="206"/>
      <c r="CDK70" s="206"/>
      <c r="CDL70" s="206"/>
      <c r="CDM70" s="206"/>
      <c r="CDN70" s="206"/>
      <c r="CDO70" s="206"/>
      <c r="CDP70" s="206"/>
      <c r="CDQ70" s="206"/>
      <c r="CDR70" s="206"/>
      <c r="CDS70" s="206"/>
      <c r="CDT70" s="206"/>
      <c r="CDU70" s="206"/>
      <c r="CDV70" s="206"/>
      <c r="CDW70" s="206"/>
      <c r="CDX70" s="206"/>
      <c r="CDY70" s="206"/>
      <c r="CDZ70" s="206"/>
      <c r="CEA70" s="206"/>
      <c r="CEB70" s="206"/>
      <c r="CEC70" s="206"/>
      <c r="CED70" s="206"/>
      <c r="CEE70" s="206"/>
      <c r="CEF70" s="206"/>
      <c r="CEG70" s="206"/>
      <c r="CEH70" s="206"/>
      <c r="CEI70" s="206"/>
      <c r="CEJ70" s="206"/>
      <c r="CEK70" s="206"/>
      <c r="CEL70" s="206"/>
      <c r="CEM70" s="206"/>
      <c r="CEN70" s="206"/>
      <c r="CEO70" s="206"/>
      <c r="CEP70" s="206"/>
      <c r="CEQ70" s="206"/>
      <c r="CER70" s="206"/>
      <c r="CES70" s="206"/>
      <c r="CET70" s="206"/>
      <c r="CEU70" s="206"/>
      <c r="CEV70" s="206"/>
      <c r="CEW70" s="206"/>
      <c r="CEX70" s="206"/>
      <c r="CEY70" s="206"/>
      <c r="CEZ70" s="206"/>
      <c r="CFA70" s="206"/>
      <c r="CFB70" s="206"/>
      <c r="CFC70" s="206"/>
      <c r="CFD70" s="206"/>
      <c r="CFE70" s="206"/>
      <c r="CFF70" s="206"/>
      <c r="CFG70" s="206"/>
      <c r="CFH70" s="206"/>
      <c r="CFI70" s="206"/>
      <c r="CFJ70" s="206"/>
      <c r="CFK70" s="206"/>
      <c r="CFL70" s="206"/>
      <c r="CFM70" s="206"/>
      <c r="CFN70" s="206"/>
      <c r="CFO70" s="206"/>
      <c r="CFP70" s="206"/>
      <c r="CFQ70" s="206"/>
      <c r="CFR70" s="206"/>
      <c r="CFS70" s="206"/>
      <c r="CFT70" s="206"/>
      <c r="CFU70" s="206"/>
      <c r="CFV70" s="206"/>
      <c r="CFW70" s="206"/>
      <c r="CFX70" s="206"/>
      <c r="CFY70" s="206"/>
      <c r="CFZ70" s="206"/>
      <c r="CGA70" s="206"/>
      <c r="CGB70" s="206"/>
      <c r="CGC70" s="206"/>
      <c r="CGD70" s="206"/>
      <c r="CGE70" s="206"/>
      <c r="CGF70" s="206"/>
      <c r="CGG70" s="206"/>
      <c r="CGH70" s="206"/>
      <c r="CGI70" s="206"/>
      <c r="CGJ70" s="206"/>
      <c r="CGK70" s="206"/>
      <c r="CGL70" s="206"/>
      <c r="CGM70" s="206"/>
      <c r="CGN70" s="206"/>
      <c r="CGO70" s="206"/>
      <c r="CGP70" s="206"/>
      <c r="CGQ70" s="206"/>
      <c r="CGR70" s="206"/>
      <c r="CGS70" s="206"/>
      <c r="CGT70" s="206"/>
      <c r="CGU70" s="206"/>
      <c r="CGV70" s="206"/>
      <c r="CGW70" s="206"/>
      <c r="CGX70" s="206"/>
      <c r="CGY70" s="206"/>
      <c r="CGZ70" s="206"/>
      <c r="CHA70" s="206"/>
      <c r="CHB70" s="206"/>
      <c r="CHC70" s="206"/>
      <c r="CHD70" s="206"/>
      <c r="CHE70" s="206"/>
      <c r="CHF70" s="206"/>
      <c r="CHG70" s="206"/>
      <c r="CHH70" s="206"/>
      <c r="CHI70" s="206"/>
      <c r="CHJ70" s="206"/>
      <c r="CHK70" s="206"/>
      <c r="CHL70" s="206"/>
      <c r="CHM70" s="206"/>
      <c r="CHN70" s="206"/>
      <c r="CHO70" s="206"/>
      <c r="CHP70" s="206"/>
      <c r="CHQ70" s="206"/>
      <c r="CHR70" s="206"/>
      <c r="CHS70" s="206"/>
      <c r="CHT70" s="206"/>
      <c r="CHU70" s="206"/>
      <c r="CHV70" s="206"/>
      <c r="CHW70" s="206"/>
      <c r="CHX70" s="206"/>
      <c r="CHY70" s="206"/>
      <c r="CHZ70" s="206"/>
      <c r="CIA70" s="206"/>
      <c r="CIB70" s="206"/>
      <c r="CIC70" s="206"/>
      <c r="CID70" s="206"/>
      <c r="CIE70" s="206"/>
      <c r="CIF70" s="206"/>
      <c r="CIG70" s="206"/>
      <c r="CIH70" s="206"/>
      <c r="CII70" s="206"/>
      <c r="CIJ70" s="206"/>
      <c r="CIK70" s="206"/>
      <c r="CIL70" s="206"/>
      <c r="CIM70" s="206"/>
      <c r="CIN70" s="206"/>
      <c r="CIO70" s="206"/>
      <c r="CIP70" s="206"/>
      <c r="CIQ70" s="206"/>
      <c r="CIR70" s="206"/>
      <c r="CIS70" s="206"/>
      <c r="CIT70" s="206"/>
      <c r="CIU70" s="206"/>
      <c r="CIV70" s="206"/>
      <c r="CIW70" s="206"/>
      <c r="CIX70" s="206"/>
      <c r="CIY70" s="206"/>
      <c r="CIZ70" s="206"/>
      <c r="CJA70" s="206"/>
      <c r="CJB70" s="206"/>
      <c r="CJC70" s="206"/>
      <c r="CJD70" s="206"/>
      <c r="CJE70" s="206"/>
      <c r="CJF70" s="206"/>
      <c r="CJG70" s="206"/>
      <c r="CJH70" s="206"/>
      <c r="CJI70" s="206"/>
      <c r="CJJ70" s="206"/>
      <c r="CJK70" s="206"/>
      <c r="CJL70" s="206"/>
      <c r="CJM70" s="206"/>
      <c r="CJN70" s="206"/>
      <c r="CJO70" s="206"/>
      <c r="CJP70" s="206"/>
      <c r="CJQ70" s="206"/>
      <c r="CJR70" s="206"/>
      <c r="CJS70" s="206"/>
      <c r="CJT70" s="206"/>
      <c r="CJU70" s="206"/>
      <c r="CJV70" s="206"/>
      <c r="CJW70" s="206"/>
      <c r="CJX70" s="206"/>
      <c r="CJY70" s="206"/>
      <c r="CJZ70" s="206"/>
      <c r="CKA70" s="206"/>
      <c r="CKB70" s="206"/>
      <c r="CKC70" s="206"/>
      <c r="CKD70" s="206"/>
      <c r="CKE70" s="206"/>
      <c r="CKF70" s="206"/>
      <c r="CKG70" s="206"/>
      <c r="CKH70" s="206"/>
      <c r="CKI70" s="206"/>
      <c r="CKJ70" s="206"/>
      <c r="CKK70" s="206"/>
      <c r="CKL70" s="206"/>
      <c r="CKM70" s="206"/>
      <c r="CKN70" s="206"/>
      <c r="CKO70" s="206"/>
      <c r="CKP70" s="206"/>
      <c r="CKQ70" s="206"/>
      <c r="CKR70" s="206"/>
      <c r="CKS70" s="206"/>
      <c r="CKT70" s="206"/>
      <c r="CKU70" s="206"/>
      <c r="CKV70" s="206"/>
      <c r="CKW70" s="206"/>
      <c r="CKX70" s="206"/>
      <c r="CKY70" s="206"/>
      <c r="CKZ70" s="206"/>
      <c r="CLA70" s="206"/>
      <c r="CLB70" s="206"/>
      <c r="CLC70" s="206"/>
      <c r="CLD70" s="206"/>
      <c r="CLE70" s="206"/>
      <c r="CLF70" s="206"/>
      <c r="CLG70" s="206"/>
      <c r="CLH70" s="206"/>
      <c r="CLI70" s="206"/>
      <c r="CLJ70" s="206"/>
      <c r="CLK70" s="206"/>
      <c r="CLL70" s="206"/>
      <c r="CLM70" s="206"/>
      <c r="CLN70" s="206"/>
      <c r="CLO70" s="206"/>
      <c r="CLP70" s="206"/>
      <c r="CLQ70" s="206"/>
      <c r="CLR70" s="206"/>
      <c r="CLS70" s="206"/>
      <c r="CLT70" s="206"/>
      <c r="CLU70" s="206"/>
      <c r="CLV70" s="206"/>
      <c r="CLW70" s="206"/>
      <c r="CLX70" s="206"/>
      <c r="CLY70" s="206"/>
      <c r="CLZ70" s="206"/>
      <c r="CMA70" s="206"/>
      <c r="CMB70" s="206"/>
      <c r="CMC70" s="206"/>
      <c r="CMD70" s="206"/>
      <c r="CME70" s="206"/>
      <c r="CMF70" s="206"/>
      <c r="CMG70" s="206"/>
      <c r="CMH70" s="206"/>
      <c r="CMI70" s="206"/>
      <c r="CMJ70" s="206"/>
      <c r="CMK70" s="206"/>
      <c r="CML70" s="206"/>
      <c r="CMM70" s="206"/>
      <c r="CMN70" s="206"/>
      <c r="CMO70" s="206"/>
      <c r="CMP70" s="206"/>
      <c r="CMQ70" s="206"/>
      <c r="CMR70" s="206"/>
      <c r="CMS70" s="206"/>
      <c r="CMT70" s="206"/>
      <c r="CMU70" s="206"/>
      <c r="CMV70" s="206"/>
      <c r="CMW70" s="206"/>
      <c r="CMX70" s="206"/>
      <c r="CMY70" s="206"/>
      <c r="CMZ70" s="206"/>
      <c r="CNA70" s="206"/>
      <c r="CNB70" s="206"/>
      <c r="CNC70" s="206"/>
      <c r="CND70" s="206"/>
      <c r="CNE70" s="206"/>
      <c r="CNF70" s="206"/>
      <c r="CNG70" s="206"/>
      <c r="CNH70" s="206"/>
      <c r="CNI70" s="206"/>
      <c r="CNJ70" s="206"/>
      <c r="CNK70" s="206"/>
      <c r="CNL70" s="206"/>
      <c r="CNM70" s="206"/>
      <c r="CNN70" s="206"/>
      <c r="CNO70" s="206"/>
      <c r="CNP70" s="206"/>
      <c r="CNQ70" s="206"/>
      <c r="CNR70" s="206"/>
      <c r="CNS70" s="206"/>
      <c r="CNT70" s="206"/>
      <c r="CNU70" s="206"/>
      <c r="CNV70" s="206"/>
      <c r="CNW70" s="206"/>
      <c r="CNX70" s="206"/>
      <c r="CNY70" s="206"/>
      <c r="CNZ70" s="206"/>
      <c r="COA70" s="206"/>
      <c r="COB70" s="206"/>
      <c r="COC70" s="206"/>
      <c r="COD70" s="206"/>
      <c r="COE70" s="206"/>
      <c r="COF70" s="206"/>
      <c r="COG70" s="206"/>
      <c r="COH70" s="206"/>
      <c r="COI70" s="206"/>
      <c r="COJ70" s="206"/>
      <c r="COK70" s="206"/>
      <c r="COL70" s="206"/>
      <c r="COM70" s="206"/>
      <c r="CON70" s="206"/>
      <c r="COO70" s="206"/>
      <c r="COP70" s="206"/>
      <c r="COQ70" s="206"/>
      <c r="COR70" s="206"/>
      <c r="COS70" s="206"/>
      <c r="COT70" s="206"/>
      <c r="COU70" s="206"/>
      <c r="COV70" s="206"/>
      <c r="COW70" s="206"/>
      <c r="COX70" s="206"/>
      <c r="COY70" s="206"/>
      <c r="COZ70" s="206"/>
      <c r="CPA70" s="206"/>
      <c r="CPB70" s="206"/>
      <c r="CPC70" s="206"/>
      <c r="CPD70" s="206"/>
      <c r="CPE70" s="206"/>
      <c r="CPF70" s="206"/>
      <c r="CPG70" s="206"/>
      <c r="CPH70" s="206"/>
      <c r="CPI70" s="206"/>
      <c r="CPJ70" s="206"/>
      <c r="CPK70" s="206"/>
      <c r="CPL70" s="206"/>
      <c r="CPM70" s="206"/>
      <c r="CPN70" s="206"/>
      <c r="CPO70" s="206"/>
      <c r="CPP70" s="206"/>
      <c r="CPQ70" s="206"/>
      <c r="CPR70" s="206"/>
      <c r="CPS70" s="206"/>
      <c r="CPT70" s="206"/>
      <c r="CPU70" s="206"/>
      <c r="CPV70" s="206"/>
      <c r="CPW70" s="206"/>
      <c r="CPX70" s="206"/>
      <c r="CPY70" s="206"/>
      <c r="CPZ70" s="206"/>
      <c r="CQA70" s="206"/>
      <c r="CQB70" s="206"/>
      <c r="CQC70" s="206"/>
      <c r="CQD70" s="206"/>
      <c r="CQE70" s="206"/>
      <c r="CQF70" s="206"/>
      <c r="CQG70" s="206"/>
      <c r="CQH70" s="206"/>
      <c r="CQI70" s="206"/>
      <c r="CQJ70" s="206"/>
      <c r="CQK70" s="206"/>
      <c r="CQL70" s="206"/>
      <c r="CQM70" s="206"/>
      <c r="CQN70" s="206"/>
      <c r="CQO70" s="206"/>
      <c r="CQP70" s="206"/>
      <c r="CQQ70" s="206"/>
      <c r="CQR70" s="206"/>
      <c r="CQS70" s="206"/>
      <c r="CQT70" s="206"/>
      <c r="CQU70" s="206"/>
      <c r="CQV70" s="206"/>
      <c r="CQW70" s="206"/>
      <c r="CQX70" s="206"/>
      <c r="CQY70" s="206"/>
      <c r="CQZ70" s="206"/>
      <c r="CRA70" s="206"/>
      <c r="CRB70" s="206"/>
      <c r="CRC70" s="206"/>
      <c r="CRD70" s="206"/>
      <c r="CRE70" s="206"/>
      <c r="CRF70" s="206"/>
      <c r="CRG70" s="206"/>
      <c r="CRH70" s="206"/>
      <c r="CRI70" s="206"/>
      <c r="CRJ70" s="206"/>
      <c r="CRK70" s="206"/>
      <c r="CRL70" s="206"/>
      <c r="CRM70" s="206"/>
      <c r="CRN70" s="206"/>
      <c r="CRO70" s="206"/>
      <c r="CRP70" s="206"/>
      <c r="CRQ70" s="206"/>
      <c r="CRR70" s="206"/>
      <c r="CRS70" s="206"/>
      <c r="CRT70" s="206"/>
      <c r="CRU70" s="206"/>
      <c r="CRV70" s="206"/>
      <c r="CRW70" s="206"/>
      <c r="CRX70" s="206"/>
      <c r="CRY70" s="206"/>
      <c r="CRZ70" s="206"/>
      <c r="CSA70" s="206"/>
      <c r="CSB70" s="206"/>
      <c r="CSC70" s="206"/>
      <c r="CSD70" s="206"/>
      <c r="CSE70" s="206"/>
      <c r="CSF70" s="206"/>
      <c r="CSG70" s="206"/>
      <c r="CSH70" s="206"/>
      <c r="CSI70" s="206"/>
      <c r="CSJ70" s="206"/>
      <c r="CSK70" s="206"/>
      <c r="CSL70" s="206"/>
      <c r="CSM70" s="206"/>
      <c r="CSN70" s="206"/>
      <c r="CSO70" s="206"/>
      <c r="CSP70" s="206"/>
      <c r="CSQ70" s="206"/>
      <c r="CSR70" s="206"/>
      <c r="CSS70" s="206"/>
      <c r="CST70" s="206"/>
      <c r="CSU70" s="206"/>
      <c r="CSV70" s="206"/>
      <c r="CSW70" s="206"/>
      <c r="CSX70" s="206"/>
      <c r="CSY70" s="206"/>
      <c r="CSZ70" s="206"/>
      <c r="CTA70" s="206"/>
      <c r="CTB70" s="206"/>
      <c r="CTC70" s="206"/>
      <c r="CTD70" s="206"/>
      <c r="CTE70" s="206"/>
      <c r="CTF70" s="206"/>
      <c r="CTG70" s="206"/>
      <c r="CTH70" s="206"/>
      <c r="CTI70" s="206"/>
      <c r="CTJ70" s="206"/>
      <c r="CTK70" s="206"/>
      <c r="CTL70" s="206"/>
      <c r="CTM70" s="206"/>
      <c r="CTN70" s="206"/>
      <c r="CTO70" s="206"/>
      <c r="CTP70" s="206"/>
      <c r="CTQ70" s="206"/>
      <c r="CTR70" s="206"/>
      <c r="CTS70" s="206"/>
      <c r="CTT70" s="206"/>
      <c r="CTU70" s="206"/>
      <c r="CTV70" s="206"/>
      <c r="CTW70" s="206"/>
      <c r="CTX70" s="206"/>
      <c r="CTY70" s="206"/>
      <c r="CTZ70" s="206"/>
      <c r="CUA70" s="206"/>
      <c r="CUB70" s="206"/>
      <c r="CUC70" s="206"/>
      <c r="CUD70" s="206"/>
      <c r="CUE70" s="206"/>
      <c r="CUF70" s="206"/>
      <c r="CUG70" s="206"/>
      <c r="CUH70" s="206"/>
      <c r="CUI70" s="206"/>
      <c r="CUJ70" s="206"/>
      <c r="CUK70" s="206"/>
      <c r="CUL70" s="206"/>
      <c r="CUM70" s="206"/>
      <c r="CUN70" s="206"/>
      <c r="CUO70" s="206"/>
      <c r="CUP70" s="206"/>
      <c r="CUQ70" s="206"/>
      <c r="CUR70" s="206"/>
      <c r="CUS70" s="206"/>
      <c r="CUT70" s="206"/>
      <c r="CUU70" s="206"/>
      <c r="CUV70" s="206"/>
      <c r="CUW70" s="206"/>
      <c r="CUX70" s="206"/>
      <c r="CUY70" s="206"/>
      <c r="CUZ70" s="206"/>
      <c r="CVA70" s="206"/>
      <c r="CVB70" s="206"/>
      <c r="CVC70" s="206"/>
      <c r="CVD70" s="206"/>
      <c r="CVE70" s="206"/>
      <c r="CVF70" s="206"/>
      <c r="CVG70" s="206"/>
      <c r="CVH70" s="206"/>
      <c r="CVI70" s="206"/>
      <c r="CVJ70" s="206"/>
      <c r="CVK70" s="206"/>
      <c r="CVL70" s="206"/>
      <c r="CVM70" s="206"/>
      <c r="CVN70" s="206"/>
      <c r="CVO70" s="206"/>
      <c r="CVP70" s="206"/>
      <c r="CVQ70" s="206"/>
      <c r="CVR70" s="206"/>
      <c r="CVS70" s="206"/>
      <c r="CVT70" s="206"/>
      <c r="CVU70" s="206"/>
      <c r="CVV70" s="206"/>
      <c r="CVW70" s="206"/>
      <c r="CVX70" s="206"/>
      <c r="CVY70" s="206"/>
      <c r="CVZ70" s="206"/>
      <c r="CWA70" s="206"/>
      <c r="CWB70" s="206"/>
      <c r="CWC70" s="206"/>
      <c r="CWD70" s="206"/>
      <c r="CWE70" s="206"/>
      <c r="CWF70" s="206"/>
      <c r="CWG70" s="206"/>
      <c r="CWH70" s="206"/>
      <c r="CWI70" s="206"/>
      <c r="CWJ70" s="206"/>
      <c r="CWK70" s="206"/>
      <c r="CWL70" s="206"/>
      <c r="CWM70" s="206"/>
      <c r="CWN70" s="206"/>
      <c r="CWO70" s="206"/>
      <c r="CWP70" s="206"/>
      <c r="CWQ70" s="206"/>
      <c r="CWR70" s="206"/>
      <c r="CWS70" s="206"/>
      <c r="CWT70" s="206"/>
      <c r="CWU70" s="206"/>
      <c r="CWV70" s="206"/>
      <c r="CWW70" s="206"/>
      <c r="CWX70" s="206"/>
      <c r="CWY70" s="206"/>
      <c r="CWZ70" s="206"/>
      <c r="CXA70" s="206"/>
      <c r="CXB70" s="206"/>
      <c r="CXC70" s="206"/>
      <c r="CXD70" s="206"/>
      <c r="CXE70" s="206"/>
      <c r="CXF70" s="206"/>
      <c r="CXG70" s="206"/>
      <c r="CXH70" s="206"/>
      <c r="CXI70" s="206"/>
      <c r="CXJ70" s="206"/>
      <c r="CXK70" s="206"/>
      <c r="CXL70" s="206"/>
      <c r="CXM70" s="206"/>
      <c r="CXN70" s="206"/>
      <c r="CXO70" s="206"/>
      <c r="CXP70" s="206"/>
      <c r="CXQ70" s="206"/>
      <c r="CXR70" s="206"/>
      <c r="CXS70" s="206"/>
      <c r="CXT70" s="206"/>
      <c r="CXU70" s="206"/>
      <c r="CXV70" s="206"/>
      <c r="CXW70" s="206"/>
      <c r="CXX70" s="206"/>
      <c r="CXY70" s="206"/>
      <c r="CXZ70" s="206"/>
      <c r="CYA70" s="206"/>
      <c r="CYB70" s="206"/>
      <c r="CYC70" s="206"/>
      <c r="CYD70" s="206"/>
      <c r="CYE70" s="206"/>
      <c r="CYF70" s="206"/>
      <c r="CYG70" s="206"/>
      <c r="CYH70" s="206"/>
      <c r="CYI70" s="206"/>
      <c r="CYJ70" s="206"/>
      <c r="CYK70" s="206"/>
      <c r="CYL70" s="206"/>
      <c r="CYM70" s="206"/>
      <c r="CYN70" s="206"/>
      <c r="CYO70" s="206"/>
      <c r="CYP70" s="206"/>
      <c r="CYQ70" s="206"/>
      <c r="CYR70" s="206"/>
      <c r="CYS70" s="206"/>
      <c r="CYT70" s="206"/>
      <c r="CYU70" s="206"/>
      <c r="CYV70" s="206"/>
      <c r="CYW70" s="206"/>
      <c r="CYX70" s="206"/>
      <c r="CYY70" s="206"/>
      <c r="CYZ70" s="206"/>
      <c r="CZA70" s="206"/>
      <c r="CZB70" s="206"/>
      <c r="CZC70" s="206"/>
      <c r="CZD70" s="206"/>
      <c r="CZE70" s="206"/>
      <c r="CZF70" s="206"/>
      <c r="CZG70" s="206"/>
      <c r="CZH70" s="206"/>
      <c r="CZI70" s="206"/>
      <c r="CZJ70" s="206"/>
      <c r="CZK70" s="206"/>
      <c r="CZL70" s="206"/>
      <c r="CZM70" s="206"/>
      <c r="CZN70" s="206"/>
      <c r="CZO70" s="206"/>
      <c r="CZP70" s="206"/>
      <c r="CZQ70" s="206"/>
      <c r="CZR70" s="206"/>
      <c r="CZS70" s="206"/>
      <c r="CZT70" s="206"/>
      <c r="CZU70" s="206"/>
      <c r="CZV70" s="206"/>
      <c r="CZW70" s="206"/>
      <c r="CZX70" s="206"/>
      <c r="CZY70" s="206"/>
      <c r="CZZ70" s="206"/>
      <c r="DAA70" s="206"/>
      <c r="DAB70" s="206"/>
      <c r="DAC70" s="206"/>
      <c r="DAD70" s="206"/>
      <c r="DAE70" s="206"/>
      <c r="DAF70" s="206"/>
      <c r="DAG70" s="206"/>
      <c r="DAH70" s="206"/>
      <c r="DAI70" s="206"/>
      <c r="DAJ70" s="206"/>
      <c r="DAK70" s="206"/>
      <c r="DAL70" s="206"/>
      <c r="DAM70" s="206"/>
      <c r="DAN70" s="206"/>
      <c r="DAO70" s="206"/>
      <c r="DAP70" s="206"/>
      <c r="DAQ70" s="206"/>
      <c r="DAR70" s="206"/>
      <c r="DAS70" s="206"/>
      <c r="DAT70" s="206"/>
      <c r="DAU70" s="206"/>
      <c r="DAV70" s="206"/>
      <c r="DAW70" s="206"/>
      <c r="DAX70" s="206"/>
      <c r="DAY70" s="206"/>
      <c r="DAZ70" s="206"/>
      <c r="DBA70" s="206"/>
      <c r="DBB70" s="206"/>
      <c r="DBC70" s="206"/>
      <c r="DBD70" s="206"/>
      <c r="DBE70" s="206"/>
      <c r="DBF70" s="206"/>
      <c r="DBG70" s="206"/>
      <c r="DBH70" s="206"/>
      <c r="DBI70" s="206"/>
      <c r="DBJ70" s="206"/>
      <c r="DBK70" s="206"/>
      <c r="DBL70" s="206"/>
      <c r="DBM70" s="206"/>
      <c r="DBN70" s="206"/>
      <c r="DBO70" s="206"/>
      <c r="DBP70" s="206"/>
      <c r="DBQ70" s="206"/>
      <c r="DBR70" s="206"/>
      <c r="DBS70" s="206"/>
      <c r="DBT70" s="206"/>
      <c r="DBU70" s="206"/>
      <c r="DBV70" s="206"/>
      <c r="DBW70" s="206"/>
      <c r="DBX70" s="206"/>
      <c r="DBY70" s="206"/>
      <c r="DBZ70" s="206"/>
      <c r="DCA70" s="206"/>
      <c r="DCB70" s="206"/>
      <c r="DCC70" s="206"/>
      <c r="DCD70" s="206"/>
      <c r="DCE70" s="206"/>
      <c r="DCF70" s="206"/>
      <c r="DCG70" s="206"/>
      <c r="DCH70" s="206"/>
      <c r="DCI70" s="206"/>
      <c r="DCJ70" s="206"/>
      <c r="DCK70" s="206"/>
      <c r="DCL70" s="206"/>
      <c r="DCM70" s="206"/>
      <c r="DCN70" s="206"/>
      <c r="DCO70" s="206"/>
      <c r="DCP70" s="206"/>
      <c r="DCQ70" s="206"/>
      <c r="DCR70" s="206"/>
      <c r="DCS70" s="206"/>
      <c r="DCT70" s="206"/>
      <c r="DCU70" s="206"/>
      <c r="DCV70" s="206"/>
      <c r="DCW70" s="206"/>
      <c r="DCX70" s="206"/>
      <c r="DCY70" s="206"/>
      <c r="DCZ70" s="206"/>
      <c r="DDA70" s="206"/>
      <c r="DDB70" s="206"/>
      <c r="DDC70" s="206"/>
      <c r="DDD70" s="206"/>
      <c r="DDE70" s="206"/>
      <c r="DDF70" s="206"/>
      <c r="DDG70" s="206"/>
      <c r="DDH70" s="206"/>
      <c r="DDI70" s="206"/>
      <c r="DDJ70" s="206"/>
      <c r="DDK70" s="206"/>
      <c r="DDL70" s="206"/>
      <c r="DDM70" s="206"/>
      <c r="DDN70" s="206"/>
      <c r="DDO70" s="206"/>
      <c r="DDP70" s="206"/>
      <c r="DDQ70" s="206"/>
      <c r="DDR70" s="206"/>
      <c r="DDS70" s="206"/>
      <c r="DDT70" s="206"/>
      <c r="DDU70" s="206"/>
      <c r="DDV70" s="206"/>
      <c r="DDW70" s="206"/>
      <c r="DDX70" s="206"/>
      <c r="DDY70" s="206"/>
      <c r="DDZ70" s="206"/>
      <c r="DEA70" s="206"/>
      <c r="DEB70" s="206"/>
      <c r="DEC70" s="206"/>
      <c r="DED70" s="206"/>
      <c r="DEE70" s="206"/>
      <c r="DEF70" s="206"/>
      <c r="DEG70" s="206"/>
      <c r="DEH70" s="206"/>
      <c r="DEI70" s="206"/>
      <c r="DEJ70" s="206"/>
      <c r="DEK70" s="206"/>
      <c r="DEL70" s="206"/>
      <c r="DEM70" s="206"/>
      <c r="DEN70" s="206"/>
      <c r="DEO70" s="206"/>
      <c r="DEP70" s="206"/>
      <c r="DEQ70" s="206"/>
      <c r="DER70" s="206"/>
      <c r="DES70" s="206"/>
      <c r="DET70" s="206"/>
      <c r="DEU70" s="206"/>
      <c r="DEV70" s="206"/>
      <c r="DEW70" s="206"/>
      <c r="DEX70" s="206"/>
      <c r="DEY70" s="206"/>
      <c r="DEZ70" s="206"/>
      <c r="DFA70" s="206"/>
      <c r="DFB70" s="206"/>
      <c r="DFC70" s="206"/>
      <c r="DFD70" s="206"/>
      <c r="DFE70" s="206"/>
      <c r="DFF70" s="206"/>
      <c r="DFG70" s="206"/>
      <c r="DFH70" s="206"/>
      <c r="DFI70" s="206"/>
      <c r="DFJ70" s="206"/>
      <c r="DFK70" s="206"/>
      <c r="DFL70" s="206"/>
      <c r="DFM70" s="206"/>
      <c r="DFN70" s="206"/>
      <c r="DFO70" s="206"/>
      <c r="DFP70" s="206"/>
      <c r="DFQ70" s="206"/>
      <c r="DFR70" s="206"/>
      <c r="DFS70" s="206"/>
      <c r="DFT70" s="206"/>
      <c r="DFU70" s="206"/>
      <c r="DFV70" s="206"/>
      <c r="DFW70" s="206"/>
      <c r="DFX70" s="206"/>
      <c r="DFY70" s="206"/>
      <c r="DFZ70" s="206"/>
      <c r="DGA70" s="206"/>
      <c r="DGB70" s="206"/>
      <c r="DGC70" s="206"/>
      <c r="DGD70" s="206"/>
      <c r="DGE70" s="206"/>
      <c r="DGF70" s="206"/>
      <c r="DGG70" s="206"/>
      <c r="DGH70" s="206"/>
      <c r="DGI70" s="206"/>
      <c r="DGJ70" s="206"/>
      <c r="DGK70" s="206"/>
      <c r="DGL70" s="206"/>
      <c r="DGM70" s="206"/>
      <c r="DGN70" s="206"/>
      <c r="DGO70" s="206"/>
      <c r="DGP70" s="206"/>
      <c r="DGQ70" s="206"/>
      <c r="DGR70" s="206"/>
      <c r="DGS70" s="206"/>
      <c r="DGT70" s="206"/>
      <c r="DGU70" s="206"/>
      <c r="DGV70" s="206"/>
      <c r="DGW70" s="206"/>
      <c r="DGX70" s="206"/>
      <c r="DGY70" s="206"/>
      <c r="DGZ70" s="206"/>
      <c r="DHA70" s="206"/>
      <c r="DHB70" s="206"/>
      <c r="DHC70" s="206"/>
      <c r="DHD70" s="206"/>
      <c r="DHE70" s="206"/>
      <c r="DHF70" s="206"/>
      <c r="DHG70" s="206"/>
      <c r="DHH70" s="206"/>
      <c r="DHI70" s="206"/>
      <c r="DHJ70" s="206"/>
      <c r="DHK70" s="206"/>
      <c r="DHL70" s="206"/>
      <c r="DHM70" s="206"/>
      <c r="DHN70" s="206"/>
      <c r="DHO70" s="206"/>
      <c r="DHP70" s="206"/>
      <c r="DHQ70" s="206"/>
      <c r="DHR70" s="206"/>
      <c r="DHS70" s="206"/>
      <c r="DHT70" s="206"/>
      <c r="DHU70" s="206"/>
      <c r="DHV70" s="206"/>
      <c r="DHW70" s="206"/>
      <c r="DHX70" s="206"/>
      <c r="DHY70" s="206"/>
      <c r="DHZ70" s="206"/>
      <c r="DIA70" s="206"/>
      <c r="DIB70" s="206"/>
      <c r="DIC70" s="206"/>
      <c r="DID70" s="206"/>
      <c r="DIE70" s="206"/>
      <c r="DIF70" s="206"/>
      <c r="DIG70" s="206"/>
      <c r="DIH70" s="206"/>
      <c r="DII70" s="206"/>
      <c r="DIJ70" s="206"/>
      <c r="DIK70" s="206"/>
      <c r="DIL70" s="206"/>
      <c r="DIM70" s="206"/>
      <c r="DIN70" s="206"/>
      <c r="DIO70" s="206"/>
      <c r="DIP70" s="206"/>
      <c r="DIQ70" s="206"/>
      <c r="DIR70" s="206"/>
      <c r="DIS70" s="206"/>
      <c r="DIT70" s="206"/>
      <c r="DIU70" s="206"/>
      <c r="DIV70" s="206"/>
      <c r="DIW70" s="206"/>
      <c r="DIX70" s="206"/>
      <c r="DIY70" s="206"/>
      <c r="DIZ70" s="206"/>
      <c r="DJA70" s="206"/>
      <c r="DJB70" s="206"/>
      <c r="DJC70" s="206"/>
      <c r="DJD70" s="206"/>
      <c r="DJE70" s="206"/>
      <c r="DJF70" s="206"/>
      <c r="DJG70" s="206"/>
      <c r="DJH70" s="206"/>
      <c r="DJI70" s="206"/>
      <c r="DJJ70" s="206"/>
      <c r="DJK70" s="206"/>
      <c r="DJL70" s="206"/>
      <c r="DJM70" s="206"/>
      <c r="DJN70" s="206"/>
      <c r="DJO70" s="206"/>
      <c r="DJP70" s="206"/>
      <c r="DJQ70" s="206"/>
      <c r="DJR70" s="206"/>
      <c r="DJS70" s="206"/>
      <c r="DJT70" s="206"/>
      <c r="DJU70" s="206"/>
      <c r="DJV70" s="206"/>
      <c r="DJW70" s="206"/>
      <c r="DJX70" s="206"/>
      <c r="DJY70" s="206"/>
      <c r="DJZ70" s="206"/>
      <c r="DKA70" s="206"/>
      <c r="DKB70" s="206"/>
      <c r="DKC70" s="206"/>
      <c r="DKD70" s="206"/>
      <c r="DKE70" s="206"/>
      <c r="DKF70" s="206"/>
      <c r="DKG70" s="206"/>
      <c r="DKH70" s="206"/>
      <c r="DKI70" s="206"/>
      <c r="DKJ70" s="206"/>
      <c r="DKK70" s="206"/>
      <c r="DKL70" s="206"/>
      <c r="DKM70" s="206"/>
      <c r="DKN70" s="206"/>
      <c r="DKO70" s="206"/>
      <c r="DKP70" s="206"/>
      <c r="DKQ70" s="206"/>
      <c r="DKR70" s="206"/>
      <c r="DKS70" s="206"/>
      <c r="DKT70" s="206"/>
      <c r="DKU70" s="206"/>
      <c r="DKV70" s="206"/>
      <c r="DKW70" s="206"/>
      <c r="DKX70" s="206"/>
      <c r="DKY70" s="206"/>
      <c r="DKZ70" s="206"/>
      <c r="DLA70" s="206"/>
      <c r="DLB70" s="206"/>
      <c r="DLC70" s="206"/>
      <c r="DLD70" s="206"/>
      <c r="DLE70" s="206"/>
      <c r="DLF70" s="206"/>
      <c r="DLG70" s="206"/>
      <c r="DLH70" s="206"/>
      <c r="DLI70" s="206"/>
      <c r="DLJ70" s="206"/>
      <c r="DLK70" s="206"/>
      <c r="DLL70" s="206"/>
      <c r="DLM70" s="206"/>
      <c r="DLN70" s="206"/>
      <c r="DLO70" s="206"/>
      <c r="DLP70" s="206"/>
      <c r="DLQ70" s="206"/>
      <c r="DLR70" s="206"/>
      <c r="DLS70" s="206"/>
      <c r="DLT70" s="206"/>
      <c r="DLU70" s="206"/>
      <c r="DLV70" s="206"/>
      <c r="DLW70" s="206"/>
      <c r="DLX70" s="206"/>
      <c r="DLY70" s="206"/>
      <c r="DLZ70" s="206"/>
      <c r="DMA70" s="206"/>
      <c r="DMB70" s="206"/>
      <c r="DMC70" s="206"/>
      <c r="DMD70" s="206"/>
      <c r="DME70" s="206"/>
      <c r="DMF70" s="206"/>
      <c r="DMG70" s="206"/>
      <c r="DMH70" s="206"/>
      <c r="DMI70" s="206"/>
      <c r="DMJ70" s="206"/>
      <c r="DMK70" s="206"/>
      <c r="DML70" s="206"/>
      <c r="DMM70" s="206"/>
      <c r="DMN70" s="206"/>
      <c r="DMO70" s="206"/>
      <c r="DMP70" s="206"/>
      <c r="DMQ70" s="206"/>
      <c r="DMR70" s="206"/>
      <c r="DMS70" s="206"/>
      <c r="DMT70" s="206"/>
      <c r="DMU70" s="206"/>
      <c r="DMV70" s="206"/>
      <c r="DMW70" s="206"/>
      <c r="DMX70" s="206"/>
      <c r="DMY70" s="206"/>
      <c r="DMZ70" s="206"/>
      <c r="DNA70" s="206"/>
      <c r="DNB70" s="206"/>
      <c r="DNC70" s="206"/>
      <c r="DND70" s="206"/>
      <c r="DNE70" s="206"/>
      <c r="DNF70" s="206"/>
      <c r="DNG70" s="206"/>
      <c r="DNH70" s="206"/>
      <c r="DNI70" s="206"/>
      <c r="DNJ70" s="206"/>
      <c r="DNK70" s="206"/>
      <c r="DNL70" s="206"/>
      <c r="DNM70" s="206"/>
      <c r="DNN70" s="206"/>
      <c r="DNO70" s="206"/>
      <c r="DNP70" s="206"/>
      <c r="DNQ70" s="206"/>
      <c r="DNR70" s="206"/>
      <c r="DNS70" s="206"/>
      <c r="DNT70" s="206"/>
      <c r="DNU70" s="206"/>
      <c r="DNV70" s="206"/>
      <c r="DNW70" s="206"/>
      <c r="DNX70" s="206"/>
      <c r="DNY70" s="206"/>
      <c r="DNZ70" s="206"/>
      <c r="DOA70" s="206"/>
      <c r="DOB70" s="206"/>
      <c r="DOC70" s="206"/>
      <c r="DOD70" s="206"/>
      <c r="DOE70" s="206"/>
      <c r="DOF70" s="206"/>
      <c r="DOG70" s="206"/>
      <c r="DOH70" s="206"/>
      <c r="DOI70" s="206"/>
      <c r="DOJ70" s="206"/>
      <c r="DOK70" s="206"/>
      <c r="DOL70" s="206"/>
      <c r="DOM70" s="206"/>
      <c r="DON70" s="206"/>
      <c r="DOO70" s="206"/>
      <c r="DOP70" s="206"/>
      <c r="DOQ70" s="206"/>
      <c r="DOR70" s="206"/>
      <c r="DOS70" s="206"/>
      <c r="DOT70" s="206"/>
      <c r="DOU70" s="206"/>
      <c r="DOV70" s="206"/>
      <c r="DOW70" s="206"/>
      <c r="DOX70" s="206"/>
      <c r="DOY70" s="206"/>
      <c r="DOZ70" s="206"/>
      <c r="DPA70" s="206"/>
      <c r="DPB70" s="206"/>
      <c r="DPC70" s="206"/>
      <c r="DPD70" s="206"/>
      <c r="DPE70" s="206"/>
      <c r="DPF70" s="206"/>
      <c r="DPG70" s="206"/>
      <c r="DPH70" s="206"/>
      <c r="DPI70" s="206"/>
      <c r="DPJ70" s="206"/>
      <c r="DPK70" s="206"/>
      <c r="DPL70" s="206"/>
      <c r="DPM70" s="206"/>
      <c r="DPN70" s="206"/>
      <c r="DPO70" s="206"/>
      <c r="DPP70" s="206"/>
      <c r="DPQ70" s="206"/>
      <c r="DPR70" s="206"/>
      <c r="DPS70" s="206"/>
      <c r="DPT70" s="206"/>
      <c r="DPU70" s="206"/>
      <c r="DPV70" s="206"/>
      <c r="DPW70" s="206"/>
      <c r="DPX70" s="206"/>
      <c r="DPY70" s="206"/>
      <c r="DPZ70" s="206"/>
      <c r="DQA70" s="206"/>
      <c r="DQB70" s="206"/>
      <c r="DQC70" s="206"/>
      <c r="DQD70" s="206"/>
      <c r="DQE70" s="206"/>
      <c r="DQF70" s="206"/>
      <c r="DQG70" s="206"/>
      <c r="DQH70" s="206"/>
      <c r="DQI70" s="206"/>
      <c r="DQJ70" s="206"/>
      <c r="DQK70" s="206"/>
      <c r="DQL70" s="206"/>
      <c r="DQM70" s="206"/>
      <c r="DQN70" s="206"/>
      <c r="DQO70" s="206"/>
      <c r="DQP70" s="206"/>
      <c r="DQQ70" s="206"/>
      <c r="DQR70" s="206"/>
      <c r="DQS70" s="206"/>
      <c r="DQT70" s="206"/>
      <c r="DQU70" s="206"/>
      <c r="DQV70" s="206"/>
      <c r="DQW70" s="206"/>
      <c r="DQX70" s="206"/>
      <c r="DQY70" s="206"/>
      <c r="DQZ70" s="206"/>
      <c r="DRA70" s="206"/>
      <c r="DRB70" s="206"/>
      <c r="DRC70" s="206"/>
      <c r="DRD70" s="206"/>
      <c r="DRE70" s="206"/>
      <c r="DRF70" s="206"/>
      <c r="DRG70" s="206"/>
      <c r="DRH70" s="206"/>
      <c r="DRI70" s="206"/>
      <c r="DRJ70" s="206"/>
      <c r="DRK70" s="206"/>
      <c r="DRL70" s="206"/>
      <c r="DRM70" s="206"/>
      <c r="DRN70" s="206"/>
      <c r="DRO70" s="206"/>
      <c r="DRP70" s="206"/>
      <c r="DRQ70" s="206"/>
      <c r="DRR70" s="206"/>
      <c r="DRS70" s="206"/>
      <c r="DRT70" s="206"/>
      <c r="DRU70" s="206"/>
      <c r="DRV70" s="206"/>
      <c r="DRW70" s="206"/>
      <c r="DRX70" s="206"/>
      <c r="DRY70" s="206"/>
      <c r="DRZ70" s="206"/>
      <c r="DSA70" s="206"/>
      <c r="DSB70" s="206"/>
      <c r="DSC70" s="206"/>
      <c r="DSD70" s="206"/>
      <c r="DSE70" s="206"/>
      <c r="DSF70" s="206"/>
      <c r="DSG70" s="206"/>
      <c r="DSH70" s="206"/>
      <c r="DSI70" s="206"/>
      <c r="DSJ70" s="206"/>
      <c r="DSK70" s="206"/>
      <c r="DSL70" s="206"/>
      <c r="DSM70" s="206"/>
      <c r="DSN70" s="206"/>
      <c r="DSO70" s="206"/>
      <c r="DSP70" s="206"/>
      <c r="DSQ70" s="206"/>
      <c r="DSR70" s="206"/>
      <c r="DSS70" s="206"/>
      <c r="DST70" s="206"/>
      <c r="DSU70" s="206"/>
      <c r="DSV70" s="206"/>
      <c r="DSW70" s="206"/>
      <c r="DSX70" s="206"/>
      <c r="DSY70" s="206"/>
      <c r="DSZ70" s="206"/>
      <c r="DTA70" s="206"/>
      <c r="DTB70" s="206"/>
      <c r="DTC70" s="206"/>
      <c r="DTD70" s="206"/>
      <c r="DTE70" s="206"/>
      <c r="DTF70" s="206"/>
      <c r="DTG70" s="206"/>
      <c r="DTH70" s="206"/>
      <c r="DTI70" s="206"/>
      <c r="DTJ70" s="206"/>
      <c r="DTK70" s="206"/>
      <c r="DTL70" s="206"/>
      <c r="DTM70" s="206"/>
      <c r="DTN70" s="206"/>
      <c r="DTO70" s="206"/>
      <c r="DTP70" s="206"/>
      <c r="DTQ70" s="206"/>
      <c r="DTR70" s="206"/>
      <c r="DTS70" s="206"/>
      <c r="DTT70" s="206"/>
      <c r="DTU70" s="206"/>
      <c r="DTV70" s="206"/>
      <c r="DTW70" s="206"/>
      <c r="DTX70" s="206"/>
      <c r="DTY70" s="206"/>
      <c r="DTZ70" s="206"/>
      <c r="DUA70" s="206"/>
      <c r="DUB70" s="206"/>
      <c r="DUC70" s="206"/>
      <c r="DUD70" s="206"/>
      <c r="DUE70" s="206"/>
      <c r="DUF70" s="206"/>
      <c r="DUG70" s="206"/>
      <c r="DUH70" s="206"/>
      <c r="DUI70" s="206"/>
      <c r="DUJ70" s="206"/>
      <c r="DUK70" s="206"/>
      <c r="DUL70" s="206"/>
      <c r="DUM70" s="206"/>
      <c r="DUN70" s="206"/>
      <c r="DUO70" s="206"/>
      <c r="DUP70" s="206"/>
      <c r="DUQ70" s="206"/>
      <c r="DUR70" s="206"/>
      <c r="DUS70" s="206"/>
      <c r="DUT70" s="206"/>
      <c r="DUU70" s="206"/>
      <c r="DUV70" s="206"/>
      <c r="DUW70" s="206"/>
      <c r="DUX70" s="206"/>
      <c r="DUY70" s="206"/>
      <c r="DUZ70" s="206"/>
      <c r="DVA70" s="206"/>
      <c r="DVB70" s="206"/>
      <c r="DVC70" s="206"/>
      <c r="DVD70" s="206"/>
      <c r="DVE70" s="206"/>
      <c r="DVF70" s="206"/>
      <c r="DVG70" s="206"/>
      <c r="DVH70" s="206"/>
      <c r="DVI70" s="206"/>
      <c r="DVJ70" s="206"/>
      <c r="DVK70" s="206"/>
      <c r="DVL70" s="206"/>
      <c r="DVM70" s="206"/>
      <c r="DVN70" s="206"/>
      <c r="DVO70" s="206"/>
      <c r="DVP70" s="206"/>
      <c r="DVQ70" s="206"/>
      <c r="DVR70" s="206"/>
      <c r="DVS70" s="206"/>
      <c r="DVT70" s="206"/>
      <c r="DVU70" s="206"/>
      <c r="DVV70" s="206"/>
      <c r="DVW70" s="206"/>
      <c r="DVX70" s="206"/>
      <c r="DVY70" s="206"/>
      <c r="DVZ70" s="206"/>
      <c r="DWA70" s="206"/>
      <c r="DWB70" s="206"/>
      <c r="DWC70" s="206"/>
      <c r="DWD70" s="206"/>
      <c r="DWE70" s="206"/>
      <c r="DWF70" s="206"/>
      <c r="DWG70" s="206"/>
      <c r="DWH70" s="206"/>
      <c r="DWI70" s="206"/>
      <c r="DWJ70" s="206"/>
      <c r="DWK70" s="206"/>
      <c r="DWL70" s="206"/>
      <c r="DWM70" s="206"/>
      <c r="DWN70" s="206"/>
      <c r="DWO70" s="206"/>
      <c r="DWP70" s="206"/>
      <c r="DWQ70" s="206"/>
      <c r="DWR70" s="206"/>
      <c r="DWS70" s="206"/>
      <c r="DWT70" s="206"/>
      <c r="DWU70" s="206"/>
      <c r="DWV70" s="206"/>
      <c r="DWW70" s="206"/>
      <c r="DWX70" s="206"/>
      <c r="DWY70" s="206"/>
      <c r="DWZ70" s="206"/>
      <c r="DXA70" s="206"/>
      <c r="DXB70" s="206"/>
      <c r="DXC70" s="206"/>
      <c r="DXD70" s="206"/>
      <c r="DXE70" s="206"/>
      <c r="DXF70" s="206"/>
      <c r="DXG70" s="206"/>
      <c r="DXH70" s="206"/>
      <c r="DXI70" s="206"/>
      <c r="DXJ70" s="206"/>
      <c r="DXK70" s="206"/>
      <c r="DXL70" s="206"/>
      <c r="DXM70" s="206"/>
      <c r="DXN70" s="206"/>
      <c r="DXO70" s="206"/>
      <c r="DXP70" s="206"/>
      <c r="DXQ70" s="206"/>
      <c r="DXR70" s="206"/>
      <c r="DXS70" s="206"/>
      <c r="DXT70" s="206"/>
      <c r="DXU70" s="206"/>
      <c r="DXV70" s="206"/>
      <c r="DXW70" s="206"/>
      <c r="DXX70" s="206"/>
      <c r="DXY70" s="206"/>
      <c r="DXZ70" s="206"/>
      <c r="DYA70" s="206"/>
      <c r="DYB70" s="206"/>
      <c r="DYC70" s="206"/>
      <c r="DYD70" s="206"/>
      <c r="DYE70" s="206"/>
      <c r="DYF70" s="206"/>
      <c r="DYG70" s="206"/>
      <c r="DYH70" s="206"/>
      <c r="DYI70" s="206"/>
      <c r="DYJ70" s="206"/>
      <c r="DYK70" s="206"/>
      <c r="DYL70" s="206"/>
      <c r="DYM70" s="206"/>
      <c r="DYN70" s="206"/>
      <c r="DYO70" s="206"/>
      <c r="DYP70" s="206"/>
      <c r="DYQ70" s="206"/>
      <c r="DYR70" s="206"/>
      <c r="DYS70" s="206"/>
      <c r="DYT70" s="206"/>
      <c r="DYU70" s="206"/>
      <c r="DYV70" s="206"/>
      <c r="DYW70" s="206"/>
      <c r="DYX70" s="206"/>
      <c r="DYY70" s="206"/>
      <c r="DYZ70" s="206"/>
      <c r="DZA70" s="206"/>
      <c r="DZB70" s="206"/>
      <c r="DZC70" s="206"/>
      <c r="DZD70" s="206"/>
      <c r="DZE70" s="206"/>
      <c r="DZF70" s="206"/>
      <c r="DZG70" s="206"/>
      <c r="DZH70" s="206"/>
      <c r="DZI70" s="206"/>
      <c r="DZJ70" s="206"/>
      <c r="DZK70" s="206"/>
      <c r="DZL70" s="206"/>
      <c r="DZM70" s="206"/>
      <c r="DZN70" s="206"/>
      <c r="DZO70" s="206"/>
      <c r="DZP70" s="206"/>
      <c r="DZQ70" s="206"/>
      <c r="DZR70" s="206"/>
      <c r="DZS70" s="206"/>
      <c r="DZT70" s="206"/>
      <c r="DZU70" s="206"/>
      <c r="DZV70" s="206"/>
      <c r="DZW70" s="206"/>
      <c r="DZX70" s="206"/>
      <c r="DZY70" s="206"/>
      <c r="DZZ70" s="206"/>
      <c r="EAA70" s="206"/>
      <c r="EAB70" s="206"/>
      <c r="EAC70" s="206"/>
      <c r="EAD70" s="206"/>
      <c r="EAE70" s="206"/>
      <c r="EAF70" s="206"/>
      <c r="EAG70" s="206"/>
      <c r="EAH70" s="206"/>
      <c r="EAI70" s="206"/>
      <c r="EAJ70" s="206"/>
      <c r="EAK70" s="206"/>
      <c r="EAL70" s="206"/>
      <c r="EAM70" s="206"/>
      <c r="EAN70" s="206"/>
      <c r="EAO70" s="206"/>
      <c r="EAP70" s="206"/>
      <c r="EAQ70" s="206"/>
      <c r="EAR70" s="206"/>
      <c r="EAS70" s="206"/>
      <c r="EAT70" s="206"/>
      <c r="EAU70" s="206"/>
      <c r="EAV70" s="206"/>
      <c r="EAW70" s="206"/>
      <c r="EAX70" s="206"/>
      <c r="EAY70" s="206"/>
      <c r="EAZ70" s="206"/>
      <c r="EBA70" s="206"/>
      <c r="EBB70" s="206"/>
      <c r="EBC70" s="206"/>
      <c r="EBD70" s="206"/>
      <c r="EBE70" s="206"/>
      <c r="EBF70" s="206"/>
      <c r="EBG70" s="206"/>
      <c r="EBH70" s="206"/>
      <c r="EBI70" s="206"/>
      <c r="EBJ70" s="206"/>
      <c r="EBK70" s="206"/>
      <c r="EBL70" s="206"/>
      <c r="EBM70" s="206"/>
      <c r="EBN70" s="206"/>
      <c r="EBO70" s="206"/>
      <c r="EBP70" s="206"/>
      <c r="EBQ70" s="206"/>
      <c r="EBR70" s="206"/>
      <c r="EBS70" s="206"/>
      <c r="EBT70" s="206"/>
      <c r="EBU70" s="206"/>
      <c r="EBV70" s="206"/>
      <c r="EBW70" s="206"/>
      <c r="EBX70" s="206"/>
      <c r="EBY70" s="206"/>
      <c r="EBZ70" s="206"/>
      <c r="ECA70" s="206"/>
      <c r="ECB70" s="206"/>
      <c r="ECC70" s="206"/>
      <c r="ECD70" s="206"/>
      <c r="ECE70" s="206"/>
      <c r="ECF70" s="206"/>
      <c r="ECG70" s="206"/>
      <c r="ECH70" s="206"/>
      <c r="ECI70" s="206"/>
      <c r="ECJ70" s="206"/>
      <c r="ECK70" s="206"/>
      <c r="ECL70" s="206"/>
      <c r="ECM70" s="206"/>
      <c r="ECN70" s="206"/>
      <c r="ECO70" s="206"/>
      <c r="ECP70" s="206"/>
      <c r="ECQ70" s="206"/>
      <c r="ECR70" s="206"/>
      <c r="ECS70" s="206"/>
      <c r="ECT70" s="206"/>
      <c r="ECU70" s="206"/>
      <c r="ECV70" s="206"/>
      <c r="ECW70" s="206"/>
      <c r="ECX70" s="206"/>
      <c r="ECY70" s="206"/>
      <c r="ECZ70" s="206"/>
      <c r="EDA70" s="206"/>
      <c r="EDB70" s="206"/>
      <c r="EDC70" s="206"/>
      <c r="EDD70" s="206"/>
      <c r="EDE70" s="206"/>
      <c r="EDF70" s="206"/>
      <c r="EDG70" s="206"/>
      <c r="EDH70" s="206"/>
      <c r="EDI70" s="206"/>
      <c r="EDJ70" s="206"/>
      <c r="EDK70" s="206"/>
      <c r="EDL70" s="206"/>
      <c r="EDM70" s="206"/>
      <c r="EDN70" s="206"/>
      <c r="EDO70" s="206"/>
      <c r="EDP70" s="206"/>
      <c r="EDQ70" s="206"/>
      <c r="EDR70" s="206"/>
      <c r="EDS70" s="206"/>
      <c r="EDT70" s="206"/>
      <c r="EDU70" s="206"/>
      <c r="EDV70" s="206"/>
      <c r="EDW70" s="206"/>
      <c r="EDX70" s="206"/>
      <c r="EDY70" s="206"/>
      <c r="EDZ70" s="206"/>
      <c r="EEA70" s="206"/>
      <c r="EEB70" s="206"/>
      <c r="EEC70" s="206"/>
      <c r="EED70" s="206"/>
      <c r="EEE70" s="206"/>
      <c r="EEF70" s="206"/>
      <c r="EEG70" s="206"/>
      <c r="EEH70" s="206"/>
      <c r="EEI70" s="206"/>
      <c r="EEJ70" s="206"/>
      <c r="EEK70" s="206"/>
      <c r="EEL70" s="206"/>
      <c r="EEM70" s="206"/>
      <c r="EEN70" s="206"/>
      <c r="EEO70" s="206"/>
      <c r="EEP70" s="206"/>
      <c r="EEQ70" s="206"/>
      <c r="EER70" s="206"/>
      <c r="EES70" s="206"/>
      <c r="EET70" s="206"/>
      <c r="EEU70" s="206"/>
      <c r="EEV70" s="206"/>
      <c r="EEW70" s="206"/>
      <c r="EEX70" s="206"/>
      <c r="EEY70" s="206"/>
      <c r="EEZ70" s="206"/>
      <c r="EFA70" s="206"/>
      <c r="EFB70" s="206"/>
      <c r="EFC70" s="206"/>
      <c r="EFD70" s="206"/>
      <c r="EFE70" s="206"/>
      <c r="EFF70" s="206"/>
      <c r="EFG70" s="206"/>
      <c r="EFH70" s="206"/>
      <c r="EFI70" s="206"/>
      <c r="EFJ70" s="206"/>
      <c r="EFK70" s="206"/>
      <c r="EFL70" s="206"/>
      <c r="EFM70" s="206"/>
      <c r="EFN70" s="206"/>
      <c r="EFO70" s="206"/>
      <c r="EFP70" s="206"/>
      <c r="EFQ70" s="206"/>
      <c r="EFR70" s="206"/>
      <c r="EFS70" s="206"/>
      <c r="EFT70" s="206"/>
      <c r="EFU70" s="206"/>
      <c r="EFV70" s="206"/>
      <c r="EFW70" s="206"/>
      <c r="EFX70" s="206"/>
      <c r="EFY70" s="206"/>
      <c r="EFZ70" s="206"/>
      <c r="EGA70" s="206"/>
      <c r="EGB70" s="206"/>
      <c r="EGC70" s="206"/>
      <c r="EGD70" s="206"/>
      <c r="EGE70" s="206"/>
      <c r="EGF70" s="206"/>
      <c r="EGG70" s="206"/>
      <c r="EGH70" s="206"/>
      <c r="EGI70" s="206"/>
      <c r="EGJ70" s="206"/>
      <c r="EGK70" s="206"/>
      <c r="EGL70" s="206"/>
      <c r="EGM70" s="206"/>
      <c r="EGN70" s="206"/>
      <c r="EGO70" s="206"/>
      <c r="EGP70" s="206"/>
      <c r="EGQ70" s="206"/>
      <c r="EGR70" s="206"/>
      <c r="EGS70" s="206"/>
      <c r="EGT70" s="206"/>
      <c r="EGU70" s="206"/>
      <c r="EGV70" s="206"/>
      <c r="EGW70" s="206"/>
      <c r="EGX70" s="206"/>
      <c r="EGY70" s="206"/>
      <c r="EGZ70" s="206"/>
      <c r="EHA70" s="206"/>
      <c r="EHB70" s="206"/>
      <c r="EHC70" s="206"/>
      <c r="EHD70" s="206"/>
      <c r="EHE70" s="206"/>
      <c r="EHF70" s="206"/>
      <c r="EHG70" s="206"/>
      <c r="EHH70" s="206"/>
      <c r="EHI70" s="206"/>
      <c r="EHJ70" s="206"/>
      <c r="EHK70" s="206"/>
      <c r="EHL70" s="206"/>
      <c r="EHM70" s="206"/>
      <c r="EHN70" s="206"/>
      <c r="EHO70" s="206"/>
      <c r="EHP70" s="206"/>
      <c r="EHQ70" s="206"/>
      <c r="EHR70" s="206"/>
      <c r="EHS70" s="206"/>
      <c r="EHT70" s="206"/>
      <c r="EHU70" s="206"/>
      <c r="EHV70" s="206"/>
      <c r="EHW70" s="206"/>
      <c r="EHX70" s="206"/>
      <c r="EHY70" s="206"/>
      <c r="EHZ70" s="206"/>
      <c r="EIA70" s="206"/>
      <c r="EIB70" s="206"/>
      <c r="EIC70" s="206"/>
      <c r="EID70" s="206"/>
      <c r="EIE70" s="206"/>
      <c r="EIF70" s="206"/>
      <c r="EIG70" s="206"/>
      <c r="EIH70" s="206"/>
      <c r="EII70" s="206"/>
      <c r="EIJ70" s="206"/>
      <c r="EIK70" s="206"/>
      <c r="EIL70" s="206"/>
      <c r="EIM70" s="206"/>
      <c r="EIN70" s="206"/>
      <c r="EIO70" s="206"/>
      <c r="EIP70" s="206"/>
      <c r="EIQ70" s="206"/>
      <c r="EIR70" s="206"/>
      <c r="EIS70" s="206"/>
      <c r="EIT70" s="206"/>
      <c r="EIU70" s="206"/>
      <c r="EIV70" s="206"/>
      <c r="EIW70" s="206"/>
      <c r="EIX70" s="206"/>
      <c r="EIY70" s="206"/>
      <c r="EIZ70" s="206"/>
      <c r="EJA70" s="206"/>
      <c r="EJB70" s="206"/>
      <c r="EJC70" s="206"/>
      <c r="EJD70" s="206"/>
      <c r="EJE70" s="206"/>
      <c r="EJF70" s="206"/>
      <c r="EJG70" s="206"/>
      <c r="EJH70" s="206"/>
      <c r="EJI70" s="206"/>
      <c r="EJJ70" s="206"/>
      <c r="EJK70" s="206"/>
      <c r="EJL70" s="206"/>
      <c r="EJM70" s="206"/>
      <c r="EJN70" s="206"/>
      <c r="EJO70" s="206"/>
      <c r="EJP70" s="206"/>
      <c r="EJQ70" s="206"/>
      <c r="EJR70" s="206"/>
      <c r="EJS70" s="206"/>
      <c r="EJT70" s="206"/>
      <c r="EJU70" s="206"/>
      <c r="EJV70" s="206"/>
      <c r="EJW70" s="206"/>
      <c r="EJX70" s="206"/>
      <c r="EJY70" s="206"/>
      <c r="EJZ70" s="206"/>
      <c r="EKA70" s="206"/>
      <c r="EKB70" s="206"/>
      <c r="EKC70" s="206"/>
      <c r="EKD70" s="206"/>
      <c r="EKE70" s="206"/>
      <c r="EKF70" s="206"/>
      <c r="EKG70" s="206"/>
      <c r="EKH70" s="206"/>
      <c r="EKI70" s="206"/>
      <c r="EKJ70" s="206"/>
      <c r="EKK70" s="206"/>
      <c r="EKL70" s="206"/>
      <c r="EKM70" s="206"/>
      <c r="EKN70" s="206"/>
      <c r="EKO70" s="206"/>
      <c r="EKP70" s="206"/>
      <c r="EKQ70" s="206"/>
      <c r="EKR70" s="206"/>
      <c r="EKS70" s="206"/>
      <c r="EKT70" s="206"/>
      <c r="EKU70" s="206"/>
      <c r="EKV70" s="206"/>
      <c r="EKW70" s="206"/>
      <c r="EKX70" s="206"/>
      <c r="EKY70" s="206"/>
      <c r="EKZ70" s="206"/>
      <c r="ELA70" s="206"/>
      <c r="ELB70" s="206"/>
      <c r="ELC70" s="206"/>
      <c r="ELD70" s="206"/>
      <c r="ELE70" s="206"/>
      <c r="ELF70" s="206"/>
      <c r="ELG70" s="206"/>
      <c r="ELH70" s="206"/>
      <c r="ELI70" s="206"/>
      <c r="ELJ70" s="206"/>
      <c r="ELK70" s="206"/>
      <c r="ELL70" s="206"/>
      <c r="ELM70" s="206"/>
      <c r="ELN70" s="206"/>
      <c r="ELO70" s="206"/>
      <c r="ELP70" s="206"/>
      <c r="ELQ70" s="206"/>
      <c r="ELR70" s="206"/>
      <c r="ELS70" s="206"/>
      <c r="ELT70" s="206"/>
      <c r="ELU70" s="206"/>
      <c r="ELV70" s="206"/>
      <c r="ELW70" s="206"/>
      <c r="ELX70" s="206"/>
      <c r="ELY70" s="206"/>
      <c r="ELZ70" s="206"/>
      <c r="EMA70" s="206"/>
      <c r="EMB70" s="206"/>
      <c r="EMC70" s="206"/>
      <c r="EMD70" s="206"/>
      <c r="EME70" s="206"/>
      <c r="EMF70" s="206"/>
      <c r="EMG70" s="206"/>
      <c r="EMH70" s="206"/>
      <c r="EMI70" s="206"/>
      <c r="EMJ70" s="206"/>
      <c r="EMK70" s="206"/>
      <c r="EML70" s="206"/>
      <c r="EMM70" s="206"/>
      <c r="EMN70" s="206"/>
      <c r="EMO70" s="206"/>
      <c r="EMP70" s="206"/>
      <c r="EMQ70" s="206"/>
      <c r="EMR70" s="206"/>
      <c r="EMS70" s="206"/>
      <c r="EMT70" s="206"/>
      <c r="EMU70" s="206"/>
      <c r="EMV70" s="206"/>
      <c r="EMW70" s="206"/>
      <c r="EMX70" s="206"/>
      <c r="EMY70" s="206"/>
      <c r="EMZ70" s="206"/>
      <c r="ENA70" s="206"/>
      <c r="ENB70" s="206"/>
      <c r="ENC70" s="206"/>
      <c r="END70" s="206"/>
      <c r="ENE70" s="206"/>
      <c r="ENF70" s="206"/>
      <c r="ENG70" s="206"/>
      <c r="ENH70" s="206"/>
      <c r="ENI70" s="206"/>
      <c r="ENJ70" s="206"/>
      <c r="ENK70" s="206"/>
      <c r="ENL70" s="206"/>
      <c r="ENM70" s="206"/>
      <c r="ENN70" s="206"/>
      <c r="ENO70" s="206"/>
      <c r="ENP70" s="206"/>
      <c r="ENQ70" s="206"/>
      <c r="ENR70" s="206"/>
      <c r="ENS70" s="206"/>
      <c r="ENT70" s="206"/>
      <c r="ENU70" s="206"/>
      <c r="ENV70" s="206"/>
      <c r="ENW70" s="206"/>
      <c r="ENX70" s="206"/>
      <c r="ENY70" s="206"/>
      <c r="ENZ70" s="206"/>
      <c r="EOA70" s="206"/>
      <c r="EOB70" s="206"/>
      <c r="EOC70" s="206"/>
      <c r="EOD70" s="206"/>
      <c r="EOE70" s="206"/>
      <c r="EOF70" s="206"/>
      <c r="EOG70" s="206"/>
      <c r="EOH70" s="206"/>
      <c r="EOI70" s="206"/>
      <c r="EOJ70" s="206"/>
      <c r="EOK70" s="206"/>
      <c r="EOL70" s="206"/>
      <c r="EOM70" s="206"/>
      <c r="EON70" s="206"/>
      <c r="EOO70" s="206"/>
      <c r="EOP70" s="206"/>
      <c r="EOQ70" s="206"/>
      <c r="EOR70" s="206"/>
      <c r="EOS70" s="206"/>
      <c r="EOT70" s="206"/>
      <c r="EOU70" s="206"/>
      <c r="EOV70" s="206"/>
      <c r="EOW70" s="206"/>
      <c r="EOX70" s="206"/>
      <c r="EOY70" s="206"/>
      <c r="EOZ70" s="206"/>
      <c r="EPA70" s="206"/>
      <c r="EPB70" s="206"/>
      <c r="EPC70" s="206"/>
      <c r="EPD70" s="206"/>
      <c r="EPE70" s="206"/>
      <c r="EPF70" s="206"/>
      <c r="EPG70" s="206"/>
      <c r="EPH70" s="206"/>
      <c r="EPI70" s="206"/>
      <c r="EPJ70" s="206"/>
      <c r="EPK70" s="206"/>
      <c r="EPL70" s="206"/>
      <c r="EPM70" s="206"/>
      <c r="EPN70" s="206"/>
      <c r="EPO70" s="206"/>
      <c r="EPP70" s="206"/>
      <c r="EPQ70" s="206"/>
      <c r="EPR70" s="206"/>
      <c r="EPS70" s="206"/>
      <c r="EPT70" s="206"/>
      <c r="EPU70" s="206"/>
      <c r="EPV70" s="206"/>
      <c r="EPW70" s="206"/>
      <c r="EPX70" s="206"/>
      <c r="EPY70" s="206"/>
      <c r="EPZ70" s="206"/>
      <c r="EQA70" s="206"/>
      <c r="EQB70" s="206"/>
      <c r="EQC70" s="206"/>
      <c r="EQD70" s="206"/>
      <c r="EQE70" s="206"/>
      <c r="EQF70" s="206"/>
      <c r="EQG70" s="206"/>
      <c r="EQH70" s="206"/>
      <c r="EQI70" s="206"/>
      <c r="EQJ70" s="206"/>
      <c r="EQK70" s="206"/>
      <c r="EQL70" s="206"/>
      <c r="EQM70" s="206"/>
      <c r="EQN70" s="206"/>
      <c r="EQO70" s="206"/>
      <c r="EQP70" s="206"/>
      <c r="EQQ70" s="206"/>
      <c r="EQR70" s="206"/>
      <c r="EQS70" s="206"/>
      <c r="EQT70" s="206"/>
      <c r="EQU70" s="206"/>
      <c r="EQV70" s="206"/>
      <c r="EQW70" s="206"/>
      <c r="EQX70" s="206"/>
      <c r="EQY70" s="206"/>
      <c r="EQZ70" s="206"/>
      <c r="ERA70" s="206"/>
      <c r="ERB70" s="206"/>
      <c r="ERC70" s="206"/>
      <c r="ERD70" s="206"/>
      <c r="ERE70" s="206"/>
      <c r="ERF70" s="206"/>
      <c r="ERG70" s="206"/>
      <c r="ERH70" s="206"/>
      <c r="ERI70" s="206"/>
      <c r="ERJ70" s="206"/>
      <c r="ERK70" s="206"/>
      <c r="ERL70" s="206"/>
      <c r="ERM70" s="206"/>
      <c r="ERN70" s="206"/>
      <c r="ERO70" s="206"/>
      <c r="ERP70" s="206"/>
      <c r="ERQ70" s="206"/>
      <c r="ERR70" s="206"/>
      <c r="ERS70" s="206"/>
      <c r="ERT70" s="206"/>
      <c r="ERU70" s="206"/>
      <c r="ERV70" s="206"/>
      <c r="ERW70" s="206"/>
      <c r="ERX70" s="206"/>
      <c r="ERY70" s="206"/>
      <c r="ERZ70" s="206"/>
      <c r="ESA70" s="206"/>
      <c r="ESB70" s="206"/>
      <c r="ESC70" s="206"/>
      <c r="ESD70" s="206"/>
      <c r="ESE70" s="206"/>
      <c r="ESF70" s="206"/>
      <c r="ESG70" s="206"/>
      <c r="ESH70" s="206"/>
      <c r="ESI70" s="206"/>
      <c r="ESJ70" s="206"/>
      <c r="ESK70" s="206"/>
      <c r="ESL70" s="206"/>
      <c r="ESM70" s="206"/>
      <c r="ESN70" s="206"/>
      <c r="ESO70" s="206"/>
      <c r="ESP70" s="206"/>
      <c r="ESQ70" s="206"/>
      <c r="ESR70" s="206"/>
      <c r="ESS70" s="206"/>
      <c r="EST70" s="206"/>
      <c r="ESU70" s="206"/>
      <c r="ESV70" s="206"/>
      <c r="ESW70" s="206"/>
      <c r="ESX70" s="206"/>
      <c r="ESY70" s="206"/>
      <c r="ESZ70" s="206"/>
      <c r="ETA70" s="206"/>
      <c r="ETB70" s="206"/>
      <c r="ETC70" s="206"/>
      <c r="ETD70" s="206"/>
      <c r="ETE70" s="206"/>
      <c r="ETF70" s="206"/>
      <c r="ETG70" s="206"/>
      <c r="ETH70" s="206"/>
      <c r="ETI70" s="206"/>
      <c r="ETJ70" s="206"/>
      <c r="ETK70" s="206"/>
      <c r="ETL70" s="206"/>
      <c r="ETM70" s="206"/>
      <c r="ETN70" s="206"/>
      <c r="ETO70" s="206"/>
      <c r="ETP70" s="206"/>
      <c r="ETQ70" s="206"/>
      <c r="ETR70" s="206"/>
      <c r="ETS70" s="206"/>
      <c r="ETT70" s="206"/>
      <c r="ETU70" s="206"/>
      <c r="ETV70" s="206"/>
      <c r="ETW70" s="206"/>
      <c r="ETX70" s="206"/>
      <c r="ETY70" s="206"/>
      <c r="ETZ70" s="206"/>
      <c r="EUA70" s="206"/>
      <c r="EUB70" s="206"/>
      <c r="EUC70" s="206"/>
      <c r="EUD70" s="206"/>
      <c r="EUE70" s="206"/>
      <c r="EUF70" s="206"/>
      <c r="EUG70" s="206"/>
      <c r="EUH70" s="206"/>
      <c r="EUI70" s="206"/>
      <c r="EUJ70" s="206"/>
      <c r="EUK70" s="206"/>
      <c r="EUL70" s="206"/>
      <c r="EUM70" s="206"/>
      <c r="EUN70" s="206"/>
      <c r="EUO70" s="206"/>
      <c r="EUP70" s="206"/>
      <c r="EUQ70" s="206"/>
      <c r="EUR70" s="206"/>
      <c r="EUS70" s="206"/>
      <c r="EUT70" s="206"/>
      <c r="EUU70" s="206"/>
      <c r="EUV70" s="206"/>
      <c r="EUW70" s="206"/>
      <c r="EUX70" s="206"/>
      <c r="EUY70" s="206"/>
      <c r="EUZ70" s="206"/>
      <c r="EVA70" s="206"/>
      <c r="EVB70" s="206"/>
      <c r="EVC70" s="206"/>
      <c r="EVD70" s="206"/>
      <c r="EVE70" s="206"/>
      <c r="EVF70" s="206"/>
      <c r="EVG70" s="206"/>
      <c r="EVH70" s="206"/>
      <c r="EVI70" s="206"/>
      <c r="EVJ70" s="206"/>
      <c r="EVK70" s="206"/>
      <c r="EVL70" s="206"/>
      <c r="EVM70" s="206"/>
      <c r="EVN70" s="206"/>
      <c r="EVO70" s="206"/>
      <c r="EVP70" s="206"/>
      <c r="EVQ70" s="206"/>
      <c r="EVR70" s="206"/>
      <c r="EVS70" s="206"/>
      <c r="EVT70" s="206"/>
      <c r="EVU70" s="206"/>
      <c r="EVV70" s="206"/>
      <c r="EVW70" s="206"/>
      <c r="EVX70" s="206"/>
      <c r="EVY70" s="206"/>
      <c r="EVZ70" s="206"/>
      <c r="EWA70" s="206"/>
      <c r="EWB70" s="206"/>
      <c r="EWC70" s="206"/>
      <c r="EWD70" s="206"/>
      <c r="EWE70" s="206"/>
      <c r="EWF70" s="206"/>
      <c r="EWG70" s="206"/>
      <c r="EWH70" s="206"/>
      <c r="EWI70" s="206"/>
      <c r="EWJ70" s="206"/>
      <c r="EWK70" s="206"/>
      <c r="EWL70" s="206"/>
      <c r="EWM70" s="206"/>
      <c r="EWN70" s="206"/>
      <c r="EWO70" s="206"/>
      <c r="EWP70" s="206"/>
      <c r="EWQ70" s="206"/>
      <c r="EWR70" s="206"/>
      <c r="EWS70" s="206"/>
      <c r="EWT70" s="206"/>
      <c r="EWU70" s="206"/>
      <c r="EWV70" s="206"/>
      <c r="EWW70" s="206"/>
      <c r="EWX70" s="206"/>
      <c r="EWY70" s="206"/>
      <c r="EWZ70" s="206"/>
      <c r="EXA70" s="206"/>
      <c r="EXB70" s="206"/>
      <c r="EXC70" s="206"/>
      <c r="EXD70" s="206"/>
      <c r="EXE70" s="206"/>
      <c r="EXF70" s="206"/>
      <c r="EXG70" s="206"/>
      <c r="EXH70" s="206"/>
      <c r="EXI70" s="206"/>
      <c r="EXJ70" s="206"/>
      <c r="EXK70" s="206"/>
      <c r="EXL70" s="206"/>
      <c r="EXM70" s="206"/>
      <c r="EXN70" s="206"/>
      <c r="EXO70" s="206"/>
      <c r="EXP70" s="206"/>
      <c r="EXQ70" s="206"/>
      <c r="EXR70" s="206"/>
      <c r="EXS70" s="206"/>
      <c r="EXT70" s="206"/>
      <c r="EXU70" s="206"/>
      <c r="EXV70" s="206"/>
      <c r="EXW70" s="206"/>
      <c r="EXX70" s="206"/>
      <c r="EXY70" s="206"/>
      <c r="EXZ70" s="206"/>
      <c r="EYA70" s="206"/>
      <c r="EYB70" s="206"/>
      <c r="EYC70" s="206"/>
      <c r="EYD70" s="206"/>
      <c r="EYE70" s="206"/>
      <c r="EYF70" s="206"/>
      <c r="EYG70" s="206"/>
      <c r="EYH70" s="206"/>
      <c r="EYI70" s="206"/>
      <c r="EYJ70" s="206"/>
      <c r="EYK70" s="206"/>
      <c r="EYL70" s="206"/>
      <c r="EYM70" s="206"/>
      <c r="EYN70" s="206"/>
      <c r="EYO70" s="206"/>
      <c r="EYP70" s="206"/>
      <c r="EYQ70" s="206"/>
      <c r="EYR70" s="206"/>
      <c r="EYS70" s="206"/>
      <c r="EYT70" s="206"/>
      <c r="EYU70" s="206"/>
      <c r="EYV70" s="206"/>
      <c r="EYW70" s="206"/>
      <c r="EYX70" s="206"/>
      <c r="EYY70" s="206"/>
      <c r="EYZ70" s="206"/>
      <c r="EZA70" s="206"/>
      <c r="EZB70" s="206"/>
      <c r="EZC70" s="206"/>
      <c r="EZD70" s="206"/>
      <c r="EZE70" s="206"/>
      <c r="EZF70" s="206"/>
      <c r="EZG70" s="206"/>
      <c r="EZH70" s="206"/>
      <c r="EZI70" s="206"/>
      <c r="EZJ70" s="206"/>
      <c r="EZK70" s="206"/>
      <c r="EZL70" s="206"/>
      <c r="EZM70" s="206"/>
      <c r="EZN70" s="206"/>
      <c r="EZO70" s="206"/>
      <c r="EZP70" s="206"/>
      <c r="EZQ70" s="206"/>
      <c r="EZR70" s="206"/>
      <c r="EZS70" s="206"/>
      <c r="EZT70" s="206"/>
      <c r="EZU70" s="206"/>
      <c r="EZV70" s="206"/>
      <c r="EZW70" s="206"/>
      <c r="EZX70" s="206"/>
      <c r="EZY70" s="206"/>
      <c r="EZZ70" s="206"/>
      <c r="FAA70" s="206"/>
      <c r="FAB70" s="206"/>
      <c r="FAC70" s="206"/>
      <c r="FAD70" s="206"/>
      <c r="FAE70" s="206"/>
      <c r="FAF70" s="206"/>
      <c r="FAG70" s="206"/>
      <c r="FAH70" s="206"/>
      <c r="FAI70" s="206"/>
      <c r="FAJ70" s="206"/>
      <c r="FAK70" s="206"/>
      <c r="FAL70" s="206"/>
      <c r="FAM70" s="206"/>
      <c r="FAN70" s="206"/>
      <c r="FAO70" s="206"/>
      <c r="FAP70" s="206"/>
      <c r="FAQ70" s="206"/>
      <c r="FAR70" s="206"/>
      <c r="FAS70" s="206"/>
      <c r="FAT70" s="206"/>
      <c r="FAU70" s="206"/>
      <c r="FAV70" s="206"/>
      <c r="FAW70" s="206"/>
      <c r="FAX70" s="206"/>
      <c r="FAY70" s="206"/>
      <c r="FAZ70" s="206"/>
      <c r="FBA70" s="206"/>
      <c r="FBB70" s="206"/>
      <c r="FBC70" s="206"/>
      <c r="FBD70" s="206"/>
      <c r="FBE70" s="206"/>
      <c r="FBF70" s="206"/>
      <c r="FBG70" s="206"/>
      <c r="FBH70" s="206"/>
      <c r="FBI70" s="206"/>
      <c r="FBJ70" s="206"/>
      <c r="FBK70" s="206"/>
      <c r="FBL70" s="206"/>
      <c r="FBM70" s="206"/>
      <c r="FBN70" s="206"/>
      <c r="FBO70" s="206"/>
      <c r="FBP70" s="206"/>
      <c r="FBQ70" s="206"/>
      <c r="FBR70" s="206"/>
      <c r="FBS70" s="206"/>
      <c r="FBT70" s="206"/>
      <c r="FBU70" s="206"/>
      <c r="FBV70" s="206"/>
      <c r="FBW70" s="206"/>
      <c r="FBX70" s="206"/>
      <c r="FBY70" s="206"/>
      <c r="FBZ70" s="206"/>
      <c r="FCA70" s="206"/>
      <c r="FCB70" s="206"/>
      <c r="FCC70" s="206"/>
      <c r="FCD70" s="206"/>
      <c r="FCE70" s="206"/>
      <c r="FCF70" s="206"/>
      <c r="FCG70" s="206"/>
      <c r="FCH70" s="206"/>
      <c r="FCI70" s="206"/>
      <c r="FCJ70" s="206"/>
      <c r="FCK70" s="206"/>
      <c r="FCL70" s="206"/>
      <c r="FCM70" s="206"/>
      <c r="FCN70" s="206"/>
      <c r="FCO70" s="206"/>
      <c r="FCP70" s="206"/>
      <c r="FCQ70" s="206"/>
      <c r="FCR70" s="206"/>
      <c r="FCS70" s="206"/>
      <c r="FCT70" s="206"/>
      <c r="FCU70" s="206"/>
      <c r="FCV70" s="206"/>
      <c r="FCW70" s="206"/>
      <c r="FCX70" s="206"/>
      <c r="FCY70" s="206"/>
      <c r="FCZ70" s="206"/>
      <c r="FDA70" s="206"/>
      <c r="FDB70" s="206"/>
      <c r="FDC70" s="206"/>
      <c r="FDD70" s="206"/>
      <c r="FDE70" s="206"/>
      <c r="FDF70" s="206"/>
      <c r="FDG70" s="206"/>
      <c r="FDH70" s="206"/>
      <c r="FDI70" s="206"/>
      <c r="FDJ70" s="206"/>
      <c r="FDK70" s="206"/>
      <c r="FDL70" s="206"/>
      <c r="FDM70" s="206"/>
      <c r="FDN70" s="206"/>
      <c r="FDO70" s="206"/>
      <c r="FDP70" s="206"/>
      <c r="FDQ70" s="206"/>
      <c r="FDR70" s="206"/>
      <c r="FDS70" s="206"/>
      <c r="FDT70" s="206"/>
      <c r="FDU70" s="206"/>
      <c r="FDV70" s="206"/>
      <c r="FDW70" s="206"/>
      <c r="FDX70" s="206"/>
      <c r="FDY70" s="206"/>
      <c r="FDZ70" s="206"/>
      <c r="FEA70" s="206"/>
      <c r="FEB70" s="206"/>
      <c r="FEC70" s="206"/>
      <c r="FED70" s="206"/>
      <c r="FEE70" s="206"/>
      <c r="FEF70" s="206"/>
      <c r="FEG70" s="206"/>
      <c r="FEH70" s="206"/>
      <c r="FEI70" s="206"/>
      <c r="FEJ70" s="206"/>
      <c r="FEK70" s="206"/>
      <c r="FEL70" s="206"/>
      <c r="FEM70" s="206"/>
      <c r="FEN70" s="206"/>
      <c r="FEO70" s="206"/>
      <c r="FEP70" s="206"/>
      <c r="FEQ70" s="206"/>
      <c r="FER70" s="206"/>
      <c r="FES70" s="206"/>
      <c r="FET70" s="206"/>
      <c r="FEU70" s="206"/>
      <c r="FEV70" s="206"/>
      <c r="FEW70" s="206"/>
      <c r="FEX70" s="206"/>
      <c r="FEY70" s="206"/>
      <c r="FEZ70" s="206"/>
      <c r="FFA70" s="206"/>
      <c r="FFB70" s="206"/>
      <c r="FFC70" s="206"/>
      <c r="FFD70" s="206"/>
      <c r="FFE70" s="206"/>
      <c r="FFF70" s="206"/>
      <c r="FFG70" s="206"/>
      <c r="FFH70" s="206"/>
      <c r="FFI70" s="206"/>
      <c r="FFJ70" s="206"/>
      <c r="FFK70" s="206"/>
      <c r="FFL70" s="206"/>
      <c r="FFM70" s="206"/>
      <c r="FFN70" s="206"/>
      <c r="FFO70" s="206"/>
      <c r="FFP70" s="206"/>
      <c r="FFQ70" s="206"/>
      <c r="FFR70" s="206"/>
      <c r="FFS70" s="206"/>
      <c r="FFT70" s="206"/>
      <c r="FFU70" s="206"/>
      <c r="FFV70" s="206"/>
      <c r="FFW70" s="206"/>
      <c r="FFX70" s="206"/>
      <c r="FFY70" s="206"/>
      <c r="FFZ70" s="206"/>
      <c r="FGA70" s="206"/>
      <c r="FGB70" s="206"/>
      <c r="FGC70" s="206"/>
      <c r="FGD70" s="206"/>
      <c r="FGE70" s="206"/>
      <c r="FGF70" s="206"/>
      <c r="FGG70" s="206"/>
      <c r="FGH70" s="206"/>
      <c r="FGI70" s="206"/>
      <c r="FGJ70" s="206"/>
      <c r="FGK70" s="206"/>
      <c r="FGL70" s="206"/>
      <c r="FGM70" s="206"/>
      <c r="FGN70" s="206"/>
      <c r="FGO70" s="206"/>
      <c r="FGP70" s="206"/>
      <c r="FGQ70" s="206"/>
      <c r="FGR70" s="206"/>
      <c r="FGS70" s="206"/>
      <c r="FGT70" s="206"/>
      <c r="FGU70" s="206"/>
      <c r="FGV70" s="206"/>
      <c r="FGW70" s="206"/>
      <c r="FGX70" s="206"/>
      <c r="FGY70" s="206"/>
      <c r="FGZ70" s="206"/>
      <c r="FHA70" s="206"/>
      <c r="FHB70" s="206"/>
      <c r="FHC70" s="206"/>
      <c r="FHD70" s="206"/>
      <c r="FHE70" s="206"/>
      <c r="FHF70" s="206"/>
      <c r="FHG70" s="206"/>
      <c r="FHH70" s="206"/>
      <c r="FHI70" s="206"/>
      <c r="FHJ70" s="206"/>
      <c r="FHK70" s="206"/>
      <c r="FHL70" s="206"/>
      <c r="FHM70" s="206"/>
      <c r="FHN70" s="206"/>
      <c r="FHO70" s="206"/>
      <c r="FHP70" s="206"/>
      <c r="FHQ70" s="206"/>
      <c r="FHR70" s="206"/>
      <c r="FHS70" s="206"/>
      <c r="FHT70" s="206"/>
      <c r="FHU70" s="206"/>
      <c r="FHV70" s="206"/>
      <c r="FHW70" s="206"/>
      <c r="FHX70" s="206"/>
      <c r="FHY70" s="206"/>
      <c r="FHZ70" s="206"/>
      <c r="FIA70" s="206"/>
      <c r="FIB70" s="206"/>
      <c r="FIC70" s="206"/>
      <c r="FID70" s="206"/>
      <c r="FIE70" s="206"/>
      <c r="FIF70" s="206"/>
      <c r="FIG70" s="206"/>
      <c r="FIH70" s="206"/>
      <c r="FII70" s="206"/>
      <c r="FIJ70" s="206"/>
      <c r="FIK70" s="206"/>
      <c r="FIL70" s="206"/>
      <c r="FIM70" s="206"/>
      <c r="FIN70" s="206"/>
      <c r="FIO70" s="206"/>
      <c r="FIP70" s="206"/>
      <c r="FIQ70" s="206"/>
      <c r="FIR70" s="206"/>
      <c r="FIS70" s="206"/>
      <c r="FIT70" s="206"/>
      <c r="FIU70" s="206"/>
      <c r="FIV70" s="206"/>
      <c r="FIW70" s="206"/>
      <c r="FIX70" s="206"/>
      <c r="FIY70" s="206"/>
      <c r="FIZ70" s="206"/>
      <c r="FJA70" s="206"/>
      <c r="FJB70" s="206"/>
      <c r="FJC70" s="206"/>
      <c r="FJD70" s="206"/>
      <c r="FJE70" s="206"/>
      <c r="FJF70" s="206"/>
      <c r="FJG70" s="206"/>
      <c r="FJH70" s="206"/>
      <c r="FJI70" s="206"/>
      <c r="FJJ70" s="206"/>
      <c r="FJK70" s="206"/>
      <c r="FJL70" s="206"/>
      <c r="FJM70" s="206"/>
      <c r="FJN70" s="206"/>
      <c r="FJO70" s="206"/>
      <c r="FJP70" s="206"/>
      <c r="FJQ70" s="206"/>
      <c r="FJR70" s="206"/>
      <c r="FJS70" s="206"/>
      <c r="FJT70" s="206"/>
      <c r="FJU70" s="206"/>
      <c r="FJV70" s="206"/>
      <c r="FJW70" s="206"/>
      <c r="FJX70" s="206"/>
      <c r="FJY70" s="206"/>
      <c r="FJZ70" s="206"/>
      <c r="FKA70" s="206"/>
      <c r="FKB70" s="206"/>
      <c r="FKC70" s="206"/>
      <c r="FKD70" s="206"/>
      <c r="FKE70" s="206"/>
      <c r="FKF70" s="206"/>
      <c r="FKG70" s="206"/>
      <c r="FKH70" s="206"/>
      <c r="FKI70" s="206"/>
      <c r="FKJ70" s="206"/>
      <c r="FKK70" s="206"/>
      <c r="FKL70" s="206"/>
      <c r="FKM70" s="206"/>
      <c r="FKN70" s="206"/>
      <c r="FKO70" s="206"/>
      <c r="FKP70" s="206"/>
      <c r="FKQ70" s="206"/>
      <c r="FKR70" s="206"/>
      <c r="FKS70" s="206"/>
      <c r="FKT70" s="206"/>
      <c r="FKU70" s="206"/>
      <c r="FKV70" s="206"/>
      <c r="FKW70" s="206"/>
      <c r="FKX70" s="206"/>
      <c r="FKY70" s="206"/>
      <c r="FKZ70" s="206"/>
      <c r="FLA70" s="206"/>
      <c r="FLB70" s="206"/>
      <c r="FLC70" s="206"/>
      <c r="FLD70" s="206"/>
      <c r="FLE70" s="206"/>
      <c r="FLF70" s="206"/>
      <c r="FLG70" s="206"/>
      <c r="FLH70" s="206"/>
      <c r="FLI70" s="206"/>
      <c r="FLJ70" s="206"/>
      <c r="FLK70" s="206"/>
      <c r="FLL70" s="206"/>
      <c r="FLM70" s="206"/>
      <c r="FLN70" s="206"/>
      <c r="FLO70" s="206"/>
      <c r="FLP70" s="206"/>
      <c r="FLQ70" s="206"/>
      <c r="FLR70" s="206"/>
      <c r="FLS70" s="206"/>
      <c r="FLT70" s="206"/>
      <c r="FLU70" s="206"/>
      <c r="FLV70" s="206"/>
      <c r="FLW70" s="206"/>
      <c r="FLX70" s="206"/>
      <c r="FLY70" s="206"/>
      <c r="FLZ70" s="206"/>
      <c r="FMA70" s="206"/>
      <c r="FMB70" s="206"/>
      <c r="FMC70" s="206"/>
      <c r="FMD70" s="206"/>
      <c r="FME70" s="206"/>
      <c r="FMF70" s="206"/>
      <c r="FMG70" s="206"/>
      <c r="FMH70" s="206"/>
      <c r="FMI70" s="206"/>
      <c r="FMJ70" s="206"/>
      <c r="FMK70" s="206"/>
      <c r="FML70" s="206"/>
      <c r="FMM70" s="206"/>
      <c r="FMN70" s="206"/>
      <c r="FMO70" s="206"/>
      <c r="FMP70" s="206"/>
      <c r="FMQ70" s="206"/>
      <c r="FMR70" s="206"/>
      <c r="FMS70" s="206"/>
      <c r="FMT70" s="206"/>
      <c r="FMU70" s="206"/>
      <c r="FMV70" s="206"/>
      <c r="FMW70" s="206"/>
      <c r="FMX70" s="206"/>
      <c r="FMY70" s="206"/>
      <c r="FMZ70" s="206"/>
      <c r="FNA70" s="206"/>
      <c r="FNB70" s="206"/>
      <c r="FNC70" s="206"/>
      <c r="FND70" s="206"/>
      <c r="FNE70" s="206"/>
      <c r="FNF70" s="206"/>
      <c r="FNG70" s="206"/>
      <c r="FNH70" s="206"/>
      <c r="FNI70" s="206"/>
      <c r="FNJ70" s="206"/>
      <c r="FNK70" s="206"/>
      <c r="FNL70" s="206"/>
      <c r="FNM70" s="206"/>
      <c r="FNN70" s="206"/>
      <c r="FNO70" s="206"/>
      <c r="FNP70" s="206"/>
      <c r="FNQ70" s="206"/>
      <c r="FNR70" s="206"/>
      <c r="FNS70" s="206"/>
      <c r="FNT70" s="206"/>
      <c r="FNU70" s="206"/>
      <c r="FNV70" s="206"/>
      <c r="FNW70" s="206"/>
      <c r="FNX70" s="206"/>
      <c r="FNY70" s="206"/>
      <c r="FNZ70" s="206"/>
      <c r="FOA70" s="206"/>
      <c r="FOB70" s="206"/>
      <c r="FOC70" s="206"/>
      <c r="FOD70" s="206"/>
      <c r="FOE70" s="206"/>
      <c r="FOF70" s="206"/>
      <c r="FOG70" s="206"/>
      <c r="FOH70" s="206"/>
      <c r="FOI70" s="206"/>
      <c r="FOJ70" s="206"/>
      <c r="FOK70" s="206"/>
      <c r="FOL70" s="206"/>
      <c r="FOM70" s="206"/>
      <c r="FON70" s="206"/>
      <c r="FOO70" s="206"/>
      <c r="FOP70" s="206"/>
      <c r="FOQ70" s="206"/>
      <c r="FOR70" s="206"/>
      <c r="FOS70" s="206"/>
      <c r="FOT70" s="206"/>
      <c r="FOU70" s="206"/>
      <c r="FOV70" s="206"/>
      <c r="FOW70" s="206"/>
      <c r="FOX70" s="206"/>
      <c r="FOY70" s="206"/>
      <c r="FOZ70" s="206"/>
      <c r="FPA70" s="206"/>
      <c r="FPB70" s="206"/>
      <c r="FPC70" s="206"/>
      <c r="FPD70" s="206"/>
      <c r="FPE70" s="206"/>
      <c r="FPF70" s="206"/>
      <c r="FPG70" s="206"/>
      <c r="FPH70" s="206"/>
      <c r="FPI70" s="206"/>
      <c r="FPJ70" s="206"/>
      <c r="FPK70" s="206"/>
      <c r="FPL70" s="206"/>
      <c r="FPM70" s="206"/>
      <c r="FPN70" s="206"/>
      <c r="FPO70" s="206"/>
      <c r="FPP70" s="206"/>
      <c r="FPQ70" s="206"/>
      <c r="FPR70" s="206"/>
      <c r="FPS70" s="206"/>
      <c r="FPT70" s="206"/>
      <c r="FPU70" s="206"/>
      <c r="FPV70" s="206"/>
      <c r="FPW70" s="206"/>
      <c r="FPX70" s="206"/>
      <c r="FPY70" s="206"/>
      <c r="FPZ70" s="206"/>
      <c r="FQA70" s="206"/>
      <c r="FQB70" s="206"/>
      <c r="FQC70" s="206"/>
      <c r="FQD70" s="206"/>
      <c r="FQE70" s="206"/>
      <c r="FQF70" s="206"/>
      <c r="FQG70" s="206"/>
      <c r="FQH70" s="206"/>
      <c r="FQI70" s="206"/>
      <c r="FQJ70" s="206"/>
      <c r="FQK70" s="206"/>
      <c r="FQL70" s="206"/>
      <c r="FQM70" s="206"/>
      <c r="FQN70" s="206"/>
      <c r="FQO70" s="206"/>
      <c r="FQP70" s="206"/>
      <c r="FQQ70" s="206"/>
      <c r="FQR70" s="206"/>
      <c r="FQS70" s="206"/>
      <c r="FQT70" s="206"/>
      <c r="FQU70" s="206"/>
      <c r="FQV70" s="206"/>
      <c r="FQW70" s="206"/>
      <c r="FQX70" s="206"/>
      <c r="FQY70" s="206"/>
      <c r="FQZ70" s="206"/>
      <c r="FRA70" s="206"/>
      <c r="FRB70" s="206"/>
      <c r="FRC70" s="206"/>
      <c r="FRD70" s="206"/>
      <c r="FRE70" s="206"/>
      <c r="FRF70" s="206"/>
      <c r="FRG70" s="206"/>
      <c r="FRH70" s="206"/>
      <c r="FRI70" s="206"/>
      <c r="FRJ70" s="206"/>
      <c r="FRK70" s="206"/>
      <c r="FRL70" s="206"/>
      <c r="FRM70" s="206"/>
      <c r="FRN70" s="206"/>
      <c r="FRO70" s="206"/>
      <c r="FRP70" s="206"/>
      <c r="FRQ70" s="206"/>
      <c r="FRR70" s="206"/>
      <c r="FRS70" s="206"/>
      <c r="FRT70" s="206"/>
      <c r="FRU70" s="206"/>
      <c r="FRV70" s="206"/>
      <c r="FRW70" s="206"/>
      <c r="FRX70" s="206"/>
      <c r="FRY70" s="206"/>
      <c r="FRZ70" s="206"/>
      <c r="FSA70" s="206"/>
      <c r="FSB70" s="206"/>
      <c r="FSC70" s="206"/>
      <c r="FSD70" s="206"/>
      <c r="FSE70" s="206"/>
      <c r="FSF70" s="206"/>
      <c r="FSG70" s="206"/>
      <c r="FSH70" s="206"/>
      <c r="FSI70" s="206"/>
      <c r="FSJ70" s="206"/>
      <c r="FSK70" s="206"/>
      <c r="FSL70" s="206"/>
      <c r="FSM70" s="206"/>
      <c r="FSN70" s="206"/>
      <c r="FSO70" s="206"/>
      <c r="FSP70" s="206"/>
      <c r="FSQ70" s="206"/>
      <c r="FSR70" s="206"/>
      <c r="FSS70" s="206"/>
      <c r="FST70" s="206"/>
      <c r="FSU70" s="206"/>
      <c r="FSV70" s="206"/>
      <c r="FSW70" s="206"/>
      <c r="FSX70" s="206"/>
      <c r="FSY70" s="206"/>
      <c r="FSZ70" s="206"/>
      <c r="FTA70" s="206"/>
      <c r="FTB70" s="206"/>
      <c r="FTC70" s="206"/>
      <c r="FTD70" s="206"/>
      <c r="FTE70" s="206"/>
      <c r="FTF70" s="206"/>
      <c r="FTG70" s="206"/>
      <c r="FTH70" s="206"/>
      <c r="FTI70" s="206"/>
      <c r="FTJ70" s="206"/>
      <c r="FTK70" s="206"/>
      <c r="FTL70" s="206"/>
      <c r="FTM70" s="206"/>
      <c r="FTN70" s="206"/>
      <c r="FTO70" s="206"/>
      <c r="FTP70" s="206"/>
      <c r="FTQ70" s="206"/>
      <c r="FTR70" s="206"/>
      <c r="FTS70" s="206"/>
      <c r="FTT70" s="206"/>
      <c r="FTU70" s="206"/>
      <c r="FTV70" s="206"/>
      <c r="FTW70" s="206"/>
      <c r="FTX70" s="206"/>
      <c r="FTY70" s="206"/>
      <c r="FTZ70" s="206"/>
      <c r="FUA70" s="206"/>
      <c r="FUB70" s="206"/>
      <c r="FUC70" s="206"/>
      <c r="FUD70" s="206"/>
      <c r="FUE70" s="206"/>
      <c r="FUF70" s="206"/>
      <c r="FUG70" s="206"/>
      <c r="FUH70" s="206"/>
      <c r="FUI70" s="206"/>
      <c r="FUJ70" s="206"/>
      <c r="FUK70" s="206"/>
      <c r="FUL70" s="206"/>
      <c r="FUM70" s="206"/>
      <c r="FUN70" s="206"/>
      <c r="FUO70" s="206"/>
      <c r="FUP70" s="206"/>
      <c r="FUQ70" s="206"/>
      <c r="FUR70" s="206"/>
      <c r="FUS70" s="206"/>
      <c r="FUT70" s="206"/>
      <c r="FUU70" s="206"/>
      <c r="FUV70" s="206"/>
      <c r="FUW70" s="206"/>
      <c r="FUX70" s="206"/>
      <c r="FUY70" s="206"/>
      <c r="FUZ70" s="206"/>
      <c r="FVA70" s="206"/>
      <c r="FVB70" s="206"/>
      <c r="FVC70" s="206"/>
      <c r="FVD70" s="206"/>
      <c r="FVE70" s="206"/>
      <c r="FVF70" s="206"/>
      <c r="FVG70" s="206"/>
      <c r="FVH70" s="206"/>
      <c r="FVI70" s="206"/>
      <c r="FVJ70" s="206"/>
      <c r="FVK70" s="206"/>
      <c r="FVL70" s="206"/>
      <c r="FVM70" s="206"/>
      <c r="FVN70" s="206"/>
      <c r="FVO70" s="206"/>
      <c r="FVP70" s="206"/>
      <c r="FVQ70" s="206"/>
      <c r="FVR70" s="206"/>
      <c r="FVS70" s="206"/>
      <c r="FVT70" s="206"/>
      <c r="FVU70" s="206"/>
      <c r="FVV70" s="206"/>
      <c r="FVW70" s="206"/>
      <c r="FVX70" s="206"/>
      <c r="FVY70" s="206"/>
      <c r="FVZ70" s="206"/>
      <c r="FWA70" s="206"/>
      <c r="FWB70" s="206"/>
      <c r="FWC70" s="206"/>
      <c r="FWD70" s="206"/>
      <c r="FWE70" s="206"/>
      <c r="FWF70" s="206"/>
      <c r="FWG70" s="206"/>
      <c r="FWH70" s="206"/>
      <c r="FWI70" s="206"/>
      <c r="FWJ70" s="206"/>
      <c r="FWK70" s="206"/>
      <c r="FWL70" s="206"/>
      <c r="FWM70" s="206"/>
      <c r="FWN70" s="206"/>
      <c r="FWO70" s="206"/>
      <c r="FWP70" s="206"/>
      <c r="FWQ70" s="206"/>
      <c r="FWR70" s="206"/>
      <c r="FWS70" s="206"/>
      <c r="FWT70" s="206"/>
      <c r="FWU70" s="206"/>
      <c r="FWV70" s="206"/>
      <c r="FWW70" s="206"/>
      <c r="FWX70" s="206"/>
      <c r="FWY70" s="206"/>
      <c r="FWZ70" s="206"/>
      <c r="FXA70" s="206"/>
      <c r="FXB70" s="206"/>
      <c r="FXC70" s="206"/>
      <c r="FXD70" s="206"/>
      <c r="FXE70" s="206"/>
      <c r="FXF70" s="206"/>
      <c r="FXG70" s="206"/>
      <c r="FXH70" s="206"/>
      <c r="FXI70" s="206"/>
      <c r="FXJ70" s="206"/>
      <c r="FXK70" s="206"/>
      <c r="FXL70" s="206"/>
      <c r="FXM70" s="206"/>
      <c r="FXN70" s="206"/>
      <c r="FXO70" s="206"/>
      <c r="FXP70" s="206"/>
      <c r="FXQ70" s="206"/>
      <c r="FXR70" s="206"/>
      <c r="FXS70" s="206"/>
      <c r="FXT70" s="206"/>
      <c r="FXU70" s="206"/>
      <c r="FXV70" s="206"/>
      <c r="FXW70" s="206"/>
      <c r="FXX70" s="206"/>
      <c r="FXY70" s="206"/>
      <c r="FXZ70" s="206"/>
      <c r="FYA70" s="206"/>
      <c r="FYB70" s="206"/>
      <c r="FYC70" s="206"/>
      <c r="FYD70" s="206"/>
      <c r="FYE70" s="206"/>
      <c r="FYF70" s="206"/>
      <c r="FYG70" s="206"/>
      <c r="FYH70" s="206"/>
      <c r="FYI70" s="206"/>
      <c r="FYJ70" s="206"/>
      <c r="FYK70" s="206"/>
      <c r="FYL70" s="206"/>
      <c r="FYM70" s="206"/>
      <c r="FYN70" s="206"/>
      <c r="FYO70" s="206"/>
      <c r="FYP70" s="206"/>
      <c r="FYQ70" s="206"/>
      <c r="FYR70" s="206"/>
      <c r="FYS70" s="206"/>
      <c r="FYT70" s="206"/>
      <c r="FYU70" s="206"/>
      <c r="FYV70" s="206"/>
      <c r="FYW70" s="206"/>
      <c r="FYX70" s="206"/>
      <c r="FYY70" s="206"/>
      <c r="FYZ70" s="206"/>
      <c r="FZA70" s="206"/>
      <c r="FZB70" s="206"/>
      <c r="FZC70" s="206"/>
      <c r="FZD70" s="206"/>
      <c r="FZE70" s="206"/>
      <c r="FZF70" s="206"/>
      <c r="FZG70" s="206"/>
      <c r="FZH70" s="206"/>
      <c r="FZI70" s="206"/>
      <c r="FZJ70" s="206"/>
      <c r="FZK70" s="206"/>
      <c r="FZL70" s="206"/>
      <c r="FZM70" s="206"/>
      <c r="FZN70" s="206"/>
      <c r="FZO70" s="206"/>
      <c r="FZP70" s="206"/>
      <c r="FZQ70" s="206"/>
      <c r="FZR70" s="206"/>
      <c r="FZS70" s="206"/>
      <c r="FZT70" s="206"/>
      <c r="FZU70" s="206"/>
      <c r="FZV70" s="206"/>
      <c r="FZW70" s="206"/>
      <c r="FZX70" s="206"/>
      <c r="FZY70" s="206"/>
      <c r="FZZ70" s="206"/>
      <c r="GAA70" s="206"/>
      <c r="GAB70" s="206"/>
      <c r="GAC70" s="206"/>
      <c r="GAD70" s="206"/>
      <c r="GAE70" s="206"/>
      <c r="GAF70" s="206"/>
      <c r="GAG70" s="206"/>
      <c r="GAH70" s="206"/>
      <c r="GAI70" s="206"/>
      <c r="GAJ70" s="206"/>
      <c r="GAK70" s="206"/>
      <c r="GAL70" s="206"/>
      <c r="GAM70" s="206"/>
      <c r="GAN70" s="206"/>
      <c r="GAO70" s="206"/>
      <c r="GAP70" s="206"/>
      <c r="GAQ70" s="206"/>
      <c r="GAR70" s="206"/>
      <c r="GAS70" s="206"/>
      <c r="GAT70" s="206"/>
      <c r="GAU70" s="206"/>
      <c r="GAV70" s="206"/>
      <c r="GAW70" s="206"/>
      <c r="GAX70" s="206"/>
      <c r="GAY70" s="206"/>
      <c r="GAZ70" s="206"/>
      <c r="GBA70" s="206"/>
      <c r="GBB70" s="206"/>
      <c r="GBC70" s="206"/>
      <c r="GBD70" s="206"/>
      <c r="GBE70" s="206"/>
      <c r="GBF70" s="206"/>
      <c r="GBG70" s="206"/>
      <c r="GBH70" s="206"/>
      <c r="GBI70" s="206"/>
      <c r="GBJ70" s="206"/>
      <c r="GBK70" s="206"/>
      <c r="GBL70" s="206"/>
      <c r="GBM70" s="206"/>
      <c r="GBN70" s="206"/>
      <c r="GBO70" s="206"/>
      <c r="GBP70" s="206"/>
      <c r="GBQ70" s="206"/>
      <c r="GBR70" s="206"/>
      <c r="GBS70" s="206"/>
      <c r="GBT70" s="206"/>
      <c r="GBU70" s="206"/>
      <c r="GBV70" s="206"/>
      <c r="GBW70" s="206"/>
      <c r="GBX70" s="206"/>
      <c r="GBY70" s="206"/>
      <c r="GBZ70" s="206"/>
      <c r="GCA70" s="206"/>
      <c r="GCB70" s="206"/>
      <c r="GCC70" s="206"/>
      <c r="GCD70" s="206"/>
      <c r="GCE70" s="206"/>
      <c r="GCF70" s="206"/>
      <c r="GCG70" s="206"/>
      <c r="GCH70" s="206"/>
      <c r="GCI70" s="206"/>
      <c r="GCJ70" s="206"/>
      <c r="GCK70" s="206"/>
      <c r="GCL70" s="206"/>
      <c r="GCM70" s="206"/>
      <c r="GCN70" s="206"/>
      <c r="GCO70" s="206"/>
      <c r="GCP70" s="206"/>
      <c r="GCQ70" s="206"/>
      <c r="GCR70" s="206"/>
      <c r="GCS70" s="206"/>
      <c r="GCT70" s="206"/>
      <c r="GCU70" s="206"/>
      <c r="GCV70" s="206"/>
      <c r="GCW70" s="206"/>
      <c r="GCX70" s="206"/>
      <c r="GCY70" s="206"/>
      <c r="GCZ70" s="206"/>
      <c r="GDA70" s="206"/>
      <c r="GDB70" s="206"/>
      <c r="GDC70" s="206"/>
      <c r="GDD70" s="206"/>
      <c r="GDE70" s="206"/>
      <c r="GDF70" s="206"/>
      <c r="GDG70" s="206"/>
      <c r="GDH70" s="206"/>
      <c r="GDI70" s="206"/>
      <c r="GDJ70" s="206"/>
      <c r="GDK70" s="206"/>
      <c r="GDL70" s="206"/>
      <c r="GDM70" s="206"/>
      <c r="GDN70" s="206"/>
      <c r="GDO70" s="206"/>
      <c r="GDP70" s="206"/>
      <c r="GDQ70" s="206"/>
      <c r="GDR70" s="206"/>
      <c r="GDS70" s="206"/>
      <c r="GDT70" s="206"/>
      <c r="GDU70" s="206"/>
      <c r="GDV70" s="206"/>
      <c r="GDW70" s="206"/>
      <c r="GDX70" s="206"/>
      <c r="GDY70" s="206"/>
      <c r="GDZ70" s="206"/>
      <c r="GEA70" s="206"/>
      <c r="GEB70" s="206"/>
      <c r="GEC70" s="206"/>
      <c r="GED70" s="206"/>
      <c r="GEE70" s="206"/>
      <c r="GEF70" s="206"/>
      <c r="GEG70" s="206"/>
      <c r="GEH70" s="206"/>
      <c r="GEI70" s="206"/>
      <c r="GEJ70" s="206"/>
      <c r="GEK70" s="206"/>
      <c r="GEL70" s="206"/>
      <c r="GEM70" s="206"/>
      <c r="GEN70" s="206"/>
      <c r="GEO70" s="206"/>
      <c r="GEP70" s="206"/>
      <c r="GEQ70" s="206"/>
      <c r="GER70" s="206"/>
      <c r="GES70" s="206"/>
      <c r="GET70" s="206"/>
      <c r="GEU70" s="206"/>
      <c r="GEV70" s="206"/>
      <c r="GEW70" s="206"/>
      <c r="GEX70" s="206"/>
      <c r="GEY70" s="206"/>
      <c r="GEZ70" s="206"/>
      <c r="GFA70" s="206"/>
      <c r="GFB70" s="206"/>
      <c r="GFC70" s="206"/>
      <c r="GFD70" s="206"/>
      <c r="GFE70" s="206"/>
      <c r="GFF70" s="206"/>
      <c r="GFG70" s="206"/>
      <c r="GFH70" s="206"/>
      <c r="GFI70" s="206"/>
      <c r="GFJ70" s="206"/>
      <c r="GFK70" s="206"/>
      <c r="GFL70" s="206"/>
      <c r="GFM70" s="206"/>
      <c r="GFN70" s="206"/>
      <c r="GFO70" s="206"/>
      <c r="GFP70" s="206"/>
      <c r="GFQ70" s="206"/>
      <c r="GFR70" s="206"/>
      <c r="GFS70" s="206"/>
      <c r="GFT70" s="206"/>
      <c r="GFU70" s="206"/>
      <c r="GFV70" s="206"/>
      <c r="GFW70" s="206"/>
      <c r="GFX70" s="206"/>
      <c r="GFY70" s="206"/>
      <c r="GFZ70" s="206"/>
      <c r="GGA70" s="206"/>
      <c r="GGB70" s="206"/>
      <c r="GGC70" s="206"/>
      <c r="GGD70" s="206"/>
      <c r="GGE70" s="206"/>
      <c r="GGF70" s="206"/>
      <c r="GGG70" s="206"/>
      <c r="GGH70" s="206"/>
      <c r="GGI70" s="206"/>
      <c r="GGJ70" s="206"/>
      <c r="GGK70" s="206"/>
      <c r="GGL70" s="206"/>
      <c r="GGM70" s="206"/>
      <c r="GGN70" s="206"/>
      <c r="GGO70" s="206"/>
      <c r="GGP70" s="206"/>
      <c r="GGQ70" s="206"/>
      <c r="GGR70" s="206"/>
      <c r="GGS70" s="206"/>
      <c r="GGT70" s="206"/>
      <c r="GGU70" s="206"/>
      <c r="GGV70" s="206"/>
      <c r="GGW70" s="206"/>
      <c r="GGX70" s="206"/>
      <c r="GGY70" s="206"/>
      <c r="GGZ70" s="206"/>
      <c r="GHA70" s="206"/>
      <c r="GHB70" s="206"/>
      <c r="GHC70" s="206"/>
      <c r="GHD70" s="206"/>
      <c r="GHE70" s="206"/>
      <c r="GHF70" s="206"/>
      <c r="GHG70" s="206"/>
      <c r="GHH70" s="206"/>
      <c r="GHI70" s="206"/>
      <c r="GHJ70" s="206"/>
      <c r="GHK70" s="206"/>
      <c r="GHL70" s="206"/>
      <c r="GHM70" s="206"/>
      <c r="GHN70" s="206"/>
      <c r="GHO70" s="206"/>
      <c r="GHP70" s="206"/>
      <c r="GHQ70" s="206"/>
      <c r="GHR70" s="206"/>
      <c r="GHS70" s="206"/>
      <c r="GHT70" s="206"/>
      <c r="GHU70" s="206"/>
      <c r="GHV70" s="206"/>
      <c r="GHW70" s="206"/>
      <c r="GHX70" s="206"/>
      <c r="GHY70" s="206"/>
      <c r="GHZ70" s="206"/>
      <c r="GIA70" s="206"/>
      <c r="GIB70" s="206"/>
      <c r="GIC70" s="206"/>
      <c r="GID70" s="206"/>
      <c r="GIE70" s="206"/>
      <c r="GIF70" s="206"/>
      <c r="GIG70" s="206"/>
      <c r="GIH70" s="206"/>
      <c r="GII70" s="206"/>
      <c r="GIJ70" s="206"/>
      <c r="GIK70" s="206"/>
      <c r="GIL70" s="206"/>
      <c r="GIM70" s="206"/>
      <c r="GIN70" s="206"/>
      <c r="GIO70" s="206"/>
      <c r="GIP70" s="206"/>
      <c r="GIQ70" s="206"/>
      <c r="GIR70" s="206"/>
      <c r="GIS70" s="206"/>
      <c r="GIT70" s="206"/>
      <c r="GIU70" s="206"/>
      <c r="GIV70" s="206"/>
      <c r="GIW70" s="206"/>
      <c r="GIX70" s="206"/>
      <c r="GIY70" s="206"/>
      <c r="GIZ70" s="206"/>
      <c r="GJA70" s="206"/>
      <c r="GJB70" s="206"/>
      <c r="GJC70" s="206"/>
      <c r="GJD70" s="206"/>
      <c r="GJE70" s="206"/>
      <c r="GJF70" s="206"/>
      <c r="GJG70" s="206"/>
      <c r="GJH70" s="206"/>
      <c r="GJI70" s="206"/>
      <c r="GJJ70" s="206"/>
      <c r="GJK70" s="206"/>
      <c r="GJL70" s="206"/>
      <c r="GJM70" s="206"/>
      <c r="GJN70" s="206"/>
      <c r="GJO70" s="206"/>
      <c r="GJP70" s="206"/>
      <c r="GJQ70" s="206"/>
      <c r="GJR70" s="206"/>
      <c r="GJS70" s="206"/>
      <c r="GJT70" s="206"/>
      <c r="GJU70" s="206"/>
      <c r="GJV70" s="206"/>
      <c r="GJW70" s="206"/>
      <c r="GJX70" s="206"/>
      <c r="GJY70" s="206"/>
      <c r="GJZ70" s="206"/>
      <c r="GKA70" s="206"/>
      <c r="GKB70" s="206"/>
      <c r="GKC70" s="206"/>
      <c r="GKD70" s="206"/>
      <c r="GKE70" s="206"/>
      <c r="GKF70" s="206"/>
      <c r="GKG70" s="206"/>
      <c r="GKH70" s="206"/>
      <c r="GKI70" s="206"/>
      <c r="GKJ70" s="206"/>
      <c r="GKK70" s="206"/>
      <c r="GKL70" s="206"/>
      <c r="GKM70" s="206"/>
      <c r="GKN70" s="206"/>
      <c r="GKO70" s="206"/>
      <c r="GKP70" s="206"/>
      <c r="GKQ70" s="206"/>
      <c r="GKR70" s="206"/>
      <c r="GKS70" s="206"/>
      <c r="GKT70" s="206"/>
      <c r="GKU70" s="206"/>
      <c r="GKV70" s="206"/>
      <c r="GKW70" s="206"/>
      <c r="GKX70" s="206"/>
      <c r="GKY70" s="206"/>
      <c r="GKZ70" s="206"/>
      <c r="GLA70" s="206"/>
      <c r="GLB70" s="206"/>
      <c r="GLC70" s="206"/>
      <c r="GLD70" s="206"/>
      <c r="GLE70" s="206"/>
      <c r="GLF70" s="206"/>
      <c r="GLG70" s="206"/>
      <c r="GLH70" s="206"/>
      <c r="GLI70" s="206"/>
      <c r="GLJ70" s="206"/>
      <c r="GLK70" s="206"/>
      <c r="GLL70" s="206"/>
      <c r="GLM70" s="206"/>
      <c r="GLN70" s="206"/>
      <c r="GLO70" s="206"/>
      <c r="GLP70" s="206"/>
      <c r="GLQ70" s="206"/>
      <c r="GLR70" s="206"/>
      <c r="GLS70" s="206"/>
      <c r="GLT70" s="206"/>
      <c r="GLU70" s="206"/>
      <c r="GLV70" s="206"/>
      <c r="GLW70" s="206"/>
      <c r="GLX70" s="206"/>
      <c r="GLY70" s="206"/>
      <c r="GLZ70" s="206"/>
      <c r="GMA70" s="206"/>
      <c r="GMB70" s="206"/>
      <c r="GMC70" s="206"/>
      <c r="GMD70" s="206"/>
      <c r="GME70" s="206"/>
      <c r="GMF70" s="206"/>
      <c r="GMG70" s="206"/>
      <c r="GMH70" s="206"/>
      <c r="GMI70" s="206"/>
      <c r="GMJ70" s="206"/>
      <c r="GMK70" s="206"/>
      <c r="GML70" s="206"/>
      <c r="GMM70" s="206"/>
      <c r="GMN70" s="206"/>
      <c r="GMO70" s="206"/>
      <c r="GMP70" s="206"/>
      <c r="GMQ70" s="206"/>
      <c r="GMR70" s="206"/>
      <c r="GMS70" s="206"/>
      <c r="GMT70" s="206"/>
      <c r="GMU70" s="206"/>
      <c r="GMV70" s="206"/>
      <c r="GMW70" s="206"/>
      <c r="GMX70" s="206"/>
      <c r="GMY70" s="206"/>
      <c r="GMZ70" s="206"/>
      <c r="GNA70" s="206"/>
      <c r="GNB70" s="206"/>
      <c r="GNC70" s="206"/>
      <c r="GND70" s="206"/>
      <c r="GNE70" s="206"/>
      <c r="GNF70" s="206"/>
      <c r="GNG70" s="206"/>
      <c r="GNH70" s="206"/>
      <c r="GNI70" s="206"/>
      <c r="GNJ70" s="206"/>
      <c r="GNK70" s="206"/>
      <c r="GNL70" s="206"/>
      <c r="GNM70" s="206"/>
      <c r="GNN70" s="206"/>
      <c r="GNO70" s="206"/>
      <c r="GNP70" s="206"/>
      <c r="GNQ70" s="206"/>
      <c r="GNR70" s="206"/>
      <c r="GNS70" s="206"/>
      <c r="GNT70" s="206"/>
      <c r="GNU70" s="206"/>
      <c r="GNV70" s="206"/>
      <c r="GNW70" s="206"/>
      <c r="GNX70" s="206"/>
      <c r="GNY70" s="206"/>
      <c r="GNZ70" s="206"/>
      <c r="GOA70" s="206"/>
      <c r="GOB70" s="206"/>
      <c r="GOC70" s="206"/>
      <c r="GOD70" s="206"/>
      <c r="GOE70" s="206"/>
      <c r="GOF70" s="206"/>
      <c r="GOG70" s="206"/>
      <c r="GOH70" s="206"/>
      <c r="GOI70" s="206"/>
      <c r="GOJ70" s="206"/>
      <c r="GOK70" s="206"/>
      <c r="GOL70" s="206"/>
      <c r="GOM70" s="206"/>
      <c r="GON70" s="206"/>
      <c r="GOO70" s="206"/>
      <c r="GOP70" s="206"/>
      <c r="GOQ70" s="206"/>
      <c r="GOR70" s="206"/>
      <c r="GOS70" s="206"/>
      <c r="GOT70" s="206"/>
      <c r="GOU70" s="206"/>
      <c r="GOV70" s="206"/>
      <c r="GOW70" s="206"/>
      <c r="GOX70" s="206"/>
      <c r="GOY70" s="206"/>
      <c r="GOZ70" s="206"/>
      <c r="GPA70" s="206"/>
      <c r="GPB70" s="206"/>
      <c r="GPC70" s="206"/>
      <c r="GPD70" s="206"/>
      <c r="GPE70" s="206"/>
      <c r="GPF70" s="206"/>
      <c r="GPG70" s="206"/>
      <c r="GPH70" s="206"/>
      <c r="GPI70" s="206"/>
      <c r="GPJ70" s="206"/>
      <c r="GPK70" s="206"/>
      <c r="GPL70" s="206"/>
      <c r="GPM70" s="206"/>
      <c r="GPN70" s="206"/>
      <c r="GPO70" s="206"/>
      <c r="GPP70" s="206"/>
      <c r="GPQ70" s="206"/>
      <c r="GPR70" s="206"/>
      <c r="GPS70" s="206"/>
      <c r="GPT70" s="206"/>
      <c r="GPU70" s="206"/>
      <c r="GPV70" s="206"/>
      <c r="GPW70" s="206"/>
      <c r="GPX70" s="206"/>
      <c r="GPY70" s="206"/>
      <c r="GPZ70" s="206"/>
      <c r="GQA70" s="206"/>
      <c r="GQB70" s="206"/>
      <c r="GQC70" s="206"/>
      <c r="GQD70" s="206"/>
      <c r="GQE70" s="206"/>
      <c r="GQF70" s="206"/>
      <c r="GQG70" s="206"/>
      <c r="GQH70" s="206"/>
      <c r="GQI70" s="206"/>
      <c r="GQJ70" s="206"/>
      <c r="GQK70" s="206"/>
      <c r="GQL70" s="206"/>
      <c r="GQM70" s="206"/>
      <c r="GQN70" s="206"/>
      <c r="GQO70" s="206"/>
      <c r="GQP70" s="206"/>
      <c r="GQQ70" s="206"/>
      <c r="GQR70" s="206"/>
      <c r="GQS70" s="206"/>
      <c r="GQT70" s="206"/>
      <c r="GQU70" s="206"/>
      <c r="GQV70" s="206"/>
      <c r="GQW70" s="206"/>
      <c r="GQX70" s="206"/>
      <c r="GQY70" s="206"/>
      <c r="GQZ70" s="206"/>
      <c r="GRA70" s="206"/>
      <c r="GRB70" s="206"/>
      <c r="GRC70" s="206"/>
      <c r="GRD70" s="206"/>
      <c r="GRE70" s="206"/>
      <c r="GRF70" s="206"/>
      <c r="GRG70" s="206"/>
      <c r="GRH70" s="206"/>
      <c r="GRI70" s="206"/>
      <c r="GRJ70" s="206"/>
      <c r="GRK70" s="206"/>
      <c r="GRL70" s="206"/>
      <c r="GRM70" s="206"/>
      <c r="GRN70" s="206"/>
      <c r="GRO70" s="206"/>
      <c r="GRP70" s="206"/>
      <c r="GRQ70" s="206"/>
      <c r="GRR70" s="206"/>
      <c r="GRS70" s="206"/>
      <c r="GRT70" s="206"/>
      <c r="GRU70" s="206"/>
      <c r="GRV70" s="206"/>
      <c r="GRW70" s="206"/>
      <c r="GRX70" s="206"/>
      <c r="GRY70" s="206"/>
      <c r="GRZ70" s="206"/>
      <c r="GSA70" s="206"/>
      <c r="GSB70" s="206"/>
      <c r="GSC70" s="206"/>
      <c r="GSD70" s="206"/>
      <c r="GSE70" s="206"/>
      <c r="GSF70" s="206"/>
      <c r="GSG70" s="206"/>
      <c r="GSH70" s="206"/>
      <c r="GSI70" s="206"/>
      <c r="GSJ70" s="206"/>
      <c r="GSK70" s="206"/>
      <c r="GSL70" s="206"/>
      <c r="GSM70" s="206"/>
      <c r="GSN70" s="206"/>
      <c r="GSO70" s="206"/>
      <c r="GSP70" s="206"/>
      <c r="GSQ70" s="206"/>
      <c r="GSR70" s="206"/>
      <c r="GSS70" s="206"/>
      <c r="GST70" s="206"/>
      <c r="GSU70" s="206"/>
      <c r="GSV70" s="206"/>
      <c r="GSW70" s="206"/>
      <c r="GSX70" s="206"/>
      <c r="GSY70" s="206"/>
      <c r="GSZ70" s="206"/>
      <c r="GTA70" s="206"/>
      <c r="GTB70" s="206"/>
      <c r="GTC70" s="206"/>
      <c r="GTD70" s="206"/>
      <c r="GTE70" s="206"/>
      <c r="GTF70" s="206"/>
      <c r="GTG70" s="206"/>
      <c r="GTH70" s="206"/>
      <c r="GTI70" s="206"/>
      <c r="GTJ70" s="206"/>
      <c r="GTK70" s="206"/>
      <c r="GTL70" s="206"/>
      <c r="GTM70" s="206"/>
      <c r="GTN70" s="206"/>
      <c r="GTO70" s="206"/>
      <c r="GTP70" s="206"/>
      <c r="GTQ70" s="206"/>
      <c r="GTR70" s="206"/>
      <c r="GTS70" s="206"/>
      <c r="GTT70" s="206"/>
      <c r="GTU70" s="206"/>
      <c r="GTV70" s="206"/>
      <c r="GTW70" s="206"/>
      <c r="GTX70" s="206"/>
      <c r="GTY70" s="206"/>
      <c r="GTZ70" s="206"/>
      <c r="GUA70" s="206"/>
      <c r="GUB70" s="206"/>
      <c r="GUC70" s="206"/>
      <c r="GUD70" s="206"/>
      <c r="GUE70" s="206"/>
      <c r="GUF70" s="206"/>
      <c r="GUG70" s="206"/>
      <c r="GUH70" s="206"/>
      <c r="GUI70" s="206"/>
      <c r="GUJ70" s="206"/>
      <c r="GUK70" s="206"/>
      <c r="GUL70" s="206"/>
      <c r="GUM70" s="206"/>
      <c r="GUN70" s="206"/>
      <c r="GUO70" s="206"/>
      <c r="GUP70" s="206"/>
      <c r="GUQ70" s="206"/>
      <c r="GUR70" s="206"/>
      <c r="GUS70" s="206"/>
      <c r="GUT70" s="206"/>
      <c r="GUU70" s="206"/>
      <c r="GUV70" s="206"/>
      <c r="GUW70" s="206"/>
      <c r="GUX70" s="206"/>
      <c r="GUY70" s="206"/>
      <c r="GUZ70" s="206"/>
      <c r="GVA70" s="206"/>
      <c r="GVB70" s="206"/>
      <c r="GVC70" s="206"/>
      <c r="GVD70" s="206"/>
      <c r="GVE70" s="206"/>
      <c r="GVF70" s="206"/>
      <c r="GVG70" s="206"/>
      <c r="GVH70" s="206"/>
      <c r="GVI70" s="206"/>
      <c r="GVJ70" s="206"/>
      <c r="GVK70" s="206"/>
      <c r="GVL70" s="206"/>
      <c r="GVM70" s="206"/>
      <c r="GVN70" s="206"/>
      <c r="GVO70" s="206"/>
      <c r="GVP70" s="206"/>
      <c r="GVQ70" s="206"/>
      <c r="GVR70" s="206"/>
      <c r="GVS70" s="206"/>
      <c r="GVT70" s="206"/>
      <c r="GVU70" s="206"/>
      <c r="GVV70" s="206"/>
      <c r="GVW70" s="206"/>
      <c r="GVX70" s="206"/>
      <c r="GVY70" s="206"/>
      <c r="GVZ70" s="206"/>
      <c r="GWA70" s="206"/>
      <c r="GWB70" s="206"/>
      <c r="GWC70" s="206"/>
      <c r="GWD70" s="206"/>
      <c r="GWE70" s="206"/>
      <c r="GWF70" s="206"/>
      <c r="GWG70" s="206"/>
      <c r="GWH70" s="206"/>
      <c r="GWI70" s="206"/>
      <c r="GWJ70" s="206"/>
      <c r="GWK70" s="206"/>
      <c r="GWL70" s="206"/>
      <c r="GWM70" s="206"/>
      <c r="GWN70" s="206"/>
      <c r="GWO70" s="206"/>
      <c r="GWP70" s="206"/>
      <c r="GWQ70" s="206"/>
      <c r="GWR70" s="206"/>
      <c r="GWS70" s="206"/>
      <c r="GWT70" s="206"/>
      <c r="GWU70" s="206"/>
      <c r="GWV70" s="206"/>
      <c r="GWW70" s="206"/>
      <c r="GWX70" s="206"/>
      <c r="GWY70" s="206"/>
      <c r="GWZ70" s="206"/>
      <c r="GXA70" s="206"/>
      <c r="GXB70" s="206"/>
      <c r="GXC70" s="206"/>
      <c r="GXD70" s="206"/>
      <c r="GXE70" s="206"/>
      <c r="GXF70" s="206"/>
      <c r="GXG70" s="206"/>
      <c r="GXH70" s="206"/>
      <c r="GXI70" s="206"/>
      <c r="GXJ70" s="206"/>
      <c r="GXK70" s="206"/>
      <c r="GXL70" s="206"/>
      <c r="GXM70" s="206"/>
      <c r="GXN70" s="206"/>
      <c r="GXO70" s="206"/>
      <c r="GXP70" s="206"/>
      <c r="GXQ70" s="206"/>
      <c r="GXR70" s="206"/>
      <c r="GXS70" s="206"/>
      <c r="GXT70" s="206"/>
      <c r="GXU70" s="206"/>
      <c r="GXV70" s="206"/>
      <c r="GXW70" s="206"/>
      <c r="GXX70" s="206"/>
      <c r="GXY70" s="206"/>
      <c r="GXZ70" s="206"/>
      <c r="GYA70" s="206"/>
      <c r="GYB70" s="206"/>
      <c r="GYC70" s="206"/>
      <c r="GYD70" s="206"/>
      <c r="GYE70" s="206"/>
      <c r="GYF70" s="206"/>
      <c r="GYG70" s="206"/>
      <c r="GYH70" s="206"/>
      <c r="GYI70" s="206"/>
      <c r="GYJ70" s="206"/>
      <c r="GYK70" s="206"/>
      <c r="GYL70" s="206"/>
      <c r="GYM70" s="206"/>
      <c r="GYN70" s="206"/>
      <c r="GYO70" s="206"/>
      <c r="GYP70" s="206"/>
      <c r="GYQ70" s="206"/>
      <c r="GYR70" s="206"/>
      <c r="GYS70" s="206"/>
      <c r="GYT70" s="206"/>
      <c r="GYU70" s="206"/>
      <c r="GYV70" s="206"/>
      <c r="GYW70" s="206"/>
      <c r="GYX70" s="206"/>
      <c r="GYY70" s="206"/>
      <c r="GYZ70" s="206"/>
      <c r="GZA70" s="206"/>
      <c r="GZB70" s="206"/>
      <c r="GZC70" s="206"/>
      <c r="GZD70" s="206"/>
      <c r="GZE70" s="206"/>
      <c r="GZF70" s="206"/>
      <c r="GZG70" s="206"/>
      <c r="GZH70" s="206"/>
      <c r="GZI70" s="206"/>
      <c r="GZJ70" s="206"/>
      <c r="GZK70" s="206"/>
      <c r="GZL70" s="206"/>
      <c r="GZM70" s="206"/>
      <c r="GZN70" s="206"/>
      <c r="GZO70" s="206"/>
      <c r="GZP70" s="206"/>
      <c r="GZQ70" s="206"/>
      <c r="GZR70" s="206"/>
      <c r="GZS70" s="206"/>
      <c r="GZT70" s="206"/>
      <c r="GZU70" s="206"/>
      <c r="GZV70" s="206"/>
      <c r="GZW70" s="206"/>
      <c r="GZX70" s="206"/>
      <c r="GZY70" s="206"/>
      <c r="GZZ70" s="206"/>
      <c r="HAA70" s="206"/>
      <c r="HAB70" s="206"/>
      <c r="HAC70" s="206"/>
      <c r="HAD70" s="206"/>
      <c r="HAE70" s="206"/>
      <c r="HAF70" s="206"/>
      <c r="HAG70" s="206"/>
      <c r="HAH70" s="206"/>
      <c r="HAI70" s="206"/>
      <c r="HAJ70" s="206"/>
      <c r="HAK70" s="206"/>
      <c r="HAL70" s="206"/>
      <c r="HAM70" s="206"/>
      <c r="HAN70" s="206"/>
      <c r="HAO70" s="206"/>
      <c r="HAP70" s="206"/>
      <c r="HAQ70" s="206"/>
      <c r="HAR70" s="206"/>
      <c r="HAS70" s="206"/>
      <c r="HAT70" s="206"/>
      <c r="HAU70" s="206"/>
      <c r="HAV70" s="206"/>
      <c r="HAW70" s="206"/>
      <c r="HAX70" s="206"/>
      <c r="HAY70" s="206"/>
      <c r="HAZ70" s="206"/>
      <c r="HBA70" s="206"/>
      <c r="HBB70" s="206"/>
      <c r="HBC70" s="206"/>
      <c r="HBD70" s="206"/>
      <c r="HBE70" s="206"/>
      <c r="HBF70" s="206"/>
      <c r="HBG70" s="206"/>
      <c r="HBH70" s="206"/>
      <c r="HBI70" s="206"/>
      <c r="HBJ70" s="206"/>
      <c r="HBK70" s="206"/>
      <c r="HBL70" s="206"/>
      <c r="HBM70" s="206"/>
      <c r="HBN70" s="206"/>
      <c r="HBO70" s="206"/>
      <c r="HBP70" s="206"/>
      <c r="HBQ70" s="206"/>
      <c r="HBR70" s="206"/>
      <c r="HBS70" s="206"/>
      <c r="HBT70" s="206"/>
      <c r="HBU70" s="206"/>
      <c r="HBV70" s="206"/>
      <c r="HBW70" s="206"/>
      <c r="HBX70" s="206"/>
      <c r="HBY70" s="206"/>
      <c r="HBZ70" s="206"/>
      <c r="HCA70" s="206"/>
      <c r="HCB70" s="206"/>
      <c r="HCC70" s="206"/>
      <c r="HCD70" s="206"/>
      <c r="HCE70" s="206"/>
      <c r="HCF70" s="206"/>
      <c r="HCG70" s="206"/>
      <c r="HCH70" s="206"/>
      <c r="HCI70" s="206"/>
      <c r="HCJ70" s="206"/>
      <c r="HCK70" s="206"/>
      <c r="HCL70" s="206"/>
      <c r="HCM70" s="206"/>
      <c r="HCN70" s="206"/>
      <c r="HCO70" s="206"/>
      <c r="HCP70" s="206"/>
      <c r="HCQ70" s="206"/>
      <c r="HCR70" s="206"/>
      <c r="HCS70" s="206"/>
      <c r="HCT70" s="206"/>
      <c r="HCU70" s="206"/>
      <c r="HCV70" s="206"/>
      <c r="HCW70" s="206"/>
      <c r="HCX70" s="206"/>
      <c r="HCY70" s="206"/>
      <c r="HCZ70" s="206"/>
      <c r="HDA70" s="206"/>
      <c r="HDB70" s="206"/>
      <c r="HDC70" s="206"/>
      <c r="HDD70" s="206"/>
      <c r="HDE70" s="206"/>
      <c r="HDF70" s="206"/>
      <c r="HDG70" s="206"/>
      <c r="HDH70" s="206"/>
      <c r="HDI70" s="206"/>
      <c r="HDJ70" s="206"/>
      <c r="HDK70" s="206"/>
      <c r="HDL70" s="206"/>
      <c r="HDM70" s="206"/>
      <c r="HDN70" s="206"/>
      <c r="HDO70" s="206"/>
      <c r="HDP70" s="206"/>
      <c r="HDQ70" s="206"/>
      <c r="HDR70" s="206"/>
      <c r="HDS70" s="206"/>
      <c r="HDT70" s="206"/>
      <c r="HDU70" s="206"/>
      <c r="HDV70" s="206"/>
      <c r="HDW70" s="206"/>
      <c r="HDX70" s="206"/>
      <c r="HDY70" s="206"/>
      <c r="HDZ70" s="206"/>
      <c r="HEA70" s="206"/>
      <c r="HEB70" s="206"/>
      <c r="HEC70" s="206"/>
      <c r="HED70" s="206"/>
      <c r="HEE70" s="206"/>
      <c r="HEF70" s="206"/>
      <c r="HEG70" s="206"/>
      <c r="HEH70" s="206"/>
      <c r="HEI70" s="206"/>
      <c r="HEJ70" s="206"/>
      <c r="HEK70" s="206"/>
      <c r="HEL70" s="206"/>
      <c r="HEM70" s="206"/>
      <c r="HEN70" s="206"/>
      <c r="HEO70" s="206"/>
      <c r="HEP70" s="206"/>
      <c r="HEQ70" s="206"/>
      <c r="HER70" s="206"/>
      <c r="HES70" s="206"/>
      <c r="HET70" s="206"/>
      <c r="HEU70" s="206"/>
      <c r="HEV70" s="206"/>
      <c r="HEW70" s="206"/>
      <c r="HEX70" s="206"/>
      <c r="HEY70" s="206"/>
      <c r="HEZ70" s="206"/>
      <c r="HFA70" s="206"/>
      <c r="HFB70" s="206"/>
      <c r="HFC70" s="206"/>
      <c r="HFD70" s="206"/>
      <c r="HFE70" s="206"/>
      <c r="HFF70" s="206"/>
      <c r="HFG70" s="206"/>
      <c r="HFH70" s="206"/>
      <c r="HFI70" s="206"/>
      <c r="HFJ70" s="206"/>
      <c r="HFK70" s="206"/>
      <c r="HFL70" s="206"/>
      <c r="HFM70" s="206"/>
      <c r="HFN70" s="206"/>
      <c r="HFO70" s="206"/>
      <c r="HFP70" s="206"/>
      <c r="HFQ70" s="206"/>
      <c r="HFR70" s="206"/>
      <c r="HFS70" s="206"/>
      <c r="HFT70" s="206"/>
      <c r="HFU70" s="206"/>
      <c r="HFV70" s="206"/>
      <c r="HFW70" s="206"/>
      <c r="HFX70" s="206"/>
      <c r="HFY70" s="206"/>
      <c r="HFZ70" s="206"/>
      <c r="HGA70" s="206"/>
      <c r="HGB70" s="206"/>
      <c r="HGC70" s="206"/>
      <c r="HGD70" s="206"/>
      <c r="HGE70" s="206"/>
      <c r="HGF70" s="206"/>
      <c r="HGG70" s="206"/>
      <c r="HGH70" s="206"/>
      <c r="HGI70" s="206"/>
      <c r="HGJ70" s="206"/>
      <c r="HGK70" s="206"/>
      <c r="HGL70" s="206"/>
      <c r="HGM70" s="206"/>
      <c r="HGN70" s="206"/>
      <c r="HGO70" s="206"/>
      <c r="HGP70" s="206"/>
      <c r="HGQ70" s="206"/>
      <c r="HGR70" s="206"/>
      <c r="HGS70" s="206"/>
      <c r="HGT70" s="206"/>
      <c r="HGU70" s="206"/>
      <c r="HGV70" s="206"/>
      <c r="HGW70" s="206"/>
      <c r="HGX70" s="206"/>
      <c r="HGY70" s="206"/>
      <c r="HGZ70" s="206"/>
      <c r="HHA70" s="206"/>
      <c r="HHB70" s="206"/>
      <c r="HHC70" s="206"/>
      <c r="HHD70" s="206"/>
      <c r="HHE70" s="206"/>
      <c r="HHF70" s="206"/>
      <c r="HHG70" s="206"/>
      <c r="HHH70" s="206"/>
      <c r="HHI70" s="206"/>
      <c r="HHJ70" s="206"/>
      <c r="HHK70" s="206"/>
      <c r="HHL70" s="206"/>
      <c r="HHM70" s="206"/>
      <c r="HHN70" s="206"/>
      <c r="HHO70" s="206"/>
      <c r="HHP70" s="206"/>
      <c r="HHQ70" s="206"/>
      <c r="HHR70" s="206"/>
      <c r="HHS70" s="206"/>
      <c r="HHT70" s="206"/>
      <c r="HHU70" s="206"/>
      <c r="HHV70" s="206"/>
      <c r="HHW70" s="206"/>
      <c r="HHX70" s="206"/>
      <c r="HHY70" s="206"/>
      <c r="HHZ70" s="206"/>
      <c r="HIA70" s="206"/>
      <c r="HIB70" s="206"/>
      <c r="HIC70" s="206"/>
      <c r="HID70" s="206"/>
      <c r="HIE70" s="206"/>
      <c r="HIF70" s="206"/>
      <c r="HIG70" s="206"/>
      <c r="HIH70" s="206"/>
      <c r="HII70" s="206"/>
      <c r="HIJ70" s="206"/>
      <c r="HIK70" s="206"/>
      <c r="HIL70" s="206"/>
      <c r="HIM70" s="206"/>
      <c r="HIN70" s="206"/>
      <c r="HIO70" s="206"/>
      <c r="HIP70" s="206"/>
      <c r="HIQ70" s="206"/>
      <c r="HIR70" s="206"/>
      <c r="HIS70" s="206"/>
      <c r="HIT70" s="206"/>
      <c r="HIU70" s="206"/>
      <c r="HIV70" s="206"/>
      <c r="HIW70" s="206"/>
      <c r="HIX70" s="206"/>
      <c r="HIY70" s="206"/>
      <c r="HIZ70" s="206"/>
      <c r="HJA70" s="206"/>
      <c r="HJB70" s="206"/>
      <c r="HJC70" s="206"/>
      <c r="HJD70" s="206"/>
      <c r="HJE70" s="206"/>
      <c r="HJF70" s="206"/>
      <c r="HJG70" s="206"/>
      <c r="HJH70" s="206"/>
      <c r="HJI70" s="206"/>
      <c r="HJJ70" s="206"/>
      <c r="HJK70" s="206"/>
      <c r="HJL70" s="206"/>
      <c r="HJM70" s="206"/>
      <c r="HJN70" s="206"/>
      <c r="HJO70" s="206"/>
      <c r="HJP70" s="206"/>
      <c r="HJQ70" s="206"/>
      <c r="HJR70" s="206"/>
      <c r="HJS70" s="206"/>
      <c r="HJT70" s="206"/>
      <c r="HJU70" s="206"/>
      <c r="HJV70" s="206"/>
      <c r="HJW70" s="206"/>
      <c r="HJX70" s="206"/>
      <c r="HJY70" s="206"/>
      <c r="HJZ70" s="206"/>
      <c r="HKA70" s="206"/>
      <c r="HKB70" s="206"/>
      <c r="HKC70" s="206"/>
      <c r="HKD70" s="206"/>
      <c r="HKE70" s="206"/>
      <c r="HKF70" s="206"/>
      <c r="HKG70" s="206"/>
      <c r="HKH70" s="206"/>
      <c r="HKI70" s="206"/>
      <c r="HKJ70" s="206"/>
      <c r="HKK70" s="206"/>
      <c r="HKL70" s="206"/>
      <c r="HKM70" s="206"/>
      <c r="HKN70" s="206"/>
      <c r="HKO70" s="206"/>
      <c r="HKP70" s="206"/>
      <c r="HKQ70" s="206"/>
      <c r="HKR70" s="206"/>
      <c r="HKS70" s="206"/>
      <c r="HKT70" s="206"/>
      <c r="HKU70" s="206"/>
      <c r="HKV70" s="206"/>
      <c r="HKW70" s="206"/>
      <c r="HKX70" s="206"/>
      <c r="HKY70" s="206"/>
      <c r="HKZ70" s="206"/>
      <c r="HLA70" s="206"/>
      <c r="HLB70" s="206"/>
      <c r="HLC70" s="206"/>
      <c r="HLD70" s="206"/>
      <c r="HLE70" s="206"/>
      <c r="HLF70" s="206"/>
      <c r="HLG70" s="206"/>
      <c r="HLH70" s="206"/>
      <c r="HLI70" s="206"/>
      <c r="HLJ70" s="206"/>
      <c r="HLK70" s="206"/>
      <c r="HLL70" s="206"/>
      <c r="HLM70" s="206"/>
      <c r="HLN70" s="206"/>
      <c r="HLO70" s="206"/>
      <c r="HLP70" s="206"/>
      <c r="HLQ70" s="206"/>
      <c r="HLR70" s="206"/>
      <c r="HLS70" s="206"/>
      <c r="HLT70" s="206"/>
      <c r="HLU70" s="206"/>
      <c r="HLV70" s="206"/>
      <c r="HLW70" s="206"/>
      <c r="HLX70" s="206"/>
      <c r="HLY70" s="206"/>
      <c r="HLZ70" s="206"/>
      <c r="HMA70" s="206"/>
      <c r="HMB70" s="206"/>
      <c r="HMC70" s="206"/>
      <c r="HMD70" s="206"/>
      <c r="HME70" s="206"/>
      <c r="HMF70" s="206"/>
      <c r="HMG70" s="206"/>
      <c r="HMH70" s="206"/>
      <c r="HMI70" s="206"/>
      <c r="HMJ70" s="206"/>
      <c r="HMK70" s="206"/>
      <c r="HML70" s="206"/>
      <c r="HMM70" s="206"/>
      <c r="HMN70" s="206"/>
      <c r="HMO70" s="206"/>
      <c r="HMP70" s="206"/>
      <c r="HMQ70" s="206"/>
      <c r="HMR70" s="206"/>
      <c r="HMS70" s="206"/>
      <c r="HMT70" s="206"/>
      <c r="HMU70" s="206"/>
      <c r="HMV70" s="206"/>
      <c r="HMW70" s="206"/>
      <c r="HMX70" s="206"/>
      <c r="HMY70" s="206"/>
      <c r="HMZ70" s="206"/>
      <c r="HNA70" s="206"/>
      <c r="HNB70" s="206"/>
      <c r="HNC70" s="206"/>
      <c r="HND70" s="206"/>
      <c r="HNE70" s="206"/>
      <c r="HNF70" s="206"/>
      <c r="HNG70" s="206"/>
      <c r="HNH70" s="206"/>
      <c r="HNI70" s="206"/>
      <c r="HNJ70" s="206"/>
      <c r="HNK70" s="206"/>
      <c r="HNL70" s="206"/>
      <c r="HNM70" s="206"/>
      <c r="HNN70" s="206"/>
      <c r="HNO70" s="206"/>
      <c r="HNP70" s="206"/>
      <c r="HNQ70" s="206"/>
      <c r="HNR70" s="206"/>
      <c r="HNS70" s="206"/>
      <c r="HNT70" s="206"/>
      <c r="HNU70" s="206"/>
      <c r="HNV70" s="206"/>
      <c r="HNW70" s="206"/>
      <c r="HNX70" s="206"/>
      <c r="HNY70" s="206"/>
      <c r="HNZ70" s="206"/>
      <c r="HOA70" s="206"/>
      <c r="HOB70" s="206"/>
      <c r="HOC70" s="206"/>
      <c r="HOD70" s="206"/>
      <c r="HOE70" s="206"/>
      <c r="HOF70" s="206"/>
      <c r="HOG70" s="206"/>
      <c r="HOH70" s="206"/>
      <c r="HOI70" s="206"/>
      <c r="HOJ70" s="206"/>
      <c r="HOK70" s="206"/>
      <c r="HOL70" s="206"/>
      <c r="HOM70" s="206"/>
      <c r="HON70" s="206"/>
      <c r="HOO70" s="206"/>
      <c r="HOP70" s="206"/>
      <c r="HOQ70" s="206"/>
      <c r="HOR70" s="206"/>
      <c r="HOS70" s="206"/>
      <c r="HOT70" s="206"/>
      <c r="HOU70" s="206"/>
      <c r="HOV70" s="206"/>
      <c r="HOW70" s="206"/>
      <c r="HOX70" s="206"/>
      <c r="HOY70" s="206"/>
      <c r="HOZ70" s="206"/>
      <c r="HPA70" s="206"/>
      <c r="HPB70" s="206"/>
      <c r="HPC70" s="206"/>
      <c r="HPD70" s="206"/>
      <c r="HPE70" s="206"/>
      <c r="HPF70" s="206"/>
      <c r="HPG70" s="206"/>
      <c r="HPH70" s="206"/>
      <c r="HPI70" s="206"/>
      <c r="HPJ70" s="206"/>
      <c r="HPK70" s="206"/>
      <c r="HPL70" s="206"/>
      <c r="HPM70" s="206"/>
      <c r="HPN70" s="206"/>
      <c r="HPO70" s="206"/>
      <c r="HPP70" s="206"/>
      <c r="HPQ70" s="206"/>
      <c r="HPR70" s="206"/>
      <c r="HPS70" s="206"/>
      <c r="HPT70" s="206"/>
      <c r="HPU70" s="206"/>
      <c r="HPV70" s="206"/>
      <c r="HPW70" s="206"/>
      <c r="HPX70" s="206"/>
      <c r="HPY70" s="206"/>
      <c r="HPZ70" s="206"/>
      <c r="HQA70" s="206"/>
      <c r="HQB70" s="206"/>
      <c r="HQC70" s="206"/>
      <c r="HQD70" s="206"/>
      <c r="HQE70" s="206"/>
      <c r="HQF70" s="206"/>
      <c r="HQG70" s="206"/>
      <c r="HQH70" s="206"/>
      <c r="HQI70" s="206"/>
      <c r="HQJ70" s="206"/>
      <c r="HQK70" s="206"/>
      <c r="HQL70" s="206"/>
      <c r="HQM70" s="206"/>
      <c r="HQN70" s="206"/>
      <c r="HQO70" s="206"/>
      <c r="HQP70" s="206"/>
      <c r="HQQ70" s="206"/>
      <c r="HQR70" s="206"/>
      <c r="HQS70" s="206"/>
      <c r="HQT70" s="206"/>
      <c r="HQU70" s="206"/>
      <c r="HQV70" s="206"/>
      <c r="HQW70" s="206"/>
      <c r="HQX70" s="206"/>
      <c r="HQY70" s="206"/>
      <c r="HQZ70" s="206"/>
      <c r="HRA70" s="206"/>
      <c r="HRB70" s="206"/>
      <c r="HRC70" s="206"/>
      <c r="HRD70" s="206"/>
      <c r="HRE70" s="206"/>
      <c r="HRF70" s="206"/>
      <c r="HRG70" s="206"/>
      <c r="HRH70" s="206"/>
      <c r="HRI70" s="206"/>
      <c r="HRJ70" s="206"/>
      <c r="HRK70" s="206"/>
      <c r="HRL70" s="206"/>
      <c r="HRM70" s="206"/>
      <c r="HRN70" s="206"/>
      <c r="HRO70" s="206"/>
      <c r="HRP70" s="206"/>
      <c r="HRQ70" s="206"/>
      <c r="HRR70" s="206"/>
      <c r="HRS70" s="206"/>
      <c r="HRT70" s="206"/>
      <c r="HRU70" s="206"/>
      <c r="HRV70" s="206"/>
      <c r="HRW70" s="206"/>
      <c r="HRX70" s="206"/>
      <c r="HRY70" s="206"/>
      <c r="HRZ70" s="206"/>
      <c r="HSA70" s="206"/>
      <c r="HSB70" s="206"/>
      <c r="HSC70" s="206"/>
      <c r="HSD70" s="206"/>
      <c r="HSE70" s="206"/>
      <c r="HSF70" s="206"/>
      <c r="HSG70" s="206"/>
      <c r="HSH70" s="206"/>
      <c r="HSI70" s="206"/>
      <c r="HSJ70" s="206"/>
      <c r="HSK70" s="206"/>
      <c r="HSL70" s="206"/>
      <c r="HSM70" s="206"/>
      <c r="HSN70" s="206"/>
      <c r="HSO70" s="206"/>
      <c r="HSP70" s="206"/>
      <c r="HSQ70" s="206"/>
      <c r="HSR70" s="206"/>
      <c r="HSS70" s="206"/>
      <c r="HST70" s="206"/>
      <c r="HSU70" s="206"/>
      <c r="HSV70" s="206"/>
      <c r="HSW70" s="206"/>
      <c r="HSX70" s="206"/>
      <c r="HSY70" s="206"/>
      <c r="HSZ70" s="206"/>
      <c r="HTA70" s="206"/>
      <c r="HTB70" s="206"/>
      <c r="HTC70" s="206"/>
      <c r="HTD70" s="206"/>
      <c r="HTE70" s="206"/>
      <c r="HTF70" s="206"/>
      <c r="HTG70" s="206"/>
      <c r="HTH70" s="206"/>
      <c r="HTI70" s="206"/>
      <c r="HTJ70" s="206"/>
      <c r="HTK70" s="206"/>
      <c r="HTL70" s="206"/>
      <c r="HTM70" s="206"/>
      <c r="HTN70" s="206"/>
      <c r="HTO70" s="206"/>
      <c r="HTP70" s="206"/>
      <c r="HTQ70" s="206"/>
      <c r="HTR70" s="206"/>
      <c r="HTS70" s="206"/>
      <c r="HTT70" s="206"/>
      <c r="HTU70" s="206"/>
      <c r="HTV70" s="206"/>
      <c r="HTW70" s="206"/>
      <c r="HTX70" s="206"/>
      <c r="HTY70" s="206"/>
      <c r="HTZ70" s="206"/>
      <c r="HUA70" s="206"/>
      <c r="HUB70" s="206"/>
      <c r="HUC70" s="206"/>
      <c r="HUD70" s="206"/>
      <c r="HUE70" s="206"/>
      <c r="HUF70" s="206"/>
      <c r="HUG70" s="206"/>
      <c r="HUH70" s="206"/>
      <c r="HUI70" s="206"/>
      <c r="HUJ70" s="206"/>
      <c r="HUK70" s="206"/>
      <c r="HUL70" s="206"/>
      <c r="HUM70" s="206"/>
      <c r="HUN70" s="206"/>
      <c r="HUO70" s="206"/>
      <c r="HUP70" s="206"/>
      <c r="HUQ70" s="206"/>
      <c r="HUR70" s="206"/>
      <c r="HUS70" s="206"/>
      <c r="HUT70" s="206"/>
      <c r="HUU70" s="206"/>
      <c r="HUV70" s="206"/>
      <c r="HUW70" s="206"/>
      <c r="HUX70" s="206"/>
      <c r="HUY70" s="206"/>
      <c r="HUZ70" s="206"/>
      <c r="HVA70" s="206"/>
      <c r="HVB70" s="206"/>
      <c r="HVC70" s="206"/>
      <c r="HVD70" s="206"/>
      <c r="HVE70" s="206"/>
      <c r="HVF70" s="206"/>
      <c r="HVG70" s="206"/>
      <c r="HVH70" s="206"/>
      <c r="HVI70" s="206"/>
      <c r="HVJ70" s="206"/>
      <c r="HVK70" s="206"/>
      <c r="HVL70" s="206"/>
      <c r="HVM70" s="206"/>
      <c r="HVN70" s="206"/>
      <c r="HVO70" s="206"/>
      <c r="HVP70" s="206"/>
      <c r="HVQ70" s="206"/>
      <c r="HVR70" s="206"/>
      <c r="HVS70" s="206"/>
      <c r="HVT70" s="206"/>
      <c r="HVU70" s="206"/>
      <c r="HVV70" s="206"/>
      <c r="HVW70" s="206"/>
      <c r="HVX70" s="206"/>
      <c r="HVY70" s="206"/>
      <c r="HVZ70" s="206"/>
      <c r="HWA70" s="206"/>
      <c r="HWB70" s="206"/>
      <c r="HWC70" s="206"/>
      <c r="HWD70" s="206"/>
      <c r="HWE70" s="206"/>
      <c r="HWF70" s="206"/>
      <c r="HWG70" s="206"/>
      <c r="HWH70" s="206"/>
      <c r="HWI70" s="206"/>
      <c r="HWJ70" s="206"/>
      <c r="HWK70" s="206"/>
      <c r="HWL70" s="206"/>
      <c r="HWM70" s="206"/>
      <c r="HWN70" s="206"/>
      <c r="HWO70" s="206"/>
      <c r="HWP70" s="206"/>
      <c r="HWQ70" s="206"/>
      <c r="HWR70" s="206"/>
      <c r="HWS70" s="206"/>
      <c r="HWT70" s="206"/>
      <c r="HWU70" s="206"/>
      <c r="HWV70" s="206"/>
      <c r="HWW70" s="206"/>
      <c r="HWX70" s="206"/>
      <c r="HWY70" s="206"/>
      <c r="HWZ70" s="206"/>
      <c r="HXA70" s="206"/>
      <c r="HXB70" s="206"/>
      <c r="HXC70" s="206"/>
      <c r="HXD70" s="206"/>
      <c r="HXE70" s="206"/>
      <c r="HXF70" s="206"/>
      <c r="HXG70" s="206"/>
      <c r="HXH70" s="206"/>
      <c r="HXI70" s="206"/>
      <c r="HXJ70" s="206"/>
      <c r="HXK70" s="206"/>
      <c r="HXL70" s="206"/>
      <c r="HXM70" s="206"/>
      <c r="HXN70" s="206"/>
      <c r="HXO70" s="206"/>
      <c r="HXP70" s="206"/>
      <c r="HXQ70" s="206"/>
      <c r="HXR70" s="206"/>
      <c r="HXS70" s="206"/>
      <c r="HXT70" s="206"/>
      <c r="HXU70" s="206"/>
      <c r="HXV70" s="206"/>
      <c r="HXW70" s="206"/>
      <c r="HXX70" s="206"/>
      <c r="HXY70" s="206"/>
      <c r="HXZ70" s="206"/>
      <c r="HYA70" s="206"/>
      <c r="HYB70" s="206"/>
      <c r="HYC70" s="206"/>
      <c r="HYD70" s="206"/>
      <c r="HYE70" s="206"/>
      <c r="HYF70" s="206"/>
      <c r="HYG70" s="206"/>
      <c r="HYH70" s="206"/>
      <c r="HYI70" s="206"/>
      <c r="HYJ70" s="206"/>
      <c r="HYK70" s="206"/>
      <c r="HYL70" s="206"/>
      <c r="HYM70" s="206"/>
      <c r="HYN70" s="206"/>
      <c r="HYO70" s="206"/>
      <c r="HYP70" s="206"/>
      <c r="HYQ70" s="206"/>
      <c r="HYR70" s="206"/>
      <c r="HYS70" s="206"/>
      <c r="HYT70" s="206"/>
      <c r="HYU70" s="206"/>
      <c r="HYV70" s="206"/>
      <c r="HYW70" s="206"/>
      <c r="HYX70" s="206"/>
      <c r="HYY70" s="206"/>
      <c r="HYZ70" s="206"/>
      <c r="HZA70" s="206"/>
      <c r="HZB70" s="206"/>
      <c r="HZC70" s="206"/>
      <c r="HZD70" s="206"/>
      <c r="HZE70" s="206"/>
      <c r="HZF70" s="206"/>
      <c r="HZG70" s="206"/>
      <c r="HZH70" s="206"/>
      <c r="HZI70" s="206"/>
      <c r="HZJ70" s="206"/>
      <c r="HZK70" s="206"/>
      <c r="HZL70" s="206"/>
      <c r="HZM70" s="206"/>
      <c r="HZN70" s="206"/>
      <c r="HZO70" s="206"/>
      <c r="HZP70" s="206"/>
      <c r="HZQ70" s="206"/>
      <c r="HZR70" s="206"/>
      <c r="HZS70" s="206"/>
      <c r="HZT70" s="206"/>
      <c r="HZU70" s="206"/>
      <c r="HZV70" s="206"/>
      <c r="HZW70" s="206"/>
      <c r="HZX70" s="206"/>
      <c r="HZY70" s="206"/>
      <c r="HZZ70" s="206"/>
      <c r="IAA70" s="206"/>
      <c r="IAB70" s="206"/>
      <c r="IAC70" s="206"/>
      <c r="IAD70" s="206"/>
      <c r="IAE70" s="206"/>
      <c r="IAF70" s="206"/>
      <c r="IAG70" s="206"/>
      <c r="IAH70" s="206"/>
      <c r="IAI70" s="206"/>
      <c r="IAJ70" s="206"/>
      <c r="IAK70" s="206"/>
      <c r="IAL70" s="206"/>
      <c r="IAM70" s="206"/>
      <c r="IAN70" s="206"/>
      <c r="IAO70" s="206"/>
      <c r="IAP70" s="206"/>
      <c r="IAQ70" s="206"/>
      <c r="IAR70" s="206"/>
      <c r="IAS70" s="206"/>
      <c r="IAT70" s="206"/>
      <c r="IAU70" s="206"/>
      <c r="IAV70" s="206"/>
      <c r="IAW70" s="206"/>
      <c r="IAX70" s="206"/>
      <c r="IAY70" s="206"/>
      <c r="IAZ70" s="206"/>
      <c r="IBA70" s="206"/>
      <c r="IBB70" s="206"/>
      <c r="IBC70" s="206"/>
      <c r="IBD70" s="206"/>
      <c r="IBE70" s="206"/>
      <c r="IBF70" s="206"/>
      <c r="IBG70" s="206"/>
      <c r="IBH70" s="206"/>
      <c r="IBI70" s="206"/>
      <c r="IBJ70" s="206"/>
      <c r="IBK70" s="206"/>
      <c r="IBL70" s="206"/>
      <c r="IBM70" s="206"/>
      <c r="IBN70" s="206"/>
      <c r="IBO70" s="206"/>
      <c r="IBP70" s="206"/>
      <c r="IBQ70" s="206"/>
      <c r="IBR70" s="206"/>
      <c r="IBS70" s="206"/>
      <c r="IBT70" s="206"/>
      <c r="IBU70" s="206"/>
      <c r="IBV70" s="206"/>
      <c r="IBW70" s="206"/>
      <c r="IBX70" s="206"/>
      <c r="IBY70" s="206"/>
      <c r="IBZ70" s="206"/>
      <c r="ICA70" s="206"/>
      <c r="ICB70" s="206"/>
      <c r="ICC70" s="206"/>
      <c r="ICD70" s="206"/>
      <c r="ICE70" s="206"/>
      <c r="ICF70" s="206"/>
      <c r="ICG70" s="206"/>
      <c r="ICH70" s="206"/>
      <c r="ICI70" s="206"/>
      <c r="ICJ70" s="206"/>
      <c r="ICK70" s="206"/>
      <c r="ICL70" s="206"/>
      <c r="ICM70" s="206"/>
      <c r="ICN70" s="206"/>
      <c r="ICO70" s="206"/>
      <c r="ICP70" s="206"/>
      <c r="ICQ70" s="206"/>
      <c r="ICR70" s="206"/>
      <c r="ICS70" s="206"/>
      <c r="ICT70" s="206"/>
      <c r="ICU70" s="206"/>
      <c r="ICV70" s="206"/>
      <c r="ICW70" s="206"/>
      <c r="ICX70" s="206"/>
      <c r="ICY70" s="206"/>
      <c r="ICZ70" s="206"/>
      <c r="IDA70" s="206"/>
      <c r="IDB70" s="206"/>
      <c r="IDC70" s="206"/>
      <c r="IDD70" s="206"/>
      <c r="IDE70" s="206"/>
      <c r="IDF70" s="206"/>
      <c r="IDG70" s="206"/>
      <c r="IDH70" s="206"/>
      <c r="IDI70" s="206"/>
      <c r="IDJ70" s="206"/>
      <c r="IDK70" s="206"/>
      <c r="IDL70" s="206"/>
      <c r="IDM70" s="206"/>
      <c r="IDN70" s="206"/>
      <c r="IDO70" s="206"/>
      <c r="IDP70" s="206"/>
      <c r="IDQ70" s="206"/>
      <c r="IDR70" s="206"/>
      <c r="IDS70" s="206"/>
      <c r="IDT70" s="206"/>
      <c r="IDU70" s="206"/>
      <c r="IDV70" s="206"/>
      <c r="IDW70" s="206"/>
      <c r="IDX70" s="206"/>
      <c r="IDY70" s="206"/>
      <c r="IDZ70" s="206"/>
      <c r="IEA70" s="206"/>
      <c r="IEB70" s="206"/>
      <c r="IEC70" s="206"/>
      <c r="IED70" s="206"/>
      <c r="IEE70" s="206"/>
      <c r="IEF70" s="206"/>
      <c r="IEG70" s="206"/>
      <c r="IEH70" s="206"/>
      <c r="IEI70" s="206"/>
      <c r="IEJ70" s="206"/>
      <c r="IEK70" s="206"/>
      <c r="IEL70" s="206"/>
      <c r="IEM70" s="206"/>
      <c r="IEN70" s="206"/>
      <c r="IEO70" s="206"/>
      <c r="IEP70" s="206"/>
      <c r="IEQ70" s="206"/>
      <c r="IER70" s="206"/>
      <c r="IES70" s="206"/>
      <c r="IET70" s="206"/>
      <c r="IEU70" s="206"/>
      <c r="IEV70" s="206"/>
      <c r="IEW70" s="206"/>
      <c r="IEX70" s="206"/>
      <c r="IEY70" s="206"/>
      <c r="IEZ70" s="206"/>
      <c r="IFA70" s="206"/>
      <c r="IFB70" s="206"/>
      <c r="IFC70" s="206"/>
      <c r="IFD70" s="206"/>
      <c r="IFE70" s="206"/>
      <c r="IFF70" s="206"/>
      <c r="IFG70" s="206"/>
      <c r="IFH70" s="206"/>
      <c r="IFI70" s="206"/>
      <c r="IFJ70" s="206"/>
      <c r="IFK70" s="206"/>
      <c r="IFL70" s="206"/>
      <c r="IFM70" s="206"/>
      <c r="IFN70" s="206"/>
      <c r="IFO70" s="206"/>
      <c r="IFP70" s="206"/>
      <c r="IFQ70" s="206"/>
      <c r="IFR70" s="206"/>
      <c r="IFS70" s="206"/>
      <c r="IFT70" s="206"/>
      <c r="IFU70" s="206"/>
      <c r="IFV70" s="206"/>
      <c r="IFW70" s="206"/>
      <c r="IFX70" s="206"/>
      <c r="IFY70" s="206"/>
      <c r="IFZ70" s="206"/>
      <c r="IGA70" s="206"/>
      <c r="IGB70" s="206"/>
      <c r="IGC70" s="206"/>
      <c r="IGD70" s="206"/>
      <c r="IGE70" s="206"/>
      <c r="IGF70" s="206"/>
      <c r="IGG70" s="206"/>
      <c r="IGH70" s="206"/>
      <c r="IGI70" s="206"/>
      <c r="IGJ70" s="206"/>
      <c r="IGK70" s="206"/>
      <c r="IGL70" s="206"/>
      <c r="IGM70" s="206"/>
      <c r="IGN70" s="206"/>
      <c r="IGO70" s="206"/>
      <c r="IGP70" s="206"/>
      <c r="IGQ70" s="206"/>
      <c r="IGR70" s="206"/>
      <c r="IGS70" s="206"/>
      <c r="IGT70" s="206"/>
      <c r="IGU70" s="206"/>
      <c r="IGV70" s="206"/>
      <c r="IGW70" s="206"/>
      <c r="IGX70" s="206"/>
      <c r="IGY70" s="206"/>
      <c r="IGZ70" s="206"/>
      <c r="IHA70" s="206"/>
      <c r="IHB70" s="206"/>
      <c r="IHC70" s="206"/>
      <c r="IHD70" s="206"/>
      <c r="IHE70" s="206"/>
      <c r="IHF70" s="206"/>
      <c r="IHG70" s="206"/>
      <c r="IHH70" s="206"/>
      <c r="IHI70" s="206"/>
      <c r="IHJ70" s="206"/>
      <c r="IHK70" s="206"/>
      <c r="IHL70" s="206"/>
      <c r="IHM70" s="206"/>
      <c r="IHN70" s="206"/>
      <c r="IHO70" s="206"/>
      <c r="IHP70" s="206"/>
      <c r="IHQ70" s="206"/>
      <c r="IHR70" s="206"/>
      <c r="IHS70" s="206"/>
      <c r="IHT70" s="206"/>
      <c r="IHU70" s="206"/>
      <c r="IHV70" s="206"/>
      <c r="IHW70" s="206"/>
      <c r="IHX70" s="206"/>
      <c r="IHY70" s="206"/>
      <c r="IHZ70" s="206"/>
      <c r="IIA70" s="206"/>
      <c r="IIB70" s="206"/>
      <c r="IIC70" s="206"/>
      <c r="IID70" s="206"/>
      <c r="IIE70" s="206"/>
      <c r="IIF70" s="206"/>
      <c r="IIG70" s="206"/>
      <c r="IIH70" s="206"/>
      <c r="III70" s="206"/>
      <c r="IIJ70" s="206"/>
      <c r="IIK70" s="206"/>
      <c r="IIL70" s="206"/>
      <c r="IIM70" s="206"/>
      <c r="IIN70" s="206"/>
      <c r="IIO70" s="206"/>
      <c r="IIP70" s="206"/>
      <c r="IIQ70" s="206"/>
      <c r="IIR70" s="206"/>
      <c r="IIS70" s="206"/>
      <c r="IIT70" s="206"/>
      <c r="IIU70" s="206"/>
      <c r="IIV70" s="206"/>
      <c r="IIW70" s="206"/>
      <c r="IIX70" s="206"/>
      <c r="IIY70" s="206"/>
      <c r="IIZ70" s="206"/>
      <c r="IJA70" s="206"/>
      <c r="IJB70" s="206"/>
      <c r="IJC70" s="206"/>
      <c r="IJD70" s="206"/>
      <c r="IJE70" s="206"/>
      <c r="IJF70" s="206"/>
      <c r="IJG70" s="206"/>
      <c r="IJH70" s="206"/>
      <c r="IJI70" s="206"/>
      <c r="IJJ70" s="206"/>
      <c r="IJK70" s="206"/>
      <c r="IJL70" s="206"/>
      <c r="IJM70" s="206"/>
      <c r="IJN70" s="206"/>
      <c r="IJO70" s="206"/>
      <c r="IJP70" s="206"/>
      <c r="IJQ70" s="206"/>
      <c r="IJR70" s="206"/>
      <c r="IJS70" s="206"/>
      <c r="IJT70" s="206"/>
      <c r="IJU70" s="206"/>
      <c r="IJV70" s="206"/>
      <c r="IJW70" s="206"/>
      <c r="IJX70" s="206"/>
      <c r="IJY70" s="206"/>
      <c r="IJZ70" s="206"/>
      <c r="IKA70" s="206"/>
      <c r="IKB70" s="206"/>
      <c r="IKC70" s="206"/>
      <c r="IKD70" s="206"/>
      <c r="IKE70" s="206"/>
      <c r="IKF70" s="206"/>
      <c r="IKG70" s="206"/>
      <c r="IKH70" s="206"/>
      <c r="IKI70" s="206"/>
      <c r="IKJ70" s="206"/>
      <c r="IKK70" s="206"/>
      <c r="IKL70" s="206"/>
      <c r="IKM70" s="206"/>
      <c r="IKN70" s="206"/>
      <c r="IKO70" s="206"/>
      <c r="IKP70" s="206"/>
      <c r="IKQ70" s="206"/>
      <c r="IKR70" s="206"/>
      <c r="IKS70" s="206"/>
      <c r="IKT70" s="206"/>
      <c r="IKU70" s="206"/>
      <c r="IKV70" s="206"/>
      <c r="IKW70" s="206"/>
      <c r="IKX70" s="206"/>
      <c r="IKY70" s="206"/>
      <c r="IKZ70" s="206"/>
      <c r="ILA70" s="206"/>
      <c r="ILB70" s="206"/>
      <c r="ILC70" s="206"/>
      <c r="ILD70" s="206"/>
      <c r="ILE70" s="206"/>
      <c r="ILF70" s="206"/>
      <c r="ILG70" s="206"/>
      <c r="ILH70" s="206"/>
      <c r="ILI70" s="206"/>
      <c r="ILJ70" s="206"/>
      <c r="ILK70" s="206"/>
      <c r="ILL70" s="206"/>
      <c r="ILM70" s="206"/>
      <c r="ILN70" s="206"/>
      <c r="ILO70" s="206"/>
      <c r="ILP70" s="206"/>
      <c r="ILQ70" s="206"/>
      <c r="ILR70" s="206"/>
      <c r="ILS70" s="206"/>
      <c r="ILT70" s="206"/>
      <c r="ILU70" s="206"/>
      <c r="ILV70" s="206"/>
      <c r="ILW70" s="206"/>
      <c r="ILX70" s="206"/>
      <c r="ILY70" s="206"/>
      <c r="ILZ70" s="206"/>
      <c r="IMA70" s="206"/>
      <c r="IMB70" s="206"/>
      <c r="IMC70" s="206"/>
      <c r="IMD70" s="206"/>
      <c r="IME70" s="206"/>
      <c r="IMF70" s="206"/>
      <c r="IMG70" s="206"/>
      <c r="IMH70" s="206"/>
      <c r="IMI70" s="206"/>
      <c r="IMJ70" s="206"/>
      <c r="IMK70" s="206"/>
      <c r="IML70" s="206"/>
      <c r="IMM70" s="206"/>
      <c r="IMN70" s="206"/>
      <c r="IMO70" s="206"/>
      <c r="IMP70" s="206"/>
      <c r="IMQ70" s="206"/>
      <c r="IMR70" s="206"/>
      <c r="IMS70" s="206"/>
      <c r="IMT70" s="206"/>
      <c r="IMU70" s="206"/>
      <c r="IMV70" s="206"/>
      <c r="IMW70" s="206"/>
      <c r="IMX70" s="206"/>
      <c r="IMY70" s="206"/>
      <c r="IMZ70" s="206"/>
      <c r="INA70" s="206"/>
      <c r="INB70" s="206"/>
      <c r="INC70" s="206"/>
      <c r="IND70" s="206"/>
      <c r="INE70" s="206"/>
      <c r="INF70" s="206"/>
      <c r="ING70" s="206"/>
      <c r="INH70" s="206"/>
      <c r="INI70" s="206"/>
      <c r="INJ70" s="206"/>
      <c r="INK70" s="206"/>
      <c r="INL70" s="206"/>
      <c r="INM70" s="206"/>
      <c r="INN70" s="206"/>
      <c r="INO70" s="206"/>
      <c r="INP70" s="206"/>
      <c r="INQ70" s="206"/>
      <c r="INR70" s="206"/>
      <c r="INS70" s="206"/>
      <c r="INT70" s="206"/>
      <c r="INU70" s="206"/>
      <c r="INV70" s="206"/>
      <c r="INW70" s="206"/>
      <c r="INX70" s="206"/>
      <c r="INY70" s="206"/>
      <c r="INZ70" s="206"/>
      <c r="IOA70" s="206"/>
      <c r="IOB70" s="206"/>
      <c r="IOC70" s="206"/>
      <c r="IOD70" s="206"/>
      <c r="IOE70" s="206"/>
      <c r="IOF70" s="206"/>
      <c r="IOG70" s="206"/>
      <c r="IOH70" s="206"/>
      <c r="IOI70" s="206"/>
      <c r="IOJ70" s="206"/>
      <c r="IOK70" s="206"/>
      <c r="IOL70" s="206"/>
      <c r="IOM70" s="206"/>
      <c r="ION70" s="206"/>
      <c r="IOO70" s="206"/>
      <c r="IOP70" s="206"/>
      <c r="IOQ70" s="206"/>
      <c r="IOR70" s="206"/>
      <c r="IOS70" s="206"/>
      <c r="IOT70" s="206"/>
      <c r="IOU70" s="206"/>
      <c r="IOV70" s="206"/>
      <c r="IOW70" s="206"/>
      <c r="IOX70" s="206"/>
      <c r="IOY70" s="206"/>
      <c r="IOZ70" s="206"/>
      <c r="IPA70" s="206"/>
      <c r="IPB70" s="206"/>
      <c r="IPC70" s="206"/>
      <c r="IPD70" s="206"/>
      <c r="IPE70" s="206"/>
      <c r="IPF70" s="206"/>
      <c r="IPG70" s="206"/>
      <c r="IPH70" s="206"/>
      <c r="IPI70" s="206"/>
      <c r="IPJ70" s="206"/>
      <c r="IPK70" s="206"/>
      <c r="IPL70" s="206"/>
      <c r="IPM70" s="206"/>
      <c r="IPN70" s="206"/>
      <c r="IPO70" s="206"/>
      <c r="IPP70" s="206"/>
      <c r="IPQ70" s="206"/>
      <c r="IPR70" s="206"/>
      <c r="IPS70" s="206"/>
      <c r="IPT70" s="206"/>
      <c r="IPU70" s="206"/>
      <c r="IPV70" s="206"/>
      <c r="IPW70" s="206"/>
      <c r="IPX70" s="206"/>
      <c r="IPY70" s="206"/>
      <c r="IPZ70" s="206"/>
      <c r="IQA70" s="206"/>
      <c r="IQB70" s="206"/>
      <c r="IQC70" s="206"/>
      <c r="IQD70" s="206"/>
      <c r="IQE70" s="206"/>
      <c r="IQF70" s="206"/>
      <c r="IQG70" s="206"/>
      <c r="IQH70" s="206"/>
      <c r="IQI70" s="206"/>
      <c r="IQJ70" s="206"/>
      <c r="IQK70" s="206"/>
      <c r="IQL70" s="206"/>
      <c r="IQM70" s="206"/>
      <c r="IQN70" s="206"/>
      <c r="IQO70" s="206"/>
      <c r="IQP70" s="206"/>
      <c r="IQQ70" s="206"/>
      <c r="IQR70" s="206"/>
      <c r="IQS70" s="206"/>
      <c r="IQT70" s="206"/>
      <c r="IQU70" s="206"/>
      <c r="IQV70" s="206"/>
      <c r="IQW70" s="206"/>
      <c r="IQX70" s="206"/>
      <c r="IQY70" s="206"/>
      <c r="IQZ70" s="206"/>
      <c r="IRA70" s="206"/>
      <c r="IRB70" s="206"/>
      <c r="IRC70" s="206"/>
      <c r="IRD70" s="206"/>
      <c r="IRE70" s="206"/>
      <c r="IRF70" s="206"/>
      <c r="IRG70" s="206"/>
      <c r="IRH70" s="206"/>
      <c r="IRI70" s="206"/>
      <c r="IRJ70" s="206"/>
      <c r="IRK70" s="206"/>
      <c r="IRL70" s="206"/>
      <c r="IRM70" s="206"/>
      <c r="IRN70" s="206"/>
      <c r="IRO70" s="206"/>
      <c r="IRP70" s="206"/>
      <c r="IRQ70" s="206"/>
      <c r="IRR70" s="206"/>
      <c r="IRS70" s="206"/>
      <c r="IRT70" s="206"/>
      <c r="IRU70" s="206"/>
      <c r="IRV70" s="206"/>
      <c r="IRW70" s="206"/>
      <c r="IRX70" s="206"/>
      <c r="IRY70" s="206"/>
      <c r="IRZ70" s="206"/>
      <c r="ISA70" s="206"/>
      <c r="ISB70" s="206"/>
      <c r="ISC70" s="206"/>
      <c r="ISD70" s="206"/>
      <c r="ISE70" s="206"/>
      <c r="ISF70" s="206"/>
      <c r="ISG70" s="206"/>
      <c r="ISH70" s="206"/>
      <c r="ISI70" s="206"/>
      <c r="ISJ70" s="206"/>
      <c r="ISK70" s="206"/>
      <c r="ISL70" s="206"/>
      <c r="ISM70" s="206"/>
      <c r="ISN70" s="206"/>
      <c r="ISO70" s="206"/>
      <c r="ISP70" s="206"/>
      <c r="ISQ70" s="206"/>
      <c r="ISR70" s="206"/>
      <c r="ISS70" s="206"/>
      <c r="IST70" s="206"/>
      <c r="ISU70" s="206"/>
      <c r="ISV70" s="206"/>
      <c r="ISW70" s="206"/>
      <c r="ISX70" s="206"/>
      <c r="ISY70" s="206"/>
      <c r="ISZ70" s="206"/>
      <c r="ITA70" s="206"/>
      <c r="ITB70" s="206"/>
      <c r="ITC70" s="206"/>
      <c r="ITD70" s="206"/>
      <c r="ITE70" s="206"/>
      <c r="ITF70" s="206"/>
      <c r="ITG70" s="206"/>
      <c r="ITH70" s="206"/>
      <c r="ITI70" s="206"/>
      <c r="ITJ70" s="206"/>
      <c r="ITK70" s="206"/>
      <c r="ITL70" s="206"/>
      <c r="ITM70" s="206"/>
      <c r="ITN70" s="206"/>
      <c r="ITO70" s="206"/>
      <c r="ITP70" s="206"/>
      <c r="ITQ70" s="206"/>
      <c r="ITR70" s="206"/>
      <c r="ITS70" s="206"/>
      <c r="ITT70" s="206"/>
      <c r="ITU70" s="206"/>
      <c r="ITV70" s="206"/>
      <c r="ITW70" s="206"/>
      <c r="ITX70" s="206"/>
      <c r="ITY70" s="206"/>
      <c r="ITZ70" s="206"/>
      <c r="IUA70" s="206"/>
      <c r="IUB70" s="206"/>
      <c r="IUC70" s="206"/>
      <c r="IUD70" s="206"/>
      <c r="IUE70" s="206"/>
      <c r="IUF70" s="206"/>
      <c r="IUG70" s="206"/>
      <c r="IUH70" s="206"/>
      <c r="IUI70" s="206"/>
      <c r="IUJ70" s="206"/>
      <c r="IUK70" s="206"/>
      <c r="IUL70" s="206"/>
      <c r="IUM70" s="206"/>
      <c r="IUN70" s="206"/>
      <c r="IUO70" s="206"/>
      <c r="IUP70" s="206"/>
      <c r="IUQ70" s="206"/>
      <c r="IUR70" s="206"/>
      <c r="IUS70" s="206"/>
      <c r="IUT70" s="206"/>
      <c r="IUU70" s="206"/>
      <c r="IUV70" s="206"/>
      <c r="IUW70" s="206"/>
      <c r="IUX70" s="206"/>
      <c r="IUY70" s="206"/>
      <c r="IUZ70" s="206"/>
      <c r="IVA70" s="206"/>
      <c r="IVB70" s="206"/>
      <c r="IVC70" s="206"/>
      <c r="IVD70" s="206"/>
      <c r="IVE70" s="206"/>
      <c r="IVF70" s="206"/>
      <c r="IVG70" s="206"/>
      <c r="IVH70" s="206"/>
      <c r="IVI70" s="206"/>
      <c r="IVJ70" s="206"/>
      <c r="IVK70" s="206"/>
      <c r="IVL70" s="206"/>
      <c r="IVM70" s="206"/>
      <c r="IVN70" s="206"/>
      <c r="IVO70" s="206"/>
      <c r="IVP70" s="206"/>
      <c r="IVQ70" s="206"/>
      <c r="IVR70" s="206"/>
      <c r="IVS70" s="206"/>
      <c r="IVT70" s="206"/>
      <c r="IVU70" s="206"/>
      <c r="IVV70" s="206"/>
      <c r="IVW70" s="206"/>
      <c r="IVX70" s="206"/>
      <c r="IVY70" s="206"/>
      <c r="IVZ70" s="206"/>
      <c r="IWA70" s="206"/>
      <c r="IWB70" s="206"/>
      <c r="IWC70" s="206"/>
      <c r="IWD70" s="206"/>
      <c r="IWE70" s="206"/>
      <c r="IWF70" s="206"/>
      <c r="IWG70" s="206"/>
      <c r="IWH70" s="206"/>
      <c r="IWI70" s="206"/>
      <c r="IWJ70" s="206"/>
      <c r="IWK70" s="206"/>
      <c r="IWL70" s="206"/>
      <c r="IWM70" s="206"/>
      <c r="IWN70" s="206"/>
      <c r="IWO70" s="206"/>
      <c r="IWP70" s="206"/>
      <c r="IWQ70" s="206"/>
      <c r="IWR70" s="206"/>
      <c r="IWS70" s="206"/>
      <c r="IWT70" s="206"/>
      <c r="IWU70" s="206"/>
      <c r="IWV70" s="206"/>
      <c r="IWW70" s="206"/>
      <c r="IWX70" s="206"/>
      <c r="IWY70" s="206"/>
      <c r="IWZ70" s="206"/>
      <c r="IXA70" s="206"/>
      <c r="IXB70" s="206"/>
      <c r="IXC70" s="206"/>
      <c r="IXD70" s="206"/>
      <c r="IXE70" s="206"/>
      <c r="IXF70" s="206"/>
      <c r="IXG70" s="206"/>
      <c r="IXH70" s="206"/>
      <c r="IXI70" s="206"/>
      <c r="IXJ70" s="206"/>
      <c r="IXK70" s="206"/>
      <c r="IXL70" s="206"/>
      <c r="IXM70" s="206"/>
      <c r="IXN70" s="206"/>
      <c r="IXO70" s="206"/>
      <c r="IXP70" s="206"/>
      <c r="IXQ70" s="206"/>
      <c r="IXR70" s="206"/>
      <c r="IXS70" s="206"/>
      <c r="IXT70" s="206"/>
      <c r="IXU70" s="206"/>
      <c r="IXV70" s="206"/>
      <c r="IXW70" s="206"/>
      <c r="IXX70" s="206"/>
      <c r="IXY70" s="206"/>
      <c r="IXZ70" s="206"/>
      <c r="IYA70" s="206"/>
      <c r="IYB70" s="206"/>
      <c r="IYC70" s="206"/>
      <c r="IYD70" s="206"/>
      <c r="IYE70" s="206"/>
      <c r="IYF70" s="206"/>
      <c r="IYG70" s="206"/>
      <c r="IYH70" s="206"/>
      <c r="IYI70" s="206"/>
      <c r="IYJ70" s="206"/>
      <c r="IYK70" s="206"/>
      <c r="IYL70" s="206"/>
      <c r="IYM70" s="206"/>
      <c r="IYN70" s="206"/>
      <c r="IYO70" s="206"/>
      <c r="IYP70" s="206"/>
      <c r="IYQ70" s="206"/>
      <c r="IYR70" s="206"/>
      <c r="IYS70" s="206"/>
      <c r="IYT70" s="206"/>
      <c r="IYU70" s="206"/>
      <c r="IYV70" s="206"/>
      <c r="IYW70" s="206"/>
      <c r="IYX70" s="206"/>
      <c r="IYY70" s="206"/>
      <c r="IYZ70" s="206"/>
      <c r="IZA70" s="206"/>
      <c r="IZB70" s="206"/>
      <c r="IZC70" s="206"/>
      <c r="IZD70" s="206"/>
      <c r="IZE70" s="206"/>
      <c r="IZF70" s="206"/>
      <c r="IZG70" s="206"/>
      <c r="IZH70" s="206"/>
      <c r="IZI70" s="206"/>
      <c r="IZJ70" s="206"/>
      <c r="IZK70" s="206"/>
      <c r="IZL70" s="206"/>
      <c r="IZM70" s="206"/>
      <c r="IZN70" s="206"/>
      <c r="IZO70" s="206"/>
      <c r="IZP70" s="206"/>
      <c r="IZQ70" s="206"/>
      <c r="IZR70" s="206"/>
      <c r="IZS70" s="206"/>
      <c r="IZT70" s="206"/>
      <c r="IZU70" s="206"/>
      <c r="IZV70" s="206"/>
      <c r="IZW70" s="206"/>
      <c r="IZX70" s="206"/>
      <c r="IZY70" s="206"/>
      <c r="IZZ70" s="206"/>
      <c r="JAA70" s="206"/>
      <c r="JAB70" s="206"/>
      <c r="JAC70" s="206"/>
      <c r="JAD70" s="206"/>
      <c r="JAE70" s="206"/>
      <c r="JAF70" s="206"/>
      <c r="JAG70" s="206"/>
      <c r="JAH70" s="206"/>
      <c r="JAI70" s="206"/>
      <c r="JAJ70" s="206"/>
      <c r="JAK70" s="206"/>
      <c r="JAL70" s="206"/>
      <c r="JAM70" s="206"/>
      <c r="JAN70" s="206"/>
      <c r="JAO70" s="206"/>
      <c r="JAP70" s="206"/>
      <c r="JAQ70" s="206"/>
      <c r="JAR70" s="206"/>
      <c r="JAS70" s="206"/>
      <c r="JAT70" s="206"/>
      <c r="JAU70" s="206"/>
      <c r="JAV70" s="206"/>
      <c r="JAW70" s="206"/>
      <c r="JAX70" s="206"/>
      <c r="JAY70" s="206"/>
      <c r="JAZ70" s="206"/>
      <c r="JBA70" s="206"/>
      <c r="JBB70" s="206"/>
      <c r="JBC70" s="206"/>
      <c r="JBD70" s="206"/>
      <c r="JBE70" s="206"/>
      <c r="JBF70" s="206"/>
      <c r="JBG70" s="206"/>
      <c r="JBH70" s="206"/>
      <c r="JBI70" s="206"/>
      <c r="JBJ70" s="206"/>
      <c r="JBK70" s="206"/>
      <c r="JBL70" s="206"/>
      <c r="JBM70" s="206"/>
      <c r="JBN70" s="206"/>
      <c r="JBO70" s="206"/>
      <c r="JBP70" s="206"/>
      <c r="JBQ70" s="206"/>
      <c r="JBR70" s="206"/>
      <c r="JBS70" s="206"/>
      <c r="JBT70" s="206"/>
      <c r="JBU70" s="206"/>
      <c r="JBV70" s="206"/>
      <c r="JBW70" s="206"/>
      <c r="JBX70" s="206"/>
      <c r="JBY70" s="206"/>
      <c r="JBZ70" s="206"/>
      <c r="JCA70" s="206"/>
      <c r="JCB70" s="206"/>
      <c r="JCC70" s="206"/>
      <c r="JCD70" s="206"/>
      <c r="JCE70" s="206"/>
      <c r="JCF70" s="206"/>
      <c r="JCG70" s="206"/>
      <c r="JCH70" s="206"/>
      <c r="JCI70" s="206"/>
      <c r="JCJ70" s="206"/>
      <c r="JCK70" s="206"/>
      <c r="JCL70" s="206"/>
      <c r="JCM70" s="206"/>
      <c r="JCN70" s="206"/>
      <c r="JCO70" s="206"/>
      <c r="JCP70" s="206"/>
      <c r="JCQ70" s="206"/>
      <c r="JCR70" s="206"/>
      <c r="JCS70" s="206"/>
      <c r="JCT70" s="206"/>
      <c r="JCU70" s="206"/>
      <c r="JCV70" s="206"/>
      <c r="JCW70" s="206"/>
      <c r="JCX70" s="206"/>
      <c r="JCY70" s="206"/>
      <c r="JCZ70" s="206"/>
      <c r="JDA70" s="206"/>
      <c r="JDB70" s="206"/>
      <c r="JDC70" s="206"/>
      <c r="JDD70" s="206"/>
      <c r="JDE70" s="206"/>
      <c r="JDF70" s="206"/>
      <c r="JDG70" s="206"/>
      <c r="JDH70" s="206"/>
      <c r="JDI70" s="206"/>
      <c r="JDJ70" s="206"/>
      <c r="JDK70" s="206"/>
      <c r="JDL70" s="206"/>
      <c r="JDM70" s="206"/>
      <c r="JDN70" s="206"/>
      <c r="JDO70" s="206"/>
      <c r="JDP70" s="206"/>
      <c r="JDQ70" s="206"/>
      <c r="JDR70" s="206"/>
      <c r="JDS70" s="206"/>
      <c r="JDT70" s="206"/>
      <c r="JDU70" s="206"/>
      <c r="JDV70" s="206"/>
      <c r="JDW70" s="206"/>
      <c r="JDX70" s="206"/>
      <c r="JDY70" s="206"/>
      <c r="JDZ70" s="206"/>
      <c r="JEA70" s="206"/>
      <c r="JEB70" s="206"/>
      <c r="JEC70" s="206"/>
      <c r="JED70" s="206"/>
      <c r="JEE70" s="206"/>
      <c r="JEF70" s="206"/>
      <c r="JEG70" s="206"/>
      <c r="JEH70" s="206"/>
      <c r="JEI70" s="206"/>
      <c r="JEJ70" s="206"/>
      <c r="JEK70" s="206"/>
      <c r="JEL70" s="206"/>
      <c r="JEM70" s="206"/>
      <c r="JEN70" s="206"/>
      <c r="JEO70" s="206"/>
      <c r="JEP70" s="206"/>
      <c r="JEQ70" s="206"/>
      <c r="JER70" s="206"/>
      <c r="JES70" s="206"/>
      <c r="JET70" s="206"/>
      <c r="JEU70" s="206"/>
      <c r="JEV70" s="206"/>
      <c r="JEW70" s="206"/>
      <c r="JEX70" s="206"/>
      <c r="JEY70" s="206"/>
      <c r="JEZ70" s="206"/>
      <c r="JFA70" s="206"/>
      <c r="JFB70" s="206"/>
      <c r="JFC70" s="206"/>
      <c r="JFD70" s="206"/>
      <c r="JFE70" s="206"/>
      <c r="JFF70" s="206"/>
      <c r="JFG70" s="206"/>
      <c r="JFH70" s="206"/>
      <c r="JFI70" s="206"/>
      <c r="JFJ70" s="206"/>
      <c r="JFK70" s="206"/>
      <c r="JFL70" s="206"/>
      <c r="JFM70" s="206"/>
      <c r="JFN70" s="206"/>
      <c r="JFO70" s="206"/>
      <c r="JFP70" s="206"/>
      <c r="JFQ70" s="206"/>
      <c r="JFR70" s="206"/>
      <c r="JFS70" s="206"/>
      <c r="JFT70" s="206"/>
      <c r="JFU70" s="206"/>
      <c r="JFV70" s="206"/>
      <c r="JFW70" s="206"/>
      <c r="JFX70" s="206"/>
      <c r="JFY70" s="206"/>
      <c r="JFZ70" s="206"/>
      <c r="JGA70" s="206"/>
      <c r="JGB70" s="206"/>
      <c r="JGC70" s="206"/>
      <c r="JGD70" s="206"/>
      <c r="JGE70" s="206"/>
      <c r="JGF70" s="206"/>
      <c r="JGG70" s="206"/>
      <c r="JGH70" s="206"/>
      <c r="JGI70" s="206"/>
      <c r="JGJ70" s="206"/>
      <c r="JGK70" s="206"/>
      <c r="JGL70" s="206"/>
      <c r="JGM70" s="206"/>
      <c r="JGN70" s="206"/>
      <c r="JGO70" s="206"/>
      <c r="JGP70" s="206"/>
      <c r="JGQ70" s="206"/>
      <c r="JGR70" s="206"/>
      <c r="JGS70" s="206"/>
      <c r="JGT70" s="206"/>
      <c r="JGU70" s="206"/>
      <c r="JGV70" s="206"/>
      <c r="JGW70" s="206"/>
      <c r="JGX70" s="206"/>
      <c r="JGY70" s="206"/>
      <c r="JGZ70" s="206"/>
      <c r="JHA70" s="206"/>
      <c r="JHB70" s="206"/>
      <c r="JHC70" s="206"/>
      <c r="JHD70" s="206"/>
      <c r="JHE70" s="206"/>
      <c r="JHF70" s="206"/>
      <c r="JHG70" s="206"/>
      <c r="JHH70" s="206"/>
      <c r="JHI70" s="206"/>
      <c r="JHJ70" s="206"/>
      <c r="JHK70" s="206"/>
      <c r="JHL70" s="206"/>
      <c r="JHM70" s="206"/>
      <c r="JHN70" s="206"/>
      <c r="JHO70" s="206"/>
      <c r="JHP70" s="206"/>
      <c r="JHQ70" s="206"/>
      <c r="JHR70" s="206"/>
      <c r="JHS70" s="206"/>
      <c r="JHT70" s="206"/>
      <c r="JHU70" s="206"/>
      <c r="JHV70" s="206"/>
      <c r="JHW70" s="206"/>
      <c r="JHX70" s="206"/>
      <c r="JHY70" s="206"/>
      <c r="JHZ70" s="206"/>
      <c r="JIA70" s="206"/>
      <c r="JIB70" s="206"/>
      <c r="JIC70" s="206"/>
      <c r="JID70" s="206"/>
      <c r="JIE70" s="206"/>
      <c r="JIF70" s="206"/>
      <c r="JIG70" s="206"/>
      <c r="JIH70" s="206"/>
      <c r="JII70" s="206"/>
      <c r="JIJ70" s="206"/>
      <c r="JIK70" s="206"/>
      <c r="JIL70" s="206"/>
      <c r="JIM70" s="206"/>
      <c r="JIN70" s="206"/>
      <c r="JIO70" s="206"/>
      <c r="JIP70" s="206"/>
      <c r="JIQ70" s="206"/>
      <c r="JIR70" s="206"/>
      <c r="JIS70" s="206"/>
      <c r="JIT70" s="206"/>
      <c r="JIU70" s="206"/>
      <c r="JIV70" s="206"/>
      <c r="JIW70" s="206"/>
      <c r="JIX70" s="206"/>
      <c r="JIY70" s="206"/>
      <c r="JIZ70" s="206"/>
      <c r="JJA70" s="206"/>
      <c r="JJB70" s="206"/>
      <c r="JJC70" s="206"/>
      <c r="JJD70" s="206"/>
      <c r="JJE70" s="206"/>
      <c r="JJF70" s="206"/>
      <c r="JJG70" s="206"/>
      <c r="JJH70" s="206"/>
      <c r="JJI70" s="206"/>
      <c r="JJJ70" s="206"/>
      <c r="JJK70" s="206"/>
      <c r="JJL70" s="206"/>
      <c r="JJM70" s="206"/>
      <c r="JJN70" s="206"/>
      <c r="JJO70" s="206"/>
      <c r="JJP70" s="206"/>
      <c r="JJQ70" s="206"/>
      <c r="JJR70" s="206"/>
      <c r="JJS70" s="206"/>
      <c r="JJT70" s="206"/>
      <c r="JJU70" s="206"/>
      <c r="JJV70" s="206"/>
      <c r="JJW70" s="206"/>
      <c r="JJX70" s="206"/>
      <c r="JJY70" s="206"/>
      <c r="JJZ70" s="206"/>
      <c r="JKA70" s="206"/>
      <c r="JKB70" s="206"/>
      <c r="JKC70" s="206"/>
      <c r="JKD70" s="206"/>
      <c r="JKE70" s="206"/>
      <c r="JKF70" s="206"/>
      <c r="JKG70" s="206"/>
      <c r="JKH70" s="206"/>
      <c r="JKI70" s="206"/>
      <c r="JKJ70" s="206"/>
      <c r="JKK70" s="206"/>
      <c r="JKL70" s="206"/>
      <c r="JKM70" s="206"/>
      <c r="JKN70" s="206"/>
      <c r="JKO70" s="206"/>
      <c r="JKP70" s="206"/>
      <c r="JKQ70" s="206"/>
      <c r="JKR70" s="206"/>
      <c r="JKS70" s="206"/>
      <c r="JKT70" s="206"/>
      <c r="JKU70" s="206"/>
      <c r="JKV70" s="206"/>
      <c r="JKW70" s="206"/>
      <c r="JKX70" s="206"/>
      <c r="JKY70" s="206"/>
      <c r="JKZ70" s="206"/>
      <c r="JLA70" s="206"/>
      <c r="JLB70" s="206"/>
      <c r="JLC70" s="206"/>
      <c r="JLD70" s="206"/>
      <c r="JLE70" s="206"/>
      <c r="JLF70" s="206"/>
      <c r="JLG70" s="206"/>
      <c r="JLH70" s="206"/>
      <c r="JLI70" s="206"/>
      <c r="JLJ70" s="206"/>
      <c r="JLK70" s="206"/>
      <c r="JLL70" s="206"/>
      <c r="JLM70" s="206"/>
      <c r="JLN70" s="206"/>
      <c r="JLO70" s="206"/>
      <c r="JLP70" s="206"/>
      <c r="JLQ70" s="206"/>
      <c r="JLR70" s="206"/>
      <c r="JLS70" s="206"/>
      <c r="JLT70" s="206"/>
      <c r="JLU70" s="206"/>
      <c r="JLV70" s="206"/>
      <c r="JLW70" s="206"/>
      <c r="JLX70" s="206"/>
      <c r="JLY70" s="206"/>
      <c r="JLZ70" s="206"/>
      <c r="JMA70" s="206"/>
      <c r="JMB70" s="206"/>
      <c r="JMC70" s="206"/>
      <c r="JMD70" s="206"/>
      <c r="JME70" s="206"/>
      <c r="JMF70" s="206"/>
      <c r="JMG70" s="206"/>
      <c r="JMH70" s="206"/>
      <c r="JMI70" s="206"/>
      <c r="JMJ70" s="206"/>
      <c r="JMK70" s="206"/>
      <c r="JML70" s="206"/>
      <c r="JMM70" s="206"/>
      <c r="JMN70" s="206"/>
      <c r="JMO70" s="206"/>
      <c r="JMP70" s="206"/>
      <c r="JMQ70" s="206"/>
      <c r="JMR70" s="206"/>
      <c r="JMS70" s="206"/>
      <c r="JMT70" s="206"/>
      <c r="JMU70" s="206"/>
      <c r="JMV70" s="206"/>
      <c r="JMW70" s="206"/>
      <c r="JMX70" s="206"/>
      <c r="JMY70" s="206"/>
      <c r="JMZ70" s="206"/>
      <c r="JNA70" s="206"/>
      <c r="JNB70" s="206"/>
      <c r="JNC70" s="206"/>
      <c r="JND70" s="206"/>
      <c r="JNE70" s="206"/>
      <c r="JNF70" s="206"/>
      <c r="JNG70" s="206"/>
      <c r="JNH70" s="206"/>
      <c r="JNI70" s="206"/>
      <c r="JNJ70" s="206"/>
      <c r="JNK70" s="206"/>
      <c r="JNL70" s="206"/>
      <c r="JNM70" s="206"/>
      <c r="JNN70" s="206"/>
      <c r="JNO70" s="206"/>
      <c r="JNP70" s="206"/>
      <c r="JNQ70" s="206"/>
      <c r="JNR70" s="206"/>
      <c r="JNS70" s="206"/>
      <c r="JNT70" s="206"/>
      <c r="JNU70" s="206"/>
      <c r="JNV70" s="206"/>
      <c r="JNW70" s="206"/>
      <c r="JNX70" s="206"/>
      <c r="JNY70" s="206"/>
      <c r="JNZ70" s="206"/>
      <c r="JOA70" s="206"/>
      <c r="JOB70" s="206"/>
      <c r="JOC70" s="206"/>
      <c r="JOD70" s="206"/>
      <c r="JOE70" s="206"/>
      <c r="JOF70" s="206"/>
      <c r="JOG70" s="206"/>
      <c r="JOH70" s="206"/>
      <c r="JOI70" s="206"/>
      <c r="JOJ70" s="206"/>
      <c r="JOK70" s="206"/>
      <c r="JOL70" s="206"/>
      <c r="JOM70" s="206"/>
      <c r="JON70" s="206"/>
      <c r="JOO70" s="206"/>
      <c r="JOP70" s="206"/>
      <c r="JOQ70" s="206"/>
      <c r="JOR70" s="206"/>
      <c r="JOS70" s="206"/>
      <c r="JOT70" s="206"/>
      <c r="JOU70" s="206"/>
      <c r="JOV70" s="206"/>
      <c r="JOW70" s="206"/>
      <c r="JOX70" s="206"/>
      <c r="JOY70" s="206"/>
      <c r="JOZ70" s="206"/>
      <c r="JPA70" s="206"/>
      <c r="JPB70" s="206"/>
      <c r="JPC70" s="206"/>
      <c r="JPD70" s="206"/>
      <c r="JPE70" s="206"/>
      <c r="JPF70" s="206"/>
      <c r="JPG70" s="206"/>
      <c r="JPH70" s="206"/>
      <c r="JPI70" s="206"/>
      <c r="JPJ70" s="206"/>
      <c r="JPK70" s="206"/>
      <c r="JPL70" s="206"/>
      <c r="JPM70" s="206"/>
      <c r="JPN70" s="206"/>
      <c r="JPO70" s="206"/>
      <c r="JPP70" s="206"/>
      <c r="JPQ70" s="206"/>
      <c r="JPR70" s="206"/>
      <c r="JPS70" s="206"/>
      <c r="JPT70" s="206"/>
      <c r="JPU70" s="206"/>
      <c r="JPV70" s="206"/>
      <c r="JPW70" s="206"/>
      <c r="JPX70" s="206"/>
      <c r="JPY70" s="206"/>
      <c r="JPZ70" s="206"/>
      <c r="JQA70" s="206"/>
      <c r="JQB70" s="206"/>
      <c r="JQC70" s="206"/>
      <c r="JQD70" s="206"/>
      <c r="JQE70" s="206"/>
      <c r="JQF70" s="206"/>
      <c r="JQG70" s="206"/>
      <c r="JQH70" s="206"/>
      <c r="JQI70" s="206"/>
      <c r="JQJ70" s="206"/>
      <c r="JQK70" s="206"/>
      <c r="JQL70" s="206"/>
      <c r="JQM70" s="206"/>
      <c r="JQN70" s="206"/>
      <c r="JQO70" s="206"/>
      <c r="JQP70" s="206"/>
      <c r="JQQ70" s="206"/>
      <c r="JQR70" s="206"/>
      <c r="JQS70" s="206"/>
      <c r="JQT70" s="206"/>
      <c r="JQU70" s="206"/>
      <c r="JQV70" s="206"/>
      <c r="JQW70" s="206"/>
      <c r="JQX70" s="206"/>
      <c r="JQY70" s="206"/>
      <c r="JQZ70" s="206"/>
      <c r="JRA70" s="206"/>
      <c r="JRB70" s="206"/>
      <c r="JRC70" s="206"/>
      <c r="JRD70" s="206"/>
      <c r="JRE70" s="206"/>
      <c r="JRF70" s="206"/>
      <c r="JRG70" s="206"/>
      <c r="JRH70" s="206"/>
      <c r="JRI70" s="206"/>
      <c r="JRJ70" s="206"/>
      <c r="JRK70" s="206"/>
      <c r="JRL70" s="206"/>
      <c r="JRM70" s="206"/>
      <c r="JRN70" s="206"/>
      <c r="JRO70" s="206"/>
      <c r="JRP70" s="206"/>
      <c r="JRQ70" s="206"/>
      <c r="JRR70" s="206"/>
      <c r="JRS70" s="206"/>
      <c r="JRT70" s="206"/>
      <c r="JRU70" s="206"/>
      <c r="JRV70" s="206"/>
      <c r="JRW70" s="206"/>
      <c r="JRX70" s="206"/>
      <c r="JRY70" s="206"/>
      <c r="JRZ70" s="206"/>
      <c r="JSA70" s="206"/>
      <c r="JSB70" s="206"/>
      <c r="JSC70" s="206"/>
      <c r="JSD70" s="206"/>
      <c r="JSE70" s="206"/>
      <c r="JSF70" s="206"/>
      <c r="JSG70" s="206"/>
      <c r="JSH70" s="206"/>
      <c r="JSI70" s="206"/>
      <c r="JSJ70" s="206"/>
      <c r="JSK70" s="206"/>
      <c r="JSL70" s="206"/>
      <c r="JSM70" s="206"/>
      <c r="JSN70" s="206"/>
      <c r="JSO70" s="206"/>
      <c r="JSP70" s="206"/>
      <c r="JSQ70" s="206"/>
      <c r="JSR70" s="206"/>
      <c r="JSS70" s="206"/>
      <c r="JST70" s="206"/>
      <c r="JSU70" s="206"/>
      <c r="JSV70" s="206"/>
      <c r="JSW70" s="206"/>
      <c r="JSX70" s="206"/>
      <c r="JSY70" s="206"/>
      <c r="JSZ70" s="206"/>
      <c r="JTA70" s="206"/>
      <c r="JTB70" s="206"/>
      <c r="JTC70" s="206"/>
      <c r="JTD70" s="206"/>
      <c r="JTE70" s="206"/>
      <c r="JTF70" s="206"/>
      <c r="JTG70" s="206"/>
      <c r="JTH70" s="206"/>
      <c r="JTI70" s="206"/>
      <c r="JTJ70" s="206"/>
      <c r="JTK70" s="206"/>
      <c r="JTL70" s="206"/>
      <c r="JTM70" s="206"/>
      <c r="JTN70" s="206"/>
      <c r="JTO70" s="206"/>
      <c r="JTP70" s="206"/>
      <c r="JTQ70" s="206"/>
      <c r="JTR70" s="206"/>
      <c r="JTS70" s="206"/>
      <c r="JTT70" s="206"/>
      <c r="JTU70" s="206"/>
      <c r="JTV70" s="206"/>
      <c r="JTW70" s="206"/>
      <c r="JTX70" s="206"/>
      <c r="JTY70" s="206"/>
      <c r="JTZ70" s="206"/>
      <c r="JUA70" s="206"/>
      <c r="JUB70" s="206"/>
      <c r="JUC70" s="206"/>
      <c r="JUD70" s="206"/>
      <c r="JUE70" s="206"/>
      <c r="JUF70" s="206"/>
      <c r="JUG70" s="206"/>
      <c r="JUH70" s="206"/>
      <c r="JUI70" s="206"/>
      <c r="JUJ70" s="206"/>
      <c r="JUK70" s="206"/>
      <c r="JUL70" s="206"/>
      <c r="JUM70" s="206"/>
      <c r="JUN70" s="206"/>
      <c r="JUO70" s="206"/>
      <c r="JUP70" s="206"/>
      <c r="JUQ70" s="206"/>
      <c r="JUR70" s="206"/>
      <c r="JUS70" s="206"/>
      <c r="JUT70" s="206"/>
      <c r="JUU70" s="206"/>
      <c r="JUV70" s="206"/>
      <c r="JUW70" s="206"/>
      <c r="JUX70" s="206"/>
      <c r="JUY70" s="206"/>
      <c r="JUZ70" s="206"/>
      <c r="JVA70" s="206"/>
      <c r="JVB70" s="206"/>
      <c r="JVC70" s="206"/>
      <c r="JVD70" s="206"/>
      <c r="JVE70" s="206"/>
      <c r="JVF70" s="206"/>
      <c r="JVG70" s="206"/>
      <c r="JVH70" s="206"/>
      <c r="JVI70" s="206"/>
      <c r="JVJ70" s="206"/>
      <c r="JVK70" s="206"/>
      <c r="JVL70" s="206"/>
      <c r="JVM70" s="206"/>
      <c r="JVN70" s="206"/>
      <c r="JVO70" s="206"/>
      <c r="JVP70" s="206"/>
      <c r="JVQ70" s="206"/>
      <c r="JVR70" s="206"/>
      <c r="JVS70" s="206"/>
      <c r="JVT70" s="206"/>
      <c r="JVU70" s="206"/>
      <c r="JVV70" s="206"/>
      <c r="JVW70" s="206"/>
      <c r="JVX70" s="206"/>
      <c r="JVY70" s="206"/>
      <c r="JVZ70" s="206"/>
      <c r="JWA70" s="206"/>
      <c r="JWB70" s="206"/>
      <c r="JWC70" s="206"/>
      <c r="JWD70" s="206"/>
      <c r="JWE70" s="206"/>
      <c r="JWF70" s="206"/>
      <c r="JWG70" s="206"/>
      <c r="JWH70" s="206"/>
      <c r="JWI70" s="206"/>
      <c r="JWJ70" s="206"/>
      <c r="JWK70" s="206"/>
      <c r="JWL70" s="206"/>
      <c r="JWM70" s="206"/>
      <c r="JWN70" s="206"/>
      <c r="JWO70" s="206"/>
      <c r="JWP70" s="206"/>
      <c r="JWQ70" s="206"/>
      <c r="JWR70" s="206"/>
      <c r="JWS70" s="206"/>
      <c r="JWT70" s="206"/>
      <c r="JWU70" s="206"/>
      <c r="JWV70" s="206"/>
      <c r="JWW70" s="206"/>
      <c r="JWX70" s="206"/>
      <c r="JWY70" s="206"/>
      <c r="JWZ70" s="206"/>
      <c r="JXA70" s="206"/>
      <c r="JXB70" s="206"/>
      <c r="JXC70" s="206"/>
      <c r="JXD70" s="206"/>
      <c r="JXE70" s="206"/>
      <c r="JXF70" s="206"/>
      <c r="JXG70" s="206"/>
      <c r="JXH70" s="206"/>
      <c r="JXI70" s="206"/>
      <c r="JXJ70" s="206"/>
      <c r="JXK70" s="206"/>
      <c r="JXL70" s="206"/>
      <c r="JXM70" s="206"/>
      <c r="JXN70" s="206"/>
      <c r="JXO70" s="206"/>
      <c r="JXP70" s="206"/>
      <c r="JXQ70" s="206"/>
      <c r="JXR70" s="206"/>
      <c r="JXS70" s="206"/>
      <c r="JXT70" s="206"/>
      <c r="JXU70" s="206"/>
      <c r="JXV70" s="206"/>
      <c r="JXW70" s="206"/>
      <c r="JXX70" s="206"/>
      <c r="JXY70" s="206"/>
      <c r="JXZ70" s="206"/>
      <c r="JYA70" s="206"/>
      <c r="JYB70" s="206"/>
      <c r="JYC70" s="206"/>
      <c r="JYD70" s="206"/>
      <c r="JYE70" s="206"/>
      <c r="JYF70" s="206"/>
      <c r="JYG70" s="206"/>
      <c r="JYH70" s="206"/>
      <c r="JYI70" s="206"/>
      <c r="JYJ70" s="206"/>
      <c r="JYK70" s="206"/>
      <c r="JYL70" s="206"/>
      <c r="JYM70" s="206"/>
      <c r="JYN70" s="206"/>
      <c r="JYO70" s="206"/>
      <c r="JYP70" s="206"/>
      <c r="JYQ70" s="206"/>
      <c r="JYR70" s="206"/>
      <c r="JYS70" s="206"/>
      <c r="JYT70" s="206"/>
      <c r="JYU70" s="206"/>
      <c r="JYV70" s="206"/>
      <c r="JYW70" s="206"/>
      <c r="JYX70" s="206"/>
      <c r="JYY70" s="206"/>
      <c r="JYZ70" s="206"/>
      <c r="JZA70" s="206"/>
      <c r="JZB70" s="206"/>
      <c r="JZC70" s="206"/>
      <c r="JZD70" s="206"/>
      <c r="JZE70" s="206"/>
      <c r="JZF70" s="206"/>
      <c r="JZG70" s="206"/>
      <c r="JZH70" s="206"/>
      <c r="JZI70" s="206"/>
      <c r="JZJ70" s="206"/>
      <c r="JZK70" s="206"/>
      <c r="JZL70" s="206"/>
      <c r="JZM70" s="206"/>
      <c r="JZN70" s="206"/>
      <c r="JZO70" s="206"/>
      <c r="JZP70" s="206"/>
      <c r="JZQ70" s="206"/>
      <c r="JZR70" s="206"/>
      <c r="JZS70" s="206"/>
      <c r="JZT70" s="206"/>
      <c r="JZU70" s="206"/>
      <c r="JZV70" s="206"/>
      <c r="JZW70" s="206"/>
      <c r="JZX70" s="206"/>
      <c r="JZY70" s="206"/>
      <c r="JZZ70" s="206"/>
      <c r="KAA70" s="206"/>
      <c r="KAB70" s="206"/>
      <c r="KAC70" s="206"/>
      <c r="KAD70" s="206"/>
      <c r="KAE70" s="206"/>
      <c r="KAF70" s="206"/>
      <c r="KAG70" s="206"/>
      <c r="KAH70" s="206"/>
      <c r="KAI70" s="206"/>
      <c r="KAJ70" s="206"/>
      <c r="KAK70" s="206"/>
      <c r="KAL70" s="206"/>
      <c r="KAM70" s="206"/>
      <c r="KAN70" s="206"/>
      <c r="KAO70" s="206"/>
      <c r="KAP70" s="206"/>
      <c r="KAQ70" s="206"/>
      <c r="KAR70" s="206"/>
      <c r="KAS70" s="206"/>
      <c r="KAT70" s="206"/>
      <c r="KAU70" s="206"/>
      <c r="KAV70" s="206"/>
      <c r="KAW70" s="206"/>
      <c r="KAX70" s="206"/>
      <c r="KAY70" s="206"/>
      <c r="KAZ70" s="206"/>
      <c r="KBA70" s="206"/>
      <c r="KBB70" s="206"/>
      <c r="KBC70" s="206"/>
      <c r="KBD70" s="206"/>
      <c r="KBE70" s="206"/>
      <c r="KBF70" s="206"/>
      <c r="KBG70" s="206"/>
      <c r="KBH70" s="206"/>
      <c r="KBI70" s="206"/>
      <c r="KBJ70" s="206"/>
      <c r="KBK70" s="206"/>
      <c r="KBL70" s="206"/>
      <c r="KBM70" s="206"/>
      <c r="KBN70" s="206"/>
      <c r="KBO70" s="206"/>
      <c r="KBP70" s="206"/>
      <c r="KBQ70" s="206"/>
      <c r="KBR70" s="206"/>
      <c r="KBS70" s="206"/>
      <c r="KBT70" s="206"/>
      <c r="KBU70" s="206"/>
      <c r="KBV70" s="206"/>
      <c r="KBW70" s="206"/>
      <c r="KBX70" s="206"/>
      <c r="KBY70" s="206"/>
      <c r="KBZ70" s="206"/>
      <c r="KCA70" s="206"/>
      <c r="KCB70" s="206"/>
      <c r="KCC70" s="206"/>
      <c r="KCD70" s="206"/>
      <c r="KCE70" s="206"/>
      <c r="KCF70" s="206"/>
      <c r="KCG70" s="206"/>
      <c r="KCH70" s="206"/>
      <c r="KCI70" s="206"/>
      <c r="KCJ70" s="206"/>
      <c r="KCK70" s="206"/>
      <c r="KCL70" s="206"/>
      <c r="KCM70" s="206"/>
      <c r="KCN70" s="206"/>
      <c r="KCO70" s="206"/>
      <c r="KCP70" s="206"/>
      <c r="KCQ70" s="206"/>
      <c r="KCR70" s="206"/>
      <c r="KCS70" s="206"/>
      <c r="KCT70" s="206"/>
      <c r="KCU70" s="206"/>
      <c r="KCV70" s="206"/>
      <c r="KCW70" s="206"/>
      <c r="KCX70" s="206"/>
      <c r="KCY70" s="206"/>
      <c r="KCZ70" s="206"/>
      <c r="KDA70" s="206"/>
      <c r="KDB70" s="206"/>
      <c r="KDC70" s="206"/>
      <c r="KDD70" s="206"/>
      <c r="KDE70" s="206"/>
      <c r="KDF70" s="206"/>
      <c r="KDG70" s="206"/>
      <c r="KDH70" s="206"/>
      <c r="KDI70" s="206"/>
      <c r="KDJ70" s="206"/>
      <c r="KDK70" s="206"/>
      <c r="KDL70" s="206"/>
      <c r="KDM70" s="206"/>
      <c r="KDN70" s="206"/>
      <c r="KDO70" s="206"/>
      <c r="KDP70" s="206"/>
      <c r="KDQ70" s="206"/>
      <c r="KDR70" s="206"/>
      <c r="KDS70" s="206"/>
      <c r="KDT70" s="206"/>
      <c r="KDU70" s="206"/>
      <c r="KDV70" s="206"/>
      <c r="KDW70" s="206"/>
      <c r="KDX70" s="206"/>
      <c r="KDY70" s="206"/>
      <c r="KDZ70" s="206"/>
      <c r="KEA70" s="206"/>
      <c r="KEB70" s="206"/>
      <c r="KEC70" s="206"/>
      <c r="KED70" s="206"/>
      <c r="KEE70" s="206"/>
      <c r="KEF70" s="206"/>
      <c r="KEG70" s="206"/>
      <c r="KEH70" s="206"/>
      <c r="KEI70" s="206"/>
      <c r="KEJ70" s="206"/>
      <c r="KEK70" s="206"/>
      <c r="KEL70" s="206"/>
      <c r="KEM70" s="206"/>
      <c r="KEN70" s="206"/>
      <c r="KEO70" s="206"/>
      <c r="KEP70" s="206"/>
      <c r="KEQ70" s="206"/>
      <c r="KER70" s="206"/>
      <c r="KES70" s="206"/>
      <c r="KET70" s="206"/>
      <c r="KEU70" s="206"/>
      <c r="KEV70" s="206"/>
      <c r="KEW70" s="206"/>
      <c r="KEX70" s="206"/>
      <c r="KEY70" s="206"/>
      <c r="KEZ70" s="206"/>
      <c r="KFA70" s="206"/>
      <c r="KFB70" s="206"/>
      <c r="KFC70" s="206"/>
      <c r="KFD70" s="206"/>
      <c r="KFE70" s="206"/>
      <c r="KFF70" s="206"/>
      <c r="KFG70" s="206"/>
      <c r="KFH70" s="206"/>
      <c r="KFI70" s="206"/>
      <c r="KFJ70" s="206"/>
      <c r="KFK70" s="206"/>
      <c r="KFL70" s="206"/>
      <c r="KFM70" s="206"/>
      <c r="KFN70" s="206"/>
      <c r="KFO70" s="206"/>
      <c r="KFP70" s="206"/>
      <c r="KFQ70" s="206"/>
      <c r="KFR70" s="206"/>
      <c r="KFS70" s="206"/>
      <c r="KFT70" s="206"/>
      <c r="KFU70" s="206"/>
      <c r="KFV70" s="206"/>
      <c r="KFW70" s="206"/>
      <c r="KFX70" s="206"/>
      <c r="KFY70" s="206"/>
      <c r="KFZ70" s="206"/>
      <c r="KGA70" s="206"/>
      <c r="KGB70" s="206"/>
      <c r="KGC70" s="206"/>
      <c r="KGD70" s="206"/>
      <c r="KGE70" s="206"/>
      <c r="KGF70" s="206"/>
      <c r="KGG70" s="206"/>
      <c r="KGH70" s="206"/>
      <c r="KGI70" s="206"/>
      <c r="KGJ70" s="206"/>
      <c r="KGK70" s="206"/>
      <c r="KGL70" s="206"/>
      <c r="KGM70" s="206"/>
      <c r="KGN70" s="206"/>
      <c r="KGO70" s="206"/>
      <c r="KGP70" s="206"/>
      <c r="KGQ70" s="206"/>
      <c r="KGR70" s="206"/>
      <c r="KGS70" s="206"/>
      <c r="KGT70" s="206"/>
      <c r="KGU70" s="206"/>
      <c r="KGV70" s="206"/>
      <c r="KGW70" s="206"/>
      <c r="KGX70" s="206"/>
      <c r="KGY70" s="206"/>
      <c r="KGZ70" s="206"/>
      <c r="KHA70" s="206"/>
      <c r="KHB70" s="206"/>
      <c r="KHC70" s="206"/>
      <c r="KHD70" s="206"/>
      <c r="KHE70" s="206"/>
      <c r="KHF70" s="206"/>
      <c r="KHG70" s="206"/>
      <c r="KHH70" s="206"/>
      <c r="KHI70" s="206"/>
      <c r="KHJ70" s="206"/>
      <c r="KHK70" s="206"/>
      <c r="KHL70" s="206"/>
      <c r="KHM70" s="206"/>
      <c r="KHN70" s="206"/>
      <c r="KHO70" s="206"/>
      <c r="KHP70" s="206"/>
      <c r="KHQ70" s="206"/>
      <c r="KHR70" s="206"/>
      <c r="KHS70" s="206"/>
      <c r="KHT70" s="206"/>
      <c r="KHU70" s="206"/>
      <c r="KHV70" s="206"/>
      <c r="KHW70" s="206"/>
      <c r="KHX70" s="206"/>
      <c r="KHY70" s="206"/>
      <c r="KHZ70" s="206"/>
      <c r="KIA70" s="206"/>
      <c r="KIB70" s="206"/>
      <c r="KIC70" s="206"/>
      <c r="KID70" s="206"/>
      <c r="KIE70" s="206"/>
      <c r="KIF70" s="206"/>
      <c r="KIG70" s="206"/>
      <c r="KIH70" s="206"/>
      <c r="KII70" s="206"/>
      <c r="KIJ70" s="206"/>
      <c r="KIK70" s="206"/>
      <c r="KIL70" s="206"/>
      <c r="KIM70" s="206"/>
      <c r="KIN70" s="206"/>
      <c r="KIO70" s="206"/>
      <c r="KIP70" s="206"/>
      <c r="KIQ70" s="206"/>
      <c r="KIR70" s="206"/>
      <c r="KIS70" s="206"/>
      <c r="KIT70" s="206"/>
      <c r="KIU70" s="206"/>
      <c r="KIV70" s="206"/>
      <c r="KIW70" s="206"/>
      <c r="KIX70" s="206"/>
      <c r="KIY70" s="206"/>
      <c r="KIZ70" s="206"/>
      <c r="KJA70" s="206"/>
      <c r="KJB70" s="206"/>
      <c r="KJC70" s="206"/>
      <c r="KJD70" s="206"/>
      <c r="KJE70" s="206"/>
      <c r="KJF70" s="206"/>
      <c r="KJG70" s="206"/>
      <c r="KJH70" s="206"/>
      <c r="KJI70" s="206"/>
      <c r="KJJ70" s="206"/>
      <c r="KJK70" s="206"/>
      <c r="KJL70" s="206"/>
      <c r="KJM70" s="206"/>
      <c r="KJN70" s="206"/>
      <c r="KJO70" s="206"/>
      <c r="KJP70" s="206"/>
      <c r="KJQ70" s="206"/>
      <c r="KJR70" s="206"/>
      <c r="KJS70" s="206"/>
      <c r="KJT70" s="206"/>
      <c r="KJU70" s="206"/>
      <c r="KJV70" s="206"/>
      <c r="KJW70" s="206"/>
      <c r="KJX70" s="206"/>
      <c r="KJY70" s="206"/>
      <c r="KJZ70" s="206"/>
      <c r="KKA70" s="206"/>
      <c r="KKB70" s="206"/>
      <c r="KKC70" s="206"/>
      <c r="KKD70" s="206"/>
      <c r="KKE70" s="206"/>
      <c r="KKF70" s="206"/>
      <c r="KKG70" s="206"/>
      <c r="KKH70" s="206"/>
      <c r="KKI70" s="206"/>
      <c r="KKJ70" s="206"/>
      <c r="KKK70" s="206"/>
      <c r="KKL70" s="206"/>
      <c r="KKM70" s="206"/>
      <c r="KKN70" s="206"/>
      <c r="KKO70" s="206"/>
      <c r="KKP70" s="206"/>
      <c r="KKQ70" s="206"/>
      <c r="KKR70" s="206"/>
      <c r="KKS70" s="206"/>
      <c r="KKT70" s="206"/>
      <c r="KKU70" s="206"/>
      <c r="KKV70" s="206"/>
      <c r="KKW70" s="206"/>
      <c r="KKX70" s="206"/>
      <c r="KKY70" s="206"/>
      <c r="KKZ70" s="206"/>
      <c r="KLA70" s="206"/>
      <c r="KLB70" s="206"/>
      <c r="KLC70" s="206"/>
      <c r="KLD70" s="206"/>
      <c r="KLE70" s="206"/>
      <c r="KLF70" s="206"/>
      <c r="KLG70" s="206"/>
      <c r="KLH70" s="206"/>
      <c r="KLI70" s="206"/>
      <c r="KLJ70" s="206"/>
      <c r="KLK70" s="206"/>
      <c r="KLL70" s="206"/>
      <c r="KLM70" s="206"/>
      <c r="KLN70" s="206"/>
      <c r="KLO70" s="206"/>
      <c r="KLP70" s="206"/>
      <c r="KLQ70" s="206"/>
      <c r="KLR70" s="206"/>
      <c r="KLS70" s="206"/>
      <c r="KLT70" s="206"/>
      <c r="KLU70" s="206"/>
      <c r="KLV70" s="206"/>
      <c r="KLW70" s="206"/>
      <c r="KLX70" s="206"/>
      <c r="KLY70" s="206"/>
      <c r="KLZ70" s="206"/>
      <c r="KMA70" s="206"/>
      <c r="KMB70" s="206"/>
      <c r="KMC70" s="206"/>
      <c r="KMD70" s="206"/>
      <c r="KME70" s="206"/>
      <c r="KMF70" s="206"/>
      <c r="KMG70" s="206"/>
      <c r="KMH70" s="206"/>
      <c r="KMI70" s="206"/>
      <c r="KMJ70" s="206"/>
      <c r="KMK70" s="206"/>
      <c r="KML70" s="206"/>
      <c r="KMM70" s="206"/>
      <c r="KMN70" s="206"/>
      <c r="KMO70" s="206"/>
      <c r="KMP70" s="206"/>
      <c r="KMQ70" s="206"/>
      <c r="KMR70" s="206"/>
      <c r="KMS70" s="206"/>
      <c r="KMT70" s="206"/>
      <c r="KMU70" s="206"/>
      <c r="KMV70" s="206"/>
      <c r="KMW70" s="206"/>
      <c r="KMX70" s="206"/>
      <c r="KMY70" s="206"/>
      <c r="KMZ70" s="206"/>
      <c r="KNA70" s="206"/>
      <c r="KNB70" s="206"/>
      <c r="KNC70" s="206"/>
      <c r="KND70" s="206"/>
      <c r="KNE70" s="206"/>
      <c r="KNF70" s="206"/>
      <c r="KNG70" s="206"/>
      <c r="KNH70" s="206"/>
      <c r="KNI70" s="206"/>
      <c r="KNJ70" s="206"/>
      <c r="KNK70" s="206"/>
      <c r="KNL70" s="206"/>
      <c r="KNM70" s="206"/>
      <c r="KNN70" s="206"/>
      <c r="KNO70" s="206"/>
      <c r="KNP70" s="206"/>
      <c r="KNQ70" s="206"/>
      <c r="KNR70" s="206"/>
      <c r="KNS70" s="206"/>
      <c r="KNT70" s="206"/>
      <c r="KNU70" s="206"/>
      <c r="KNV70" s="206"/>
      <c r="KNW70" s="206"/>
      <c r="KNX70" s="206"/>
      <c r="KNY70" s="206"/>
      <c r="KNZ70" s="206"/>
      <c r="KOA70" s="206"/>
      <c r="KOB70" s="206"/>
      <c r="KOC70" s="206"/>
      <c r="KOD70" s="206"/>
      <c r="KOE70" s="206"/>
      <c r="KOF70" s="206"/>
      <c r="KOG70" s="206"/>
      <c r="KOH70" s="206"/>
      <c r="KOI70" s="206"/>
      <c r="KOJ70" s="206"/>
      <c r="KOK70" s="206"/>
      <c r="KOL70" s="206"/>
      <c r="KOM70" s="206"/>
      <c r="KON70" s="206"/>
      <c r="KOO70" s="206"/>
      <c r="KOP70" s="206"/>
      <c r="KOQ70" s="206"/>
      <c r="KOR70" s="206"/>
      <c r="KOS70" s="206"/>
      <c r="KOT70" s="206"/>
      <c r="KOU70" s="206"/>
      <c r="KOV70" s="206"/>
      <c r="KOW70" s="206"/>
      <c r="KOX70" s="206"/>
      <c r="KOY70" s="206"/>
      <c r="KOZ70" s="206"/>
      <c r="KPA70" s="206"/>
      <c r="KPB70" s="206"/>
      <c r="KPC70" s="206"/>
      <c r="KPD70" s="206"/>
      <c r="KPE70" s="206"/>
      <c r="KPF70" s="206"/>
      <c r="KPG70" s="206"/>
      <c r="KPH70" s="206"/>
      <c r="KPI70" s="206"/>
      <c r="KPJ70" s="206"/>
      <c r="KPK70" s="206"/>
      <c r="KPL70" s="206"/>
      <c r="KPM70" s="206"/>
      <c r="KPN70" s="206"/>
      <c r="KPO70" s="206"/>
      <c r="KPP70" s="206"/>
      <c r="KPQ70" s="206"/>
      <c r="KPR70" s="206"/>
      <c r="KPS70" s="206"/>
      <c r="KPT70" s="206"/>
      <c r="KPU70" s="206"/>
      <c r="KPV70" s="206"/>
      <c r="KPW70" s="206"/>
      <c r="KPX70" s="206"/>
      <c r="KPY70" s="206"/>
      <c r="KPZ70" s="206"/>
      <c r="KQA70" s="206"/>
      <c r="KQB70" s="206"/>
      <c r="KQC70" s="206"/>
      <c r="KQD70" s="206"/>
      <c r="KQE70" s="206"/>
      <c r="KQF70" s="206"/>
      <c r="KQG70" s="206"/>
      <c r="KQH70" s="206"/>
      <c r="KQI70" s="206"/>
      <c r="KQJ70" s="206"/>
      <c r="KQK70" s="206"/>
      <c r="KQL70" s="206"/>
      <c r="KQM70" s="206"/>
      <c r="KQN70" s="206"/>
      <c r="KQO70" s="206"/>
      <c r="KQP70" s="206"/>
      <c r="KQQ70" s="206"/>
      <c r="KQR70" s="206"/>
      <c r="KQS70" s="206"/>
      <c r="KQT70" s="206"/>
      <c r="KQU70" s="206"/>
      <c r="KQV70" s="206"/>
      <c r="KQW70" s="206"/>
      <c r="KQX70" s="206"/>
      <c r="KQY70" s="206"/>
      <c r="KQZ70" s="206"/>
      <c r="KRA70" s="206"/>
      <c r="KRB70" s="206"/>
      <c r="KRC70" s="206"/>
      <c r="KRD70" s="206"/>
      <c r="KRE70" s="206"/>
      <c r="KRF70" s="206"/>
      <c r="KRG70" s="206"/>
      <c r="KRH70" s="206"/>
      <c r="KRI70" s="206"/>
      <c r="KRJ70" s="206"/>
      <c r="KRK70" s="206"/>
      <c r="KRL70" s="206"/>
      <c r="KRM70" s="206"/>
      <c r="KRN70" s="206"/>
      <c r="KRO70" s="206"/>
      <c r="KRP70" s="206"/>
      <c r="KRQ70" s="206"/>
      <c r="KRR70" s="206"/>
      <c r="KRS70" s="206"/>
      <c r="KRT70" s="206"/>
      <c r="KRU70" s="206"/>
      <c r="KRV70" s="206"/>
      <c r="KRW70" s="206"/>
      <c r="KRX70" s="206"/>
      <c r="KRY70" s="206"/>
      <c r="KRZ70" s="206"/>
      <c r="KSA70" s="206"/>
      <c r="KSB70" s="206"/>
      <c r="KSC70" s="206"/>
      <c r="KSD70" s="206"/>
      <c r="KSE70" s="206"/>
      <c r="KSF70" s="206"/>
      <c r="KSG70" s="206"/>
      <c r="KSH70" s="206"/>
      <c r="KSI70" s="206"/>
      <c r="KSJ70" s="206"/>
      <c r="KSK70" s="206"/>
      <c r="KSL70" s="206"/>
      <c r="KSM70" s="206"/>
      <c r="KSN70" s="206"/>
      <c r="KSO70" s="206"/>
      <c r="KSP70" s="206"/>
      <c r="KSQ70" s="206"/>
      <c r="KSR70" s="206"/>
      <c r="KSS70" s="206"/>
      <c r="KST70" s="206"/>
      <c r="KSU70" s="206"/>
      <c r="KSV70" s="206"/>
      <c r="KSW70" s="206"/>
      <c r="KSX70" s="206"/>
      <c r="KSY70" s="206"/>
      <c r="KSZ70" s="206"/>
      <c r="KTA70" s="206"/>
      <c r="KTB70" s="206"/>
      <c r="KTC70" s="206"/>
      <c r="KTD70" s="206"/>
      <c r="KTE70" s="206"/>
      <c r="KTF70" s="206"/>
      <c r="KTG70" s="206"/>
      <c r="KTH70" s="206"/>
      <c r="KTI70" s="206"/>
      <c r="KTJ70" s="206"/>
      <c r="KTK70" s="206"/>
      <c r="KTL70" s="206"/>
      <c r="KTM70" s="206"/>
      <c r="KTN70" s="206"/>
      <c r="KTO70" s="206"/>
      <c r="KTP70" s="206"/>
      <c r="KTQ70" s="206"/>
      <c r="KTR70" s="206"/>
      <c r="KTS70" s="206"/>
      <c r="KTT70" s="206"/>
      <c r="KTU70" s="206"/>
      <c r="KTV70" s="206"/>
      <c r="KTW70" s="206"/>
      <c r="KTX70" s="206"/>
      <c r="KTY70" s="206"/>
      <c r="KTZ70" s="206"/>
      <c r="KUA70" s="206"/>
      <c r="KUB70" s="206"/>
      <c r="KUC70" s="206"/>
      <c r="KUD70" s="206"/>
      <c r="KUE70" s="206"/>
      <c r="KUF70" s="206"/>
      <c r="KUG70" s="206"/>
      <c r="KUH70" s="206"/>
      <c r="KUI70" s="206"/>
      <c r="KUJ70" s="206"/>
      <c r="KUK70" s="206"/>
      <c r="KUL70" s="206"/>
      <c r="KUM70" s="206"/>
      <c r="KUN70" s="206"/>
      <c r="KUO70" s="206"/>
      <c r="KUP70" s="206"/>
      <c r="KUQ70" s="206"/>
      <c r="KUR70" s="206"/>
      <c r="KUS70" s="206"/>
      <c r="KUT70" s="206"/>
      <c r="KUU70" s="206"/>
      <c r="KUV70" s="206"/>
      <c r="KUW70" s="206"/>
      <c r="KUX70" s="206"/>
      <c r="KUY70" s="206"/>
      <c r="KUZ70" s="206"/>
      <c r="KVA70" s="206"/>
      <c r="KVB70" s="206"/>
      <c r="KVC70" s="206"/>
      <c r="KVD70" s="206"/>
      <c r="KVE70" s="206"/>
      <c r="KVF70" s="206"/>
      <c r="KVG70" s="206"/>
      <c r="KVH70" s="206"/>
      <c r="KVI70" s="206"/>
      <c r="KVJ70" s="206"/>
      <c r="KVK70" s="206"/>
      <c r="KVL70" s="206"/>
      <c r="KVM70" s="206"/>
      <c r="KVN70" s="206"/>
      <c r="KVO70" s="206"/>
      <c r="KVP70" s="206"/>
      <c r="KVQ70" s="206"/>
      <c r="KVR70" s="206"/>
      <c r="KVS70" s="206"/>
      <c r="KVT70" s="206"/>
      <c r="KVU70" s="206"/>
      <c r="KVV70" s="206"/>
      <c r="KVW70" s="206"/>
      <c r="KVX70" s="206"/>
      <c r="KVY70" s="206"/>
      <c r="KVZ70" s="206"/>
      <c r="KWA70" s="206"/>
      <c r="KWB70" s="206"/>
      <c r="KWC70" s="206"/>
      <c r="KWD70" s="206"/>
      <c r="KWE70" s="206"/>
      <c r="KWF70" s="206"/>
      <c r="KWG70" s="206"/>
      <c r="KWH70" s="206"/>
      <c r="KWI70" s="206"/>
      <c r="KWJ70" s="206"/>
      <c r="KWK70" s="206"/>
      <c r="KWL70" s="206"/>
      <c r="KWM70" s="206"/>
      <c r="KWN70" s="206"/>
      <c r="KWO70" s="206"/>
      <c r="KWP70" s="206"/>
      <c r="KWQ70" s="206"/>
      <c r="KWR70" s="206"/>
      <c r="KWS70" s="206"/>
      <c r="KWT70" s="206"/>
      <c r="KWU70" s="206"/>
      <c r="KWV70" s="206"/>
      <c r="KWW70" s="206"/>
      <c r="KWX70" s="206"/>
      <c r="KWY70" s="206"/>
      <c r="KWZ70" s="206"/>
      <c r="KXA70" s="206"/>
      <c r="KXB70" s="206"/>
      <c r="KXC70" s="206"/>
      <c r="KXD70" s="206"/>
      <c r="KXE70" s="206"/>
      <c r="KXF70" s="206"/>
      <c r="KXG70" s="206"/>
      <c r="KXH70" s="206"/>
      <c r="KXI70" s="206"/>
      <c r="KXJ70" s="206"/>
      <c r="KXK70" s="206"/>
      <c r="KXL70" s="206"/>
      <c r="KXM70" s="206"/>
      <c r="KXN70" s="206"/>
      <c r="KXO70" s="206"/>
      <c r="KXP70" s="206"/>
      <c r="KXQ70" s="206"/>
      <c r="KXR70" s="206"/>
      <c r="KXS70" s="206"/>
      <c r="KXT70" s="206"/>
      <c r="KXU70" s="206"/>
      <c r="KXV70" s="206"/>
      <c r="KXW70" s="206"/>
      <c r="KXX70" s="206"/>
      <c r="KXY70" s="206"/>
      <c r="KXZ70" s="206"/>
      <c r="KYA70" s="206"/>
      <c r="KYB70" s="206"/>
      <c r="KYC70" s="206"/>
      <c r="KYD70" s="206"/>
      <c r="KYE70" s="206"/>
      <c r="KYF70" s="206"/>
      <c r="KYG70" s="206"/>
      <c r="KYH70" s="206"/>
      <c r="KYI70" s="206"/>
      <c r="KYJ70" s="206"/>
      <c r="KYK70" s="206"/>
      <c r="KYL70" s="206"/>
      <c r="KYM70" s="206"/>
      <c r="KYN70" s="206"/>
      <c r="KYO70" s="206"/>
      <c r="KYP70" s="206"/>
      <c r="KYQ70" s="206"/>
      <c r="KYR70" s="206"/>
      <c r="KYS70" s="206"/>
      <c r="KYT70" s="206"/>
      <c r="KYU70" s="206"/>
      <c r="KYV70" s="206"/>
      <c r="KYW70" s="206"/>
      <c r="KYX70" s="206"/>
      <c r="KYY70" s="206"/>
      <c r="KYZ70" s="206"/>
      <c r="KZA70" s="206"/>
      <c r="KZB70" s="206"/>
      <c r="KZC70" s="206"/>
      <c r="KZD70" s="206"/>
      <c r="KZE70" s="206"/>
      <c r="KZF70" s="206"/>
      <c r="KZG70" s="206"/>
      <c r="KZH70" s="206"/>
      <c r="KZI70" s="206"/>
      <c r="KZJ70" s="206"/>
      <c r="KZK70" s="206"/>
      <c r="KZL70" s="206"/>
      <c r="KZM70" s="206"/>
      <c r="KZN70" s="206"/>
      <c r="KZO70" s="206"/>
      <c r="KZP70" s="206"/>
      <c r="KZQ70" s="206"/>
      <c r="KZR70" s="206"/>
      <c r="KZS70" s="206"/>
      <c r="KZT70" s="206"/>
      <c r="KZU70" s="206"/>
      <c r="KZV70" s="206"/>
      <c r="KZW70" s="206"/>
      <c r="KZX70" s="206"/>
      <c r="KZY70" s="206"/>
      <c r="KZZ70" s="206"/>
      <c r="LAA70" s="206"/>
      <c r="LAB70" s="206"/>
      <c r="LAC70" s="206"/>
      <c r="LAD70" s="206"/>
      <c r="LAE70" s="206"/>
      <c r="LAF70" s="206"/>
      <c r="LAG70" s="206"/>
      <c r="LAH70" s="206"/>
      <c r="LAI70" s="206"/>
      <c r="LAJ70" s="206"/>
      <c r="LAK70" s="206"/>
      <c r="LAL70" s="206"/>
      <c r="LAM70" s="206"/>
      <c r="LAN70" s="206"/>
      <c r="LAO70" s="206"/>
      <c r="LAP70" s="206"/>
      <c r="LAQ70" s="206"/>
      <c r="LAR70" s="206"/>
      <c r="LAS70" s="206"/>
      <c r="LAT70" s="206"/>
      <c r="LAU70" s="206"/>
      <c r="LAV70" s="206"/>
      <c r="LAW70" s="206"/>
      <c r="LAX70" s="206"/>
      <c r="LAY70" s="206"/>
      <c r="LAZ70" s="206"/>
      <c r="LBA70" s="206"/>
      <c r="LBB70" s="206"/>
      <c r="LBC70" s="206"/>
      <c r="LBD70" s="206"/>
      <c r="LBE70" s="206"/>
      <c r="LBF70" s="206"/>
      <c r="LBG70" s="206"/>
      <c r="LBH70" s="206"/>
      <c r="LBI70" s="206"/>
      <c r="LBJ70" s="206"/>
      <c r="LBK70" s="206"/>
      <c r="LBL70" s="206"/>
      <c r="LBM70" s="206"/>
      <c r="LBN70" s="206"/>
      <c r="LBO70" s="206"/>
      <c r="LBP70" s="206"/>
      <c r="LBQ70" s="206"/>
      <c r="LBR70" s="206"/>
      <c r="LBS70" s="206"/>
      <c r="LBT70" s="206"/>
      <c r="LBU70" s="206"/>
      <c r="LBV70" s="206"/>
      <c r="LBW70" s="206"/>
      <c r="LBX70" s="206"/>
      <c r="LBY70" s="206"/>
      <c r="LBZ70" s="206"/>
      <c r="LCA70" s="206"/>
      <c r="LCB70" s="206"/>
      <c r="LCC70" s="206"/>
      <c r="LCD70" s="206"/>
      <c r="LCE70" s="206"/>
      <c r="LCF70" s="206"/>
      <c r="LCG70" s="206"/>
      <c r="LCH70" s="206"/>
      <c r="LCI70" s="206"/>
      <c r="LCJ70" s="206"/>
      <c r="LCK70" s="206"/>
      <c r="LCL70" s="206"/>
      <c r="LCM70" s="206"/>
      <c r="LCN70" s="206"/>
      <c r="LCO70" s="206"/>
      <c r="LCP70" s="206"/>
      <c r="LCQ70" s="206"/>
      <c r="LCR70" s="206"/>
      <c r="LCS70" s="206"/>
      <c r="LCT70" s="206"/>
      <c r="LCU70" s="206"/>
      <c r="LCV70" s="206"/>
      <c r="LCW70" s="206"/>
      <c r="LCX70" s="206"/>
      <c r="LCY70" s="206"/>
      <c r="LCZ70" s="206"/>
      <c r="LDA70" s="206"/>
      <c r="LDB70" s="206"/>
      <c r="LDC70" s="206"/>
      <c r="LDD70" s="206"/>
      <c r="LDE70" s="206"/>
      <c r="LDF70" s="206"/>
      <c r="LDG70" s="206"/>
      <c r="LDH70" s="206"/>
      <c r="LDI70" s="206"/>
      <c r="LDJ70" s="206"/>
      <c r="LDK70" s="206"/>
      <c r="LDL70" s="206"/>
      <c r="LDM70" s="206"/>
      <c r="LDN70" s="206"/>
      <c r="LDO70" s="206"/>
      <c r="LDP70" s="206"/>
      <c r="LDQ70" s="206"/>
      <c r="LDR70" s="206"/>
      <c r="LDS70" s="206"/>
      <c r="LDT70" s="206"/>
      <c r="LDU70" s="206"/>
      <c r="LDV70" s="206"/>
      <c r="LDW70" s="206"/>
      <c r="LDX70" s="206"/>
      <c r="LDY70" s="206"/>
      <c r="LDZ70" s="206"/>
      <c r="LEA70" s="206"/>
      <c r="LEB70" s="206"/>
      <c r="LEC70" s="206"/>
      <c r="LED70" s="206"/>
      <c r="LEE70" s="206"/>
      <c r="LEF70" s="206"/>
      <c r="LEG70" s="206"/>
      <c r="LEH70" s="206"/>
      <c r="LEI70" s="206"/>
      <c r="LEJ70" s="206"/>
      <c r="LEK70" s="206"/>
      <c r="LEL70" s="206"/>
      <c r="LEM70" s="206"/>
      <c r="LEN70" s="206"/>
      <c r="LEO70" s="206"/>
      <c r="LEP70" s="206"/>
      <c r="LEQ70" s="206"/>
      <c r="LER70" s="206"/>
      <c r="LES70" s="206"/>
      <c r="LET70" s="206"/>
      <c r="LEU70" s="206"/>
      <c r="LEV70" s="206"/>
      <c r="LEW70" s="206"/>
      <c r="LEX70" s="206"/>
      <c r="LEY70" s="206"/>
      <c r="LEZ70" s="206"/>
      <c r="LFA70" s="206"/>
      <c r="LFB70" s="206"/>
      <c r="LFC70" s="206"/>
      <c r="LFD70" s="206"/>
      <c r="LFE70" s="206"/>
      <c r="LFF70" s="206"/>
      <c r="LFG70" s="206"/>
      <c r="LFH70" s="206"/>
      <c r="LFI70" s="206"/>
      <c r="LFJ70" s="206"/>
      <c r="LFK70" s="206"/>
      <c r="LFL70" s="206"/>
      <c r="LFM70" s="206"/>
      <c r="LFN70" s="206"/>
      <c r="LFO70" s="206"/>
      <c r="LFP70" s="206"/>
      <c r="LFQ70" s="206"/>
      <c r="LFR70" s="206"/>
      <c r="LFS70" s="206"/>
      <c r="LFT70" s="206"/>
      <c r="LFU70" s="206"/>
      <c r="LFV70" s="206"/>
      <c r="LFW70" s="206"/>
      <c r="LFX70" s="206"/>
      <c r="LFY70" s="206"/>
      <c r="LFZ70" s="206"/>
      <c r="LGA70" s="206"/>
      <c r="LGB70" s="206"/>
      <c r="LGC70" s="206"/>
      <c r="LGD70" s="206"/>
      <c r="LGE70" s="206"/>
      <c r="LGF70" s="206"/>
      <c r="LGG70" s="206"/>
      <c r="LGH70" s="206"/>
      <c r="LGI70" s="206"/>
      <c r="LGJ70" s="206"/>
      <c r="LGK70" s="206"/>
      <c r="LGL70" s="206"/>
      <c r="LGM70" s="206"/>
      <c r="LGN70" s="206"/>
      <c r="LGO70" s="206"/>
      <c r="LGP70" s="206"/>
      <c r="LGQ70" s="206"/>
      <c r="LGR70" s="206"/>
      <c r="LGS70" s="206"/>
      <c r="LGT70" s="206"/>
      <c r="LGU70" s="206"/>
      <c r="LGV70" s="206"/>
      <c r="LGW70" s="206"/>
      <c r="LGX70" s="206"/>
      <c r="LGY70" s="206"/>
      <c r="LGZ70" s="206"/>
      <c r="LHA70" s="206"/>
      <c r="LHB70" s="206"/>
      <c r="LHC70" s="206"/>
      <c r="LHD70" s="206"/>
      <c r="LHE70" s="206"/>
      <c r="LHF70" s="206"/>
      <c r="LHG70" s="206"/>
      <c r="LHH70" s="206"/>
      <c r="LHI70" s="206"/>
      <c r="LHJ70" s="206"/>
      <c r="LHK70" s="206"/>
      <c r="LHL70" s="206"/>
      <c r="LHM70" s="206"/>
      <c r="LHN70" s="206"/>
      <c r="LHO70" s="206"/>
      <c r="LHP70" s="206"/>
      <c r="LHQ70" s="206"/>
      <c r="LHR70" s="206"/>
      <c r="LHS70" s="206"/>
      <c r="LHT70" s="206"/>
      <c r="LHU70" s="206"/>
      <c r="LHV70" s="206"/>
      <c r="LHW70" s="206"/>
      <c r="LHX70" s="206"/>
      <c r="LHY70" s="206"/>
      <c r="LHZ70" s="206"/>
      <c r="LIA70" s="206"/>
      <c r="LIB70" s="206"/>
      <c r="LIC70" s="206"/>
      <c r="LID70" s="206"/>
      <c r="LIE70" s="206"/>
      <c r="LIF70" s="206"/>
      <c r="LIG70" s="206"/>
      <c r="LIH70" s="206"/>
      <c r="LII70" s="206"/>
      <c r="LIJ70" s="206"/>
      <c r="LIK70" s="206"/>
      <c r="LIL70" s="206"/>
      <c r="LIM70" s="206"/>
      <c r="LIN70" s="206"/>
      <c r="LIO70" s="206"/>
      <c r="LIP70" s="206"/>
      <c r="LIQ70" s="206"/>
      <c r="LIR70" s="206"/>
      <c r="LIS70" s="206"/>
      <c r="LIT70" s="206"/>
      <c r="LIU70" s="206"/>
      <c r="LIV70" s="206"/>
      <c r="LIW70" s="206"/>
      <c r="LIX70" s="206"/>
      <c r="LIY70" s="206"/>
      <c r="LIZ70" s="206"/>
      <c r="LJA70" s="206"/>
      <c r="LJB70" s="206"/>
      <c r="LJC70" s="206"/>
      <c r="LJD70" s="206"/>
      <c r="LJE70" s="206"/>
      <c r="LJF70" s="206"/>
      <c r="LJG70" s="206"/>
      <c r="LJH70" s="206"/>
      <c r="LJI70" s="206"/>
      <c r="LJJ70" s="206"/>
      <c r="LJK70" s="206"/>
      <c r="LJL70" s="206"/>
      <c r="LJM70" s="206"/>
      <c r="LJN70" s="206"/>
      <c r="LJO70" s="206"/>
      <c r="LJP70" s="206"/>
      <c r="LJQ70" s="206"/>
      <c r="LJR70" s="206"/>
      <c r="LJS70" s="206"/>
      <c r="LJT70" s="206"/>
      <c r="LJU70" s="206"/>
      <c r="LJV70" s="206"/>
      <c r="LJW70" s="206"/>
      <c r="LJX70" s="206"/>
      <c r="LJY70" s="206"/>
      <c r="LJZ70" s="206"/>
      <c r="LKA70" s="206"/>
      <c r="LKB70" s="206"/>
      <c r="LKC70" s="206"/>
      <c r="LKD70" s="206"/>
      <c r="LKE70" s="206"/>
      <c r="LKF70" s="206"/>
      <c r="LKG70" s="206"/>
      <c r="LKH70" s="206"/>
      <c r="LKI70" s="206"/>
      <c r="LKJ70" s="206"/>
      <c r="LKK70" s="206"/>
      <c r="LKL70" s="206"/>
      <c r="LKM70" s="206"/>
      <c r="LKN70" s="206"/>
      <c r="LKO70" s="206"/>
      <c r="LKP70" s="206"/>
      <c r="LKQ70" s="206"/>
      <c r="LKR70" s="206"/>
      <c r="LKS70" s="206"/>
      <c r="LKT70" s="206"/>
      <c r="LKU70" s="206"/>
      <c r="LKV70" s="206"/>
      <c r="LKW70" s="206"/>
      <c r="LKX70" s="206"/>
      <c r="LKY70" s="206"/>
      <c r="LKZ70" s="206"/>
      <c r="LLA70" s="206"/>
      <c r="LLB70" s="206"/>
      <c r="LLC70" s="206"/>
      <c r="LLD70" s="206"/>
      <c r="LLE70" s="206"/>
      <c r="LLF70" s="206"/>
      <c r="LLG70" s="206"/>
      <c r="LLH70" s="206"/>
      <c r="LLI70" s="206"/>
      <c r="LLJ70" s="206"/>
      <c r="LLK70" s="206"/>
      <c r="LLL70" s="206"/>
      <c r="LLM70" s="206"/>
      <c r="LLN70" s="206"/>
      <c r="LLO70" s="206"/>
      <c r="LLP70" s="206"/>
      <c r="LLQ70" s="206"/>
      <c r="LLR70" s="206"/>
      <c r="LLS70" s="206"/>
      <c r="LLT70" s="206"/>
      <c r="LLU70" s="206"/>
      <c r="LLV70" s="206"/>
      <c r="LLW70" s="206"/>
      <c r="LLX70" s="206"/>
      <c r="LLY70" s="206"/>
      <c r="LLZ70" s="206"/>
      <c r="LMA70" s="206"/>
      <c r="LMB70" s="206"/>
      <c r="LMC70" s="206"/>
      <c r="LMD70" s="206"/>
      <c r="LME70" s="206"/>
      <c r="LMF70" s="206"/>
      <c r="LMG70" s="206"/>
      <c r="LMH70" s="206"/>
      <c r="LMI70" s="206"/>
      <c r="LMJ70" s="206"/>
      <c r="LMK70" s="206"/>
      <c r="LML70" s="206"/>
      <c r="LMM70" s="206"/>
      <c r="LMN70" s="206"/>
      <c r="LMO70" s="206"/>
      <c r="LMP70" s="206"/>
      <c r="LMQ70" s="206"/>
      <c r="LMR70" s="206"/>
      <c r="LMS70" s="206"/>
      <c r="LMT70" s="206"/>
      <c r="LMU70" s="206"/>
      <c r="LMV70" s="206"/>
      <c r="LMW70" s="206"/>
      <c r="LMX70" s="206"/>
      <c r="LMY70" s="206"/>
      <c r="LMZ70" s="206"/>
      <c r="LNA70" s="206"/>
      <c r="LNB70" s="206"/>
      <c r="LNC70" s="206"/>
      <c r="LND70" s="206"/>
      <c r="LNE70" s="206"/>
      <c r="LNF70" s="206"/>
      <c r="LNG70" s="206"/>
      <c r="LNH70" s="206"/>
      <c r="LNI70" s="206"/>
      <c r="LNJ70" s="206"/>
      <c r="LNK70" s="206"/>
      <c r="LNL70" s="206"/>
      <c r="LNM70" s="206"/>
      <c r="LNN70" s="206"/>
      <c r="LNO70" s="206"/>
      <c r="LNP70" s="206"/>
      <c r="LNQ70" s="206"/>
      <c r="LNR70" s="206"/>
      <c r="LNS70" s="206"/>
      <c r="LNT70" s="206"/>
      <c r="LNU70" s="206"/>
      <c r="LNV70" s="206"/>
      <c r="LNW70" s="206"/>
      <c r="LNX70" s="206"/>
      <c r="LNY70" s="206"/>
      <c r="LNZ70" s="206"/>
      <c r="LOA70" s="206"/>
      <c r="LOB70" s="206"/>
      <c r="LOC70" s="206"/>
      <c r="LOD70" s="206"/>
      <c r="LOE70" s="206"/>
      <c r="LOF70" s="206"/>
      <c r="LOG70" s="206"/>
      <c r="LOH70" s="206"/>
      <c r="LOI70" s="206"/>
      <c r="LOJ70" s="206"/>
      <c r="LOK70" s="206"/>
      <c r="LOL70" s="206"/>
      <c r="LOM70" s="206"/>
      <c r="LON70" s="206"/>
      <c r="LOO70" s="206"/>
      <c r="LOP70" s="206"/>
      <c r="LOQ70" s="206"/>
      <c r="LOR70" s="206"/>
      <c r="LOS70" s="206"/>
      <c r="LOT70" s="206"/>
      <c r="LOU70" s="206"/>
      <c r="LOV70" s="206"/>
      <c r="LOW70" s="206"/>
      <c r="LOX70" s="206"/>
      <c r="LOY70" s="206"/>
      <c r="LOZ70" s="206"/>
      <c r="LPA70" s="206"/>
      <c r="LPB70" s="206"/>
      <c r="LPC70" s="206"/>
      <c r="LPD70" s="206"/>
      <c r="LPE70" s="206"/>
      <c r="LPF70" s="206"/>
      <c r="LPG70" s="206"/>
      <c r="LPH70" s="206"/>
      <c r="LPI70" s="206"/>
      <c r="LPJ70" s="206"/>
      <c r="LPK70" s="206"/>
      <c r="LPL70" s="206"/>
      <c r="LPM70" s="206"/>
      <c r="LPN70" s="206"/>
      <c r="LPO70" s="206"/>
      <c r="LPP70" s="206"/>
      <c r="LPQ70" s="206"/>
      <c r="LPR70" s="206"/>
      <c r="LPS70" s="206"/>
      <c r="LPT70" s="206"/>
      <c r="LPU70" s="206"/>
      <c r="LPV70" s="206"/>
      <c r="LPW70" s="206"/>
      <c r="LPX70" s="206"/>
      <c r="LPY70" s="206"/>
      <c r="LPZ70" s="206"/>
      <c r="LQA70" s="206"/>
      <c r="LQB70" s="206"/>
      <c r="LQC70" s="206"/>
      <c r="LQD70" s="206"/>
      <c r="LQE70" s="206"/>
      <c r="LQF70" s="206"/>
      <c r="LQG70" s="206"/>
      <c r="LQH70" s="206"/>
      <c r="LQI70" s="206"/>
      <c r="LQJ70" s="206"/>
      <c r="LQK70" s="206"/>
      <c r="LQL70" s="206"/>
      <c r="LQM70" s="206"/>
      <c r="LQN70" s="206"/>
      <c r="LQO70" s="206"/>
      <c r="LQP70" s="206"/>
      <c r="LQQ70" s="206"/>
      <c r="LQR70" s="206"/>
      <c r="LQS70" s="206"/>
      <c r="LQT70" s="206"/>
      <c r="LQU70" s="206"/>
      <c r="LQV70" s="206"/>
      <c r="LQW70" s="206"/>
      <c r="LQX70" s="206"/>
      <c r="LQY70" s="206"/>
      <c r="LQZ70" s="206"/>
      <c r="LRA70" s="206"/>
      <c r="LRB70" s="206"/>
      <c r="LRC70" s="206"/>
      <c r="LRD70" s="206"/>
      <c r="LRE70" s="206"/>
      <c r="LRF70" s="206"/>
      <c r="LRG70" s="206"/>
      <c r="LRH70" s="206"/>
      <c r="LRI70" s="206"/>
      <c r="LRJ70" s="206"/>
      <c r="LRK70" s="206"/>
      <c r="LRL70" s="206"/>
      <c r="LRM70" s="206"/>
      <c r="LRN70" s="206"/>
      <c r="LRO70" s="206"/>
      <c r="LRP70" s="206"/>
      <c r="LRQ70" s="206"/>
      <c r="LRR70" s="206"/>
      <c r="LRS70" s="206"/>
      <c r="LRT70" s="206"/>
      <c r="LRU70" s="206"/>
      <c r="LRV70" s="206"/>
      <c r="LRW70" s="206"/>
      <c r="LRX70" s="206"/>
      <c r="LRY70" s="206"/>
      <c r="LRZ70" s="206"/>
      <c r="LSA70" s="206"/>
      <c r="LSB70" s="206"/>
      <c r="LSC70" s="206"/>
      <c r="LSD70" s="206"/>
      <c r="LSE70" s="206"/>
      <c r="LSF70" s="206"/>
      <c r="LSG70" s="206"/>
      <c r="LSH70" s="206"/>
      <c r="LSI70" s="206"/>
      <c r="LSJ70" s="206"/>
      <c r="LSK70" s="206"/>
      <c r="LSL70" s="206"/>
      <c r="LSM70" s="206"/>
      <c r="LSN70" s="206"/>
      <c r="LSO70" s="206"/>
      <c r="LSP70" s="206"/>
      <c r="LSQ70" s="206"/>
      <c r="LSR70" s="206"/>
      <c r="LSS70" s="206"/>
      <c r="LST70" s="206"/>
      <c r="LSU70" s="206"/>
      <c r="LSV70" s="206"/>
      <c r="LSW70" s="206"/>
      <c r="LSX70" s="206"/>
      <c r="LSY70" s="206"/>
      <c r="LSZ70" s="206"/>
      <c r="LTA70" s="206"/>
      <c r="LTB70" s="206"/>
      <c r="LTC70" s="206"/>
      <c r="LTD70" s="206"/>
      <c r="LTE70" s="206"/>
      <c r="LTF70" s="206"/>
      <c r="LTG70" s="206"/>
      <c r="LTH70" s="206"/>
      <c r="LTI70" s="206"/>
      <c r="LTJ70" s="206"/>
      <c r="LTK70" s="206"/>
      <c r="LTL70" s="206"/>
      <c r="LTM70" s="206"/>
      <c r="LTN70" s="206"/>
      <c r="LTO70" s="206"/>
      <c r="LTP70" s="206"/>
      <c r="LTQ70" s="206"/>
      <c r="LTR70" s="206"/>
      <c r="LTS70" s="206"/>
      <c r="LTT70" s="206"/>
      <c r="LTU70" s="206"/>
      <c r="LTV70" s="206"/>
      <c r="LTW70" s="206"/>
      <c r="LTX70" s="206"/>
      <c r="LTY70" s="206"/>
      <c r="LTZ70" s="206"/>
      <c r="LUA70" s="206"/>
      <c r="LUB70" s="206"/>
      <c r="LUC70" s="206"/>
      <c r="LUD70" s="206"/>
      <c r="LUE70" s="206"/>
      <c r="LUF70" s="206"/>
      <c r="LUG70" s="206"/>
      <c r="LUH70" s="206"/>
      <c r="LUI70" s="206"/>
      <c r="LUJ70" s="206"/>
      <c r="LUK70" s="206"/>
      <c r="LUL70" s="206"/>
      <c r="LUM70" s="206"/>
      <c r="LUN70" s="206"/>
      <c r="LUO70" s="206"/>
      <c r="LUP70" s="206"/>
      <c r="LUQ70" s="206"/>
      <c r="LUR70" s="206"/>
      <c r="LUS70" s="206"/>
      <c r="LUT70" s="206"/>
      <c r="LUU70" s="206"/>
      <c r="LUV70" s="206"/>
      <c r="LUW70" s="206"/>
      <c r="LUX70" s="206"/>
      <c r="LUY70" s="206"/>
      <c r="LUZ70" s="206"/>
      <c r="LVA70" s="206"/>
      <c r="LVB70" s="206"/>
      <c r="LVC70" s="206"/>
      <c r="LVD70" s="206"/>
      <c r="LVE70" s="206"/>
      <c r="LVF70" s="206"/>
      <c r="LVG70" s="206"/>
      <c r="LVH70" s="206"/>
      <c r="LVI70" s="206"/>
      <c r="LVJ70" s="206"/>
      <c r="LVK70" s="206"/>
      <c r="LVL70" s="206"/>
      <c r="LVM70" s="206"/>
      <c r="LVN70" s="206"/>
      <c r="LVO70" s="206"/>
      <c r="LVP70" s="206"/>
      <c r="LVQ70" s="206"/>
      <c r="LVR70" s="206"/>
      <c r="LVS70" s="206"/>
      <c r="LVT70" s="206"/>
      <c r="LVU70" s="206"/>
      <c r="LVV70" s="206"/>
      <c r="LVW70" s="206"/>
      <c r="LVX70" s="206"/>
      <c r="LVY70" s="206"/>
      <c r="LVZ70" s="206"/>
      <c r="LWA70" s="206"/>
      <c r="LWB70" s="206"/>
      <c r="LWC70" s="206"/>
      <c r="LWD70" s="206"/>
      <c r="LWE70" s="206"/>
      <c r="LWF70" s="206"/>
      <c r="LWG70" s="206"/>
      <c r="LWH70" s="206"/>
      <c r="LWI70" s="206"/>
      <c r="LWJ70" s="206"/>
      <c r="LWK70" s="206"/>
      <c r="LWL70" s="206"/>
      <c r="LWM70" s="206"/>
      <c r="LWN70" s="206"/>
      <c r="LWO70" s="206"/>
      <c r="LWP70" s="206"/>
      <c r="LWQ70" s="206"/>
      <c r="LWR70" s="206"/>
      <c r="LWS70" s="206"/>
      <c r="LWT70" s="206"/>
      <c r="LWU70" s="206"/>
      <c r="LWV70" s="206"/>
      <c r="LWW70" s="206"/>
      <c r="LWX70" s="206"/>
      <c r="LWY70" s="206"/>
      <c r="LWZ70" s="206"/>
      <c r="LXA70" s="206"/>
      <c r="LXB70" s="206"/>
      <c r="LXC70" s="206"/>
      <c r="LXD70" s="206"/>
      <c r="LXE70" s="206"/>
      <c r="LXF70" s="206"/>
      <c r="LXG70" s="206"/>
      <c r="LXH70" s="206"/>
      <c r="LXI70" s="206"/>
      <c r="LXJ70" s="206"/>
      <c r="LXK70" s="206"/>
      <c r="LXL70" s="206"/>
      <c r="LXM70" s="206"/>
      <c r="LXN70" s="206"/>
      <c r="LXO70" s="206"/>
      <c r="LXP70" s="206"/>
      <c r="LXQ70" s="206"/>
      <c r="LXR70" s="206"/>
      <c r="LXS70" s="206"/>
      <c r="LXT70" s="206"/>
      <c r="LXU70" s="206"/>
      <c r="LXV70" s="206"/>
      <c r="LXW70" s="206"/>
      <c r="LXX70" s="206"/>
      <c r="LXY70" s="206"/>
      <c r="LXZ70" s="206"/>
      <c r="LYA70" s="206"/>
      <c r="LYB70" s="206"/>
      <c r="LYC70" s="206"/>
      <c r="LYD70" s="206"/>
      <c r="LYE70" s="206"/>
      <c r="LYF70" s="206"/>
      <c r="LYG70" s="206"/>
      <c r="LYH70" s="206"/>
      <c r="LYI70" s="206"/>
      <c r="LYJ70" s="206"/>
      <c r="LYK70" s="206"/>
      <c r="LYL70" s="206"/>
      <c r="LYM70" s="206"/>
      <c r="LYN70" s="206"/>
      <c r="LYO70" s="206"/>
      <c r="LYP70" s="206"/>
      <c r="LYQ70" s="206"/>
      <c r="LYR70" s="206"/>
      <c r="LYS70" s="206"/>
      <c r="LYT70" s="206"/>
      <c r="LYU70" s="206"/>
      <c r="LYV70" s="206"/>
      <c r="LYW70" s="206"/>
      <c r="LYX70" s="206"/>
      <c r="LYY70" s="206"/>
      <c r="LYZ70" s="206"/>
      <c r="LZA70" s="206"/>
      <c r="LZB70" s="206"/>
      <c r="LZC70" s="206"/>
      <c r="LZD70" s="206"/>
      <c r="LZE70" s="206"/>
      <c r="LZF70" s="206"/>
      <c r="LZG70" s="206"/>
      <c r="LZH70" s="206"/>
      <c r="LZI70" s="206"/>
      <c r="LZJ70" s="206"/>
      <c r="LZK70" s="206"/>
      <c r="LZL70" s="206"/>
      <c r="LZM70" s="206"/>
      <c r="LZN70" s="206"/>
      <c r="LZO70" s="206"/>
      <c r="LZP70" s="206"/>
      <c r="LZQ70" s="206"/>
      <c r="LZR70" s="206"/>
      <c r="LZS70" s="206"/>
      <c r="LZT70" s="206"/>
      <c r="LZU70" s="206"/>
      <c r="LZV70" s="206"/>
      <c r="LZW70" s="206"/>
      <c r="LZX70" s="206"/>
      <c r="LZY70" s="206"/>
      <c r="LZZ70" s="206"/>
      <c r="MAA70" s="206"/>
      <c r="MAB70" s="206"/>
      <c r="MAC70" s="206"/>
      <c r="MAD70" s="206"/>
      <c r="MAE70" s="206"/>
      <c r="MAF70" s="206"/>
      <c r="MAG70" s="206"/>
      <c r="MAH70" s="206"/>
      <c r="MAI70" s="206"/>
      <c r="MAJ70" s="206"/>
      <c r="MAK70" s="206"/>
      <c r="MAL70" s="206"/>
      <c r="MAM70" s="206"/>
      <c r="MAN70" s="206"/>
      <c r="MAO70" s="206"/>
      <c r="MAP70" s="206"/>
      <c r="MAQ70" s="206"/>
      <c r="MAR70" s="206"/>
      <c r="MAS70" s="206"/>
      <c r="MAT70" s="206"/>
      <c r="MAU70" s="206"/>
      <c r="MAV70" s="206"/>
      <c r="MAW70" s="206"/>
      <c r="MAX70" s="206"/>
      <c r="MAY70" s="206"/>
      <c r="MAZ70" s="206"/>
      <c r="MBA70" s="206"/>
      <c r="MBB70" s="206"/>
      <c r="MBC70" s="206"/>
      <c r="MBD70" s="206"/>
      <c r="MBE70" s="206"/>
      <c r="MBF70" s="206"/>
      <c r="MBG70" s="206"/>
      <c r="MBH70" s="206"/>
      <c r="MBI70" s="206"/>
      <c r="MBJ70" s="206"/>
      <c r="MBK70" s="206"/>
      <c r="MBL70" s="206"/>
      <c r="MBM70" s="206"/>
      <c r="MBN70" s="206"/>
      <c r="MBO70" s="206"/>
      <c r="MBP70" s="206"/>
      <c r="MBQ70" s="206"/>
      <c r="MBR70" s="206"/>
      <c r="MBS70" s="206"/>
      <c r="MBT70" s="206"/>
      <c r="MBU70" s="206"/>
      <c r="MBV70" s="206"/>
      <c r="MBW70" s="206"/>
      <c r="MBX70" s="206"/>
      <c r="MBY70" s="206"/>
      <c r="MBZ70" s="206"/>
      <c r="MCA70" s="206"/>
      <c r="MCB70" s="206"/>
      <c r="MCC70" s="206"/>
      <c r="MCD70" s="206"/>
      <c r="MCE70" s="206"/>
      <c r="MCF70" s="206"/>
      <c r="MCG70" s="206"/>
      <c r="MCH70" s="206"/>
      <c r="MCI70" s="206"/>
      <c r="MCJ70" s="206"/>
      <c r="MCK70" s="206"/>
      <c r="MCL70" s="206"/>
      <c r="MCM70" s="206"/>
      <c r="MCN70" s="206"/>
      <c r="MCO70" s="206"/>
      <c r="MCP70" s="206"/>
      <c r="MCQ70" s="206"/>
      <c r="MCR70" s="206"/>
      <c r="MCS70" s="206"/>
      <c r="MCT70" s="206"/>
      <c r="MCU70" s="206"/>
      <c r="MCV70" s="206"/>
      <c r="MCW70" s="206"/>
      <c r="MCX70" s="206"/>
      <c r="MCY70" s="206"/>
      <c r="MCZ70" s="206"/>
      <c r="MDA70" s="206"/>
      <c r="MDB70" s="206"/>
      <c r="MDC70" s="206"/>
      <c r="MDD70" s="206"/>
      <c r="MDE70" s="206"/>
      <c r="MDF70" s="206"/>
      <c r="MDG70" s="206"/>
      <c r="MDH70" s="206"/>
      <c r="MDI70" s="206"/>
      <c r="MDJ70" s="206"/>
      <c r="MDK70" s="206"/>
      <c r="MDL70" s="206"/>
      <c r="MDM70" s="206"/>
      <c r="MDN70" s="206"/>
      <c r="MDO70" s="206"/>
      <c r="MDP70" s="206"/>
      <c r="MDQ70" s="206"/>
      <c r="MDR70" s="206"/>
      <c r="MDS70" s="206"/>
      <c r="MDT70" s="206"/>
      <c r="MDU70" s="206"/>
      <c r="MDV70" s="206"/>
      <c r="MDW70" s="206"/>
      <c r="MDX70" s="206"/>
      <c r="MDY70" s="206"/>
      <c r="MDZ70" s="206"/>
      <c r="MEA70" s="206"/>
      <c r="MEB70" s="206"/>
      <c r="MEC70" s="206"/>
      <c r="MED70" s="206"/>
      <c r="MEE70" s="206"/>
      <c r="MEF70" s="206"/>
      <c r="MEG70" s="206"/>
      <c r="MEH70" s="206"/>
      <c r="MEI70" s="206"/>
      <c r="MEJ70" s="206"/>
      <c r="MEK70" s="206"/>
      <c r="MEL70" s="206"/>
      <c r="MEM70" s="206"/>
      <c r="MEN70" s="206"/>
      <c r="MEO70" s="206"/>
      <c r="MEP70" s="206"/>
      <c r="MEQ70" s="206"/>
      <c r="MER70" s="206"/>
      <c r="MES70" s="206"/>
      <c r="MET70" s="206"/>
      <c r="MEU70" s="206"/>
      <c r="MEV70" s="206"/>
      <c r="MEW70" s="206"/>
      <c r="MEX70" s="206"/>
      <c r="MEY70" s="206"/>
      <c r="MEZ70" s="206"/>
      <c r="MFA70" s="206"/>
      <c r="MFB70" s="206"/>
      <c r="MFC70" s="206"/>
      <c r="MFD70" s="206"/>
      <c r="MFE70" s="206"/>
      <c r="MFF70" s="206"/>
      <c r="MFG70" s="206"/>
      <c r="MFH70" s="206"/>
      <c r="MFI70" s="206"/>
      <c r="MFJ70" s="206"/>
      <c r="MFK70" s="206"/>
      <c r="MFL70" s="206"/>
      <c r="MFM70" s="206"/>
      <c r="MFN70" s="206"/>
      <c r="MFO70" s="206"/>
      <c r="MFP70" s="206"/>
      <c r="MFQ70" s="206"/>
      <c r="MFR70" s="206"/>
      <c r="MFS70" s="206"/>
      <c r="MFT70" s="206"/>
      <c r="MFU70" s="206"/>
      <c r="MFV70" s="206"/>
      <c r="MFW70" s="206"/>
      <c r="MFX70" s="206"/>
      <c r="MFY70" s="206"/>
      <c r="MFZ70" s="206"/>
      <c r="MGA70" s="206"/>
      <c r="MGB70" s="206"/>
      <c r="MGC70" s="206"/>
      <c r="MGD70" s="206"/>
      <c r="MGE70" s="206"/>
      <c r="MGF70" s="206"/>
      <c r="MGG70" s="206"/>
      <c r="MGH70" s="206"/>
      <c r="MGI70" s="206"/>
      <c r="MGJ70" s="206"/>
      <c r="MGK70" s="206"/>
      <c r="MGL70" s="206"/>
      <c r="MGM70" s="206"/>
      <c r="MGN70" s="206"/>
      <c r="MGO70" s="206"/>
      <c r="MGP70" s="206"/>
      <c r="MGQ70" s="206"/>
      <c r="MGR70" s="206"/>
      <c r="MGS70" s="206"/>
      <c r="MGT70" s="206"/>
      <c r="MGU70" s="206"/>
      <c r="MGV70" s="206"/>
      <c r="MGW70" s="206"/>
      <c r="MGX70" s="206"/>
      <c r="MGY70" s="206"/>
      <c r="MGZ70" s="206"/>
      <c r="MHA70" s="206"/>
      <c r="MHB70" s="206"/>
      <c r="MHC70" s="206"/>
      <c r="MHD70" s="206"/>
      <c r="MHE70" s="206"/>
      <c r="MHF70" s="206"/>
      <c r="MHG70" s="206"/>
      <c r="MHH70" s="206"/>
      <c r="MHI70" s="206"/>
      <c r="MHJ70" s="206"/>
      <c r="MHK70" s="206"/>
      <c r="MHL70" s="206"/>
      <c r="MHM70" s="206"/>
      <c r="MHN70" s="206"/>
      <c r="MHO70" s="206"/>
      <c r="MHP70" s="206"/>
      <c r="MHQ70" s="206"/>
      <c r="MHR70" s="206"/>
      <c r="MHS70" s="206"/>
      <c r="MHT70" s="206"/>
      <c r="MHU70" s="206"/>
      <c r="MHV70" s="206"/>
      <c r="MHW70" s="206"/>
      <c r="MHX70" s="206"/>
      <c r="MHY70" s="206"/>
      <c r="MHZ70" s="206"/>
      <c r="MIA70" s="206"/>
      <c r="MIB70" s="206"/>
      <c r="MIC70" s="206"/>
      <c r="MID70" s="206"/>
      <c r="MIE70" s="206"/>
      <c r="MIF70" s="206"/>
      <c r="MIG70" s="206"/>
      <c r="MIH70" s="206"/>
      <c r="MII70" s="206"/>
      <c r="MIJ70" s="206"/>
      <c r="MIK70" s="206"/>
      <c r="MIL70" s="206"/>
      <c r="MIM70" s="206"/>
      <c r="MIN70" s="206"/>
      <c r="MIO70" s="206"/>
      <c r="MIP70" s="206"/>
      <c r="MIQ70" s="206"/>
      <c r="MIR70" s="206"/>
      <c r="MIS70" s="206"/>
      <c r="MIT70" s="206"/>
      <c r="MIU70" s="206"/>
      <c r="MIV70" s="206"/>
      <c r="MIW70" s="206"/>
      <c r="MIX70" s="206"/>
      <c r="MIY70" s="206"/>
      <c r="MIZ70" s="206"/>
      <c r="MJA70" s="206"/>
      <c r="MJB70" s="206"/>
      <c r="MJC70" s="206"/>
      <c r="MJD70" s="206"/>
      <c r="MJE70" s="206"/>
      <c r="MJF70" s="206"/>
      <c r="MJG70" s="206"/>
      <c r="MJH70" s="206"/>
      <c r="MJI70" s="206"/>
      <c r="MJJ70" s="206"/>
      <c r="MJK70" s="206"/>
      <c r="MJL70" s="206"/>
      <c r="MJM70" s="206"/>
      <c r="MJN70" s="206"/>
      <c r="MJO70" s="206"/>
      <c r="MJP70" s="206"/>
      <c r="MJQ70" s="206"/>
      <c r="MJR70" s="206"/>
      <c r="MJS70" s="206"/>
      <c r="MJT70" s="206"/>
      <c r="MJU70" s="206"/>
      <c r="MJV70" s="206"/>
      <c r="MJW70" s="206"/>
      <c r="MJX70" s="206"/>
      <c r="MJY70" s="206"/>
      <c r="MJZ70" s="206"/>
      <c r="MKA70" s="206"/>
      <c r="MKB70" s="206"/>
      <c r="MKC70" s="206"/>
      <c r="MKD70" s="206"/>
      <c r="MKE70" s="206"/>
      <c r="MKF70" s="206"/>
      <c r="MKG70" s="206"/>
      <c r="MKH70" s="206"/>
      <c r="MKI70" s="206"/>
      <c r="MKJ70" s="206"/>
      <c r="MKK70" s="206"/>
      <c r="MKL70" s="206"/>
      <c r="MKM70" s="206"/>
      <c r="MKN70" s="206"/>
      <c r="MKO70" s="206"/>
      <c r="MKP70" s="206"/>
      <c r="MKQ70" s="206"/>
      <c r="MKR70" s="206"/>
      <c r="MKS70" s="206"/>
      <c r="MKT70" s="206"/>
      <c r="MKU70" s="206"/>
      <c r="MKV70" s="206"/>
      <c r="MKW70" s="206"/>
      <c r="MKX70" s="206"/>
      <c r="MKY70" s="206"/>
      <c r="MKZ70" s="206"/>
      <c r="MLA70" s="206"/>
      <c r="MLB70" s="206"/>
      <c r="MLC70" s="206"/>
      <c r="MLD70" s="206"/>
      <c r="MLE70" s="206"/>
      <c r="MLF70" s="206"/>
      <c r="MLG70" s="206"/>
      <c r="MLH70" s="206"/>
      <c r="MLI70" s="206"/>
      <c r="MLJ70" s="206"/>
      <c r="MLK70" s="206"/>
      <c r="MLL70" s="206"/>
      <c r="MLM70" s="206"/>
      <c r="MLN70" s="206"/>
      <c r="MLO70" s="206"/>
      <c r="MLP70" s="206"/>
      <c r="MLQ70" s="206"/>
      <c r="MLR70" s="206"/>
      <c r="MLS70" s="206"/>
      <c r="MLT70" s="206"/>
      <c r="MLU70" s="206"/>
      <c r="MLV70" s="206"/>
      <c r="MLW70" s="206"/>
      <c r="MLX70" s="206"/>
      <c r="MLY70" s="206"/>
      <c r="MLZ70" s="206"/>
      <c r="MMA70" s="206"/>
      <c r="MMB70" s="206"/>
      <c r="MMC70" s="206"/>
      <c r="MMD70" s="206"/>
      <c r="MME70" s="206"/>
      <c r="MMF70" s="206"/>
      <c r="MMG70" s="206"/>
      <c r="MMH70" s="206"/>
      <c r="MMI70" s="206"/>
      <c r="MMJ70" s="206"/>
      <c r="MMK70" s="206"/>
      <c r="MML70" s="206"/>
      <c r="MMM70" s="206"/>
      <c r="MMN70" s="206"/>
      <c r="MMO70" s="206"/>
      <c r="MMP70" s="206"/>
      <c r="MMQ70" s="206"/>
      <c r="MMR70" s="206"/>
      <c r="MMS70" s="206"/>
      <c r="MMT70" s="206"/>
      <c r="MMU70" s="206"/>
      <c r="MMV70" s="206"/>
      <c r="MMW70" s="206"/>
      <c r="MMX70" s="206"/>
      <c r="MMY70" s="206"/>
      <c r="MMZ70" s="206"/>
      <c r="MNA70" s="206"/>
      <c r="MNB70" s="206"/>
      <c r="MNC70" s="206"/>
      <c r="MND70" s="206"/>
      <c r="MNE70" s="206"/>
      <c r="MNF70" s="206"/>
      <c r="MNG70" s="206"/>
      <c r="MNH70" s="206"/>
      <c r="MNI70" s="206"/>
      <c r="MNJ70" s="206"/>
      <c r="MNK70" s="206"/>
      <c r="MNL70" s="206"/>
      <c r="MNM70" s="206"/>
      <c r="MNN70" s="206"/>
      <c r="MNO70" s="206"/>
      <c r="MNP70" s="206"/>
      <c r="MNQ70" s="206"/>
      <c r="MNR70" s="206"/>
      <c r="MNS70" s="206"/>
      <c r="MNT70" s="206"/>
      <c r="MNU70" s="206"/>
      <c r="MNV70" s="206"/>
      <c r="MNW70" s="206"/>
      <c r="MNX70" s="206"/>
      <c r="MNY70" s="206"/>
      <c r="MNZ70" s="206"/>
      <c r="MOA70" s="206"/>
      <c r="MOB70" s="206"/>
      <c r="MOC70" s="206"/>
      <c r="MOD70" s="206"/>
      <c r="MOE70" s="206"/>
      <c r="MOF70" s="206"/>
      <c r="MOG70" s="206"/>
      <c r="MOH70" s="206"/>
      <c r="MOI70" s="206"/>
      <c r="MOJ70" s="206"/>
      <c r="MOK70" s="206"/>
      <c r="MOL70" s="206"/>
      <c r="MOM70" s="206"/>
      <c r="MON70" s="206"/>
      <c r="MOO70" s="206"/>
      <c r="MOP70" s="206"/>
      <c r="MOQ70" s="206"/>
      <c r="MOR70" s="206"/>
      <c r="MOS70" s="206"/>
      <c r="MOT70" s="206"/>
      <c r="MOU70" s="206"/>
      <c r="MOV70" s="206"/>
      <c r="MOW70" s="206"/>
      <c r="MOX70" s="206"/>
      <c r="MOY70" s="206"/>
      <c r="MOZ70" s="206"/>
      <c r="MPA70" s="206"/>
      <c r="MPB70" s="206"/>
      <c r="MPC70" s="206"/>
      <c r="MPD70" s="206"/>
      <c r="MPE70" s="206"/>
      <c r="MPF70" s="206"/>
      <c r="MPG70" s="206"/>
      <c r="MPH70" s="206"/>
      <c r="MPI70" s="206"/>
      <c r="MPJ70" s="206"/>
      <c r="MPK70" s="206"/>
      <c r="MPL70" s="206"/>
      <c r="MPM70" s="206"/>
      <c r="MPN70" s="206"/>
      <c r="MPO70" s="206"/>
      <c r="MPP70" s="206"/>
      <c r="MPQ70" s="206"/>
      <c r="MPR70" s="206"/>
      <c r="MPS70" s="206"/>
      <c r="MPT70" s="206"/>
      <c r="MPU70" s="206"/>
      <c r="MPV70" s="206"/>
      <c r="MPW70" s="206"/>
      <c r="MPX70" s="206"/>
      <c r="MPY70" s="206"/>
      <c r="MPZ70" s="206"/>
      <c r="MQA70" s="206"/>
      <c r="MQB70" s="206"/>
      <c r="MQC70" s="206"/>
      <c r="MQD70" s="206"/>
      <c r="MQE70" s="206"/>
      <c r="MQF70" s="206"/>
      <c r="MQG70" s="206"/>
      <c r="MQH70" s="206"/>
      <c r="MQI70" s="206"/>
      <c r="MQJ70" s="206"/>
      <c r="MQK70" s="206"/>
      <c r="MQL70" s="206"/>
      <c r="MQM70" s="206"/>
      <c r="MQN70" s="206"/>
      <c r="MQO70" s="206"/>
      <c r="MQP70" s="206"/>
      <c r="MQQ70" s="206"/>
      <c r="MQR70" s="206"/>
      <c r="MQS70" s="206"/>
      <c r="MQT70" s="206"/>
      <c r="MQU70" s="206"/>
      <c r="MQV70" s="206"/>
      <c r="MQW70" s="206"/>
      <c r="MQX70" s="206"/>
      <c r="MQY70" s="206"/>
      <c r="MQZ70" s="206"/>
      <c r="MRA70" s="206"/>
      <c r="MRB70" s="206"/>
      <c r="MRC70" s="206"/>
      <c r="MRD70" s="206"/>
      <c r="MRE70" s="206"/>
      <c r="MRF70" s="206"/>
      <c r="MRG70" s="206"/>
      <c r="MRH70" s="206"/>
      <c r="MRI70" s="206"/>
      <c r="MRJ70" s="206"/>
      <c r="MRK70" s="206"/>
      <c r="MRL70" s="206"/>
      <c r="MRM70" s="206"/>
      <c r="MRN70" s="206"/>
      <c r="MRO70" s="206"/>
      <c r="MRP70" s="206"/>
      <c r="MRQ70" s="206"/>
      <c r="MRR70" s="206"/>
      <c r="MRS70" s="206"/>
      <c r="MRT70" s="206"/>
      <c r="MRU70" s="206"/>
      <c r="MRV70" s="206"/>
      <c r="MRW70" s="206"/>
      <c r="MRX70" s="206"/>
      <c r="MRY70" s="206"/>
      <c r="MRZ70" s="206"/>
      <c r="MSA70" s="206"/>
      <c r="MSB70" s="206"/>
      <c r="MSC70" s="206"/>
      <c r="MSD70" s="206"/>
      <c r="MSE70" s="206"/>
      <c r="MSF70" s="206"/>
      <c r="MSG70" s="206"/>
      <c r="MSH70" s="206"/>
      <c r="MSI70" s="206"/>
      <c r="MSJ70" s="206"/>
      <c r="MSK70" s="206"/>
      <c r="MSL70" s="206"/>
      <c r="MSM70" s="206"/>
      <c r="MSN70" s="206"/>
      <c r="MSO70" s="206"/>
      <c r="MSP70" s="206"/>
      <c r="MSQ70" s="206"/>
      <c r="MSR70" s="206"/>
      <c r="MSS70" s="206"/>
      <c r="MST70" s="206"/>
      <c r="MSU70" s="206"/>
      <c r="MSV70" s="206"/>
      <c r="MSW70" s="206"/>
      <c r="MSX70" s="206"/>
      <c r="MSY70" s="206"/>
      <c r="MSZ70" s="206"/>
      <c r="MTA70" s="206"/>
      <c r="MTB70" s="206"/>
      <c r="MTC70" s="206"/>
      <c r="MTD70" s="206"/>
      <c r="MTE70" s="206"/>
      <c r="MTF70" s="206"/>
      <c r="MTG70" s="206"/>
      <c r="MTH70" s="206"/>
      <c r="MTI70" s="206"/>
      <c r="MTJ70" s="206"/>
      <c r="MTK70" s="206"/>
      <c r="MTL70" s="206"/>
      <c r="MTM70" s="206"/>
      <c r="MTN70" s="206"/>
      <c r="MTO70" s="206"/>
      <c r="MTP70" s="206"/>
      <c r="MTQ70" s="206"/>
      <c r="MTR70" s="206"/>
      <c r="MTS70" s="206"/>
      <c r="MTT70" s="206"/>
      <c r="MTU70" s="206"/>
      <c r="MTV70" s="206"/>
      <c r="MTW70" s="206"/>
      <c r="MTX70" s="206"/>
      <c r="MTY70" s="206"/>
      <c r="MTZ70" s="206"/>
      <c r="MUA70" s="206"/>
      <c r="MUB70" s="206"/>
      <c r="MUC70" s="206"/>
      <c r="MUD70" s="206"/>
      <c r="MUE70" s="206"/>
      <c r="MUF70" s="206"/>
      <c r="MUG70" s="206"/>
      <c r="MUH70" s="206"/>
      <c r="MUI70" s="206"/>
      <c r="MUJ70" s="206"/>
      <c r="MUK70" s="206"/>
      <c r="MUL70" s="206"/>
      <c r="MUM70" s="206"/>
      <c r="MUN70" s="206"/>
      <c r="MUO70" s="206"/>
      <c r="MUP70" s="206"/>
      <c r="MUQ70" s="206"/>
      <c r="MUR70" s="206"/>
      <c r="MUS70" s="206"/>
      <c r="MUT70" s="206"/>
      <c r="MUU70" s="206"/>
      <c r="MUV70" s="206"/>
      <c r="MUW70" s="206"/>
      <c r="MUX70" s="206"/>
      <c r="MUY70" s="206"/>
      <c r="MUZ70" s="206"/>
      <c r="MVA70" s="206"/>
      <c r="MVB70" s="206"/>
      <c r="MVC70" s="206"/>
      <c r="MVD70" s="206"/>
      <c r="MVE70" s="206"/>
      <c r="MVF70" s="206"/>
      <c r="MVG70" s="206"/>
      <c r="MVH70" s="206"/>
      <c r="MVI70" s="206"/>
      <c r="MVJ70" s="206"/>
      <c r="MVK70" s="206"/>
      <c r="MVL70" s="206"/>
      <c r="MVM70" s="206"/>
      <c r="MVN70" s="206"/>
      <c r="MVO70" s="206"/>
      <c r="MVP70" s="206"/>
      <c r="MVQ70" s="206"/>
      <c r="MVR70" s="206"/>
      <c r="MVS70" s="206"/>
      <c r="MVT70" s="206"/>
      <c r="MVU70" s="206"/>
      <c r="MVV70" s="206"/>
      <c r="MVW70" s="206"/>
      <c r="MVX70" s="206"/>
      <c r="MVY70" s="206"/>
      <c r="MVZ70" s="206"/>
      <c r="MWA70" s="206"/>
      <c r="MWB70" s="206"/>
      <c r="MWC70" s="206"/>
      <c r="MWD70" s="206"/>
      <c r="MWE70" s="206"/>
      <c r="MWF70" s="206"/>
      <c r="MWG70" s="206"/>
      <c r="MWH70" s="206"/>
      <c r="MWI70" s="206"/>
      <c r="MWJ70" s="206"/>
      <c r="MWK70" s="206"/>
      <c r="MWL70" s="206"/>
      <c r="MWM70" s="206"/>
      <c r="MWN70" s="206"/>
      <c r="MWO70" s="206"/>
      <c r="MWP70" s="206"/>
      <c r="MWQ70" s="206"/>
      <c r="MWR70" s="206"/>
      <c r="MWS70" s="206"/>
      <c r="MWT70" s="206"/>
      <c r="MWU70" s="206"/>
      <c r="MWV70" s="206"/>
      <c r="MWW70" s="206"/>
      <c r="MWX70" s="206"/>
      <c r="MWY70" s="206"/>
      <c r="MWZ70" s="206"/>
      <c r="MXA70" s="206"/>
      <c r="MXB70" s="206"/>
      <c r="MXC70" s="206"/>
      <c r="MXD70" s="206"/>
      <c r="MXE70" s="206"/>
      <c r="MXF70" s="206"/>
      <c r="MXG70" s="206"/>
      <c r="MXH70" s="206"/>
      <c r="MXI70" s="206"/>
      <c r="MXJ70" s="206"/>
      <c r="MXK70" s="206"/>
      <c r="MXL70" s="206"/>
      <c r="MXM70" s="206"/>
      <c r="MXN70" s="206"/>
      <c r="MXO70" s="206"/>
      <c r="MXP70" s="206"/>
      <c r="MXQ70" s="206"/>
      <c r="MXR70" s="206"/>
      <c r="MXS70" s="206"/>
      <c r="MXT70" s="206"/>
      <c r="MXU70" s="206"/>
      <c r="MXV70" s="206"/>
      <c r="MXW70" s="206"/>
      <c r="MXX70" s="206"/>
      <c r="MXY70" s="206"/>
      <c r="MXZ70" s="206"/>
      <c r="MYA70" s="206"/>
      <c r="MYB70" s="206"/>
      <c r="MYC70" s="206"/>
      <c r="MYD70" s="206"/>
      <c r="MYE70" s="206"/>
      <c r="MYF70" s="206"/>
      <c r="MYG70" s="206"/>
      <c r="MYH70" s="206"/>
      <c r="MYI70" s="206"/>
      <c r="MYJ70" s="206"/>
      <c r="MYK70" s="206"/>
      <c r="MYL70" s="206"/>
      <c r="MYM70" s="206"/>
      <c r="MYN70" s="206"/>
      <c r="MYO70" s="206"/>
      <c r="MYP70" s="206"/>
      <c r="MYQ70" s="206"/>
      <c r="MYR70" s="206"/>
      <c r="MYS70" s="206"/>
      <c r="MYT70" s="206"/>
      <c r="MYU70" s="206"/>
      <c r="MYV70" s="206"/>
      <c r="MYW70" s="206"/>
      <c r="MYX70" s="206"/>
      <c r="MYY70" s="206"/>
      <c r="MYZ70" s="206"/>
      <c r="MZA70" s="206"/>
      <c r="MZB70" s="206"/>
      <c r="MZC70" s="206"/>
      <c r="MZD70" s="206"/>
      <c r="MZE70" s="206"/>
      <c r="MZF70" s="206"/>
      <c r="MZG70" s="206"/>
      <c r="MZH70" s="206"/>
      <c r="MZI70" s="206"/>
      <c r="MZJ70" s="206"/>
      <c r="MZK70" s="206"/>
      <c r="MZL70" s="206"/>
      <c r="MZM70" s="206"/>
      <c r="MZN70" s="206"/>
      <c r="MZO70" s="206"/>
      <c r="MZP70" s="206"/>
      <c r="MZQ70" s="206"/>
      <c r="MZR70" s="206"/>
      <c r="MZS70" s="206"/>
      <c r="MZT70" s="206"/>
      <c r="MZU70" s="206"/>
      <c r="MZV70" s="206"/>
      <c r="MZW70" s="206"/>
      <c r="MZX70" s="206"/>
      <c r="MZY70" s="206"/>
      <c r="MZZ70" s="206"/>
      <c r="NAA70" s="206"/>
      <c r="NAB70" s="206"/>
      <c r="NAC70" s="206"/>
      <c r="NAD70" s="206"/>
      <c r="NAE70" s="206"/>
      <c r="NAF70" s="206"/>
      <c r="NAG70" s="206"/>
      <c r="NAH70" s="206"/>
      <c r="NAI70" s="206"/>
      <c r="NAJ70" s="206"/>
      <c r="NAK70" s="206"/>
      <c r="NAL70" s="206"/>
      <c r="NAM70" s="206"/>
      <c r="NAN70" s="206"/>
      <c r="NAO70" s="206"/>
      <c r="NAP70" s="206"/>
      <c r="NAQ70" s="206"/>
      <c r="NAR70" s="206"/>
      <c r="NAS70" s="206"/>
      <c r="NAT70" s="206"/>
      <c r="NAU70" s="206"/>
      <c r="NAV70" s="206"/>
      <c r="NAW70" s="206"/>
      <c r="NAX70" s="206"/>
      <c r="NAY70" s="206"/>
      <c r="NAZ70" s="206"/>
      <c r="NBA70" s="206"/>
      <c r="NBB70" s="206"/>
      <c r="NBC70" s="206"/>
      <c r="NBD70" s="206"/>
      <c r="NBE70" s="206"/>
      <c r="NBF70" s="206"/>
      <c r="NBG70" s="206"/>
      <c r="NBH70" s="206"/>
      <c r="NBI70" s="206"/>
      <c r="NBJ70" s="206"/>
      <c r="NBK70" s="206"/>
      <c r="NBL70" s="206"/>
      <c r="NBM70" s="206"/>
      <c r="NBN70" s="206"/>
      <c r="NBO70" s="206"/>
      <c r="NBP70" s="206"/>
      <c r="NBQ70" s="206"/>
      <c r="NBR70" s="206"/>
      <c r="NBS70" s="206"/>
      <c r="NBT70" s="206"/>
      <c r="NBU70" s="206"/>
      <c r="NBV70" s="206"/>
      <c r="NBW70" s="206"/>
      <c r="NBX70" s="206"/>
      <c r="NBY70" s="206"/>
      <c r="NBZ70" s="206"/>
      <c r="NCA70" s="206"/>
      <c r="NCB70" s="206"/>
      <c r="NCC70" s="206"/>
      <c r="NCD70" s="206"/>
      <c r="NCE70" s="206"/>
      <c r="NCF70" s="206"/>
      <c r="NCG70" s="206"/>
      <c r="NCH70" s="206"/>
      <c r="NCI70" s="206"/>
      <c r="NCJ70" s="206"/>
      <c r="NCK70" s="206"/>
      <c r="NCL70" s="206"/>
      <c r="NCM70" s="206"/>
      <c r="NCN70" s="206"/>
      <c r="NCO70" s="206"/>
      <c r="NCP70" s="206"/>
      <c r="NCQ70" s="206"/>
      <c r="NCR70" s="206"/>
      <c r="NCS70" s="206"/>
      <c r="NCT70" s="206"/>
      <c r="NCU70" s="206"/>
      <c r="NCV70" s="206"/>
      <c r="NCW70" s="206"/>
      <c r="NCX70" s="206"/>
      <c r="NCY70" s="206"/>
      <c r="NCZ70" s="206"/>
      <c r="NDA70" s="206"/>
      <c r="NDB70" s="206"/>
      <c r="NDC70" s="206"/>
      <c r="NDD70" s="206"/>
      <c r="NDE70" s="206"/>
      <c r="NDF70" s="206"/>
      <c r="NDG70" s="206"/>
      <c r="NDH70" s="206"/>
      <c r="NDI70" s="206"/>
      <c r="NDJ70" s="206"/>
      <c r="NDK70" s="206"/>
      <c r="NDL70" s="206"/>
      <c r="NDM70" s="206"/>
      <c r="NDN70" s="206"/>
      <c r="NDO70" s="206"/>
      <c r="NDP70" s="206"/>
      <c r="NDQ70" s="206"/>
      <c r="NDR70" s="206"/>
      <c r="NDS70" s="206"/>
      <c r="NDT70" s="206"/>
      <c r="NDU70" s="206"/>
      <c r="NDV70" s="206"/>
      <c r="NDW70" s="206"/>
      <c r="NDX70" s="206"/>
      <c r="NDY70" s="206"/>
      <c r="NDZ70" s="206"/>
      <c r="NEA70" s="206"/>
      <c r="NEB70" s="206"/>
      <c r="NEC70" s="206"/>
      <c r="NED70" s="206"/>
      <c r="NEE70" s="206"/>
      <c r="NEF70" s="206"/>
      <c r="NEG70" s="206"/>
      <c r="NEH70" s="206"/>
      <c r="NEI70" s="206"/>
      <c r="NEJ70" s="206"/>
      <c r="NEK70" s="206"/>
      <c r="NEL70" s="206"/>
      <c r="NEM70" s="206"/>
      <c r="NEN70" s="206"/>
      <c r="NEO70" s="206"/>
      <c r="NEP70" s="206"/>
      <c r="NEQ70" s="206"/>
      <c r="NER70" s="206"/>
      <c r="NES70" s="206"/>
      <c r="NET70" s="206"/>
      <c r="NEU70" s="206"/>
      <c r="NEV70" s="206"/>
      <c r="NEW70" s="206"/>
      <c r="NEX70" s="206"/>
      <c r="NEY70" s="206"/>
      <c r="NEZ70" s="206"/>
      <c r="NFA70" s="206"/>
      <c r="NFB70" s="206"/>
      <c r="NFC70" s="206"/>
      <c r="NFD70" s="206"/>
      <c r="NFE70" s="206"/>
      <c r="NFF70" s="206"/>
      <c r="NFG70" s="206"/>
      <c r="NFH70" s="206"/>
      <c r="NFI70" s="206"/>
      <c r="NFJ70" s="206"/>
      <c r="NFK70" s="206"/>
      <c r="NFL70" s="206"/>
      <c r="NFM70" s="206"/>
      <c r="NFN70" s="206"/>
      <c r="NFO70" s="206"/>
      <c r="NFP70" s="206"/>
      <c r="NFQ70" s="206"/>
      <c r="NFR70" s="206"/>
      <c r="NFS70" s="206"/>
      <c r="NFT70" s="206"/>
      <c r="NFU70" s="206"/>
      <c r="NFV70" s="206"/>
      <c r="NFW70" s="206"/>
      <c r="NFX70" s="206"/>
      <c r="NFY70" s="206"/>
      <c r="NFZ70" s="206"/>
      <c r="NGA70" s="206"/>
      <c r="NGB70" s="206"/>
      <c r="NGC70" s="206"/>
      <c r="NGD70" s="206"/>
      <c r="NGE70" s="206"/>
      <c r="NGF70" s="206"/>
      <c r="NGG70" s="206"/>
      <c r="NGH70" s="206"/>
      <c r="NGI70" s="206"/>
      <c r="NGJ70" s="206"/>
      <c r="NGK70" s="206"/>
      <c r="NGL70" s="206"/>
      <c r="NGM70" s="206"/>
      <c r="NGN70" s="206"/>
      <c r="NGO70" s="206"/>
      <c r="NGP70" s="206"/>
      <c r="NGQ70" s="206"/>
      <c r="NGR70" s="206"/>
      <c r="NGS70" s="206"/>
      <c r="NGT70" s="206"/>
      <c r="NGU70" s="206"/>
      <c r="NGV70" s="206"/>
      <c r="NGW70" s="206"/>
      <c r="NGX70" s="206"/>
      <c r="NGY70" s="206"/>
      <c r="NGZ70" s="206"/>
      <c r="NHA70" s="206"/>
      <c r="NHB70" s="206"/>
      <c r="NHC70" s="206"/>
      <c r="NHD70" s="206"/>
      <c r="NHE70" s="206"/>
      <c r="NHF70" s="206"/>
      <c r="NHG70" s="206"/>
      <c r="NHH70" s="206"/>
      <c r="NHI70" s="206"/>
      <c r="NHJ70" s="206"/>
      <c r="NHK70" s="206"/>
      <c r="NHL70" s="206"/>
      <c r="NHM70" s="206"/>
      <c r="NHN70" s="206"/>
      <c r="NHO70" s="206"/>
      <c r="NHP70" s="206"/>
      <c r="NHQ70" s="206"/>
      <c r="NHR70" s="206"/>
      <c r="NHS70" s="206"/>
      <c r="NHT70" s="206"/>
      <c r="NHU70" s="206"/>
      <c r="NHV70" s="206"/>
      <c r="NHW70" s="206"/>
      <c r="NHX70" s="206"/>
      <c r="NHY70" s="206"/>
      <c r="NHZ70" s="206"/>
      <c r="NIA70" s="206"/>
      <c r="NIB70" s="206"/>
      <c r="NIC70" s="206"/>
      <c r="NID70" s="206"/>
      <c r="NIE70" s="206"/>
      <c r="NIF70" s="206"/>
      <c r="NIG70" s="206"/>
      <c r="NIH70" s="206"/>
      <c r="NII70" s="206"/>
      <c r="NIJ70" s="206"/>
      <c r="NIK70" s="206"/>
      <c r="NIL70" s="206"/>
      <c r="NIM70" s="206"/>
      <c r="NIN70" s="206"/>
      <c r="NIO70" s="206"/>
      <c r="NIP70" s="206"/>
      <c r="NIQ70" s="206"/>
      <c r="NIR70" s="206"/>
      <c r="NIS70" s="206"/>
      <c r="NIT70" s="206"/>
      <c r="NIU70" s="206"/>
      <c r="NIV70" s="206"/>
      <c r="NIW70" s="206"/>
      <c r="NIX70" s="206"/>
      <c r="NIY70" s="206"/>
      <c r="NIZ70" s="206"/>
      <c r="NJA70" s="206"/>
      <c r="NJB70" s="206"/>
      <c r="NJC70" s="206"/>
      <c r="NJD70" s="206"/>
      <c r="NJE70" s="206"/>
      <c r="NJF70" s="206"/>
      <c r="NJG70" s="206"/>
      <c r="NJH70" s="206"/>
      <c r="NJI70" s="206"/>
      <c r="NJJ70" s="206"/>
      <c r="NJK70" s="206"/>
      <c r="NJL70" s="206"/>
      <c r="NJM70" s="206"/>
      <c r="NJN70" s="206"/>
      <c r="NJO70" s="206"/>
      <c r="NJP70" s="206"/>
      <c r="NJQ70" s="206"/>
      <c r="NJR70" s="206"/>
      <c r="NJS70" s="206"/>
      <c r="NJT70" s="206"/>
      <c r="NJU70" s="206"/>
      <c r="NJV70" s="206"/>
      <c r="NJW70" s="206"/>
      <c r="NJX70" s="206"/>
      <c r="NJY70" s="206"/>
      <c r="NJZ70" s="206"/>
      <c r="NKA70" s="206"/>
      <c r="NKB70" s="206"/>
      <c r="NKC70" s="206"/>
      <c r="NKD70" s="206"/>
      <c r="NKE70" s="206"/>
      <c r="NKF70" s="206"/>
      <c r="NKG70" s="206"/>
      <c r="NKH70" s="206"/>
      <c r="NKI70" s="206"/>
      <c r="NKJ70" s="206"/>
      <c r="NKK70" s="206"/>
      <c r="NKL70" s="206"/>
      <c r="NKM70" s="206"/>
      <c r="NKN70" s="206"/>
      <c r="NKO70" s="206"/>
      <c r="NKP70" s="206"/>
      <c r="NKQ70" s="206"/>
      <c r="NKR70" s="206"/>
      <c r="NKS70" s="206"/>
      <c r="NKT70" s="206"/>
      <c r="NKU70" s="206"/>
      <c r="NKV70" s="206"/>
      <c r="NKW70" s="206"/>
      <c r="NKX70" s="206"/>
      <c r="NKY70" s="206"/>
      <c r="NKZ70" s="206"/>
      <c r="NLA70" s="206"/>
      <c r="NLB70" s="206"/>
      <c r="NLC70" s="206"/>
      <c r="NLD70" s="206"/>
      <c r="NLE70" s="206"/>
      <c r="NLF70" s="206"/>
      <c r="NLG70" s="206"/>
      <c r="NLH70" s="206"/>
      <c r="NLI70" s="206"/>
      <c r="NLJ70" s="206"/>
      <c r="NLK70" s="206"/>
      <c r="NLL70" s="206"/>
      <c r="NLM70" s="206"/>
      <c r="NLN70" s="206"/>
      <c r="NLO70" s="206"/>
      <c r="NLP70" s="206"/>
      <c r="NLQ70" s="206"/>
      <c r="NLR70" s="206"/>
      <c r="NLS70" s="206"/>
      <c r="NLT70" s="206"/>
      <c r="NLU70" s="206"/>
      <c r="NLV70" s="206"/>
      <c r="NLW70" s="206"/>
      <c r="NLX70" s="206"/>
      <c r="NLY70" s="206"/>
      <c r="NLZ70" s="206"/>
      <c r="NMA70" s="206"/>
      <c r="NMB70" s="206"/>
      <c r="NMC70" s="206"/>
      <c r="NMD70" s="206"/>
      <c r="NME70" s="206"/>
      <c r="NMF70" s="206"/>
      <c r="NMG70" s="206"/>
      <c r="NMH70" s="206"/>
      <c r="NMI70" s="206"/>
      <c r="NMJ70" s="206"/>
      <c r="NMK70" s="206"/>
      <c r="NML70" s="206"/>
      <c r="NMM70" s="206"/>
      <c r="NMN70" s="206"/>
      <c r="NMO70" s="206"/>
      <c r="NMP70" s="206"/>
      <c r="NMQ70" s="206"/>
      <c r="NMR70" s="206"/>
      <c r="NMS70" s="206"/>
      <c r="NMT70" s="206"/>
      <c r="NMU70" s="206"/>
      <c r="NMV70" s="206"/>
      <c r="NMW70" s="206"/>
      <c r="NMX70" s="206"/>
      <c r="NMY70" s="206"/>
      <c r="NMZ70" s="206"/>
      <c r="NNA70" s="206"/>
      <c r="NNB70" s="206"/>
      <c r="NNC70" s="206"/>
      <c r="NND70" s="206"/>
      <c r="NNE70" s="206"/>
      <c r="NNF70" s="206"/>
      <c r="NNG70" s="206"/>
      <c r="NNH70" s="206"/>
      <c r="NNI70" s="206"/>
      <c r="NNJ70" s="206"/>
      <c r="NNK70" s="206"/>
      <c r="NNL70" s="206"/>
      <c r="NNM70" s="206"/>
      <c r="NNN70" s="206"/>
      <c r="NNO70" s="206"/>
      <c r="NNP70" s="206"/>
      <c r="NNQ70" s="206"/>
      <c r="NNR70" s="206"/>
      <c r="NNS70" s="206"/>
      <c r="NNT70" s="206"/>
      <c r="NNU70" s="206"/>
      <c r="NNV70" s="206"/>
      <c r="NNW70" s="206"/>
      <c r="NNX70" s="206"/>
      <c r="NNY70" s="206"/>
      <c r="NNZ70" s="206"/>
      <c r="NOA70" s="206"/>
      <c r="NOB70" s="206"/>
      <c r="NOC70" s="206"/>
      <c r="NOD70" s="206"/>
      <c r="NOE70" s="206"/>
      <c r="NOF70" s="206"/>
      <c r="NOG70" s="206"/>
      <c r="NOH70" s="206"/>
      <c r="NOI70" s="206"/>
      <c r="NOJ70" s="206"/>
      <c r="NOK70" s="206"/>
      <c r="NOL70" s="206"/>
      <c r="NOM70" s="206"/>
      <c r="NON70" s="206"/>
      <c r="NOO70" s="206"/>
      <c r="NOP70" s="206"/>
      <c r="NOQ70" s="206"/>
      <c r="NOR70" s="206"/>
      <c r="NOS70" s="206"/>
      <c r="NOT70" s="206"/>
      <c r="NOU70" s="206"/>
      <c r="NOV70" s="206"/>
      <c r="NOW70" s="206"/>
      <c r="NOX70" s="206"/>
      <c r="NOY70" s="206"/>
      <c r="NOZ70" s="206"/>
      <c r="NPA70" s="206"/>
      <c r="NPB70" s="206"/>
      <c r="NPC70" s="206"/>
      <c r="NPD70" s="206"/>
      <c r="NPE70" s="206"/>
      <c r="NPF70" s="206"/>
      <c r="NPG70" s="206"/>
      <c r="NPH70" s="206"/>
      <c r="NPI70" s="206"/>
      <c r="NPJ70" s="206"/>
      <c r="NPK70" s="206"/>
      <c r="NPL70" s="206"/>
      <c r="NPM70" s="206"/>
      <c r="NPN70" s="206"/>
      <c r="NPO70" s="206"/>
      <c r="NPP70" s="206"/>
      <c r="NPQ70" s="206"/>
      <c r="NPR70" s="206"/>
      <c r="NPS70" s="206"/>
      <c r="NPT70" s="206"/>
      <c r="NPU70" s="206"/>
      <c r="NPV70" s="206"/>
      <c r="NPW70" s="206"/>
      <c r="NPX70" s="206"/>
      <c r="NPY70" s="206"/>
      <c r="NPZ70" s="206"/>
      <c r="NQA70" s="206"/>
      <c r="NQB70" s="206"/>
      <c r="NQC70" s="206"/>
      <c r="NQD70" s="206"/>
      <c r="NQE70" s="206"/>
      <c r="NQF70" s="206"/>
      <c r="NQG70" s="206"/>
      <c r="NQH70" s="206"/>
      <c r="NQI70" s="206"/>
      <c r="NQJ70" s="206"/>
      <c r="NQK70" s="206"/>
      <c r="NQL70" s="206"/>
      <c r="NQM70" s="206"/>
      <c r="NQN70" s="206"/>
      <c r="NQO70" s="206"/>
      <c r="NQP70" s="206"/>
      <c r="NQQ70" s="206"/>
      <c r="NQR70" s="206"/>
      <c r="NQS70" s="206"/>
      <c r="NQT70" s="206"/>
      <c r="NQU70" s="206"/>
      <c r="NQV70" s="206"/>
      <c r="NQW70" s="206"/>
      <c r="NQX70" s="206"/>
      <c r="NQY70" s="206"/>
      <c r="NQZ70" s="206"/>
      <c r="NRA70" s="206"/>
      <c r="NRB70" s="206"/>
      <c r="NRC70" s="206"/>
      <c r="NRD70" s="206"/>
      <c r="NRE70" s="206"/>
      <c r="NRF70" s="206"/>
      <c r="NRG70" s="206"/>
      <c r="NRH70" s="206"/>
      <c r="NRI70" s="206"/>
      <c r="NRJ70" s="206"/>
      <c r="NRK70" s="206"/>
      <c r="NRL70" s="206"/>
      <c r="NRM70" s="206"/>
      <c r="NRN70" s="206"/>
      <c r="NRO70" s="206"/>
      <c r="NRP70" s="206"/>
      <c r="NRQ70" s="206"/>
      <c r="NRR70" s="206"/>
      <c r="NRS70" s="206"/>
      <c r="NRT70" s="206"/>
      <c r="NRU70" s="206"/>
      <c r="NRV70" s="206"/>
      <c r="NRW70" s="206"/>
      <c r="NRX70" s="206"/>
      <c r="NRY70" s="206"/>
      <c r="NRZ70" s="206"/>
      <c r="NSA70" s="206"/>
      <c r="NSB70" s="206"/>
      <c r="NSC70" s="206"/>
      <c r="NSD70" s="206"/>
      <c r="NSE70" s="206"/>
      <c r="NSF70" s="206"/>
      <c r="NSG70" s="206"/>
      <c r="NSH70" s="206"/>
      <c r="NSI70" s="206"/>
      <c r="NSJ70" s="206"/>
      <c r="NSK70" s="206"/>
      <c r="NSL70" s="206"/>
      <c r="NSM70" s="206"/>
      <c r="NSN70" s="206"/>
      <c r="NSO70" s="206"/>
      <c r="NSP70" s="206"/>
      <c r="NSQ70" s="206"/>
      <c r="NSR70" s="206"/>
      <c r="NSS70" s="206"/>
      <c r="NST70" s="206"/>
      <c r="NSU70" s="206"/>
      <c r="NSV70" s="206"/>
      <c r="NSW70" s="206"/>
      <c r="NSX70" s="206"/>
      <c r="NSY70" s="206"/>
      <c r="NSZ70" s="206"/>
      <c r="NTA70" s="206"/>
      <c r="NTB70" s="206"/>
      <c r="NTC70" s="206"/>
      <c r="NTD70" s="206"/>
      <c r="NTE70" s="206"/>
      <c r="NTF70" s="206"/>
      <c r="NTG70" s="206"/>
      <c r="NTH70" s="206"/>
      <c r="NTI70" s="206"/>
      <c r="NTJ70" s="206"/>
      <c r="NTK70" s="206"/>
      <c r="NTL70" s="206"/>
      <c r="NTM70" s="206"/>
      <c r="NTN70" s="206"/>
      <c r="NTO70" s="206"/>
      <c r="NTP70" s="206"/>
      <c r="NTQ70" s="206"/>
      <c r="NTR70" s="206"/>
      <c r="NTS70" s="206"/>
      <c r="NTT70" s="206"/>
      <c r="NTU70" s="206"/>
      <c r="NTV70" s="206"/>
      <c r="NTW70" s="206"/>
      <c r="NTX70" s="206"/>
      <c r="NTY70" s="206"/>
      <c r="NTZ70" s="206"/>
      <c r="NUA70" s="206"/>
      <c r="NUB70" s="206"/>
      <c r="NUC70" s="206"/>
      <c r="NUD70" s="206"/>
      <c r="NUE70" s="206"/>
      <c r="NUF70" s="206"/>
      <c r="NUG70" s="206"/>
      <c r="NUH70" s="206"/>
      <c r="NUI70" s="206"/>
      <c r="NUJ70" s="206"/>
      <c r="NUK70" s="206"/>
      <c r="NUL70" s="206"/>
      <c r="NUM70" s="206"/>
      <c r="NUN70" s="206"/>
      <c r="NUO70" s="206"/>
      <c r="NUP70" s="206"/>
      <c r="NUQ70" s="206"/>
      <c r="NUR70" s="206"/>
      <c r="NUS70" s="206"/>
      <c r="NUT70" s="206"/>
      <c r="NUU70" s="206"/>
      <c r="NUV70" s="206"/>
      <c r="NUW70" s="206"/>
      <c r="NUX70" s="206"/>
      <c r="NUY70" s="206"/>
      <c r="NUZ70" s="206"/>
      <c r="NVA70" s="206"/>
      <c r="NVB70" s="206"/>
      <c r="NVC70" s="206"/>
      <c r="NVD70" s="206"/>
      <c r="NVE70" s="206"/>
      <c r="NVF70" s="206"/>
      <c r="NVG70" s="206"/>
      <c r="NVH70" s="206"/>
      <c r="NVI70" s="206"/>
      <c r="NVJ70" s="206"/>
      <c r="NVK70" s="206"/>
      <c r="NVL70" s="206"/>
      <c r="NVM70" s="206"/>
      <c r="NVN70" s="206"/>
      <c r="NVO70" s="206"/>
      <c r="NVP70" s="206"/>
      <c r="NVQ70" s="206"/>
      <c r="NVR70" s="206"/>
      <c r="NVS70" s="206"/>
      <c r="NVT70" s="206"/>
      <c r="NVU70" s="206"/>
      <c r="NVV70" s="206"/>
      <c r="NVW70" s="206"/>
      <c r="NVX70" s="206"/>
      <c r="NVY70" s="206"/>
      <c r="NVZ70" s="206"/>
      <c r="NWA70" s="206"/>
      <c r="NWB70" s="206"/>
      <c r="NWC70" s="206"/>
      <c r="NWD70" s="206"/>
      <c r="NWE70" s="206"/>
      <c r="NWF70" s="206"/>
      <c r="NWG70" s="206"/>
      <c r="NWH70" s="206"/>
      <c r="NWI70" s="206"/>
      <c r="NWJ70" s="206"/>
      <c r="NWK70" s="206"/>
      <c r="NWL70" s="206"/>
      <c r="NWM70" s="206"/>
      <c r="NWN70" s="206"/>
      <c r="NWO70" s="206"/>
      <c r="NWP70" s="206"/>
      <c r="NWQ70" s="206"/>
      <c r="NWR70" s="206"/>
      <c r="NWS70" s="206"/>
      <c r="NWT70" s="206"/>
      <c r="NWU70" s="206"/>
      <c r="NWV70" s="206"/>
      <c r="NWW70" s="206"/>
      <c r="NWX70" s="206"/>
      <c r="NWY70" s="206"/>
      <c r="NWZ70" s="206"/>
      <c r="NXA70" s="206"/>
      <c r="NXB70" s="206"/>
      <c r="NXC70" s="206"/>
      <c r="NXD70" s="206"/>
      <c r="NXE70" s="206"/>
      <c r="NXF70" s="206"/>
      <c r="NXG70" s="206"/>
      <c r="NXH70" s="206"/>
      <c r="NXI70" s="206"/>
      <c r="NXJ70" s="206"/>
      <c r="NXK70" s="206"/>
      <c r="NXL70" s="206"/>
      <c r="NXM70" s="206"/>
      <c r="NXN70" s="206"/>
      <c r="NXO70" s="206"/>
      <c r="NXP70" s="206"/>
      <c r="NXQ70" s="206"/>
      <c r="NXR70" s="206"/>
      <c r="NXS70" s="206"/>
      <c r="NXT70" s="206"/>
      <c r="NXU70" s="206"/>
      <c r="NXV70" s="206"/>
      <c r="NXW70" s="206"/>
      <c r="NXX70" s="206"/>
      <c r="NXY70" s="206"/>
      <c r="NXZ70" s="206"/>
      <c r="NYA70" s="206"/>
      <c r="NYB70" s="206"/>
      <c r="NYC70" s="206"/>
      <c r="NYD70" s="206"/>
      <c r="NYE70" s="206"/>
      <c r="NYF70" s="206"/>
      <c r="NYG70" s="206"/>
      <c r="NYH70" s="206"/>
      <c r="NYI70" s="206"/>
      <c r="NYJ70" s="206"/>
      <c r="NYK70" s="206"/>
      <c r="NYL70" s="206"/>
      <c r="NYM70" s="206"/>
      <c r="NYN70" s="206"/>
      <c r="NYO70" s="206"/>
      <c r="NYP70" s="206"/>
      <c r="NYQ70" s="206"/>
      <c r="NYR70" s="206"/>
      <c r="NYS70" s="206"/>
      <c r="NYT70" s="206"/>
      <c r="NYU70" s="206"/>
      <c r="NYV70" s="206"/>
      <c r="NYW70" s="206"/>
      <c r="NYX70" s="206"/>
      <c r="NYY70" s="206"/>
      <c r="NYZ70" s="206"/>
      <c r="NZA70" s="206"/>
      <c r="NZB70" s="206"/>
      <c r="NZC70" s="206"/>
      <c r="NZD70" s="206"/>
      <c r="NZE70" s="206"/>
      <c r="NZF70" s="206"/>
      <c r="NZG70" s="206"/>
      <c r="NZH70" s="206"/>
      <c r="NZI70" s="206"/>
      <c r="NZJ70" s="206"/>
      <c r="NZK70" s="206"/>
      <c r="NZL70" s="206"/>
      <c r="NZM70" s="206"/>
      <c r="NZN70" s="206"/>
      <c r="NZO70" s="206"/>
      <c r="NZP70" s="206"/>
      <c r="NZQ70" s="206"/>
      <c r="NZR70" s="206"/>
      <c r="NZS70" s="206"/>
      <c r="NZT70" s="206"/>
      <c r="NZU70" s="206"/>
      <c r="NZV70" s="206"/>
      <c r="NZW70" s="206"/>
      <c r="NZX70" s="206"/>
      <c r="NZY70" s="206"/>
      <c r="NZZ70" s="206"/>
      <c r="OAA70" s="206"/>
      <c r="OAB70" s="206"/>
      <c r="OAC70" s="206"/>
      <c r="OAD70" s="206"/>
      <c r="OAE70" s="206"/>
      <c r="OAF70" s="206"/>
      <c r="OAG70" s="206"/>
      <c r="OAH70" s="206"/>
      <c r="OAI70" s="206"/>
      <c r="OAJ70" s="206"/>
      <c r="OAK70" s="206"/>
      <c r="OAL70" s="206"/>
      <c r="OAM70" s="206"/>
      <c r="OAN70" s="206"/>
      <c r="OAO70" s="206"/>
      <c r="OAP70" s="206"/>
      <c r="OAQ70" s="206"/>
      <c r="OAR70" s="206"/>
      <c r="OAS70" s="206"/>
      <c r="OAT70" s="206"/>
      <c r="OAU70" s="206"/>
      <c r="OAV70" s="206"/>
      <c r="OAW70" s="206"/>
      <c r="OAX70" s="206"/>
      <c r="OAY70" s="206"/>
      <c r="OAZ70" s="206"/>
      <c r="OBA70" s="206"/>
      <c r="OBB70" s="206"/>
      <c r="OBC70" s="206"/>
      <c r="OBD70" s="206"/>
      <c r="OBE70" s="206"/>
      <c r="OBF70" s="206"/>
      <c r="OBG70" s="206"/>
      <c r="OBH70" s="206"/>
      <c r="OBI70" s="206"/>
      <c r="OBJ70" s="206"/>
      <c r="OBK70" s="206"/>
      <c r="OBL70" s="206"/>
      <c r="OBM70" s="206"/>
      <c r="OBN70" s="206"/>
      <c r="OBO70" s="206"/>
      <c r="OBP70" s="206"/>
      <c r="OBQ70" s="206"/>
      <c r="OBR70" s="206"/>
      <c r="OBS70" s="206"/>
      <c r="OBT70" s="206"/>
      <c r="OBU70" s="206"/>
      <c r="OBV70" s="206"/>
      <c r="OBW70" s="206"/>
      <c r="OBX70" s="206"/>
      <c r="OBY70" s="206"/>
      <c r="OBZ70" s="206"/>
      <c r="OCA70" s="206"/>
      <c r="OCB70" s="206"/>
      <c r="OCC70" s="206"/>
      <c r="OCD70" s="206"/>
      <c r="OCE70" s="206"/>
      <c r="OCF70" s="206"/>
      <c r="OCG70" s="206"/>
      <c r="OCH70" s="206"/>
      <c r="OCI70" s="206"/>
      <c r="OCJ70" s="206"/>
      <c r="OCK70" s="206"/>
      <c r="OCL70" s="206"/>
      <c r="OCM70" s="206"/>
      <c r="OCN70" s="206"/>
      <c r="OCO70" s="206"/>
      <c r="OCP70" s="206"/>
      <c r="OCQ70" s="206"/>
      <c r="OCR70" s="206"/>
      <c r="OCS70" s="206"/>
      <c r="OCT70" s="206"/>
      <c r="OCU70" s="206"/>
      <c r="OCV70" s="206"/>
      <c r="OCW70" s="206"/>
      <c r="OCX70" s="206"/>
      <c r="OCY70" s="206"/>
      <c r="OCZ70" s="206"/>
      <c r="ODA70" s="206"/>
      <c r="ODB70" s="206"/>
      <c r="ODC70" s="206"/>
      <c r="ODD70" s="206"/>
      <c r="ODE70" s="206"/>
      <c r="ODF70" s="206"/>
      <c r="ODG70" s="206"/>
      <c r="ODH70" s="206"/>
      <c r="ODI70" s="206"/>
      <c r="ODJ70" s="206"/>
      <c r="ODK70" s="206"/>
      <c r="ODL70" s="206"/>
      <c r="ODM70" s="206"/>
      <c r="ODN70" s="206"/>
      <c r="ODO70" s="206"/>
      <c r="ODP70" s="206"/>
      <c r="ODQ70" s="206"/>
      <c r="ODR70" s="206"/>
      <c r="ODS70" s="206"/>
      <c r="ODT70" s="206"/>
      <c r="ODU70" s="206"/>
      <c r="ODV70" s="206"/>
      <c r="ODW70" s="206"/>
      <c r="ODX70" s="206"/>
      <c r="ODY70" s="206"/>
      <c r="ODZ70" s="206"/>
      <c r="OEA70" s="206"/>
      <c r="OEB70" s="206"/>
      <c r="OEC70" s="206"/>
      <c r="OED70" s="206"/>
      <c r="OEE70" s="206"/>
      <c r="OEF70" s="206"/>
      <c r="OEG70" s="206"/>
      <c r="OEH70" s="206"/>
      <c r="OEI70" s="206"/>
      <c r="OEJ70" s="206"/>
      <c r="OEK70" s="206"/>
      <c r="OEL70" s="206"/>
      <c r="OEM70" s="206"/>
      <c r="OEN70" s="206"/>
      <c r="OEO70" s="206"/>
      <c r="OEP70" s="206"/>
      <c r="OEQ70" s="206"/>
      <c r="OER70" s="206"/>
      <c r="OES70" s="206"/>
      <c r="OET70" s="206"/>
      <c r="OEU70" s="206"/>
      <c r="OEV70" s="206"/>
      <c r="OEW70" s="206"/>
      <c r="OEX70" s="206"/>
      <c r="OEY70" s="206"/>
      <c r="OEZ70" s="206"/>
      <c r="OFA70" s="206"/>
      <c r="OFB70" s="206"/>
      <c r="OFC70" s="206"/>
      <c r="OFD70" s="206"/>
      <c r="OFE70" s="206"/>
      <c r="OFF70" s="206"/>
      <c r="OFG70" s="206"/>
      <c r="OFH70" s="206"/>
      <c r="OFI70" s="206"/>
      <c r="OFJ70" s="206"/>
      <c r="OFK70" s="206"/>
      <c r="OFL70" s="206"/>
      <c r="OFM70" s="206"/>
      <c r="OFN70" s="206"/>
      <c r="OFO70" s="206"/>
      <c r="OFP70" s="206"/>
      <c r="OFQ70" s="206"/>
      <c r="OFR70" s="206"/>
      <c r="OFS70" s="206"/>
      <c r="OFT70" s="206"/>
      <c r="OFU70" s="206"/>
      <c r="OFV70" s="206"/>
      <c r="OFW70" s="206"/>
      <c r="OFX70" s="206"/>
      <c r="OFY70" s="206"/>
      <c r="OFZ70" s="206"/>
      <c r="OGA70" s="206"/>
      <c r="OGB70" s="206"/>
      <c r="OGC70" s="206"/>
      <c r="OGD70" s="206"/>
      <c r="OGE70" s="206"/>
      <c r="OGF70" s="206"/>
      <c r="OGG70" s="206"/>
      <c r="OGH70" s="206"/>
      <c r="OGI70" s="206"/>
      <c r="OGJ70" s="206"/>
      <c r="OGK70" s="206"/>
      <c r="OGL70" s="206"/>
      <c r="OGM70" s="206"/>
      <c r="OGN70" s="206"/>
      <c r="OGO70" s="206"/>
      <c r="OGP70" s="206"/>
      <c r="OGQ70" s="206"/>
      <c r="OGR70" s="206"/>
      <c r="OGS70" s="206"/>
      <c r="OGT70" s="206"/>
      <c r="OGU70" s="206"/>
      <c r="OGV70" s="206"/>
      <c r="OGW70" s="206"/>
      <c r="OGX70" s="206"/>
      <c r="OGY70" s="206"/>
      <c r="OGZ70" s="206"/>
      <c r="OHA70" s="206"/>
      <c r="OHB70" s="206"/>
      <c r="OHC70" s="206"/>
      <c r="OHD70" s="206"/>
      <c r="OHE70" s="206"/>
      <c r="OHF70" s="206"/>
      <c r="OHG70" s="206"/>
      <c r="OHH70" s="206"/>
      <c r="OHI70" s="206"/>
      <c r="OHJ70" s="206"/>
      <c r="OHK70" s="206"/>
      <c r="OHL70" s="206"/>
      <c r="OHM70" s="206"/>
      <c r="OHN70" s="206"/>
      <c r="OHO70" s="206"/>
      <c r="OHP70" s="206"/>
      <c r="OHQ70" s="206"/>
      <c r="OHR70" s="206"/>
      <c r="OHS70" s="206"/>
      <c r="OHT70" s="206"/>
      <c r="OHU70" s="206"/>
      <c r="OHV70" s="206"/>
      <c r="OHW70" s="206"/>
      <c r="OHX70" s="206"/>
      <c r="OHY70" s="206"/>
      <c r="OHZ70" s="206"/>
      <c r="OIA70" s="206"/>
      <c r="OIB70" s="206"/>
      <c r="OIC70" s="206"/>
      <c r="OID70" s="206"/>
      <c r="OIE70" s="206"/>
      <c r="OIF70" s="206"/>
      <c r="OIG70" s="206"/>
      <c r="OIH70" s="206"/>
      <c r="OII70" s="206"/>
      <c r="OIJ70" s="206"/>
      <c r="OIK70" s="206"/>
      <c r="OIL70" s="206"/>
      <c r="OIM70" s="206"/>
      <c r="OIN70" s="206"/>
      <c r="OIO70" s="206"/>
      <c r="OIP70" s="206"/>
      <c r="OIQ70" s="206"/>
      <c r="OIR70" s="206"/>
      <c r="OIS70" s="206"/>
      <c r="OIT70" s="206"/>
      <c r="OIU70" s="206"/>
      <c r="OIV70" s="206"/>
      <c r="OIW70" s="206"/>
      <c r="OIX70" s="206"/>
      <c r="OIY70" s="206"/>
      <c r="OIZ70" s="206"/>
      <c r="OJA70" s="206"/>
      <c r="OJB70" s="206"/>
      <c r="OJC70" s="206"/>
      <c r="OJD70" s="206"/>
      <c r="OJE70" s="206"/>
      <c r="OJF70" s="206"/>
      <c r="OJG70" s="206"/>
      <c r="OJH70" s="206"/>
      <c r="OJI70" s="206"/>
      <c r="OJJ70" s="206"/>
      <c r="OJK70" s="206"/>
      <c r="OJL70" s="206"/>
      <c r="OJM70" s="206"/>
      <c r="OJN70" s="206"/>
      <c r="OJO70" s="206"/>
      <c r="OJP70" s="206"/>
      <c r="OJQ70" s="206"/>
      <c r="OJR70" s="206"/>
      <c r="OJS70" s="206"/>
      <c r="OJT70" s="206"/>
      <c r="OJU70" s="206"/>
      <c r="OJV70" s="206"/>
      <c r="OJW70" s="206"/>
      <c r="OJX70" s="206"/>
      <c r="OJY70" s="206"/>
      <c r="OJZ70" s="206"/>
      <c r="OKA70" s="206"/>
      <c r="OKB70" s="206"/>
      <c r="OKC70" s="206"/>
      <c r="OKD70" s="206"/>
      <c r="OKE70" s="206"/>
      <c r="OKF70" s="206"/>
      <c r="OKG70" s="206"/>
      <c r="OKH70" s="206"/>
      <c r="OKI70" s="206"/>
      <c r="OKJ70" s="206"/>
      <c r="OKK70" s="206"/>
      <c r="OKL70" s="206"/>
      <c r="OKM70" s="206"/>
      <c r="OKN70" s="206"/>
      <c r="OKO70" s="206"/>
      <c r="OKP70" s="206"/>
      <c r="OKQ70" s="206"/>
      <c r="OKR70" s="206"/>
      <c r="OKS70" s="206"/>
      <c r="OKT70" s="206"/>
      <c r="OKU70" s="206"/>
      <c r="OKV70" s="206"/>
      <c r="OKW70" s="206"/>
      <c r="OKX70" s="206"/>
      <c r="OKY70" s="206"/>
      <c r="OKZ70" s="206"/>
      <c r="OLA70" s="206"/>
      <c r="OLB70" s="206"/>
      <c r="OLC70" s="206"/>
      <c r="OLD70" s="206"/>
      <c r="OLE70" s="206"/>
      <c r="OLF70" s="206"/>
      <c r="OLG70" s="206"/>
      <c r="OLH70" s="206"/>
      <c r="OLI70" s="206"/>
      <c r="OLJ70" s="206"/>
      <c r="OLK70" s="206"/>
      <c r="OLL70" s="206"/>
      <c r="OLM70" s="206"/>
      <c r="OLN70" s="206"/>
      <c r="OLO70" s="206"/>
      <c r="OLP70" s="206"/>
      <c r="OLQ70" s="206"/>
      <c r="OLR70" s="206"/>
      <c r="OLS70" s="206"/>
      <c r="OLT70" s="206"/>
      <c r="OLU70" s="206"/>
      <c r="OLV70" s="206"/>
      <c r="OLW70" s="206"/>
      <c r="OLX70" s="206"/>
      <c r="OLY70" s="206"/>
      <c r="OLZ70" s="206"/>
      <c r="OMA70" s="206"/>
      <c r="OMB70" s="206"/>
      <c r="OMC70" s="206"/>
      <c r="OMD70" s="206"/>
      <c r="OME70" s="206"/>
      <c r="OMF70" s="206"/>
      <c r="OMG70" s="206"/>
      <c r="OMH70" s="206"/>
      <c r="OMI70" s="206"/>
      <c r="OMJ70" s="206"/>
      <c r="OMK70" s="206"/>
      <c r="OML70" s="206"/>
      <c r="OMM70" s="206"/>
      <c r="OMN70" s="206"/>
      <c r="OMO70" s="206"/>
      <c r="OMP70" s="206"/>
      <c r="OMQ70" s="206"/>
      <c r="OMR70" s="206"/>
      <c r="OMS70" s="206"/>
      <c r="OMT70" s="206"/>
      <c r="OMU70" s="206"/>
      <c r="OMV70" s="206"/>
      <c r="OMW70" s="206"/>
      <c r="OMX70" s="206"/>
      <c r="OMY70" s="206"/>
      <c r="OMZ70" s="206"/>
      <c r="ONA70" s="206"/>
      <c r="ONB70" s="206"/>
      <c r="ONC70" s="206"/>
      <c r="OND70" s="206"/>
      <c r="ONE70" s="206"/>
      <c r="ONF70" s="206"/>
      <c r="ONG70" s="206"/>
      <c r="ONH70" s="206"/>
      <c r="ONI70" s="206"/>
      <c r="ONJ70" s="206"/>
      <c r="ONK70" s="206"/>
      <c r="ONL70" s="206"/>
      <c r="ONM70" s="206"/>
      <c r="ONN70" s="206"/>
      <c r="ONO70" s="206"/>
      <c r="ONP70" s="206"/>
      <c r="ONQ70" s="206"/>
      <c r="ONR70" s="206"/>
      <c r="ONS70" s="206"/>
      <c r="ONT70" s="206"/>
      <c r="ONU70" s="206"/>
      <c r="ONV70" s="206"/>
      <c r="ONW70" s="206"/>
      <c r="ONX70" s="206"/>
      <c r="ONY70" s="206"/>
      <c r="ONZ70" s="206"/>
      <c r="OOA70" s="206"/>
      <c r="OOB70" s="206"/>
      <c r="OOC70" s="206"/>
      <c r="OOD70" s="206"/>
      <c r="OOE70" s="206"/>
      <c r="OOF70" s="206"/>
      <c r="OOG70" s="206"/>
      <c r="OOH70" s="206"/>
      <c r="OOI70" s="206"/>
      <c r="OOJ70" s="206"/>
      <c r="OOK70" s="206"/>
      <c r="OOL70" s="206"/>
      <c r="OOM70" s="206"/>
      <c r="OON70" s="206"/>
      <c r="OOO70" s="206"/>
      <c r="OOP70" s="206"/>
      <c r="OOQ70" s="206"/>
      <c r="OOR70" s="206"/>
      <c r="OOS70" s="206"/>
      <c r="OOT70" s="206"/>
      <c r="OOU70" s="206"/>
      <c r="OOV70" s="206"/>
      <c r="OOW70" s="206"/>
      <c r="OOX70" s="206"/>
      <c r="OOY70" s="206"/>
      <c r="OOZ70" s="206"/>
      <c r="OPA70" s="206"/>
      <c r="OPB70" s="206"/>
      <c r="OPC70" s="206"/>
      <c r="OPD70" s="206"/>
      <c r="OPE70" s="206"/>
      <c r="OPF70" s="206"/>
      <c r="OPG70" s="206"/>
      <c r="OPH70" s="206"/>
      <c r="OPI70" s="206"/>
      <c r="OPJ70" s="206"/>
      <c r="OPK70" s="206"/>
      <c r="OPL70" s="206"/>
      <c r="OPM70" s="206"/>
      <c r="OPN70" s="206"/>
      <c r="OPO70" s="206"/>
      <c r="OPP70" s="206"/>
      <c r="OPQ70" s="206"/>
      <c r="OPR70" s="206"/>
      <c r="OPS70" s="206"/>
      <c r="OPT70" s="206"/>
      <c r="OPU70" s="206"/>
      <c r="OPV70" s="206"/>
      <c r="OPW70" s="206"/>
      <c r="OPX70" s="206"/>
      <c r="OPY70" s="206"/>
      <c r="OPZ70" s="206"/>
      <c r="OQA70" s="206"/>
      <c r="OQB70" s="206"/>
      <c r="OQC70" s="206"/>
      <c r="OQD70" s="206"/>
      <c r="OQE70" s="206"/>
      <c r="OQF70" s="206"/>
      <c r="OQG70" s="206"/>
      <c r="OQH70" s="206"/>
      <c r="OQI70" s="206"/>
      <c r="OQJ70" s="206"/>
      <c r="OQK70" s="206"/>
      <c r="OQL70" s="206"/>
      <c r="OQM70" s="206"/>
      <c r="OQN70" s="206"/>
      <c r="OQO70" s="206"/>
      <c r="OQP70" s="206"/>
      <c r="OQQ70" s="206"/>
      <c r="OQR70" s="206"/>
      <c r="OQS70" s="206"/>
      <c r="OQT70" s="206"/>
      <c r="OQU70" s="206"/>
      <c r="OQV70" s="206"/>
      <c r="OQW70" s="206"/>
      <c r="OQX70" s="206"/>
      <c r="OQY70" s="206"/>
      <c r="OQZ70" s="206"/>
      <c r="ORA70" s="206"/>
      <c r="ORB70" s="206"/>
      <c r="ORC70" s="206"/>
      <c r="ORD70" s="206"/>
      <c r="ORE70" s="206"/>
      <c r="ORF70" s="206"/>
      <c r="ORG70" s="206"/>
      <c r="ORH70" s="206"/>
      <c r="ORI70" s="206"/>
      <c r="ORJ70" s="206"/>
      <c r="ORK70" s="206"/>
      <c r="ORL70" s="206"/>
      <c r="ORM70" s="206"/>
      <c r="ORN70" s="206"/>
      <c r="ORO70" s="206"/>
      <c r="ORP70" s="206"/>
      <c r="ORQ70" s="206"/>
      <c r="ORR70" s="206"/>
      <c r="ORS70" s="206"/>
      <c r="ORT70" s="206"/>
      <c r="ORU70" s="206"/>
      <c r="ORV70" s="206"/>
      <c r="ORW70" s="206"/>
      <c r="ORX70" s="206"/>
      <c r="ORY70" s="206"/>
      <c r="ORZ70" s="206"/>
      <c r="OSA70" s="206"/>
      <c r="OSB70" s="206"/>
      <c r="OSC70" s="206"/>
      <c r="OSD70" s="206"/>
      <c r="OSE70" s="206"/>
      <c r="OSF70" s="206"/>
      <c r="OSG70" s="206"/>
      <c r="OSH70" s="206"/>
      <c r="OSI70" s="206"/>
      <c r="OSJ70" s="206"/>
      <c r="OSK70" s="206"/>
      <c r="OSL70" s="206"/>
      <c r="OSM70" s="206"/>
      <c r="OSN70" s="206"/>
      <c r="OSO70" s="206"/>
      <c r="OSP70" s="206"/>
      <c r="OSQ70" s="206"/>
      <c r="OSR70" s="206"/>
      <c r="OSS70" s="206"/>
      <c r="OST70" s="206"/>
      <c r="OSU70" s="206"/>
      <c r="OSV70" s="206"/>
      <c r="OSW70" s="206"/>
      <c r="OSX70" s="206"/>
      <c r="OSY70" s="206"/>
      <c r="OSZ70" s="206"/>
      <c r="OTA70" s="206"/>
      <c r="OTB70" s="206"/>
      <c r="OTC70" s="206"/>
      <c r="OTD70" s="206"/>
      <c r="OTE70" s="206"/>
      <c r="OTF70" s="206"/>
      <c r="OTG70" s="206"/>
      <c r="OTH70" s="206"/>
      <c r="OTI70" s="206"/>
      <c r="OTJ70" s="206"/>
      <c r="OTK70" s="206"/>
      <c r="OTL70" s="206"/>
      <c r="OTM70" s="206"/>
      <c r="OTN70" s="206"/>
      <c r="OTO70" s="206"/>
      <c r="OTP70" s="206"/>
      <c r="OTQ70" s="206"/>
      <c r="OTR70" s="206"/>
      <c r="OTS70" s="206"/>
      <c r="OTT70" s="206"/>
      <c r="OTU70" s="206"/>
      <c r="OTV70" s="206"/>
      <c r="OTW70" s="206"/>
      <c r="OTX70" s="206"/>
      <c r="OTY70" s="206"/>
      <c r="OTZ70" s="206"/>
      <c r="OUA70" s="206"/>
      <c r="OUB70" s="206"/>
      <c r="OUC70" s="206"/>
      <c r="OUD70" s="206"/>
      <c r="OUE70" s="206"/>
      <c r="OUF70" s="206"/>
      <c r="OUG70" s="206"/>
      <c r="OUH70" s="206"/>
      <c r="OUI70" s="206"/>
      <c r="OUJ70" s="206"/>
      <c r="OUK70" s="206"/>
      <c r="OUL70" s="206"/>
      <c r="OUM70" s="206"/>
      <c r="OUN70" s="206"/>
      <c r="OUO70" s="206"/>
      <c r="OUP70" s="206"/>
      <c r="OUQ70" s="206"/>
      <c r="OUR70" s="206"/>
      <c r="OUS70" s="206"/>
      <c r="OUT70" s="206"/>
      <c r="OUU70" s="206"/>
      <c r="OUV70" s="206"/>
      <c r="OUW70" s="206"/>
      <c r="OUX70" s="206"/>
      <c r="OUY70" s="206"/>
      <c r="OUZ70" s="206"/>
      <c r="OVA70" s="206"/>
      <c r="OVB70" s="206"/>
      <c r="OVC70" s="206"/>
      <c r="OVD70" s="206"/>
      <c r="OVE70" s="206"/>
      <c r="OVF70" s="206"/>
      <c r="OVG70" s="206"/>
      <c r="OVH70" s="206"/>
      <c r="OVI70" s="206"/>
      <c r="OVJ70" s="206"/>
      <c r="OVK70" s="206"/>
      <c r="OVL70" s="206"/>
      <c r="OVM70" s="206"/>
      <c r="OVN70" s="206"/>
      <c r="OVO70" s="206"/>
      <c r="OVP70" s="206"/>
      <c r="OVQ70" s="206"/>
      <c r="OVR70" s="206"/>
      <c r="OVS70" s="206"/>
      <c r="OVT70" s="206"/>
      <c r="OVU70" s="206"/>
      <c r="OVV70" s="206"/>
      <c r="OVW70" s="206"/>
      <c r="OVX70" s="206"/>
      <c r="OVY70" s="206"/>
      <c r="OVZ70" s="206"/>
      <c r="OWA70" s="206"/>
      <c r="OWB70" s="206"/>
      <c r="OWC70" s="206"/>
      <c r="OWD70" s="206"/>
      <c r="OWE70" s="206"/>
      <c r="OWF70" s="206"/>
      <c r="OWG70" s="206"/>
      <c r="OWH70" s="206"/>
      <c r="OWI70" s="206"/>
      <c r="OWJ70" s="206"/>
      <c r="OWK70" s="206"/>
      <c r="OWL70" s="206"/>
      <c r="OWM70" s="206"/>
      <c r="OWN70" s="206"/>
      <c r="OWO70" s="206"/>
      <c r="OWP70" s="206"/>
      <c r="OWQ70" s="206"/>
      <c r="OWR70" s="206"/>
      <c r="OWS70" s="206"/>
      <c r="OWT70" s="206"/>
      <c r="OWU70" s="206"/>
      <c r="OWV70" s="206"/>
      <c r="OWW70" s="206"/>
      <c r="OWX70" s="206"/>
      <c r="OWY70" s="206"/>
      <c r="OWZ70" s="206"/>
      <c r="OXA70" s="206"/>
      <c r="OXB70" s="206"/>
      <c r="OXC70" s="206"/>
      <c r="OXD70" s="206"/>
      <c r="OXE70" s="206"/>
      <c r="OXF70" s="206"/>
      <c r="OXG70" s="206"/>
      <c r="OXH70" s="206"/>
      <c r="OXI70" s="206"/>
      <c r="OXJ70" s="206"/>
      <c r="OXK70" s="206"/>
      <c r="OXL70" s="206"/>
      <c r="OXM70" s="206"/>
      <c r="OXN70" s="206"/>
      <c r="OXO70" s="206"/>
      <c r="OXP70" s="206"/>
      <c r="OXQ70" s="206"/>
      <c r="OXR70" s="206"/>
      <c r="OXS70" s="206"/>
      <c r="OXT70" s="206"/>
      <c r="OXU70" s="206"/>
      <c r="OXV70" s="206"/>
      <c r="OXW70" s="206"/>
      <c r="OXX70" s="206"/>
      <c r="OXY70" s="206"/>
      <c r="OXZ70" s="206"/>
      <c r="OYA70" s="206"/>
      <c r="OYB70" s="206"/>
      <c r="OYC70" s="206"/>
      <c r="OYD70" s="206"/>
      <c r="OYE70" s="206"/>
      <c r="OYF70" s="206"/>
      <c r="OYG70" s="206"/>
      <c r="OYH70" s="206"/>
      <c r="OYI70" s="206"/>
      <c r="OYJ70" s="206"/>
      <c r="OYK70" s="206"/>
      <c r="OYL70" s="206"/>
      <c r="OYM70" s="206"/>
      <c r="OYN70" s="206"/>
      <c r="OYO70" s="206"/>
      <c r="OYP70" s="206"/>
      <c r="OYQ70" s="206"/>
      <c r="OYR70" s="206"/>
      <c r="OYS70" s="206"/>
      <c r="OYT70" s="206"/>
      <c r="OYU70" s="206"/>
      <c r="OYV70" s="206"/>
      <c r="OYW70" s="206"/>
      <c r="OYX70" s="206"/>
      <c r="OYY70" s="206"/>
      <c r="OYZ70" s="206"/>
      <c r="OZA70" s="206"/>
      <c r="OZB70" s="206"/>
      <c r="OZC70" s="206"/>
      <c r="OZD70" s="206"/>
      <c r="OZE70" s="206"/>
      <c r="OZF70" s="206"/>
      <c r="OZG70" s="206"/>
      <c r="OZH70" s="206"/>
      <c r="OZI70" s="206"/>
      <c r="OZJ70" s="206"/>
      <c r="OZK70" s="206"/>
      <c r="OZL70" s="206"/>
      <c r="OZM70" s="206"/>
      <c r="OZN70" s="206"/>
      <c r="OZO70" s="206"/>
      <c r="OZP70" s="206"/>
      <c r="OZQ70" s="206"/>
      <c r="OZR70" s="206"/>
      <c r="OZS70" s="206"/>
      <c r="OZT70" s="206"/>
      <c r="OZU70" s="206"/>
      <c r="OZV70" s="206"/>
      <c r="OZW70" s="206"/>
      <c r="OZX70" s="206"/>
      <c r="OZY70" s="206"/>
      <c r="OZZ70" s="206"/>
      <c r="PAA70" s="206"/>
      <c r="PAB70" s="206"/>
      <c r="PAC70" s="206"/>
      <c r="PAD70" s="206"/>
      <c r="PAE70" s="206"/>
      <c r="PAF70" s="206"/>
      <c r="PAG70" s="206"/>
      <c r="PAH70" s="206"/>
      <c r="PAI70" s="206"/>
      <c r="PAJ70" s="206"/>
      <c r="PAK70" s="206"/>
      <c r="PAL70" s="206"/>
      <c r="PAM70" s="206"/>
      <c r="PAN70" s="206"/>
      <c r="PAO70" s="206"/>
      <c r="PAP70" s="206"/>
      <c r="PAQ70" s="206"/>
      <c r="PAR70" s="206"/>
      <c r="PAS70" s="206"/>
      <c r="PAT70" s="206"/>
      <c r="PAU70" s="206"/>
      <c r="PAV70" s="206"/>
      <c r="PAW70" s="206"/>
      <c r="PAX70" s="206"/>
      <c r="PAY70" s="206"/>
      <c r="PAZ70" s="206"/>
      <c r="PBA70" s="206"/>
      <c r="PBB70" s="206"/>
      <c r="PBC70" s="206"/>
      <c r="PBD70" s="206"/>
      <c r="PBE70" s="206"/>
      <c r="PBF70" s="206"/>
      <c r="PBG70" s="206"/>
      <c r="PBH70" s="206"/>
      <c r="PBI70" s="206"/>
      <c r="PBJ70" s="206"/>
      <c r="PBK70" s="206"/>
      <c r="PBL70" s="206"/>
      <c r="PBM70" s="206"/>
      <c r="PBN70" s="206"/>
      <c r="PBO70" s="206"/>
      <c r="PBP70" s="206"/>
      <c r="PBQ70" s="206"/>
      <c r="PBR70" s="206"/>
      <c r="PBS70" s="206"/>
      <c r="PBT70" s="206"/>
      <c r="PBU70" s="206"/>
      <c r="PBV70" s="206"/>
      <c r="PBW70" s="206"/>
      <c r="PBX70" s="206"/>
      <c r="PBY70" s="206"/>
      <c r="PBZ70" s="206"/>
      <c r="PCA70" s="206"/>
      <c r="PCB70" s="206"/>
      <c r="PCC70" s="206"/>
      <c r="PCD70" s="206"/>
      <c r="PCE70" s="206"/>
      <c r="PCF70" s="206"/>
      <c r="PCG70" s="206"/>
      <c r="PCH70" s="206"/>
      <c r="PCI70" s="206"/>
      <c r="PCJ70" s="206"/>
      <c r="PCK70" s="206"/>
      <c r="PCL70" s="206"/>
      <c r="PCM70" s="206"/>
      <c r="PCN70" s="206"/>
      <c r="PCO70" s="206"/>
      <c r="PCP70" s="206"/>
      <c r="PCQ70" s="206"/>
      <c r="PCR70" s="206"/>
      <c r="PCS70" s="206"/>
      <c r="PCT70" s="206"/>
      <c r="PCU70" s="206"/>
      <c r="PCV70" s="206"/>
      <c r="PCW70" s="206"/>
      <c r="PCX70" s="206"/>
      <c r="PCY70" s="206"/>
      <c r="PCZ70" s="206"/>
      <c r="PDA70" s="206"/>
      <c r="PDB70" s="206"/>
      <c r="PDC70" s="206"/>
      <c r="PDD70" s="206"/>
      <c r="PDE70" s="206"/>
      <c r="PDF70" s="206"/>
      <c r="PDG70" s="206"/>
      <c r="PDH70" s="206"/>
      <c r="PDI70" s="206"/>
      <c r="PDJ70" s="206"/>
      <c r="PDK70" s="206"/>
      <c r="PDL70" s="206"/>
      <c r="PDM70" s="206"/>
      <c r="PDN70" s="206"/>
      <c r="PDO70" s="206"/>
      <c r="PDP70" s="206"/>
      <c r="PDQ70" s="206"/>
      <c r="PDR70" s="206"/>
      <c r="PDS70" s="206"/>
      <c r="PDT70" s="206"/>
      <c r="PDU70" s="206"/>
      <c r="PDV70" s="206"/>
      <c r="PDW70" s="206"/>
      <c r="PDX70" s="206"/>
      <c r="PDY70" s="206"/>
      <c r="PDZ70" s="206"/>
      <c r="PEA70" s="206"/>
      <c r="PEB70" s="206"/>
      <c r="PEC70" s="206"/>
      <c r="PED70" s="206"/>
      <c r="PEE70" s="206"/>
      <c r="PEF70" s="206"/>
      <c r="PEG70" s="206"/>
      <c r="PEH70" s="206"/>
      <c r="PEI70" s="206"/>
      <c r="PEJ70" s="206"/>
      <c r="PEK70" s="206"/>
      <c r="PEL70" s="206"/>
      <c r="PEM70" s="206"/>
      <c r="PEN70" s="206"/>
      <c r="PEO70" s="206"/>
      <c r="PEP70" s="206"/>
      <c r="PEQ70" s="206"/>
      <c r="PER70" s="206"/>
      <c r="PES70" s="206"/>
      <c r="PET70" s="206"/>
      <c r="PEU70" s="206"/>
      <c r="PEV70" s="206"/>
      <c r="PEW70" s="206"/>
      <c r="PEX70" s="206"/>
      <c r="PEY70" s="206"/>
      <c r="PEZ70" s="206"/>
      <c r="PFA70" s="206"/>
      <c r="PFB70" s="206"/>
      <c r="PFC70" s="206"/>
      <c r="PFD70" s="206"/>
      <c r="PFE70" s="206"/>
      <c r="PFF70" s="206"/>
      <c r="PFG70" s="206"/>
      <c r="PFH70" s="206"/>
      <c r="PFI70" s="206"/>
      <c r="PFJ70" s="206"/>
      <c r="PFK70" s="206"/>
      <c r="PFL70" s="206"/>
      <c r="PFM70" s="206"/>
      <c r="PFN70" s="206"/>
      <c r="PFO70" s="206"/>
      <c r="PFP70" s="206"/>
      <c r="PFQ70" s="206"/>
      <c r="PFR70" s="206"/>
      <c r="PFS70" s="206"/>
      <c r="PFT70" s="206"/>
      <c r="PFU70" s="206"/>
      <c r="PFV70" s="206"/>
      <c r="PFW70" s="206"/>
      <c r="PFX70" s="206"/>
      <c r="PFY70" s="206"/>
      <c r="PFZ70" s="206"/>
      <c r="PGA70" s="206"/>
      <c r="PGB70" s="206"/>
      <c r="PGC70" s="206"/>
      <c r="PGD70" s="206"/>
      <c r="PGE70" s="206"/>
      <c r="PGF70" s="206"/>
      <c r="PGG70" s="206"/>
      <c r="PGH70" s="206"/>
      <c r="PGI70" s="206"/>
      <c r="PGJ70" s="206"/>
      <c r="PGK70" s="206"/>
      <c r="PGL70" s="206"/>
      <c r="PGM70" s="206"/>
      <c r="PGN70" s="206"/>
      <c r="PGO70" s="206"/>
      <c r="PGP70" s="206"/>
      <c r="PGQ70" s="206"/>
      <c r="PGR70" s="206"/>
      <c r="PGS70" s="206"/>
      <c r="PGT70" s="206"/>
      <c r="PGU70" s="206"/>
      <c r="PGV70" s="206"/>
      <c r="PGW70" s="206"/>
      <c r="PGX70" s="206"/>
      <c r="PGY70" s="206"/>
      <c r="PGZ70" s="206"/>
      <c r="PHA70" s="206"/>
      <c r="PHB70" s="206"/>
      <c r="PHC70" s="206"/>
      <c r="PHD70" s="206"/>
      <c r="PHE70" s="206"/>
      <c r="PHF70" s="206"/>
      <c r="PHG70" s="206"/>
      <c r="PHH70" s="206"/>
      <c r="PHI70" s="206"/>
      <c r="PHJ70" s="206"/>
      <c r="PHK70" s="206"/>
      <c r="PHL70" s="206"/>
      <c r="PHM70" s="206"/>
      <c r="PHN70" s="206"/>
      <c r="PHO70" s="206"/>
      <c r="PHP70" s="206"/>
      <c r="PHQ70" s="206"/>
      <c r="PHR70" s="206"/>
      <c r="PHS70" s="206"/>
      <c r="PHT70" s="206"/>
      <c r="PHU70" s="206"/>
      <c r="PHV70" s="206"/>
      <c r="PHW70" s="206"/>
      <c r="PHX70" s="206"/>
      <c r="PHY70" s="206"/>
      <c r="PHZ70" s="206"/>
      <c r="PIA70" s="206"/>
      <c r="PIB70" s="206"/>
      <c r="PIC70" s="206"/>
      <c r="PID70" s="206"/>
      <c r="PIE70" s="206"/>
      <c r="PIF70" s="206"/>
      <c r="PIG70" s="206"/>
      <c r="PIH70" s="206"/>
      <c r="PII70" s="206"/>
      <c r="PIJ70" s="206"/>
      <c r="PIK70" s="206"/>
      <c r="PIL70" s="206"/>
      <c r="PIM70" s="206"/>
      <c r="PIN70" s="206"/>
      <c r="PIO70" s="206"/>
      <c r="PIP70" s="206"/>
      <c r="PIQ70" s="206"/>
      <c r="PIR70" s="206"/>
      <c r="PIS70" s="206"/>
      <c r="PIT70" s="206"/>
      <c r="PIU70" s="206"/>
      <c r="PIV70" s="206"/>
      <c r="PIW70" s="206"/>
      <c r="PIX70" s="206"/>
      <c r="PIY70" s="206"/>
      <c r="PIZ70" s="206"/>
      <c r="PJA70" s="206"/>
      <c r="PJB70" s="206"/>
      <c r="PJC70" s="206"/>
      <c r="PJD70" s="206"/>
      <c r="PJE70" s="206"/>
      <c r="PJF70" s="206"/>
      <c r="PJG70" s="206"/>
      <c r="PJH70" s="206"/>
      <c r="PJI70" s="206"/>
      <c r="PJJ70" s="206"/>
      <c r="PJK70" s="206"/>
      <c r="PJL70" s="206"/>
      <c r="PJM70" s="206"/>
      <c r="PJN70" s="206"/>
      <c r="PJO70" s="206"/>
      <c r="PJP70" s="206"/>
      <c r="PJQ70" s="206"/>
      <c r="PJR70" s="206"/>
      <c r="PJS70" s="206"/>
      <c r="PJT70" s="206"/>
      <c r="PJU70" s="206"/>
      <c r="PJV70" s="206"/>
      <c r="PJW70" s="206"/>
      <c r="PJX70" s="206"/>
      <c r="PJY70" s="206"/>
      <c r="PJZ70" s="206"/>
      <c r="PKA70" s="206"/>
      <c r="PKB70" s="206"/>
      <c r="PKC70" s="206"/>
      <c r="PKD70" s="206"/>
      <c r="PKE70" s="206"/>
      <c r="PKF70" s="206"/>
      <c r="PKG70" s="206"/>
      <c r="PKH70" s="206"/>
      <c r="PKI70" s="206"/>
      <c r="PKJ70" s="206"/>
      <c r="PKK70" s="206"/>
      <c r="PKL70" s="206"/>
      <c r="PKM70" s="206"/>
      <c r="PKN70" s="206"/>
      <c r="PKO70" s="206"/>
      <c r="PKP70" s="206"/>
      <c r="PKQ70" s="206"/>
      <c r="PKR70" s="206"/>
      <c r="PKS70" s="206"/>
      <c r="PKT70" s="206"/>
      <c r="PKU70" s="206"/>
      <c r="PKV70" s="206"/>
      <c r="PKW70" s="206"/>
      <c r="PKX70" s="206"/>
      <c r="PKY70" s="206"/>
      <c r="PKZ70" s="206"/>
      <c r="PLA70" s="206"/>
      <c r="PLB70" s="206"/>
      <c r="PLC70" s="206"/>
      <c r="PLD70" s="206"/>
      <c r="PLE70" s="206"/>
      <c r="PLF70" s="206"/>
      <c r="PLG70" s="206"/>
      <c r="PLH70" s="206"/>
      <c r="PLI70" s="206"/>
      <c r="PLJ70" s="206"/>
      <c r="PLK70" s="206"/>
      <c r="PLL70" s="206"/>
      <c r="PLM70" s="206"/>
      <c r="PLN70" s="206"/>
      <c r="PLO70" s="206"/>
      <c r="PLP70" s="206"/>
      <c r="PLQ70" s="206"/>
      <c r="PLR70" s="206"/>
      <c r="PLS70" s="206"/>
      <c r="PLT70" s="206"/>
      <c r="PLU70" s="206"/>
      <c r="PLV70" s="206"/>
      <c r="PLW70" s="206"/>
      <c r="PLX70" s="206"/>
      <c r="PLY70" s="206"/>
      <c r="PLZ70" s="206"/>
      <c r="PMA70" s="206"/>
      <c r="PMB70" s="206"/>
      <c r="PMC70" s="206"/>
      <c r="PMD70" s="206"/>
      <c r="PME70" s="206"/>
      <c r="PMF70" s="206"/>
      <c r="PMG70" s="206"/>
      <c r="PMH70" s="206"/>
      <c r="PMI70" s="206"/>
      <c r="PMJ70" s="206"/>
      <c r="PMK70" s="206"/>
      <c r="PML70" s="206"/>
      <c r="PMM70" s="206"/>
      <c r="PMN70" s="206"/>
      <c r="PMO70" s="206"/>
      <c r="PMP70" s="206"/>
      <c r="PMQ70" s="206"/>
      <c r="PMR70" s="206"/>
      <c r="PMS70" s="206"/>
      <c r="PMT70" s="206"/>
      <c r="PMU70" s="206"/>
      <c r="PMV70" s="206"/>
      <c r="PMW70" s="206"/>
      <c r="PMX70" s="206"/>
      <c r="PMY70" s="206"/>
      <c r="PMZ70" s="206"/>
      <c r="PNA70" s="206"/>
      <c r="PNB70" s="206"/>
      <c r="PNC70" s="206"/>
      <c r="PND70" s="206"/>
      <c r="PNE70" s="206"/>
      <c r="PNF70" s="206"/>
      <c r="PNG70" s="206"/>
      <c r="PNH70" s="206"/>
      <c r="PNI70" s="206"/>
      <c r="PNJ70" s="206"/>
      <c r="PNK70" s="206"/>
      <c r="PNL70" s="206"/>
      <c r="PNM70" s="206"/>
      <c r="PNN70" s="206"/>
      <c r="PNO70" s="206"/>
      <c r="PNP70" s="206"/>
      <c r="PNQ70" s="206"/>
      <c r="PNR70" s="206"/>
      <c r="PNS70" s="206"/>
      <c r="PNT70" s="206"/>
      <c r="PNU70" s="206"/>
      <c r="PNV70" s="206"/>
      <c r="PNW70" s="206"/>
      <c r="PNX70" s="206"/>
      <c r="PNY70" s="206"/>
      <c r="PNZ70" s="206"/>
      <c r="POA70" s="206"/>
      <c r="POB70" s="206"/>
      <c r="POC70" s="206"/>
      <c r="POD70" s="206"/>
      <c r="POE70" s="206"/>
      <c r="POF70" s="206"/>
      <c r="POG70" s="206"/>
      <c r="POH70" s="206"/>
      <c r="POI70" s="206"/>
      <c r="POJ70" s="206"/>
      <c r="POK70" s="206"/>
      <c r="POL70" s="206"/>
      <c r="POM70" s="206"/>
      <c r="PON70" s="206"/>
      <c r="POO70" s="206"/>
      <c r="POP70" s="206"/>
      <c r="POQ70" s="206"/>
      <c r="POR70" s="206"/>
      <c r="POS70" s="206"/>
      <c r="POT70" s="206"/>
      <c r="POU70" s="206"/>
      <c r="POV70" s="206"/>
      <c r="POW70" s="206"/>
      <c r="POX70" s="206"/>
      <c r="POY70" s="206"/>
      <c r="POZ70" s="206"/>
      <c r="PPA70" s="206"/>
      <c r="PPB70" s="206"/>
      <c r="PPC70" s="206"/>
      <c r="PPD70" s="206"/>
      <c r="PPE70" s="206"/>
      <c r="PPF70" s="206"/>
      <c r="PPG70" s="206"/>
      <c r="PPH70" s="206"/>
      <c r="PPI70" s="206"/>
      <c r="PPJ70" s="206"/>
      <c r="PPK70" s="206"/>
      <c r="PPL70" s="206"/>
      <c r="PPM70" s="206"/>
      <c r="PPN70" s="206"/>
      <c r="PPO70" s="206"/>
      <c r="PPP70" s="206"/>
      <c r="PPQ70" s="206"/>
      <c r="PPR70" s="206"/>
      <c r="PPS70" s="206"/>
      <c r="PPT70" s="206"/>
      <c r="PPU70" s="206"/>
      <c r="PPV70" s="206"/>
      <c r="PPW70" s="206"/>
      <c r="PPX70" s="206"/>
      <c r="PPY70" s="206"/>
      <c r="PPZ70" s="206"/>
      <c r="PQA70" s="206"/>
      <c r="PQB70" s="206"/>
      <c r="PQC70" s="206"/>
      <c r="PQD70" s="206"/>
      <c r="PQE70" s="206"/>
      <c r="PQF70" s="206"/>
      <c r="PQG70" s="206"/>
      <c r="PQH70" s="206"/>
      <c r="PQI70" s="206"/>
      <c r="PQJ70" s="206"/>
      <c r="PQK70" s="206"/>
      <c r="PQL70" s="206"/>
      <c r="PQM70" s="206"/>
      <c r="PQN70" s="206"/>
      <c r="PQO70" s="206"/>
      <c r="PQP70" s="206"/>
      <c r="PQQ70" s="206"/>
      <c r="PQR70" s="206"/>
      <c r="PQS70" s="206"/>
      <c r="PQT70" s="206"/>
      <c r="PQU70" s="206"/>
      <c r="PQV70" s="206"/>
      <c r="PQW70" s="206"/>
      <c r="PQX70" s="206"/>
      <c r="PQY70" s="206"/>
      <c r="PQZ70" s="206"/>
      <c r="PRA70" s="206"/>
      <c r="PRB70" s="206"/>
      <c r="PRC70" s="206"/>
      <c r="PRD70" s="206"/>
      <c r="PRE70" s="206"/>
      <c r="PRF70" s="206"/>
      <c r="PRG70" s="206"/>
      <c r="PRH70" s="206"/>
      <c r="PRI70" s="206"/>
      <c r="PRJ70" s="206"/>
      <c r="PRK70" s="206"/>
      <c r="PRL70" s="206"/>
      <c r="PRM70" s="206"/>
      <c r="PRN70" s="206"/>
      <c r="PRO70" s="206"/>
      <c r="PRP70" s="206"/>
      <c r="PRQ70" s="206"/>
      <c r="PRR70" s="206"/>
      <c r="PRS70" s="206"/>
      <c r="PRT70" s="206"/>
      <c r="PRU70" s="206"/>
      <c r="PRV70" s="206"/>
      <c r="PRW70" s="206"/>
      <c r="PRX70" s="206"/>
      <c r="PRY70" s="206"/>
      <c r="PRZ70" s="206"/>
      <c r="PSA70" s="206"/>
      <c r="PSB70" s="206"/>
      <c r="PSC70" s="206"/>
      <c r="PSD70" s="206"/>
      <c r="PSE70" s="206"/>
      <c r="PSF70" s="206"/>
      <c r="PSG70" s="206"/>
      <c r="PSH70" s="206"/>
      <c r="PSI70" s="206"/>
      <c r="PSJ70" s="206"/>
      <c r="PSK70" s="206"/>
      <c r="PSL70" s="206"/>
      <c r="PSM70" s="206"/>
      <c r="PSN70" s="206"/>
      <c r="PSO70" s="206"/>
      <c r="PSP70" s="206"/>
      <c r="PSQ70" s="206"/>
      <c r="PSR70" s="206"/>
      <c r="PSS70" s="206"/>
      <c r="PST70" s="206"/>
      <c r="PSU70" s="206"/>
      <c r="PSV70" s="206"/>
      <c r="PSW70" s="206"/>
      <c r="PSX70" s="206"/>
      <c r="PSY70" s="206"/>
      <c r="PSZ70" s="206"/>
      <c r="PTA70" s="206"/>
      <c r="PTB70" s="206"/>
      <c r="PTC70" s="206"/>
      <c r="PTD70" s="206"/>
      <c r="PTE70" s="206"/>
      <c r="PTF70" s="206"/>
      <c r="PTG70" s="206"/>
      <c r="PTH70" s="206"/>
      <c r="PTI70" s="206"/>
      <c r="PTJ70" s="206"/>
      <c r="PTK70" s="206"/>
      <c r="PTL70" s="206"/>
      <c r="PTM70" s="206"/>
      <c r="PTN70" s="206"/>
      <c r="PTO70" s="206"/>
      <c r="PTP70" s="206"/>
      <c r="PTQ70" s="206"/>
      <c r="PTR70" s="206"/>
      <c r="PTS70" s="206"/>
      <c r="PTT70" s="206"/>
      <c r="PTU70" s="206"/>
      <c r="PTV70" s="206"/>
      <c r="PTW70" s="206"/>
      <c r="PTX70" s="206"/>
      <c r="PTY70" s="206"/>
      <c r="PTZ70" s="206"/>
      <c r="PUA70" s="206"/>
      <c r="PUB70" s="206"/>
      <c r="PUC70" s="206"/>
      <c r="PUD70" s="206"/>
      <c r="PUE70" s="206"/>
      <c r="PUF70" s="206"/>
      <c r="PUG70" s="206"/>
      <c r="PUH70" s="206"/>
      <c r="PUI70" s="206"/>
      <c r="PUJ70" s="206"/>
      <c r="PUK70" s="206"/>
      <c r="PUL70" s="206"/>
      <c r="PUM70" s="206"/>
      <c r="PUN70" s="206"/>
      <c r="PUO70" s="206"/>
      <c r="PUP70" s="206"/>
      <c r="PUQ70" s="206"/>
      <c r="PUR70" s="206"/>
      <c r="PUS70" s="206"/>
      <c r="PUT70" s="206"/>
      <c r="PUU70" s="206"/>
      <c r="PUV70" s="206"/>
      <c r="PUW70" s="206"/>
      <c r="PUX70" s="206"/>
      <c r="PUY70" s="206"/>
      <c r="PUZ70" s="206"/>
      <c r="PVA70" s="206"/>
      <c r="PVB70" s="206"/>
      <c r="PVC70" s="206"/>
      <c r="PVD70" s="206"/>
      <c r="PVE70" s="206"/>
      <c r="PVF70" s="206"/>
      <c r="PVG70" s="206"/>
      <c r="PVH70" s="206"/>
      <c r="PVI70" s="206"/>
      <c r="PVJ70" s="206"/>
      <c r="PVK70" s="206"/>
      <c r="PVL70" s="206"/>
      <c r="PVM70" s="206"/>
      <c r="PVN70" s="206"/>
      <c r="PVO70" s="206"/>
      <c r="PVP70" s="206"/>
      <c r="PVQ70" s="206"/>
      <c r="PVR70" s="206"/>
      <c r="PVS70" s="206"/>
      <c r="PVT70" s="206"/>
      <c r="PVU70" s="206"/>
      <c r="PVV70" s="206"/>
      <c r="PVW70" s="206"/>
      <c r="PVX70" s="206"/>
      <c r="PVY70" s="206"/>
      <c r="PVZ70" s="206"/>
      <c r="PWA70" s="206"/>
      <c r="PWB70" s="206"/>
      <c r="PWC70" s="206"/>
      <c r="PWD70" s="206"/>
      <c r="PWE70" s="206"/>
      <c r="PWF70" s="206"/>
      <c r="PWG70" s="206"/>
      <c r="PWH70" s="206"/>
      <c r="PWI70" s="206"/>
      <c r="PWJ70" s="206"/>
      <c r="PWK70" s="206"/>
      <c r="PWL70" s="206"/>
      <c r="PWM70" s="206"/>
      <c r="PWN70" s="206"/>
      <c r="PWO70" s="206"/>
      <c r="PWP70" s="206"/>
      <c r="PWQ70" s="206"/>
      <c r="PWR70" s="206"/>
      <c r="PWS70" s="206"/>
      <c r="PWT70" s="206"/>
      <c r="PWU70" s="206"/>
      <c r="PWV70" s="206"/>
      <c r="PWW70" s="206"/>
      <c r="PWX70" s="206"/>
      <c r="PWY70" s="206"/>
      <c r="PWZ70" s="206"/>
      <c r="PXA70" s="206"/>
      <c r="PXB70" s="206"/>
      <c r="PXC70" s="206"/>
      <c r="PXD70" s="206"/>
      <c r="PXE70" s="206"/>
      <c r="PXF70" s="206"/>
      <c r="PXG70" s="206"/>
      <c r="PXH70" s="206"/>
      <c r="PXI70" s="206"/>
      <c r="PXJ70" s="206"/>
      <c r="PXK70" s="206"/>
      <c r="PXL70" s="206"/>
      <c r="PXM70" s="206"/>
      <c r="PXN70" s="206"/>
      <c r="PXO70" s="206"/>
      <c r="PXP70" s="206"/>
      <c r="PXQ70" s="206"/>
      <c r="PXR70" s="206"/>
      <c r="PXS70" s="206"/>
      <c r="PXT70" s="206"/>
      <c r="PXU70" s="206"/>
      <c r="PXV70" s="206"/>
      <c r="PXW70" s="206"/>
      <c r="PXX70" s="206"/>
      <c r="PXY70" s="206"/>
      <c r="PXZ70" s="206"/>
      <c r="PYA70" s="206"/>
      <c r="PYB70" s="206"/>
      <c r="PYC70" s="206"/>
      <c r="PYD70" s="206"/>
      <c r="PYE70" s="206"/>
      <c r="PYF70" s="206"/>
      <c r="PYG70" s="206"/>
      <c r="PYH70" s="206"/>
      <c r="PYI70" s="206"/>
      <c r="PYJ70" s="206"/>
      <c r="PYK70" s="206"/>
      <c r="PYL70" s="206"/>
      <c r="PYM70" s="206"/>
      <c r="PYN70" s="206"/>
      <c r="PYO70" s="206"/>
      <c r="PYP70" s="206"/>
      <c r="PYQ70" s="206"/>
      <c r="PYR70" s="206"/>
      <c r="PYS70" s="206"/>
      <c r="PYT70" s="206"/>
      <c r="PYU70" s="206"/>
      <c r="PYV70" s="206"/>
      <c r="PYW70" s="206"/>
      <c r="PYX70" s="206"/>
      <c r="PYY70" s="206"/>
      <c r="PYZ70" s="206"/>
      <c r="PZA70" s="206"/>
      <c r="PZB70" s="206"/>
      <c r="PZC70" s="206"/>
      <c r="PZD70" s="206"/>
      <c r="PZE70" s="206"/>
      <c r="PZF70" s="206"/>
      <c r="PZG70" s="206"/>
      <c r="PZH70" s="206"/>
      <c r="PZI70" s="206"/>
      <c r="PZJ70" s="206"/>
      <c r="PZK70" s="206"/>
      <c r="PZL70" s="206"/>
      <c r="PZM70" s="206"/>
      <c r="PZN70" s="206"/>
      <c r="PZO70" s="206"/>
      <c r="PZP70" s="206"/>
      <c r="PZQ70" s="206"/>
      <c r="PZR70" s="206"/>
      <c r="PZS70" s="206"/>
      <c r="PZT70" s="206"/>
      <c r="PZU70" s="206"/>
      <c r="PZV70" s="206"/>
      <c r="PZW70" s="206"/>
      <c r="PZX70" s="206"/>
      <c r="PZY70" s="206"/>
      <c r="PZZ70" s="206"/>
      <c r="QAA70" s="206"/>
      <c r="QAB70" s="206"/>
      <c r="QAC70" s="206"/>
      <c r="QAD70" s="206"/>
      <c r="QAE70" s="206"/>
      <c r="QAF70" s="206"/>
      <c r="QAG70" s="206"/>
      <c r="QAH70" s="206"/>
      <c r="QAI70" s="206"/>
      <c r="QAJ70" s="206"/>
      <c r="QAK70" s="206"/>
      <c r="QAL70" s="206"/>
      <c r="QAM70" s="206"/>
      <c r="QAN70" s="206"/>
      <c r="QAO70" s="206"/>
      <c r="QAP70" s="206"/>
      <c r="QAQ70" s="206"/>
      <c r="QAR70" s="206"/>
      <c r="QAS70" s="206"/>
      <c r="QAT70" s="206"/>
      <c r="QAU70" s="206"/>
      <c r="QAV70" s="206"/>
      <c r="QAW70" s="206"/>
      <c r="QAX70" s="206"/>
      <c r="QAY70" s="206"/>
      <c r="QAZ70" s="206"/>
      <c r="QBA70" s="206"/>
      <c r="QBB70" s="206"/>
      <c r="QBC70" s="206"/>
      <c r="QBD70" s="206"/>
      <c r="QBE70" s="206"/>
      <c r="QBF70" s="206"/>
      <c r="QBG70" s="206"/>
      <c r="QBH70" s="206"/>
      <c r="QBI70" s="206"/>
      <c r="QBJ70" s="206"/>
      <c r="QBK70" s="206"/>
      <c r="QBL70" s="206"/>
      <c r="QBM70" s="206"/>
      <c r="QBN70" s="206"/>
      <c r="QBO70" s="206"/>
      <c r="QBP70" s="206"/>
      <c r="QBQ70" s="206"/>
      <c r="QBR70" s="206"/>
      <c r="QBS70" s="206"/>
      <c r="QBT70" s="206"/>
      <c r="QBU70" s="206"/>
      <c r="QBV70" s="206"/>
      <c r="QBW70" s="206"/>
      <c r="QBX70" s="206"/>
      <c r="QBY70" s="206"/>
      <c r="QBZ70" s="206"/>
      <c r="QCA70" s="206"/>
      <c r="QCB70" s="206"/>
      <c r="QCC70" s="206"/>
      <c r="QCD70" s="206"/>
      <c r="QCE70" s="206"/>
      <c r="QCF70" s="206"/>
      <c r="QCG70" s="206"/>
      <c r="QCH70" s="206"/>
      <c r="QCI70" s="206"/>
      <c r="QCJ70" s="206"/>
      <c r="QCK70" s="206"/>
      <c r="QCL70" s="206"/>
      <c r="QCM70" s="206"/>
      <c r="QCN70" s="206"/>
      <c r="QCO70" s="206"/>
      <c r="QCP70" s="206"/>
      <c r="QCQ70" s="206"/>
      <c r="QCR70" s="206"/>
      <c r="QCS70" s="206"/>
      <c r="QCT70" s="206"/>
      <c r="QCU70" s="206"/>
      <c r="QCV70" s="206"/>
      <c r="QCW70" s="206"/>
      <c r="QCX70" s="206"/>
      <c r="QCY70" s="206"/>
      <c r="QCZ70" s="206"/>
      <c r="QDA70" s="206"/>
      <c r="QDB70" s="206"/>
      <c r="QDC70" s="206"/>
      <c r="QDD70" s="206"/>
      <c r="QDE70" s="206"/>
      <c r="QDF70" s="206"/>
      <c r="QDG70" s="206"/>
      <c r="QDH70" s="206"/>
      <c r="QDI70" s="206"/>
      <c r="QDJ70" s="206"/>
      <c r="QDK70" s="206"/>
      <c r="QDL70" s="206"/>
      <c r="QDM70" s="206"/>
      <c r="QDN70" s="206"/>
      <c r="QDO70" s="206"/>
      <c r="QDP70" s="206"/>
      <c r="QDQ70" s="206"/>
      <c r="QDR70" s="206"/>
      <c r="QDS70" s="206"/>
      <c r="QDT70" s="206"/>
      <c r="QDU70" s="206"/>
      <c r="QDV70" s="206"/>
      <c r="QDW70" s="206"/>
      <c r="QDX70" s="206"/>
      <c r="QDY70" s="206"/>
      <c r="QDZ70" s="206"/>
      <c r="QEA70" s="206"/>
      <c r="QEB70" s="206"/>
      <c r="QEC70" s="206"/>
      <c r="QED70" s="206"/>
      <c r="QEE70" s="206"/>
      <c r="QEF70" s="206"/>
      <c r="QEG70" s="206"/>
      <c r="QEH70" s="206"/>
      <c r="QEI70" s="206"/>
      <c r="QEJ70" s="206"/>
      <c r="QEK70" s="206"/>
      <c r="QEL70" s="206"/>
      <c r="QEM70" s="206"/>
      <c r="QEN70" s="206"/>
      <c r="QEO70" s="206"/>
      <c r="QEP70" s="206"/>
      <c r="QEQ70" s="206"/>
      <c r="QER70" s="206"/>
      <c r="QES70" s="206"/>
      <c r="QET70" s="206"/>
      <c r="QEU70" s="206"/>
      <c r="QEV70" s="206"/>
      <c r="QEW70" s="206"/>
      <c r="QEX70" s="206"/>
      <c r="QEY70" s="206"/>
      <c r="QEZ70" s="206"/>
      <c r="QFA70" s="206"/>
      <c r="QFB70" s="206"/>
      <c r="QFC70" s="206"/>
      <c r="QFD70" s="206"/>
      <c r="QFE70" s="206"/>
      <c r="QFF70" s="206"/>
      <c r="QFG70" s="206"/>
      <c r="QFH70" s="206"/>
      <c r="QFI70" s="206"/>
      <c r="QFJ70" s="206"/>
      <c r="QFK70" s="206"/>
      <c r="QFL70" s="206"/>
      <c r="QFM70" s="206"/>
      <c r="QFN70" s="206"/>
      <c r="QFO70" s="206"/>
      <c r="QFP70" s="206"/>
      <c r="QFQ70" s="206"/>
      <c r="QFR70" s="206"/>
      <c r="QFS70" s="206"/>
      <c r="QFT70" s="206"/>
      <c r="QFU70" s="206"/>
      <c r="QFV70" s="206"/>
      <c r="QFW70" s="206"/>
      <c r="QFX70" s="206"/>
      <c r="QFY70" s="206"/>
      <c r="QFZ70" s="206"/>
      <c r="QGA70" s="206"/>
      <c r="QGB70" s="206"/>
      <c r="QGC70" s="206"/>
      <c r="QGD70" s="206"/>
      <c r="QGE70" s="206"/>
      <c r="QGF70" s="206"/>
      <c r="QGG70" s="206"/>
      <c r="QGH70" s="206"/>
      <c r="QGI70" s="206"/>
      <c r="QGJ70" s="206"/>
      <c r="QGK70" s="206"/>
      <c r="QGL70" s="206"/>
      <c r="QGM70" s="206"/>
      <c r="QGN70" s="206"/>
      <c r="QGO70" s="206"/>
      <c r="QGP70" s="206"/>
      <c r="QGQ70" s="206"/>
      <c r="QGR70" s="206"/>
      <c r="QGS70" s="206"/>
      <c r="QGT70" s="206"/>
      <c r="QGU70" s="206"/>
      <c r="QGV70" s="206"/>
      <c r="QGW70" s="206"/>
      <c r="QGX70" s="206"/>
      <c r="QGY70" s="206"/>
      <c r="QGZ70" s="206"/>
      <c r="QHA70" s="206"/>
      <c r="QHB70" s="206"/>
      <c r="QHC70" s="206"/>
      <c r="QHD70" s="206"/>
      <c r="QHE70" s="206"/>
      <c r="QHF70" s="206"/>
      <c r="QHG70" s="206"/>
      <c r="QHH70" s="206"/>
      <c r="QHI70" s="206"/>
      <c r="QHJ70" s="206"/>
      <c r="QHK70" s="206"/>
      <c r="QHL70" s="206"/>
      <c r="QHM70" s="206"/>
      <c r="QHN70" s="206"/>
      <c r="QHO70" s="206"/>
      <c r="QHP70" s="206"/>
      <c r="QHQ70" s="206"/>
      <c r="QHR70" s="206"/>
      <c r="QHS70" s="206"/>
      <c r="QHT70" s="206"/>
      <c r="QHU70" s="206"/>
      <c r="QHV70" s="206"/>
      <c r="QHW70" s="206"/>
      <c r="QHX70" s="206"/>
      <c r="QHY70" s="206"/>
      <c r="QHZ70" s="206"/>
      <c r="QIA70" s="206"/>
      <c r="QIB70" s="206"/>
      <c r="QIC70" s="206"/>
      <c r="QID70" s="206"/>
      <c r="QIE70" s="206"/>
      <c r="QIF70" s="206"/>
      <c r="QIG70" s="206"/>
      <c r="QIH70" s="206"/>
      <c r="QII70" s="206"/>
      <c r="QIJ70" s="206"/>
      <c r="QIK70" s="206"/>
      <c r="QIL70" s="206"/>
      <c r="QIM70" s="206"/>
      <c r="QIN70" s="206"/>
      <c r="QIO70" s="206"/>
      <c r="QIP70" s="206"/>
      <c r="QIQ70" s="206"/>
      <c r="QIR70" s="206"/>
      <c r="QIS70" s="206"/>
      <c r="QIT70" s="206"/>
      <c r="QIU70" s="206"/>
      <c r="QIV70" s="206"/>
      <c r="QIW70" s="206"/>
      <c r="QIX70" s="206"/>
      <c r="QIY70" s="206"/>
      <c r="QIZ70" s="206"/>
      <c r="QJA70" s="206"/>
      <c r="QJB70" s="206"/>
      <c r="QJC70" s="206"/>
      <c r="QJD70" s="206"/>
      <c r="QJE70" s="206"/>
      <c r="QJF70" s="206"/>
      <c r="QJG70" s="206"/>
      <c r="QJH70" s="206"/>
      <c r="QJI70" s="206"/>
      <c r="QJJ70" s="206"/>
      <c r="QJK70" s="206"/>
      <c r="QJL70" s="206"/>
      <c r="QJM70" s="206"/>
      <c r="QJN70" s="206"/>
      <c r="QJO70" s="206"/>
      <c r="QJP70" s="206"/>
      <c r="QJQ70" s="206"/>
      <c r="QJR70" s="206"/>
      <c r="QJS70" s="206"/>
      <c r="QJT70" s="206"/>
      <c r="QJU70" s="206"/>
      <c r="QJV70" s="206"/>
      <c r="QJW70" s="206"/>
      <c r="QJX70" s="206"/>
      <c r="QJY70" s="206"/>
      <c r="QJZ70" s="206"/>
      <c r="QKA70" s="206"/>
      <c r="QKB70" s="206"/>
      <c r="QKC70" s="206"/>
      <c r="QKD70" s="206"/>
      <c r="QKE70" s="206"/>
      <c r="QKF70" s="206"/>
      <c r="QKG70" s="206"/>
      <c r="QKH70" s="206"/>
      <c r="QKI70" s="206"/>
      <c r="QKJ70" s="206"/>
      <c r="QKK70" s="206"/>
      <c r="QKL70" s="206"/>
      <c r="QKM70" s="206"/>
      <c r="QKN70" s="206"/>
      <c r="QKO70" s="206"/>
      <c r="QKP70" s="206"/>
      <c r="QKQ70" s="206"/>
      <c r="QKR70" s="206"/>
      <c r="QKS70" s="206"/>
      <c r="QKT70" s="206"/>
      <c r="QKU70" s="206"/>
      <c r="QKV70" s="206"/>
      <c r="QKW70" s="206"/>
      <c r="QKX70" s="206"/>
      <c r="QKY70" s="206"/>
      <c r="QKZ70" s="206"/>
      <c r="QLA70" s="206"/>
      <c r="QLB70" s="206"/>
      <c r="QLC70" s="206"/>
      <c r="QLD70" s="206"/>
      <c r="QLE70" s="206"/>
      <c r="QLF70" s="206"/>
      <c r="QLG70" s="206"/>
      <c r="QLH70" s="206"/>
      <c r="QLI70" s="206"/>
      <c r="QLJ70" s="206"/>
      <c r="QLK70" s="206"/>
      <c r="QLL70" s="206"/>
      <c r="QLM70" s="206"/>
      <c r="QLN70" s="206"/>
      <c r="QLO70" s="206"/>
      <c r="QLP70" s="206"/>
      <c r="QLQ70" s="206"/>
      <c r="QLR70" s="206"/>
      <c r="QLS70" s="206"/>
      <c r="QLT70" s="206"/>
      <c r="QLU70" s="206"/>
      <c r="QLV70" s="206"/>
      <c r="QLW70" s="206"/>
      <c r="QLX70" s="206"/>
      <c r="QLY70" s="206"/>
      <c r="QLZ70" s="206"/>
      <c r="QMA70" s="206"/>
      <c r="QMB70" s="206"/>
      <c r="QMC70" s="206"/>
      <c r="QMD70" s="206"/>
      <c r="QME70" s="206"/>
      <c r="QMF70" s="206"/>
      <c r="QMG70" s="206"/>
      <c r="QMH70" s="206"/>
      <c r="QMI70" s="206"/>
      <c r="QMJ70" s="206"/>
      <c r="QMK70" s="206"/>
      <c r="QML70" s="206"/>
      <c r="QMM70" s="206"/>
      <c r="QMN70" s="206"/>
      <c r="QMO70" s="206"/>
      <c r="QMP70" s="206"/>
      <c r="QMQ70" s="206"/>
      <c r="QMR70" s="206"/>
      <c r="QMS70" s="206"/>
      <c r="QMT70" s="206"/>
      <c r="QMU70" s="206"/>
      <c r="QMV70" s="206"/>
      <c r="QMW70" s="206"/>
      <c r="QMX70" s="206"/>
      <c r="QMY70" s="206"/>
      <c r="QMZ70" s="206"/>
      <c r="QNA70" s="206"/>
      <c r="QNB70" s="206"/>
      <c r="QNC70" s="206"/>
      <c r="QND70" s="206"/>
      <c r="QNE70" s="206"/>
      <c r="QNF70" s="206"/>
      <c r="QNG70" s="206"/>
      <c r="QNH70" s="206"/>
      <c r="QNI70" s="206"/>
      <c r="QNJ70" s="206"/>
      <c r="QNK70" s="206"/>
      <c r="QNL70" s="206"/>
      <c r="QNM70" s="206"/>
      <c r="QNN70" s="206"/>
      <c r="QNO70" s="206"/>
      <c r="QNP70" s="206"/>
      <c r="QNQ70" s="206"/>
      <c r="QNR70" s="206"/>
      <c r="QNS70" s="206"/>
      <c r="QNT70" s="206"/>
      <c r="QNU70" s="206"/>
      <c r="QNV70" s="206"/>
      <c r="QNW70" s="206"/>
      <c r="QNX70" s="206"/>
      <c r="QNY70" s="206"/>
      <c r="QNZ70" s="206"/>
      <c r="QOA70" s="206"/>
      <c r="QOB70" s="206"/>
      <c r="QOC70" s="206"/>
      <c r="QOD70" s="206"/>
      <c r="QOE70" s="206"/>
      <c r="QOF70" s="206"/>
      <c r="QOG70" s="206"/>
      <c r="QOH70" s="206"/>
      <c r="QOI70" s="206"/>
      <c r="QOJ70" s="206"/>
      <c r="QOK70" s="206"/>
      <c r="QOL70" s="206"/>
      <c r="QOM70" s="206"/>
      <c r="QON70" s="206"/>
      <c r="QOO70" s="206"/>
      <c r="QOP70" s="206"/>
      <c r="QOQ70" s="206"/>
      <c r="QOR70" s="206"/>
      <c r="QOS70" s="206"/>
      <c r="QOT70" s="206"/>
      <c r="QOU70" s="206"/>
      <c r="QOV70" s="206"/>
      <c r="QOW70" s="206"/>
      <c r="QOX70" s="206"/>
      <c r="QOY70" s="206"/>
      <c r="QOZ70" s="206"/>
      <c r="QPA70" s="206"/>
      <c r="QPB70" s="206"/>
      <c r="QPC70" s="206"/>
      <c r="QPD70" s="206"/>
      <c r="QPE70" s="206"/>
      <c r="QPF70" s="206"/>
      <c r="QPG70" s="206"/>
      <c r="QPH70" s="206"/>
      <c r="QPI70" s="206"/>
      <c r="QPJ70" s="206"/>
      <c r="QPK70" s="206"/>
      <c r="QPL70" s="206"/>
      <c r="QPM70" s="206"/>
      <c r="QPN70" s="206"/>
      <c r="QPO70" s="206"/>
      <c r="QPP70" s="206"/>
      <c r="QPQ70" s="206"/>
      <c r="QPR70" s="206"/>
      <c r="QPS70" s="206"/>
      <c r="QPT70" s="206"/>
      <c r="QPU70" s="206"/>
      <c r="QPV70" s="206"/>
      <c r="QPW70" s="206"/>
      <c r="QPX70" s="206"/>
      <c r="QPY70" s="206"/>
      <c r="QPZ70" s="206"/>
      <c r="QQA70" s="206"/>
      <c r="QQB70" s="206"/>
      <c r="QQC70" s="206"/>
      <c r="QQD70" s="206"/>
      <c r="QQE70" s="206"/>
      <c r="QQF70" s="206"/>
      <c r="QQG70" s="206"/>
      <c r="QQH70" s="206"/>
      <c r="QQI70" s="206"/>
      <c r="QQJ70" s="206"/>
      <c r="QQK70" s="206"/>
      <c r="QQL70" s="206"/>
      <c r="QQM70" s="206"/>
      <c r="QQN70" s="206"/>
      <c r="QQO70" s="206"/>
      <c r="QQP70" s="206"/>
      <c r="QQQ70" s="206"/>
      <c r="QQR70" s="206"/>
      <c r="QQS70" s="206"/>
      <c r="QQT70" s="206"/>
      <c r="QQU70" s="206"/>
      <c r="QQV70" s="206"/>
      <c r="QQW70" s="206"/>
      <c r="QQX70" s="206"/>
      <c r="QQY70" s="206"/>
      <c r="QQZ70" s="206"/>
      <c r="QRA70" s="206"/>
      <c r="QRB70" s="206"/>
      <c r="QRC70" s="206"/>
      <c r="QRD70" s="206"/>
      <c r="QRE70" s="206"/>
      <c r="QRF70" s="206"/>
      <c r="QRG70" s="206"/>
      <c r="QRH70" s="206"/>
      <c r="QRI70" s="206"/>
      <c r="QRJ70" s="206"/>
      <c r="QRK70" s="206"/>
      <c r="QRL70" s="206"/>
      <c r="QRM70" s="206"/>
      <c r="QRN70" s="206"/>
      <c r="QRO70" s="206"/>
      <c r="QRP70" s="206"/>
      <c r="QRQ70" s="206"/>
      <c r="QRR70" s="206"/>
      <c r="QRS70" s="206"/>
      <c r="QRT70" s="206"/>
      <c r="QRU70" s="206"/>
      <c r="QRV70" s="206"/>
      <c r="QRW70" s="206"/>
      <c r="QRX70" s="206"/>
      <c r="QRY70" s="206"/>
      <c r="QRZ70" s="206"/>
      <c r="QSA70" s="206"/>
      <c r="QSB70" s="206"/>
      <c r="QSC70" s="206"/>
      <c r="QSD70" s="206"/>
      <c r="QSE70" s="206"/>
      <c r="QSF70" s="206"/>
      <c r="QSG70" s="206"/>
      <c r="QSH70" s="206"/>
      <c r="QSI70" s="206"/>
      <c r="QSJ70" s="206"/>
      <c r="QSK70" s="206"/>
      <c r="QSL70" s="206"/>
      <c r="QSM70" s="206"/>
      <c r="QSN70" s="206"/>
      <c r="QSO70" s="206"/>
      <c r="QSP70" s="206"/>
      <c r="QSQ70" s="206"/>
      <c r="QSR70" s="206"/>
      <c r="QSS70" s="206"/>
      <c r="QST70" s="206"/>
      <c r="QSU70" s="206"/>
      <c r="QSV70" s="206"/>
      <c r="QSW70" s="206"/>
      <c r="QSX70" s="206"/>
      <c r="QSY70" s="206"/>
      <c r="QSZ70" s="206"/>
      <c r="QTA70" s="206"/>
      <c r="QTB70" s="206"/>
      <c r="QTC70" s="206"/>
      <c r="QTD70" s="206"/>
      <c r="QTE70" s="206"/>
      <c r="QTF70" s="206"/>
      <c r="QTG70" s="206"/>
      <c r="QTH70" s="206"/>
      <c r="QTI70" s="206"/>
      <c r="QTJ70" s="206"/>
      <c r="QTK70" s="206"/>
      <c r="QTL70" s="206"/>
      <c r="QTM70" s="206"/>
      <c r="QTN70" s="206"/>
      <c r="QTO70" s="206"/>
      <c r="QTP70" s="206"/>
      <c r="QTQ70" s="206"/>
      <c r="QTR70" s="206"/>
      <c r="QTS70" s="206"/>
      <c r="QTT70" s="206"/>
      <c r="QTU70" s="206"/>
      <c r="QTV70" s="206"/>
      <c r="QTW70" s="206"/>
      <c r="QTX70" s="206"/>
      <c r="QTY70" s="206"/>
      <c r="QTZ70" s="206"/>
      <c r="QUA70" s="206"/>
      <c r="QUB70" s="206"/>
      <c r="QUC70" s="206"/>
      <c r="QUD70" s="206"/>
      <c r="QUE70" s="206"/>
      <c r="QUF70" s="206"/>
      <c r="QUG70" s="206"/>
      <c r="QUH70" s="206"/>
      <c r="QUI70" s="206"/>
      <c r="QUJ70" s="206"/>
      <c r="QUK70" s="206"/>
      <c r="QUL70" s="206"/>
      <c r="QUM70" s="206"/>
      <c r="QUN70" s="206"/>
      <c r="QUO70" s="206"/>
      <c r="QUP70" s="206"/>
      <c r="QUQ70" s="206"/>
      <c r="QUR70" s="206"/>
      <c r="QUS70" s="206"/>
      <c r="QUT70" s="206"/>
      <c r="QUU70" s="206"/>
      <c r="QUV70" s="206"/>
      <c r="QUW70" s="206"/>
      <c r="QUX70" s="206"/>
      <c r="QUY70" s="206"/>
      <c r="QUZ70" s="206"/>
      <c r="QVA70" s="206"/>
      <c r="QVB70" s="206"/>
      <c r="QVC70" s="206"/>
      <c r="QVD70" s="206"/>
      <c r="QVE70" s="206"/>
      <c r="QVF70" s="206"/>
      <c r="QVG70" s="206"/>
      <c r="QVH70" s="206"/>
      <c r="QVI70" s="206"/>
      <c r="QVJ70" s="206"/>
      <c r="QVK70" s="206"/>
      <c r="QVL70" s="206"/>
      <c r="QVM70" s="206"/>
      <c r="QVN70" s="206"/>
      <c r="QVO70" s="206"/>
      <c r="QVP70" s="206"/>
      <c r="QVQ70" s="206"/>
      <c r="QVR70" s="206"/>
      <c r="QVS70" s="206"/>
      <c r="QVT70" s="206"/>
      <c r="QVU70" s="206"/>
      <c r="QVV70" s="206"/>
      <c r="QVW70" s="206"/>
      <c r="QVX70" s="206"/>
      <c r="QVY70" s="206"/>
      <c r="QVZ70" s="206"/>
      <c r="QWA70" s="206"/>
      <c r="QWB70" s="206"/>
      <c r="QWC70" s="206"/>
      <c r="QWD70" s="206"/>
      <c r="QWE70" s="206"/>
      <c r="QWF70" s="206"/>
      <c r="QWG70" s="206"/>
      <c r="QWH70" s="206"/>
      <c r="QWI70" s="206"/>
      <c r="QWJ70" s="206"/>
      <c r="QWK70" s="206"/>
      <c r="QWL70" s="206"/>
      <c r="QWM70" s="206"/>
      <c r="QWN70" s="206"/>
      <c r="QWO70" s="206"/>
      <c r="QWP70" s="206"/>
      <c r="QWQ70" s="206"/>
      <c r="QWR70" s="206"/>
      <c r="QWS70" s="206"/>
      <c r="QWT70" s="206"/>
      <c r="QWU70" s="206"/>
      <c r="QWV70" s="206"/>
      <c r="QWW70" s="206"/>
      <c r="QWX70" s="206"/>
      <c r="QWY70" s="206"/>
      <c r="QWZ70" s="206"/>
      <c r="QXA70" s="206"/>
      <c r="QXB70" s="206"/>
      <c r="QXC70" s="206"/>
      <c r="QXD70" s="206"/>
      <c r="QXE70" s="206"/>
      <c r="QXF70" s="206"/>
      <c r="QXG70" s="206"/>
      <c r="QXH70" s="206"/>
      <c r="QXI70" s="206"/>
      <c r="QXJ70" s="206"/>
      <c r="QXK70" s="206"/>
      <c r="QXL70" s="206"/>
      <c r="QXM70" s="206"/>
      <c r="QXN70" s="206"/>
      <c r="QXO70" s="206"/>
      <c r="QXP70" s="206"/>
      <c r="QXQ70" s="206"/>
      <c r="QXR70" s="206"/>
      <c r="QXS70" s="206"/>
      <c r="QXT70" s="206"/>
      <c r="QXU70" s="206"/>
      <c r="QXV70" s="206"/>
      <c r="QXW70" s="206"/>
      <c r="QXX70" s="206"/>
      <c r="QXY70" s="206"/>
      <c r="QXZ70" s="206"/>
      <c r="QYA70" s="206"/>
      <c r="QYB70" s="206"/>
      <c r="QYC70" s="206"/>
      <c r="QYD70" s="206"/>
      <c r="QYE70" s="206"/>
      <c r="QYF70" s="206"/>
      <c r="QYG70" s="206"/>
      <c r="QYH70" s="206"/>
      <c r="QYI70" s="206"/>
      <c r="QYJ70" s="206"/>
      <c r="QYK70" s="206"/>
      <c r="QYL70" s="206"/>
      <c r="QYM70" s="206"/>
      <c r="QYN70" s="206"/>
      <c r="QYO70" s="206"/>
      <c r="QYP70" s="206"/>
      <c r="QYQ70" s="206"/>
      <c r="QYR70" s="206"/>
      <c r="QYS70" s="206"/>
      <c r="QYT70" s="206"/>
      <c r="QYU70" s="206"/>
      <c r="QYV70" s="206"/>
      <c r="QYW70" s="206"/>
      <c r="QYX70" s="206"/>
      <c r="QYY70" s="206"/>
      <c r="QYZ70" s="206"/>
      <c r="QZA70" s="206"/>
      <c r="QZB70" s="206"/>
      <c r="QZC70" s="206"/>
      <c r="QZD70" s="206"/>
      <c r="QZE70" s="206"/>
      <c r="QZF70" s="206"/>
      <c r="QZG70" s="206"/>
      <c r="QZH70" s="206"/>
      <c r="QZI70" s="206"/>
      <c r="QZJ70" s="206"/>
      <c r="QZK70" s="206"/>
      <c r="QZL70" s="206"/>
      <c r="QZM70" s="206"/>
      <c r="QZN70" s="206"/>
      <c r="QZO70" s="206"/>
      <c r="QZP70" s="206"/>
      <c r="QZQ70" s="206"/>
      <c r="QZR70" s="206"/>
      <c r="QZS70" s="206"/>
      <c r="QZT70" s="206"/>
      <c r="QZU70" s="206"/>
      <c r="QZV70" s="206"/>
      <c r="QZW70" s="206"/>
      <c r="QZX70" s="206"/>
      <c r="QZY70" s="206"/>
      <c r="QZZ70" s="206"/>
      <c r="RAA70" s="206"/>
      <c r="RAB70" s="206"/>
      <c r="RAC70" s="206"/>
      <c r="RAD70" s="206"/>
      <c r="RAE70" s="206"/>
      <c r="RAF70" s="206"/>
      <c r="RAG70" s="206"/>
      <c r="RAH70" s="206"/>
      <c r="RAI70" s="206"/>
      <c r="RAJ70" s="206"/>
      <c r="RAK70" s="206"/>
      <c r="RAL70" s="206"/>
      <c r="RAM70" s="206"/>
      <c r="RAN70" s="206"/>
      <c r="RAO70" s="206"/>
      <c r="RAP70" s="206"/>
      <c r="RAQ70" s="206"/>
      <c r="RAR70" s="206"/>
      <c r="RAS70" s="206"/>
      <c r="RAT70" s="206"/>
      <c r="RAU70" s="206"/>
      <c r="RAV70" s="206"/>
      <c r="RAW70" s="206"/>
      <c r="RAX70" s="206"/>
      <c r="RAY70" s="206"/>
      <c r="RAZ70" s="206"/>
      <c r="RBA70" s="206"/>
      <c r="RBB70" s="206"/>
      <c r="RBC70" s="206"/>
      <c r="RBD70" s="206"/>
      <c r="RBE70" s="206"/>
      <c r="RBF70" s="206"/>
      <c r="RBG70" s="206"/>
      <c r="RBH70" s="206"/>
      <c r="RBI70" s="206"/>
      <c r="RBJ70" s="206"/>
      <c r="RBK70" s="206"/>
      <c r="RBL70" s="206"/>
      <c r="RBM70" s="206"/>
      <c r="RBN70" s="206"/>
      <c r="RBO70" s="206"/>
      <c r="RBP70" s="206"/>
      <c r="RBQ70" s="206"/>
      <c r="RBR70" s="206"/>
      <c r="RBS70" s="206"/>
      <c r="RBT70" s="206"/>
      <c r="RBU70" s="206"/>
      <c r="RBV70" s="206"/>
      <c r="RBW70" s="206"/>
      <c r="RBX70" s="206"/>
      <c r="RBY70" s="206"/>
      <c r="RBZ70" s="206"/>
      <c r="RCA70" s="206"/>
      <c r="RCB70" s="206"/>
      <c r="RCC70" s="206"/>
      <c r="RCD70" s="206"/>
      <c r="RCE70" s="206"/>
      <c r="RCF70" s="206"/>
      <c r="RCG70" s="206"/>
      <c r="RCH70" s="206"/>
      <c r="RCI70" s="206"/>
      <c r="RCJ70" s="206"/>
      <c r="RCK70" s="206"/>
      <c r="RCL70" s="206"/>
      <c r="RCM70" s="206"/>
      <c r="RCN70" s="206"/>
      <c r="RCO70" s="206"/>
      <c r="RCP70" s="206"/>
      <c r="RCQ70" s="206"/>
      <c r="RCR70" s="206"/>
      <c r="RCS70" s="206"/>
      <c r="RCT70" s="206"/>
      <c r="RCU70" s="206"/>
      <c r="RCV70" s="206"/>
      <c r="RCW70" s="206"/>
      <c r="RCX70" s="206"/>
      <c r="RCY70" s="206"/>
      <c r="RCZ70" s="206"/>
      <c r="RDA70" s="206"/>
      <c r="RDB70" s="206"/>
      <c r="RDC70" s="206"/>
      <c r="RDD70" s="206"/>
      <c r="RDE70" s="206"/>
      <c r="RDF70" s="206"/>
      <c r="RDG70" s="206"/>
      <c r="RDH70" s="206"/>
      <c r="RDI70" s="206"/>
      <c r="RDJ70" s="206"/>
      <c r="RDK70" s="206"/>
      <c r="RDL70" s="206"/>
      <c r="RDM70" s="206"/>
      <c r="RDN70" s="206"/>
      <c r="RDO70" s="206"/>
      <c r="RDP70" s="206"/>
      <c r="RDQ70" s="206"/>
      <c r="RDR70" s="206"/>
      <c r="RDS70" s="206"/>
      <c r="RDT70" s="206"/>
      <c r="RDU70" s="206"/>
      <c r="RDV70" s="206"/>
      <c r="RDW70" s="206"/>
      <c r="RDX70" s="206"/>
      <c r="RDY70" s="206"/>
      <c r="RDZ70" s="206"/>
      <c r="REA70" s="206"/>
      <c r="REB70" s="206"/>
      <c r="REC70" s="206"/>
      <c r="RED70" s="206"/>
      <c r="REE70" s="206"/>
      <c r="REF70" s="206"/>
      <c r="REG70" s="206"/>
      <c r="REH70" s="206"/>
      <c r="REI70" s="206"/>
      <c r="REJ70" s="206"/>
      <c r="REK70" s="206"/>
      <c r="REL70" s="206"/>
      <c r="REM70" s="206"/>
      <c r="REN70" s="206"/>
      <c r="REO70" s="206"/>
      <c r="REP70" s="206"/>
      <c r="REQ70" s="206"/>
      <c r="RER70" s="206"/>
      <c r="RES70" s="206"/>
      <c r="RET70" s="206"/>
      <c r="REU70" s="206"/>
      <c r="REV70" s="206"/>
      <c r="REW70" s="206"/>
      <c r="REX70" s="206"/>
      <c r="REY70" s="206"/>
      <c r="REZ70" s="206"/>
      <c r="RFA70" s="206"/>
      <c r="RFB70" s="206"/>
      <c r="RFC70" s="206"/>
      <c r="RFD70" s="206"/>
      <c r="RFE70" s="206"/>
      <c r="RFF70" s="206"/>
      <c r="RFG70" s="206"/>
      <c r="RFH70" s="206"/>
      <c r="RFI70" s="206"/>
      <c r="RFJ70" s="206"/>
      <c r="RFK70" s="206"/>
      <c r="RFL70" s="206"/>
      <c r="RFM70" s="206"/>
      <c r="RFN70" s="206"/>
      <c r="RFO70" s="206"/>
      <c r="RFP70" s="206"/>
      <c r="RFQ70" s="206"/>
      <c r="RFR70" s="206"/>
      <c r="RFS70" s="206"/>
      <c r="RFT70" s="206"/>
      <c r="RFU70" s="206"/>
      <c r="RFV70" s="206"/>
      <c r="RFW70" s="206"/>
      <c r="RFX70" s="206"/>
      <c r="RFY70" s="206"/>
      <c r="RFZ70" s="206"/>
      <c r="RGA70" s="206"/>
      <c r="RGB70" s="206"/>
      <c r="RGC70" s="206"/>
      <c r="RGD70" s="206"/>
      <c r="RGE70" s="206"/>
      <c r="RGF70" s="206"/>
      <c r="RGG70" s="206"/>
      <c r="RGH70" s="206"/>
      <c r="RGI70" s="206"/>
      <c r="RGJ70" s="206"/>
      <c r="RGK70" s="206"/>
      <c r="RGL70" s="206"/>
      <c r="RGM70" s="206"/>
      <c r="RGN70" s="206"/>
      <c r="RGO70" s="206"/>
      <c r="RGP70" s="206"/>
      <c r="RGQ70" s="206"/>
      <c r="RGR70" s="206"/>
      <c r="RGS70" s="206"/>
      <c r="RGT70" s="206"/>
      <c r="RGU70" s="206"/>
      <c r="RGV70" s="206"/>
      <c r="RGW70" s="206"/>
      <c r="RGX70" s="206"/>
      <c r="RGY70" s="206"/>
      <c r="RGZ70" s="206"/>
      <c r="RHA70" s="206"/>
      <c r="RHB70" s="206"/>
      <c r="RHC70" s="206"/>
      <c r="RHD70" s="206"/>
      <c r="RHE70" s="206"/>
      <c r="RHF70" s="206"/>
      <c r="RHG70" s="206"/>
      <c r="RHH70" s="206"/>
      <c r="RHI70" s="206"/>
      <c r="RHJ70" s="206"/>
      <c r="RHK70" s="206"/>
      <c r="RHL70" s="206"/>
      <c r="RHM70" s="206"/>
      <c r="RHN70" s="206"/>
      <c r="RHO70" s="206"/>
      <c r="RHP70" s="206"/>
      <c r="RHQ70" s="206"/>
      <c r="RHR70" s="206"/>
      <c r="RHS70" s="206"/>
      <c r="RHT70" s="206"/>
      <c r="RHU70" s="206"/>
      <c r="RHV70" s="206"/>
      <c r="RHW70" s="206"/>
      <c r="RHX70" s="206"/>
      <c r="RHY70" s="206"/>
      <c r="RHZ70" s="206"/>
      <c r="RIA70" s="206"/>
      <c r="RIB70" s="206"/>
      <c r="RIC70" s="206"/>
      <c r="RID70" s="206"/>
      <c r="RIE70" s="206"/>
      <c r="RIF70" s="206"/>
      <c r="RIG70" s="206"/>
      <c r="RIH70" s="206"/>
      <c r="RII70" s="206"/>
      <c r="RIJ70" s="206"/>
      <c r="RIK70" s="206"/>
      <c r="RIL70" s="206"/>
      <c r="RIM70" s="206"/>
      <c r="RIN70" s="206"/>
      <c r="RIO70" s="206"/>
      <c r="RIP70" s="206"/>
      <c r="RIQ70" s="206"/>
      <c r="RIR70" s="206"/>
      <c r="RIS70" s="206"/>
      <c r="RIT70" s="206"/>
      <c r="RIU70" s="206"/>
      <c r="RIV70" s="206"/>
      <c r="RIW70" s="206"/>
      <c r="RIX70" s="206"/>
      <c r="RIY70" s="206"/>
      <c r="RIZ70" s="206"/>
      <c r="RJA70" s="206"/>
      <c r="RJB70" s="206"/>
      <c r="RJC70" s="206"/>
      <c r="RJD70" s="206"/>
      <c r="RJE70" s="206"/>
      <c r="RJF70" s="206"/>
      <c r="RJG70" s="206"/>
      <c r="RJH70" s="206"/>
      <c r="RJI70" s="206"/>
      <c r="RJJ70" s="206"/>
      <c r="RJK70" s="206"/>
      <c r="RJL70" s="206"/>
      <c r="RJM70" s="206"/>
      <c r="RJN70" s="206"/>
      <c r="RJO70" s="206"/>
      <c r="RJP70" s="206"/>
      <c r="RJQ70" s="206"/>
      <c r="RJR70" s="206"/>
      <c r="RJS70" s="206"/>
      <c r="RJT70" s="206"/>
      <c r="RJU70" s="206"/>
      <c r="RJV70" s="206"/>
      <c r="RJW70" s="206"/>
      <c r="RJX70" s="206"/>
      <c r="RJY70" s="206"/>
      <c r="RJZ70" s="206"/>
      <c r="RKA70" s="206"/>
      <c r="RKB70" s="206"/>
      <c r="RKC70" s="206"/>
      <c r="RKD70" s="206"/>
      <c r="RKE70" s="206"/>
      <c r="RKF70" s="206"/>
      <c r="RKG70" s="206"/>
      <c r="RKH70" s="206"/>
      <c r="RKI70" s="206"/>
      <c r="RKJ70" s="206"/>
      <c r="RKK70" s="206"/>
      <c r="RKL70" s="206"/>
      <c r="RKM70" s="206"/>
      <c r="RKN70" s="206"/>
      <c r="RKO70" s="206"/>
      <c r="RKP70" s="206"/>
      <c r="RKQ70" s="206"/>
      <c r="RKR70" s="206"/>
      <c r="RKS70" s="206"/>
      <c r="RKT70" s="206"/>
      <c r="RKU70" s="206"/>
      <c r="RKV70" s="206"/>
      <c r="RKW70" s="206"/>
      <c r="RKX70" s="206"/>
      <c r="RKY70" s="206"/>
      <c r="RKZ70" s="206"/>
      <c r="RLA70" s="206"/>
      <c r="RLB70" s="206"/>
      <c r="RLC70" s="206"/>
      <c r="RLD70" s="206"/>
      <c r="RLE70" s="206"/>
      <c r="RLF70" s="206"/>
      <c r="RLG70" s="206"/>
      <c r="RLH70" s="206"/>
      <c r="RLI70" s="206"/>
      <c r="RLJ70" s="206"/>
      <c r="RLK70" s="206"/>
      <c r="RLL70" s="206"/>
      <c r="RLM70" s="206"/>
      <c r="RLN70" s="206"/>
      <c r="RLO70" s="206"/>
      <c r="RLP70" s="206"/>
      <c r="RLQ70" s="206"/>
      <c r="RLR70" s="206"/>
      <c r="RLS70" s="206"/>
      <c r="RLT70" s="206"/>
      <c r="RLU70" s="206"/>
      <c r="RLV70" s="206"/>
      <c r="RLW70" s="206"/>
      <c r="RLX70" s="206"/>
      <c r="RLY70" s="206"/>
      <c r="RLZ70" s="206"/>
      <c r="RMA70" s="206"/>
      <c r="RMB70" s="206"/>
      <c r="RMC70" s="206"/>
      <c r="RMD70" s="206"/>
      <c r="RME70" s="206"/>
      <c r="RMF70" s="206"/>
      <c r="RMG70" s="206"/>
      <c r="RMH70" s="206"/>
      <c r="RMI70" s="206"/>
      <c r="RMJ70" s="206"/>
      <c r="RMK70" s="206"/>
      <c r="RML70" s="206"/>
      <c r="RMM70" s="206"/>
      <c r="RMN70" s="206"/>
      <c r="RMO70" s="206"/>
      <c r="RMP70" s="206"/>
      <c r="RMQ70" s="206"/>
      <c r="RMR70" s="206"/>
      <c r="RMS70" s="206"/>
      <c r="RMT70" s="206"/>
      <c r="RMU70" s="206"/>
      <c r="RMV70" s="206"/>
      <c r="RMW70" s="206"/>
      <c r="RMX70" s="206"/>
      <c r="RMY70" s="206"/>
      <c r="RMZ70" s="206"/>
      <c r="RNA70" s="206"/>
      <c r="RNB70" s="206"/>
      <c r="RNC70" s="206"/>
      <c r="RND70" s="206"/>
      <c r="RNE70" s="206"/>
      <c r="RNF70" s="206"/>
      <c r="RNG70" s="206"/>
      <c r="RNH70" s="206"/>
      <c r="RNI70" s="206"/>
      <c r="RNJ70" s="206"/>
      <c r="RNK70" s="206"/>
      <c r="RNL70" s="206"/>
      <c r="RNM70" s="206"/>
      <c r="RNN70" s="206"/>
      <c r="RNO70" s="206"/>
      <c r="RNP70" s="206"/>
      <c r="RNQ70" s="206"/>
      <c r="RNR70" s="206"/>
      <c r="RNS70" s="206"/>
      <c r="RNT70" s="206"/>
      <c r="RNU70" s="206"/>
      <c r="RNV70" s="206"/>
      <c r="RNW70" s="206"/>
      <c r="RNX70" s="206"/>
      <c r="RNY70" s="206"/>
      <c r="RNZ70" s="206"/>
      <c r="ROA70" s="206"/>
      <c r="ROB70" s="206"/>
      <c r="ROC70" s="206"/>
      <c r="ROD70" s="206"/>
      <c r="ROE70" s="206"/>
      <c r="ROF70" s="206"/>
      <c r="ROG70" s="206"/>
      <c r="ROH70" s="206"/>
      <c r="ROI70" s="206"/>
      <c r="ROJ70" s="206"/>
      <c r="ROK70" s="206"/>
      <c r="ROL70" s="206"/>
      <c r="ROM70" s="206"/>
      <c r="RON70" s="206"/>
      <c r="ROO70" s="206"/>
      <c r="ROP70" s="206"/>
      <c r="ROQ70" s="206"/>
      <c r="ROR70" s="206"/>
      <c r="ROS70" s="206"/>
      <c r="ROT70" s="206"/>
      <c r="ROU70" s="206"/>
      <c r="ROV70" s="206"/>
      <c r="ROW70" s="206"/>
      <c r="ROX70" s="206"/>
      <c r="ROY70" s="206"/>
      <c r="ROZ70" s="206"/>
      <c r="RPA70" s="206"/>
      <c r="RPB70" s="206"/>
      <c r="RPC70" s="206"/>
      <c r="RPD70" s="206"/>
      <c r="RPE70" s="206"/>
      <c r="RPF70" s="206"/>
      <c r="RPG70" s="206"/>
      <c r="RPH70" s="206"/>
      <c r="RPI70" s="206"/>
      <c r="RPJ70" s="206"/>
      <c r="RPK70" s="206"/>
      <c r="RPL70" s="206"/>
      <c r="RPM70" s="206"/>
      <c r="RPN70" s="206"/>
      <c r="RPO70" s="206"/>
      <c r="RPP70" s="206"/>
      <c r="RPQ70" s="206"/>
      <c r="RPR70" s="206"/>
      <c r="RPS70" s="206"/>
      <c r="RPT70" s="206"/>
      <c r="RPU70" s="206"/>
      <c r="RPV70" s="206"/>
      <c r="RPW70" s="206"/>
      <c r="RPX70" s="206"/>
      <c r="RPY70" s="206"/>
      <c r="RPZ70" s="206"/>
      <c r="RQA70" s="206"/>
      <c r="RQB70" s="206"/>
      <c r="RQC70" s="206"/>
      <c r="RQD70" s="206"/>
      <c r="RQE70" s="206"/>
      <c r="RQF70" s="206"/>
      <c r="RQG70" s="206"/>
      <c r="RQH70" s="206"/>
      <c r="RQI70" s="206"/>
      <c r="RQJ70" s="206"/>
      <c r="RQK70" s="206"/>
      <c r="RQL70" s="206"/>
      <c r="RQM70" s="206"/>
      <c r="RQN70" s="206"/>
      <c r="RQO70" s="206"/>
      <c r="RQP70" s="206"/>
      <c r="RQQ70" s="206"/>
      <c r="RQR70" s="206"/>
      <c r="RQS70" s="206"/>
      <c r="RQT70" s="206"/>
      <c r="RQU70" s="206"/>
      <c r="RQV70" s="206"/>
      <c r="RQW70" s="206"/>
      <c r="RQX70" s="206"/>
      <c r="RQY70" s="206"/>
      <c r="RQZ70" s="206"/>
      <c r="RRA70" s="206"/>
      <c r="RRB70" s="206"/>
      <c r="RRC70" s="206"/>
      <c r="RRD70" s="206"/>
      <c r="RRE70" s="206"/>
      <c r="RRF70" s="206"/>
      <c r="RRG70" s="206"/>
      <c r="RRH70" s="206"/>
      <c r="RRI70" s="206"/>
      <c r="RRJ70" s="206"/>
      <c r="RRK70" s="206"/>
      <c r="RRL70" s="206"/>
      <c r="RRM70" s="206"/>
      <c r="RRN70" s="206"/>
      <c r="RRO70" s="206"/>
      <c r="RRP70" s="206"/>
      <c r="RRQ70" s="206"/>
      <c r="RRR70" s="206"/>
      <c r="RRS70" s="206"/>
      <c r="RRT70" s="206"/>
      <c r="RRU70" s="206"/>
      <c r="RRV70" s="206"/>
      <c r="RRW70" s="206"/>
      <c r="RRX70" s="206"/>
      <c r="RRY70" s="206"/>
      <c r="RRZ70" s="206"/>
      <c r="RSA70" s="206"/>
      <c r="RSB70" s="206"/>
      <c r="RSC70" s="206"/>
      <c r="RSD70" s="206"/>
      <c r="RSE70" s="206"/>
      <c r="RSF70" s="206"/>
      <c r="RSG70" s="206"/>
      <c r="RSH70" s="206"/>
      <c r="RSI70" s="206"/>
      <c r="RSJ70" s="206"/>
      <c r="RSK70" s="206"/>
      <c r="RSL70" s="206"/>
      <c r="RSM70" s="206"/>
      <c r="RSN70" s="206"/>
      <c r="RSO70" s="206"/>
      <c r="RSP70" s="206"/>
      <c r="RSQ70" s="206"/>
      <c r="RSR70" s="206"/>
      <c r="RSS70" s="206"/>
      <c r="RST70" s="206"/>
      <c r="RSU70" s="206"/>
      <c r="RSV70" s="206"/>
      <c r="RSW70" s="206"/>
      <c r="RSX70" s="206"/>
      <c r="RSY70" s="206"/>
      <c r="RSZ70" s="206"/>
      <c r="RTA70" s="206"/>
      <c r="RTB70" s="206"/>
      <c r="RTC70" s="206"/>
      <c r="RTD70" s="206"/>
      <c r="RTE70" s="206"/>
      <c r="RTF70" s="206"/>
      <c r="RTG70" s="206"/>
      <c r="RTH70" s="206"/>
      <c r="RTI70" s="206"/>
      <c r="RTJ70" s="206"/>
      <c r="RTK70" s="206"/>
      <c r="RTL70" s="206"/>
      <c r="RTM70" s="206"/>
      <c r="RTN70" s="206"/>
      <c r="RTO70" s="206"/>
      <c r="RTP70" s="206"/>
      <c r="RTQ70" s="206"/>
      <c r="RTR70" s="206"/>
      <c r="RTS70" s="206"/>
      <c r="RTT70" s="206"/>
      <c r="RTU70" s="206"/>
      <c r="RTV70" s="206"/>
      <c r="RTW70" s="206"/>
      <c r="RTX70" s="206"/>
      <c r="RTY70" s="206"/>
      <c r="RTZ70" s="206"/>
      <c r="RUA70" s="206"/>
      <c r="RUB70" s="206"/>
      <c r="RUC70" s="206"/>
      <c r="RUD70" s="206"/>
      <c r="RUE70" s="206"/>
      <c r="RUF70" s="206"/>
      <c r="RUG70" s="206"/>
      <c r="RUH70" s="206"/>
      <c r="RUI70" s="206"/>
      <c r="RUJ70" s="206"/>
      <c r="RUK70" s="206"/>
      <c r="RUL70" s="206"/>
      <c r="RUM70" s="206"/>
      <c r="RUN70" s="206"/>
      <c r="RUO70" s="206"/>
      <c r="RUP70" s="206"/>
      <c r="RUQ70" s="206"/>
      <c r="RUR70" s="206"/>
      <c r="RUS70" s="206"/>
      <c r="RUT70" s="206"/>
      <c r="RUU70" s="206"/>
      <c r="RUV70" s="206"/>
      <c r="RUW70" s="206"/>
      <c r="RUX70" s="206"/>
      <c r="RUY70" s="206"/>
      <c r="RUZ70" s="206"/>
      <c r="RVA70" s="206"/>
      <c r="RVB70" s="206"/>
      <c r="RVC70" s="206"/>
      <c r="RVD70" s="206"/>
      <c r="RVE70" s="206"/>
      <c r="RVF70" s="206"/>
      <c r="RVG70" s="206"/>
      <c r="RVH70" s="206"/>
      <c r="RVI70" s="206"/>
      <c r="RVJ70" s="206"/>
      <c r="RVK70" s="206"/>
      <c r="RVL70" s="206"/>
      <c r="RVM70" s="206"/>
      <c r="RVN70" s="206"/>
      <c r="RVO70" s="206"/>
      <c r="RVP70" s="206"/>
      <c r="RVQ70" s="206"/>
      <c r="RVR70" s="206"/>
      <c r="RVS70" s="206"/>
      <c r="RVT70" s="206"/>
      <c r="RVU70" s="206"/>
      <c r="RVV70" s="206"/>
      <c r="RVW70" s="206"/>
      <c r="RVX70" s="206"/>
      <c r="RVY70" s="206"/>
      <c r="RVZ70" s="206"/>
      <c r="RWA70" s="206"/>
      <c r="RWB70" s="206"/>
      <c r="RWC70" s="206"/>
      <c r="RWD70" s="206"/>
      <c r="RWE70" s="206"/>
      <c r="RWF70" s="206"/>
      <c r="RWG70" s="206"/>
      <c r="RWH70" s="206"/>
      <c r="RWI70" s="206"/>
      <c r="RWJ70" s="206"/>
      <c r="RWK70" s="206"/>
      <c r="RWL70" s="206"/>
      <c r="RWM70" s="206"/>
      <c r="RWN70" s="206"/>
      <c r="RWO70" s="206"/>
      <c r="RWP70" s="206"/>
      <c r="RWQ70" s="206"/>
      <c r="RWR70" s="206"/>
      <c r="RWS70" s="206"/>
      <c r="RWT70" s="206"/>
      <c r="RWU70" s="206"/>
      <c r="RWV70" s="206"/>
      <c r="RWW70" s="206"/>
      <c r="RWX70" s="206"/>
      <c r="RWY70" s="206"/>
      <c r="RWZ70" s="206"/>
      <c r="RXA70" s="206"/>
      <c r="RXB70" s="206"/>
      <c r="RXC70" s="206"/>
      <c r="RXD70" s="206"/>
      <c r="RXE70" s="206"/>
      <c r="RXF70" s="206"/>
      <c r="RXG70" s="206"/>
      <c r="RXH70" s="206"/>
      <c r="RXI70" s="206"/>
      <c r="RXJ70" s="206"/>
      <c r="RXK70" s="206"/>
      <c r="RXL70" s="206"/>
      <c r="RXM70" s="206"/>
      <c r="RXN70" s="206"/>
      <c r="RXO70" s="206"/>
      <c r="RXP70" s="206"/>
      <c r="RXQ70" s="206"/>
      <c r="RXR70" s="206"/>
      <c r="RXS70" s="206"/>
      <c r="RXT70" s="206"/>
      <c r="RXU70" s="206"/>
      <c r="RXV70" s="206"/>
      <c r="RXW70" s="206"/>
      <c r="RXX70" s="206"/>
      <c r="RXY70" s="206"/>
      <c r="RXZ70" s="206"/>
      <c r="RYA70" s="206"/>
      <c r="RYB70" s="206"/>
      <c r="RYC70" s="206"/>
      <c r="RYD70" s="206"/>
      <c r="RYE70" s="206"/>
      <c r="RYF70" s="206"/>
      <c r="RYG70" s="206"/>
      <c r="RYH70" s="206"/>
      <c r="RYI70" s="206"/>
      <c r="RYJ70" s="206"/>
      <c r="RYK70" s="206"/>
      <c r="RYL70" s="206"/>
      <c r="RYM70" s="206"/>
      <c r="RYN70" s="206"/>
      <c r="RYO70" s="206"/>
      <c r="RYP70" s="206"/>
      <c r="RYQ70" s="206"/>
      <c r="RYR70" s="206"/>
      <c r="RYS70" s="206"/>
      <c r="RYT70" s="206"/>
      <c r="RYU70" s="206"/>
      <c r="RYV70" s="206"/>
      <c r="RYW70" s="206"/>
      <c r="RYX70" s="206"/>
      <c r="RYY70" s="206"/>
      <c r="RYZ70" s="206"/>
      <c r="RZA70" s="206"/>
      <c r="RZB70" s="206"/>
      <c r="RZC70" s="206"/>
      <c r="RZD70" s="206"/>
      <c r="RZE70" s="206"/>
      <c r="RZF70" s="206"/>
      <c r="RZG70" s="206"/>
      <c r="RZH70" s="206"/>
      <c r="RZI70" s="206"/>
      <c r="RZJ70" s="206"/>
      <c r="RZK70" s="206"/>
      <c r="RZL70" s="206"/>
      <c r="RZM70" s="206"/>
      <c r="RZN70" s="206"/>
      <c r="RZO70" s="206"/>
      <c r="RZP70" s="206"/>
      <c r="RZQ70" s="206"/>
      <c r="RZR70" s="206"/>
      <c r="RZS70" s="206"/>
      <c r="RZT70" s="206"/>
      <c r="RZU70" s="206"/>
      <c r="RZV70" s="206"/>
      <c r="RZW70" s="206"/>
      <c r="RZX70" s="206"/>
      <c r="RZY70" s="206"/>
      <c r="RZZ70" s="206"/>
      <c r="SAA70" s="206"/>
      <c r="SAB70" s="206"/>
      <c r="SAC70" s="206"/>
      <c r="SAD70" s="206"/>
      <c r="SAE70" s="206"/>
      <c r="SAF70" s="206"/>
      <c r="SAG70" s="206"/>
      <c r="SAH70" s="206"/>
      <c r="SAI70" s="206"/>
      <c r="SAJ70" s="206"/>
      <c r="SAK70" s="206"/>
      <c r="SAL70" s="206"/>
      <c r="SAM70" s="206"/>
      <c r="SAN70" s="206"/>
      <c r="SAO70" s="206"/>
      <c r="SAP70" s="206"/>
      <c r="SAQ70" s="206"/>
      <c r="SAR70" s="206"/>
      <c r="SAS70" s="206"/>
      <c r="SAT70" s="206"/>
      <c r="SAU70" s="206"/>
      <c r="SAV70" s="206"/>
      <c r="SAW70" s="206"/>
      <c r="SAX70" s="206"/>
      <c r="SAY70" s="206"/>
      <c r="SAZ70" s="206"/>
      <c r="SBA70" s="206"/>
      <c r="SBB70" s="206"/>
      <c r="SBC70" s="206"/>
      <c r="SBD70" s="206"/>
      <c r="SBE70" s="206"/>
      <c r="SBF70" s="206"/>
      <c r="SBG70" s="206"/>
      <c r="SBH70" s="206"/>
      <c r="SBI70" s="206"/>
      <c r="SBJ70" s="206"/>
      <c r="SBK70" s="206"/>
      <c r="SBL70" s="206"/>
      <c r="SBM70" s="206"/>
      <c r="SBN70" s="206"/>
      <c r="SBO70" s="206"/>
      <c r="SBP70" s="206"/>
      <c r="SBQ70" s="206"/>
      <c r="SBR70" s="206"/>
      <c r="SBS70" s="206"/>
      <c r="SBT70" s="206"/>
      <c r="SBU70" s="206"/>
      <c r="SBV70" s="206"/>
      <c r="SBW70" s="206"/>
      <c r="SBX70" s="206"/>
      <c r="SBY70" s="206"/>
      <c r="SBZ70" s="206"/>
      <c r="SCA70" s="206"/>
      <c r="SCB70" s="206"/>
      <c r="SCC70" s="206"/>
      <c r="SCD70" s="206"/>
      <c r="SCE70" s="206"/>
      <c r="SCF70" s="206"/>
      <c r="SCG70" s="206"/>
      <c r="SCH70" s="206"/>
      <c r="SCI70" s="206"/>
      <c r="SCJ70" s="206"/>
      <c r="SCK70" s="206"/>
      <c r="SCL70" s="206"/>
      <c r="SCM70" s="206"/>
      <c r="SCN70" s="206"/>
      <c r="SCO70" s="206"/>
      <c r="SCP70" s="206"/>
      <c r="SCQ70" s="206"/>
      <c r="SCR70" s="206"/>
      <c r="SCS70" s="206"/>
      <c r="SCT70" s="206"/>
      <c r="SCU70" s="206"/>
      <c r="SCV70" s="206"/>
      <c r="SCW70" s="206"/>
      <c r="SCX70" s="206"/>
      <c r="SCY70" s="206"/>
      <c r="SCZ70" s="206"/>
      <c r="SDA70" s="206"/>
      <c r="SDB70" s="206"/>
      <c r="SDC70" s="206"/>
      <c r="SDD70" s="206"/>
      <c r="SDE70" s="206"/>
      <c r="SDF70" s="206"/>
      <c r="SDG70" s="206"/>
      <c r="SDH70" s="206"/>
      <c r="SDI70" s="206"/>
      <c r="SDJ70" s="206"/>
      <c r="SDK70" s="206"/>
      <c r="SDL70" s="206"/>
      <c r="SDM70" s="206"/>
      <c r="SDN70" s="206"/>
      <c r="SDO70" s="206"/>
      <c r="SDP70" s="206"/>
      <c r="SDQ70" s="206"/>
      <c r="SDR70" s="206"/>
      <c r="SDS70" s="206"/>
      <c r="SDT70" s="206"/>
      <c r="SDU70" s="206"/>
      <c r="SDV70" s="206"/>
      <c r="SDW70" s="206"/>
      <c r="SDX70" s="206"/>
      <c r="SDY70" s="206"/>
      <c r="SDZ70" s="206"/>
      <c r="SEA70" s="206"/>
      <c r="SEB70" s="206"/>
      <c r="SEC70" s="206"/>
      <c r="SED70" s="206"/>
      <c r="SEE70" s="206"/>
      <c r="SEF70" s="206"/>
      <c r="SEG70" s="206"/>
      <c r="SEH70" s="206"/>
      <c r="SEI70" s="206"/>
      <c r="SEJ70" s="206"/>
      <c r="SEK70" s="206"/>
      <c r="SEL70" s="206"/>
      <c r="SEM70" s="206"/>
      <c r="SEN70" s="206"/>
      <c r="SEO70" s="206"/>
      <c r="SEP70" s="206"/>
      <c r="SEQ70" s="206"/>
      <c r="SER70" s="206"/>
      <c r="SES70" s="206"/>
      <c r="SET70" s="206"/>
      <c r="SEU70" s="206"/>
      <c r="SEV70" s="206"/>
      <c r="SEW70" s="206"/>
      <c r="SEX70" s="206"/>
      <c r="SEY70" s="206"/>
      <c r="SEZ70" s="206"/>
      <c r="SFA70" s="206"/>
      <c r="SFB70" s="206"/>
      <c r="SFC70" s="206"/>
      <c r="SFD70" s="206"/>
      <c r="SFE70" s="206"/>
      <c r="SFF70" s="206"/>
      <c r="SFG70" s="206"/>
      <c r="SFH70" s="206"/>
      <c r="SFI70" s="206"/>
      <c r="SFJ70" s="206"/>
      <c r="SFK70" s="206"/>
      <c r="SFL70" s="206"/>
      <c r="SFM70" s="206"/>
      <c r="SFN70" s="206"/>
      <c r="SFO70" s="206"/>
      <c r="SFP70" s="206"/>
      <c r="SFQ70" s="206"/>
      <c r="SFR70" s="206"/>
      <c r="SFS70" s="206"/>
      <c r="SFT70" s="206"/>
      <c r="SFU70" s="206"/>
      <c r="SFV70" s="206"/>
      <c r="SFW70" s="206"/>
      <c r="SFX70" s="206"/>
      <c r="SFY70" s="206"/>
      <c r="SFZ70" s="206"/>
      <c r="SGA70" s="206"/>
      <c r="SGB70" s="206"/>
      <c r="SGC70" s="206"/>
      <c r="SGD70" s="206"/>
      <c r="SGE70" s="206"/>
      <c r="SGF70" s="206"/>
      <c r="SGG70" s="206"/>
      <c r="SGH70" s="206"/>
      <c r="SGI70" s="206"/>
      <c r="SGJ70" s="206"/>
      <c r="SGK70" s="206"/>
      <c r="SGL70" s="206"/>
      <c r="SGM70" s="206"/>
      <c r="SGN70" s="206"/>
      <c r="SGO70" s="206"/>
      <c r="SGP70" s="206"/>
      <c r="SGQ70" s="206"/>
      <c r="SGR70" s="206"/>
      <c r="SGS70" s="206"/>
      <c r="SGT70" s="206"/>
      <c r="SGU70" s="206"/>
      <c r="SGV70" s="206"/>
      <c r="SGW70" s="206"/>
      <c r="SGX70" s="206"/>
      <c r="SGY70" s="206"/>
      <c r="SGZ70" s="206"/>
      <c r="SHA70" s="206"/>
      <c r="SHB70" s="206"/>
      <c r="SHC70" s="206"/>
      <c r="SHD70" s="206"/>
      <c r="SHE70" s="206"/>
      <c r="SHF70" s="206"/>
      <c r="SHG70" s="206"/>
      <c r="SHH70" s="206"/>
      <c r="SHI70" s="206"/>
      <c r="SHJ70" s="206"/>
      <c r="SHK70" s="206"/>
      <c r="SHL70" s="206"/>
      <c r="SHM70" s="206"/>
      <c r="SHN70" s="206"/>
      <c r="SHO70" s="206"/>
      <c r="SHP70" s="206"/>
      <c r="SHQ70" s="206"/>
      <c r="SHR70" s="206"/>
      <c r="SHS70" s="206"/>
      <c r="SHT70" s="206"/>
      <c r="SHU70" s="206"/>
      <c r="SHV70" s="206"/>
      <c r="SHW70" s="206"/>
      <c r="SHX70" s="206"/>
      <c r="SHY70" s="206"/>
      <c r="SHZ70" s="206"/>
      <c r="SIA70" s="206"/>
      <c r="SIB70" s="206"/>
      <c r="SIC70" s="206"/>
      <c r="SID70" s="206"/>
      <c r="SIE70" s="206"/>
      <c r="SIF70" s="206"/>
      <c r="SIG70" s="206"/>
      <c r="SIH70" s="206"/>
      <c r="SII70" s="206"/>
      <c r="SIJ70" s="206"/>
      <c r="SIK70" s="206"/>
      <c r="SIL70" s="206"/>
      <c r="SIM70" s="206"/>
      <c r="SIN70" s="206"/>
      <c r="SIO70" s="206"/>
      <c r="SIP70" s="206"/>
      <c r="SIQ70" s="206"/>
      <c r="SIR70" s="206"/>
      <c r="SIS70" s="206"/>
      <c r="SIT70" s="206"/>
      <c r="SIU70" s="206"/>
      <c r="SIV70" s="206"/>
      <c r="SIW70" s="206"/>
      <c r="SIX70" s="206"/>
      <c r="SIY70" s="206"/>
      <c r="SIZ70" s="206"/>
      <c r="SJA70" s="206"/>
      <c r="SJB70" s="206"/>
      <c r="SJC70" s="206"/>
      <c r="SJD70" s="206"/>
      <c r="SJE70" s="206"/>
      <c r="SJF70" s="206"/>
      <c r="SJG70" s="206"/>
      <c r="SJH70" s="206"/>
      <c r="SJI70" s="206"/>
      <c r="SJJ70" s="206"/>
      <c r="SJK70" s="206"/>
      <c r="SJL70" s="206"/>
      <c r="SJM70" s="206"/>
      <c r="SJN70" s="206"/>
      <c r="SJO70" s="206"/>
      <c r="SJP70" s="206"/>
      <c r="SJQ70" s="206"/>
      <c r="SJR70" s="206"/>
      <c r="SJS70" s="206"/>
      <c r="SJT70" s="206"/>
      <c r="SJU70" s="206"/>
      <c r="SJV70" s="206"/>
      <c r="SJW70" s="206"/>
      <c r="SJX70" s="206"/>
      <c r="SJY70" s="206"/>
      <c r="SJZ70" s="206"/>
      <c r="SKA70" s="206"/>
      <c r="SKB70" s="206"/>
      <c r="SKC70" s="206"/>
      <c r="SKD70" s="206"/>
      <c r="SKE70" s="206"/>
      <c r="SKF70" s="206"/>
      <c r="SKG70" s="206"/>
      <c r="SKH70" s="206"/>
      <c r="SKI70" s="206"/>
      <c r="SKJ70" s="206"/>
      <c r="SKK70" s="206"/>
      <c r="SKL70" s="206"/>
      <c r="SKM70" s="206"/>
      <c r="SKN70" s="206"/>
      <c r="SKO70" s="206"/>
      <c r="SKP70" s="206"/>
      <c r="SKQ70" s="206"/>
      <c r="SKR70" s="206"/>
      <c r="SKS70" s="206"/>
      <c r="SKT70" s="206"/>
      <c r="SKU70" s="206"/>
      <c r="SKV70" s="206"/>
      <c r="SKW70" s="206"/>
      <c r="SKX70" s="206"/>
      <c r="SKY70" s="206"/>
      <c r="SKZ70" s="206"/>
      <c r="SLA70" s="206"/>
      <c r="SLB70" s="206"/>
      <c r="SLC70" s="206"/>
      <c r="SLD70" s="206"/>
      <c r="SLE70" s="206"/>
      <c r="SLF70" s="206"/>
      <c r="SLG70" s="206"/>
      <c r="SLH70" s="206"/>
      <c r="SLI70" s="206"/>
      <c r="SLJ70" s="206"/>
      <c r="SLK70" s="206"/>
      <c r="SLL70" s="206"/>
      <c r="SLM70" s="206"/>
      <c r="SLN70" s="206"/>
      <c r="SLO70" s="206"/>
      <c r="SLP70" s="206"/>
      <c r="SLQ70" s="206"/>
      <c r="SLR70" s="206"/>
      <c r="SLS70" s="206"/>
      <c r="SLT70" s="206"/>
      <c r="SLU70" s="206"/>
      <c r="SLV70" s="206"/>
      <c r="SLW70" s="206"/>
      <c r="SLX70" s="206"/>
      <c r="SLY70" s="206"/>
      <c r="SLZ70" s="206"/>
      <c r="SMA70" s="206"/>
      <c r="SMB70" s="206"/>
      <c r="SMC70" s="206"/>
      <c r="SMD70" s="206"/>
      <c r="SME70" s="206"/>
      <c r="SMF70" s="206"/>
      <c r="SMG70" s="206"/>
      <c r="SMH70" s="206"/>
      <c r="SMI70" s="206"/>
      <c r="SMJ70" s="206"/>
      <c r="SMK70" s="206"/>
      <c r="SML70" s="206"/>
      <c r="SMM70" s="206"/>
      <c r="SMN70" s="206"/>
      <c r="SMO70" s="206"/>
      <c r="SMP70" s="206"/>
      <c r="SMQ70" s="206"/>
      <c r="SMR70" s="206"/>
      <c r="SMS70" s="206"/>
      <c r="SMT70" s="206"/>
      <c r="SMU70" s="206"/>
      <c r="SMV70" s="206"/>
      <c r="SMW70" s="206"/>
      <c r="SMX70" s="206"/>
      <c r="SMY70" s="206"/>
      <c r="SMZ70" s="206"/>
      <c r="SNA70" s="206"/>
      <c r="SNB70" s="206"/>
      <c r="SNC70" s="206"/>
      <c r="SND70" s="206"/>
      <c r="SNE70" s="206"/>
      <c r="SNF70" s="206"/>
      <c r="SNG70" s="206"/>
      <c r="SNH70" s="206"/>
      <c r="SNI70" s="206"/>
      <c r="SNJ70" s="206"/>
      <c r="SNK70" s="206"/>
      <c r="SNL70" s="206"/>
      <c r="SNM70" s="206"/>
      <c r="SNN70" s="206"/>
      <c r="SNO70" s="206"/>
      <c r="SNP70" s="206"/>
      <c r="SNQ70" s="206"/>
      <c r="SNR70" s="206"/>
      <c r="SNS70" s="206"/>
      <c r="SNT70" s="206"/>
      <c r="SNU70" s="206"/>
      <c r="SNV70" s="206"/>
      <c r="SNW70" s="206"/>
      <c r="SNX70" s="206"/>
      <c r="SNY70" s="206"/>
      <c r="SNZ70" s="206"/>
      <c r="SOA70" s="206"/>
      <c r="SOB70" s="206"/>
      <c r="SOC70" s="206"/>
      <c r="SOD70" s="206"/>
      <c r="SOE70" s="206"/>
      <c r="SOF70" s="206"/>
      <c r="SOG70" s="206"/>
      <c r="SOH70" s="206"/>
      <c r="SOI70" s="206"/>
      <c r="SOJ70" s="206"/>
      <c r="SOK70" s="206"/>
      <c r="SOL70" s="206"/>
      <c r="SOM70" s="206"/>
      <c r="SON70" s="206"/>
      <c r="SOO70" s="206"/>
      <c r="SOP70" s="206"/>
      <c r="SOQ70" s="206"/>
      <c r="SOR70" s="206"/>
      <c r="SOS70" s="206"/>
      <c r="SOT70" s="206"/>
      <c r="SOU70" s="206"/>
      <c r="SOV70" s="206"/>
      <c r="SOW70" s="206"/>
      <c r="SOX70" s="206"/>
      <c r="SOY70" s="206"/>
      <c r="SOZ70" s="206"/>
      <c r="SPA70" s="206"/>
      <c r="SPB70" s="206"/>
      <c r="SPC70" s="206"/>
      <c r="SPD70" s="206"/>
      <c r="SPE70" s="206"/>
      <c r="SPF70" s="206"/>
      <c r="SPG70" s="206"/>
      <c r="SPH70" s="206"/>
      <c r="SPI70" s="206"/>
      <c r="SPJ70" s="206"/>
      <c r="SPK70" s="206"/>
      <c r="SPL70" s="206"/>
      <c r="SPM70" s="206"/>
      <c r="SPN70" s="206"/>
      <c r="SPO70" s="206"/>
      <c r="SPP70" s="206"/>
      <c r="SPQ70" s="206"/>
      <c r="SPR70" s="206"/>
      <c r="SPS70" s="206"/>
      <c r="SPT70" s="206"/>
      <c r="SPU70" s="206"/>
      <c r="SPV70" s="206"/>
      <c r="SPW70" s="206"/>
      <c r="SPX70" s="206"/>
      <c r="SPY70" s="206"/>
      <c r="SPZ70" s="206"/>
      <c r="SQA70" s="206"/>
      <c r="SQB70" s="206"/>
      <c r="SQC70" s="206"/>
      <c r="SQD70" s="206"/>
      <c r="SQE70" s="206"/>
      <c r="SQF70" s="206"/>
      <c r="SQG70" s="206"/>
      <c r="SQH70" s="206"/>
      <c r="SQI70" s="206"/>
      <c r="SQJ70" s="206"/>
      <c r="SQK70" s="206"/>
      <c r="SQL70" s="206"/>
      <c r="SQM70" s="206"/>
      <c r="SQN70" s="206"/>
      <c r="SQO70" s="206"/>
      <c r="SQP70" s="206"/>
      <c r="SQQ70" s="206"/>
      <c r="SQR70" s="206"/>
      <c r="SQS70" s="206"/>
      <c r="SQT70" s="206"/>
      <c r="SQU70" s="206"/>
      <c r="SQV70" s="206"/>
      <c r="SQW70" s="206"/>
      <c r="SQX70" s="206"/>
      <c r="SQY70" s="206"/>
      <c r="SQZ70" s="206"/>
      <c r="SRA70" s="206"/>
      <c r="SRB70" s="206"/>
      <c r="SRC70" s="206"/>
      <c r="SRD70" s="206"/>
      <c r="SRE70" s="206"/>
      <c r="SRF70" s="206"/>
      <c r="SRG70" s="206"/>
      <c r="SRH70" s="206"/>
      <c r="SRI70" s="206"/>
      <c r="SRJ70" s="206"/>
      <c r="SRK70" s="206"/>
      <c r="SRL70" s="206"/>
      <c r="SRM70" s="206"/>
      <c r="SRN70" s="206"/>
      <c r="SRO70" s="206"/>
      <c r="SRP70" s="206"/>
      <c r="SRQ70" s="206"/>
      <c r="SRR70" s="206"/>
      <c r="SRS70" s="206"/>
      <c r="SRT70" s="206"/>
      <c r="SRU70" s="206"/>
      <c r="SRV70" s="206"/>
      <c r="SRW70" s="206"/>
      <c r="SRX70" s="206"/>
      <c r="SRY70" s="206"/>
      <c r="SRZ70" s="206"/>
      <c r="SSA70" s="206"/>
      <c r="SSB70" s="206"/>
      <c r="SSC70" s="206"/>
      <c r="SSD70" s="206"/>
      <c r="SSE70" s="206"/>
      <c r="SSF70" s="206"/>
      <c r="SSG70" s="206"/>
      <c r="SSH70" s="206"/>
      <c r="SSI70" s="206"/>
      <c r="SSJ70" s="206"/>
      <c r="SSK70" s="206"/>
      <c r="SSL70" s="206"/>
      <c r="SSM70" s="206"/>
      <c r="SSN70" s="206"/>
      <c r="SSO70" s="206"/>
      <c r="SSP70" s="206"/>
      <c r="SSQ70" s="206"/>
      <c r="SSR70" s="206"/>
      <c r="SSS70" s="206"/>
      <c r="SST70" s="206"/>
      <c r="SSU70" s="206"/>
      <c r="SSV70" s="206"/>
      <c r="SSW70" s="206"/>
      <c r="SSX70" s="206"/>
      <c r="SSY70" s="206"/>
      <c r="SSZ70" s="206"/>
      <c r="STA70" s="206"/>
      <c r="STB70" s="206"/>
      <c r="STC70" s="206"/>
      <c r="STD70" s="206"/>
      <c r="STE70" s="206"/>
      <c r="STF70" s="206"/>
      <c r="STG70" s="206"/>
      <c r="STH70" s="206"/>
      <c r="STI70" s="206"/>
      <c r="STJ70" s="206"/>
      <c r="STK70" s="206"/>
      <c r="STL70" s="206"/>
      <c r="STM70" s="206"/>
      <c r="STN70" s="206"/>
      <c r="STO70" s="206"/>
      <c r="STP70" s="206"/>
      <c r="STQ70" s="206"/>
      <c r="STR70" s="206"/>
      <c r="STS70" s="206"/>
      <c r="STT70" s="206"/>
      <c r="STU70" s="206"/>
      <c r="STV70" s="206"/>
      <c r="STW70" s="206"/>
      <c r="STX70" s="206"/>
      <c r="STY70" s="206"/>
      <c r="STZ70" s="206"/>
      <c r="SUA70" s="206"/>
      <c r="SUB70" s="206"/>
      <c r="SUC70" s="206"/>
      <c r="SUD70" s="206"/>
      <c r="SUE70" s="206"/>
      <c r="SUF70" s="206"/>
      <c r="SUG70" s="206"/>
      <c r="SUH70" s="206"/>
      <c r="SUI70" s="206"/>
      <c r="SUJ70" s="206"/>
      <c r="SUK70" s="206"/>
      <c r="SUL70" s="206"/>
      <c r="SUM70" s="206"/>
      <c r="SUN70" s="206"/>
      <c r="SUO70" s="206"/>
      <c r="SUP70" s="206"/>
      <c r="SUQ70" s="206"/>
      <c r="SUR70" s="206"/>
      <c r="SUS70" s="206"/>
      <c r="SUT70" s="206"/>
      <c r="SUU70" s="206"/>
      <c r="SUV70" s="206"/>
      <c r="SUW70" s="206"/>
      <c r="SUX70" s="206"/>
      <c r="SUY70" s="206"/>
      <c r="SUZ70" s="206"/>
      <c r="SVA70" s="206"/>
      <c r="SVB70" s="206"/>
      <c r="SVC70" s="206"/>
      <c r="SVD70" s="206"/>
      <c r="SVE70" s="206"/>
      <c r="SVF70" s="206"/>
      <c r="SVG70" s="206"/>
      <c r="SVH70" s="206"/>
      <c r="SVI70" s="206"/>
      <c r="SVJ70" s="206"/>
      <c r="SVK70" s="206"/>
      <c r="SVL70" s="206"/>
      <c r="SVM70" s="206"/>
      <c r="SVN70" s="206"/>
      <c r="SVO70" s="206"/>
      <c r="SVP70" s="206"/>
      <c r="SVQ70" s="206"/>
      <c r="SVR70" s="206"/>
      <c r="SVS70" s="206"/>
      <c r="SVT70" s="206"/>
      <c r="SVU70" s="206"/>
      <c r="SVV70" s="206"/>
      <c r="SVW70" s="206"/>
      <c r="SVX70" s="206"/>
      <c r="SVY70" s="206"/>
      <c r="SVZ70" s="206"/>
      <c r="SWA70" s="206"/>
      <c r="SWB70" s="206"/>
      <c r="SWC70" s="206"/>
      <c r="SWD70" s="206"/>
      <c r="SWE70" s="206"/>
      <c r="SWF70" s="206"/>
      <c r="SWG70" s="206"/>
      <c r="SWH70" s="206"/>
      <c r="SWI70" s="206"/>
      <c r="SWJ70" s="206"/>
      <c r="SWK70" s="206"/>
      <c r="SWL70" s="206"/>
      <c r="SWM70" s="206"/>
      <c r="SWN70" s="206"/>
      <c r="SWO70" s="206"/>
      <c r="SWP70" s="206"/>
      <c r="SWQ70" s="206"/>
      <c r="SWR70" s="206"/>
      <c r="SWS70" s="206"/>
      <c r="SWT70" s="206"/>
      <c r="SWU70" s="206"/>
      <c r="SWV70" s="206"/>
      <c r="SWW70" s="206"/>
      <c r="SWX70" s="206"/>
      <c r="SWY70" s="206"/>
      <c r="SWZ70" s="206"/>
      <c r="SXA70" s="206"/>
      <c r="SXB70" s="206"/>
      <c r="SXC70" s="206"/>
      <c r="SXD70" s="206"/>
      <c r="SXE70" s="206"/>
      <c r="SXF70" s="206"/>
      <c r="SXG70" s="206"/>
      <c r="SXH70" s="206"/>
      <c r="SXI70" s="206"/>
      <c r="SXJ70" s="206"/>
      <c r="SXK70" s="206"/>
      <c r="SXL70" s="206"/>
      <c r="SXM70" s="206"/>
      <c r="SXN70" s="206"/>
      <c r="SXO70" s="206"/>
      <c r="SXP70" s="206"/>
      <c r="SXQ70" s="206"/>
      <c r="SXR70" s="206"/>
      <c r="SXS70" s="206"/>
      <c r="SXT70" s="206"/>
      <c r="SXU70" s="206"/>
      <c r="SXV70" s="206"/>
      <c r="SXW70" s="206"/>
      <c r="SXX70" s="206"/>
      <c r="SXY70" s="206"/>
      <c r="SXZ70" s="206"/>
      <c r="SYA70" s="206"/>
      <c r="SYB70" s="206"/>
      <c r="SYC70" s="206"/>
      <c r="SYD70" s="206"/>
      <c r="SYE70" s="206"/>
      <c r="SYF70" s="206"/>
      <c r="SYG70" s="206"/>
      <c r="SYH70" s="206"/>
      <c r="SYI70" s="206"/>
      <c r="SYJ70" s="206"/>
      <c r="SYK70" s="206"/>
      <c r="SYL70" s="206"/>
      <c r="SYM70" s="206"/>
      <c r="SYN70" s="206"/>
      <c r="SYO70" s="206"/>
      <c r="SYP70" s="206"/>
      <c r="SYQ70" s="206"/>
      <c r="SYR70" s="206"/>
      <c r="SYS70" s="206"/>
      <c r="SYT70" s="206"/>
      <c r="SYU70" s="206"/>
      <c r="SYV70" s="206"/>
      <c r="SYW70" s="206"/>
      <c r="SYX70" s="206"/>
      <c r="SYY70" s="206"/>
      <c r="SYZ70" s="206"/>
      <c r="SZA70" s="206"/>
      <c r="SZB70" s="206"/>
      <c r="SZC70" s="206"/>
      <c r="SZD70" s="206"/>
      <c r="SZE70" s="206"/>
      <c r="SZF70" s="206"/>
      <c r="SZG70" s="206"/>
      <c r="SZH70" s="206"/>
      <c r="SZI70" s="206"/>
      <c r="SZJ70" s="206"/>
      <c r="SZK70" s="206"/>
      <c r="SZL70" s="206"/>
      <c r="SZM70" s="206"/>
      <c r="SZN70" s="206"/>
      <c r="SZO70" s="206"/>
      <c r="SZP70" s="206"/>
      <c r="SZQ70" s="206"/>
      <c r="SZR70" s="206"/>
      <c r="SZS70" s="206"/>
      <c r="SZT70" s="206"/>
      <c r="SZU70" s="206"/>
      <c r="SZV70" s="206"/>
      <c r="SZW70" s="206"/>
      <c r="SZX70" s="206"/>
      <c r="SZY70" s="206"/>
      <c r="SZZ70" s="206"/>
      <c r="TAA70" s="206"/>
      <c r="TAB70" s="206"/>
      <c r="TAC70" s="206"/>
      <c r="TAD70" s="206"/>
      <c r="TAE70" s="206"/>
      <c r="TAF70" s="206"/>
      <c r="TAG70" s="206"/>
      <c r="TAH70" s="206"/>
      <c r="TAI70" s="206"/>
      <c r="TAJ70" s="206"/>
      <c r="TAK70" s="206"/>
      <c r="TAL70" s="206"/>
      <c r="TAM70" s="206"/>
      <c r="TAN70" s="206"/>
      <c r="TAO70" s="206"/>
      <c r="TAP70" s="206"/>
      <c r="TAQ70" s="206"/>
      <c r="TAR70" s="206"/>
      <c r="TAS70" s="206"/>
      <c r="TAT70" s="206"/>
      <c r="TAU70" s="206"/>
      <c r="TAV70" s="206"/>
      <c r="TAW70" s="206"/>
      <c r="TAX70" s="206"/>
      <c r="TAY70" s="206"/>
      <c r="TAZ70" s="206"/>
      <c r="TBA70" s="206"/>
      <c r="TBB70" s="206"/>
      <c r="TBC70" s="206"/>
      <c r="TBD70" s="206"/>
      <c r="TBE70" s="206"/>
      <c r="TBF70" s="206"/>
      <c r="TBG70" s="206"/>
      <c r="TBH70" s="206"/>
      <c r="TBI70" s="206"/>
      <c r="TBJ70" s="206"/>
      <c r="TBK70" s="206"/>
      <c r="TBL70" s="206"/>
      <c r="TBM70" s="206"/>
      <c r="TBN70" s="206"/>
      <c r="TBO70" s="206"/>
      <c r="TBP70" s="206"/>
      <c r="TBQ70" s="206"/>
      <c r="TBR70" s="206"/>
      <c r="TBS70" s="206"/>
      <c r="TBT70" s="206"/>
      <c r="TBU70" s="206"/>
      <c r="TBV70" s="206"/>
      <c r="TBW70" s="206"/>
      <c r="TBX70" s="206"/>
      <c r="TBY70" s="206"/>
      <c r="TBZ70" s="206"/>
      <c r="TCA70" s="206"/>
      <c r="TCB70" s="206"/>
      <c r="TCC70" s="206"/>
      <c r="TCD70" s="206"/>
      <c r="TCE70" s="206"/>
      <c r="TCF70" s="206"/>
      <c r="TCG70" s="206"/>
      <c r="TCH70" s="206"/>
      <c r="TCI70" s="206"/>
      <c r="TCJ70" s="206"/>
      <c r="TCK70" s="206"/>
      <c r="TCL70" s="206"/>
      <c r="TCM70" s="206"/>
      <c r="TCN70" s="206"/>
      <c r="TCO70" s="206"/>
      <c r="TCP70" s="206"/>
      <c r="TCQ70" s="206"/>
      <c r="TCR70" s="206"/>
      <c r="TCS70" s="206"/>
      <c r="TCT70" s="206"/>
      <c r="TCU70" s="206"/>
      <c r="TCV70" s="206"/>
      <c r="TCW70" s="206"/>
      <c r="TCX70" s="206"/>
      <c r="TCY70" s="206"/>
      <c r="TCZ70" s="206"/>
      <c r="TDA70" s="206"/>
      <c r="TDB70" s="206"/>
      <c r="TDC70" s="206"/>
      <c r="TDD70" s="206"/>
      <c r="TDE70" s="206"/>
      <c r="TDF70" s="206"/>
      <c r="TDG70" s="206"/>
      <c r="TDH70" s="206"/>
      <c r="TDI70" s="206"/>
      <c r="TDJ70" s="206"/>
      <c r="TDK70" s="206"/>
      <c r="TDL70" s="206"/>
      <c r="TDM70" s="206"/>
      <c r="TDN70" s="206"/>
      <c r="TDO70" s="206"/>
      <c r="TDP70" s="206"/>
      <c r="TDQ70" s="206"/>
      <c r="TDR70" s="206"/>
      <c r="TDS70" s="206"/>
      <c r="TDT70" s="206"/>
      <c r="TDU70" s="206"/>
      <c r="TDV70" s="206"/>
      <c r="TDW70" s="206"/>
      <c r="TDX70" s="206"/>
      <c r="TDY70" s="206"/>
      <c r="TDZ70" s="206"/>
      <c r="TEA70" s="206"/>
      <c r="TEB70" s="206"/>
      <c r="TEC70" s="206"/>
      <c r="TED70" s="206"/>
      <c r="TEE70" s="206"/>
      <c r="TEF70" s="206"/>
      <c r="TEG70" s="206"/>
      <c r="TEH70" s="206"/>
      <c r="TEI70" s="206"/>
      <c r="TEJ70" s="206"/>
      <c r="TEK70" s="206"/>
      <c r="TEL70" s="206"/>
      <c r="TEM70" s="206"/>
      <c r="TEN70" s="206"/>
      <c r="TEO70" s="206"/>
      <c r="TEP70" s="206"/>
      <c r="TEQ70" s="206"/>
      <c r="TER70" s="206"/>
      <c r="TES70" s="206"/>
      <c r="TET70" s="206"/>
      <c r="TEU70" s="206"/>
      <c r="TEV70" s="206"/>
      <c r="TEW70" s="206"/>
      <c r="TEX70" s="206"/>
      <c r="TEY70" s="206"/>
      <c r="TEZ70" s="206"/>
      <c r="TFA70" s="206"/>
      <c r="TFB70" s="206"/>
      <c r="TFC70" s="206"/>
      <c r="TFD70" s="206"/>
      <c r="TFE70" s="206"/>
      <c r="TFF70" s="206"/>
      <c r="TFG70" s="206"/>
      <c r="TFH70" s="206"/>
      <c r="TFI70" s="206"/>
      <c r="TFJ70" s="206"/>
      <c r="TFK70" s="206"/>
      <c r="TFL70" s="206"/>
      <c r="TFM70" s="206"/>
      <c r="TFN70" s="206"/>
      <c r="TFO70" s="206"/>
      <c r="TFP70" s="206"/>
      <c r="TFQ70" s="206"/>
      <c r="TFR70" s="206"/>
      <c r="TFS70" s="206"/>
      <c r="TFT70" s="206"/>
      <c r="TFU70" s="206"/>
      <c r="TFV70" s="206"/>
      <c r="TFW70" s="206"/>
      <c r="TFX70" s="206"/>
      <c r="TFY70" s="206"/>
      <c r="TFZ70" s="206"/>
      <c r="TGA70" s="206"/>
      <c r="TGB70" s="206"/>
      <c r="TGC70" s="206"/>
      <c r="TGD70" s="206"/>
      <c r="TGE70" s="206"/>
      <c r="TGF70" s="206"/>
      <c r="TGG70" s="206"/>
      <c r="TGH70" s="206"/>
      <c r="TGI70" s="206"/>
      <c r="TGJ70" s="206"/>
      <c r="TGK70" s="206"/>
      <c r="TGL70" s="206"/>
      <c r="TGM70" s="206"/>
      <c r="TGN70" s="206"/>
      <c r="TGO70" s="206"/>
      <c r="TGP70" s="206"/>
      <c r="TGQ70" s="206"/>
      <c r="TGR70" s="206"/>
      <c r="TGS70" s="206"/>
      <c r="TGT70" s="206"/>
      <c r="TGU70" s="206"/>
      <c r="TGV70" s="206"/>
      <c r="TGW70" s="206"/>
      <c r="TGX70" s="206"/>
      <c r="TGY70" s="206"/>
      <c r="TGZ70" s="206"/>
      <c r="THA70" s="206"/>
      <c r="THB70" s="206"/>
      <c r="THC70" s="206"/>
      <c r="THD70" s="206"/>
      <c r="THE70" s="206"/>
      <c r="THF70" s="206"/>
      <c r="THG70" s="206"/>
      <c r="THH70" s="206"/>
      <c r="THI70" s="206"/>
      <c r="THJ70" s="206"/>
      <c r="THK70" s="206"/>
      <c r="THL70" s="206"/>
      <c r="THM70" s="206"/>
      <c r="THN70" s="206"/>
      <c r="THO70" s="206"/>
      <c r="THP70" s="206"/>
      <c r="THQ70" s="206"/>
      <c r="THR70" s="206"/>
      <c r="THS70" s="206"/>
      <c r="THT70" s="206"/>
      <c r="THU70" s="206"/>
      <c r="THV70" s="206"/>
      <c r="THW70" s="206"/>
      <c r="THX70" s="206"/>
      <c r="THY70" s="206"/>
      <c r="THZ70" s="206"/>
      <c r="TIA70" s="206"/>
      <c r="TIB70" s="206"/>
      <c r="TIC70" s="206"/>
      <c r="TID70" s="206"/>
      <c r="TIE70" s="206"/>
      <c r="TIF70" s="206"/>
      <c r="TIG70" s="206"/>
      <c r="TIH70" s="206"/>
      <c r="TII70" s="206"/>
      <c r="TIJ70" s="206"/>
      <c r="TIK70" s="206"/>
      <c r="TIL70" s="206"/>
      <c r="TIM70" s="206"/>
      <c r="TIN70" s="206"/>
      <c r="TIO70" s="206"/>
      <c r="TIP70" s="206"/>
      <c r="TIQ70" s="206"/>
      <c r="TIR70" s="206"/>
      <c r="TIS70" s="206"/>
      <c r="TIT70" s="206"/>
      <c r="TIU70" s="206"/>
      <c r="TIV70" s="206"/>
      <c r="TIW70" s="206"/>
      <c r="TIX70" s="206"/>
      <c r="TIY70" s="206"/>
      <c r="TIZ70" s="206"/>
      <c r="TJA70" s="206"/>
      <c r="TJB70" s="206"/>
      <c r="TJC70" s="206"/>
      <c r="TJD70" s="206"/>
      <c r="TJE70" s="206"/>
      <c r="TJF70" s="206"/>
      <c r="TJG70" s="206"/>
      <c r="TJH70" s="206"/>
      <c r="TJI70" s="206"/>
      <c r="TJJ70" s="206"/>
      <c r="TJK70" s="206"/>
      <c r="TJL70" s="206"/>
      <c r="TJM70" s="206"/>
      <c r="TJN70" s="206"/>
      <c r="TJO70" s="206"/>
      <c r="TJP70" s="206"/>
      <c r="TJQ70" s="206"/>
      <c r="TJR70" s="206"/>
      <c r="TJS70" s="206"/>
      <c r="TJT70" s="206"/>
      <c r="TJU70" s="206"/>
      <c r="TJV70" s="206"/>
      <c r="TJW70" s="206"/>
      <c r="TJX70" s="206"/>
      <c r="TJY70" s="206"/>
      <c r="TJZ70" s="206"/>
      <c r="TKA70" s="206"/>
      <c r="TKB70" s="206"/>
      <c r="TKC70" s="206"/>
      <c r="TKD70" s="206"/>
      <c r="TKE70" s="206"/>
      <c r="TKF70" s="206"/>
      <c r="TKG70" s="206"/>
      <c r="TKH70" s="206"/>
      <c r="TKI70" s="206"/>
      <c r="TKJ70" s="206"/>
      <c r="TKK70" s="206"/>
      <c r="TKL70" s="206"/>
      <c r="TKM70" s="206"/>
      <c r="TKN70" s="206"/>
      <c r="TKO70" s="206"/>
      <c r="TKP70" s="206"/>
      <c r="TKQ70" s="206"/>
      <c r="TKR70" s="206"/>
      <c r="TKS70" s="206"/>
      <c r="TKT70" s="206"/>
      <c r="TKU70" s="206"/>
      <c r="TKV70" s="206"/>
      <c r="TKW70" s="206"/>
      <c r="TKX70" s="206"/>
      <c r="TKY70" s="206"/>
      <c r="TKZ70" s="206"/>
      <c r="TLA70" s="206"/>
      <c r="TLB70" s="206"/>
      <c r="TLC70" s="206"/>
      <c r="TLD70" s="206"/>
      <c r="TLE70" s="206"/>
      <c r="TLF70" s="206"/>
      <c r="TLG70" s="206"/>
      <c r="TLH70" s="206"/>
      <c r="TLI70" s="206"/>
      <c r="TLJ70" s="206"/>
      <c r="TLK70" s="206"/>
      <c r="TLL70" s="206"/>
      <c r="TLM70" s="206"/>
      <c r="TLN70" s="206"/>
      <c r="TLO70" s="206"/>
      <c r="TLP70" s="206"/>
      <c r="TLQ70" s="206"/>
      <c r="TLR70" s="206"/>
      <c r="TLS70" s="206"/>
      <c r="TLT70" s="206"/>
      <c r="TLU70" s="206"/>
      <c r="TLV70" s="206"/>
      <c r="TLW70" s="206"/>
      <c r="TLX70" s="206"/>
      <c r="TLY70" s="206"/>
      <c r="TLZ70" s="206"/>
      <c r="TMA70" s="206"/>
      <c r="TMB70" s="206"/>
      <c r="TMC70" s="206"/>
      <c r="TMD70" s="206"/>
      <c r="TME70" s="206"/>
      <c r="TMF70" s="206"/>
      <c r="TMG70" s="206"/>
      <c r="TMH70" s="206"/>
      <c r="TMI70" s="206"/>
      <c r="TMJ70" s="206"/>
      <c r="TMK70" s="206"/>
      <c r="TML70" s="206"/>
      <c r="TMM70" s="206"/>
      <c r="TMN70" s="206"/>
      <c r="TMO70" s="206"/>
      <c r="TMP70" s="206"/>
      <c r="TMQ70" s="206"/>
      <c r="TMR70" s="206"/>
      <c r="TMS70" s="206"/>
      <c r="TMT70" s="206"/>
      <c r="TMU70" s="206"/>
      <c r="TMV70" s="206"/>
      <c r="TMW70" s="206"/>
      <c r="TMX70" s="206"/>
      <c r="TMY70" s="206"/>
      <c r="TMZ70" s="206"/>
      <c r="TNA70" s="206"/>
      <c r="TNB70" s="206"/>
      <c r="TNC70" s="206"/>
      <c r="TND70" s="206"/>
      <c r="TNE70" s="206"/>
      <c r="TNF70" s="206"/>
      <c r="TNG70" s="206"/>
      <c r="TNH70" s="206"/>
      <c r="TNI70" s="206"/>
      <c r="TNJ70" s="206"/>
      <c r="TNK70" s="206"/>
      <c r="TNL70" s="206"/>
      <c r="TNM70" s="206"/>
      <c r="TNN70" s="206"/>
      <c r="TNO70" s="206"/>
      <c r="TNP70" s="206"/>
      <c r="TNQ70" s="206"/>
      <c r="TNR70" s="206"/>
      <c r="TNS70" s="206"/>
      <c r="TNT70" s="206"/>
      <c r="TNU70" s="206"/>
      <c r="TNV70" s="206"/>
      <c r="TNW70" s="206"/>
      <c r="TNX70" s="206"/>
      <c r="TNY70" s="206"/>
      <c r="TNZ70" s="206"/>
      <c r="TOA70" s="206"/>
      <c r="TOB70" s="206"/>
      <c r="TOC70" s="206"/>
      <c r="TOD70" s="206"/>
      <c r="TOE70" s="206"/>
      <c r="TOF70" s="206"/>
      <c r="TOG70" s="206"/>
      <c r="TOH70" s="206"/>
      <c r="TOI70" s="206"/>
      <c r="TOJ70" s="206"/>
      <c r="TOK70" s="206"/>
      <c r="TOL70" s="206"/>
      <c r="TOM70" s="206"/>
      <c r="TON70" s="206"/>
      <c r="TOO70" s="206"/>
      <c r="TOP70" s="206"/>
      <c r="TOQ70" s="206"/>
      <c r="TOR70" s="206"/>
      <c r="TOS70" s="206"/>
      <c r="TOT70" s="206"/>
      <c r="TOU70" s="206"/>
      <c r="TOV70" s="206"/>
      <c r="TOW70" s="206"/>
      <c r="TOX70" s="206"/>
      <c r="TOY70" s="206"/>
      <c r="TOZ70" s="206"/>
      <c r="TPA70" s="206"/>
      <c r="TPB70" s="206"/>
      <c r="TPC70" s="206"/>
      <c r="TPD70" s="206"/>
      <c r="TPE70" s="206"/>
      <c r="TPF70" s="206"/>
      <c r="TPG70" s="206"/>
      <c r="TPH70" s="206"/>
      <c r="TPI70" s="206"/>
      <c r="TPJ70" s="206"/>
      <c r="TPK70" s="206"/>
      <c r="TPL70" s="206"/>
      <c r="TPM70" s="206"/>
      <c r="TPN70" s="206"/>
      <c r="TPO70" s="206"/>
      <c r="TPP70" s="206"/>
      <c r="TPQ70" s="206"/>
      <c r="TPR70" s="206"/>
      <c r="TPS70" s="206"/>
      <c r="TPT70" s="206"/>
      <c r="TPU70" s="206"/>
      <c r="TPV70" s="206"/>
      <c r="TPW70" s="206"/>
      <c r="TPX70" s="206"/>
      <c r="TPY70" s="206"/>
      <c r="TPZ70" s="206"/>
      <c r="TQA70" s="206"/>
      <c r="TQB70" s="206"/>
      <c r="TQC70" s="206"/>
      <c r="TQD70" s="206"/>
      <c r="TQE70" s="206"/>
      <c r="TQF70" s="206"/>
      <c r="TQG70" s="206"/>
      <c r="TQH70" s="206"/>
      <c r="TQI70" s="206"/>
      <c r="TQJ70" s="206"/>
      <c r="TQK70" s="206"/>
      <c r="TQL70" s="206"/>
      <c r="TQM70" s="206"/>
      <c r="TQN70" s="206"/>
      <c r="TQO70" s="206"/>
      <c r="TQP70" s="206"/>
      <c r="TQQ70" s="206"/>
      <c r="TQR70" s="206"/>
      <c r="TQS70" s="206"/>
      <c r="TQT70" s="206"/>
      <c r="TQU70" s="206"/>
      <c r="TQV70" s="206"/>
      <c r="TQW70" s="206"/>
      <c r="TQX70" s="206"/>
      <c r="TQY70" s="206"/>
      <c r="TQZ70" s="206"/>
      <c r="TRA70" s="206"/>
      <c r="TRB70" s="206"/>
      <c r="TRC70" s="206"/>
      <c r="TRD70" s="206"/>
      <c r="TRE70" s="206"/>
      <c r="TRF70" s="206"/>
      <c r="TRG70" s="206"/>
      <c r="TRH70" s="206"/>
      <c r="TRI70" s="206"/>
      <c r="TRJ70" s="206"/>
      <c r="TRK70" s="206"/>
      <c r="TRL70" s="206"/>
      <c r="TRM70" s="206"/>
      <c r="TRN70" s="206"/>
      <c r="TRO70" s="206"/>
      <c r="TRP70" s="206"/>
      <c r="TRQ70" s="206"/>
      <c r="TRR70" s="206"/>
      <c r="TRS70" s="206"/>
      <c r="TRT70" s="206"/>
      <c r="TRU70" s="206"/>
      <c r="TRV70" s="206"/>
      <c r="TRW70" s="206"/>
      <c r="TRX70" s="206"/>
      <c r="TRY70" s="206"/>
      <c r="TRZ70" s="206"/>
      <c r="TSA70" s="206"/>
      <c r="TSB70" s="206"/>
      <c r="TSC70" s="206"/>
      <c r="TSD70" s="206"/>
      <c r="TSE70" s="206"/>
      <c r="TSF70" s="206"/>
      <c r="TSG70" s="206"/>
      <c r="TSH70" s="206"/>
      <c r="TSI70" s="206"/>
      <c r="TSJ70" s="206"/>
      <c r="TSK70" s="206"/>
      <c r="TSL70" s="206"/>
      <c r="TSM70" s="206"/>
      <c r="TSN70" s="206"/>
      <c r="TSO70" s="206"/>
      <c r="TSP70" s="206"/>
      <c r="TSQ70" s="206"/>
      <c r="TSR70" s="206"/>
      <c r="TSS70" s="206"/>
      <c r="TST70" s="206"/>
      <c r="TSU70" s="206"/>
      <c r="TSV70" s="206"/>
      <c r="TSW70" s="206"/>
      <c r="TSX70" s="206"/>
      <c r="TSY70" s="206"/>
      <c r="TSZ70" s="206"/>
      <c r="TTA70" s="206"/>
      <c r="TTB70" s="206"/>
      <c r="TTC70" s="206"/>
      <c r="TTD70" s="206"/>
      <c r="TTE70" s="206"/>
      <c r="TTF70" s="206"/>
      <c r="TTG70" s="206"/>
      <c r="TTH70" s="206"/>
      <c r="TTI70" s="206"/>
      <c r="TTJ70" s="206"/>
      <c r="TTK70" s="206"/>
      <c r="TTL70" s="206"/>
      <c r="TTM70" s="206"/>
      <c r="TTN70" s="206"/>
      <c r="TTO70" s="206"/>
      <c r="TTP70" s="206"/>
      <c r="TTQ70" s="206"/>
      <c r="TTR70" s="206"/>
      <c r="TTS70" s="206"/>
      <c r="TTT70" s="206"/>
      <c r="TTU70" s="206"/>
      <c r="TTV70" s="206"/>
      <c r="TTW70" s="206"/>
      <c r="TTX70" s="206"/>
      <c r="TTY70" s="206"/>
      <c r="TTZ70" s="206"/>
      <c r="TUA70" s="206"/>
      <c r="TUB70" s="206"/>
      <c r="TUC70" s="206"/>
      <c r="TUD70" s="206"/>
      <c r="TUE70" s="206"/>
      <c r="TUF70" s="206"/>
      <c r="TUG70" s="206"/>
      <c r="TUH70" s="206"/>
      <c r="TUI70" s="206"/>
      <c r="TUJ70" s="206"/>
      <c r="TUK70" s="206"/>
      <c r="TUL70" s="206"/>
      <c r="TUM70" s="206"/>
      <c r="TUN70" s="206"/>
      <c r="TUO70" s="206"/>
      <c r="TUP70" s="206"/>
      <c r="TUQ70" s="206"/>
      <c r="TUR70" s="206"/>
      <c r="TUS70" s="206"/>
      <c r="TUT70" s="206"/>
      <c r="TUU70" s="206"/>
      <c r="TUV70" s="206"/>
      <c r="TUW70" s="206"/>
      <c r="TUX70" s="206"/>
      <c r="TUY70" s="206"/>
      <c r="TUZ70" s="206"/>
      <c r="TVA70" s="206"/>
      <c r="TVB70" s="206"/>
      <c r="TVC70" s="206"/>
      <c r="TVD70" s="206"/>
      <c r="TVE70" s="206"/>
      <c r="TVF70" s="206"/>
      <c r="TVG70" s="206"/>
      <c r="TVH70" s="206"/>
      <c r="TVI70" s="206"/>
      <c r="TVJ70" s="206"/>
      <c r="TVK70" s="206"/>
      <c r="TVL70" s="206"/>
      <c r="TVM70" s="206"/>
      <c r="TVN70" s="206"/>
      <c r="TVO70" s="206"/>
      <c r="TVP70" s="206"/>
      <c r="TVQ70" s="206"/>
      <c r="TVR70" s="206"/>
      <c r="TVS70" s="206"/>
      <c r="TVT70" s="206"/>
      <c r="TVU70" s="206"/>
      <c r="TVV70" s="206"/>
      <c r="TVW70" s="206"/>
      <c r="TVX70" s="206"/>
      <c r="TVY70" s="206"/>
      <c r="TVZ70" s="206"/>
      <c r="TWA70" s="206"/>
      <c r="TWB70" s="206"/>
      <c r="TWC70" s="206"/>
      <c r="TWD70" s="206"/>
      <c r="TWE70" s="206"/>
      <c r="TWF70" s="206"/>
      <c r="TWG70" s="206"/>
      <c r="TWH70" s="206"/>
      <c r="TWI70" s="206"/>
      <c r="TWJ70" s="206"/>
      <c r="TWK70" s="206"/>
      <c r="TWL70" s="206"/>
      <c r="TWM70" s="206"/>
      <c r="TWN70" s="206"/>
      <c r="TWO70" s="206"/>
      <c r="TWP70" s="206"/>
      <c r="TWQ70" s="206"/>
      <c r="TWR70" s="206"/>
      <c r="TWS70" s="206"/>
      <c r="TWT70" s="206"/>
      <c r="TWU70" s="206"/>
      <c r="TWV70" s="206"/>
      <c r="TWW70" s="206"/>
      <c r="TWX70" s="206"/>
      <c r="TWY70" s="206"/>
      <c r="TWZ70" s="206"/>
      <c r="TXA70" s="206"/>
      <c r="TXB70" s="206"/>
      <c r="TXC70" s="206"/>
      <c r="TXD70" s="206"/>
      <c r="TXE70" s="206"/>
      <c r="TXF70" s="206"/>
      <c r="TXG70" s="206"/>
      <c r="TXH70" s="206"/>
      <c r="TXI70" s="206"/>
      <c r="TXJ70" s="206"/>
      <c r="TXK70" s="206"/>
      <c r="TXL70" s="206"/>
      <c r="TXM70" s="206"/>
      <c r="TXN70" s="206"/>
      <c r="TXO70" s="206"/>
      <c r="TXP70" s="206"/>
      <c r="TXQ70" s="206"/>
      <c r="TXR70" s="206"/>
      <c r="TXS70" s="206"/>
      <c r="TXT70" s="206"/>
      <c r="TXU70" s="206"/>
      <c r="TXV70" s="206"/>
      <c r="TXW70" s="206"/>
      <c r="TXX70" s="206"/>
      <c r="TXY70" s="206"/>
      <c r="TXZ70" s="206"/>
      <c r="TYA70" s="206"/>
      <c r="TYB70" s="206"/>
      <c r="TYC70" s="206"/>
      <c r="TYD70" s="206"/>
      <c r="TYE70" s="206"/>
      <c r="TYF70" s="206"/>
      <c r="TYG70" s="206"/>
      <c r="TYH70" s="206"/>
      <c r="TYI70" s="206"/>
      <c r="TYJ70" s="206"/>
      <c r="TYK70" s="206"/>
      <c r="TYL70" s="206"/>
      <c r="TYM70" s="206"/>
      <c r="TYN70" s="206"/>
      <c r="TYO70" s="206"/>
      <c r="TYP70" s="206"/>
      <c r="TYQ70" s="206"/>
      <c r="TYR70" s="206"/>
      <c r="TYS70" s="206"/>
      <c r="TYT70" s="206"/>
      <c r="TYU70" s="206"/>
      <c r="TYV70" s="206"/>
      <c r="TYW70" s="206"/>
      <c r="TYX70" s="206"/>
      <c r="TYY70" s="206"/>
      <c r="TYZ70" s="206"/>
      <c r="TZA70" s="206"/>
      <c r="TZB70" s="206"/>
      <c r="TZC70" s="206"/>
      <c r="TZD70" s="206"/>
      <c r="TZE70" s="206"/>
      <c r="TZF70" s="206"/>
      <c r="TZG70" s="206"/>
      <c r="TZH70" s="206"/>
      <c r="TZI70" s="206"/>
      <c r="TZJ70" s="206"/>
      <c r="TZK70" s="206"/>
      <c r="TZL70" s="206"/>
      <c r="TZM70" s="206"/>
      <c r="TZN70" s="206"/>
      <c r="TZO70" s="206"/>
      <c r="TZP70" s="206"/>
      <c r="TZQ70" s="206"/>
      <c r="TZR70" s="206"/>
      <c r="TZS70" s="206"/>
      <c r="TZT70" s="206"/>
      <c r="TZU70" s="206"/>
      <c r="TZV70" s="206"/>
      <c r="TZW70" s="206"/>
      <c r="TZX70" s="206"/>
      <c r="TZY70" s="206"/>
      <c r="TZZ70" s="206"/>
      <c r="UAA70" s="206"/>
      <c r="UAB70" s="206"/>
      <c r="UAC70" s="206"/>
      <c r="UAD70" s="206"/>
      <c r="UAE70" s="206"/>
      <c r="UAF70" s="206"/>
      <c r="UAG70" s="206"/>
      <c r="UAH70" s="206"/>
      <c r="UAI70" s="206"/>
      <c r="UAJ70" s="206"/>
      <c r="UAK70" s="206"/>
      <c r="UAL70" s="206"/>
      <c r="UAM70" s="206"/>
      <c r="UAN70" s="206"/>
      <c r="UAO70" s="206"/>
      <c r="UAP70" s="206"/>
      <c r="UAQ70" s="206"/>
      <c r="UAR70" s="206"/>
      <c r="UAS70" s="206"/>
      <c r="UAT70" s="206"/>
      <c r="UAU70" s="206"/>
      <c r="UAV70" s="206"/>
      <c r="UAW70" s="206"/>
      <c r="UAX70" s="206"/>
      <c r="UAY70" s="206"/>
      <c r="UAZ70" s="206"/>
      <c r="UBA70" s="206"/>
      <c r="UBB70" s="206"/>
      <c r="UBC70" s="206"/>
      <c r="UBD70" s="206"/>
      <c r="UBE70" s="206"/>
      <c r="UBF70" s="206"/>
      <c r="UBG70" s="206"/>
      <c r="UBH70" s="206"/>
      <c r="UBI70" s="206"/>
      <c r="UBJ70" s="206"/>
      <c r="UBK70" s="206"/>
      <c r="UBL70" s="206"/>
      <c r="UBM70" s="206"/>
      <c r="UBN70" s="206"/>
      <c r="UBO70" s="206"/>
      <c r="UBP70" s="206"/>
      <c r="UBQ70" s="206"/>
      <c r="UBR70" s="206"/>
      <c r="UBS70" s="206"/>
      <c r="UBT70" s="206"/>
      <c r="UBU70" s="206"/>
      <c r="UBV70" s="206"/>
      <c r="UBW70" s="206"/>
      <c r="UBX70" s="206"/>
      <c r="UBY70" s="206"/>
      <c r="UBZ70" s="206"/>
      <c r="UCA70" s="206"/>
      <c r="UCB70" s="206"/>
      <c r="UCC70" s="206"/>
      <c r="UCD70" s="206"/>
      <c r="UCE70" s="206"/>
      <c r="UCF70" s="206"/>
      <c r="UCG70" s="206"/>
      <c r="UCH70" s="206"/>
      <c r="UCI70" s="206"/>
      <c r="UCJ70" s="206"/>
      <c r="UCK70" s="206"/>
      <c r="UCL70" s="206"/>
      <c r="UCM70" s="206"/>
      <c r="UCN70" s="206"/>
      <c r="UCO70" s="206"/>
      <c r="UCP70" s="206"/>
      <c r="UCQ70" s="206"/>
      <c r="UCR70" s="206"/>
      <c r="UCS70" s="206"/>
      <c r="UCT70" s="206"/>
      <c r="UCU70" s="206"/>
      <c r="UCV70" s="206"/>
      <c r="UCW70" s="206"/>
      <c r="UCX70" s="206"/>
      <c r="UCY70" s="206"/>
      <c r="UCZ70" s="206"/>
      <c r="UDA70" s="206"/>
      <c r="UDB70" s="206"/>
      <c r="UDC70" s="206"/>
      <c r="UDD70" s="206"/>
      <c r="UDE70" s="206"/>
      <c r="UDF70" s="206"/>
      <c r="UDG70" s="206"/>
      <c r="UDH70" s="206"/>
      <c r="UDI70" s="206"/>
      <c r="UDJ70" s="206"/>
      <c r="UDK70" s="206"/>
      <c r="UDL70" s="206"/>
      <c r="UDM70" s="206"/>
      <c r="UDN70" s="206"/>
      <c r="UDO70" s="206"/>
      <c r="UDP70" s="206"/>
      <c r="UDQ70" s="206"/>
      <c r="UDR70" s="206"/>
      <c r="UDS70" s="206"/>
      <c r="UDT70" s="206"/>
      <c r="UDU70" s="206"/>
      <c r="UDV70" s="206"/>
      <c r="UDW70" s="206"/>
      <c r="UDX70" s="206"/>
      <c r="UDY70" s="206"/>
      <c r="UDZ70" s="206"/>
      <c r="UEA70" s="206"/>
      <c r="UEB70" s="206"/>
      <c r="UEC70" s="206"/>
      <c r="UED70" s="206"/>
      <c r="UEE70" s="206"/>
      <c r="UEF70" s="206"/>
      <c r="UEG70" s="206"/>
      <c r="UEH70" s="206"/>
      <c r="UEI70" s="206"/>
      <c r="UEJ70" s="206"/>
      <c r="UEK70" s="206"/>
      <c r="UEL70" s="206"/>
      <c r="UEM70" s="206"/>
      <c r="UEN70" s="206"/>
      <c r="UEO70" s="206"/>
      <c r="UEP70" s="206"/>
      <c r="UEQ70" s="206"/>
      <c r="UER70" s="206"/>
      <c r="UES70" s="206"/>
      <c r="UET70" s="206"/>
      <c r="UEU70" s="206"/>
      <c r="UEV70" s="206"/>
      <c r="UEW70" s="206"/>
      <c r="UEX70" s="206"/>
      <c r="UEY70" s="206"/>
      <c r="UEZ70" s="206"/>
      <c r="UFA70" s="206"/>
      <c r="UFB70" s="206"/>
      <c r="UFC70" s="206"/>
      <c r="UFD70" s="206"/>
      <c r="UFE70" s="206"/>
      <c r="UFF70" s="206"/>
      <c r="UFG70" s="206"/>
      <c r="UFH70" s="206"/>
      <c r="UFI70" s="206"/>
      <c r="UFJ70" s="206"/>
      <c r="UFK70" s="206"/>
      <c r="UFL70" s="206"/>
      <c r="UFM70" s="206"/>
      <c r="UFN70" s="206"/>
      <c r="UFO70" s="206"/>
      <c r="UFP70" s="206"/>
      <c r="UFQ70" s="206"/>
      <c r="UFR70" s="206"/>
      <c r="UFS70" s="206"/>
      <c r="UFT70" s="206"/>
      <c r="UFU70" s="206"/>
      <c r="UFV70" s="206"/>
      <c r="UFW70" s="206"/>
      <c r="UFX70" s="206"/>
      <c r="UFY70" s="206"/>
      <c r="UFZ70" s="206"/>
      <c r="UGA70" s="206"/>
      <c r="UGB70" s="206"/>
      <c r="UGC70" s="206"/>
      <c r="UGD70" s="206"/>
      <c r="UGE70" s="206"/>
      <c r="UGF70" s="206"/>
      <c r="UGG70" s="206"/>
      <c r="UGH70" s="206"/>
      <c r="UGI70" s="206"/>
      <c r="UGJ70" s="206"/>
      <c r="UGK70" s="206"/>
      <c r="UGL70" s="206"/>
      <c r="UGM70" s="206"/>
      <c r="UGN70" s="206"/>
      <c r="UGO70" s="206"/>
      <c r="UGP70" s="206"/>
      <c r="UGQ70" s="206"/>
      <c r="UGR70" s="206"/>
      <c r="UGS70" s="206"/>
      <c r="UGT70" s="206"/>
      <c r="UGU70" s="206"/>
      <c r="UGV70" s="206"/>
      <c r="UGW70" s="206"/>
      <c r="UGX70" s="206"/>
      <c r="UGY70" s="206"/>
      <c r="UGZ70" s="206"/>
      <c r="UHA70" s="206"/>
      <c r="UHB70" s="206"/>
      <c r="UHC70" s="206"/>
      <c r="UHD70" s="206"/>
      <c r="UHE70" s="206"/>
      <c r="UHF70" s="206"/>
      <c r="UHG70" s="206"/>
      <c r="UHH70" s="206"/>
      <c r="UHI70" s="206"/>
      <c r="UHJ70" s="206"/>
      <c r="UHK70" s="206"/>
      <c r="UHL70" s="206"/>
      <c r="UHM70" s="206"/>
      <c r="UHN70" s="206"/>
      <c r="UHO70" s="206"/>
      <c r="UHP70" s="206"/>
      <c r="UHQ70" s="206"/>
      <c r="UHR70" s="206"/>
      <c r="UHS70" s="206"/>
      <c r="UHT70" s="206"/>
      <c r="UHU70" s="206"/>
      <c r="UHV70" s="206"/>
      <c r="UHW70" s="206"/>
      <c r="UHX70" s="206"/>
      <c r="UHY70" s="206"/>
      <c r="UHZ70" s="206"/>
      <c r="UIA70" s="206"/>
      <c r="UIB70" s="206"/>
      <c r="UIC70" s="206"/>
      <c r="UID70" s="206"/>
      <c r="UIE70" s="206"/>
      <c r="UIF70" s="206"/>
      <c r="UIG70" s="206"/>
      <c r="UIH70" s="206"/>
      <c r="UII70" s="206"/>
      <c r="UIJ70" s="206"/>
      <c r="UIK70" s="206"/>
      <c r="UIL70" s="206"/>
      <c r="UIM70" s="206"/>
      <c r="UIN70" s="206"/>
      <c r="UIO70" s="206"/>
      <c r="UIP70" s="206"/>
      <c r="UIQ70" s="206"/>
      <c r="UIR70" s="206"/>
      <c r="UIS70" s="206"/>
      <c r="UIT70" s="206"/>
      <c r="UIU70" s="206"/>
      <c r="UIV70" s="206"/>
      <c r="UIW70" s="206"/>
      <c r="UIX70" s="206"/>
      <c r="UIY70" s="206"/>
      <c r="UIZ70" s="206"/>
      <c r="UJA70" s="206"/>
      <c r="UJB70" s="206"/>
      <c r="UJC70" s="206"/>
      <c r="UJD70" s="206"/>
      <c r="UJE70" s="206"/>
      <c r="UJF70" s="206"/>
      <c r="UJG70" s="206"/>
      <c r="UJH70" s="206"/>
      <c r="UJI70" s="206"/>
      <c r="UJJ70" s="206"/>
      <c r="UJK70" s="206"/>
      <c r="UJL70" s="206"/>
      <c r="UJM70" s="206"/>
      <c r="UJN70" s="206"/>
      <c r="UJO70" s="206"/>
      <c r="UJP70" s="206"/>
      <c r="UJQ70" s="206"/>
      <c r="UJR70" s="206"/>
      <c r="UJS70" s="206"/>
      <c r="UJT70" s="206"/>
      <c r="UJU70" s="206"/>
      <c r="UJV70" s="206"/>
      <c r="UJW70" s="206"/>
      <c r="UJX70" s="206"/>
      <c r="UJY70" s="206"/>
      <c r="UJZ70" s="206"/>
      <c r="UKA70" s="206"/>
      <c r="UKB70" s="206"/>
      <c r="UKC70" s="206"/>
      <c r="UKD70" s="206"/>
      <c r="UKE70" s="206"/>
      <c r="UKF70" s="206"/>
      <c r="UKG70" s="206"/>
      <c r="UKH70" s="206"/>
      <c r="UKI70" s="206"/>
      <c r="UKJ70" s="206"/>
      <c r="UKK70" s="206"/>
      <c r="UKL70" s="206"/>
      <c r="UKM70" s="206"/>
      <c r="UKN70" s="206"/>
      <c r="UKO70" s="206"/>
      <c r="UKP70" s="206"/>
      <c r="UKQ70" s="206"/>
      <c r="UKR70" s="206"/>
      <c r="UKS70" s="206"/>
      <c r="UKT70" s="206"/>
      <c r="UKU70" s="206"/>
      <c r="UKV70" s="206"/>
      <c r="UKW70" s="206"/>
      <c r="UKX70" s="206"/>
      <c r="UKY70" s="206"/>
      <c r="UKZ70" s="206"/>
      <c r="ULA70" s="206"/>
      <c r="ULB70" s="206"/>
      <c r="ULC70" s="206"/>
      <c r="ULD70" s="206"/>
      <c r="ULE70" s="206"/>
      <c r="ULF70" s="206"/>
      <c r="ULG70" s="206"/>
      <c r="ULH70" s="206"/>
      <c r="ULI70" s="206"/>
      <c r="ULJ70" s="206"/>
      <c r="ULK70" s="206"/>
      <c r="ULL70" s="206"/>
      <c r="ULM70" s="206"/>
      <c r="ULN70" s="206"/>
      <c r="ULO70" s="206"/>
      <c r="ULP70" s="206"/>
      <c r="ULQ70" s="206"/>
      <c r="ULR70" s="206"/>
      <c r="ULS70" s="206"/>
      <c r="ULT70" s="206"/>
      <c r="ULU70" s="206"/>
      <c r="ULV70" s="206"/>
      <c r="ULW70" s="206"/>
      <c r="ULX70" s="206"/>
      <c r="ULY70" s="206"/>
      <c r="ULZ70" s="206"/>
      <c r="UMA70" s="206"/>
      <c r="UMB70" s="206"/>
      <c r="UMC70" s="206"/>
      <c r="UMD70" s="206"/>
      <c r="UME70" s="206"/>
      <c r="UMF70" s="206"/>
      <c r="UMG70" s="206"/>
      <c r="UMH70" s="206"/>
      <c r="UMI70" s="206"/>
      <c r="UMJ70" s="206"/>
      <c r="UMK70" s="206"/>
      <c r="UML70" s="206"/>
      <c r="UMM70" s="206"/>
      <c r="UMN70" s="206"/>
      <c r="UMO70" s="206"/>
      <c r="UMP70" s="206"/>
      <c r="UMQ70" s="206"/>
      <c r="UMR70" s="206"/>
      <c r="UMS70" s="206"/>
      <c r="UMT70" s="206"/>
      <c r="UMU70" s="206"/>
      <c r="UMV70" s="206"/>
      <c r="UMW70" s="206"/>
      <c r="UMX70" s="206"/>
      <c r="UMY70" s="206"/>
      <c r="UMZ70" s="206"/>
      <c r="UNA70" s="206"/>
      <c r="UNB70" s="206"/>
      <c r="UNC70" s="206"/>
      <c r="UND70" s="206"/>
      <c r="UNE70" s="206"/>
      <c r="UNF70" s="206"/>
      <c r="UNG70" s="206"/>
      <c r="UNH70" s="206"/>
      <c r="UNI70" s="206"/>
      <c r="UNJ70" s="206"/>
      <c r="UNK70" s="206"/>
      <c r="UNL70" s="206"/>
      <c r="UNM70" s="206"/>
      <c r="UNN70" s="206"/>
      <c r="UNO70" s="206"/>
      <c r="UNP70" s="206"/>
      <c r="UNQ70" s="206"/>
      <c r="UNR70" s="206"/>
      <c r="UNS70" s="206"/>
      <c r="UNT70" s="206"/>
      <c r="UNU70" s="206"/>
      <c r="UNV70" s="206"/>
      <c r="UNW70" s="206"/>
      <c r="UNX70" s="206"/>
      <c r="UNY70" s="206"/>
      <c r="UNZ70" s="206"/>
      <c r="UOA70" s="206"/>
      <c r="UOB70" s="206"/>
      <c r="UOC70" s="206"/>
      <c r="UOD70" s="206"/>
      <c r="UOE70" s="206"/>
      <c r="UOF70" s="206"/>
      <c r="UOG70" s="206"/>
      <c r="UOH70" s="206"/>
      <c r="UOI70" s="206"/>
      <c r="UOJ70" s="206"/>
      <c r="UOK70" s="206"/>
      <c r="UOL70" s="206"/>
      <c r="UOM70" s="206"/>
      <c r="UON70" s="206"/>
      <c r="UOO70" s="206"/>
      <c r="UOP70" s="206"/>
      <c r="UOQ70" s="206"/>
      <c r="UOR70" s="206"/>
      <c r="UOS70" s="206"/>
      <c r="UOT70" s="206"/>
      <c r="UOU70" s="206"/>
      <c r="UOV70" s="206"/>
      <c r="UOW70" s="206"/>
      <c r="UOX70" s="206"/>
      <c r="UOY70" s="206"/>
      <c r="UOZ70" s="206"/>
      <c r="UPA70" s="206"/>
      <c r="UPB70" s="206"/>
      <c r="UPC70" s="206"/>
      <c r="UPD70" s="206"/>
      <c r="UPE70" s="206"/>
      <c r="UPF70" s="206"/>
      <c r="UPG70" s="206"/>
      <c r="UPH70" s="206"/>
      <c r="UPI70" s="206"/>
      <c r="UPJ70" s="206"/>
      <c r="UPK70" s="206"/>
      <c r="UPL70" s="206"/>
      <c r="UPM70" s="206"/>
      <c r="UPN70" s="206"/>
      <c r="UPO70" s="206"/>
      <c r="UPP70" s="206"/>
      <c r="UPQ70" s="206"/>
      <c r="UPR70" s="206"/>
      <c r="UPS70" s="206"/>
      <c r="UPT70" s="206"/>
      <c r="UPU70" s="206"/>
      <c r="UPV70" s="206"/>
      <c r="UPW70" s="206"/>
      <c r="UPX70" s="206"/>
      <c r="UPY70" s="206"/>
      <c r="UPZ70" s="206"/>
      <c r="UQA70" s="206"/>
      <c r="UQB70" s="206"/>
      <c r="UQC70" s="206"/>
      <c r="UQD70" s="206"/>
      <c r="UQE70" s="206"/>
      <c r="UQF70" s="206"/>
      <c r="UQG70" s="206"/>
      <c r="UQH70" s="206"/>
      <c r="UQI70" s="206"/>
      <c r="UQJ70" s="206"/>
      <c r="UQK70" s="206"/>
      <c r="UQL70" s="206"/>
      <c r="UQM70" s="206"/>
      <c r="UQN70" s="206"/>
      <c r="UQO70" s="206"/>
      <c r="UQP70" s="206"/>
      <c r="UQQ70" s="206"/>
      <c r="UQR70" s="206"/>
      <c r="UQS70" s="206"/>
      <c r="UQT70" s="206"/>
      <c r="UQU70" s="206"/>
      <c r="UQV70" s="206"/>
      <c r="UQW70" s="206"/>
      <c r="UQX70" s="206"/>
      <c r="UQY70" s="206"/>
      <c r="UQZ70" s="206"/>
      <c r="URA70" s="206"/>
      <c r="URB70" s="206"/>
      <c r="URC70" s="206"/>
      <c r="URD70" s="206"/>
      <c r="URE70" s="206"/>
      <c r="URF70" s="206"/>
      <c r="URG70" s="206"/>
      <c r="URH70" s="206"/>
      <c r="URI70" s="206"/>
      <c r="URJ70" s="206"/>
      <c r="URK70" s="206"/>
      <c r="URL70" s="206"/>
      <c r="URM70" s="206"/>
      <c r="URN70" s="206"/>
      <c r="URO70" s="206"/>
      <c r="URP70" s="206"/>
      <c r="URQ70" s="206"/>
      <c r="URR70" s="206"/>
      <c r="URS70" s="206"/>
      <c r="URT70" s="206"/>
      <c r="URU70" s="206"/>
      <c r="URV70" s="206"/>
      <c r="URW70" s="206"/>
      <c r="URX70" s="206"/>
      <c r="URY70" s="206"/>
      <c r="URZ70" s="206"/>
      <c r="USA70" s="206"/>
      <c r="USB70" s="206"/>
      <c r="USC70" s="206"/>
      <c r="USD70" s="206"/>
      <c r="USE70" s="206"/>
      <c r="USF70" s="206"/>
      <c r="USG70" s="206"/>
      <c r="USH70" s="206"/>
      <c r="USI70" s="206"/>
      <c r="USJ70" s="206"/>
      <c r="USK70" s="206"/>
      <c r="USL70" s="206"/>
      <c r="USM70" s="206"/>
      <c r="USN70" s="206"/>
      <c r="USO70" s="206"/>
      <c r="USP70" s="206"/>
      <c r="USQ70" s="206"/>
      <c r="USR70" s="206"/>
      <c r="USS70" s="206"/>
      <c r="UST70" s="206"/>
      <c r="USU70" s="206"/>
      <c r="USV70" s="206"/>
      <c r="USW70" s="206"/>
      <c r="USX70" s="206"/>
      <c r="USY70" s="206"/>
      <c r="USZ70" s="206"/>
      <c r="UTA70" s="206"/>
      <c r="UTB70" s="206"/>
      <c r="UTC70" s="206"/>
      <c r="UTD70" s="206"/>
      <c r="UTE70" s="206"/>
      <c r="UTF70" s="206"/>
      <c r="UTG70" s="206"/>
      <c r="UTH70" s="206"/>
      <c r="UTI70" s="206"/>
      <c r="UTJ70" s="206"/>
      <c r="UTK70" s="206"/>
      <c r="UTL70" s="206"/>
      <c r="UTM70" s="206"/>
      <c r="UTN70" s="206"/>
      <c r="UTO70" s="206"/>
      <c r="UTP70" s="206"/>
      <c r="UTQ70" s="206"/>
      <c r="UTR70" s="206"/>
      <c r="UTS70" s="206"/>
      <c r="UTT70" s="206"/>
      <c r="UTU70" s="206"/>
      <c r="UTV70" s="206"/>
      <c r="UTW70" s="206"/>
      <c r="UTX70" s="206"/>
      <c r="UTY70" s="206"/>
      <c r="UTZ70" s="206"/>
      <c r="UUA70" s="206"/>
      <c r="UUB70" s="206"/>
      <c r="UUC70" s="206"/>
      <c r="UUD70" s="206"/>
      <c r="UUE70" s="206"/>
      <c r="UUF70" s="206"/>
      <c r="UUG70" s="206"/>
      <c r="UUH70" s="206"/>
      <c r="UUI70" s="206"/>
      <c r="UUJ70" s="206"/>
      <c r="UUK70" s="206"/>
      <c r="UUL70" s="206"/>
      <c r="UUM70" s="206"/>
      <c r="UUN70" s="206"/>
      <c r="UUO70" s="206"/>
      <c r="UUP70" s="206"/>
      <c r="UUQ70" s="206"/>
      <c r="UUR70" s="206"/>
      <c r="UUS70" s="206"/>
      <c r="UUT70" s="206"/>
      <c r="UUU70" s="206"/>
      <c r="UUV70" s="206"/>
      <c r="UUW70" s="206"/>
      <c r="UUX70" s="206"/>
      <c r="UUY70" s="206"/>
      <c r="UUZ70" s="206"/>
      <c r="UVA70" s="206"/>
      <c r="UVB70" s="206"/>
      <c r="UVC70" s="206"/>
      <c r="UVD70" s="206"/>
      <c r="UVE70" s="206"/>
      <c r="UVF70" s="206"/>
      <c r="UVG70" s="206"/>
      <c r="UVH70" s="206"/>
      <c r="UVI70" s="206"/>
      <c r="UVJ70" s="206"/>
      <c r="UVK70" s="206"/>
      <c r="UVL70" s="206"/>
      <c r="UVM70" s="206"/>
      <c r="UVN70" s="206"/>
      <c r="UVO70" s="206"/>
      <c r="UVP70" s="206"/>
      <c r="UVQ70" s="206"/>
      <c r="UVR70" s="206"/>
      <c r="UVS70" s="206"/>
      <c r="UVT70" s="206"/>
      <c r="UVU70" s="206"/>
      <c r="UVV70" s="206"/>
      <c r="UVW70" s="206"/>
      <c r="UVX70" s="206"/>
      <c r="UVY70" s="206"/>
      <c r="UVZ70" s="206"/>
      <c r="UWA70" s="206"/>
      <c r="UWB70" s="206"/>
      <c r="UWC70" s="206"/>
      <c r="UWD70" s="206"/>
      <c r="UWE70" s="206"/>
      <c r="UWF70" s="206"/>
      <c r="UWG70" s="206"/>
      <c r="UWH70" s="206"/>
      <c r="UWI70" s="206"/>
      <c r="UWJ70" s="206"/>
      <c r="UWK70" s="206"/>
      <c r="UWL70" s="206"/>
      <c r="UWM70" s="206"/>
      <c r="UWN70" s="206"/>
      <c r="UWO70" s="206"/>
      <c r="UWP70" s="206"/>
      <c r="UWQ70" s="206"/>
      <c r="UWR70" s="206"/>
      <c r="UWS70" s="206"/>
      <c r="UWT70" s="206"/>
      <c r="UWU70" s="206"/>
      <c r="UWV70" s="206"/>
      <c r="UWW70" s="206"/>
      <c r="UWX70" s="206"/>
      <c r="UWY70" s="206"/>
      <c r="UWZ70" s="206"/>
      <c r="UXA70" s="206"/>
      <c r="UXB70" s="206"/>
      <c r="UXC70" s="206"/>
      <c r="UXD70" s="206"/>
      <c r="UXE70" s="206"/>
      <c r="UXF70" s="206"/>
      <c r="UXG70" s="206"/>
      <c r="UXH70" s="206"/>
      <c r="UXI70" s="206"/>
      <c r="UXJ70" s="206"/>
      <c r="UXK70" s="206"/>
      <c r="UXL70" s="206"/>
      <c r="UXM70" s="206"/>
      <c r="UXN70" s="206"/>
      <c r="UXO70" s="206"/>
      <c r="UXP70" s="206"/>
      <c r="UXQ70" s="206"/>
      <c r="UXR70" s="206"/>
      <c r="UXS70" s="206"/>
      <c r="UXT70" s="206"/>
      <c r="UXU70" s="206"/>
      <c r="UXV70" s="206"/>
      <c r="UXW70" s="206"/>
      <c r="UXX70" s="206"/>
      <c r="UXY70" s="206"/>
      <c r="UXZ70" s="206"/>
      <c r="UYA70" s="206"/>
      <c r="UYB70" s="206"/>
      <c r="UYC70" s="206"/>
      <c r="UYD70" s="206"/>
      <c r="UYE70" s="206"/>
      <c r="UYF70" s="206"/>
      <c r="UYG70" s="206"/>
      <c r="UYH70" s="206"/>
      <c r="UYI70" s="206"/>
      <c r="UYJ70" s="206"/>
      <c r="UYK70" s="206"/>
      <c r="UYL70" s="206"/>
      <c r="UYM70" s="206"/>
      <c r="UYN70" s="206"/>
      <c r="UYO70" s="206"/>
      <c r="UYP70" s="206"/>
      <c r="UYQ70" s="206"/>
      <c r="UYR70" s="206"/>
      <c r="UYS70" s="206"/>
      <c r="UYT70" s="206"/>
      <c r="UYU70" s="206"/>
      <c r="UYV70" s="206"/>
      <c r="UYW70" s="206"/>
      <c r="UYX70" s="206"/>
      <c r="UYY70" s="206"/>
      <c r="UYZ70" s="206"/>
      <c r="UZA70" s="206"/>
      <c r="UZB70" s="206"/>
      <c r="UZC70" s="206"/>
      <c r="UZD70" s="206"/>
      <c r="UZE70" s="206"/>
      <c r="UZF70" s="206"/>
      <c r="UZG70" s="206"/>
      <c r="UZH70" s="206"/>
      <c r="UZI70" s="206"/>
      <c r="UZJ70" s="206"/>
      <c r="UZK70" s="206"/>
      <c r="UZL70" s="206"/>
      <c r="UZM70" s="206"/>
      <c r="UZN70" s="206"/>
      <c r="UZO70" s="206"/>
      <c r="UZP70" s="206"/>
      <c r="UZQ70" s="206"/>
      <c r="UZR70" s="206"/>
      <c r="UZS70" s="206"/>
      <c r="UZT70" s="206"/>
      <c r="UZU70" s="206"/>
      <c r="UZV70" s="206"/>
      <c r="UZW70" s="206"/>
      <c r="UZX70" s="206"/>
      <c r="UZY70" s="206"/>
      <c r="UZZ70" s="206"/>
      <c r="VAA70" s="206"/>
      <c r="VAB70" s="206"/>
      <c r="VAC70" s="206"/>
      <c r="VAD70" s="206"/>
      <c r="VAE70" s="206"/>
      <c r="VAF70" s="206"/>
      <c r="VAG70" s="206"/>
      <c r="VAH70" s="206"/>
      <c r="VAI70" s="206"/>
      <c r="VAJ70" s="206"/>
      <c r="VAK70" s="206"/>
      <c r="VAL70" s="206"/>
      <c r="VAM70" s="206"/>
      <c r="VAN70" s="206"/>
      <c r="VAO70" s="206"/>
      <c r="VAP70" s="206"/>
      <c r="VAQ70" s="206"/>
      <c r="VAR70" s="206"/>
      <c r="VAS70" s="206"/>
      <c r="VAT70" s="206"/>
      <c r="VAU70" s="206"/>
      <c r="VAV70" s="206"/>
      <c r="VAW70" s="206"/>
      <c r="VAX70" s="206"/>
      <c r="VAY70" s="206"/>
      <c r="VAZ70" s="206"/>
      <c r="VBA70" s="206"/>
      <c r="VBB70" s="206"/>
      <c r="VBC70" s="206"/>
      <c r="VBD70" s="206"/>
      <c r="VBE70" s="206"/>
      <c r="VBF70" s="206"/>
      <c r="VBG70" s="206"/>
      <c r="VBH70" s="206"/>
      <c r="VBI70" s="206"/>
      <c r="VBJ70" s="206"/>
      <c r="VBK70" s="206"/>
      <c r="VBL70" s="206"/>
      <c r="VBM70" s="206"/>
      <c r="VBN70" s="206"/>
      <c r="VBO70" s="206"/>
      <c r="VBP70" s="206"/>
      <c r="VBQ70" s="206"/>
      <c r="VBR70" s="206"/>
      <c r="VBS70" s="206"/>
      <c r="VBT70" s="206"/>
      <c r="VBU70" s="206"/>
      <c r="VBV70" s="206"/>
      <c r="VBW70" s="206"/>
      <c r="VBX70" s="206"/>
      <c r="VBY70" s="206"/>
      <c r="VBZ70" s="206"/>
      <c r="VCA70" s="206"/>
      <c r="VCB70" s="206"/>
      <c r="VCC70" s="206"/>
      <c r="VCD70" s="206"/>
      <c r="VCE70" s="206"/>
      <c r="VCF70" s="206"/>
      <c r="VCG70" s="206"/>
      <c r="VCH70" s="206"/>
      <c r="VCI70" s="206"/>
      <c r="VCJ70" s="206"/>
      <c r="VCK70" s="206"/>
      <c r="VCL70" s="206"/>
      <c r="VCM70" s="206"/>
      <c r="VCN70" s="206"/>
      <c r="VCO70" s="206"/>
      <c r="VCP70" s="206"/>
      <c r="VCQ70" s="206"/>
      <c r="VCR70" s="206"/>
      <c r="VCS70" s="206"/>
      <c r="VCT70" s="206"/>
      <c r="VCU70" s="206"/>
      <c r="VCV70" s="206"/>
      <c r="VCW70" s="206"/>
      <c r="VCX70" s="206"/>
      <c r="VCY70" s="206"/>
      <c r="VCZ70" s="206"/>
      <c r="VDA70" s="206"/>
      <c r="VDB70" s="206"/>
      <c r="VDC70" s="206"/>
      <c r="VDD70" s="206"/>
      <c r="VDE70" s="206"/>
      <c r="VDF70" s="206"/>
      <c r="VDG70" s="206"/>
      <c r="VDH70" s="206"/>
      <c r="VDI70" s="206"/>
      <c r="VDJ70" s="206"/>
      <c r="VDK70" s="206"/>
      <c r="VDL70" s="206"/>
      <c r="VDM70" s="206"/>
      <c r="VDN70" s="206"/>
      <c r="VDO70" s="206"/>
      <c r="VDP70" s="206"/>
      <c r="VDQ70" s="206"/>
      <c r="VDR70" s="206"/>
      <c r="VDS70" s="206"/>
      <c r="VDT70" s="206"/>
      <c r="VDU70" s="206"/>
      <c r="VDV70" s="206"/>
      <c r="VDW70" s="206"/>
      <c r="VDX70" s="206"/>
      <c r="VDY70" s="206"/>
      <c r="VDZ70" s="206"/>
      <c r="VEA70" s="206"/>
      <c r="VEB70" s="206"/>
      <c r="VEC70" s="206"/>
      <c r="VED70" s="206"/>
      <c r="VEE70" s="206"/>
      <c r="VEF70" s="206"/>
      <c r="VEG70" s="206"/>
      <c r="VEH70" s="206"/>
      <c r="VEI70" s="206"/>
      <c r="VEJ70" s="206"/>
      <c r="VEK70" s="206"/>
      <c r="VEL70" s="206"/>
      <c r="VEM70" s="206"/>
      <c r="VEN70" s="206"/>
      <c r="VEO70" s="206"/>
      <c r="VEP70" s="206"/>
      <c r="VEQ70" s="206"/>
      <c r="VER70" s="206"/>
      <c r="VES70" s="206"/>
      <c r="VET70" s="206"/>
      <c r="VEU70" s="206"/>
      <c r="VEV70" s="206"/>
      <c r="VEW70" s="206"/>
      <c r="VEX70" s="206"/>
      <c r="VEY70" s="206"/>
      <c r="VEZ70" s="206"/>
      <c r="VFA70" s="206"/>
      <c r="VFB70" s="206"/>
      <c r="VFC70" s="206"/>
      <c r="VFD70" s="206"/>
      <c r="VFE70" s="206"/>
      <c r="VFF70" s="206"/>
      <c r="VFG70" s="206"/>
      <c r="VFH70" s="206"/>
      <c r="VFI70" s="206"/>
      <c r="VFJ70" s="206"/>
      <c r="VFK70" s="206"/>
      <c r="VFL70" s="206"/>
      <c r="VFM70" s="206"/>
      <c r="VFN70" s="206"/>
      <c r="VFO70" s="206"/>
      <c r="VFP70" s="206"/>
      <c r="VFQ70" s="206"/>
      <c r="VFR70" s="206"/>
      <c r="VFS70" s="206"/>
      <c r="VFT70" s="206"/>
      <c r="VFU70" s="206"/>
      <c r="VFV70" s="206"/>
      <c r="VFW70" s="206"/>
      <c r="VFX70" s="206"/>
      <c r="VFY70" s="206"/>
      <c r="VFZ70" s="206"/>
      <c r="VGA70" s="206"/>
      <c r="VGB70" s="206"/>
      <c r="VGC70" s="206"/>
      <c r="VGD70" s="206"/>
      <c r="VGE70" s="206"/>
      <c r="VGF70" s="206"/>
      <c r="VGG70" s="206"/>
      <c r="VGH70" s="206"/>
      <c r="VGI70" s="206"/>
      <c r="VGJ70" s="206"/>
      <c r="VGK70" s="206"/>
      <c r="VGL70" s="206"/>
      <c r="VGM70" s="206"/>
      <c r="VGN70" s="206"/>
      <c r="VGO70" s="206"/>
      <c r="VGP70" s="206"/>
      <c r="VGQ70" s="206"/>
      <c r="VGR70" s="206"/>
      <c r="VGS70" s="206"/>
      <c r="VGT70" s="206"/>
      <c r="VGU70" s="206"/>
      <c r="VGV70" s="206"/>
      <c r="VGW70" s="206"/>
      <c r="VGX70" s="206"/>
      <c r="VGY70" s="206"/>
      <c r="VGZ70" s="206"/>
      <c r="VHA70" s="206"/>
      <c r="VHB70" s="206"/>
      <c r="VHC70" s="206"/>
      <c r="VHD70" s="206"/>
      <c r="VHE70" s="206"/>
      <c r="VHF70" s="206"/>
      <c r="VHG70" s="206"/>
      <c r="VHH70" s="206"/>
      <c r="VHI70" s="206"/>
      <c r="VHJ70" s="206"/>
      <c r="VHK70" s="206"/>
      <c r="VHL70" s="206"/>
      <c r="VHM70" s="206"/>
      <c r="VHN70" s="206"/>
      <c r="VHO70" s="206"/>
      <c r="VHP70" s="206"/>
      <c r="VHQ70" s="206"/>
      <c r="VHR70" s="206"/>
      <c r="VHS70" s="206"/>
      <c r="VHT70" s="206"/>
      <c r="VHU70" s="206"/>
      <c r="VHV70" s="206"/>
      <c r="VHW70" s="206"/>
      <c r="VHX70" s="206"/>
      <c r="VHY70" s="206"/>
      <c r="VHZ70" s="206"/>
      <c r="VIA70" s="206"/>
      <c r="VIB70" s="206"/>
      <c r="VIC70" s="206"/>
      <c r="VID70" s="206"/>
      <c r="VIE70" s="206"/>
      <c r="VIF70" s="206"/>
      <c r="VIG70" s="206"/>
      <c r="VIH70" s="206"/>
      <c r="VII70" s="206"/>
      <c r="VIJ70" s="206"/>
      <c r="VIK70" s="206"/>
      <c r="VIL70" s="206"/>
      <c r="VIM70" s="206"/>
      <c r="VIN70" s="206"/>
      <c r="VIO70" s="206"/>
      <c r="VIP70" s="206"/>
      <c r="VIQ70" s="206"/>
      <c r="VIR70" s="206"/>
      <c r="VIS70" s="206"/>
      <c r="VIT70" s="206"/>
      <c r="VIU70" s="206"/>
      <c r="VIV70" s="206"/>
      <c r="VIW70" s="206"/>
      <c r="VIX70" s="206"/>
      <c r="VIY70" s="206"/>
      <c r="VIZ70" s="206"/>
      <c r="VJA70" s="206"/>
      <c r="VJB70" s="206"/>
      <c r="VJC70" s="206"/>
      <c r="VJD70" s="206"/>
      <c r="VJE70" s="206"/>
      <c r="VJF70" s="206"/>
      <c r="VJG70" s="206"/>
      <c r="VJH70" s="206"/>
      <c r="VJI70" s="206"/>
      <c r="VJJ70" s="206"/>
      <c r="VJK70" s="206"/>
      <c r="VJL70" s="206"/>
      <c r="VJM70" s="206"/>
      <c r="VJN70" s="206"/>
      <c r="VJO70" s="206"/>
      <c r="VJP70" s="206"/>
      <c r="VJQ70" s="206"/>
      <c r="VJR70" s="206"/>
      <c r="VJS70" s="206"/>
      <c r="VJT70" s="206"/>
      <c r="VJU70" s="206"/>
      <c r="VJV70" s="206"/>
      <c r="VJW70" s="206"/>
      <c r="VJX70" s="206"/>
      <c r="VJY70" s="206"/>
      <c r="VJZ70" s="206"/>
      <c r="VKA70" s="206"/>
      <c r="VKB70" s="206"/>
      <c r="VKC70" s="206"/>
      <c r="VKD70" s="206"/>
      <c r="VKE70" s="206"/>
      <c r="VKF70" s="206"/>
      <c r="VKG70" s="206"/>
      <c r="VKH70" s="206"/>
      <c r="VKI70" s="206"/>
      <c r="VKJ70" s="206"/>
      <c r="VKK70" s="206"/>
      <c r="VKL70" s="206"/>
      <c r="VKM70" s="206"/>
      <c r="VKN70" s="206"/>
      <c r="VKO70" s="206"/>
      <c r="VKP70" s="206"/>
      <c r="VKQ70" s="206"/>
      <c r="VKR70" s="206"/>
      <c r="VKS70" s="206"/>
      <c r="VKT70" s="206"/>
      <c r="VKU70" s="206"/>
      <c r="VKV70" s="206"/>
      <c r="VKW70" s="206"/>
      <c r="VKX70" s="206"/>
      <c r="VKY70" s="206"/>
      <c r="VKZ70" s="206"/>
      <c r="VLA70" s="206"/>
      <c r="VLB70" s="206"/>
      <c r="VLC70" s="206"/>
      <c r="VLD70" s="206"/>
      <c r="VLE70" s="206"/>
      <c r="VLF70" s="206"/>
      <c r="VLG70" s="206"/>
      <c r="VLH70" s="206"/>
      <c r="VLI70" s="206"/>
      <c r="VLJ70" s="206"/>
      <c r="VLK70" s="206"/>
      <c r="VLL70" s="206"/>
      <c r="VLM70" s="206"/>
      <c r="VLN70" s="206"/>
      <c r="VLO70" s="206"/>
      <c r="VLP70" s="206"/>
      <c r="VLQ70" s="206"/>
      <c r="VLR70" s="206"/>
      <c r="VLS70" s="206"/>
      <c r="VLT70" s="206"/>
      <c r="VLU70" s="206"/>
      <c r="VLV70" s="206"/>
      <c r="VLW70" s="206"/>
      <c r="VLX70" s="206"/>
      <c r="VLY70" s="206"/>
      <c r="VLZ70" s="206"/>
      <c r="VMA70" s="206"/>
      <c r="VMB70" s="206"/>
      <c r="VMC70" s="206"/>
      <c r="VMD70" s="206"/>
      <c r="VME70" s="206"/>
      <c r="VMF70" s="206"/>
      <c r="VMG70" s="206"/>
      <c r="VMH70" s="206"/>
      <c r="VMI70" s="206"/>
      <c r="VMJ70" s="206"/>
      <c r="VMK70" s="206"/>
      <c r="VML70" s="206"/>
      <c r="VMM70" s="206"/>
      <c r="VMN70" s="206"/>
      <c r="VMO70" s="206"/>
      <c r="VMP70" s="206"/>
      <c r="VMQ70" s="206"/>
      <c r="VMR70" s="206"/>
      <c r="VMS70" s="206"/>
      <c r="VMT70" s="206"/>
      <c r="VMU70" s="206"/>
      <c r="VMV70" s="206"/>
      <c r="VMW70" s="206"/>
      <c r="VMX70" s="206"/>
      <c r="VMY70" s="206"/>
      <c r="VMZ70" s="206"/>
      <c r="VNA70" s="206"/>
      <c r="VNB70" s="206"/>
      <c r="VNC70" s="206"/>
      <c r="VND70" s="206"/>
      <c r="VNE70" s="206"/>
      <c r="VNF70" s="206"/>
      <c r="VNG70" s="206"/>
      <c r="VNH70" s="206"/>
      <c r="VNI70" s="206"/>
      <c r="VNJ70" s="206"/>
      <c r="VNK70" s="206"/>
      <c r="VNL70" s="206"/>
      <c r="VNM70" s="206"/>
      <c r="VNN70" s="206"/>
      <c r="VNO70" s="206"/>
      <c r="VNP70" s="206"/>
      <c r="VNQ70" s="206"/>
      <c r="VNR70" s="206"/>
      <c r="VNS70" s="206"/>
      <c r="VNT70" s="206"/>
      <c r="VNU70" s="206"/>
      <c r="VNV70" s="206"/>
      <c r="VNW70" s="206"/>
      <c r="VNX70" s="206"/>
      <c r="VNY70" s="206"/>
      <c r="VNZ70" s="206"/>
      <c r="VOA70" s="206"/>
      <c r="VOB70" s="206"/>
      <c r="VOC70" s="206"/>
      <c r="VOD70" s="206"/>
      <c r="VOE70" s="206"/>
      <c r="VOF70" s="206"/>
      <c r="VOG70" s="206"/>
      <c r="VOH70" s="206"/>
      <c r="VOI70" s="206"/>
      <c r="VOJ70" s="206"/>
      <c r="VOK70" s="206"/>
      <c r="VOL70" s="206"/>
      <c r="VOM70" s="206"/>
      <c r="VON70" s="206"/>
      <c r="VOO70" s="206"/>
      <c r="VOP70" s="206"/>
      <c r="VOQ70" s="206"/>
      <c r="VOR70" s="206"/>
      <c r="VOS70" s="206"/>
      <c r="VOT70" s="206"/>
      <c r="VOU70" s="206"/>
      <c r="VOV70" s="206"/>
      <c r="VOW70" s="206"/>
      <c r="VOX70" s="206"/>
      <c r="VOY70" s="206"/>
      <c r="VOZ70" s="206"/>
      <c r="VPA70" s="206"/>
      <c r="VPB70" s="206"/>
      <c r="VPC70" s="206"/>
      <c r="VPD70" s="206"/>
      <c r="VPE70" s="206"/>
      <c r="VPF70" s="206"/>
      <c r="VPG70" s="206"/>
      <c r="VPH70" s="206"/>
      <c r="VPI70" s="206"/>
      <c r="VPJ70" s="206"/>
      <c r="VPK70" s="206"/>
      <c r="VPL70" s="206"/>
      <c r="VPM70" s="206"/>
      <c r="VPN70" s="206"/>
      <c r="VPO70" s="206"/>
      <c r="VPP70" s="206"/>
      <c r="VPQ70" s="206"/>
      <c r="VPR70" s="206"/>
      <c r="VPS70" s="206"/>
      <c r="VPT70" s="206"/>
      <c r="VPU70" s="206"/>
      <c r="VPV70" s="206"/>
      <c r="VPW70" s="206"/>
      <c r="VPX70" s="206"/>
      <c r="VPY70" s="206"/>
      <c r="VPZ70" s="206"/>
      <c r="VQA70" s="206"/>
      <c r="VQB70" s="206"/>
      <c r="VQC70" s="206"/>
      <c r="VQD70" s="206"/>
      <c r="VQE70" s="206"/>
      <c r="VQF70" s="206"/>
      <c r="VQG70" s="206"/>
      <c r="VQH70" s="206"/>
      <c r="VQI70" s="206"/>
      <c r="VQJ70" s="206"/>
      <c r="VQK70" s="206"/>
      <c r="VQL70" s="206"/>
      <c r="VQM70" s="206"/>
      <c r="VQN70" s="206"/>
      <c r="VQO70" s="206"/>
      <c r="VQP70" s="206"/>
      <c r="VQQ70" s="206"/>
      <c r="VQR70" s="206"/>
      <c r="VQS70" s="206"/>
      <c r="VQT70" s="206"/>
      <c r="VQU70" s="206"/>
      <c r="VQV70" s="206"/>
      <c r="VQW70" s="206"/>
      <c r="VQX70" s="206"/>
      <c r="VQY70" s="206"/>
      <c r="VQZ70" s="206"/>
      <c r="VRA70" s="206"/>
      <c r="VRB70" s="206"/>
      <c r="VRC70" s="206"/>
      <c r="VRD70" s="206"/>
      <c r="VRE70" s="206"/>
      <c r="VRF70" s="206"/>
      <c r="VRG70" s="206"/>
      <c r="VRH70" s="206"/>
      <c r="VRI70" s="206"/>
      <c r="VRJ70" s="206"/>
      <c r="VRK70" s="206"/>
      <c r="VRL70" s="206"/>
      <c r="VRM70" s="206"/>
      <c r="VRN70" s="206"/>
      <c r="VRO70" s="206"/>
      <c r="VRP70" s="206"/>
      <c r="VRQ70" s="206"/>
      <c r="VRR70" s="206"/>
      <c r="VRS70" s="206"/>
      <c r="VRT70" s="206"/>
      <c r="VRU70" s="206"/>
      <c r="VRV70" s="206"/>
      <c r="VRW70" s="206"/>
      <c r="VRX70" s="206"/>
      <c r="VRY70" s="206"/>
      <c r="VRZ70" s="206"/>
      <c r="VSA70" s="206"/>
      <c r="VSB70" s="206"/>
      <c r="VSC70" s="206"/>
      <c r="VSD70" s="206"/>
      <c r="VSE70" s="206"/>
      <c r="VSF70" s="206"/>
      <c r="VSG70" s="206"/>
      <c r="VSH70" s="206"/>
      <c r="VSI70" s="206"/>
      <c r="VSJ70" s="206"/>
      <c r="VSK70" s="206"/>
      <c r="VSL70" s="206"/>
      <c r="VSM70" s="206"/>
      <c r="VSN70" s="206"/>
      <c r="VSO70" s="206"/>
      <c r="VSP70" s="206"/>
      <c r="VSQ70" s="206"/>
      <c r="VSR70" s="206"/>
      <c r="VSS70" s="206"/>
      <c r="VST70" s="206"/>
      <c r="VSU70" s="206"/>
      <c r="VSV70" s="206"/>
      <c r="VSW70" s="206"/>
      <c r="VSX70" s="206"/>
      <c r="VSY70" s="206"/>
      <c r="VSZ70" s="206"/>
      <c r="VTA70" s="206"/>
      <c r="VTB70" s="206"/>
      <c r="VTC70" s="206"/>
      <c r="VTD70" s="206"/>
      <c r="VTE70" s="206"/>
      <c r="VTF70" s="206"/>
      <c r="VTG70" s="206"/>
      <c r="VTH70" s="206"/>
      <c r="VTI70" s="206"/>
      <c r="VTJ70" s="206"/>
      <c r="VTK70" s="206"/>
      <c r="VTL70" s="206"/>
      <c r="VTM70" s="206"/>
      <c r="VTN70" s="206"/>
      <c r="VTO70" s="206"/>
      <c r="VTP70" s="206"/>
      <c r="VTQ70" s="206"/>
      <c r="VTR70" s="206"/>
      <c r="VTS70" s="206"/>
      <c r="VTT70" s="206"/>
      <c r="VTU70" s="206"/>
      <c r="VTV70" s="206"/>
      <c r="VTW70" s="206"/>
      <c r="VTX70" s="206"/>
      <c r="VTY70" s="206"/>
      <c r="VTZ70" s="206"/>
      <c r="VUA70" s="206"/>
      <c r="VUB70" s="206"/>
      <c r="VUC70" s="206"/>
      <c r="VUD70" s="206"/>
      <c r="VUE70" s="206"/>
      <c r="VUF70" s="206"/>
      <c r="VUG70" s="206"/>
      <c r="VUH70" s="206"/>
      <c r="VUI70" s="206"/>
      <c r="VUJ70" s="206"/>
      <c r="VUK70" s="206"/>
      <c r="VUL70" s="206"/>
      <c r="VUM70" s="206"/>
      <c r="VUN70" s="206"/>
      <c r="VUO70" s="206"/>
      <c r="VUP70" s="206"/>
      <c r="VUQ70" s="206"/>
      <c r="VUR70" s="206"/>
      <c r="VUS70" s="206"/>
      <c r="VUT70" s="206"/>
      <c r="VUU70" s="206"/>
      <c r="VUV70" s="206"/>
      <c r="VUW70" s="206"/>
      <c r="VUX70" s="206"/>
      <c r="VUY70" s="206"/>
      <c r="VUZ70" s="206"/>
      <c r="VVA70" s="206"/>
      <c r="VVB70" s="206"/>
      <c r="VVC70" s="206"/>
      <c r="VVD70" s="206"/>
      <c r="VVE70" s="206"/>
      <c r="VVF70" s="206"/>
      <c r="VVG70" s="206"/>
      <c r="VVH70" s="206"/>
      <c r="VVI70" s="206"/>
      <c r="VVJ70" s="206"/>
      <c r="VVK70" s="206"/>
      <c r="VVL70" s="206"/>
      <c r="VVM70" s="206"/>
      <c r="VVN70" s="206"/>
      <c r="VVO70" s="206"/>
      <c r="VVP70" s="206"/>
      <c r="VVQ70" s="206"/>
      <c r="VVR70" s="206"/>
      <c r="VVS70" s="206"/>
      <c r="VVT70" s="206"/>
      <c r="VVU70" s="206"/>
      <c r="VVV70" s="206"/>
      <c r="VVW70" s="206"/>
      <c r="VVX70" s="206"/>
      <c r="VVY70" s="206"/>
      <c r="VVZ70" s="206"/>
      <c r="VWA70" s="206"/>
      <c r="VWB70" s="206"/>
      <c r="VWC70" s="206"/>
      <c r="VWD70" s="206"/>
      <c r="VWE70" s="206"/>
      <c r="VWF70" s="206"/>
      <c r="VWG70" s="206"/>
      <c r="VWH70" s="206"/>
      <c r="VWI70" s="206"/>
      <c r="VWJ70" s="206"/>
      <c r="VWK70" s="206"/>
      <c r="VWL70" s="206"/>
      <c r="VWM70" s="206"/>
      <c r="VWN70" s="206"/>
      <c r="VWO70" s="206"/>
      <c r="VWP70" s="206"/>
      <c r="VWQ70" s="206"/>
      <c r="VWR70" s="206"/>
      <c r="VWS70" s="206"/>
      <c r="VWT70" s="206"/>
      <c r="VWU70" s="206"/>
      <c r="VWV70" s="206"/>
      <c r="VWW70" s="206"/>
      <c r="VWX70" s="206"/>
      <c r="VWY70" s="206"/>
      <c r="VWZ70" s="206"/>
      <c r="VXA70" s="206"/>
      <c r="VXB70" s="206"/>
      <c r="VXC70" s="206"/>
      <c r="VXD70" s="206"/>
      <c r="VXE70" s="206"/>
      <c r="VXF70" s="206"/>
      <c r="VXG70" s="206"/>
      <c r="VXH70" s="206"/>
      <c r="VXI70" s="206"/>
      <c r="VXJ70" s="206"/>
      <c r="VXK70" s="206"/>
      <c r="VXL70" s="206"/>
      <c r="VXM70" s="206"/>
      <c r="VXN70" s="206"/>
      <c r="VXO70" s="206"/>
      <c r="VXP70" s="206"/>
      <c r="VXQ70" s="206"/>
      <c r="VXR70" s="206"/>
      <c r="VXS70" s="206"/>
      <c r="VXT70" s="206"/>
      <c r="VXU70" s="206"/>
      <c r="VXV70" s="206"/>
      <c r="VXW70" s="206"/>
      <c r="VXX70" s="206"/>
      <c r="VXY70" s="206"/>
      <c r="VXZ70" s="206"/>
      <c r="VYA70" s="206"/>
      <c r="VYB70" s="206"/>
      <c r="VYC70" s="206"/>
      <c r="VYD70" s="206"/>
      <c r="VYE70" s="206"/>
      <c r="VYF70" s="206"/>
      <c r="VYG70" s="206"/>
      <c r="VYH70" s="206"/>
      <c r="VYI70" s="206"/>
      <c r="VYJ70" s="206"/>
      <c r="VYK70" s="206"/>
      <c r="VYL70" s="206"/>
      <c r="VYM70" s="206"/>
      <c r="VYN70" s="206"/>
      <c r="VYO70" s="206"/>
      <c r="VYP70" s="206"/>
      <c r="VYQ70" s="206"/>
      <c r="VYR70" s="206"/>
      <c r="VYS70" s="206"/>
      <c r="VYT70" s="206"/>
      <c r="VYU70" s="206"/>
      <c r="VYV70" s="206"/>
      <c r="VYW70" s="206"/>
      <c r="VYX70" s="206"/>
      <c r="VYY70" s="206"/>
      <c r="VYZ70" s="206"/>
      <c r="VZA70" s="206"/>
      <c r="VZB70" s="206"/>
      <c r="VZC70" s="206"/>
      <c r="VZD70" s="206"/>
      <c r="VZE70" s="206"/>
      <c r="VZF70" s="206"/>
      <c r="VZG70" s="206"/>
      <c r="VZH70" s="206"/>
      <c r="VZI70" s="206"/>
      <c r="VZJ70" s="206"/>
      <c r="VZK70" s="206"/>
      <c r="VZL70" s="206"/>
      <c r="VZM70" s="206"/>
      <c r="VZN70" s="206"/>
      <c r="VZO70" s="206"/>
      <c r="VZP70" s="206"/>
      <c r="VZQ70" s="206"/>
      <c r="VZR70" s="206"/>
      <c r="VZS70" s="206"/>
      <c r="VZT70" s="206"/>
      <c r="VZU70" s="206"/>
      <c r="VZV70" s="206"/>
      <c r="VZW70" s="206"/>
      <c r="VZX70" s="206"/>
      <c r="VZY70" s="206"/>
      <c r="VZZ70" s="206"/>
      <c r="WAA70" s="206"/>
      <c r="WAB70" s="206"/>
      <c r="WAC70" s="206"/>
      <c r="WAD70" s="206"/>
      <c r="WAE70" s="206"/>
      <c r="WAF70" s="206"/>
      <c r="WAG70" s="206"/>
      <c r="WAH70" s="206"/>
      <c r="WAI70" s="206"/>
      <c r="WAJ70" s="206"/>
      <c r="WAK70" s="206"/>
      <c r="WAL70" s="206"/>
      <c r="WAM70" s="206"/>
      <c r="WAN70" s="206"/>
      <c r="WAO70" s="206"/>
      <c r="WAP70" s="206"/>
      <c r="WAQ70" s="206"/>
      <c r="WAR70" s="206"/>
      <c r="WAS70" s="206"/>
      <c r="WAT70" s="206"/>
      <c r="WAU70" s="206"/>
      <c r="WAV70" s="206"/>
      <c r="WAW70" s="206"/>
      <c r="WAX70" s="206"/>
      <c r="WAY70" s="206"/>
      <c r="WAZ70" s="206"/>
      <c r="WBA70" s="206"/>
      <c r="WBB70" s="206"/>
      <c r="WBC70" s="206"/>
      <c r="WBD70" s="206"/>
      <c r="WBE70" s="206"/>
      <c r="WBF70" s="206"/>
      <c r="WBG70" s="206"/>
      <c r="WBH70" s="206"/>
      <c r="WBI70" s="206"/>
      <c r="WBJ70" s="206"/>
      <c r="WBK70" s="206"/>
      <c r="WBL70" s="206"/>
      <c r="WBM70" s="206"/>
      <c r="WBN70" s="206"/>
      <c r="WBO70" s="206"/>
      <c r="WBP70" s="206"/>
      <c r="WBQ70" s="206"/>
      <c r="WBR70" s="206"/>
      <c r="WBS70" s="206"/>
      <c r="WBT70" s="206"/>
      <c r="WBU70" s="206"/>
      <c r="WBV70" s="206"/>
      <c r="WBW70" s="206"/>
      <c r="WBX70" s="206"/>
      <c r="WBY70" s="206"/>
      <c r="WBZ70" s="206"/>
      <c r="WCA70" s="206"/>
      <c r="WCB70" s="206"/>
      <c r="WCC70" s="206"/>
      <c r="WCD70" s="206"/>
      <c r="WCE70" s="206"/>
      <c r="WCF70" s="206"/>
      <c r="WCG70" s="206"/>
      <c r="WCH70" s="206"/>
      <c r="WCI70" s="206"/>
      <c r="WCJ70" s="206"/>
      <c r="WCK70" s="206"/>
      <c r="WCL70" s="206"/>
      <c r="WCM70" s="206"/>
      <c r="WCN70" s="206"/>
      <c r="WCO70" s="206"/>
      <c r="WCP70" s="206"/>
      <c r="WCQ70" s="206"/>
      <c r="WCR70" s="206"/>
      <c r="WCS70" s="206"/>
      <c r="WCT70" s="206"/>
      <c r="WCU70" s="206"/>
      <c r="WCV70" s="206"/>
      <c r="WCW70" s="206"/>
      <c r="WCX70" s="206"/>
      <c r="WCY70" s="206"/>
      <c r="WCZ70" s="206"/>
      <c r="WDA70" s="206"/>
      <c r="WDB70" s="206"/>
      <c r="WDC70" s="206"/>
      <c r="WDD70" s="206"/>
      <c r="WDE70" s="206"/>
      <c r="WDF70" s="206"/>
      <c r="WDG70" s="206"/>
      <c r="WDH70" s="206"/>
      <c r="WDI70" s="206"/>
      <c r="WDJ70" s="206"/>
      <c r="WDK70" s="206"/>
      <c r="WDL70" s="206"/>
      <c r="WDM70" s="206"/>
      <c r="WDN70" s="206"/>
      <c r="WDO70" s="206"/>
      <c r="WDP70" s="206"/>
      <c r="WDQ70" s="206"/>
      <c r="WDR70" s="206"/>
      <c r="WDS70" s="206"/>
      <c r="WDT70" s="206"/>
      <c r="WDU70" s="206"/>
      <c r="WDV70" s="206"/>
      <c r="WDW70" s="206"/>
      <c r="WDX70" s="206"/>
      <c r="WDY70" s="206"/>
      <c r="WDZ70" s="206"/>
      <c r="WEA70" s="206"/>
      <c r="WEB70" s="206"/>
      <c r="WEC70" s="206"/>
      <c r="WED70" s="206"/>
      <c r="WEE70" s="206"/>
      <c r="WEF70" s="206"/>
      <c r="WEG70" s="206"/>
      <c r="WEH70" s="206"/>
      <c r="WEI70" s="206"/>
      <c r="WEJ70" s="206"/>
      <c r="WEK70" s="206"/>
      <c r="WEL70" s="206"/>
      <c r="WEM70" s="206"/>
      <c r="WEN70" s="206"/>
      <c r="WEO70" s="206"/>
      <c r="WEP70" s="206"/>
      <c r="WEQ70" s="206"/>
      <c r="WER70" s="206"/>
      <c r="WES70" s="206"/>
      <c r="WET70" s="206"/>
      <c r="WEU70" s="206"/>
      <c r="WEV70" s="206"/>
      <c r="WEW70" s="206"/>
      <c r="WEX70" s="206"/>
      <c r="WEY70" s="206"/>
      <c r="WEZ70" s="206"/>
      <c r="WFA70" s="206"/>
      <c r="WFB70" s="206"/>
      <c r="WFC70" s="206"/>
      <c r="WFD70" s="206"/>
      <c r="WFE70" s="206"/>
      <c r="WFF70" s="206"/>
      <c r="WFG70" s="206"/>
      <c r="WFH70" s="206"/>
      <c r="WFI70" s="206"/>
      <c r="WFJ70" s="206"/>
      <c r="WFK70" s="206"/>
      <c r="WFL70" s="206"/>
      <c r="WFM70" s="206"/>
      <c r="WFN70" s="206"/>
      <c r="WFO70" s="206"/>
      <c r="WFP70" s="206"/>
      <c r="WFQ70" s="206"/>
      <c r="WFR70" s="206"/>
      <c r="WFS70" s="206"/>
      <c r="WFT70" s="206"/>
      <c r="WFU70" s="206"/>
      <c r="WFV70" s="206"/>
      <c r="WFW70" s="206"/>
      <c r="WFX70" s="206"/>
      <c r="WFY70" s="206"/>
      <c r="WFZ70" s="206"/>
      <c r="WGA70" s="206"/>
      <c r="WGB70" s="206"/>
      <c r="WGC70" s="206"/>
      <c r="WGD70" s="206"/>
      <c r="WGE70" s="206"/>
      <c r="WGF70" s="206"/>
      <c r="WGG70" s="206"/>
      <c r="WGH70" s="206"/>
      <c r="WGI70" s="206"/>
      <c r="WGJ70" s="206"/>
      <c r="WGK70" s="206"/>
      <c r="WGL70" s="206"/>
      <c r="WGM70" s="206"/>
      <c r="WGN70" s="206"/>
      <c r="WGO70" s="206"/>
      <c r="WGP70" s="206"/>
      <c r="WGQ70" s="206"/>
      <c r="WGR70" s="206"/>
      <c r="WGS70" s="206"/>
      <c r="WGT70" s="206"/>
      <c r="WGU70" s="206"/>
      <c r="WGV70" s="206"/>
      <c r="WGW70" s="206"/>
      <c r="WGX70" s="206"/>
      <c r="WGY70" s="206"/>
      <c r="WGZ70" s="206"/>
      <c r="WHA70" s="206"/>
      <c r="WHB70" s="206"/>
      <c r="WHC70" s="206"/>
      <c r="WHD70" s="206"/>
      <c r="WHE70" s="206"/>
      <c r="WHF70" s="206"/>
      <c r="WHG70" s="206"/>
      <c r="WHH70" s="206"/>
      <c r="WHI70" s="206"/>
      <c r="WHJ70" s="206"/>
      <c r="WHK70" s="206"/>
      <c r="WHL70" s="206"/>
      <c r="WHM70" s="206"/>
      <c r="WHN70" s="206"/>
      <c r="WHO70" s="206"/>
      <c r="WHP70" s="206"/>
      <c r="WHQ70" s="206"/>
      <c r="WHR70" s="206"/>
      <c r="WHS70" s="206"/>
      <c r="WHT70" s="206"/>
      <c r="WHU70" s="206"/>
      <c r="WHV70" s="206"/>
      <c r="WHW70" s="206"/>
      <c r="WHX70" s="206"/>
      <c r="WHY70" s="206"/>
      <c r="WHZ70" s="206"/>
      <c r="WIA70" s="206"/>
      <c r="WIB70" s="206"/>
      <c r="WIC70" s="206"/>
      <c r="WID70" s="206"/>
      <c r="WIE70" s="206"/>
      <c r="WIF70" s="206"/>
      <c r="WIG70" s="206"/>
      <c r="WIH70" s="206"/>
      <c r="WII70" s="206"/>
      <c r="WIJ70" s="206"/>
      <c r="WIK70" s="206"/>
      <c r="WIL70" s="206"/>
      <c r="WIM70" s="206"/>
      <c r="WIN70" s="206"/>
      <c r="WIO70" s="206"/>
      <c r="WIP70" s="206"/>
      <c r="WIQ70" s="206"/>
      <c r="WIR70" s="206"/>
      <c r="WIS70" s="206"/>
      <c r="WIT70" s="206"/>
      <c r="WIU70" s="206"/>
      <c r="WIV70" s="206"/>
      <c r="WIW70" s="206"/>
      <c r="WIX70" s="206"/>
      <c r="WIY70" s="206"/>
      <c r="WIZ70" s="206"/>
      <c r="WJA70" s="206"/>
      <c r="WJB70" s="206"/>
      <c r="WJC70" s="206"/>
      <c r="WJD70" s="206"/>
      <c r="WJE70" s="206"/>
      <c r="WJF70" s="206"/>
      <c r="WJG70" s="206"/>
      <c r="WJH70" s="206"/>
      <c r="WJI70" s="206"/>
      <c r="WJJ70" s="206"/>
      <c r="WJK70" s="206"/>
      <c r="WJL70" s="206"/>
      <c r="WJM70" s="206"/>
      <c r="WJN70" s="206"/>
      <c r="WJO70" s="206"/>
      <c r="WJP70" s="206"/>
      <c r="WJQ70" s="206"/>
      <c r="WJR70" s="206"/>
      <c r="WJS70" s="206"/>
      <c r="WJT70" s="206"/>
      <c r="WJU70" s="206"/>
      <c r="WJV70" s="206"/>
      <c r="WJW70" s="206"/>
      <c r="WJX70" s="206"/>
      <c r="WJY70" s="206"/>
      <c r="WJZ70" s="206"/>
      <c r="WKA70" s="206"/>
      <c r="WKB70" s="206"/>
      <c r="WKC70" s="206"/>
      <c r="WKD70" s="206"/>
      <c r="WKE70" s="206"/>
      <c r="WKF70" s="206"/>
      <c r="WKG70" s="206"/>
      <c r="WKH70" s="206"/>
      <c r="WKI70" s="206"/>
      <c r="WKJ70" s="206"/>
      <c r="WKK70" s="206"/>
      <c r="WKL70" s="206"/>
      <c r="WKM70" s="206"/>
      <c r="WKN70" s="206"/>
      <c r="WKO70" s="206"/>
      <c r="WKP70" s="206"/>
      <c r="WKQ70" s="206"/>
      <c r="WKR70" s="206"/>
      <c r="WKS70" s="206"/>
      <c r="WKT70" s="206"/>
      <c r="WKU70" s="206"/>
      <c r="WKV70" s="206"/>
      <c r="WKW70" s="206"/>
      <c r="WKX70" s="206"/>
      <c r="WKY70" s="206"/>
      <c r="WKZ70" s="206"/>
      <c r="WLA70" s="206"/>
      <c r="WLB70" s="206"/>
      <c r="WLC70" s="206"/>
      <c r="WLD70" s="206"/>
      <c r="WLE70" s="206"/>
      <c r="WLF70" s="206"/>
      <c r="WLG70" s="206"/>
      <c r="WLH70" s="206"/>
      <c r="WLI70" s="206"/>
      <c r="WLJ70" s="206"/>
      <c r="WLK70" s="206"/>
      <c r="WLL70" s="206"/>
      <c r="WLM70" s="206"/>
      <c r="WLN70" s="206"/>
      <c r="WLO70" s="206"/>
      <c r="WLP70" s="206"/>
      <c r="WLQ70" s="206"/>
      <c r="WLR70" s="206"/>
      <c r="WLS70" s="206"/>
      <c r="WLT70" s="206"/>
      <c r="WLU70" s="206"/>
      <c r="WLV70" s="206"/>
      <c r="WLW70" s="206"/>
      <c r="WLX70" s="206"/>
      <c r="WLY70" s="206"/>
      <c r="WLZ70" s="206"/>
      <c r="WMA70" s="206"/>
      <c r="WMB70" s="206"/>
      <c r="WMC70" s="206"/>
      <c r="WMD70" s="206"/>
      <c r="WME70" s="206"/>
      <c r="WMF70" s="206"/>
      <c r="WMG70" s="206"/>
      <c r="WMH70" s="206"/>
      <c r="WMI70" s="206"/>
      <c r="WMJ70" s="206"/>
      <c r="WMK70" s="206"/>
      <c r="WML70" s="206"/>
      <c r="WMM70" s="206"/>
      <c r="WMN70" s="206"/>
      <c r="WMO70" s="206"/>
      <c r="WMP70" s="206"/>
      <c r="WMQ70" s="206"/>
      <c r="WMR70" s="206"/>
      <c r="WMS70" s="206"/>
      <c r="WMT70" s="206"/>
      <c r="WMU70" s="206"/>
      <c r="WMV70" s="206"/>
      <c r="WMW70" s="206"/>
      <c r="WMX70" s="206"/>
      <c r="WMY70" s="206"/>
      <c r="WMZ70" s="206"/>
      <c r="WNA70" s="206"/>
      <c r="WNB70" s="206"/>
      <c r="WNC70" s="206"/>
      <c r="WND70" s="206"/>
      <c r="WNE70" s="206"/>
      <c r="WNF70" s="206"/>
      <c r="WNG70" s="206"/>
      <c r="WNH70" s="206"/>
      <c r="WNI70" s="206"/>
      <c r="WNJ70" s="206"/>
      <c r="WNK70" s="206"/>
      <c r="WNL70" s="206"/>
      <c r="WNM70" s="206"/>
      <c r="WNN70" s="206"/>
      <c r="WNO70" s="206"/>
      <c r="WNP70" s="206"/>
      <c r="WNQ70" s="206"/>
      <c r="WNR70" s="206"/>
      <c r="WNS70" s="206"/>
      <c r="WNT70" s="206"/>
      <c r="WNU70" s="206"/>
      <c r="WNV70" s="206"/>
      <c r="WNW70" s="206"/>
      <c r="WNX70" s="206"/>
      <c r="WNY70" s="206"/>
      <c r="WNZ70" s="206"/>
      <c r="WOA70" s="206"/>
      <c r="WOB70" s="206"/>
      <c r="WOC70" s="206"/>
      <c r="WOD70" s="206"/>
      <c r="WOE70" s="206"/>
      <c r="WOF70" s="206"/>
      <c r="WOG70" s="206"/>
      <c r="WOH70" s="206"/>
      <c r="WOI70" s="206"/>
      <c r="WOJ70" s="206"/>
      <c r="WOK70" s="206"/>
      <c r="WOL70" s="206"/>
      <c r="WOM70" s="206"/>
      <c r="WON70" s="206"/>
      <c r="WOO70" s="206"/>
      <c r="WOP70" s="206"/>
      <c r="WOQ70" s="206"/>
      <c r="WOR70" s="206"/>
      <c r="WOS70" s="206"/>
      <c r="WOT70" s="206"/>
      <c r="WOU70" s="206"/>
      <c r="WOV70" s="206"/>
      <c r="WOW70" s="206"/>
      <c r="WOX70" s="206"/>
      <c r="WOY70" s="206"/>
      <c r="WOZ70" s="206"/>
      <c r="WPA70" s="206"/>
      <c r="WPB70" s="206"/>
      <c r="WPC70" s="206"/>
      <c r="WPD70" s="206"/>
      <c r="WPE70" s="206"/>
      <c r="WPF70" s="206"/>
      <c r="WPG70" s="206"/>
      <c r="WPH70" s="206"/>
      <c r="WPI70" s="206"/>
      <c r="WPJ70" s="206"/>
      <c r="WPK70" s="206"/>
      <c r="WPL70" s="206"/>
      <c r="WPM70" s="206"/>
      <c r="WPN70" s="206"/>
      <c r="WPO70" s="206"/>
      <c r="WPP70" s="206"/>
      <c r="WPQ70" s="206"/>
      <c r="WPR70" s="206"/>
      <c r="WPS70" s="206"/>
      <c r="WPT70" s="206"/>
      <c r="WPU70" s="206"/>
      <c r="WPV70" s="206"/>
      <c r="WPW70" s="206"/>
      <c r="WPX70" s="206"/>
      <c r="WPY70" s="206"/>
      <c r="WPZ70" s="206"/>
      <c r="WQA70" s="206"/>
      <c r="WQB70" s="206"/>
      <c r="WQC70" s="206"/>
      <c r="WQD70" s="206"/>
      <c r="WQE70" s="206"/>
      <c r="WQF70" s="206"/>
      <c r="WQG70" s="206"/>
      <c r="WQH70" s="206"/>
      <c r="WQI70" s="206"/>
      <c r="WQJ70" s="206"/>
      <c r="WQK70" s="206"/>
      <c r="WQL70" s="206"/>
      <c r="WQM70" s="206"/>
      <c r="WQN70" s="206"/>
      <c r="WQO70" s="206"/>
      <c r="WQP70" s="206"/>
      <c r="WQQ70" s="206"/>
      <c r="WQR70" s="206"/>
      <c r="WQS70" s="206"/>
      <c r="WQT70" s="206"/>
      <c r="WQU70" s="206"/>
      <c r="WQV70" s="206"/>
      <c r="WQW70" s="206"/>
      <c r="WQX70" s="206"/>
      <c r="WQY70" s="206"/>
      <c r="WQZ70" s="206"/>
      <c r="WRA70" s="206"/>
      <c r="WRB70" s="206"/>
      <c r="WRC70" s="206"/>
      <c r="WRD70" s="206"/>
      <c r="WRE70" s="206"/>
      <c r="WRF70" s="206"/>
      <c r="WRG70" s="206"/>
      <c r="WRH70" s="206"/>
      <c r="WRI70" s="206"/>
      <c r="WRJ70" s="206"/>
      <c r="WRK70" s="206"/>
      <c r="WRL70" s="206"/>
      <c r="WRM70" s="206"/>
      <c r="WRN70" s="206"/>
      <c r="WRO70" s="206"/>
      <c r="WRP70" s="206"/>
      <c r="WRQ70" s="206"/>
      <c r="WRR70" s="206"/>
      <c r="WRS70" s="206"/>
      <c r="WRT70" s="206"/>
      <c r="WRU70" s="206"/>
      <c r="WRV70" s="206"/>
      <c r="WRW70" s="206"/>
      <c r="WRX70" s="206"/>
      <c r="WRY70" s="206"/>
      <c r="WRZ70" s="206"/>
      <c r="WSA70" s="206"/>
      <c r="WSB70" s="206"/>
      <c r="WSC70" s="206"/>
      <c r="WSD70" s="206"/>
      <c r="WSE70" s="206"/>
      <c r="WSF70" s="206"/>
      <c r="WSG70" s="206"/>
      <c r="WSH70" s="206"/>
      <c r="WSI70" s="206"/>
      <c r="WSJ70" s="206"/>
      <c r="WSK70" s="206"/>
      <c r="WSL70" s="206"/>
      <c r="WSM70" s="206"/>
      <c r="WSN70" s="206"/>
      <c r="WSO70" s="206"/>
      <c r="WSP70" s="206"/>
      <c r="WSQ70" s="206"/>
      <c r="WSR70" s="206"/>
      <c r="WSS70" s="206"/>
      <c r="WST70" s="206"/>
      <c r="WSU70" s="206"/>
      <c r="WSV70" s="206"/>
      <c r="WSW70" s="206"/>
      <c r="WSX70" s="206"/>
      <c r="WSY70" s="206"/>
      <c r="WSZ70" s="206"/>
      <c r="WTA70" s="206"/>
      <c r="WTB70" s="206"/>
      <c r="WTC70" s="206"/>
      <c r="WTD70" s="206"/>
      <c r="WTE70" s="206"/>
      <c r="WTF70" s="206"/>
      <c r="WTG70" s="206"/>
      <c r="WTH70" s="206"/>
      <c r="WTI70" s="206"/>
      <c r="WTJ70" s="206"/>
      <c r="WTK70" s="206"/>
      <c r="WTL70" s="206"/>
      <c r="WTM70" s="206"/>
      <c r="WTN70" s="206"/>
      <c r="WTO70" s="206"/>
      <c r="WTP70" s="206"/>
      <c r="WTQ70" s="206"/>
      <c r="WTR70" s="206"/>
      <c r="WTS70" s="206"/>
      <c r="WTT70" s="206"/>
      <c r="WTU70" s="206"/>
      <c r="WTV70" s="206"/>
      <c r="WTW70" s="206"/>
      <c r="WTX70" s="206"/>
      <c r="WTY70" s="206"/>
      <c r="WTZ70" s="206"/>
      <c r="WUA70" s="206"/>
      <c r="WUB70" s="206"/>
      <c r="WUC70" s="206"/>
      <c r="WUD70" s="206"/>
      <c r="WUE70" s="206"/>
      <c r="WUF70" s="206"/>
      <c r="WUG70" s="206"/>
      <c r="WUH70" s="206"/>
      <c r="WUI70" s="206"/>
      <c r="WUJ70" s="206"/>
      <c r="WUK70" s="206"/>
      <c r="WUL70" s="206"/>
      <c r="WUM70" s="206"/>
      <c r="WUN70" s="206"/>
      <c r="WUO70" s="206"/>
      <c r="WUP70" s="206"/>
      <c r="WUQ70" s="206"/>
      <c r="WUR70" s="206"/>
      <c r="WUS70" s="206"/>
      <c r="WUT70" s="206"/>
      <c r="WUU70" s="206"/>
      <c r="WUV70" s="206"/>
      <c r="WUW70" s="206"/>
      <c r="WUX70" s="206"/>
      <c r="WUY70" s="206"/>
      <c r="WUZ70" s="206"/>
      <c r="WVA70" s="206"/>
      <c r="WVB70" s="206"/>
      <c r="WVC70" s="206"/>
      <c r="WVD70" s="206"/>
      <c r="WVE70" s="206"/>
      <c r="WVF70" s="206"/>
      <c r="WVG70" s="206"/>
      <c r="WVH70" s="206"/>
      <c r="WVI70" s="206"/>
      <c r="WVJ70" s="206"/>
      <c r="WVK70" s="206"/>
      <c r="WVL70" s="206"/>
      <c r="WVM70" s="206"/>
      <c r="WVN70" s="206"/>
      <c r="WVO70" s="206"/>
      <c r="WVP70" s="206"/>
      <c r="WVQ70" s="206"/>
      <c r="WVR70" s="206"/>
      <c r="WVS70" s="206"/>
      <c r="WVT70" s="206"/>
      <c r="WVU70" s="206"/>
      <c r="WVV70" s="206"/>
      <c r="WVW70" s="206"/>
      <c r="WVX70" s="206"/>
      <c r="WVY70" s="206"/>
      <c r="WVZ70" s="206"/>
      <c r="WWA70" s="206"/>
      <c r="WWB70" s="206"/>
      <c r="WWC70" s="206"/>
      <c r="WWD70" s="206"/>
      <c r="WWE70" s="206"/>
      <c r="WWF70" s="206"/>
      <c r="WWG70" s="206"/>
      <c r="WWH70" s="206"/>
      <c r="WWI70" s="206"/>
      <c r="WWJ70" s="206"/>
      <c r="WWK70" s="206"/>
      <c r="WWL70" s="206"/>
      <c r="WWM70" s="206"/>
      <c r="WWN70" s="206"/>
      <c r="WWO70" s="206"/>
      <c r="WWP70" s="206"/>
      <c r="WWQ70" s="206"/>
      <c r="WWR70" s="206"/>
      <c r="WWS70" s="206"/>
      <c r="WWT70" s="206"/>
      <c r="WWU70" s="206"/>
      <c r="WWV70" s="206"/>
      <c r="WWW70" s="206"/>
      <c r="WWX70" s="206"/>
      <c r="WWY70" s="206"/>
      <c r="WWZ70" s="206"/>
      <c r="WXA70" s="206"/>
      <c r="WXB70" s="206"/>
      <c r="WXC70" s="206"/>
      <c r="WXD70" s="206"/>
      <c r="WXE70" s="206"/>
      <c r="WXF70" s="206"/>
      <c r="WXG70" s="206"/>
      <c r="WXH70" s="206"/>
      <c r="WXI70" s="206"/>
      <c r="WXJ70" s="206"/>
      <c r="WXK70" s="206"/>
      <c r="WXL70" s="206"/>
      <c r="WXM70" s="206"/>
      <c r="WXN70" s="206"/>
      <c r="WXO70" s="206"/>
      <c r="WXP70" s="206"/>
      <c r="WXQ70" s="206"/>
      <c r="WXR70" s="206"/>
      <c r="WXS70" s="206"/>
      <c r="WXT70" s="206"/>
      <c r="WXU70" s="206"/>
      <c r="WXV70" s="206"/>
      <c r="WXW70" s="206"/>
      <c r="WXX70" s="206"/>
      <c r="WXY70" s="206"/>
      <c r="WXZ70" s="206"/>
      <c r="WYA70" s="206"/>
      <c r="WYB70" s="206"/>
      <c r="WYC70" s="206"/>
      <c r="WYD70" s="206"/>
      <c r="WYE70" s="206"/>
      <c r="WYF70" s="206"/>
      <c r="WYG70" s="206"/>
      <c r="WYH70" s="206"/>
      <c r="WYI70" s="206"/>
      <c r="WYJ70" s="206"/>
      <c r="WYK70" s="206"/>
      <c r="WYL70" s="206"/>
      <c r="WYM70" s="206"/>
      <c r="WYN70" s="206"/>
      <c r="WYO70" s="206"/>
      <c r="WYP70" s="206"/>
      <c r="WYQ70" s="206"/>
      <c r="WYR70" s="206"/>
      <c r="WYS70" s="206"/>
      <c r="WYT70" s="206"/>
      <c r="WYU70" s="206"/>
      <c r="WYV70" s="206"/>
      <c r="WYW70" s="206"/>
      <c r="WYX70" s="206"/>
      <c r="WYY70" s="206"/>
      <c r="WYZ70" s="206"/>
      <c r="WZA70" s="206"/>
      <c r="WZB70" s="206"/>
      <c r="WZC70" s="206"/>
      <c r="WZD70" s="206"/>
      <c r="WZE70" s="206"/>
      <c r="WZF70" s="206"/>
      <c r="WZG70" s="206"/>
      <c r="WZH70" s="206"/>
      <c r="WZI70" s="206"/>
      <c r="WZJ70" s="206"/>
      <c r="WZK70" s="206"/>
      <c r="WZL70" s="206"/>
      <c r="WZM70" s="206"/>
      <c r="WZN70" s="206"/>
      <c r="WZO70" s="206"/>
      <c r="WZP70" s="206"/>
      <c r="WZQ70" s="206"/>
      <c r="WZR70" s="206"/>
      <c r="WZS70" s="206"/>
      <c r="WZT70" s="206"/>
      <c r="WZU70" s="206"/>
      <c r="WZV70" s="206"/>
      <c r="WZW70" s="206"/>
      <c r="WZX70" s="206"/>
      <c r="WZY70" s="206"/>
      <c r="WZZ70" s="206"/>
      <c r="XAA70" s="206"/>
      <c r="XAB70" s="206"/>
      <c r="XAC70" s="206"/>
      <c r="XAD70" s="206"/>
      <c r="XAE70" s="206"/>
      <c r="XAF70" s="206"/>
      <c r="XAG70" s="206"/>
      <c r="XAH70" s="206"/>
      <c r="XAI70" s="206"/>
      <c r="XAJ70" s="206"/>
      <c r="XAK70" s="206"/>
      <c r="XAL70" s="206"/>
      <c r="XAM70" s="206"/>
      <c r="XAN70" s="206"/>
      <c r="XAO70" s="206"/>
      <c r="XAP70" s="206"/>
      <c r="XAQ70" s="206"/>
      <c r="XAR70" s="206"/>
      <c r="XAS70" s="206"/>
      <c r="XAT70" s="206"/>
      <c r="XAU70" s="206"/>
      <c r="XAV70" s="206"/>
      <c r="XAW70" s="206"/>
      <c r="XAX70" s="206"/>
      <c r="XAY70" s="206"/>
      <c r="XAZ70" s="206"/>
      <c r="XBA70" s="206"/>
      <c r="XBB70" s="206"/>
      <c r="XBC70" s="206"/>
      <c r="XBD70" s="206"/>
      <c r="XBE70" s="206"/>
      <c r="XBF70" s="206"/>
      <c r="XBG70" s="206"/>
      <c r="XBH70" s="206"/>
      <c r="XBI70" s="206"/>
      <c r="XBJ70" s="206"/>
      <c r="XBK70" s="206"/>
      <c r="XBL70" s="206"/>
      <c r="XBM70" s="206"/>
      <c r="XBN70" s="206"/>
      <c r="XBO70" s="206"/>
      <c r="XBP70" s="206"/>
      <c r="XBQ70" s="206"/>
      <c r="XBR70" s="206"/>
      <c r="XBS70" s="206"/>
      <c r="XBT70" s="206"/>
      <c r="XBU70" s="206"/>
      <c r="XBV70" s="206"/>
      <c r="XBW70" s="206"/>
      <c r="XBX70" s="206"/>
      <c r="XBY70" s="206"/>
      <c r="XBZ70" s="206"/>
      <c r="XCA70" s="206"/>
      <c r="XCB70" s="206"/>
      <c r="XCC70" s="206"/>
      <c r="XCD70" s="206"/>
      <c r="XCE70" s="206"/>
      <c r="XCF70" s="206"/>
      <c r="XCG70" s="206"/>
      <c r="XCH70" s="206"/>
      <c r="XCI70" s="206"/>
      <c r="XCJ70" s="206"/>
      <c r="XCK70" s="206"/>
      <c r="XCL70" s="206"/>
      <c r="XCM70" s="206"/>
      <c r="XCN70" s="206"/>
      <c r="XCO70" s="206"/>
      <c r="XCP70" s="206"/>
      <c r="XCQ70" s="206"/>
      <c r="XCR70" s="206"/>
      <c r="XCS70" s="206"/>
      <c r="XCT70" s="206"/>
      <c r="XCU70" s="206"/>
      <c r="XCV70" s="206"/>
      <c r="XCW70" s="206"/>
      <c r="XCX70" s="206"/>
      <c r="XCY70" s="206"/>
      <c r="XCZ70" s="206"/>
      <c r="XDA70" s="206"/>
      <c r="XDB70" s="206"/>
      <c r="XDC70" s="206"/>
      <c r="XDD70" s="206"/>
      <c r="XDE70" s="206"/>
      <c r="XDF70" s="206"/>
      <c r="XDG70" s="206"/>
      <c r="XDH70" s="206"/>
      <c r="XDI70" s="206"/>
      <c r="XDJ70" s="206"/>
      <c r="XDK70" s="206"/>
      <c r="XDL70" s="206"/>
      <c r="XDM70" s="206"/>
      <c r="XDN70" s="206"/>
      <c r="XDO70" s="206"/>
      <c r="XDP70" s="206"/>
      <c r="XDQ70" s="206"/>
      <c r="XDR70" s="206"/>
      <c r="XDS70" s="206"/>
      <c r="XDT70" s="206"/>
      <c r="XDU70" s="206"/>
      <c r="XDV70" s="206"/>
      <c r="XDW70" s="206"/>
      <c r="XDX70" s="206"/>
      <c r="XDY70" s="206"/>
      <c r="XDZ70" s="206"/>
      <c r="XEA70" s="206"/>
      <c r="XEB70" s="206"/>
      <c r="XEC70" s="206"/>
      <c r="XED70" s="206"/>
      <c r="XEE70" s="206"/>
      <c r="XEF70" s="206"/>
      <c r="XEG70" s="206"/>
      <c r="XEH70" s="206"/>
      <c r="XEI70" s="206"/>
      <c r="XEJ70" s="206"/>
      <c r="XEK70" s="206"/>
      <c r="XEL70" s="206"/>
      <c r="XEM70" s="206"/>
      <c r="XEN70" s="206"/>
      <c r="XEO70" s="206"/>
      <c r="XEP70" s="206"/>
      <c r="XEQ70" s="206"/>
      <c r="XER70" s="206"/>
      <c r="XES70" s="206"/>
      <c r="XET70" s="206"/>
      <c r="XEU70" s="206"/>
      <c r="XEV70" s="206"/>
      <c r="XEW70" s="206"/>
      <c r="XEX70" s="206"/>
      <c r="XEY70" s="206"/>
      <c r="XEZ70" s="206"/>
      <c r="XFA70" s="206"/>
      <c r="XFB70" s="206"/>
      <c r="XFC70" s="206"/>
      <c r="XFD70" s="206"/>
    </row>
    <row r="71" spans="1:16384" x14ac:dyDescent="0.25">
      <c r="E71" s="204"/>
    </row>
    <row r="72" spans="1:16384" x14ac:dyDescent="0.25">
      <c r="E72" s="204"/>
    </row>
    <row r="73" spans="1:16384" x14ac:dyDescent="0.25">
      <c r="E73" s="204"/>
    </row>
    <row r="74" spans="1:16384" x14ac:dyDescent="0.25">
      <c r="E74" s="204"/>
    </row>
    <row r="75" spans="1:16384" x14ac:dyDescent="0.25">
      <c r="E75" s="204"/>
    </row>
    <row r="76" spans="1:16384" x14ac:dyDescent="0.25">
      <c r="E76" s="204"/>
    </row>
    <row r="77" spans="1:16384" x14ac:dyDescent="0.25">
      <c r="E77" s="204"/>
    </row>
    <row r="78" spans="1:16384" x14ac:dyDescent="0.25">
      <c r="E78" s="204"/>
    </row>
    <row r="79" spans="1:16384" x14ac:dyDescent="0.25">
      <c r="E79" s="204"/>
    </row>
    <row r="80" spans="1:16384" x14ac:dyDescent="0.25">
      <c r="E80" s="204"/>
    </row>
    <row r="81" spans="5:5" x14ac:dyDescent="0.25">
      <c r="E81" s="204"/>
    </row>
    <row r="82" spans="5:5" x14ac:dyDescent="0.25">
      <c r="E82" s="204"/>
    </row>
    <row r="83" spans="5:5" x14ac:dyDescent="0.25">
      <c r="E83" s="204"/>
    </row>
    <row r="84" spans="5:5" x14ac:dyDescent="0.25">
      <c r="E84" s="204"/>
    </row>
    <row r="85" spans="5:5" x14ac:dyDescent="0.25">
      <c r="E85" s="204"/>
    </row>
    <row r="86" spans="5:5" x14ac:dyDescent="0.25">
      <c r="E86" s="204"/>
    </row>
    <row r="87" spans="5:5" x14ac:dyDescent="0.25">
      <c r="E87" s="204"/>
    </row>
    <row r="88" spans="5:5" x14ac:dyDescent="0.25">
      <c r="E88" s="204"/>
    </row>
    <row r="89" spans="5:5" x14ac:dyDescent="0.25">
      <c r="E89" s="204"/>
    </row>
    <row r="90" spans="5:5" x14ac:dyDescent="0.25">
      <c r="E90" s="204"/>
    </row>
    <row r="91" spans="5:5" x14ac:dyDescent="0.25">
      <c r="E91" s="204"/>
    </row>
    <row r="92" spans="5:5" x14ac:dyDescent="0.25">
      <c r="E92" s="204"/>
    </row>
    <row r="93" spans="5:5" x14ac:dyDescent="0.25">
      <c r="E93" s="204"/>
    </row>
    <row r="94" spans="5:5" x14ac:dyDescent="0.25">
      <c r="E94" s="204"/>
    </row>
    <row r="95" spans="5:5" x14ac:dyDescent="0.25">
      <c r="E95" s="204"/>
    </row>
    <row r="96" spans="5:5" x14ac:dyDescent="0.25">
      <c r="E96" s="204"/>
    </row>
    <row r="97" spans="5:5" x14ac:dyDescent="0.25">
      <c r="E97" s="204"/>
    </row>
    <row r="98" spans="5:5" x14ac:dyDescent="0.25">
      <c r="E98" s="204"/>
    </row>
    <row r="99" spans="5:5" x14ac:dyDescent="0.25">
      <c r="E99" s="204"/>
    </row>
    <row r="100" spans="5:5" x14ac:dyDescent="0.25">
      <c r="E100" s="204"/>
    </row>
    <row r="101" spans="5:5" x14ac:dyDescent="0.25">
      <c r="E101" s="204"/>
    </row>
    <row r="102" spans="5:5" x14ac:dyDescent="0.25">
      <c r="E102" s="204"/>
    </row>
    <row r="103" spans="5:5" x14ac:dyDescent="0.25">
      <c r="E103" s="204"/>
    </row>
    <row r="104" spans="5:5" x14ac:dyDescent="0.25">
      <c r="E104" s="204"/>
    </row>
    <row r="105" spans="5:5" x14ac:dyDescent="0.25">
      <c r="E105" s="204"/>
    </row>
    <row r="106" spans="5:5" x14ac:dyDescent="0.25">
      <c r="E106" s="204"/>
    </row>
    <row r="107" spans="5:5" x14ac:dyDescent="0.25">
      <c r="E107" s="204"/>
    </row>
    <row r="108" spans="5:5" x14ac:dyDescent="0.25">
      <c r="E108" s="204"/>
    </row>
    <row r="109" spans="5:5" x14ac:dyDescent="0.25">
      <c r="E109" s="204"/>
    </row>
    <row r="110" spans="5:5" x14ac:dyDescent="0.25">
      <c r="E110" s="204"/>
    </row>
    <row r="111" spans="5:5" x14ac:dyDescent="0.25">
      <c r="E111" s="204"/>
    </row>
    <row r="112" spans="5:5" x14ac:dyDescent="0.25">
      <c r="E112" s="204"/>
    </row>
    <row r="113" spans="5:5" x14ac:dyDescent="0.25">
      <c r="E113" s="204"/>
    </row>
    <row r="114" spans="5:5" x14ac:dyDescent="0.25">
      <c r="E114" s="204"/>
    </row>
    <row r="115" spans="5:5" x14ac:dyDescent="0.25">
      <c r="E115" s="204"/>
    </row>
    <row r="116" spans="5:5" x14ac:dyDescent="0.25">
      <c r="E116" s="204"/>
    </row>
    <row r="117" spans="5:5" x14ac:dyDescent="0.25">
      <c r="E117" s="204"/>
    </row>
    <row r="118" spans="5:5" x14ac:dyDescent="0.25">
      <c r="E118" s="204"/>
    </row>
    <row r="119" spans="5:5" x14ac:dyDescent="0.25">
      <c r="E119" s="204"/>
    </row>
    <row r="120" spans="5:5" x14ac:dyDescent="0.25">
      <c r="E120" s="204"/>
    </row>
    <row r="121" spans="5:5" x14ac:dyDescent="0.25">
      <c r="E121" s="204"/>
    </row>
    <row r="122" spans="5:5" x14ac:dyDescent="0.25">
      <c r="E122" s="204"/>
    </row>
    <row r="123" spans="5:5" x14ac:dyDescent="0.25">
      <c r="E123" s="204"/>
    </row>
    <row r="124" spans="5:5" x14ac:dyDescent="0.25">
      <c r="E124" s="204"/>
    </row>
    <row r="125" spans="5:5" x14ac:dyDescent="0.25">
      <c r="E125" s="204"/>
    </row>
    <row r="126" spans="5:5" x14ac:dyDescent="0.25">
      <c r="E126" s="204"/>
    </row>
    <row r="127" spans="5:5" x14ac:dyDescent="0.25">
      <c r="E127" s="204"/>
    </row>
    <row r="128" spans="5:5" x14ac:dyDescent="0.25">
      <c r="E128" s="204"/>
    </row>
    <row r="129" spans="5:5" x14ac:dyDescent="0.25">
      <c r="E129" s="204"/>
    </row>
    <row r="130" spans="5:5" x14ac:dyDescent="0.25">
      <c r="E130" s="204"/>
    </row>
    <row r="131" spans="5:5" x14ac:dyDescent="0.25">
      <c r="E131" s="204"/>
    </row>
    <row r="132" spans="5:5" x14ac:dyDescent="0.25">
      <c r="E132" s="204"/>
    </row>
    <row r="133" spans="5:5" x14ac:dyDescent="0.25">
      <c r="E133" s="204"/>
    </row>
    <row r="134" spans="5:5" x14ac:dyDescent="0.25">
      <c r="E134" s="204"/>
    </row>
    <row r="135" spans="5:5" x14ac:dyDescent="0.25">
      <c r="E135" s="204"/>
    </row>
    <row r="136" spans="5:5" x14ac:dyDescent="0.25">
      <c r="E136" s="204"/>
    </row>
    <row r="137" spans="5:5" x14ac:dyDescent="0.25">
      <c r="E137" s="204"/>
    </row>
    <row r="138" spans="5:5" x14ac:dyDescent="0.25">
      <c r="E138" s="204"/>
    </row>
    <row r="139" spans="5:5" x14ac:dyDescent="0.25">
      <c r="E139" s="204"/>
    </row>
    <row r="140" spans="5:5" x14ac:dyDescent="0.25">
      <c r="E140" s="204"/>
    </row>
    <row r="141" spans="5:5" x14ac:dyDescent="0.25">
      <c r="E141" s="204"/>
    </row>
    <row r="142" spans="5:5" x14ac:dyDescent="0.25">
      <c r="E142" s="204"/>
    </row>
    <row r="143" spans="5:5" x14ac:dyDescent="0.25">
      <c r="E143" s="204"/>
    </row>
    <row r="144" spans="5:5" x14ac:dyDescent="0.25">
      <c r="E144" s="204"/>
    </row>
    <row r="145" spans="5:5" x14ac:dyDescent="0.25">
      <c r="E145" s="204"/>
    </row>
    <row r="146" spans="5:5" x14ac:dyDescent="0.25">
      <c r="E146" s="204"/>
    </row>
    <row r="147" spans="5:5" x14ac:dyDescent="0.25">
      <c r="E147" s="204"/>
    </row>
    <row r="148" spans="5:5" x14ac:dyDescent="0.25">
      <c r="E148" s="204"/>
    </row>
    <row r="149" spans="5:5" x14ac:dyDescent="0.25">
      <c r="E149" s="204"/>
    </row>
    <row r="150" spans="5:5" x14ac:dyDescent="0.25">
      <c r="E150" s="204"/>
    </row>
    <row r="151" spans="5:5" x14ac:dyDescent="0.25">
      <c r="E151" s="204"/>
    </row>
    <row r="152" spans="5:5" x14ac:dyDescent="0.25">
      <c r="E152" s="204"/>
    </row>
    <row r="153" spans="5:5" x14ac:dyDescent="0.25">
      <c r="E153" s="204"/>
    </row>
    <row r="154" spans="5:5" x14ac:dyDescent="0.25">
      <c r="E154" s="204"/>
    </row>
    <row r="155" spans="5:5" x14ac:dyDescent="0.25">
      <c r="E155" s="204"/>
    </row>
    <row r="156" spans="5:5" x14ac:dyDescent="0.25">
      <c r="E156" s="204"/>
    </row>
    <row r="157" spans="5:5" x14ac:dyDescent="0.25">
      <c r="E157" s="204"/>
    </row>
    <row r="158" spans="5:5" x14ac:dyDescent="0.25">
      <c r="E158" s="204"/>
    </row>
    <row r="159" spans="5:5" x14ac:dyDescent="0.25">
      <c r="E159" s="204"/>
    </row>
    <row r="160" spans="5:5" x14ac:dyDescent="0.25">
      <c r="E160" s="204"/>
    </row>
    <row r="161" spans="5:5" x14ac:dyDescent="0.25">
      <c r="E161" s="204"/>
    </row>
    <row r="162" spans="5:5" x14ac:dyDescent="0.25">
      <c r="E162" s="204"/>
    </row>
    <row r="163" spans="5:5" x14ac:dyDescent="0.25">
      <c r="E163" s="204"/>
    </row>
    <row r="164" spans="5:5" x14ac:dyDescent="0.25">
      <c r="E164" s="204"/>
    </row>
    <row r="165" spans="5:5" x14ac:dyDescent="0.25">
      <c r="E165" s="204"/>
    </row>
    <row r="166" spans="5:5" x14ac:dyDescent="0.25">
      <c r="E166" s="204"/>
    </row>
    <row r="167" spans="5:5" x14ac:dyDescent="0.25">
      <c r="E167" s="204"/>
    </row>
    <row r="168" spans="5:5" x14ac:dyDescent="0.25">
      <c r="E168" s="204"/>
    </row>
    <row r="169" spans="5:5" x14ac:dyDescent="0.25">
      <c r="E169" s="204"/>
    </row>
    <row r="170" spans="5:5" x14ac:dyDescent="0.25">
      <c r="E170" s="204"/>
    </row>
    <row r="171" spans="5:5" x14ac:dyDescent="0.25">
      <c r="E171" s="204"/>
    </row>
    <row r="172" spans="5:5" x14ac:dyDescent="0.25">
      <c r="E172" s="204"/>
    </row>
    <row r="173" spans="5:5" x14ac:dyDescent="0.25">
      <c r="E173" s="204"/>
    </row>
    <row r="174" spans="5:5" x14ac:dyDescent="0.25">
      <c r="E174" s="204"/>
    </row>
    <row r="175" spans="5:5" x14ac:dyDescent="0.25">
      <c r="E175" s="204"/>
    </row>
    <row r="176" spans="5:5" x14ac:dyDescent="0.25">
      <c r="E176" s="204"/>
    </row>
    <row r="177" spans="5:5" x14ac:dyDescent="0.25">
      <c r="E177" s="204"/>
    </row>
    <row r="178" spans="5:5" x14ac:dyDescent="0.25">
      <c r="E178" s="204"/>
    </row>
    <row r="179" spans="5:5" x14ac:dyDescent="0.25">
      <c r="E179" s="204"/>
    </row>
    <row r="180" spans="5:5" x14ac:dyDescent="0.25">
      <c r="E180" s="204"/>
    </row>
    <row r="181" spans="5:5" x14ac:dyDescent="0.25">
      <c r="E181" s="204"/>
    </row>
    <row r="182" spans="5:5" x14ac:dyDescent="0.25">
      <c r="E182" s="204"/>
    </row>
    <row r="183" spans="5:5" x14ac:dyDescent="0.25">
      <c r="E183" s="204"/>
    </row>
    <row r="184" spans="5:5" x14ac:dyDescent="0.25">
      <c r="E184" s="204"/>
    </row>
    <row r="185" spans="5:5" x14ac:dyDescent="0.25">
      <c r="E185" s="204"/>
    </row>
    <row r="186" spans="5:5" x14ac:dyDescent="0.25">
      <c r="E186" s="204"/>
    </row>
    <row r="187" spans="5:5" x14ac:dyDescent="0.25">
      <c r="E187" s="204"/>
    </row>
    <row r="188" spans="5:5" x14ac:dyDescent="0.25">
      <c r="E188" s="204"/>
    </row>
    <row r="189" spans="5:5" x14ac:dyDescent="0.25">
      <c r="E189" s="204"/>
    </row>
    <row r="190" spans="5:5" x14ac:dyDescent="0.25">
      <c r="E190" s="204"/>
    </row>
    <row r="191" spans="5:5" x14ac:dyDescent="0.25">
      <c r="E191" s="204"/>
    </row>
    <row r="192" spans="5:5" x14ac:dyDescent="0.25">
      <c r="E192" s="204"/>
    </row>
    <row r="193" spans="5:5" x14ac:dyDescent="0.25">
      <c r="E193" s="204"/>
    </row>
    <row r="194" spans="5:5" x14ac:dyDescent="0.25">
      <c r="E194" s="204"/>
    </row>
    <row r="195" spans="5:5" x14ac:dyDescent="0.25">
      <c r="E195" s="204"/>
    </row>
    <row r="196" spans="5:5" x14ac:dyDescent="0.25">
      <c r="E196" s="204"/>
    </row>
    <row r="197" spans="5:5" x14ac:dyDescent="0.25">
      <c r="E197" s="204"/>
    </row>
    <row r="198" spans="5:5" x14ac:dyDescent="0.25">
      <c r="E198" s="204"/>
    </row>
    <row r="199" spans="5:5" x14ac:dyDescent="0.25">
      <c r="E199" s="204"/>
    </row>
    <row r="200" spans="5:5" x14ac:dyDescent="0.25">
      <c r="E200" s="204"/>
    </row>
    <row r="201" spans="5:5" x14ac:dyDescent="0.25">
      <c r="E201" s="204"/>
    </row>
    <row r="202" spans="5:5" x14ac:dyDescent="0.25">
      <c r="E202" s="204"/>
    </row>
    <row r="203" spans="5:5" x14ac:dyDescent="0.25">
      <c r="E203" s="204"/>
    </row>
    <row r="204" spans="5:5" x14ac:dyDescent="0.25">
      <c r="E204" s="204"/>
    </row>
    <row r="205" spans="5:5" x14ac:dyDescent="0.25">
      <c r="E205" s="204"/>
    </row>
    <row r="206" spans="5:5" x14ac:dyDescent="0.25">
      <c r="E206" s="204"/>
    </row>
    <row r="207" spans="5:5" x14ac:dyDescent="0.25">
      <c r="E207" s="204"/>
    </row>
    <row r="208" spans="5:5" x14ac:dyDescent="0.25">
      <c r="E208" s="204"/>
    </row>
    <row r="209" spans="5:5" x14ac:dyDescent="0.25">
      <c r="E209" s="204"/>
    </row>
    <row r="210" spans="5:5" x14ac:dyDescent="0.25">
      <c r="E210" s="204"/>
    </row>
    <row r="211" spans="5:5" x14ac:dyDescent="0.25">
      <c r="E211" s="204"/>
    </row>
    <row r="212" spans="5:5" x14ac:dyDescent="0.25">
      <c r="E212" s="204"/>
    </row>
    <row r="213" spans="5:5" x14ac:dyDescent="0.25">
      <c r="E213" s="204"/>
    </row>
    <row r="214" spans="5:5" x14ac:dyDescent="0.25">
      <c r="E214" s="204"/>
    </row>
    <row r="215" spans="5:5" x14ac:dyDescent="0.25">
      <c r="E215" s="204"/>
    </row>
    <row r="216" spans="5:5" x14ac:dyDescent="0.25">
      <c r="E216" s="204"/>
    </row>
    <row r="217" spans="5:5" x14ac:dyDescent="0.25">
      <c r="E217" s="204"/>
    </row>
    <row r="218" spans="5:5" x14ac:dyDescent="0.25">
      <c r="E218" s="204"/>
    </row>
    <row r="219" spans="5:5" x14ac:dyDescent="0.25">
      <c r="E219" s="204"/>
    </row>
    <row r="220" spans="5:5" x14ac:dyDescent="0.25">
      <c r="E220" s="204"/>
    </row>
    <row r="221" spans="5:5" x14ac:dyDescent="0.25">
      <c r="E221" s="204"/>
    </row>
    <row r="222" spans="5:5" x14ac:dyDescent="0.25">
      <c r="E222" s="204"/>
    </row>
    <row r="223" spans="5:5" x14ac:dyDescent="0.25">
      <c r="E223" s="204"/>
    </row>
    <row r="224" spans="5:5" x14ac:dyDescent="0.25">
      <c r="E224" s="204"/>
    </row>
    <row r="225" spans="5:5" x14ac:dyDescent="0.25">
      <c r="E225" s="204"/>
    </row>
    <row r="226" spans="5:5" x14ac:dyDescent="0.25">
      <c r="E226" s="204"/>
    </row>
    <row r="227" spans="5:5" x14ac:dyDescent="0.25">
      <c r="E227" s="204"/>
    </row>
    <row r="228" spans="5:5" x14ac:dyDescent="0.25">
      <c r="E228" s="204"/>
    </row>
    <row r="229" spans="5:5" x14ac:dyDescent="0.25">
      <c r="E229" s="204"/>
    </row>
    <row r="230" spans="5:5" x14ac:dyDescent="0.25">
      <c r="E230" s="204"/>
    </row>
    <row r="231" spans="5:5" x14ac:dyDescent="0.25">
      <c r="E231" s="204"/>
    </row>
    <row r="232" spans="5:5" x14ac:dyDescent="0.25">
      <c r="E232" s="204"/>
    </row>
    <row r="233" spans="5:5" x14ac:dyDescent="0.25">
      <c r="E233" s="204"/>
    </row>
    <row r="234" spans="5:5" x14ac:dyDescent="0.25">
      <c r="E234" s="204"/>
    </row>
    <row r="235" spans="5:5" x14ac:dyDescent="0.25">
      <c r="E235" s="204"/>
    </row>
    <row r="236" spans="5:5" x14ac:dyDescent="0.25">
      <c r="E236" s="204"/>
    </row>
    <row r="237" spans="5:5" x14ac:dyDescent="0.25">
      <c r="E237" s="204"/>
    </row>
    <row r="238" spans="5:5" x14ac:dyDescent="0.25">
      <c r="E238" s="204"/>
    </row>
    <row r="239" spans="5:5" x14ac:dyDescent="0.25">
      <c r="E239" s="204"/>
    </row>
    <row r="240" spans="5:5" x14ac:dyDescent="0.25">
      <c r="E240" s="204"/>
    </row>
    <row r="241" spans="5:5" x14ac:dyDescent="0.25">
      <c r="E241" s="204"/>
    </row>
    <row r="242" spans="5:5" x14ac:dyDescent="0.25">
      <c r="E242" s="204"/>
    </row>
    <row r="243" spans="5:5" x14ac:dyDescent="0.25">
      <c r="E243" s="204"/>
    </row>
    <row r="244" spans="5:5" x14ac:dyDescent="0.25">
      <c r="E244" s="204"/>
    </row>
    <row r="245" spans="5:5" x14ac:dyDescent="0.25">
      <c r="E245" s="204"/>
    </row>
    <row r="246" spans="5:5" x14ac:dyDescent="0.25">
      <c r="E246" s="204"/>
    </row>
    <row r="247" spans="5:5" x14ac:dyDescent="0.25">
      <c r="E247" s="204"/>
    </row>
    <row r="248" spans="5:5" x14ac:dyDescent="0.25">
      <c r="E248" s="204"/>
    </row>
    <row r="249" spans="5:5" x14ac:dyDescent="0.25">
      <c r="E249" s="204"/>
    </row>
    <row r="250" spans="5:5" x14ac:dyDescent="0.25">
      <c r="E250" s="204"/>
    </row>
    <row r="251" spans="5:5" x14ac:dyDescent="0.25">
      <c r="E251" s="204"/>
    </row>
    <row r="252" spans="5:5" x14ac:dyDescent="0.25">
      <c r="E252" s="204"/>
    </row>
    <row r="253" spans="5:5" x14ac:dyDescent="0.25">
      <c r="E253" s="204"/>
    </row>
    <row r="254" spans="5:5" x14ac:dyDescent="0.25">
      <c r="E254" s="204"/>
    </row>
    <row r="255" spans="5:5" x14ac:dyDescent="0.25">
      <c r="E255" s="204"/>
    </row>
    <row r="256" spans="5:5" x14ac:dyDescent="0.25">
      <c r="E256" s="204"/>
    </row>
    <row r="257" spans="5:5" x14ac:dyDescent="0.25">
      <c r="E257" s="204"/>
    </row>
    <row r="258" spans="5:5" x14ac:dyDescent="0.25">
      <c r="E258" s="204"/>
    </row>
    <row r="259" spans="5:5" x14ac:dyDescent="0.25">
      <c r="E259" s="204"/>
    </row>
    <row r="260" spans="5:5" x14ac:dyDescent="0.25">
      <c r="E260" s="204"/>
    </row>
    <row r="261" spans="5:5" x14ac:dyDescent="0.25">
      <c r="E261" s="204"/>
    </row>
    <row r="262" spans="5:5" x14ac:dyDescent="0.25">
      <c r="E262" s="204"/>
    </row>
    <row r="263" spans="5:5" x14ac:dyDescent="0.25">
      <c r="E263" s="204"/>
    </row>
    <row r="264" spans="5:5" x14ac:dyDescent="0.25">
      <c r="E264" s="204"/>
    </row>
    <row r="265" spans="5:5" x14ac:dyDescent="0.25">
      <c r="E265" s="204"/>
    </row>
    <row r="266" spans="5:5" x14ac:dyDescent="0.25">
      <c r="E266" s="204"/>
    </row>
    <row r="267" spans="5:5" x14ac:dyDescent="0.25">
      <c r="E267" s="204"/>
    </row>
    <row r="268" spans="5:5" x14ac:dyDescent="0.25">
      <c r="E268" s="204"/>
    </row>
    <row r="269" spans="5:5" x14ac:dyDescent="0.25">
      <c r="E269" s="204"/>
    </row>
    <row r="270" spans="5:5" x14ac:dyDescent="0.25">
      <c r="E270" s="204"/>
    </row>
    <row r="271" spans="5:5" x14ac:dyDescent="0.25">
      <c r="E271" s="204"/>
    </row>
    <row r="272" spans="5:5" x14ac:dyDescent="0.25">
      <c r="E272" s="204"/>
    </row>
    <row r="273" spans="5:5" x14ac:dyDescent="0.25">
      <c r="E273" s="204"/>
    </row>
    <row r="274" spans="5:5" x14ac:dyDescent="0.25">
      <c r="E274" s="204"/>
    </row>
    <row r="275" spans="5:5" x14ac:dyDescent="0.25">
      <c r="E275" s="204"/>
    </row>
    <row r="276" spans="5:5" x14ac:dyDescent="0.25">
      <c r="E276" s="204"/>
    </row>
    <row r="277" spans="5:5" x14ac:dyDescent="0.25">
      <c r="E277" s="204"/>
    </row>
    <row r="278" spans="5:5" x14ac:dyDescent="0.25">
      <c r="E278" s="204"/>
    </row>
    <row r="279" spans="5:5" x14ac:dyDescent="0.25">
      <c r="E279" s="204"/>
    </row>
    <row r="280" spans="5:5" x14ac:dyDescent="0.25">
      <c r="E280" s="204"/>
    </row>
    <row r="281" spans="5:5" x14ac:dyDescent="0.25">
      <c r="E281" s="204"/>
    </row>
    <row r="282" spans="5:5" x14ac:dyDescent="0.25">
      <c r="E282" s="204"/>
    </row>
    <row r="283" spans="5:5" x14ac:dyDescent="0.25">
      <c r="E283" s="204"/>
    </row>
    <row r="284" spans="5:5" x14ac:dyDescent="0.25">
      <c r="E284" s="204"/>
    </row>
    <row r="285" spans="5:5" x14ac:dyDescent="0.25">
      <c r="E285" s="204"/>
    </row>
    <row r="286" spans="5:5" x14ac:dyDescent="0.25">
      <c r="E286" s="204"/>
    </row>
    <row r="287" spans="5:5" x14ac:dyDescent="0.25">
      <c r="E287" s="204"/>
    </row>
    <row r="288" spans="5:5" x14ac:dyDescent="0.25">
      <c r="E288" s="204"/>
    </row>
    <row r="289" spans="5:5" x14ac:dyDescent="0.25">
      <c r="E289" s="204"/>
    </row>
    <row r="290" spans="5:5" x14ac:dyDescent="0.25">
      <c r="E290" s="204"/>
    </row>
    <row r="291" spans="5:5" x14ac:dyDescent="0.25">
      <c r="E291" s="204"/>
    </row>
    <row r="292" spans="5:5" x14ac:dyDescent="0.25">
      <c r="E292" s="204"/>
    </row>
    <row r="293" spans="5:5" x14ac:dyDescent="0.25">
      <c r="E293" s="204"/>
    </row>
    <row r="294" spans="5:5" x14ac:dyDescent="0.25">
      <c r="E294" s="204"/>
    </row>
    <row r="295" spans="5:5" x14ac:dyDescent="0.25">
      <c r="E295" s="204"/>
    </row>
    <row r="296" spans="5:5" x14ac:dyDescent="0.25">
      <c r="E296" s="204"/>
    </row>
    <row r="297" spans="5:5" x14ac:dyDescent="0.25">
      <c r="E297" s="204"/>
    </row>
    <row r="298" spans="5:5" x14ac:dyDescent="0.25">
      <c r="E298" s="204"/>
    </row>
    <row r="299" spans="5:5" x14ac:dyDescent="0.25">
      <c r="E299" s="204"/>
    </row>
    <row r="300" spans="5:5" x14ac:dyDescent="0.25">
      <c r="E300" s="204"/>
    </row>
    <row r="301" spans="5:5" x14ac:dyDescent="0.25">
      <c r="E301" s="204"/>
    </row>
    <row r="302" spans="5:5" x14ac:dyDescent="0.25">
      <c r="E302" s="204"/>
    </row>
    <row r="303" spans="5:5" x14ac:dyDescent="0.25">
      <c r="E303" s="204"/>
    </row>
    <row r="304" spans="5:5" x14ac:dyDescent="0.25">
      <c r="E304" s="204"/>
    </row>
    <row r="305" spans="5:5" x14ac:dyDescent="0.25">
      <c r="E305" s="204"/>
    </row>
    <row r="306" spans="5:5" x14ac:dyDescent="0.25">
      <c r="E306" s="204"/>
    </row>
    <row r="307" spans="5:5" x14ac:dyDescent="0.25">
      <c r="E307" s="204"/>
    </row>
    <row r="308" spans="5:5" x14ac:dyDescent="0.25">
      <c r="E308" s="204"/>
    </row>
    <row r="309" spans="5:5" x14ac:dyDescent="0.25">
      <c r="E309" s="204"/>
    </row>
    <row r="310" spans="5:5" x14ac:dyDescent="0.25">
      <c r="E310" s="204"/>
    </row>
    <row r="311" spans="5:5" x14ac:dyDescent="0.25">
      <c r="E311" s="204"/>
    </row>
    <row r="312" spans="5:5" x14ac:dyDescent="0.25">
      <c r="E312" s="204"/>
    </row>
    <row r="313" spans="5:5" x14ac:dyDescent="0.25">
      <c r="E313" s="204"/>
    </row>
    <row r="314" spans="5:5" x14ac:dyDescent="0.25">
      <c r="E314" s="204"/>
    </row>
    <row r="315" spans="5:5" x14ac:dyDescent="0.25">
      <c r="E315" s="204"/>
    </row>
    <row r="316" spans="5:5" x14ac:dyDescent="0.25">
      <c r="E316" s="204"/>
    </row>
    <row r="317" spans="5:5" x14ac:dyDescent="0.25">
      <c r="E317" s="204"/>
    </row>
    <row r="318" spans="5:5" x14ac:dyDescent="0.25">
      <c r="E318" s="204"/>
    </row>
    <row r="319" spans="5:5" x14ac:dyDescent="0.25">
      <c r="E319" s="204"/>
    </row>
    <row r="320" spans="5:5" x14ac:dyDescent="0.25">
      <c r="E320" s="204"/>
    </row>
    <row r="321" spans="5:5" x14ac:dyDescent="0.25">
      <c r="E321" s="204"/>
    </row>
    <row r="322" spans="5:5" x14ac:dyDescent="0.25">
      <c r="E322" s="204"/>
    </row>
    <row r="323" spans="5:5" x14ac:dyDescent="0.25">
      <c r="E323" s="204"/>
    </row>
    <row r="324" spans="5:5" x14ac:dyDescent="0.25">
      <c r="E324" s="204"/>
    </row>
    <row r="325" spans="5:5" x14ac:dyDescent="0.25">
      <c r="E325" s="204"/>
    </row>
    <row r="326" spans="5:5" x14ac:dyDescent="0.25">
      <c r="E326" s="204"/>
    </row>
    <row r="327" spans="5:5" x14ac:dyDescent="0.25">
      <c r="E327" s="204"/>
    </row>
    <row r="328" spans="5:5" x14ac:dyDescent="0.25">
      <c r="E328" s="204"/>
    </row>
    <row r="329" spans="5:5" x14ac:dyDescent="0.25">
      <c r="E329" s="204"/>
    </row>
    <row r="330" spans="5:5" x14ac:dyDescent="0.25">
      <c r="E330" s="204"/>
    </row>
    <row r="331" spans="5:5" x14ac:dyDescent="0.25">
      <c r="E331" s="204"/>
    </row>
    <row r="332" spans="5:5" x14ac:dyDescent="0.25">
      <c r="E332" s="204"/>
    </row>
    <row r="333" spans="5:5" x14ac:dyDescent="0.25">
      <c r="E333" s="204"/>
    </row>
    <row r="334" spans="5:5" x14ac:dyDescent="0.25">
      <c r="E334" s="204"/>
    </row>
    <row r="335" spans="5:5" x14ac:dyDescent="0.25">
      <c r="E335" s="204"/>
    </row>
    <row r="336" spans="5:5" x14ac:dyDescent="0.25">
      <c r="E336" s="204"/>
    </row>
    <row r="337" spans="5:5" x14ac:dyDescent="0.25">
      <c r="E337" s="204"/>
    </row>
    <row r="338" spans="5:5" x14ac:dyDescent="0.25">
      <c r="E338" s="204"/>
    </row>
    <row r="339" spans="5:5" x14ac:dyDescent="0.25">
      <c r="E339" s="204"/>
    </row>
    <row r="340" spans="5:5" x14ac:dyDescent="0.25">
      <c r="E340" s="204"/>
    </row>
    <row r="341" spans="5:5" x14ac:dyDescent="0.25">
      <c r="E341" s="204"/>
    </row>
    <row r="342" spans="5:5" x14ac:dyDescent="0.25">
      <c r="E342" s="204"/>
    </row>
    <row r="343" spans="5:5" x14ac:dyDescent="0.25">
      <c r="E343" s="204"/>
    </row>
    <row r="344" spans="5:5" x14ac:dyDescent="0.25">
      <c r="E344" s="204"/>
    </row>
    <row r="345" spans="5:5" x14ac:dyDescent="0.25">
      <c r="E345" s="204"/>
    </row>
    <row r="346" spans="5:5" x14ac:dyDescent="0.25">
      <c r="E346" s="204"/>
    </row>
    <row r="347" spans="5:5" x14ac:dyDescent="0.25">
      <c r="E347" s="204"/>
    </row>
    <row r="348" spans="5:5" x14ac:dyDescent="0.25">
      <c r="E348" s="204"/>
    </row>
    <row r="349" spans="5:5" x14ac:dyDescent="0.25">
      <c r="E349" s="204"/>
    </row>
    <row r="350" spans="5:5" x14ac:dyDescent="0.25">
      <c r="E350" s="204"/>
    </row>
    <row r="351" spans="5:5" x14ac:dyDescent="0.25">
      <c r="E351" s="204"/>
    </row>
    <row r="352" spans="5:5" x14ac:dyDescent="0.25">
      <c r="E352" s="204"/>
    </row>
    <row r="353" spans="5:5" x14ac:dyDescent="0.25">
      <c r="E353" s="204"/>
    </row>
    <row r="354" spans="5:5" x14ac:dyDescent="0.25">
      <c r="E354" s="204"/>
    </row>
    <row r="355" spans="5:5" x14ac:dyDescent="0.25">
      <c r="E355" s="204"/>
    </row>
    <row r="356" spans="5:5" x14ac:dyDescent="0.25">
      <c r="E356" s="204"/>
    </row>
    <row r="357" spans="5:5" x14ac:dyDescent="0.25">
      <c r="E357" s="204"/>
    </row>
    <row r="358" spans="5:5" x14ac:dyDescent="0.25">
      <c r="E358" s="204"/>
    </row>
    <row r="359" spans="5:5" x14ac:dyDescent="0.25">
      <c r="E359" s="204"/>
    </row>
    <row r="360" spans="5:5" x14ac:dyDescent="0.25">
      <c r="E360" s="204"/>
    </row>
    <row r="361" spans="5:5" x14ac:dyDescent="0.25">
      <c r="E361" s="204"/>
    </row>
    <row r="362" spans="5:5" x14ac:dyDescent="0.25">
      <c r="E362" s="204"/>
    </row>
    <row r="363" spans="5:5" x14ac:dyDescent="0.25">
      <c r="E363" s="204"/>
    </row>
    <row r="364" spans="5:5" x14ac:dyDescent="0.25">
      <c r="E364" s="204"/>
    </row>
    <row r="365" spans="5:5" x14ac:dyDescent="0.25">
      <c r="E365" s="204"/>
    </row>
    <row r="366" spans="5:5" x14ac:dyDescent="0.25">
      <c r="E366" s="204"/>
    </row>
    <row r="367" spans="5:5" x14ac:dyDescent="0.25">
      <c r="E367" s="204"/>
    </row>
    <row r="368" spans="5:5" x14ac:dyDescent="0.25">
      <c r="E368" s="204"/>
    </row>
    <row r="369" spans="5:5" x14ac:dyDescent="0.25">
      <c r="E369" s="204"/>
    </row>
    <row r="370" spans="5:5" x14ac:dyDescent="0.25">
      <c r="E370" s="204"/>
    </row>
    <row r="371" spans="5:5" x14ac:dyDescent="0.25">
      <c r="E371" s="204"/>
    </row>
    <row r="372" spans="5:5" x14ac:dyDescent="0.25">
      <c r="E372" s="204"/>
    </row>
    <row r="373" spans="5:5" x14ac:dyDescent="0.25">
      <c r="E373" s="204"/>
    </row>
    <row r="374" spans="5:5" x14ac:dyDescent="0.25">
      <c r="E374" s="204"/>
    </row>
    <row r="375" spans="5:5" x14ac:dyDescent="0.25">
      <c r="E375" s="204"/>
    </row>
    <row r="376" spans="5:5" x14ac:dyDescent="0.25">
      <c r="E376" s="204"/>
    </row>
    <row r="377" spans="5:5" x14ac:dyDescent="0.25">
      <c r="E377" s="204"/>
    </row>
    <row r="378" spans="5:5" x14ac:dyDescent="0.25">
      <c r="E378" s="204"/>
    </row>
    <row r="379" spans="5:5" x14ac:dyDescent="0.25">
      <c r="E379" s="204"/>
    </row>
    <row r="380" spans="5:5" x14ac:dyDescent="0.25">
      <c r="E380" s="204"/>
    </row>
    <row r="381" spans="5:5" x14ac:dyDescent="0.25">
      <c r="E381" s="204"/>
    </row>
    <row r="382" spans="5:5" x14ac:dyDescent="0.25">
      <c r="E382" s="204"/>
    </row>
    <row r="383" spans="5:5" x14ac:dyDescent="0.25">
      <c r="E383" s="204"/>
    </row>
    <row r="384" spans="5:5" x14ac:dyDescent="0.25">
      <c r="E384" s="204"/>
    </row>
    <row r="385" spans="5:5" x14ac:dyDescent="0.25">
      <c r="E385" s="204"/>
    </row>
    <row r="386" spans="5:5" x14ac:dyDescent="0.25">
      <c r="E386" s="204"/>
    </row>
    <row r="387" spans="5:5" x14ac:dyDescent="0.25">
      <c r="E387" s="204"/>
    </row>
    <row r="388" spans="5:5" x14ac:dyDescent="0.25">
      <c r="E388" s="204"/>
    </row>
    <row r="389" spans="5:5" x14ac:dyDescent="0.25">
      <c r="E389" s="204"/>
    </row>
    <row r="390" spans="5:5" x14ac:dyDescent="0.25">
      <c r="E390" s="204"/>
    </row>
    <row r="391" spans="5:5" x14ac:dyDescent="0.25">
      <c r="E391" s="204"/>
    </row>
    <row r="392" spans="5:5" x14ac:dyDescent="0.25">
      <c r="E392" s="204"/>
    </row>
    <row r="393" spans="5:5" x14ac:dyDescent="0.25">
      <c r="E393" s="204"/>
    </row>
    <row r="394" spans="5:5" x14ac:dyDescent="0.25">
      <c r="E394" s="204"/>
    </row>
    <row r="395" spans="5:5" x14ac:dyDescent="0.25">
      <c r="E395" s="204"/>
    </row>
    <row r="396" spans="5:5" x14ac:dyDescent="0.25">
      <c r="E396" s="204"/>
    </row>
    <row r="397" spans="5:5" x14ac:dyDescent="0.25">
      <c r="E397" s="204"/>
    </row>
    <row r="398" spans="5:5" x14ac:dyDescent="0.25">
      <c r="E398" s="204"/>
    </row>
    <row r="399" spans="5:5" x14ac:dyDescent="0.25">
      <c r="E399" s="204"/>
    </row>
    <row r="400" spans="5:5" x14ac:dyDescent="0.25">
      <c r="E400" s="204"/>
    </row>
    <row r="401" spans="5:5" x14ac:dyDescent="0.25">
      <c r="E401" s="204"/>
    </row>
    <row r="402" spans="5:5" x14ac:dyDescent="0.25">
      <c r="E402" s="204"/>
    </row>
    <row r="403" spans="5:5" x14ac:dyDescent="0.25">
      <c r="E403" s="204"/>
    </row>
    <row r="404" spans="5:5" x14ac:dyDescent="0.25">
      <c r="E404" s="204"/>
    </row>
    <row r="405" spans="5:5" x14ac:dyDescent="0.25">
      <c r="E405" s="204"/>
    </row>
    <row r="406" spans="5:5" x14ac:dyDescent="0.25">
      <c r="E406" s="204"/>
    </row>
    <row r="407" spans="5:5" x14ac:dyDescent="0.25">
      <c r="E407" s="204"/>
    </row>
    <row r="408" spans="5:5" x14ac:dyDescent="0.25">
      <c r="E408" s="204"/>
    </row>
    <row r="409" spans="5:5" x14ac:dyDescent="0.25">
      <c r="E409" s="204"/>
    </row>
    <row r="410" spans="5:5" x14ac:dyDescent="0.25">
      <c r="E410" s="204"/>
    </row>
    <row r="411" spans="5:5" x14ac:dyDescent="0.25">
      <c r="E411" s="204"/>
    </row>
    <row r="412" spans="5:5" x14ac:dyDescent="0.25">
      <c r="E412" s="204"/>
    </row>
    <row r="413" spans="5:5" x14ac:dyDescent="0.25">
      <c r="E413" s="204"/>
    </row>
    <row r="414" spans="5:5" x14ac:dyDescent="0.25">
      <c r="E414" s="204"/>
    </row>
    <row r="415" spans="5:5" x14ac:dyDescent="0.25">
      <c r="E415" s="204"/>
    </row>
    <row r="416" spans="5:5" x14ac:dyDescent="0.25">
      <c r="E416" s="204"/>
    </row>
    <row r="417" spans="5:5" x14ac:dyDescent="0.25">
      <c r="E417" s="204"/>
    </row>
    <row r="418" spans="5:5" x14ac:dyDescent="0.25">
      <c r="E418" s="204"/>
    </row>
    <row r="419" spans="5:5" x14ac:dyDescent="0.25">
      <c r="E419" s="204"/>
    </row>
    <row r="420" spans="5:5" x14ac:dyDescent="0.25">
      <c r="E420" s="204"/>
    </row>
    <row r="421" spans="5:5" x14ac:dyDescent="0.25">
      <c r="E421" s="204"/>
    </row>
    <row r="422" spans="5:5" x14ac:dyDescent="0.25">
      <c r="E422" s="204"/>
    </row>
    <row r="423" spans="5:5" x14ac:dyDescent="0.25">
      <c r="E423" s="204"/>
    </row>
    <row r="424" spans="5:5" x14ac:dyDescent="0.25">
      <c r="E424" s="204"/>
    </row>
    <row r="425" spans="5:5" x14ac:dyDescent="0.25">
      <c r="E425" s="204"/>
    </row>
    <row r="426" spans="5:5" x14ac:dyDescent="0.25">
      <c r="E426" s="204"/>
    </row>
    <row r="427" spans="5:5" x14ac:dyDescent="0.25">
      <c r="E427" s="204"/>
    </row>
    <row r="428" spans="5:5" x14ac:dyDescent="0.25">
      <c r="E428" s="204"/>
    </row>
    <row r="429" spans="5:5" x14ac:dyDescent="0.25">
      <c r="E429" s="204"/>
    </row>
    <row r="430" spans="5:5" x14ac:dyDescent="0.25">
      <c r="E430" s="204"/>
    </row>
    <row r="431" spans="5:5" x14ac:dyDescent="0.25">
      <c r="E431" s="204"/>
    </row>
    <row r="432" spans="5:5" x14ac:dyDescent="0.25">
      <c r="E432" s="204"/>
    </row>
    <row r="433" spans="5:5" x14ac:dyDescent="0.25">
      <c r="E433" s="204"/>
    </row>
    <row r="434" spans="5:5" x14ac:dyDescent="0.25">
      <c r="E434" s="204"/>
    </row>
    <row r="435" spans="5:5" x14ac:dyDescent="0.25">
      <c r="E435" s="204"/>
    </row>
    <row r="436" spans="5:5" x14ac:dyDescent="0.25">
      <c r="E436" s="204"/>
    </row>
    <row r="437" spans="5:5" x14ac:dyDescent="0.25">
      <c r="E437" s="204"/>
    </row>
    <row r="438" spans="5:5" x14ac:dyDescent="0.25">
      <c r="E438" s="204"/>
    </row>
    <row r="439" spans="5:5" x14ac:dyDescent="0.25">
      <c r="E439" s="204"/>
    </row>
    <row r="440" spans="5:5" x14ac:dyDescent="0.25">
      <c r="E440" s="204"/>
    </row>
    <row r="441" spans="5:5" x14ac:dyDescent="0.25">
      <c r="E441" s="204"/>
    </row>
    <row r="442" spans="5:5" x14ac:dyDescent="0.25">
      <c r="E442" s="204"/>
    </row>
    <row r="443" spans="5:5" x14ac:dyDescent="0.25">
      <c r="E443" s="204"/>
    </row>
    <row r="444" spans="5:5" x14ac:dyDescent="0.25">
      <c r="E444" s="204"/>
    </row>
    <row r="445" spans="5:5" x14ac:dyDescent="0.25">
      <c r="E445" s="204"/>
    </row>
    <row r="446" spans="5:5" x14ac:dyDescent="0.25">
      <c r="E446" s="204"/>
    </row>
    <row r="447" spans="5:5" x14ac:dyDescent="0.25">
      <c r="E447" s="204"/>
    </row>
    <row r="448" spans="5:5" x14ac:dyDescent="0.25">
      <c r="E448" s="204"/>
    </row>
    <row r="449" spans="5:5" x14ac:dyDescent="0.25">
      <c r="E449" s="204"/>
    </row>
    <row r="450" spans="5:5" x14ac:dyDescent="0.25">
      <c r="E450" s="204"/>
    </row>
    <row r="451" spans="5:5" x14ac:dyDescent="0.25">
      <c r="E451" s="204"/>
    </row>
    <row r="452" spans="5:5" x14ac:dyDescent="0.25">
      <c r="E452" s="204"/>
    </row>
    <row r="453" spans="5:5" x14ac:dyDescent="0.25">
      <c r="E453" s="204"/>
    </row>
    <row r="454" spans="5:5" x14ac:dyDescent="0.25">
      <c r="E454" s="204"/>
    </row>
    <row r="455" spans="5:5" x14ac:dyDescent="0.25">
      <c r="E455" s="204"/>
    </row>
    <row r="456" spans="5:5" x14ac:dyDescent="0.25">
      <c r="E456" s="204"/>
    </row>
    <row r="457" spans="5:5" x14ac:dyDescent="0.25">
      <c r="E457" s="204"/>
    </row>
    <row r="458" spans="5:5" x14ac:dyDescent="0.25">
      <c r="E458" s="204"/>
    </row>
    <row r="459" spans="5:5" x14ac:dyDescent="0.25">
      <c r="E459" s="204"/>
    </row>
    <row r="460" spans="5:5" x14ac:dyDescent="0.25">
      <c r="E460" s="204"/>
    </row>
    <row r="461" spans="5:5" x14ac:dyDescent="0.25">
      <c r="E461" s="204"/>
    </row>
    <row r="462" spans="5:5" x14ac:dyDescent="0.25">
      <c r="E462" s="204"/>
    </row>
    <row r="463" spans="5:5" x14ac:dyDescent="0.25">
      <c r="E463" s="204"/>
    </row>
    <row r="464" spans="5:5" x14ac:dyDescent="0.25">
      <c r="E464" s="204"/>
    </row>
    <row r="465" spans="5:5" x14ac:dyDescent="0.25">
      <c r="E465" s="204"/>
    </row>
    <row r="466" spans="5:5" x14ac:dyDescent="0.25">
      <c r="E466" s="204"/>
    </row>
    <row r="467" spans="5:5" x14ac:dyDescent="0.25">
      <c r="E467" s="204"/>
    </row>
    <row r="468" spans="5:5" x14ac:dyDescent="0.25">
      <c r="E468" s="204"/>
    </row>
    <row r="469" spans="5:5" x14ac:dyDescent="0.25">
      <c r="E469" s="204"/>
    </row>
    <row r="470" spans="5:5" x14ac:dyDescent="0.25">
      <c r="E470" s="204"/>
    </row>
    <row r="471" spans="5:5" x14ac:dyDescent="0.25">
      <c r="E471" s="204"/>
    </row>
    <row r="472" spans="5:5" x14ac:dyDescent="0.25">
      <c r="E472" s="204"/>
    </row>
    <row r="473" spans="5:5" x14ac:dyDescent="0.25">
      <c r="E473" s="204"/>
    </row>
    <row r="474" spans="5:5" x14ac:dyDescent="0.25">
      <c r="E474" s="204"/>
    </row>
    <row r="475" spans="5:5" x14ac:dyDescent="0.25">
      <c r="E475" s="204"/>
    </row>
    <row r="476" spans="5:5" x14ac:dyDescent="0.25">
      <c r="E476" s="204"/>
    </row>
    <row r="477" spans="5:5" x14ac:dyDescent="0.25">
      <c r="E477" s="204"/>
    </row>
    <row r="478" spans="5:5" x14ac:dyDescent="0.25">
      <c r="E478" s="204"/>
    </row>
    <row r="479" spans="5:5" x14ac:dyDescent="0.25">
      <c r="E479" s="204"/>
    </row>
    <row r="480" spans="5:5" x14ac:dyDescent="0.25">
      <c r="E480" s="204"/>
    </row>
    <row r="481" spans="5:5" x14ac:dyDescent="0.25">
      <c r="E481" s="204"/>
    </row>
    <row r="482" spans="5:5" x14ac:dyDescent="0.25">
      <c r="E482" s="204"/>
    </row>
    <row r="483" spans="5:5" x14ac:dyDescent="0.25">
      <c r="E483" s="204"/>
    </row>
    <row r="484" spans="5:5" x14ac:dyDescent="0.25">
      <c r="E484" s="204"/>
    </row>
    <row r="485" spans="5:5" x14ac:dyDescent="0.25">
      <c r="E485" s="204"/>
    </row>
    <row r="486" spans="5:5" x14ac:dyDescent="0.25">
      <c r="E486" s="204"/>
    </row>
    <row r="487" spans="5:5" x14ac:dyDescent="0.25">
      <c r="E487" s="204"/>
    </row>
    <row r="488" spans="5:5" x14ac:dyDescent="0.25">
      <c r="E488" s="204"/>
    </row>
    <row r="489" spans="5:5" x14ac:dyDescent="0.25">
      <c r="E489" s="204"/>
    </row>
    <row r="490" spans="5:5" x14ac:dyDescent="0.25">
      <c r="E490" s="204"/>
    </row>
    <row r="491" spans="5:5" x14ac:dyDescent="0.25">
      <c r="E491" s="204"/>
    </row>
    <row r="492" spans="5:5" x14ac:dyDescent="0.25">
      <c r="E492" s="204"/>
    </row>
    <row r="493" spans="5:5" x14ac:dyDescent="0.25">
      <c r="E493" s="204"/>
    </row>
    <row r="494" spans="5:5" x14ac:dyDescent="0.25">
      <c r="E494" s="204"/>
    </row>
    <row r="495" spans="5:5" x14ac:dyDescent="0.25">
      <c r="E495" s="204"/>
    </row>
    <row r="496" spans="5:5" x14ac:dyDescent="0.25">
      <c r="E496" s="204"/>
    </row>
    <row r="497" spans="5:5" x14ac:dyDescent="0.25">
      <c r="E497" s="204"/>
    </row>
    <row r="498" spans="5:5" x14ac:dyDescent="0.25">
      <c r="E498" s="204"/>
    </row>
    <row r="499" spans="5:5" x14ac:dyDescent="0.25">
      <c r="E499" s="204"/>
    </row>
    <row r="500" spans="5:5" x14ac:dyDescent="0.25">
      <c r="E500" s="204"/>
    </row>
    <row r="501" spans="5:5" x14ac:dyDescent="0.25">
      <c r="E501" s="204"/>
    </row>
    <row r="502" spans="5:5" x14ac:dyDescent="0.25">
      <c r="E502" s="204"/>
    </row>
    <row r="503" spans="5:5" x14ac:dyDescent="0.25">
      <c r="E503" s="204"/>
    </row>
    <row r="504" spans="5:5" x14ac:dyDescent="0.25">
      <c r="E504" s="204"/>
    </row>
    <row r="505" spans="5:5" x14ac:dyDescent="0.25">
      <c r="E505" s="204"/>
    </row>
    <row r="506" spans="5:5" x14ac:dyDescent="0.25">
      <c r="E506" s="204"/>
    </row>
    <row r="507" spans="5:5" x14ac:dyDescent="0.25">
      <c r="E507" s="204"/>
    </row>
    <row r="508" spans="5:5" x14ac:dyDescent="0.25">
      <c r="E508" s="204"/>
    </row>
    <row r="509" spans="5:5" x14ac:dyDescent="0.25">
      <c r="E509" s="204"/>
    </row>
    <row r="510" spans="5:5" x14ac:dyDescent="0.25">
      <c r="E510" s="204"/>
    </row>
    <row r="511" spans="5:5" x14ac:dyDescent="0.25">
      <c r="E511" s="204"/>
    </row>
    <row r="512" spans="5:5" x14ac:dyDescent="0.25">
      <c r="E512" s="204"/>
    </row>
    <row r="513" spans="5:5" x14ac:dyDescent="0.25">
      <c r="E513" s="204"/>
    </row>
    <row r="514" spans="5:5" x14ac:dyDescent="0.25">
      <c r="E514" s="204"/>
    </row>
    <row r="515" spans="5:5" x14ac:dyDescent="0.25">
      <c r="E515" s="204"/>
    </row>
    <row r="516" spans="5:5" x14ac:dyDescent="0.25">
      <c r="E516" s="204"/>
    </row>
    <row r="517" spans="5:5" x14ac:dyDescent="0.25">
      <c r="E517" s="204"/>
    </row>
    <row r="518" spans="5:5" x14ac:dyDescent="0.25">
      <c r="E518" s="204"/>
    </row>
    <row r="519" spans="5:5" x14ac:dyDescent="0.25">
      <c r="E519" s="204"/>
    </row>
    <row r="520" spans="5:5" x14ac:dyDescent="0.25">
      <c r="E520" s="204"/>
    </row>
    <row r="521" spans="5:5" x14ac:dyDescent="0.25">
      <c r="E521" s="204"/>
    </row>
    <row r="522" spans="5:5" x14ac:dyDescent="0.25">
      <c r="E522" s="204"/>
    </row>
    <row r="523" spans="5:5" x14ac:dyDescent="0.25">
      <c r="E523" s="204"/>
    </row>
    <row r="524" spans="5:5" x14ac:dyDescent="0.25">
      <c r="E524" s="204"/>
    </row>
    <row r="525" spans="5:5" x14ac:dyDescent="0.25">
      <c r="E525" s="204"/>
    </row>
    <row r="526" spans="5:5" x14ac:dyDescent="0.25">
      <c r="E526" s="204"/>
    </row>
    <row r="527" spans="5:5" x14ac:dyDescent="0.25">
      <c r="E527" s="204"/>
    </row>
    <row r="528" spans="5:5" x14ac:dyDescent="0.25">
      <c r="E528" s="204"/>
    </row>
    <row r="529" spans="5:5" x14ac:dyDescent="0.25">
      <c r="E529" s="204"/>
    </row>
    <row r="530" spans="5:5" x14ac:dyDescent="0.25">
      <c r="E530" s="204"/>
    </row>
    <row r="531" spans="5:5" x14ac:dyDescent="0.25">
      <c r="E531" s="204"/>
    </row>
    <row r="532" spans="5:5" x14ac:dyDescent="0.25">
      <c r="E532" s="204"/>
    </row>
    <row r="533" spans="5:5" x14ac:dyDescent="0.25">
      <c r="E533" s="204"/>
    </row>
    <row r="534" spans="5:5" x14ac:dyDescent="0.25">
      <c r="E534" s="204"/>
    </row>
    <row r="535" spans="5:5" x14ac:dyDescent="0.25">
      <c r="E535" s="204"/>
    </row>
    <row r="536" spans="5:5" x14ac:dyDescent="0.25">
      <c r="E536" s="204"/>
    </row>
    <row r="537" spans="5:5" x14ac:dyDescent="0.25">
      <c r="E537" s="204"/>
    </row>
    <row r="538" spans="5:5" x14ac:dyDescent="0.25">
      <c r="E538" s="204"/>
    </row>
    <row r="539" spans="5:5" x14ac:dyDescent="0.25">
      <c r="E539" s="204"/>
    </row>
    <row r="540" spans="5:5" x14ac:dyDescent="0.25">
      <c r="E540" s="204"/>
    </row>
    <row r="541" spans="5:5" x14ac:dyDescent="0.25">
      <c r="E541" s="204"/>
    </row>
    <row r="542" spans="5:5" x14ac:dyDescent="0.25">
      <c r="E542" s="204"/>
    </row>
    <row r="543" spans="5:5" x14ac:dyDescent="0.25">
      <c r="E543" s="204"/>
    </row>
    <row r="544" spans="5:5" x14ac:dyDescent="0.25">
      <c r="E544" s="204"/>
    </row>
    <row r="545" spans="5:5" x14ac:dyDescent="0.25">
      <c r="E545" s="204"/>
    </row>
    <row r="546" spans="5:5" x14ac:dyDescent="0.25">
      <c r="E546" s="204"/>
    </row>
    <row r="547" spans="5:5" x14ac:dyDescent="0.25">
      <c r="E547" s="204"/>
    </row>
    <row r="548" spans="5:5" x14ac:dyDescent="0.25">
      <c r="E548" s="204"/>
    </row>
    <row r="549" spans="5:5" x14ac:dyDescent="0.25">
      <c r="E549" s="204"/>
    </row>
    <row r="550" spans="5:5" x14ac:dyDescent="0.25">
      <c r="E550" s="204"/>
    </row>
    <row r="551" spans="5:5" x14ac:dyDescent="0.25">
      <c r="E551" s="204"/>
    </row>
    <row r="552" spans="5:5" x14ac:dyDescent="0.25">
      <c r="E552" s="204"/>
    </row>
    <row r="553" spans="5:5" x14ac:dyDescent="0.25">
      <c r="E553" s="204"/>
    </row>
    <row r="554" spans="5:5" x14ac:dyDescent="0.25">
      <c r="E554" s="204"/>
    </row>
    <row r="555" spans="5:5" x14ac:dyDescent="0.25">
      <c r="E555" s="204"/>
    </row>
    <row r="556" spans="5:5" x14ac:dyDescent="0.25">
      <c r="E556" s="204"/>
    </row>
    <row r="557" spans="5:5" x14ac:dyDescent="0.25">
      <c r="E557" s="204"/>
    </row>
    <row r="558" spans="5:5" x14ac:dyDescent="0.25">
      <c r="E558" s="204"/>
    </row>
    <row r="559" spans="5:5" x14ac:dyDescent="0.25">
      <c r="E559" s="204"/>
    </row>
    <row r="560" spans="5:5" x14ac:dyDescent="0.25">
      <c r="E560" s="204"/>
    </row>
    <row r="561" spans="5:5" x14ac:dyDescent="0.25">
      <c r="E561" s="204"/>
    </row>
    <row r="562" spans="5:5" x14ac:dyDescent="0.25">
      <c r="E562" s="204"/>
    </row>
    <row r="563" spans="5:5" x14ac:dyDescent="0.25">
      <c r="E563" s="204"/>
    </row>
    <row r="564" spans="5:5" x14ac:dyDescent="0.25">
      <c r="E564" s="204"/>
    </row>
    <row r="565" spans="5:5" x14ac:dyDescent="0.25">
      <c r="E565" s="204"/>
    </row>
    <row r="566" spans="5:5" x14ac:dyDescent="0.25">
      <c r="E566" s="204"/>
    </row>
    <row r="567" spans="5:5" x14ac:dyDescent="0.25">
      <c r="E567" s="204"/>
    </row>
    <row r="568" spans="5:5" x14ac:dyDescent="0.25">
      <c r="E568" s="204"/>
    </row>
    <row r="569" spans="5:5" x14ac:dyDescent="0.25">
      <c r="E569" s="204"/>
    </row>
    <row r="570" spans="5:5" x14ac:dyDescent="0.25">
      <c r="E570" s="204"/>
    </row>
    <row r="571" spans="5:5" x14ac:dyDescent="0.25">
      <c r="E571" s="204"/>
    </row>
    <row r="572" spans="5:5" x14ac:dyDescent="0.25">
      <c r="E572" s="204"/>
    </row>
    <row r="573" spans="5:5" x14ac:dyDescent="0.25">
      <c r="E573" s="204"/>
    </row>
    <row r="574" spans="5:5" x14ac:dyDescent="0.25">
      <c r="E574" s="204"/>
    </row>
    <row r="575" spans="5:5" x14ac:dyDescent="0.25">
      <c r="E575" s="204"/>
    </row>
    <row r="576" spans="5:5" x14ac:dyDescent="0.25">
      <c r="E576" s="204"/>
    </row>
    <row r="577" spans="5:5" x14ac:dyDescent="0.25">
      <c r="E577" s="204"/>
    </row>
    <row r="578" spans="5:5" x14ac:dyDescent="0.25">
      <c r="E578" s="204"/>
    </row>
    <row r="579" spans="5:5" x14ac:dyDescent="0.25">
      <c r="E579" s="204"/>
    </row>
    <row r="580" spans="5:5" x14ac:dyDescent="0.25">
      <c r="E580" s="204"/>
    </row>
    <row r="581" spans="5:5" x14ac:dyDescent="0.25">
      <c r="E581" s="204"/>
    </row>
    <row r="582" spans="5:5" x14ac:dyDescent="0.25">
      <c r="E582" s="204"/>
    </row>
    <row r="583" spans="5:5" x14ac:dyDescent="0.25">
      <c r="E583" s="204"/>
    </row>
    <row r="584" spans="5:5" x14ac:dyDescent="0.25">
      <c r="E584" s="204"/>
    </row>
    <row r="585" spans="5:5" x14ac:dyDescent="0.25">
      <c r="E585" s="204"/>
    </row>
    <row r="586" spans="5:5" x14ac:dyDescent="0.25">
      <c r="E586" s="204"/>
    </row>
    <row r="587" spans="5:5" x14ac:dyDescent="0.25">
      <c r="E587" s="204"/>
    </row>
    <row r="588" spans="5:5" x14ac:dyDescent="0.25">
      <c r="E588" s="204"/>
    </row>
    <row r="589" spans="5:5" x14ac:dyDescent="0.25">
      <c r="E589" s="204"/>
    </row>
    <row r="590" spans="5:5" x14ac:dyDescent="0.25">
      <c r="E590" s="204"/>
    </row>
    <row r="591" spans="5:5" x14ac:dyDescent="0.25">
      <c r="E591" s="204"/>
    </row>
    <row r="592" spans="5:5" x14ac:dyDescent="0.25">
      <c r="E592" s="204"/>
    </row>
    <row r="593" spans="5:5" x14ac:dyDescent="0.25">
      <c r="E593" s="204"/>
    </row>
    <row r="594" spans="5:5" x14ac:dyDescent="0.25">
      <c r="E594" s="204"/>
    </row>
    <row r="595" spans="5:5" x14ac:dyDescent="0.25">
      <c r="E595" s="204"/>
    </row>
    <row r="596" spans="5:5" x14ac:dyDescent="0.25">
      <c r="E596" s="204"/>
    </row>
    <row r="597" spans="5:5" x14ac:dyDescent="0.25">
      <c r="E597" s="204"/>
    </row>
    <row r="598" spans="5:5" x14ac:dyDescent="0.25">
      <c r="E598" s="204"/>
    </row>
    <row r="599" spans="5:5" x14ac:dyDescent="0.25">
      <c r="E599" s="204"/>
    </row>
    <row r="600" spans="5:5" x14ac:dyDescent="0.25">
      <c r="E600" s="204"/>
    </row>
    <row r="601" spans="5:5" x14ac:dyDescent="0.25">
      <c r="E601" s="204"/>
    </row>
    <row r="602" spans="5:5" x14ac:dyDescent="0.25">
      <c r="E602" s="204"/>
    </row>
    <row r="603" spans="5:5" x14ac:dyDescent="0.25">
      <c r="E603" s="204"/>
    </row>
    <row r="604" spans="5:5" x14ac:dyDescent="0.25">
      <c r="E604" s="204"/>
    </row>
    <row r="605" spans="5:5" x14ac:dyDescent="0.25">
      <c r="E605" s="204"/>
    </row>
    <row r="606" spans="5:5" x14ac:dyDescent="0.25">
      <c r="E606" s="204"/>
    </row>
    <row r="607" spans="5:5" x14ac:dyDescent="0.25">
      <c r="E607" s="204"/>
    </row>
    <row r="608" spans="5:5" x14ac:dyDescent="0.25">
      <c r="E608" s="204"/>
    </row>
    <row r="609" spans="5:5" x14ac:dyDescent="0.25">
      <c r="E609" s="204"/>
    </row>
    <row r="610" spans="5:5" x14ac:dyDescent="0.25">
      <c r="E610" s="204"/>
    </row>
    <row r="611" spans="5:5" x14ac:dyDescent="0.25">
      <c r="E611" s="204"/>
    </row>
    <row r="612" spans="5:5" x14ac:dyDescent="0.25">
      <c r="E612" s="204"/>
    </row>
    <row r="613" spans="5:5" x14ac:dyDescent="0.25">
      <c r="E613" s="204"/>
    </row>
    <row r="614" spans="5:5" x14ac:dyDescent="0.25">
      <c r="E614" s="204"/>
    </row>
    <row r="615" spans="5:5" x14ac:dyDescent="0.25">
      <c r="E615" s="204"/>
    </row>
    <row r="616" spans="5:5" x14ac:dyDescent="0.25">
      <c r="E616" s="204"/>
    </row>
    <row r="617" spans="5:5" x14ac:dyDescent="0.25">
      <c r="E617" s="204"/>
    </row>
    <row r="618" spans="5:5" x14ac:dyDescent="0.25">
      <c r="E618" s="204"/>
    </row>
    <row r="619" spans="5:5" x14ac:dyDescent="0.25">
      <c r="E619" s="204"/>
    </row>
    <row r="620" spans="5:5" x14ac:dyDescent="0.25">
      <c r="E620" s="204"/>
    </row>
    <row r="621" spans="5:5" x14ac:dyDescent="0.25">
      <c r="E621" s="204"/>
    </row>
    <row r="622" spans="5:5" x14ac:dyDescent="0.25">
      <c r="E622" s="204"/>
    </row>
    <row r="623" spans="5:5" x14ac:dyDescent="0.25">
      <c r="E623" s="204"/>
    </row>
    <row r="624" spans="5:5" x14ac:dyDescent="0.25">
      <c r="E624" s="204"/>
    </row>
    <row r="625" spans="5:5" x14ac:dyDescent="0.25">
      <c r="E625" s="204"/>
    </row>
    <row r="626" spans="5:5" x14ac:dyDescent="0.25">
      <c r="E626" s="204"/>
    </row>
    <row r="627" spans="5:5" x14ac:dyDescent="0.25">
      <c r="E627" s="204"/>
    </row>
    <row r="628" spans="5:5" x14ac:dyDescent="0.25">
      <c r="E628" s="204"/>
    </row>
    <row r="629" spans="5:5" x14ac:dyDescent="0.25">
      <c r="E629" s="204"/>
    </row>
    <row r="630" spans="5:5" x14ac:dyDescent="0.25">
      <c r="E630" s="204"/>
    </row>
    <row r="631" spans="5:5" x14ac:dyDescent="0.25">
      <c r="E631" s="204"/>
    </row>
    <row r="632" spans="5:5" x14ac:dyDescent="0.25">
      <c r="E632" s="204"/>
    </row>
    <row r="633" spans="5:5" x14ac:dyDescent="0.25">
      <c r="E633" s="204"/>
    </row>
    <row r="634" spans="5:5" x14ac:dyDescent="0.25">
      <c r="E634" s="204"/>
    </row>
    <row r="635" spans="5:5" x14ac:dyDescent="0.25">
      <c r="E635" s="204"/>
    </row>
    <row r="636" spans="5:5" x14ac:dyDescent="0.25">
      <c r="E636" s="204"/>
    </row>
    <row r="637" spans="5:5" x14ac:dyDescent="0.25">
      <c r="E637" s="204"/>
    </row>
    <row r="638" spans="5:5" x14ac:dyDescent="0.25">
      <c r="E638" s="204"/>
    </row>
    <row r="639" spans="5:5" x14ac:dyDescent="0.25">
      <c r="E639" s="204"/>
    </row>
    <row r="640" spans="5:5" x14ac:dyDescent="0.25">
      <c r="E640" s="204"/>
    </row>
    <row r="641" spans="5:5" x14ac:dyDescent="0.25">
      <c r="E641" s="204"/>
    </row>
    <row r="642" spans="5:5" x14ac:dyDescent="0.25">
      <c r="E642" s="204"/>
    </row>
    <row r="643" spans="5:5" x14ac:dyDescent="0.25">
      <c r="E643" s="204"/>
    </row>
    <row r="644" spans="5:5" x14ac:dyDescent="0.25">
      <c r="E644" s="204"/>
    </row>
    <row r="645" spans="5:5" x14ac:dyDescent="0.25">
      <c r="E645" s="204"/>
    </row>
    <row r="646" spans="5:5" x14ac:dyDescent="0.25">
      <c r="E646" s="204"/>
    </row>
    <row r="647" spans="5:5" x14ac:dyDescent="0.25">
      <c r="E647" s="204"/>
    </row>
    <row r="648" spans="5:5" x14ac:dyDescent="0.25">
      <c r="E648" s="204"/>
    </row>
    <row r="649" spans="5:5" x14ac:dyDescent="0.25">
      <c r="E649" s="204"/>
    </row>
    <row r="650" spans="5:5" x14ac:dyDescent="0.25">
      <c r="E650" s="204"/>
    </row>
    <row r="651" spans="5:5" x14ac:dyDescent="0.25">
      <c r="E651" s="204"/>
    </row>
    <row r="652" spans="5:5" x14ac:dyDescent="0.25">
      <c r="E652" s="204"/>
    </row>
    <row r="653" spans="5:5" x14ac:dyDescent="0.25">
      <c r="E653" s="204"/>
    </row>
    <row r="654" spans="5:5" x14ac:dyDescent="0.25">
      <c r="E654" s="204"/>
    </row>
    <row r="655" spans="5:5" x14ac:dyDescent="0.25">
      <c r="E655" s="204"/>
    </row>
    <row r="656" spans="5:5" x14ac:dyDescent="0.25">
      <c r="E656" s="204"/>
    </row>
    <row r="657" spans="5:5" x14ac:dyDescent="0.25">
      <c r="E657" s="204"/>
    </row>
    <row r="658" spans="5:5" x14ac:dyDescent="0.25">
      <c r="E658" s="204"/>
    </row>
    <row r="659" spans="5:5" x14ac:dyDescent="0.25">
      <c r="E659" s="204"/>
    </row>
    <row r="660" spans="5:5" x14ac:dyDescent="0.25">
      <c r="E660" s="204"/>
    </row>
    <row r="661" spans="5:5" x14ac:dyDescent="0.25">
      <c r="E661" s="204"/>
    </row>
    <row r="662" spans="5:5" x14ac:dyDescent="0.25">
      <c r="E662" s="204"/>
    </row>
    <row r="663" spans="5:5" x14ac:dyDescent="0.25">
      <c r="E663" s="204"/>
    </row>
    <row r="664" spans="5:5" x14ac:dyDescent="0.25">
      <c r="E664" s="204"/>
    </row>
    <row r="665" spans="5:5" x14ac:dyDescent="0.25">
      <c r="E665" s="204"/>
    </row>
    <row r="666" spans="5:5" x14ac:dyDescent="0.25">
      <c r="E666" s="204"/>
    </row>
    <row r="667" spans="5:5" x14ac:dyDescent="0.25">
      <c r="E667" s="204"/>
    </row>
    <row r="668" spans="5:5" x14ac:dyDescent="0.25">
      <c r="E668" s="204"/>
    </row>
    <row r="669" spans="5:5" x14ac:dyDescent="0.25">
      <c r="E669" s="204"/>
    </row>
    <row r="670" spans="5:5" x14ac:dyDescent="0.25">
      <c r="E670" s="204"/>
    </row>
    <row r="671" spans="5:5" x14ac:dyDescent="0.25">
      <c r="E671" s="204"/>
    </row>
    <row r="672" spans="5:5" x14ac:dyDescent="0.25">
      <c r="E672" s="204"/>
    </row>
    <row r="673" spans="5:5" x14ac:dyDescent="0.25">
      <c r="E673" s="204"/>
    </row>
    <row r="674" spans="5:5" x14ac:dyDescent="0.25">
      <c r="E674" s="204"/>
    </row>
    <row r="675" spans="5:5" x14ac:dyDescent="0.25">
      <c r="E675" s="204"/>
    </row>
    <row r="676" spans="5:5" x14ac:dyDescent="0.25">
      <c r="E676" s="204"/>
    </row>
    <row r="677" spans="5:5" x14ac:dyDescent="0.25">
      <c r="E677" s="204"/>
    </row>
    <row r="678" spans="5:5" x14ac:dyDescent="0.25">
      <c r="E678" s="204"/>
    </row>
    <row r="679" spans="5:5" x14ac:dyDescent="0.25">
      <c r="E679" s="204"/>
    </row>
    <row r="680" spans="5:5" x14ac:dyDescent="0.25">
      <c r="E680" s="204"/>
    </row>
    <row r="681" spans="5:5" x14ac:dyDescent="0.25">
      <c r="E681" s="204"/>
    </row>
    <row r="682" spans="5:5" x14ac:dyDescent="0.25">
      <c r="E682" s="204"/>
    </row>
    <row r="683" spans="5:5" x14ac:dyDescent="0.25">
      <c r="E683" s="204"/>
    </row>
    <row r="684" spans="5:5" x14ac:dyDescent="0.25">
      <c r="E684" s="204"/>
    </row>
    <row r="685" spans="5:5" x14ac:dyDescent="0.25">
      <c r="E685" s="204"/>
    </row>
    <row r="686" spans="5:5" x14ac:dyDescent="0.25">
      <c r="E686" s="204"/>
    </row>
    <row r="687" spans="5:5" x14ac:dyDescent="0.25">
      <c r="E687" s="204"/>
    </row>
    <row r="688" spans="5:5" x14ac:dyDescent="0.25">
      <c r="E688" s="204"/>
    </row>
    <row r="689" spans="5:5" x14ac:dyDescent="0.25">
      <c r="E689" s="204"/>
    </row>
    <row r="690" spans="5:5" x14ac:dyDescent="0.25">
      <c r="E690" s="204"/>
    </row>
    <row r="691" spans="5:5" x14ac:dyDescent="0.25">
      <c r="E691" s="204"/>
    </row>
    <row r="692" spans="5:5" x14ac:dyDescent="0.25">
      <c r="E692" s="204"/>
    </row>
    <row r="693" spans="5:5" x14ac:dyDescent="0.25">
      <c r="E693" s="204"/>
    </row>
    <row r="694" spans="5:5" x14ac:dyDescent="0.25">
      <c r="E694" s="204"/>
    </row>
    <row r="695" spans="5:5" x14ac:dyDescent="0.25">
      <c r="E695" s="204"/>
    </row>
    <row r="696" spans="5:5" x14ac:dyDescent="0.25">
      <c r="E696" s="204"/>
    </row>
    <row r="697" spans="5:5" x14ac:dyDescent="0.25">
      <c r="E697" s="204"/>
    </row>
    <row r="698" spans="5:5" x14ac:dyDescent="0.25">
      <c r="E698" s="204"/>
    </row>
    <row r="699" spans="5:5" x14ac:dyDescent="0.25">
      <c r="E699" s="204"/>
    </row>
    <row r="700" spans="5:5" x14ac:dyDescent="0.25">
      <c r="E700" s="204"/>
    </row>
    <row r="701" spans="5:5" x14ac:dyDescent="0.25">
      <c r="E701" s="204"/>
    </row>
    <row r="702" spans="5:5" x14ac:dyDescent="0.25">
      <c r="E702" s="204"/>
    </row>
    <row r="703" spans="5:5" x14ac:dyDescent="0.25">
      <c r="E703" s="204"/>
    </row>
    <row r="704" spans="5:5" x14ac:dyDescent="0.25">
      <c r="E704" s="204"/>
    </row>
    <row r="705" spans="5:5" x14ac:dyDescent="0.25">
      <c r="E705" s="204"/>
    </row>
    <row r="706" spans="5:5" x14ac:dyDescent="0.25">
      <c r="E706" s="204"/>
    </row>
    <row r="707" spans="5:5" x14ac:dyDescent="0.25">
      <c r="E707" s="204"/>
    </row>
    <row r="708" spans="5:5" x14ac:dyDescent="0.25">
      <c r="E708" s="204"/>
    </row>
    <row r="709" spans="5:5" x14ac:dyDescent="0.25">
      <c r="E709" s="204"/>
    </row>
    <row r="710" spans="5:5" x14ac:dyDescent="0.25">
      <c r="E710" s="204"/>
    </row>
    <row r="711" spans="5:5" x14ac:dyDescent="0.25">
      <c r="E711" s="204"/>
    </row>
    <row r="712" spans="5:5" x14ac:dyDescent="0.25">
      <c r="E712" s="204"/>
    </row>
    <row r="713" spans="5:5" x14ac:dyDescent="0.25">
      <c r="E713" s="204"/>
    </row>
    <row r="714" spans="5:5" x14ac:dyDescent="0.25">
      <c r="E714" s="204"/>
    </row>
    <row r="715" spans="5:5" x14ac:dyDescent="0.25">
      <c r="E715" s="204"/>
    </row>
    <row r="716" spans="5:5" x14ac:dyDescent="0.25">
      <c r="E716" s="204"/>
    </row>
    <row r="717" spans="5:5" x14ac:dyDescent="0.25">
      <c r="E717" s="204"/>
    </row>
    <row r="718" spans="5:5" x14ac:dyDescent="0.25">
      <c r="E718" s="204"/>
    </row>
    <row r="719" spans="5:5" x14ac:dyDescent="0.25">
      <c r="E719" s="204"/>
    </row>
    <row r="720" spans="5:5" x14ac:dyDescent="0.25">
      <c r="E720" s="204"/>
    </row>
    <row r="721" spans="5:5" x14ac:dyDescent="0.25">
      <c r="E721" s="204"/>
    </row>
    <row r="722" spans="5:5" x14ac:dyDescent="0.25">
      <c r="E722" s="204"/>
    </row>
    <row r="723" spans="5:5" x14ac:dyDescent="0.25">
      <c r="E723" s="204"/>
    </row>
    <row r="724" spans="5:5" x14ac:dyDescent="0.25">
      <c r="E724" s="204"/>
    </row>
    <row r="725" spans="5:5" x14ac:dyDescent="0.25">
      <c r="E725" s="204"/>
    </row>
    <row r="726" spans="5:5" x14ac:dyDescent="0.25">
      <c r="E726" s="204"/>
    </row>
    <row r="727" spans="5:5" x14ac:dyDescent="0.25">
      <c r="E727" s="204"/>
    </row>
    <row r="728" spans="5:5" x14ac:dyDescent="0.25">
      <c r="E728" s="204"/>
    </row>
    <row r="729" spans="5:5" x14ac:dyDescent="0.25">
      <c r="E729" s="204"/>
    </row>
    <row r="730" spans="5:5" x14ac:dyDescent="0.25">
      <c r="E730" s="204"/>
    </row>
    <row r="731" spans="5:5" x14ac:dyDescent="0.25">
      <c r="E731" s="204"/>
    </row>
    <row r="732" spans="5:5" x14ac:dyDescent="0.25">
      <c r="E732" s="204"/>
    </row>
    <row r="733" spans="5:5" x14ac:dyDescent="0.25">
      <c r="E733" s="204"/>
    </row>
    <row r="734" spans="5:5" x14ac:dyDescent="0.25">
      <c r="E734" s="204"/>
    </row>
    <row r="735" spans="5:5" x14ac:dyDescent="0.25">
      <c r="E735" s="204"/>
    </row>
    <row r="736" spans="5:5" x14ac:dyDescent="0.25">
      <c r="E736" s="204"/>
    </row>
    <row r="737" spans="5:5" x14ac:dyDescent="0.25">
      <c r="E737" s="204"/>
    </row>
    <row r="738" spans="5:5" x14ac:dyDescent="0.25">
      <c r="E738" s="204"/>
    </row>
    <row r="739" spans="5:5" x14ac:dyDescent="0.25">
      <c r="E739" s="204"/>
    </row>
    <row r="740" spans="5:5" x14ac:dyDescent="0.25">
      <c r="E740" s="204"/>
    </row>
    <row r="741" spans="5:5" x14ac:dyDescent="0.25">
      <c r="E741" s="204"/>
    </row>
    <row r="742" spans="5:5" x14ac:dyDescent="0.25">
      <c r="E742" s="204"/>
    </row>
    <row r="743" spans="5:5" x14ac:dyDescent="0.25">
      <c r="E743" s="204"/>
    </row>
    <row r="744" spans="5:5" x14ac:dyDescent="0.25">
      <c r="E744" s="204"/>
    </row>
    <row r="745" spans="5:5" x14ac:dyDescent="0.25">
      <c r="E745" s="204"/>
    </row>
    <row r="746" spans="5:5" x14ac:dyDescent="0.25">
      <c r="E746" s="204"/>
    </row>
    <row r="747" spans="5:5" x14ac:dyDescent="0.25">
      <c r="E747" s="204"/>
    </row>
    <row r="748" spans="5:5" x14ac:dyDescent="0.25">
      <c r="E748" s="204"/>
    </row>
    <row r="749" spans="5:5" x14ac:dyDescent="0.25">
      <c r="E749" s="204"/>
    </row>
    <row r="750" spans="5:5" x14ac:dyDescent="0.25">
      <c r="E750" s="204"/>
    </row>
    <row r="751" spans="5:5" x14ac:dyDescent="0.25">
      <c r="E751" s="204"/>
    </row>
    <row r="752" spans="5:5" x14ac:dyDescent="0.25">
      <c r="E752" s="204"/>
    </row>
    <row r="753" spans="5:5" x14ac:dyDescent="0.25">
      <c r="E753" s="204"/>
    </row>
    <row r="754" spans="5:5" x14ac:dyDescent="0.25">
      <c r="E754" s="204"/>
    </row>
    <row r="755" spans="5:5" x14ac:dyDescent="0.25">
      <c r="E755" s="204"/>
    </row>
    <row r="756" spans="5:5" x14ac:dyDescent="0.25">
      <c r="E756" s="204"/>
    </row>
    <row r="757" spans="5:5" x14ac:dyDescent="0.25">
      <c r="E757" s="204"/>
    </row>
    <row r="758" spans="5:5" x14ac:dyDescent="0.25">
      <c r="E758" s="204"/>
    </row>
    <row r="759" spans="5:5" x14ac:dyDescent="0.25">
      <c r="E759" s="204"/>
    </row>
    <row r="760" spans="5:5" x14ac:dyDescent="0.25">
      <c r="E760" s="204"/>
    </row>
    <row r="761" spans="5:5" x14ac:dyDescent="0.25">
      <c r="E761" s="204"/>
    </row>
    <row r="762" spans="5:5" x14ac:dyDescent="0.25">
      <c r="E762" s="204"/>
    </row>
    <row r="763" spans="5:5" x14ac:dyDescent="0.25">
      <c r="E763" s="204"/>
    </row>
    <row r="764" spans="5:5" x14ac:dyDescent="0.25">
      <c r="E764" s="204"/>
    </row>
    <row r="765" spans="5:5" x14ac:dyDescent="0.25">
      <c r="E765" s="204"/>
    </row>
    <row r="766" spans="5:5" x14ac:dyDescent="0.25">
      <c r="E766" s="204"/>
    </row>
    <row r="767" spans="5:5" x14ac:dyDescent="0.25">
      <c r="E767" s="204"/>
    </row>
    <row r="768" spans="5:5" x14ac:dyDescent="0.25">
      <c r="E768" s="204"/>
    </row>
    <row r="769" spans="5:5" x14ac:dyDescent="0.25">
      <c r="E769" s="204"/>
    </row>
    <row r="770" spans="5:5" x14ac:dyDescent="0.25">
      <c r="E770" s="204"/>
    </row>
    <row r="771" spans="5:5" x14ac:dyDescent="0.25">
      <c r="E771" s="204"/>
    </row>
    <row r="772" spans="5:5" x14ac:dyDescent="0.25">
      <c r="E772" s="204"/>
    </row>
    <row r="773" spans="5:5" x14ac:dyDescent="0.25">
      <c r="E773" s="204"/>
    </row>
    <row r="774" spans="5:5" x14ac:dyDescent="0.25">
      <c r="E774" s="204"/>
    </row>
    <row r="775" spans="5:5" x14ac:dyDescent="0.25">
      <c r="E775" s="204"/>
    </row>
    <row r="776" spans="5:5" x14ac:dyDescent="0.25">
      <c r="E776" s="204"/>
    </row>
    <row r="777" spans="5:5" x14ac:dyDescent="0.25">
      <c r="E777" s="204"/>
    </row>
    <row r="778" spans="5:5" x14ac:dyDescent="0.25">
      <c r="E778" s="204"/>
    </row>
    <row r="779" spans="5:5" x14ac:dyDescent="0.25">
      <c r="E779" s="204"/>
    </row>
    <row r="780" spans="5:5" x14ac:dyDescent="0.25">
      <c r="E780" s="204"/>
    </row>
    <row r="781" spans="5:5" x14ac:dyDescent="0.25">
      <c r="E781" s="204"/>
    </row>
    <row r="782" spans="5:5" x14ac:dyDescent="0.25">
      <c r="E782" s="204"/>
    </row>
    <row r="783" spans="5:5" x14ac:dyDescent="0.25">
      <c r="E783" s="204"/>
    </row>
    <row r="784" spans="5:5" x14ac:dyDescent="0.25">
      <c r="E784" s="204"/>
    </row>
    <row r="785" spans="5:5" x14ac:dyDescent="0.25">
      <c r="E785" s="204"/>
    </row>
    <row r="786" spans="5:5" x14ac:dyDescent="0.25">
      <c r="E786" s="204"/>
    </row>
    <row r="787" spans="5:5" x14ac:dyDescent="0.25">
      <c r="E787" s="204"/>
    </row>
    <row r="788" spans="5:5" x14ac:dyDescent="0.25">
      <c r="E788" s="204"/>
    </row>
    <row r="789" spans="5:5" x14ac:dyDescent="0.25">
      <c r="E789" s="204"/>
    </row>
    <row r="790" spans="5:5" x14ac:dyDescent="0.25">
      <c r="E790" s="204"/>
    </row>
    <row r="791" spans="5:5" x14ac:dyDescent="0.25">
      <c r="E791" s="204"/>
    </row>
    <row r="792" spans="5:5" x14ac:dyDescent="0.25">
      <c r="E792" s="204"/>
    </row>
    <row r="793" spans="5:5" x14ac:dyDescent="0.25">
      <c r="E793" s="204"/>
    </row>
    <row r="794" spans="5:5" x14ac:dyDescent="0.25">
      <c r="E794" s="204"/>
    </row>
    <row r="795" spans="5:5" x14ac:dyDescent="0.25">
      <c r="E795" s="204"/>
    </row>
    <row r="796" spans="5:5" x14ac:dyDescent="0.25">
      <c r="E796" s="204"/>
    </row>
    <row r="797" spans="5:5" x14ac:dyDescent="0.25">
      <c r="E797" s="204"/>
    </row>
    <row r="798" spans="5:5" x14ac:dyDescent="0.25">
      <c r="E798" s="204"/>
    </row>
    <row r="799" spans="5:5" x14ac:dyDescent="0.25">
      <c r="E799" s="204"/>
    </row>
    <row r="800" spans="5:5" x14ac:dyDescent="0.25">
      <c r="E800" s="204"/>
    </row>
    <row r="801" spans="5:5" x14ac:dyDescent="0.25">
      <c r="E801" s="204"/>
    </row>
    <row r="802" spans="5:5" x14ac:dyDescent="0.25">
      <c r="E802" s="204"/>
    </row>
    <row r="803" spans="5:5" x14ac:dyDescent="0.25">
      <c r="E803" s="204"/>
    </row>
    <row r="804" spans="5:5" x14ac:dyDescent="0.25">
      <c r="E804" s="204"/>
    </row>
    <row r="805" spans="5:5" x14ac:dyDescent="0.25">
      <c r="E805" s="204"/>
    </row>
    <row r="806" spans="5:5" x14ac:dyDescent="0.25">
      <c r="E806" s="204"/>
    </row>
    <row r="807" spans="5:5" x14ac:dyDescent="0.25">
      <c r="E807" s="204"/>
    </row>
    <row r="808" spans="5:5" x14ac:dyDescent="0.25">
      <c r="E808" s="204"/>
    </row>
    <row r="809" spans="5:5" x14ac:dyDescent="0.25">
      <c r="E809" s="204"/>
    </row>
    <row r="810" spans="5:5" x14ac:dyDescent="0.25">
      <c r="E810" s="204"/>
    </row>
    <row r="811" spans="5:5" x14ac:dyDescent="0.25">
      <c r="E811" s="204"/>
    </row>
    <row r="812" spans="5:5" x14ac:dyDescent="0.25">
      <c r="E812" s="204"/>
    </row>
    <row r="813" spans="5:5" x14ac:dyDescent="0.25">
      <c r="E813" s="204"/>
    </row>
    <row r="814" spans="5:5" x14ac:dyDescent="0.25">
      <c r="E814" s="204"/>
    </row>
    <row r="815" spans="5:5" x14ac:dyDescent="0.25">
      <c r="E815" s="204"/>
    </row>
    <row r="816" spans="5:5" x14ac:dyDescent="0.25">
      <c r="E816" s="204"/>
    </row>
    <row r="817" spans="5:5" x14ac:dyDescent="0.25">
      <c r="E817" s="204"/>
    </row>
    <row r="818" spans="5:5" x14ac:dyDescent="0.25">
      <c r="E818" s="204"/>
    </row>
    <row r="819" spans="5:5" x14ac:dyDescent="0.25">
      <c r="E819" s="204"/>
    </row>
    <row r="820" spans="5:5" x14ac:dyDescent="0.25">
      <c r="E820" s="204"/>
    </row>
    <row r="821" spans="5:5" x14ac:dyDescent="0.25">
      <c r="E821" s="204"/>
    </row>
    <row r="822" spans="5:5" x14ac:dyDescent="0.25">
      <c r="E822" s="204"/>
    </row>
    <row r="823" spans="5:5" x14ac:dyDescent="0.25">
      <c r="E823" s="204"/>
    </row>
    <row r="824" spans="5:5" x14ac:dyDescent="0.25">
      <c r="E824" s="204"/>
    </row>
    <row r="825" spans="5:5" x14ac:dyDescent="0.25">
      <c r="E825" s="204"/>
    </row>
    <row r="826" spans="5:5" x14ac:dyDescent="0.25">
      <c r="E826" s="204"/>
    </row>
    <row r="827" spans="5:5" x14ac:dyDescent="0.25">
      <c r="E827" s="204"/>
    </row>
    <row r="828" spans="5:5" x14ac:dyDescent="0.25">
      <c r="E828" s="204"/>
    </row>
    <row r="829" spans="5:5" x14ac:dyDescent="0.25">
      <c r="E829" s="204"/>
    </row>
    <row r="830" spans="5:5" x14ac:dyDescent="0.25">
      <c r="E830" s="204"/>
    </row>
    <row r="831" spans="5:5" x14ac:dyDescent="0.25">
      <c r="E831" s="204"/>
    </row>
    <row r="832" spans="5:5" x14ac:dyDescent="0.25">
      <c r="E832" s="204"/>
    </row>
    <row r="833" spans="5:5" x14ac:dyDescent="0.25">
      <c r="E833" s="204"/>
    </row>
    <row r="834" spans="5:5" x14ac:dyDescent="0.25">
      <c r="E834" s="204"/>
    </row>
    <row r="835" spans="5:5" x14ac:dyDescent="0.25">
      <c r="E835" s="204"/>
    </row>
    <row r="836" spans="5:5" x14ac:dyDescent="0.25">
      <c r="E836" s="204"/>
    </row>
    <row r="837" spans="5:5" x14ac:dyDescent="0.25">
      <c r="E837" s="204"/>
    </row>
    <row r="838" spans="5:5" x14ac:dyDescent="0.25">
      <c r="E838" s="204"/>
    </row>
    <row r="839" spans="5:5" x14ac:dyDescent="0.25">
      <c r="E839" s="204"/>
    </row>
    <row r="840" spans="5:5" x14ac:dyDescent="0.25">
      <c r="E840" s="204"/>
    </row>
    <row r="841" spans="5:5" x14ac:dyDescent="0.25">
      <c r="E841" s="204"/>
    </row>
    <row r="842" spans="5:5" x14ac:dyDescent="0.25">
      <c r="E842" s="204"/>
    </row>
    <row r="843" spans="5:5" x14ac:dyDescent="0.25">
      <c r="E843" s="204"/>
    </row>
    <row r="844" spans="5:5" x14ac:dyDescent="0.25">
      <c r="E844" s="204"/>
    </row>
    <row r="845" spans="5:5" x14ac:dyDescent="0.25">
      <c r="E845" s="204"/>
    </row>
    <row r="846" spans="5:5" x14ac:dyDescent="0.25">
      <c r="E846" s="204"/>
    </row>
    <row r="847" spans="5:5" x14ac:dyDescent="0.25">
      <c r="E847" s="204"/>
    </row>
    <row r="848" spans="5:5" x14ac:dyDescent="0.25">
      <c r="E848" s="204"/>
    </row>
    <row r="849" spans="5:5" x14ac:dyDescent="0.25">
      <c r="E849" s="204"/>
    </row>
    <row r="850" spans="5:5" x14ac:dyDescent="0.25">
      <c r="E850" s="204"/>
    </row>
    <row r="851" spans="5:5" x14ac:dyDescent="0.25">
      <c r="E851" s="204"/>
    </row>
    <row r="852" spans="5:5" x14ac:dyDescent="0.25">
      <c r="E852" s="204"/>
    </row>
    <row r="853" spans="5:5" x14ac:dyDescent="0.25">
      <c r="E853" s="204"/>
    </row>
    <row r="854" spans="5:5" x14ac:dyDescent="0.25">
      <c r="E854" s="204"/>
    </row>
    <row r="855" spans="5:5" x14ac:dyDescent="0.25">
      <c r="E855" s="204"/>
    </row>
    <row r="856" spans="5:5" x14ac:dyDescent="0.25">
      <c r="E856" s="204"/>
    </row>
    <row r="857" spans="5:5" x14ac:dyDescent="0.25">
      <c r="E857" s="204"/>
    </row>
    <row r="858" spans="5:5" x14ac:dyDescent="0.25">
      <c r="E858" s="204"/>
    </row>
    <row r="859" spans="5:5" x14ac:dyDescent="0.25">
      <c r="E859" s="204"/>
    </row>
    <row r="860" spans="5:5" x14ac:dyDescent="0.25">
      <c r="E860" s="204"/>
    </row>
    <row r="861" spans="5:5" x14ac:dyDescent="0.25">
      <c r="E861" s="204"/>
    </row>
    <row r="862" spans="5:5" x14ac:dyDescent="0.25">
      <c r="E862" s="204"/>
    </row>
    <row r="863" spans="5:5" x14ac:dyDescent="0.25">
      <c r="E863" s="204"/>
    </row>
    <row r="864" spans="5:5" x14ac:dyDescent="0.25">
      <c r="E864" s="204"/>
    </row>
    <row r="865" spans="5:5" x14ac:dyDescent="0.25">
      <c r="E865" s="204"/>
    </row>
    <row r="866" spans="5:5" x14ac:dyDescent="0.25">
      <c r="E866" s="204"/>
    </row>
    <row r="867" spans="5:5" x14ac:dyDescent="0.25">
      <c r="E867" s="204"/>
    </row>
    <row r="868" spans="5:5" x14ac:dyDescent="0.25">
      <c r="E868" s="204"/>
    </row>
    <row r="869" spans="5:5" x14ac:dyDescent="0.25">
      <c r="E869" s="204"/>
    </row>
    <row r="870" spans="5:5" x14ac:dyDescent="0.25">
      <c r="E870" s="204"/>
    </row>
    <row r="871" spans="5:5" x14ac:dyDescent="0.25">
      <c r="E871" s="204"/>
    </row>
    <row r="872" spans="5:5" x14ac:dyDescent="0.25">
      <c r="E872" s="204"/>
    </row>
    <row r="873" spans="5:5" x14ac:dyDescent="0.25">
      <c r="E873" s="204"/>
    </row>
    <row r="874" spans="5:5" x14ac:dyDescent="0.25">
      <c r="E874" s="204"/>
    </row>
    <row r="875" spans="5:5" x14ac:dyDescent="0.25">
      <c r="E875" s="204"/>
    </row>
    <row r="876" spans="5:5" x14ac:dyDescent="0.25">
      <c r="E876" s="204"/>
    </row>
    <row r="877" spans="5:5" x14ac:dyDescent="0.25">
      <c r="E877" s="204"/>
    </row>
    <row r="878" spans="5:5" x14ac:dyDescent="0.25">
      <c r="E878" s="204"/>
    </row>
    <row r="879" spans="5:5" x14ac:dyDescent="0.25">
      <c r="E879" s="204"/>
    </row>
    <row r="880" spans="5:5" x14ac:dyDescent="0.25">
      <c r="E880" s="204"/>
    </row>
    <row r="881" spans="5:5" x14ac:dyDescent="0.25">
      <c r="E881" s="204"/>
    </row>
    <row r="882" spans="5:5" x14ac:dyDescent="0.25">
      <c r="E882" s="204"/>
    </row>
    <row r="883" spans="5:5" x14ac:dyDescent="0.25">
      <c r="E883" s="204"/>
    </row>
    <row r="884" spans="5:5" x14ac:dyDescent="0.25">
      <c r="E884" s="204"/>
    </row>
    <row r="885" spans="5:5" x14ac:dyDescent="0.25">
      <c r="E885" s="204"/>
    </row>
    <row r="886" spans="5:5" x14ac:dyDescent="0.25">
      <c r="E886" s="204"/>
    </row>
    <row r="887" spans="5:5" x14ac:dyDescent="0.25">
      <c r="E887" s="204"/>
    </row>
    <row r="888" spans="5:5" x14ac:dyDescent="0.25">
      <c r="E888" s="204"/>
    </row>
    <row r="889" spans="5:5" x14ac:dyDescent="0.25">
      <c r="E889" s="204"/>
    </row>
    <row r="890" spans="5:5" x14ac:dyDescent="0.25">
      <c r="E890" s="204"/>
    </row>
    <row r="891" spans="5:5" x14ac:dyDescent="0.25">
      <c r="E891" s="204"/>
    </row>
    <row r="892" spans="5:5" x14ac:dyDescent="0.25">
      <c r="E892" s="204"/>
    </row>
    <row r="893" spans="5:5" x14ac:dyDescent="0.25">
      <c r="E893" s="204"/>
    </row>
    <row r="894" spans="5:5" x14ac:dyDescent="0.25">
      <c r="E894" s="204"/>
    </row>
    <row r="895" spans="5:5" x14ac:dyDescent="0.25">
      <c r="E895" s="204"/>
    </row>
    <row r="896" spans="5:5" x14ac:dyDescent="0.25">
      <c r="E896" s="204"/>
    </row>
    <row r="897" spans="5:5" x14ac:dyDescent="0.25">
      <c r="E897" s="204"/>
    </row>
    <row r="898" spans="5:5" x14ac:dyDescent="0.25">
      <c r="E898" s="204"/>
    </row>
    <row r="899" spans="5:5" x14ac:dyDescent="0.25">
      <c r="E899" s="204"/>
    </row>
    <row r="900" spans="5:5" x14ac:dyDescent="0.25">
      <c r="E900" s="204"/>
    </row>
    <row r="901" spans="5:5" x14ac:dyDescent="0.25">
      <c r="E901" s="204"/>
    </row>
    <row r="902" spans="5:5" x14ac:dyDescent="0.25">
      <c r="E902" s="204"/>
    </row>
    <row r="903" spans="5:5" x14ac:dyDescent="0.25">
      <c r="E903" s="204"/>
    </row>
    <row r="904" spans="5:5" x14ac:dyDescent="0.25">
      <c r="E904" s="204"/>
    </row>
    <row r="905" spans="5:5" x14ac:dyDescent="0.25">
      <c r="E905" s="204"/>
    </row>
    <row r="906" spans="5:5" x14ac:dyDescent="0.25">
      <c r="E906" s="204"/>
    </row>
    <row r="907" spans="5:5" x14ac:dyDescent="0.25">
      <c r="E907" s="204"/>
    </row>
    <row r="908" spans="5:5" x14ac:dyDescent="0.25">
      <c r="E908" s="204"/>
    </row>
    <row r="909" spans="5:5" x14ac:dyDescent="0.25">
      <c r="E909" s="204"/>
    </row>
    <row r="910" spans="5:5" x14ac:dyDescent="0.25">
      <c r="E910" s="204"/>
    </row>
    <row r="911" spans="5:5" x14ac:dyDescent="0.25">
      <c r="E911" s="204"/>
    </row>
    <row r="912" spans="5:5" x14ac:dyDescent="0.25">
      <c r="E912" s="204"/>
    </row>
    <row r="913" spans="5:5" x14ac:dyDescent="0.25">
      <c r="E913" s="204"/>
    </row>
    <row r="914" spans="5:5" x14ac:dyDescent="0.25">
      <c r="E914" s="204"/>
    </row>
    <row r="915" spans="5:5" x14ac:dyDescent="0.25">
      <c r="E915" s="204"/>
    </row>
    <row r="916" spans="5:5" x14ac:dyDescent="0.25">
      <c r="E916" s="204"/>
    </row>
    <row r="917" spans="5:5" x14ac:dyDescent="0.25">
      <c r="E917" s="204"/>
    </row>
    <row r="918" spans="5:5" x14ac:dyDescent="0.25">
      <c r="E918" s="204"/>
    </row>
    <row r="919" spans="5:5" x14ac:dyDescent="0.25">
      <c r="E919" s="204"/>
    </row>
    <row r="920" spans="5:5" x14ac:dyDescent="0.25">
      <c r="E920" s="204"/>
    </row>
    <row r="921" spans="5:5" x14ac:dyDescent="0.25">
      <c r="E921" s="204"/>
    </row>
    <row r="922" spans="5:5" x14ac:dyDescent="0.25">
      <c r="E922" s="204"/>
    </row>
    <row r="923" spans="5:5" x14ac:dyDescent="0.25">
      <c r="E923" s="204"/>
    </row>
    <row r="924" spans="5:5" x14ac:dyDescent="0.25">
      <c r="E924" s="204"/>
    </row>
    <row r="925" spans="5:5" x14ac:dyDescent="0.25">
      <c r="E925" s="204"/>
    </row>
    <row r="926" spans="5:5" x14ac:dyDescent="0.25">
      <c r="E926" s="204"/>
    </row>
    <row r="927" spans="5:5" x14ac:dyDescent="0.25">
      <c r="E927" s="204"/>
    </row>
    <row r="928" spans="5:5" x14ac:dyDescent="0.25">
      <c r="E928" s="204"/>
    </row>
    <row r="929" spans="5:5" x14ac:dyDescent="0.25">
      <c r="E929" s="204"/>
    </row>
    <row r="930" spans="5:5" x14ac:dyDescent="0.25">
      <c r="E930" s="204"/>
    </row>
    <row r="931" spans="5:5" x14ac:dyDescent="0.25">
      <c r="E931" s="204"/>
    </row>
    <row r="932" spans="5:5" x14ac:dyDescent="0.25">
      <c r="E932" s="204"/>
    </row>
    <row r="933" spans="5:5" x14ac:dyDescent="0.25">
      <c r="E933" s="204"/>
    </row>
    <row r="934" spans="5:5" x14ac:dyDescent="0.25">
      <c r="E934" s="204"/>
    </row>
    <row r="935" spans="5:5" x14ac:dyDescent="0.25">
      <c r="E935" s="204"/>
    </row>
    <row r="936" spans="5:5" x14ac:dyDescent="0.25">
      <c r="E936" s="204"/>
    </row>
    <row r="937" spans="5:5" x14ac:dyDescent="0.25">
      <c r="E937" s="204"/>
    </row>
    <row r="938" spans="5:5" x14ac:dyDescent="0.25">
      <c r="E938" s="204"/>
    </row>
    <row r="939" spans="5:5" x14ac:dyDescent="0.25">
      <c r="E939" s="204"/>
    </row>
    <row r="940" spans="5:5" x14ac:dyDescent="0.25">
      <c r="E940" s="204"/>
    </row>
    <row r="941" spans="5:5" x14ac:dyDescent="0.25">
      <c r="E941" s="204"/>
    </row>
    <row r="942" spans="5:5" x14ac:dyDescent="0.25">
      <c r="E942" s="204"/>
    </row>
    <row r="943" spans="5:5" x14ac:dyDescent="0.25">
      <c r="E943" s="204"/>
    </row>
    <row r="944" spans="5:5" x14ac:dyDescent="0.25">
      <c r="E944" s="204"/>
    </row>
    <row r="945" spans="5:5" x14ac:dyDescent="0.25">
      <c r="E945" s="204"/>
    </row>
    <row r="946" spans="5:5" x14ac:dyDescent="0.25">
      <c r="E946" s="204"/>
    </row>
    <row r="947" spans="5:5" x14ac:dyDescent="0.25">
      <c r="E947" s="204"/>
    </row>
    <row r="948" spans="5:5" x14ac:dyDescent="0.25">
      <c r="E948" s="204"/>
    </row>
    <row r="949" spans="5:5" x14ac:dyDescent="0.25">
      <c r="E949" s="204"/>
    </row>
    <row r="950" spans="5:5" x14ac:dyDescent="0.25">
      <c r="E950" s="204"/>
    </row>
    <row r="951" spans="5:5" x14ac:dyDescent="0.25">
      <c r="E951" s="204"/>
    </row>
    <row r="952" spans="5:5" x14ac:dyDescent="0.25">
      <c r="E952" s="204"/>
    </row>
    <row r="953" spans="5:5" x14ac:dyDescent="0.25">
      <c r="E953" s="204"/>
    </row>
    <row r="954" spans="5:5" x14ac:dyDescent="0.25">
      <c r="E954" s="204"/>
    </row>
    <row r="955" spans="5:5" x14ac:dyDescent="0.25">
      <c r="E955" s="204"/>
    </row>
    <row r="956" spans="5:5" x14ac:dyDescent="0.25">
      <c r="E956" s="204"/>
    </row>
    <row r="957" spans="5:5" x14ac:dyDescent="0.25">
      <c r="E957" s="204"/>
    </row>
    <row r="958" spans="5:5" x14ac:dyDescent="0.25">
      <c r="E958" s="204"/>
    </row>
    <row r="959" spans="5:5" x14ac:dyDescent="0.25">
      <c r="E959" s="204"/>
    </row>
    <row r="960" spans="5:5" x14ac:dyDescent="0.25">
      <c r="E960" s="204"/>
    </row>
    <row r="961" spans="5:5" x14ac:dyDescent="0.25">
      <c r="E961" s="204"/>
    </row>
    <row r="962" spans="5:5" x14ac:dyDescent="0.25">
      <c r="E962" s="204"/>
    </row>
    <row r="963" spans="5:5" x14ac:dyDescent="0.25">
      <c r="E963" s="204"/>
    </row>
    <row r="964" spans="5:5" x14ac:dyDescent="0.25">
      <c r="E964" s="204"/>
    </row>
    <row r="965" spans="5:5" x14ac:dyDescent="0.25">
      <c r="E965" s="204"/>
    </row>
    <row r="966" spans="5:5" x14ac:dyDescent="0.25">
      <c r="E966" s="204"/>
    </row>
    <row r="967" spans="5:5" x14ac:dyDescent="0.25">
      <c r="E967" s="204"/>
    </row>
    <row r="968" spans="5:5" x14ac:dyDescent="0.25">
      <c r="E968" s="204"/>
    </row>
    <row r="969" spans="5:5" x14ac:dyDescent="0.25">
      <c r="E969" s="204"/>
    </row>
    <row r="970" spans="5:5" x14ac:dyDescent="0.25">
      <c r="E970" s="204"/>
    </row>
    <row r="971" spans="5:5" x14ac:dyDescent="0.25">
      <c r="E971" s="204"/>
    </row>
    <row r="972" spans="5:5" x14ac:dyDescent="0.25">
      <c r="E972" s="204"/>
    </row>
    <row r="973" spans="5:5" x14ac:dyDescent="0.25">
      <c r="E973" s="204"/>
    </row>
    <row r="974" spans="5:5" x14ac:dyDescent="0.25">
      <c r="E974" s="204"/>
    </row>
    <row r="975" spans="5:5" x14ac:dyDescent="0.25">
      <c r="E975" s="204"/>
    </row>
    <row r="976" spans="5:5" x14ac:dyDescent="0.25">
      <c r="E976" s="204"/>
    </row>
    <row r="977" spans="5:5" x14ac:dyDescent="0.25">
      <c r="E977" s="204"/>
    </row>
    <row r="978" spans="5:5" x14ac:dyDescent="0.25">
      <c r="E978" s="204"/>
    </row>
    <row r="979" spans="5:5" x14ac:dyDescent="0.25">
      <c r="E979" s="204"/>
    </row>
    <row r="980" spans="5:5" x14ac:dyDescent="0.25">
      <c r="E980" s="204"/>
    </row>
    <row r="981" spans="5:5" x14ac:dyDescent="0.25">
      <c r="E981" s="204"/>
    </row>
    <row r="982" spans="5:5" x14ac:dyDescent="0.25">
      <c r="E982" s="204"/>
    </row>
    <row r="983" spans="5:5" x14ac:dyDescent="0.25">
      <c r="E983" s="204"/>
    </row>
    <row r="984" spans="5:5" x14ac:dyDescent="0.25">
      <c r="E984" s="204"/>
    </row>
    <row r="985" spans="5:5" x14ac:dyDescent="0.25">
      <c r="E985" s="204"/>
    </row>
    <row r="986" spans="5:5" x14ac:dyDescent="0.25">
      <c r="E986" s="204"/>
    </row>
    <row r="987" spans="5:5" x14ac:dyDescent="0.25">
      <c r="E987" s="204"/>
    </row>
    <row r="988" spans="5:5" x14ac:dyDescent="0.25">
      <c r="E988" s="204"/>
    </row>
    <row r="989" spans="5:5" x14ac:dyDescent="0.25">
      <c r="E989" s="204"/>
    </row>
    <row r="990" spans="5:5" x14ac:dyDescent="0.25">
      <c r="E990" s="204"/>
    </row>
    <row r="991" spans="5:5" x14ac:dyDescent="0.25">
      <c r="E991" s="204"/>
    </row>
    <row r="992" spans="5:5" x14ac:dyDescent="0.25">
      <c r="E992" s="204"/>
    </row>
    <row r="993" spans="5:5" x14ac:dyDescent="0.25">
      <c r="E993" s="204"/>
    </row>
    <row r="994" spans="5:5" x14ac:dyDescent="0.25">
      <c r="E994" s="204"/>
    </row>
    <row r="995" spans="5:5" x14ac:dyDescent="0.25">
      <c r="E995" s="204"/>
    </row>
    <row r="996" spans="5:5" x14ac:dyDescent="0.25">
      <c r="E996" s="204"/>
    </row>
    <row r="997" spans="5:5" x14ac:dyDescent="0.25">
      <c r="E997" s="204"/>
    </row>
    <row r="998" spans="5:5" x14ac:dyDescent="0.25">
      <c r="E998" s="204"/>
    </row>
    <row r="999" spans="5:5" x14ac:dyDescent="0.25">
      <c r="E999" s="204"/>
    </row>
    <row r="1000" spans="5:5" x14ac:dyDescent="0.25">
      <c r="E1000" s="204"/>
    </row>
    <row r="1001" spans="5:5" x14ac:dyDescent="0.25">
      <c r="E1001" s="204"/>
    </row>
    <row r="1002" spans="5:5" x14ac:dyDescent="0.25">
      <c r="E1002" s="204"/>
    </row>
    <row r="1003" spans="5:5" x14ac:dyDescent="0.25">
      <c r="E1003" s="204"/>
    </row>
    <row r="1004" spans="5:5" x14ac:dyDescent="0.25">
      <c r="E1004" s="204"/>
    </row>
    <row r="1005" spans="5:5" x14ac:dyDescent="0.25">
      <c r="E1005" s="204"/>
    </row>
    <row r="1006" spans="5:5" x14ac:dyDescent="0.25">
      <c r="E1006" s="204"/>
    </row>
    <row r="1007" spans="5:5" x14ac:dyDescent="0.25">
      <c r="E1007" s="204"/>
    </row>
    <row r="1008" spans="5:5" x14ac:dyDescent="0.25">
      <c r="E1008" s="204"/>
    </row>
    <row r="1009" spans="5:5" x14ac:dyDescent="0.25">
      <c r="E1009" s="204"/>
    </row>
    <row r="1010" spans="5:5" x14ac:dyDescent="0.25">
      <c r="E1010" s="204"/>
    </row>
    <row r="1011" spans="5:5" x14ac:dyDescent="0.25">
      <c r="E1011" s="204"/>
    </row>
    <row r="1012" spans="5:5" x14ac:dyDescent="0.25">
      <c r="E1012" s="204"/>
    </row>
    <row r="1013" spans="5:5" x14ac:dyDescent="0.25">
      <c r="E1013" s="204"/>
    </row>
    <row r="1014" spans="5:5" x14ac:dyDescent="0.25">
      <c r="E1014" s="204"/>
    </row>
    <row r="1015" spans="5:5" x14ac:dyDescent="0.25">
      <c r="E1015" s="204"/>
    </row>
    <row r="1016" spans="5:5" x14ac:dyDescent="0.25">
      <c r="E1016" s="204"/>
    </row>
    <row r="1017" spans="5:5" x14ac:dyDescent="0.25">
      <c r="E1017" s="204"/>
    </row>
    <row r="1018" spans="5:5" x14ac:dyDescent="0.25">
      <c r="E1018" s="204"/>
    </row>
    <row r="1019" spans="5:5" x14ac:dyDescent="0.25">
      <c r="E1019" s="204"/>
    </row>
    <row r="1020" spans="5:5" x14ac:dyDescent="0.25">
      <c r="E1020" s="204"/>
    </row>
    <row r="1021" spans="5:5" x14ac:dyDescent="0.25">
      <c r="E1021" s="204"/>
    </row>
    <row r="1022" spans="5:5" x14ac:dyDescent="0.25">
      <c r="E1022" s="204"/>
    </row>
    <row r="1023" spans="5:5" x14ac:dyDescent="0.25">
      <c r="E1023" s="204"/>
    </row>
    <row r="1024" spans="5:5" x14ac:dyDescent="0.25">
      <c r="E1024" s="204"/>
    </row>
    <row r="1025" spans="5:5" x14ac:dyDescent="0.25">
      <c r="E1025" s="204"/>
    </row>
    <row r="1026" spans="5:5" x14ac:dyDescent="0.25">
      <c r="E1026" s="204"/>
    </row>
    <row r="1027" spans="5:5" x14ac:dyDescent="0.25">
      <c r="E1027" s="204"/>
    </row>
    <row r="1028" spans="5:5" x14ac:dyDescent="0.25">
      <c r="E1028" s="204"/>
    </row>
    <row r="1029" spans="5:5" x14ac:dyDescent="0.25">
      <c r="E1029" s="204"/>
    </row>
    <row r="1030" spans="5:5" x14ac:dyDescent="0.25">
      <c r="E1030" s="204"/>
    </row>
    <row r="1031" spans="5:5" x14ac:dyDescent="0.25">
      <c r="E1031" s="204"/>
    </row>
    <row r="1032" spans="5:5" x14ac:dyDescent="0.25">
      <c r="E1032" s="204"/>
    </row>
    <row r="1033" spans="5:5" x14ac:dyDescent="0.25">
      <c r="E1033" s="204"/>
    </row>
    <row r="1034" spans="5:5" x14ac:dyDescent="0.25">
      <c r="E1034" s="204"/>
    </row>
    <row r="1035" spans="5:5" x14ac:dyDescent="0.25">
      <c r="E1035" s="204"/>
    </row>
    <row r="1036" spans="5:5" x14ac:dyDescent="0.25">
      <c r="E1036" s="204"/>
    </row>
    <row r="1037" spans="5:5" x14ac:dyDescent="0.25">
      <c r="E1037" s="204"/>
    </row>
    <row r="1038" spans="5:5" x14ac:dyDescent="0.25">
      <c r="E1038" s="204"/>
    </row>
    <row r="1039" spans="5:5" x14ac:dyDescent="0.25">
      <c r="E1039" s="20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3BF38-B877-4A8C-9B48-E7258F6C0E1C}">
  <sheetPr codeName="Sheet12"/>
  <dimension ref="A1:L1006"/>
  <sheetViews>
    <sheetView topLeftCell="A7" workbookViewId="0">
      <selection activeCell="F22" sqref="F22"/>
    </sheetView>
  </sheetViews>
  <sheetFormatPr defaultColWidth="15.140625" defaultRowHeight="15" customHeight="1" x14ac:dyDescent="0.25"/>
  <cols>
    <col min="1" max="11" width="16" style="121" customWidth="1"/>
    <col min="12" max="26" width="7.5703125" style="121" customWidth="1"/>
    <col min="27" max="16384" width="15.140625" style="121"/>
  </cols>
  <sheetData>
    <row r="1" spans="1:12" x14ac:dyDescent="0.25">
      <c r="A1" s="113" t="s">
        <v>0</v>
      </c>
      <c r="B1" s="114" t="s">
        <v>2</v>
      </c>
      <c r="C1" s="114" t="s">
        <v>3</v>
      </c>
      <c r="D1" s="115" t="s">
        <v>4</v>
      </c>
      <c r="E1" s="116" t="s">
        <v>2622</v>
      </c>
      <c r="F1" s="116" t="s">
        <v>4165</v>
      </c>
      <c r="G1" s="117" t="s">
        <v>5</v>
      </c>
      <c r="H1" s="118" t="s">
        <v>6</v>
      </c>
      <c r="I1" s="118" t="s">
        <v>12</v>
      </c>
      <c r="J1" s="119" t="s">
        <v>13</v>
      </c>
      <c r="K1" s="100"/>
    </row>
    <row r="2" spans="1:12" x14ac:dyDescent="0.25">
      <c r="A2" s="122" t="s">
        <v>26</v>
      </c>
      <c r="B2" s="154" t="s">
        <v>106</v>
      </c>
      <c r="C2" s="154" t="s">
        <v>113</v>
      </c>
      <c r="D2" s="155" t="s">
        <v>114</v>
      </c>
      <c r="E2" s="164" t="s">
        <v>834</v>
      </c>
      <c r="F2" s="164" t="s">
        <v>835</v>
      </c>
      <c r="G2" s="123" t="s">
        <v>28</v>
      </c>
      <c r="H2" s="123" t="s">
        <v>33</v>
      </c>
      <c r="I2" s="124" t="s">
        <v>34</v>
      </c>
      <c r="J2" s="147" t="s">
        <v>94</v>
      </c>
      <c r="K2" s="245"/>
      <c r="L2" s="120"/>
    </row>
    <row r="3" spans="1:12" x14ac:dyDescent="0.25">
      <c r="A3" s="147" t="s">
        <v>98</v>
      </c>
      <c r="B3" s="127" t="s">
        <v>39</v>
      </c>
      <c r="C3" s="128" t="s">
        <v>43</v>
      </c>
      <c r="D3" s="644" t="s">
        <v>158</v>
      </c>
      <c r="E3" s="174" t="s">
        <v>1218</v>
      </c>
      <c r="F3" s="174" t="s">
        <v>1223</v>
      </c>
      <c r="G3" s="135" t="s">
        <v>2606</v>
      </c>
      <c r="H3" s="220" t="s">
        <v>72</v>
      </c>
      <c r="I3" s="220" t="s">
        <v>77</v>
      </c>
      <c r="J3" s="286" t="s">
        <v>80</v>
      </c>
      <c r="K3" s="308" t="s">
        <v>164</v>
      </c>
      <c r="L3" s="120"/>
    </row>
    <row r="4" spans="1:12" x14ac:dyDescent="0.25">
      <c r="A4" s="525" t="s">
        <v>794</v>
      </c>
      <c r="B4" s="525" t="s">
        <v>691</v>
      </c>
      <c r="C4" s="525" t="s">
        <v>795</v>
      </c>
      <c r="D4" s="247" t="s">
        <v>2586</v>
      </c>
      <c r="E4" s="247" t="s">
        <v>2587</v>
      </c>
      <c r="F4" s="647" t="s">
        <v>692</v>
      </c>
      <c r="G4" s="647" t="s">
        <v>693</v>
      </c>
      <c r="H4" s="277" t="s">
        <v>35</v>
      </c>
      <c r="I4" s="125" t="s">
        <v>37</v>
      </c>
      <c r="J4" s="126" t="s">
        <v>38</v>
      </c>
      <c r="K4" s="309" t="s">
        <v>168</v>
      </c>
      <c r="L4" s="120"/>
    </row>
    <row r="5" spans="1:12" x14ac:dyDescent="0.25">
      <c r="A5" s="139" t="s">
        <v>2572</v>
      </c>
      <c r="B5" s="244" t="s">
        <v>2573</v>
      </c>
      <c r="C5" s="584" t="s">
        <v>3989</v>
      </c>
      <c r="D5" s="167" t="s">
        <v>1274</v>
      </c>
      <c r="E5" s="167" t="s">
        <v>1279</v>
      </c>
      <c r="F5" s="224" t="s">
        <v>666</v>
      </c>
      <c r="G5" s="223" t="s">
        <v>468</v>
      </c>
      <c r="H5" s="223" t="s">
        <v>471</v>
      </c>
      <c r="I5" s="143" t="s">
        <v>2449</v>
      </c>
      <c r="J5" s="222" t="s">
        <v>320</v>
      </c>
      <c r="L5" s="120"/>
    </row>
    <row r="6" spans="1:12" x14ac:dyDescent="0.25">
      <c r="A6" s="222" t="s">
        <v>324</v>
      </c>
      <c r="B6" s="222" t="s">
        <v>519</v>
      </c>
      <c r="C6" s="230" t="s">
        <v>400</v>
      </c>
      <c r="D6" s="172" t="s">
        <v>402</v>
      </c>
      <c r="E6" s="129" t="s">
        <v>46</v>
      </c>
      <c r="F6" s="129" t="s">
        <v>50</v>
      </c>
      <c r="G6" s="133" t="s">
        <v>99</v>
      </c>
      <c r="H6" s="153" t="s">
        <v>4596</v>
      </c>
      <c r="I6" s="457" t="s">
        <v>727</v>
      </c>
      <c r="J6" s="457" t="s">
        <v>728</v>
      </c>
      <c r="K6" s="160" t="s">
        <v>4597</v>
      </c>
      <c r="L6" s="120"/>
    </row>
    <row r="7" spans="1:12" x14ac:dyDescent="0.25">
      <c r="A7" s="527" t="s">
        <v>653</v>
      </c>
      <c r="B7" s="527" t="s">
        <v>655</v>
      </c>
      <c r="C7" s="527" t="s">
        <v>656</v>
      </c>
      <c r="D7" s="656" t="s">
        <v>1951</v>
      </c>
      <c r="E7" s="656" t="s">
        <v>1954</v>
      </c>
      <c r="F7" s="656" t="s">
        <v>569</v>
      </c>
      <c r="G7" s="138" t="s">
        <v>2368</v>
      </c>
      <c r="H7" s="136" t="s">
        <v>2350</v>
      </c>
      <c r="I7" s="654" t="s">
        <v>307</v>
      </c>
      <c r="J7" s="260" t="s">
        <v>313</v>
      </c>
      <c r="K7" s="120"/>
      <c r="L7" s="120"/>
    </row>
    <row r="8" spans="1:12" x14ac:dyDescent="0.25">
      <c r="A8" s="261" t="s">
        <v>315</v>
      </c>
      <c r="B8" s="414" t="s">
        <v>674</v>
      </c>
      <c r="C8" s="642" t="s">
        <v>671</v>
      </c>
      <c r="D8" s="142" t="s">
        <v>2434</v>
      </c>
      <c r="E8" s="142" t="s">
        <v>2435</v>
      </c>
      <c r="F8" s="234" t="s">
        <v>275</v>
      </c>
      <c r="G8" s="234" t="s">
        <v>277</v>
      </c>
      <c r="H8" s="319" t="s">
        <v>593</v>
      </c>
      <c r="I8" s="319" t="s">
        <v>594</v>
      </c>
      <c r="J8" s="717" t="s">
        <v>738</v>
      </c>
      <c r="L8" s="120"/>
    </row>
    <row r="9" spans="1:12" x14ac:dyDescent="0.25">
      <c r="A9" s="290" t="s">
        <v>2678</v>
      </c>
      <c r="B9" s="290" t="s">
        <v>2680</v>
      </c>
      <c r="C9" s="290" t="s">
        <v>2681</v>
      </c>
      <c r="D9" s="253" t="s">
        <v>1064</v>
      </c>
      <c r="E9" s="528" t="s">
        <v>1067</v>
      </c>
      <c r="F9" s="417" t="s">
        <v>3509</v>
      </c>
      <c r="G9" s="648" t="s">
        <v>1540</v>
      </c>
      <c r="H9" s="649" t="s">
        <v>1545</v>
      </c>
      <c r="I9" s="649" t="s">
        <v>1548</v>
      </c>
      <c r="J9" s="526" t="s">
        <v>3521</v>
      </c>
      <c r="L9" s="120"/>
    </row>
    <row r="10" spans="1:12" x14ac:dyDescent="0.25">
      <c r="A10" s="526" t="s">
        <v>3522</v>
      </c>
      <c r="B10" s="163" t="s">
        <v>148</v>
      </c>
      <c r="C10" s="163" t="s">
        <v>151</v>
      </c>
      <c r="D10" s="509" t="s">
        <v>152</v>
      </c>
      <c r="E10" s="509" t="s">
        <v>154</v>
      </c>
      <c r="F10" s="240" t="s">
        <v>2561</v>
      </c>
      <c r="G10" s="240" t="s">
        <v>2562</v>
      </c>
      <c r="H10" s="241" t="s">
        <v>2563</v>
      </c>
      <c r="I10" s="140" t="s">
        <v>2380</v>
      </c>
      <c r="J10" s="141" t="s">
        <v>2381</v>
      </c>
      <c r="L10" s="120"/>
    </row>
    <row r="11" spans="1:12" x14ac:dyDescent="0.25">
      <c r="A11" s="219" t="s">
        <v>578</v>
      </c>
      <c r="B11" s="220" t="s">
        <v>395</v>
      </c>
      <c r="C11" s="270" t="s">
        <v>1874</v>
      </c>
      <c r="D11" s="270" t="s">
        <v>2655</v>
      </c>
      <c r="E11" s="416" t="s">
        <v>2565</v>
      </c>
      <c r="F11" s="233" t="s">
        <v>2564</v>
      </c>
      <c r="G11" s="233" t="s">
        <v>2671</v>
      </c>
      <c r="H11" s="641" t="s">
        <v>861</v>
      </c>
      <c r="I11" s="641" t="s">
        <v>862</v>
      </c>
      <c r="J11" s="655" t="s">
        <v>584</v>
      </c>
      <c r="L11" s="120"/>
    </row>
    <row r="12" spans="1:12" x14ac:dyDescent="0.25">
      <c r="A12" s="655" t="s">
        <v>585</v>
      </c>
      <c r="B12" s="655" t="s">
        <v>875</v>
      </c>
      <c r="C12" s="523" t="s">
        <v>1262</v>
      </c>
      <c r="D12" s="523" t="s">
        <v>1266</v>
      </c>
      <c r="E12" s="523" t="s">
        <v>1269</v>
      </c>
      <c r="F12" s="156" t="s">
        <v>118</v>
      </c>
      <c r="G12" s="156" t="s">
        <v>124</v>
      </c>
      <c r="H12" s="171" t="s">
        <v>226</v>
      </c>
      <c r="I12" s="171" t="s">
        <v>232</v>
      </c>
      <c r="J12" s="171" t="s">
        <v>450</v>
      </c>
      <c r="L12" s="120"/>
    </row>
    <row r="13" spans="1:12" x14ac:dyDescent="0.25">
      <c r="A13" s="173" t="s">
        <v>1740</v>
      </c>
      <c r="B13" s="173" t="s">
        <v>1743</v>
      </c>
      <c r="C13" s="250" t="s">
        <v>548</v>
      </c>
      <c r="D13" s="170" t="s">
        <v>2019</v>
      </c>
      <c r="E13" s="227" t="s">
        <v>1996</v>
      </c>
      <c r="F13" s="227" t="s">
        <v>2576</v>
      </c>
      <c r="G13" s="521" t="s">
        <v>556</v>
      </c>
      <c r="H13" s="240" t="s">
        <v>849</v>
      </c>
      <c r="I13" s="273" t="s">
        <v>850</v>
      </c>
      <c r="J13" s="271" t="s">
        <v>1225</v>
      </c>
      <c r="L13" s="120"/>
    </row>
    <row r="14" spans="1:12" x14ac:dyDescent="0.25">
      <c r="A14" s="271" t="s">
        <v>1228</v>
      </c>
      <c r="B14" s="224" t="s">
        <v>455</v>
      </c>
      <c r="C14" s="224" t="s">
        <v>223</v>
      </c>
      <c r="D14" s="224" t="s">
        <v>224</v>
      </c>
      <c r="E14" s="236" t="s">
        <v>1616</v>
      </c>
      <c r="F14" s="236" t="s">
        <v>1621</v>
      </c>
      <c r="G14" s="150" t="s">
        <v>590</v>
      </c>
      <c r="H14" s="275" t="s">
        <v>602</v>
      </c>
      <c r="I14" s="275" t="s">
        <v>393</v>
      </c>
      <c r="J14" s="275" t="s">
        <v>868</v>
      </c>
      <c r="L14" s="120"/>
    </row>
    <row r="15" spans="1:12" x14ac:dyDescent="0.25">
      <c r="A15" s="154" t="s">
        <v>137</v>
      </c>
      <c r="B15" s="146" t="s">
        <v>87</v>
      </c>
      <c r="C15" s="146" t="s">
        <v>93</v>
      </c>
      <c r="D15" s="645" t="s">
        <v>1309</v>
      </c>
      <c r="E15" s="645" t="s">
        <v>1313</v>
      </c>
      <c r="F15" s="175" t="s">
        <v>1632</v>
      </c>
      <c r="G15" s="175" t="s">
        <v>1636</v>
      </c>
      <c r="H15" s="287" t="s">
        <v>856</v>
      </c>
      <c r="I15" s="287" t="s">
        <v>857</v>
      </c>
      <c r="J15" s="447" t="s">
        <v>329</v>
      </c>
      <c r="L15" s="120"/>
    </row>
    <row r="16" spans="1:12" x14ac:dyDescent="0.25">
      <c r="A16" s="446" t="s">
        <v>3425</v>
      </c>
      <c r="B16" s="238" t="s">
        <v>557</v>
      </c>
      <c r="C16" s="238" t="s">
        <v>559</v>
      </c>
      <c r="D16" s="238" t="s">
        <v>560</v>
      </c>
      <c r="E16" s="269" t="s">
        <v>2665</v>
      </c>
      <c r="F16" s="209" t="s">
        <v>1427</v>
      </c>
      <c r="G16" s="210" t="s">
        <v>1433</v>
      </c>
      <c r="H16" s="653" t="s">
        <v>1355</v>
      </c>
      <c r="I16" s="653" t="s">
        <v>1361</v>
      </c>
      <c r="J16" s="653" t="s">
        <v>1364</v>
      </c>
      <c r="L16" s="120"/>
    </row>
    <row r="17" spans="1:12" x14ac:dyDescent="0.25">
      <c r="A17" s="320" t="s">
        <v>1978</v>
      </c>
      <c r="B17" s="320" t="s">
        <v>1982</v>
      </c>
      <c r="C17" s="165" t="s">
        <v>159</v>
      </c>
      <c r="D17" s="166" t="s">
        <v>165</v>
      </c>
      <c r="E17" s="158" t="s">
        <v>130</v>
      </c>
      <c r="F17" s="159" t="s">
        <v>135</v>
      </c>
      <c r="G17" s="157" t="s">
        <v>125</v>
      </c>
      <c r="H17" s="172" t="s">
        <v>499</v>
      </c>
      <c r="I17" s="172" t="s">
        <v>502</v>
      </c>
      <c r="J17" s="779" t="s">
        <v>4907</v>
      </c>
      <c r="K17" s="120"/>
      <c r="L17" s="120"/>
    </row>
    <row r="18" spans="1:12" x14ac:dyDescent="0.25">
      <c r="A18" s="230" t="s">
        <v>340</v>
      </c>
      <c r="B18" s="235" t="s">
        <v>343</v>
      </c>
      <c r="C18" s="278" t="s">
        <v>858</v>
      </c>
      <c r="D18" s="230" t="s">
        <v>859</v>
      </c>
      <c r="E18" s="131" t="s">
        <v>2447</v>
      </c>
      <c r="F18" s="132" t="s">
        <v>2448</v>
      </c>
      <c r="G18" s="133" t="s">
        <v>2451</v>
      </c>
      <c r="H18" s="134" t="s">
        <v>2452</v>
      </c>
      <c r="I18" s="457" t="s">
        <v>1986</v>
      </c>
      <c r="J18" s="275" t="s">
        <v>3579</v>
      </c>
      <c r="K18" s="120"/>
    </row>
    <row r="19" spans="1:12" x14ac:dyDescent="0.25">
      <c r="A19" s="288" t="s">
        <v>2670</v>
      </c>
      <c r="B19" s="318" t="s">
        <v>1298</v>
      </c>
      <c r="C19" s="318" t="s">
        <v>1300</v>
      </c>
      <c r="D19" s="315" t="s">
        <v>2841</v>
      </c>
      <c r="E19" s="243" t="s">
        <v>573</v>
      </c>
      <c r="F19" s="144" t="s">
        <v>2475</v>
      </c>
      <c r="G19" s="145" t="s">
        <v>2476</v>
      </c>
      <c r="H19" s="145" t="s">
        <v>2477</v>
      </c>
      <c r="I19" s="149" t="s">
        <v>361</v>
      </c>
      <c r="J19" s="149" t="s">
        <v>363</v>
      </c>
      <c r="L19" s="120"/>
    </row>
    <row r="20" spans="1:12" x14ac:dyDescent="0.25">
      <c r="A20" s="176" t="s">
        <v>736</v>
      </c>
      <c r="B20" s="176" t="s">
        <v>737</v>
      </c>
      <c r="C20" s="176" t="s">
        <v>882</v>
      </c>
      <c r="D20" s="524" t="s">
        <v>643</v>
      </c>
      <c r="E20" s="524" t="s">
        <v>644</v>
      </c>
      <c r="F20" s="524" t="s">
        <v>645</v>
      </c>
      <c r="G20" s="522" t="s">
        <v>878</v>
      </c>
      <c r="H20" s="646" t="s">
        <v>1340</v>
      </c>
      <c r="I20" s="646" t="s">
        <v>1342</v>
      </c>
      <c r="J20" s="161" t="s">
        <v>139</v>
      </c>
      <c r="L20" s="120"/>
    </row>
    <row r="21" spans="1:12" x14ac:dyDescent="0.25">
      <c r="A21" s="162" t="s">
        <v>141</v>
      </c>
      <c r="B21" s="270" t="s">
        <v>542</v>
      </c>
      <c r="C21" s="270" t="s">
        <v>545</v>
      </c>
      <c r="D21" s="270" t="s">
        <v>546</v>
      </c>
      <c r="E21" s="643" t="s">
        <v>1702</v>
      </c>
      <c r="F21" s="136" t="s">
        <v>76</v>
      </c>
      <c r="G21" s="136" t="s">
        <v>81</v>
      </c>
      <c r="H21" s="295" t="s">
        <v>2688</v>
      </c>
      <c r="I21" s="137" t="s">
        <v>2568</v>
      </c>
      <c r="J21" s="240" t="s">
        <v>1388</v>
      </c>
      <c r="L21" s="120"/>
    </row>
    <row r="22" spans="1:12" x14ac:dyDescent="0.25">
      <c r="A22" s="240" t="s">
        <v>1392</v>
      </c>
      <c r="B22" s="231" t="s">
        <v>2627</v>
      </c>
      <c r="C22" s="231" t="s">
        <v>2969</v>
      </c>
      <c r="D22" s="130" t="s">
        <v>51</v>
      </c>
      <c r="E22" s="130" t="s">
        <v>55</v>
      </c>
      <c r="F22" s="415" t="s">
        <v>3480</v>
      </c>
      <c r="G22" s="415" t="s">
        <v>3481</v>
      </c>
      <c r="H22" s="177" t="s">
        <v>1659</v>
      </c>
      <c r="I22" s="177" t="s">
        <v>1663</v>
      </c>
      <c r="J22" s="148" t="s">
        <v>399</v>
      </c>
      <c r="L22" s="120"/>
    </row>
    <row r="23" spans="1:12" x14ac:dyDescent="0.25">
      <c r="A23" s="148" t="s">
        <v>604</v>
      </c>
      <c r="B23" s="151" t="s">
        <v>317</v>
      </c>
      <c r="C23" s="152" t="s">
        <v>319</v>
      </c>
      <c r="D23" s="276" t="s">
        <v>603</v>
      </c>
      <c r="E23" s="276" t="s">
        <v>394</v>
      </c>
      <c r="F23" s="276" t="s">
        <v>869</v>
      </c>
      <c r="G23" s="168" t="s">
        <v>504</v>
      </c>
      <c r="H23" s="169" t="s">
        <v>571</v>
      </c>
      <c r="I23" s="285" t="s">
        <v>2667</v>
      </c>
      <c r="J23" s="285" t="s">
        <v>2669</v>
      </c>
      <c r="L23" s="120"/>
    </row>
    <row r="24" spans="1:12" x14ac:dyDescent="0.25">
      <c r="A24" s="272" t="s">
        <v>1199</v>
      </c>
      <c r="B24" s="272" t="s">
        <v>1202</v>
      </c>
      <c r="C24" s="226" t="s">
        <v>836</v>
      </c>
      <c r="D24" s="226" t="s">
        <v>838</v>
      </c>
      <c r="E24" s="225" t="s">
        <v>1607</v>
      </c>
      <c r="F24" s="225" t="s">
        <v>1609</v>
      </c>
      <c r="G24" s="225" t="s">
        <v>1613</v>
      </c>
      <c r="H24" s="231" t="s">
        <v>1396</v>
      </c>
      <c r="I24" s="456"/>
      <c r="J24" s="456"/>
      <c r="L24" s="120"/>
    </row>
    <row r="25" spans="1:12" s="939" customFormat="1" x14ac:dyDescent="0.25">
      <c r="A25" s="100"/>
      <c r="B25" s="100"/>
      <c r="C25" s="937"/>
      <c r="D25" s="937"/>
      <c r="E25" s="938"/>
      <c r="F25" s="938"/>
      <c r="G25" s="938"/>
      <c r="H25" s="456"/>
      <c r="I25" s="456"/>
      <c r="J25" s="456"/>
      <c r="L25" s="940"/>
    </row>
    <row r="26" spans="1:12" x14ac:dyDescent="0.25">
      <c r="A26" s="941" t="s">
        <v>5776</v>
      </c>
      <c r="B26" s="178">
        <f>CountColor($A$1:$J$24,B26)</f>
        <v>31</v>
      </c>
      <c r="C26" s="179">
        <f t="shared" ref="B26:J27" si="0">CountColor($A$1:$J$24,C26)</f>
        <v>17</v>
      </c>
      <c r="D26" s="180">
        <f t="shared" si="0"/>
        <v>21</v>
      </c>
      <c r="E26" s="181">
        <f t="shared" si="0"/>
        <v>22</v>
      </c>
      <c r="F26" s="182">
        <f t="shared" si="0"/>
        <v>18</v>
      </c>
      <c r="G26" s="183">
        <f t="shared" si="0"/>
        <v>20</v>
      </c>
      <c r="H26" s="184">
        <f t="shared" si="0"/>
        <v>23</v>
      </c>
      <c r="I26" s="185">
        <f t="shared" si="0"/>
        <v>20</v>
      </c>
      <c r="J26" s="186">
        <f t="shared" si="0"/>
        <v>20</v>
      </c>
      <c r="K26" s="120"/>
      <c r="L26" s="120"/>
    </row>
    <row r="27" spans="1:12" x14ac:dyDescent="0.25">
      <c r="A27" s="942"/>
      <c r="B27" s="187">
        <f t="shared" si="0"/>
        <v>28</v>
      </c>
      <c r="C27" s="188">
        <f t="shared" si="0"/>
        <v>16</v>
      </c>
      <c r="D27" s="189">
        <f t="shared" si="0"/>
        <v>26</v>
      </c>
      <c r="E27" s="155">
        <f t="shared" si="0"/>
        <v>20</v>
      </c>
      <c r="F27" s="190">
        <f t="shared" si="0"/>
        <v>20</v>
      </c>
      <c r="G27" s="191">
        <f t="shared" si="0"/>
        <v>18</v>
      </c>
      <c r="H27" s="192">
        <f t="shared" si="0"/>
        <v>20</v>
      </c>
      <c r="I27" s="193">
        <f t="shared" si="0"/>
        <v>18</v>
      </c>
      <c r="J27" s="194">
        <f t="shared" si="0"/>
        <v>18</v>
      </c>
      <c r="K27" s="120"/>
      <c r="L27" s="120"/>
    </row>
    <row r="28" spans="1:12" x14ac:dyDescent="0.25">
      <c r="B28" s="255"/>
      <c r="C28" s="256"/>
      <c r="D28" s="255"/>
      <c r="E28" s="255"/>
      <c r="F28" s="255"/>
      <c r="G28" s="256"/>
      <c r="H28" s="256"/>
      <c r="I28" s="255"/>
      <c r="J28" s="255"/>
      <c r="K28" s="120"/>
      <c r="L28" s="120"/>
    </row>
    <row r="29" spans="1:12" x14ac:dyDescent="0.25">
      <c r="A29" s="941" t="s">
        <v>5774</v>
      </c>
      <c r="B29" s="178">
        <v>17</v>
      </c>
      <c r="C29" s="179">
        <v>10</v>
      </c>
      <c r="D29" s="180">
        <v>10</v>
      </c>
      <c r="E29" s="181">
        <v>10</v>
      </c>
      <c r="F29" s="182">
        <v>11</v>
      </c>
      <c r="G29" s="183">
        <v>12</v>
      </c>
      <c r="H29" s="184">
        <v>12</v>
      </c>
      <c r="I29" s="185">
        <v>11</v>
      </c>
      <c r="J29" s="186">
        <v>10</v>
      </c>
      <c r="K29" s="120"/>
      <c r="L29" s="120"/>
    </row>
    <row r="30" spans="1:12" x14ac:dyDescent="0.25">
      <c r="A30" s="941"/>
      <c r="B30" s="187">
        <v>14</v>
      </c>
      <c r="C30" s="188">
        <v>10</v>
      </c>
      <c r="D30" s="189">
        <v>14</v>
      </c>
      <c r="E30" s="155">
        <v>9</v>
      </c>
      <c r="F30" s="190">
        <v>11</v>
      </c>
      <c r="G30" s="191">
        <v>10</v>
      </c>
      <c r="H30" s="192">
        <v>10</v>
      </c>
      <c r="I30" s="193">
        <v>11</v>
      </c>
      <c r="J30" s="194">
        <v>9</v>
      </c>
      <c r="K30" s="120"/>
      <c r="L30" s="120"/>
    </row>
    <row r="31" spans="1:12" x14ac:dyDescent="0.25">
      <c r="A31" s="120"/>
      <c r="B31" s="120"/>
      <c r="C31" s="120"/>
      <c r="D31" s="120"/>
      <c r="E31" s="120"/>
      <c r="F31" s="120"/>
      <c r="G31" s="120"/>
      <c r="H31" s="120"/>
      <c r="I31" s="120"/>
      <c r="J31" s="120"/>
      <c r="K31" s="120"/>
      <c r="L31" s="120"/>
    </row>
    <row r="32" spans="1:12" x14ac:dyDescent="0.25">
      <c r="A32" s="257" t="s">
        <v>2628</v>
      </c>
      <c r="B32" s="121">
        <v>29</v>
      </c>
      <c r="C32" s="88" t="s">
        <v>2634</v>
      </c>
      <c r="D32" s="121">
        <v>17</v>
      </c>
      <c r="F32" s="257" t="s">
        <v>2877</v>
      </c>
      <c r="G32" s="340" t="s">
        <v>5524</v>
      </c>
      <c r="H32" s="257" t="s">
        <v>2881</v>
      </c>
      <c r="I32" s="257" t="s">
        <v>4296</v>
      </c>
      <c r="J32" s="120"/>
      <c r="K32" s="120"/>
      <c r="L32" s="120"/>
    </row>
    <row r="33" spans="1:12" x14ac:dyDescent="0.25">
      <c r="A33" s="257" t="s">
        <v>2629</v>
      </c>
      <c r="B33" s="257">
        <v>54</v>
      </c>
      <c r="C33" s="257" t="s">
        <v>2635</v>
      </c>
      <c r="D33" s="88">
        <v>7</v>
      </c>
      <c r="E33" s="257"/>
      <c r="F33" s="257" t="s">
        <v>2878</v>
      </c>
      <c r="G33" s="340" t="s">
        <v>4295</v>
      </c>
      <c r="H33" s="257" t="s">
        <v>2882</v>
      </c>
      <c r="I33" s="120">
        <v>15</v>
      </c>
      <c r="J33" s="120"/>
      <c r="K33" s="120"/>
      <c r="L33" s="120"/>
    </row>
    <row r="34" spans="1:12" x14ac:dyDescent="0.25">
      <c r="A34" s="257" t="s">
        <v>2630</v>
      </c>
      <c r="B34" s="257">
        <v>28</v>
      </c>
      <c r="C34" s="257" t="s">
        <v>2636</v>
      </c>
      <c r="D34" s="120">
        <f>CountColor($A$1:$J$24,E34)-CountColor($A$1:$J$24,D34)</f>
        <v>100</v>
      </c>
      <c r="E34" s="258"/>
      <c r="F34" s="257" t="s">
        <v>2879</v>
      </c>
      <c r="G34" s="120">
        <v>21</v>
      </c>
      <c r="H34" s="257" t="s">
        <v>2883</v>
      </c>
      <c r="I34" s="257">
        <v>14</v>
      </c>
      <c r="J34" s="120"/>
      <c r="K34" s="120"/>
      <c r="L34" s="120"/>
    </row>
    <row r="35" spans="1:12" x14ac:dyDescent="0.25">
      <c r="A35" s="257" t="s">
        <v>2631</v>
      </c>
      <c r="B35" s="257">
        <v>4</v>
      </c>
      <c r="C35" s="257" t="s">
        <v>2637</v>
      </c>
      <c r="D35" s="120">
        <f>D36-D34</f>
        <v>138</v>
      </c>
      <c r="E35" s="120"/>
      <c r="F35" s="257" t="s">
        <v>2880</v>
      </c>
      <c r="G35" s="120">
        <v>22</v>
      </c>
      <c r="H35" s="257" t="s">
        <v>3577</v>
      </c>
      <c r="I35" s="257">
        <v>6</v>
      </c>
      <c r="J35" s="120"/>
      <c r="K35" s="120"/>
      <c r="L35" s="120"/>
    </row>
    <row r="36" spans="1:12" x14ac:dyDescent="0.25">
      <c r="A36" s="257" t="s">
        <v>2632</v>
      </c>
      <c r="B36" s="120">
        <f>SUM(B32:B35)</f>
        <v>115</v>
      </c>
      <c r="C36" s="257" t="s">
        <v>2633</v>
      </c>
      <c r="D36" s="120">
        <f>COUNTIFS(A1:J24,"*")</f>
        <v>238</v>
      </c>
      <c r="E36" s="120"/>
      <c r="F36" s="120"/>
      <c r="G36" s="120"/>
      <c r="H36" s="120"/>
      <c r="I36" s="120"/>
      <c r="J36" s="120"/>
      <c r="K36" s="120"/>
      <c r="L36" s="120"/>
    </row>
    <row r="37" spans="1:12" x14ac:dyDescent="0.25">
      <c r="A37" s="120"/>
      <c r="B37" s="120"/>
      <c r="C37" s="120"/>
      <c r="D37" s="120"/>
      <c r="E37" s="120"/>
      <c r="F37" s="120"/>
      <c r="G37" s="120"/>
      <c r="H37" s="120"/>
      <c r="I37" s="120"/>
      <c r="J37" s="120"/>
      <c r="K37" s="120"/>
      <c r="L37" s="120"/>
    </row>
    <row r="38" spans="1:12" x14ac:dyDescent="0.25">
      <c r="A38" s="941" t="s">
        <v>5775</v>
      </c>
      <c r="B38" s="178">
        <v>4</v>
      </c>
      <c r="C38" s="179">
        <v>1</v>
      </c>
      <c r="D38" s="180">
        <v>0</v>
      </c>
      <c r="E38" s="181">
        <v>1</v>
      </c>
      <c r="F38" s="182">
        <v>3</v>
      </c>
      <c r="G38" s="183">
        <v>3</v>
      </c>
      <c r="H38" s="184">
        <v>1</v>
      </c>
      <c r="I38" s="185">
        <v>3</v>
      </c>
      <c r="J38" s="186">
        <v>1</v>
      </c>
      <c r="K38" s="120"/>
      <c r="L38" s="120"/>
    </row>
    <row r="39" spans="1:12" x14ac:dyDescent="0.25">
      <c r="A39" s="942"/>
      <c r="B39" s="187">
        <v>0</v>
      </c>
      <c r="C39" s="188">
        <v>0</v>
      </c>
      <c r="D39" s="189">
        <v>1</v>
      </c>
      <c r="E39" s="155">
        <v>2</v>
      </c>
      <c r="F39" s="190">
        <v>6</v>
      </c>
      <c r="G39" s="191">
        <v>1</v>
      </c>
      <c r="H39" s="192">
        <v>4</v>
      </c>
      <c r="I39" s="193">
        <v>4</v>
      </c>
      <c r="J39" s="194">
        <v>3</v>
      </c>
      <c r="K39" s="120"/>
      <c r="L39" s="120"/>
    </row>
    <row r="40" spans="1:12" x14ac:dyDescent="0.25">
      <c r="A40" s="120"/>
      <c r="B40" s="120"/>
      <c r="C40" s="120"/>
      <c r="D40" s="120"/>
      <c r="E40" s="120"/>
      <c r="F40" s="120"/>
      <c r="G40" s="120"/>
      <c r="H40" s="120"/>
      <c r="I40" s="120"/>
      <c r="J40" s="120"/>
      <c r="K40" s="120"/>
      <c r="L40" s="120"/>
    </row>
    <row r="41" spans="1:12" x14ac:dyDescent="0.25">
      <c r="A41" s="120"/>
      <c r="B41" s="120"/>
      <c r="C41" s="120"/>
      <c r="D41" s="120"/>
      <c r="E41" s="120"/>
      <c r="F41" s="120"/>
      <c r="G41" s="120"/>
      <c r="H41" s="120"/>
      <c r="I41" s="120"/>
      <c r="J41" s="120"/>
      <c r="K41" s="120"/>
      <c r="L41" s="120"/>
    </row>
    <row r="42" spans="1:12" x14ac:dyDescent="0.25">
      <c r="A42" s="120"/>
      <c r="B42" s="120"/>
      <c r="C42" s="120"/>
      <c r="D42" s="120"/>
      <c r="E42" s="120"/>
      <c r="F42" s="120"/>
      <c r="G42" s="120"/>
      <c r="H42" s="120"/>
      <c r="I42" s="120"/>
      <c r="J42" s="120"/>
      <c r="K42" s="120"/>
      <c r="L42" s="120"/>
    </row>
    <row r="43" spans="1:12" x14ac:dyDescent="0.25">
      <c r="A43" s="120"/>
      <c r="B43" s="120"/>
      <c r="C43" s="120"/>
      <c r="D43" s="120"/>
      <c r="E43" s="120"/>
      <c r="F43" s="120"/>
      <c r="G43" s="120"/>
      <c r="H43" s="120"/>
      <c r="I43" s="120"/>
      <c r="J43" s="120"/>
      <c r="K43" s="120"/>
      <c r="L43" s="120"/>
    </row>
    <row r="44" spans="1:12" x14ac:dyDescent="0.25">
      <c r="A44" s="120"/>
      <c r="B44" s="120"/>
      <c r="C44" s="120"/>
      <c r="D44" s="120"/>
      <c r="E44" s="120"/>
      <c r="F44" s="120"/>
      <c r="G44" s="120"/>
      <c r="H44" s="120"/>
      <c r="I44" s="120"/>
      <c r="J44" s="120"/>
      <c r="K44" s="120"/>
      <c r="L44" s="120"/>
    </row>
    <row r="45" spans="1:12" x14ac:dyDescent="0.25">
      <c r="A45" s="120"/>
      <c r="B45" s="120"/>
      <c r="C45" s="120"/>
      <c r="D45" s="120"/>
      <c r="E45" s="120"/>
      <c r="F45" s="120"/>
      <c r="G45" s="120"/>
      <c r="H45" s="120"/>
      <c r="I45" s="120"/>
      <c r="J45" s="120"/>
      <c r="K45" s="120"/>
      <c r="L45" s="120"/>
    </row>
    <row r="46" spans="1:12" x14ac:dyDescent="0.25">
      <c r="A46" s="120"/>
      <c r="B46" s="120"/>
      <c r="C46" s="120"/>
      <c r="D46" s="120"/>
      <c r="E46" s="120"/>
      <c r="F46" s="120"/>
      <c r="G46" s="120"/>
      <c r="H46" s="120"/>
      <c r="I46" s="120"/>
      <c r="J46" s="120"/>
      <c r="K46" s="120"/>
      <c r="L46" s="120"/>
    </row>
    <row r="47" spans="1:12" x14ac:dyDescent="0.25">
      <c r="A47" s="120"/>
      <c r="B47" s="120"/>
      <c r="C47" s="120"/>
      <c r="D47" s="120"/>
      <c r="E47" s="120"/>
      <c r="F47" s="120"/>
      <c r="G47" s="120"/>
      <c r="H47" s="120"/>
      <c r="I47" s="120"/>
      <c r="J47" s="120"/>
      <c r="K47" s="120"/>
      <c r="L47" s="120"/>
    </row>
    <row r="48" spans="1:12" x14ac:dyDescent="0.25">
      <c r="A48" s="120"/>
      <c r="B48" s="120"/>
      <c r="C48" s="120"/>
      <c r="D48" s="120"/>
      <c r="E48" s="120"/>
      <c r="F48" s="120"/>
      <c r="G48" s="120"/>
      <c r="H48" s="120"/>
      <c r="I48" s="120"/>
      <c r="J48" s="120"/>
      <c r="K48" s="120"/>
      <c r="L48" s="120"/>
    </row>
    <row r="49" spans="1:12" x14ac:dyDescent="0.25">
      <c r="A49" s="120"/>
      <c r="B49" s="120"/>
      <c r="C49" s="120"/>
      <c r="D49" s="120"/>
      <c r="E49" s="120"/>
      <c r="F49" s="120"/>
      <c r="G49" s="120"/>
      <c r="H49" s="120"/>
      <c r="I49" s="120"/>
      <c r="J49" s="120"/>
      <c r="K49" s="120"/>
      <c r="L49" s="120"/>
    </row>
    <row r="50" spans="1:12" x14ac:dyDescent="0.25">
      <c r="A50" s="120"/>
      <c r="B50" s="120"/>
      <c r="C50" s="120"/>
      <c r="D50" s="120"/>
      <c r="E50" s="120"/>
      <c r="F50" s="120"/>
      <c r="G50" s="120"/>
      <c r="H50" s="120"/>
      <c r="I50" s="120"/>
      <c r="J50" s="120"/>
      <c r="K50" s="120"/>
      <c r="L50" s="120"/>
    </row>
    <row r="51" spans="1:12" x14ac:dyDescent="0.25">
      <c r="A51" s="120"/>
      <c r="B51" s="120"/>
      <c r="C51" s="120"/>
      <c r="D51" s="120"/>
      <c r="E51" s="120"/>
      <c r="F51" s="120"/>
      <c r="G51" s="120"/>
      <c r="H51" s="120"/>
      <c r="I51" s="120"/>
      <c r="J51" s="120"/>
      <c r="K51" s="120"/>
      <c r="L51" s="120"/>
    </row>
    <row r="52" spans="1:12" x14ac:dyDescent="0.25">
      <c r="A52" s="120"/>
      <c r="B52" s="120"/>
      <c r="C52" s="120"/>
      <c r="D52" s="120"/>
      <c r="E52" s="120"/>
      <c r="F52" s="120"/>
      <c r="G52" s="120"/>
      <c r="H52" s="120"/>
      <c r="I52" s="120"/>
      <c r="J52" s="120"/>
      <c r="K52" s="120"/>
      <c r="L52" s="120"/>
    </row>
    <row r="53" spans="1:12" x14ac:dyDescent="0.25">
      <c r="A53" s="120"/>
      <c r="B53" s="120"/>
      <c r="C53" s="120"/>
      <c r="D53" s="120"/>
      <c r="E53" s="120"/>
      <c r="F53" s="120"/>
      <c r="G53" s="120"/>
      <c r="H53" s="120"/>
      <c r="I53" s="120"/>
      <c r="J53" s="120"/>
      <c r="K53" s="120"/>
      <c r="L53" s="120"/>
    </row>
    <row r="54" spans="1:12" x14ac:dyDescent="0.25">
      <c r="A54" s="120"/>
      <c r="B54" s="120"/>
      <c r="C54" s="120"/>
      <c r="D54" s="120"/>
      <c r="E54" s="120"/>
      <c r="F54" s="120"/>
      <c r="G54" s="120"/>
      <c r="H54" s="120"/>
      <c r="I54" s="120"/>
      <c r="J54" s="120"/>
      <c r="K54" s="120"/>
      <c r="L54" s="120"/>
    </row>
    <row r="55" spans="1:12" x14ac:dyDescent="0.25">
      <c r="A55" s="120"/>
      <c r="B55" s="120"/>
      <c r="C55" s="120"/>
      <c r="D55" s="120"/>
      <c r="E55" s="120"/>
      <c r="F55" s="120"/>
      <c r="G55" s="120"/>
      <c r="H55" s="120"/>
      <c r="I55" s="120"/>
      <c r="J55" s="120"/>
      <c r="K55" s="120"/>
      <c r="L55" s="120"/>
    </row>
    <row r="56" spans="1:12" x14ac:dyDescent="0.25">
      <c r="A56" s="120"/>
      <c r="B56" s="120"/>
      <c r="C56" s="120"/>
      <c r="D56" s="120"/>
      <c r="E56" s="120"/>
      <c r="F56" s="120"/>
      <c r="G56" s="120"/>
      <c r="H56" s="120"/>
      <c r="I56" s="120"/>
      <c r="J56" s="120"/>
      <c r="K56" s="120"/>
      <c r="L56" s="120"/>
    </row>
    <row r="57" spans="1:12" x14ac:dyDescent="0.25">
      <c r="A57" s="120"/>
      <c r="B57" s="120"/>
      <c r="C57" s="120"/>
      <c r="D57" s="120"/>
      <c r="E57" s="120"/>
      <c r="F57" s="120"/>
      <c r="G57" s="120"/>
      <c r="H57" s="120"/>
      <c r="I57" s="120"/>
      <c r="J57" s="120"/>
      <c r="K57" s="120"/>
      <c r="L57" s="120"/>
    </row>
    <row r="58" spans="1:12" x14ac:dyDescent="0.25">
      <c r="A58" s="120"/>
      <c r="B58" s="120"/>
      <c r="C58" s="120"/>
      <c r="D58" s="120"/>
      <c r="E58" s="120"/>
      <c r="F58" s="120"/>
      <c r="G58" s="120"/>
      <c r="H58" s="120"/>
      <c r="I58" s="120"/>
      <c r="J58" s="120"/>
      <c r="K58" s="120"/>
      <c r="L58" s="120"/>
    </row>
    <row r="59" spans="1:12" x14ac:dyDescent="0.25">
      <c r="A59" s="120"/>
      <c r="B59" s="120"/>
      <c r="C59" s="120"/>
      <c r="D59" s="120"/>
      <c r="E59" s="120"/>
      <c r="F59" s="120"/>
      <c r="G59" s="120"/>
      <c r="H59" s="120"/>
      <c r="I59" s="120"/>
      <c r="J59" s="120"/>
      <c r="K59" s="120"/>
      <c r="L59" s="120"/>
    </row>
    <row r="60" spans="1:12" x14ac:dyDescent="0.25">
      <c r="A60" s="120"/>
      <c r="B60" s="120"/>
      <c r="C60" s="120"/>
      <c r="D60" s="120"/>
      <c r="E60" s="120"/>
      <c r="F60" s="120"/>
      <c r="G60" s="120"/>
      <c r="H60" s="120"/>
      <c r="I60" s="120"/>
      <c r="J60" s="120"/>
      <c r="K60" s="120"/>
      <c r="L60" s="120"/>
    </row>
    <row r="61" spans="1:12" x14ac:dyDescent="0.25">
      <c r="A61" s="120"/>
      <c r="B61" s="120"/>
      <c r="C61" s="120"/>
      <c r="D61" s="120"/>
      <c r="E61" s="120"/>
      <c r="F61" s="120"/>
      <c r="G61" s="120"/>
      <c r="H61" s="120"/>
      <c r="I61" s="120"/>
      <c r="J61" s="120"/>
      <c r="K61" s="120"/>
      <c r="L61" s="120"/>
    </row>
    <row r="62" spans="1:12" x14ac:dyDescent="0.25">
      <c r="A62" s="120"/>
      <c r="B62" s="120"/>
      <c r="C62" s="120"/>
      <c r="D62" s="120"/>
      <c r="E62" s="120"/>
      <c r="F62" s="120"/>
      <c r="G62" s="120"/>
      <c r="H62" s="120"/>
      <c r="I62" s="120"/>
      <c r="J62" s="120"/>
      <c r="K62" s="120"/>
      <c r="L62" s="120"/>
    </row>
    <row r="63" spans="1:12" x14ac:dyDescent="0.25">
      <c r="A63" s="120"/>
      <c r="B63" s="120"/>
      <c r="C63" s="120"/>
      <c r="D63" s="120"/>
      <c r="E63" s="120"/>
      <c r="F63" s="120"/>
      <c r="G63" s="120"/>
      <c r="H63" s="120"/>
      <c r="I63" s="120"/>
      <c r="J63" s="120"/>
      <c r="K63" s="120"/>
      <c r="L63" s="120"/>
    </row>
    <row r="64" spans="1:12" x14ac:dyDescent="0.25">
      <c r="A64" s="120"/>
      <c r="B64" s="120"/>
      <c r="C64" s="120"/>
      <c r="D64" s="120"/>
      <c r="E64" s="120"/>
      <c r="F64" s="120"/>
      <c r="G64" s="120"/>
      <c r="H64" s="120"/>
      <c r="I64" s="120"/>
      <c r="J64" s="120"/>
      <c r="K64" s="120"/>
      <c r="L64" s="120"/>
    </row>
    <row r="65" spans="1:12" x14ac:dyDescent="0.25">
      <c r="A65" s="120"/>
      <c r="B65" s="120"/>
      <c r="C65" s="120"/>
      <c r="D65" s="120"/>
      <c r="E65" s="120"/>
      <c r="F65" s="120"/>
      <c r="G65" s="120"/>
      <c r="H65" s="120"/>
      <c r="I65" s="120"/>
      <c r="J65" s="120"/>
      <c r="K65" s="120"/>
      <c r="L65" s="120"/>
    </row>
    <row r="66" spans="1:12" x14ac:dyDescent="0.25">
      <c r="A66" s="120"/>
      <c r="B66" s="120"/>
      <c r="C66" s="120"/>
      <c r="D66" s="120"/>
      <c r="E66" s="120"/>
      <c r="F66" s="120"/>
      <c r="G66" s="120"/>
      <c r="H66" s="120"/>
      <c r="I66" s="120"/>
      <c r="J66" s="120"/>
      <c r="K66" s="120"/>
      <c r="L66" s="120"/>
    </row>
    <row r="67" spans="1:12" x14ac:dyDescent="0.25">
      <c r="A67" s="120"/>
      <c r="B67" s="120"/>
      <c r="C67" s="120"/>
      <c r="D67" s="120"/>
      <c r="E67" s="120"/>
      <c r="F67" s="120"/>
      <c r="G67" s="120"/>
      <c r="H67" s="120"/>
      <c r="I67" s="120"/>
      <c r="J67" s="120"/>
      <c r="K67" s="120"/>
      <c r="L67" s="120"/>
    </row>
    <row r="68" spans="1:12" x14ac:dyDescent="0.25">
      <c r="A68" s="120"/>
      <c r="B68" s="120"/>
      <c r="C68" s="120"/>
      <c r="D68" s="120"/>
      <c r="E68" s="120"/>
      <c r="F68" s="120"/>
      <c r="G68" s="120"/>
      <c r="H68" s="120"/>
      <c r="I68" s="120"/>
      <c r="J68" s="120"/>
      <c r="K68" s="120"/>
      <c r="L68" s="120"/>
    </row>
    <row r="69" spans="1:12" x14ac:dyDescent="0.25">
      <c r="A69" s="120"/>
      <c r="B69" s="120"/>
      <c r="C69" s="120"/>
      <c r="D69" s="120"/>
      <c r="E69" s="120"/>
      <c r="F69" s="120"/>
      <c r="G69" s="120"/>
      <c r="H69" s="120"/>
      <c r="I69" s="120"/>
      <c r="J69" s="120"/>
      <c r="K69" s="120"/>
      <c r="L69" s="120"/>
    </row>
    <row r="70" spans="1:12" x14ac:dyDescent="0.25">
      <c r="A70" s="120"/>
      <c r="B70" s="120"/>
      <c r="C70" s="120"/>
      <c r="D70" s="120"/>
      <c r="E70" s="120"/>
      <c r="F70" s="120"/>
      <c r="G70" s="120"/>
      <c r="H70" s="120"/>
      <c r="I70" s="120"/>
      <c r="J70" s="120"/>
      <c r="K70" s="120"/>
      <c r="L70" s="120"/>
    </row>
    <row r="71" spans="1:12" x14ac:dyDescent="0.25">
      <c r="A71" s="120"/>
      <c r="B71" s="120"/>
      <c r="C71" s="120"/>
      <c r="D71" s="120"/>
      <c r="E71" s="120"/>
      <c r="F71" s="120"/>
      <c r="G71" s="120"/>
      <c r="H71" s="120"/>
      <c r="I71" s="120"/>
      <c r="J71" s="120"/>
      <c r="K71" s="120"/>
      <c r="L71" s="120"/>
    </row>
    <row r="72" spans="1:12" x14ac:dyDescent="0.25">
      <c r="A72" s="120"/>
      <c r="B72" s="120"/>
      <c r="C72" s="120"/>
      <c r="D72" s="120"/>
      <c r="E72" s="120"/>
      <c r="F72" s="120"/>
      <c r="G72" s="120"/>
      <c r="H72" s="120"/>
      <c r="I72" s="120"/>
      <c r="J72" s="120"/>
      <c r="K72" s="120"/>
      <c r="L72" s="120"/>
    </row>
    <row r="73" spans="1:12" x14ac:dyDescent="0.25">
      <c r="A73" s="120"/>
      <c r="B73" s="120"/>
      <c r="C73" s="120"/>
      <c r="D73" s="120"/>
      <c r="E73" s="120"/>
      <c r="F73" s="120"/>
      <c r="G73" s="120"/>
      <c r="H73" s="120"/>
      <c r="I73" s="120"/>
      <c r="J73" s="120"/>
      <c r="K73" s="120"/>
      <c r="L73" s="120"/>
    </row>
    <row r="74" spans="1:12" x14ac:dyDescent="0.25">
      <c r="A74" s="120"/>
      <c r="B74" s="120"/>
      <c r="C74" s="120"/>
      <c r="D74" s="120"/>
      <c r="E74" s="120"/>
      <c r="F74" s="120"/>
      <c r="G74" s="120"/>
      <c r="H74" s="120"/>
      <c r="I74" s="120"/>
      <c r="J74" s="120"/>
      <c r="K74" s="120"/>
      <c r="L74" s="120"/>
    </row>
    <row r="75" spans="1:12" x14ac:dyDescent="0.25">
      <c r="A75" s="120"/>
      <c r="B75" s="120"/>
      <c r="C75" s="120"/>
      <c r="D75" s="120"/>
      <c r="E75" s="120"/>
      <c r="F75" s="120"/>
      <c r="G75" s="120"/>
      <c r="H75" s="120"/>
      <c r="I75" s="120"/>
      <c r="J75" s="120"/>
      <c r="K75" s="120"/>
      <c r="L75" s="120"/>
    </row>
    <row r="76" spans="1:12" x14ac:dyDescent="0.25">
      <c r="A76" s="120"/>
      <c r="B76" s="120"/>
      <c r="C76" s="120"/>
      <c r="D76" s="120"/>
      <c r="E76" s="120"/>
      <c r="F76" s="120"/>
      <c r="G76" s="120"/>
      <c r="H76" s="120"/>
      <c r="I76" s="120"/>
      <c r="J76" s="120"/>
      <c r="K76" s="120"/>
      <c r="L76" s="120"/>
    </row>
    <row r="77" spans="1:12" x14ac:dyDescent="0.25">
      <c r="A77" s="120"/>
      <c r="B77" s="120"/>
      <c r="C77" s="120"/>
      <c r="D77" s="120"/>
      <c r="E77" s="120"/>
      <c r="F77" s="120"/>
      <c r="G77" s="120"/>
      <c r="H77" s="120"/>
      <c r="I77" s="120"/>
      <c r="J77" s="120"/>
      <c r="K77" s="120"/>
      <c r="L77" s="120"/>
    </row>
    <row r="78" spans="1:12" x14ac:dyDescent="0.25">
      <c r="A78" s="120"/>
      <c r="B78" s="120"/>
      <c r="C78" s="120"/>
      <c r="D78" s="120"/>
      <c r="E78" s="120"/>
      <c r="F78" s="120"/>
      <c r="G78" s="120"/>
      <c r="H78" s="120"/>
      <c r="I78" s="120"/>
      <c r="J78" s="120"/>
      <c r="K78" s="120"/>
      <c r="L78" s="120"/>
    </row>
    <row r="79" spans="1:12" x14ac:dyDescent="0.25">
      <c r="A79" s="120"/>
      <c r="B79" s="120"/>
      <c r="C79" s="120"/>
      <c r="D79" s="120"/>
      <c r="E79" s="120"/>
      <c r="F79" s="120"/>
      <c r="G79" s="120"/>
      <c r="H79" s="120"/>
      <c r="I79" s="120"/>
      <c r="J79" s="120"/>
      <c r="K79" s="120"/>
      <c r="L79" s="120"/>
    </row>
    <row r="80" spans="1:12" x14ac:dyDescent="0.25">
      <c r="A80" s="120"/>
      <c r="B80" s="120"/>
      <c r="C80" s="120"/>
      <c r="D80" s="120"/>
      <c r="E80" s="120"/>
      <c r="F80" s="120"/>
      <c r="G80" s="120"/>
      <c r="H80" s="120"/>
      <c r="I80" s="120"/>
      <c r="J80" s="120"/>
      <c r="K80" s="120"/>
      <c r="L80" s="120"/>
    </row>
    <row r="81" spans="1:12" x14ac:dyDescent="0.25">
      <c r="A81" s="120"/>
      <c r="B81" s="120"/>
      <c r="C81" s="120"/>
      <c r="D81" s="120"/>
      <c r="E81" s="120"/>
      <c r="F81" s="120"/>
      <c r="G81" s="120"/>
      <c r="H81" s="120"/>
      <c r="I81" s="120"/>
      <c r="J81" s="120"/>
      <c r="K81" s="120"/>
      <c r="L81" s="120"/>
    </row>
    <row r="82" spans="1:12" x14ac:dyDescent="0.25">
      <c r="A82" s="120"/>
      <c r="B82" s="120"/>
      <c r="C82" s="120"/>
      <c r="D82" s="120"/>
      <c r="E82" s="120"/>
      <c r="F82" s="120"/>
      <c r="G82" s="120"/>
      <c r="H82" s="120"/>
      <c r="I82" s="120"/>
      <c r="J82" s="120"/>
      <c r="K82" s="120"/>
      <c r="L82" s="120"/>
    </row>
    <row r="83" spans="1:12" x14ac:dyDescent="0.25">
      <c r="A83" s="120"/>
      <c r="B83" s="120"/>
      <c r="C83" s="120"/>
      <c r="D83" s="120"/>
      <c r="E83" s="120"/>
      <c r="F83" s="120"/>
      <c r="G83" s="120"/>
      <c r="H83" s="120"/>
      <c r="I83" s="120"/>
      <c r="J83" s="120"/>
      <c r="K83" s="120"/>
      <c r="L83" s="120"/>
    </row>
    <row r="84" spans="1:12" x14ac:dyDescent="0.25">
      <c r="A84" s="120"/>
      <c r="B84" s="120"/>
      <c r="C84" s="120"/>
      <c r="D84" s="120"/>
      <c r="E84" s="120"/>
      <c r="F84" s="120"/>
      <c r="G84" s="120"/>
      <c r="H84" s="120"/>
      <c r="I84" s="120"/>
      <c r="J84" s="120"/>
      <c r="K84" s="120"/>
      <c r="L84" s="120"/>
    </row>
    <row r="85" spans="1:12" x14ac:dyDescent="0.25">
      <c r="A85" s="120"/>
      <c r="B85" s="120"/>
      <c r="C85" s="120"/>
      <c r="D85" s="120"/>
      <c r="E85" s="120"/>
      <c r="F85" s="120"/>
      <c r="G85" s="120"/>
      <c r="H85" s="120"/>
      <c r="I85" s="120"/>
      <c r="J85" s="120"/>
      <c r="K85" s="120"/>
      <c r="L85" s="120"/>
    </row>
    <row r="86" spans="1:12" x14ac:dyDescent="0.25">
      <c r="A86" s="120"/>
      <c r="B86" s="120"/>
      <c r="C86" s="120"/>
      <c r="D86" s="120"/>
      <c r="E86" s="120"/>
      <c r="F86" s="120"/>
      <c r="G86" s="120"/>
      <c r="H86" s="120"/>
      <c r="I86" s="120"/>
      <c r="J86" s="120"/>
      <c r="K86" s="120"/>
      <c r="L86" s="120"/>
    </row>
    <row r="87" spans="1:12" x14ac:dyDescent="0.25">
      <c r="A87" s="120"/>
      <c r="B87" s="120"/>
      <c r="C87" s="120"/>
      <c r="D87" s="120"/>
      <c r="E87" s="120"/>
      <c r="F87" s="120"/>
      <c r="G87" s="120"/>
      <c r="H87" s="120"/>
      <c r="I87" s="120"/>
      <c r="J87" s="120"/>
      <c r="K87" s="120"/>
      <c r="L87" s="120"/>
    </row>
    <row r="88" spans="1:12" x14ac:dyDescent="0.25">
      <c r="A88" s="120"/>
      <c r="B88" s="120"/>
      <c r="C88" s="120"/>
      <c r="D88" s="120"/>
      <c r="E88" s="120"/>
      <c r="F88" s="120"/>
      <c r="G88" s="120"/>
      <c r="H88" s="120"/>
      <c r="I88" s="120"/>
      <c r="J88" s="120"/>
      <c r="K88" s="120"/>
      <c r="L88" s="120"/>
    </row>
    <row r="89" spans="1:12" x14ac:dyDescent="0.25">
      <c r="A89" s="120"/>
      <c r="B89" s="120"/>
      <c r="C89" s="120"/>
      <c r="D89" s="120"/>
      <c r="E89" s="120"/>
      <c r="F89" s="120"/>
      <c r="G89" s="120"/>
      <c r="H89" s="120"/>
      <c r="I89" s="120"/>
      <c r="J89" s="120"/>
      <c r="K89" s="120"/>
      <c r="L89" s="120"/>
    </row>
    <row r="90" spans="1:12" x14ac:dyDescent="0.25">
      <c r="A90" s="120"/>
      <c r="B90" s="120"/>
      <c r="C90" s="120"/>
      <c r="D90" s="120"/>
      <c r="E90" s="120"/>
      <c r="F90" s="120"/>
      <c r="G90" s="120"/>
      <c r="H90" s="120"/>
      <c r="I90" s="120"/>
      <c r="J90" s="120"/>
      <c r="K90" s="120"/>
      <c r="L90" s="120"/>
    </row>
    <row r="91" spans="1:12" x14ac:dyDescent="0.25">
      <c r="A91" s="120"/>
      <c r="B91" s="120"/>
      <c r="C91" s="120"/>
      <c r="D91" s="120"/>
      <c r="E91" s="120"/>
      <c r="F91" s="120"/>
      <c r="G91" s="120"/>
      <c r="H91" s="120"/>
      <c r="I91" s="120"/>
      <c r="J91" s="120"/>
      <c r="K91" s="120"/>
      <c r="L91" s="120"/>
    </row>
    <row r="92" spans="1:12" x14ac:dyDescent="0.25">
      <c r="A92" s="120"/>
      <c r="B92" s="120"/>
      <c r="C92" s="120"/>
      <c r="D92" s="120"/>
      <c r="E92" s="120"/>
      <c r="F92" s="120"/>
      <c r="G92" s="120"/>
      <c r="H92" s="120"/>
      <c r="I92" s="120"/>
      <c r="J92" s="120"/>
      <c r="K92" s="120"/>
      <c r="L92" s="120"/>
    </row>
    <row r="93" spans="1:12" x14ac:dyDescent="0.25">
      <c r="A93" s="120"/>
      <c r="B93" s="120"/>
      <c r="C93" s="120"/>
      <c r="D93" s="120"/>
      <c r="E93" s="120"/>
      <c r="F93" s="120"/>
      <c r="G93" s="120"/>
      <c r="H93" s="120"/>
      <c r="I93" s="120"/>
      <c r="J93" s="120"/>
      <c r="K93" s="120"/>
      <c r="L93" s="120"/>
    </row>
    <row r="94" spans="1:12" x14ac:dyDescent="0.25">
      <c r="A94" s="120"/>
      <c r="B94" s="120"/>
      <c r="C94" s="120"/>
      <c r="D94" s="120"/>
      <c r="E94" s="120"/>
      <c r="F94" s="120"/>
      <c r="G94" s="120"/>
      <c r="H94" s="120"/>
      <c r="I94" s="120"/>
      <c r="J94" s="120"/>
      <c r="K94" s="120"/>
      <c r="L94" s="120"/>
    </row>
    <row r="95" spans="1:12" x14ac:dyDescent="0.25">
      <c r="A95" s="120"/>
      <c r="B95" s="120"/>
      <c r="C95" s="120"/>
      <c r="D95" s="120"/>
      <c r="E95" s="120"/>
      <c r="F95" s="120"/>
      <c r="G95" s="120"/>
      <c r="H95" s="120"/>
      <c r="I95" s="120"/>
      <c r="J95" s="120"/>
      <c r="K95" s="120"/>
      <c r="L95" s="120"/>
    </row>
    <row r="96" spans="1:12" x14ac:dyDescent="0.25">
      <c r="A96" s="120"/>
      <c r="B96" s="120"/>
      <c r="C96" s="120"/>
      <c r="D96" s="120"/>
      <c r="E96" s="120"/>
      <c r="F96" s="120"/>
      <c r="G96" s="120"/>
      <c r="H96" s="120"/>
      <c r="I96" s="120"/>
      <c r="J96" s="120"/>
      <c r="K96" s="120"/>
      <c r="L96" s="120"/>
    </row>
    <row r="97" spans="1:12" x14ac:dyDescent="0.25">
      <c r="A97" s="120"/>
      <c r="B97" s="120"/>
      <c r="C97" s="120"/>
      <c r="D97" s="120"/>
      <c r="E97" s="120"/>
      <c r="F97" s="120"/>
      <c r="G97" s="120"/>
      <c r="H97" s="120"/>
      <c r="I97" s="120"/>
      <c r="J97" s="120"/>
      <c r="K97" s="120"/>
      <c r="L97" s="120"/>
    </row>
    <row r="98" spans="1:12" x14ac:dyDescent="0.25">
      <c r="A98" s="120"/>
      <c r="B98" s="120"/>
      <c r="C98" s="120"/>
      <c r="D98" s="120"/>
      <c r="E98" s="120"/>
      <c r="F98" s="120"/>
      <c r="G98" s="120"/>
      <c r="H98" s="120"/>
      <c r="I98" s="120"/>
      <c r="J98" s="120"/>
      <c r="K98" s="120"/>
      <c r="L98" s="120"/>
    </row>
    <row r="99" spans="1:12" x14ac:dyDescent="0.25">
      <c r="A99" s="120"/>
      <c r="B99" s="120"/>
      <c r="C99" s="120"/>
      <c r="D99" s="120"/>
      <c r="E99" s="120"/>
      <c r="F99" s="120"/>
      <c r="G99" s="120"/>
      <c r="H99" s="120"/>
      <c r="I99" s="120"/>
      <c r="J99" s="120"/>
      <c r="K99" s="120"/>
      <c r="L99" s="120"/>
    </row>
    <row r="100" spans="1:12" x14ac:dyDescent="0.25">
      <c r="A100" s="120"/>
      <c r="B100" s="120"/>
      <c r="C100" s="120"/>
      <c r="D100" s="120"/>
      <c r="E100" s="120"/>
      <c r="F100" s="120"/>
      <c r="G100" s="120"/>
      <c r="H100" s="120"/>
      <c r="I100" s="120"/>
      <c r="J100" s="120"/>
      <c r="K100" s="120"/>
      <c r="L100" s="120"/>
    </row>
    <row r="101" spans="1:12" x14ac:dyDescent="0.25">
      <c r="A101" s="120"/>
      <c r="B101" s="120"/>
      <c r="C101" s="120"/>
      <c r="D101" s="120"/>
      <c r="E101" s="120"/>
      <c r="F101" s="120"/>
      <c r="G101" s="120"/>
      <c r="H101" s="120"/>
      <c r="I101" s="120"/>
      <c r="J101" s="120"/>
      <c r="K101" s="120"/>
      <c r="L101" s="120"/>
    </row>
    <row r="102" spans="1:12" x14ac:dyDescent="0.25">
      <c r="A102" s="120"/>
      <c r="B102" s="120"/>
      <c r="C102" s="120"/>
      <c r="D102" s="120"/>
      <c r="E102" s="120"/>
      <c r="F102" s="120"/>
      <c r="G102" s="120"/>
      <c r="H102" s="120"/>
      <c r="I102" s="120"/>
      <c r="J102" s="120"/>
      <c r="K102" s="120"/>
      <c r="L102" s="120"/>
    </row>
    <row r="103" spans="1:12" x14ac:dyDescent="0.25">
      <c r="A103" s="120"/>
      <c r="B103" s="120"/>
      <c r="C103" s="120"/>
      <c r="D103" s="120"/>
      <c r="E103" s="120"/>
      <c r="F103" s="120"/>
      <c r="G103" s="120"/>
      <c r="H103" s="120"/>
      <c r="I103" s="120"/>
      <c r="J103" s="120"/>
      <c r="K103" s="120"/>
      <c r="L103" s="120"/>
    </row>
    <row r="104" spans="1:12" x14ac:dyDescent="0.25">
      <c r="A104" s="120"/>
      <c r="B104" s="120"/>
      <c r="C104" s="120"/>
      <c r="D104" s="120"/>
      <c r="E104" s="120"/>
      <c r="F104" s="120"/>
      <c r="G104" s="120"/>
      <c r="H104" s="120"/>
      <c r="I104" s="120"/>
      <c r="J104" s="120"/>
      <c r="K104" s="120"/>
      <c r="L104" s="120"/>
    </row>
    <row r="105" spans="1:12" x14ac:dyDescent="0.25">
      <c r="A105" s="120"/>
      <c r="B105" s="120"/>
      <c r="C105" s="120"/>
      <c r="D105" s="120"/>
      <c r="E105" s="120"/>
      <c r="F105" s="120"/>
      <c r="G105" s="120"/>
      <c r="H105" s="120"/>
      <c r="I105" s="120"/>
      <c r="J105" s="120"/>
      <c r="K105" s="120"/>
      <c r="L105" s="120"/>
    </row>
    <row r="106" spans="1:12" x14ac:dyDescent="0.25">
      <c r="A106" s="120"/>
      <c r="B106" s="120"/>
      <c r="C106" s="120"/>
      <c r="D106" s="120"/>
      <c r="E106" s="120"/>
      <c r="F106" s="120"/>
      <c r="G106" s="120"/>
      <c r="H106" s="120"/>
      <c r="I106" s="120"/>
      <c r="J106" s="120"/>
      <c r="K106" s="120"/>
      <c r="L106" s="120"/>
    </row>
    <row r="107" spans="1:12" x14ac:dyDescent="0.25">
      <c r="A107" s="120"/>
      <c r="B107" s="120"/>
      <c r="C107" s="120"/>
      <c r="D107" s="120"/>
      <c r="E107" s="120"/>
      <c r="F107" s="120"/>
      <c r="G107" s="120"/>
      <c r="H107" s="120"/>
      <c r="I107" s="120"/>
      <c r="J107" s="120"/>
      <c r="K107" s="120"/>
      <c r="L107" s="120"/>
    </row>
    <row r="108" spans="1:12" x14ac:dyDescent="0.25">
      <c r="A108" s="120"/>
      <c r="B108" s="120"/>
      <c r="C108" s="120"/>
      <c r="D108" s="120"/>
      <c r="E108" s="120"/>
      <c r="F108" s="120"/>
      <c r="G108" s="120"/>
      <c r="H108" s="120"/>
      <c r="I108" s="120"/>
      <c r="J108" s="120"/>
      <c r="K108" s="120"/>
      <c r="L108" s="120"/>
    </row>
    <row r="109" spans="1:12" x14ac:dyDescent="0.25">
      <c r="A109" s="120"/>
      <c r="B109" s="120"/>
      <c r="C109" s="120"/>
      <c r="D109" s="120"/>
      <c r="E109" s="120"/>
      <c r="F109" s="120"/>
      <c r="G109" s="120"/>
      <c r="H109" s="120"/>
      <c r="I109" s="120"/>
      <c r="J109" s="120"/>
      <c r="K109" s="120"/>
      <c r="L109" s="120"/>
    </row>
    <row r="110" spans="1:12" x14ac:dyDescent="0.25">
      <c r="A110" s="120"/>
      <c r="B110" s="120"/>
      <c r="C110" s="120"/>
      <c r="D110" s="120"/>
      <c r="E110" s="120"/>
      <c r="F110" s="120"/>
      <c r="G110" s="120"/>
      <c r="H110" s="120"/>
      <c r="I110" s="120"/>
      <c r="J110" s="120"/>
      <c r="K110" s="120"/>
      <c r="L110" s="120"/>
    </row>
    <row r="111" spans="1:12" x14ac:dyDescent="0.25">
      <c r="A111" s="120"/>
      <c r="B111" s="120"/>
      <c r="C111" s="120"/>
      <c r="D111" s="120"/>
      <c r="E111" s="120"/>
      <c r="F111" s="120"/>
      <c r="G111" s="120"/>
      <c r="H111" s="120"/>
      <c r="I111" s="120"/>
      <c r="J111" s="120"/>
      <c r="K111" s="120"/>
      <c r="L111" s="120"/>
    </row>
    <row r="112" spans="1:12" x14ac:dyDescent="0.25">
      <c r="A112" s="120"/>
      <c r="B112" s="120"/>
      <c r="C112" s="120"/>
      <c r="D112" s="120"/>
      <c r="E112" s="120"/>
      <c r="F112" s="120"/>
      <c r="G112" s="120"/>
      <c r="H112" s="120"/>
      <c r="I112" s="120"/>
      <c r="J112" s="120"/>
      <c r="K112" s="120"/>
      <c r="L112" s="120"/>
    </row>
    <row r="113" spans="1:12" x14ac:dyDescent="0.25">
      <c r="A113" s="120"/>
      <c r="B113" s="120"/>
      <c r="C113" s="120"/>
      <c r="D113" s="120"/>
      <c r="E113" s="120"/>
      <c r="F113" s="120"/>
      <c r="G113" s="120"/>
      <c r="H113" s="120"/>
      <c r="I113" s="120"/>
      <c r="J113" s="120"/>
      <c r="K113" s="120"/>
      <c r="L113" s="120"/>
    </row>
    <row r="114" spans="1:12" x14ac:dyDescent="0.25">
      <c r="A114" s="120"/>
      <c r="B114" s="120"/>
      <c r="C114" s="120"/>
      <c r="D114" s="120"/>
      <c r="E114" s="120"/>
      <c r="F114" s="120"/>
      <c r="G114" s="120"/>
      <c r="H114" s="120"/>
      <c r="I114" s="120"/>
      <c r="J114" s="120"/>
      <c r="K114" s="120"/>
      <c r="L114" s="120"/>
    </row>
    <row r="115" spans="1:12" x14ac:dyDescent="0.25">
      <c r="A115" s="120"/>
      <c r="B115" s="120"/>
      <c r="C115" s="120"/>
      <c r="D115" s="120"/>
      <c r="E115" s="120"/>
      <c r="F115" s="120"/>
      <c r="G115" s="120"/>
      <c r="H115" s="120"/>
      <c r="I115" s="120"/>
      <c r="J115" s="120"/>
      <c r="K115" s="120"/>
      <c r="L115" s="120"/>
    </row>
    <row r="116" spans="1:12" x14ac:dyDescent="0.25">
      <c r="A116" s="120"/>
      <c r="B116" s="120"/>
      <c r="C116" s="120"/>
      <c r="D116" s="120"/>
      <c r="E116" s="120"/>
      <c r="F116" s="120"/>
      <c r="G116" s="120"/>
      <c r="H116" s="120"/>
      <c r="I116" s="120"/>
      <c r="J116" s="120"/>
      <c r="K116" s="120"/>
      <c r="L116" s="120"/>
    </row>
    <row r="117" spans="1:12" x14ac:dyDescent="0.25">
      <c r="A117" s="120"/>
      <c r="B117" s="120"/>
      <c r="C117" s="120"/>
      <c r="D117" s="120"/>
      <c r="E117" s="120"/>
      <c r="F117" s="120"/>
      <c r="G117" s="120"/>
      <c r="H117" s="120"/>
      <c r="I117" s="120"/>
      <c r="J117" s="120"/>
      <c r="K117" s="120"/>
      <c r="L117" s="120"/>
    </row>
    <row r="118" spans="1:12" x14ac:dyDescent="0.25">
      <c r="A118" s="120"/>
      <c r="B118" s="120"/>
      <c r="C118" s="120"/>
      <c r="D118" s="120"/>
      <c r="E118" s="120"/>
      <c r="F118" s="120"/>
      <c r="G118" s="120"/>
      <c r="H118" s="120"/>
      <c r="I118" s="120"/>
      <c r="J118" s="120"/>
      <c r="K118" s="120"/>
      <c r="L118" s="120"/>
    </row>
    <row r="119" spans="1:12" x14ac:dyDescent="0.25">
      <c r="A119" s="120"/>
      <c r="B119" s="120"/>
      <c r="C119" s="120"/>
      <c r="D119" s="120"/>
      <c r="E119" s="120"/>
      <c r="F119" s="120"/>
      <c r="G119" s="120"/>
      <c r="H119" s="120"/>
      <c r="I119" s="120"/>
      <c r="J119" s="120"/>
      <c r="K119" s="120"/>
      <c r="L119" s="120"/>
    </row>
    <row r="120" spans="1:12" x14ac:dyDescent="0.25">
      <c r="A120" s="120"/>
      <c r="B120" s="120"/>
      <c r="C120" s="120"/>
      <c r="D120" s="120"/>
      <c r="E120" s="120"/>
      <c r="F120" s="120"/>
      <c r="G120" s="120"/>
      <c r="H120" s="120"/>
      <c r="I120" s="120"/>
      <c r="J120" s="120"/>
      <c r="K120" s="120"/>
      <c r="L120" s="120"/>
    </row>
    <row r="121" spans="1:12" x14ac:dyDescent="0.25">
      <c r="A121" s="120"/>
      <c r="B121" s="120"/>
      <c r="C121" s="120"/>
      <c r="D121" s="120"/>
      <c r="E121" s="120"/>
      <c r="F121" s="120"/>
      <c r="G121" s="120"/>
      <c r="H121" s="120"/>
      <c r="I121" s="120"/>
      <c r="J121" s="120"/>
      <c r="K121" s="120"/>
      <c r="L121" s="120"/>
    </row>
    <row r="122" spans="1:12" x14ac:dyDescent="0.25">
      <c r="A122" s="120"/>
      <c r="B122" s="120"/>
      <c r="C122" s="120"/>
      <c r="D122" s="120"/>
      <c r="E122" s="120"/>
      <c r="F122" s="120"/>
      <c r="G122" s="120"/>
      <c r="H122" s="120"/>
      <c r="I122" s="120"/>
      <c r="J122" s="120"/>
      <c r="K122" s="120"/>
      <c r="L122" s="120"/>
    </row>
    <row r="123" spans="1:12" x14ac:dyDescent="0.25">
      <c r="A123" s="120"/>
      <c r="B123" s="120"/>
      <c r="C123" s="120"/>
      <c r="D123" s="120"/>
      <c r="E123" s="120"/>
      <c r="F123" s="120"/>
      <c r="G123" s="120"/>
      <c r="H123" s="120"/>
      <c r="I123" s="120"/>
      <c r="J123" s="120"/>
      <c r="K123" s="120"/>
      <c r="L123" s="120"/>
    </row>
    <row r="124" spans="1:12" x14ac:dyDescent="0.25">
      <c r="A124" s="120"/>
      <c r="B124" s="120"/>
      <c r="C124" s="120"/>
      <c r="D124" s="120"/>
      <c r="E124" s="120"/>
      <c r="F124" s="120"/>
      <c r="G124" s="120"/>
      <c r="H124" s="120"/>
      <c r="I124" s="120"/>
      <c r="J124" s="120"/>
      <c r="K124" s="120"/>
      <c r="L124" s="120"/>
    </row>
    <row r="125" spans="1:12" x14ac:dyDescent="0.25">
      <c r="A125" s="120"/>
      <c r="B125" s="120"/>
      <c r="C125" s="120"/>
      <c r="D125" s="120"/>
      <c r="E125" s="120"/>
      <c r="F125" s="120"/>
      <c r="G125" s="120"/>
      <c r="H125" s="120"/>
      <c r="I125" s="120"/>
      <c r="J125" s="120"/>
      <c r="K125" s="120"/>
      <c r="L125" s="120"/>
    </row>
    <row r="126" spans="1:12" x14ac:dyDescent="0.25">
      <c r="A126" s="120"/>
      <c r="B126" s="120"/>
      <c r="C126" s="120"/>
      <c r="D126" s="120"/>
      <c r="E126" s="120"/>
      <c r="F126" s="120"/>
      <c r="G126" s="120"/>
      <c r="H126" s="120"/>
      <c r="I126" s="120"/>
      <c r="J126" s="120"/>
      <c r="K126" s="120"/>
      <c r="L126" s="120"/>
    </row>
    <row r="127" spans="1:12" x14ac:dyDescent="0.25">
      <c r="A127" s="120"/>
      <c r="B127" s="120"/>
      <c r="C127" s="120"/>
      <c r="D127" s="120"/>
      <c r="E127" s="120"/>
      <c r="F127" s="120"/>
      <c r="G127" s="120"/>
      <c r="H127" s="120"/>
      <c r="I127" s="120"/>
      <c r="J127" s="120"/>
      <c r="K127" s="120"/>
      <c r="L127" s="120"/>
    </row>
    <row r="128" spans="1:12" x14ac:dyDescent="0.25">
      <c r="A128" s="120"/>
      <c r="B128" s="120"/>
      <c r="C128" s="120"/>
      <c r="D128" s="120"/>
      <c r="E128" s="120"/>
      <c r="F128" s="120"/>
      <c r="G128" s="120"/>
      <c r="H128" s="120"/>
      <c r="I128" s="120"/>
      <c r="J128" s="120"/>
      <c r="K128" s="120"/>
      <c r="L128" s="120"/>
    </row>
    <row r="129" spans="1:12" x14ac:dyDescent="0.25">
      <c r="A129" s="120"/>
      <c r="B129" s="120"/>
      <c r="C129" s="120"/>
      <c r="D129" s="120"/>
      <c r="E129" s="120"/>
      <c r="F129" s="120"/>
      <c r="G129" s="120"/>
      <c r="H129" s="120"/>
      <c r="I129" s="120"/>
      <c r="J129" s="120"/>
      <c r="K129" s="120"/>
      <c r="L129" s="120"/>
    </row>
    <row r="130" spans="1:12" x14ac:dyDescent="0.25">
      <c r="A130" s="120"/>
      <c r="B130" s="120"/>
      <c r="C130" s="120"/>
      <c r="D130" s="120"/>
      <c r="E130" s="120"/>
      <c r="F130" s="120"/>
      <c r="G130" s="120"/>
      <c r="H130" s="120"/>
      <c r="I130" s="120"/>
      <c r="J130" s="120"/>
      <c r="K130" s="120"/>
      <c r="L130" s="120"/>
    </row>
    <row r="131" spans="1:12" x14ac:dyDescent="0.25">
      <c r="A131" s="120"/>
      <c r="B131" s="120"/>
      <c r="C131" s="120"/>
      <c r="D131" s="120"/>
      <c r="E131" s="120"/>
      <c r="F131" s="120"/>
      <c r="G131" s="120"/>
      <c r="H131" s="120"/>
      <c r="I131" s="120"/>
      <c r="J131" s="120"/>
      <c r="K131" s="120"/>
      <c r="L131" s="120"/>
    </row>
    <row r="132" spans="1:12" x14ac:dyDescent="0.25">
      <c r="A132" s="120"/>
      <c r="B132" s="120"/>
      <c r="C132" s="120"/>
      <c r="D132" s="120"/>
      <c r="E132" s="120"/>
      <c r="F132" s="120"/>
      <c r="G132" s="120"/>
      <c r="H132" s="120"/>
      <c r="I132" s="120"/>
      <c r="J132" s="120"/>
      <c r="K132" s="120"/>
      <c r="L132" s="120"/>
    </row>
    <row r="133" spans="1:12" x14ac:dyDescent="0.25">
      <c r="A133" s="120"/>
      <c r="B133" s="120"/>
      <c r="C133" s="120"/>
      <c r="D133" s="120"/>
      <c r="E133" s="120"/>
      <c r="F133" s="120"/>
      <c r="G133" s="120"/>
      <c r="H133" s="120"/>
      <c r="I133" s="120"/>
      <c r="J133" s="120"/>
      <c r="K133" s="120"/>
      <c r="L133" s="120"/>
    </row>
    <row r="134" spans="1:12" x14ac:dyDescent="0.25">
      <c r="A134" s="120"/>
      <c r="B134" s="120"/>
      <c r="C134" s="120"/>
      <c r="D134" s="120"/>
      <c r="E134" s="120"/>
      <c r="F134" s="120"/>
      <c r="G134" s="120"/>
      <c r="H134" s="120"/>
      <c r="I134" s="120"/>
      <c r="J134" s="120"/>
      <c r="K134" s="120"/>
      <c r="L134" s="120"/>
    </row>
    <row r="135" spans="1:12" x14ac:dyDescent="0.25">
      <c r="A135" s="120"/>
      <c r="B135" s="120"/>
      <c r="C135" s="120"/>
      <c r="D135" s="120"/>
      <c r="E135" s="120"/>
      <c r="F135" s="120"/>
      <c r="G135" s="120"/>
      <c r="H135" s="120"/>
      <c r="I135" s="120"/>
      <c r="J135" s="120"/>
      <c r="K135" s="120"/>
      <c r="L135" s="120"/>
    </row>
    <row r="136" spans="1:12" x14ac:dyDescent="0.25">
      <c r="A136" s="120"/>
      <c r="B136" s="120"/>
      <c r="C136" s="120"/>
      <c r="D136" s="120"/>
      <c r="E136" s="120"/>
      <c r="F136" s="120"/>
      <c r="G136" s="120"/>
      <c r="H136" s="120"/>
      <c r="I136" s="120"/>
      <c r="J136" s="120"/>
      <c r="K136" s="120"/>
      <c r="L136" s="120"/>
    </row>
    <row r="137" spans="1:12" x14ac:dyDescent="0.25">
      <c r="A137" s="120"/>
      <c r="B137" s="120"/>
      <c r="C137" s="120"/>
      <c r="D137" s="120"/>
      <c r="E137" s="120"/>
      <c r="F137" s="120"/>
      <c r="G137" s="120"/>
      <c r="H137" s="120"/>
      <c r="I137" s="120"/>
      <c r="J137" s="120"/>
      <c r="K137" s="120"/>
      <c r="L137" s="120"/>
    </row>
    <row r="138" spans="1:12" x14ac:dyDescent="0.25">
      <c r="A138" s="120"/>
      <c r="B138" s="120"/>
      <c r="C138" s="120"/>
      <c r="D138" s="120"/>
      <c r="E138" s="120"/>
      <c r="F138" s="120"/>
      <c r="G138" s="120"/>
      <c r="H138" s="120"/>
      <c r="I138" s="120"/>
      <c r="J138" s="120"/>
      <c r="K138" s="120"/>
      <c r="L138" s="120"/>
    </row>
    <row r="139" spans="1:12" x14ac:dyDescent="0.25">
      <c r="A139" s="120"/>
      <c r="B139" s="120"/>
      <c r="C139" s="120"/>
      <c r="D139" s="120"/>
      <c r="E139" s="120"/>
      <c r="F139" s="120"/>
      <c r="G139" s="120"/>
      <c r="H139" s="120"/>
      <c r="I139" s="120"/>
      <c r="J139" s="120"/>
      <c r="K139" s="120"/>
      <c r="L139" s="120"/>
    </row>
    <row r="140" spans="1:12" x14ac:dyDescent="0.25">
      <c r="A140" s="120"/>
      <c r="B140" s="120"/>
      <c r="C140" s="120"/>
      <c r="D140" s="120"/>
      <c r="E140" s="120"/>
      <c r="F140" s="120"/>
      <c r="G140" s="120"/>
      <c r="H140" s="120"/>
      <c r="I140" s="120"/>
      <c r="J140" s="120"/>
      <c r="K140" s="120"/>
      <c r="L140" s="120"/>
    </row>
    <row r="141" spans="1:12" x14ac:dyDescent="0.25">
      <c r="A141" s="120"/>
      <c r="B141" s="120"/>
      <c r="C141" s="120"/>
      <c r="D141" s="120"/>
      <c r="E141" s="120"/>
      <c r="F141" s="120"/>
      <c r="G141" s="120"/>
      <c r="H141" s="120"/>
      <c r="I141" s="120"/>
      <c r="J141" s="120"/>
      <c r="K141" s="120"/>
      <c r="L141" s="120"/>
    </row>
    <row r="142" spans="1:12" x14ac:dyDescent="0.25">
      <c r="A142" s="120"/>
      <c r="B142" s="120"/>
      <c r="C142" s="120"/>
      <c r="D142" s="120"/>
      <c r="E142" s="120"/>
      <c r="F142" s="120"/>
      <c r="G142" s="120"/>
      <c r="H142" s="120"/>
      <c r="I142" s="120"/>
      <c r="J142" s="120"/>
      <c r="K142" s="120"/>
      <c r="L142" s="120"/>
    </row>
    <row r="143" spans="1:12" x14ac:dyDescent="0.25">
      <c r="A143" s="120"/>
      <c r="B143" s="120"/>
      <c r="C143" s="120"/>
      <c r="D143" s="120"/>
      <c r="E143" s="120"/>
      <c r="F143" s="120"/>
      <c r="G143" s="120"/>
      <c r="H143" s="120"/>
      <c r="I143" s="120"/>
      <c r="J143" s="120"/>
      <c r="K143" s="120"/>
      <c r="L143" s="120"/>
    </row>
    <row r="144" spans="1:12" x14ac:dyDescent="0.25">
      <c r="A144" s="120"/>
      <c r="B144" s="120"/>
      <c r="C144" s="120"/>
      <c r="D144" s="120"/>
      <c r="E144" s="120"/>
      <c r="F144" s="120"/>
      <c r="G144" s="120"/>
      <c r="H144" s="120"/>
      <c r="I144" s="120"/>
      <c r="J144" s="120"/>
      <c r="K144" s="120"/>
      <c r="L144" s="120"/>
    </row>
    <row r="145" spans="1:12" x14ac:dyDescent="0.25">
      <c r="A145" s="120"/>
      <c r="B145" s="120"/>
      <c r="C145" s="120"/>
      <c r="D145" s="120"/>
      <c r="E145" s="120"/>
      <c r="F145" s="120"/>
      <c r="G145" s="120"/>
      <c r="H145" s="120"/>
      <c r="I145" s="120"/>
      <c r="J145" s="120"/>
      <c r="K145" s="120"/>
      <c r="L145" s="120"/>
    </row>
    <row r="146" spans="1:12" x14ac:dyDescent="0.25">
      <c r="A146" s="120"/>
      <c r="B146" s="120"/>
      <c r="C146" s="120"/>
      <c r="D146" s="120"/>
      <c r="E146" s="120"/>
      <c r="F146" s="120"/>
      <c r="G146" s="120"/>
      <c r="H146" s="120"/>
      <c r="I146" s="120"/>
      <c r="J146" s="120"/>
      <c r="K146" s="120"/>
      <c r="L146" s="120"/>
    </row>
    <row r="147" spans="1:12" x14ac:dyDescent="0.25">
      <c r="A147" s="120"/>
      <c r="B147" s="120"/>
      <c r="C147" s="120"/>
      <c r="D147" s="120"/>
      <c r="E147" s="120"/>
      <c r="F147" s="120"/>
      <c r="G147" s="120"/>
      <c r="H147" s="120"/>
      <c r="I147" s="120"/>
      <c r="J147" s="120"/>
      <c r="K147" s="120"/>
      <c r="L147" s="120"/>
    </row>
    <row r="148" spans="1:12" x14ac:dyDescent="0.25">
      <c r="A148" s="120"/>
      <c r="B148" s="120"/>
      <c r="C148" s="120"/>
      <c r="D148" s="120"/>
      <c r="E148" s="120"/>
      <c r="F148" s="120"/>
      <c r="G148" s="120"/>
      <c r="H148" s="120"/>
      <c r="I148" s="120"/>
      <c r="J148" s="120"/>
      <c r="K148" s="120"/>
      <c r="L148" s="120"/>
    </row>
    <row r="149" spans="1:12" x14ac:dyDescent="0.25">
      <c r="A149" s="120"/>
      <c r="B149" s="120"/>
      <c r="C149" s="120"/>
      <c r="D149" s="120"/>
      <c r="E149" s="120"/>
      <c r="F149" s="120"/>
      <c r="G149" s="120"/>
      <c r="H149" s="120"/>
      <c r="I149" s="120"/>
      <c r="J149" s="120"/>
      <c r="K149" s="120"/>
      <c r="L149" s="120"/>
    </row>
    <row r="150" spans="1:12" x14ac:dyDescent="0.25">
      <c r="A150" s="120"/>
      <c r="B150" s="120"/>
      <c r="C150" s="120"/>
      <c r="D150" s="120"/>
      <c r="E150" s="120"/>
      <c r="F150" s="120"/>
      <c r="G150" s="120"/>
      <c r="H150" s="120"/>
      <c r="I150" s="120"/>
      <c r="J150" s="120"/>
      <c r="K150" s="120"/>
      <c r="L150" s="120"/>
    </row>
    <row r="151" spans="1:12" x14ac:dyDescent="0.25">
      <c r="A151" s="120"/>
      <c r="B151" s="120"/>
      <c r="C151" s="120"/>
      <c r="D151" s="120"/>
      <c r="E151" s="120"/>
      <c r="F151" s="120"/>
      <c r="G151" s="120"/>
      <c r="H151" s="120"/>
      <c r="I151" s="120"/>
      <c r="J151" s="120"/>
      <c r="K151" s="120"/>
      <c r="L151" s="120"/>
    </row>
    <row r="152" spans="1:12" x14ac:dyDescent="0.25">
      <c r="A152" s="120"/>
      <c r="B152" s="120"/>
      <c r="C152" s="120"/>
      <c r="D152" s="120"/>
      <c r="E152" s="120"/>
      <c r="F152" s="120"/>
      <c r="G152" s="120"/>
      <c r="H152" s="120"/>
      <c r="I152" s="120"/>
      <c r="J152" s="120"/>
      <c r="K152" s="120"/>
      <c r="L152" s="120"/>
    </row>
    <row r="153" spans="1:12" x14ac:dyDescent="0.25">
      <c r="A153" s="120"/>
      <c r="B153" s="120"/>
      <c r="C153" s="120"/>
      <c r="D153" s="120"/>
      <c r="E153" s="120"/>
      <c r="F153" s="120"/>
      <c r="G153" s="120"/>
      <c r="H153" s="120"/>
      <c r="I153" s="120"/>
      <c r="J153" s="120"/>
      <c r="K153" s="120"/>
      <c r="L153" s="120"/>
    </row>
    <row r="154" spans="1:12" x14ac:dyDescent="0.25">
      <c r="A154" s="120"/>
      <c r="B154" s="120"/>
      <c r="C154" s="120"/>
      <c r="D154" s="120"/>
      <c r="E154" s="120"/>
      <c r="F154" s="120"/>
      <c r="G154" s="120"/>
      <c r="H154" s="120"/>
      <c r="I154" s="120"/>
      <c r="J154" s="120"/>
      <c r="K154" s="120"/>
      <c r="L154" s="120"/>
    </row>
    <row r="155" spans="1:12" x14ac:dyDescent="0.25">
      <c r="A155" s="120"/>
      <c r="B155" s="120"/>
      <c r="C155" s="120"/>
      <c r="D155" s="120"/>
      <c r="E155" s="120"/>
      <c r="F155" s="120"/>
      <c r="G155" s="120"/>
      <c r="H155" s="120"/>
      <c r="I155" s="120"/>
      <c r="J155" s="120"/>
      <c r="K155" s="120"/>
      <c r="L155" s="120"/>
    </row>
    <row r="156" spans="1:12" x14ac:dyDescent="0.25">
      <c r="A156" s="120"/>
      <c r="B156" s="120"/>
      <c r="C156" s="120"/>
      <c r="D156" s="120"/>
      <c r="E156" s="120"/>
      <c r="F156" s="120"/>
      <c r="G156" s="120"/>
      <c r="H156" s="120"/>
      <c r="I156" s="120"/>
      <c r="J156" s="120"/>
      <c r="K156" s="120"/>
      <c r="L156" s="120"/>
    </row>
    <row r="157" spans="1:12" x14ac:dyDescent="0.25">
      <c r="A157" s="120"/>
      <c r="B157" s="120"/>
      <c r="C157" s="120"/>
      <c r="D157" s="120"/>
      <c r="E157" s="120"/>
      <c r="F157" s="120"/>
      <c r="G157" s="120"/>
      <c r="H157" s="120"/>
      <c r="I157" s="120"/>
      <c r="J157" s="120"/>
      <c r="K157" s="120"/>
      <c r="L157" s="120"/>
    </row>
    <row r="158" spans="1:12" x14ac:dyDescent="0.25">
      <c r="A158" s="120"/>
      <c r="B158" s="120"/>
      <c r="C158" s="120"/>
      <c r="D158" s="120"/>
      <c r="E158" s="120"/>
      <c r="F158" s="120"/>
      <c r="G158" s="120"/>
      <c r="H158" s="120"/>
      <c r="I158" s="120"/>
      <c r="J158" s="120"/>
      <c r="K158" s="120"/>
      <c r="L158" s="120"/>
    </row>
    <row r="159" spans="1:12" x14ac:dyDescent="0.25">
      <c r="A159" s="120"/>
      <c r="B159" s="120"/>
      <c r="C159" s="120"/>
      <c r="D159" s="120"/>
      <c r="E159" s="120"/>
      <c r="F159" s="120"/>
      <c r="G159" s="120"/>
      <c r="H159" s="120"/>
      <c r="I159" s="120"/>
      <c r="J159" s="120"/>
      <c r="K159" s="120"/>
      <c r="L159" s="120"/>
    </row>
    <row r="160" spans="1:12" x14ac:dyDescent="0.25">
      <c r="A160" s="120"/>
      <c r="B160" s="120"/>
      <c r="C160" s="120"/>
      <c r="D160" s="120"/>
      <c r="E160" s="120"/>
      <c r="F160" s="120"/>
      <c r="G160" s="120"/>
      <c r="H160" s="120"/>
      <c r="I160" s="120"/>
      <c r="J160" s="120"/>
      <c r="K160" s="120"/>
      <c r="L160" s="120"/>
    </row>
    <row r="161" spans="1:12" x14ac:dyDescent="0.25">
      <c r="A161" s="120"/>
      <c r="B161" s="120"/>
      <c r="C161" s="120"/>
      <c r="D161" s="120"/>
      <c r="E161" s="120"/>
      <c r="F161" s="120"/>
      <c r="G161" s="120"/>
      <c r="H161" s="120"/>
      <c r="I161" s="120"/>
      <c r="J161" s="120"/>
      <c r="K161" s="120"/>
      <c r="L161" s="120"/>
    </row>
    <row r="162" spans="1:12" x14ac:dyDescent="0.25">
      <c r="A162" s="120"/>
      <c r="B162" s="120"/>
      <c r="C162" s="120"/>
      <c r="D162" s="120"/>
      <c r="E162" s="120"/>
      <c r="F162" s="120"/>
      <c r="G162" s="120"/>
      <c r="H162" s="120"/>
      <c r="I162" s="120"/>
      <c r="J162" s="120"/>
      <c r="K162" s="120"/>
      <c r="L162" s="120"/>
    </row>
    <row r="163" spans="1:12" x14ac:dyDescent="0.25">
      <c r="A163" s="120"/>
      <c r="B163" s="120"/>
      <c r="C163" s="120"/>
      <c r="D163" s="120"/>
      <c r="E163" s="120"/>
      <c r="F163" s="120"/>
      <c r="G163" s="120"/>
      <c r="H163" s="120"/>
      <c r="I163" s="120"/>
      <c r="J163" s="120"/>
      <c r="K163" s="120"/>
      <c r="L163" s="120"/>
    </row>
    <row r="164" spans="1:12" x14ac:dyDescent="0.25">
      <c r="A164" s="120"/>
      <c r="B164" s="120"/>
      <c r="C164" s="120"/>
      <c r="D164" s="120"/>
      <c r="E164" s="120"/>
      <c r="F164" s="120"/>
      <c r="G164" s="120"/>
      <c r="H164" s="120"/>
      <c r="I164" s="120"/>
      <c r="J164" s="120"/>
      <c r="K164" s="120"/>
      <c r="L164" s="120"/>
    </row>
    <row r="165" spans="1:12" x14ac:dyDescent="0.25">
      <c r="A165" s="120"/>
      <c r="B165" s="120"/>
      <c r="C165" s="120"/>
      <c r="D165" s="120"/>
      <c r="E165" s="120"/>
      <c r="F165" s="120"/>
      <c r="G165" s="120"/>
      <c r="H165" s="120"/>
      <c r="I165" s="120"/>
      <c r="J165" s="120"/>
      <c r="K165" s="120"/>
      <c r="L165" s="120"/>
    </row>
    <row r="166" spans="1:12" x14ac:dyDescent="0.25">
      <c r="A166" s="120"/>
      <c r="B166" s="120"/>
      <c r="C166" s="120"/>
      <c r="D166" s="120"/>
      <c r="E166" s="120"/>
      <c r="F166" s="120"/>
      <c r="G166" s="120"/>
      <c r="H166" s="120"/>
      <c r="I166" s="120"/>
      <c r="J166" s="120"/>
      <c r="K166" s="120"/>
      <c r="L166" s="120"/>
    </row>
    <row r="167" spans="1:12" x14ac:dyDescent="0.25">
      <c r="A167" s="120"/>
      <c r="B167" s="120"/>
      <c r="C167" s="120"/>
      <c r="D167" s="120"/>
      <c r="E167" s="120"/>
      <c r="F167" s="120"/>
      <c r="G167" s="120"/>
      <c r="H167" s="120"/>
      <c r="I167" s="120"/>
      <c r="J167" s="120"/>
      <c r="K167" s="120"/>
      <c r="L167" s="120"/>
    </row>
    <row r="168" spans="1:12" x14ac:dyDescent="0.25">
      <c r="A168" s="120"/>
      <c r="B168" s="120"/>
      <c r="C168" s="120"/>
      <c r="D168" s="120"/>
      <c r="E168" s="120"/>
      <c r="F168" s="120"/>
      <c r="G168" s="120"/>
      <c r="H168" s="120"/>
      <c r="I168" s="120"/>
      <c r="J168" s="120"/>
      <c r="K168" s="120"/>
      <c r="L168" s="120"/>
    </row>
    <row r="169" spans="1:12" x14ac:dyDescent="0.25">
      <c r="A169" s="120"/>
      <c r="B169" s="120"/>
      <c r="C169" s="120"/>
      <c r="D169" s="120"/>
      <c r="E169" s="120"/>
      <c r="F169" s="120"/>
      <c r="G169" s="120"/>
      <c r="H169" s="120"/>
      <c r="I169" s="120"/>
      <c r="J169" s="120"/>
      <c r="K169" s="120"/>
      <c r="L169" s="120"/>
    </row>
    <row r="170" spans="1:12" x14ac:dyDescent="0.25">
      <c r="A170" s="120"/>
      <c r="B170" s="120"/>
      <c r="C170" s="120"/>
      <c r="D170" s="120"/>
      <c r="E170" s="120"/>
      <c r="F170" s="120"/>
      <c r="G170" s="120"/>
      <c r="H170" s="120"/>
      <c r="I170" s="120"/>
      <c r="J170" s="120"/>
      <c r="K170" s="120"/>
      <c r="L170" s="120"/>
    </row>
    <row r="171" spans="1:12" x14ac:dyDescent="0.25">
      <c r="A171" s="120"/>
      <c r="B171" s="120"/>
      <c r="C171" s="120"/>
      <c r="D171" s="120"/>
      <c r="E171" s="120"/>
      <c r="F171" s="120"/>
      <c r="G171" s="120"/>
      <c r="H171" s="120"/>
      <c r="I171" s="120"/>
      <c r="J171" s="120"/>
      <c r="K171" s="120"/>
      <c r="L171" s="120"/>
    </row>
    <row r="172" spans="1:12" x14ac:dyDescent="0.25">
      <c r="A172" s="120"/>
      <c r="B172" s="120"/>
      <c r="C172" s="120"/>
      <c r="D172" s="120"/>
      <c r="E172" s="120"/>
      <c r="F172" s="120"/>
      <c r="G172" s="120"/>
      <c r="H172" s="120"/>
      <c r="I172" s="120"/>
      <c r="J172" s="120"/>
      <c r="K172" s="120"/>
      <c r="L172" s="120"/>
    </row>
    <row r="173" spans="1:12" x14ac:dyDescent="0.25">
      <c r="A173" s="120"/>
      <c r="B173" s="120"/>
      <c r="C173" s="120"/>
      <c r="D173" s="120"/>
      <c r="E173" s="120"/>
      <c r="F173" s="120"/>
      <c r="G173" s="120"/>
      <c r="H173" s="120"/>
      <c r="I173" s="120"/>
      <c r="J173" s="120"/>
      <c r="K173" s="120"/>
      <c r="L173" s="120"/>
    </row>
    <row r="174" spans="1:12" x14ac:dyDescent="0.25">
      <c r="A174" s="120"/>
      <c r="B174" s="120"/>
      <c r="C174" s="120"/>
      <c r="D174" s="120"/>
      <c r="E174" s="120"/>
      <c r="F174" s="120"/>
      <c r="G174" s="120"/>
      <c r="H174" s="120"/>
      <c r="I174" s="120"/>
      <c r="J174" s="120"/>
      <c r="K174" s="120"/>
      <c r="L174" s="120"/>
    </row>
    <row r="175" spans="1:12" x14ac:dyDescent="0.25">
      <c r="A175" s="120"/>
      <c r="B175" s="120"/>
      <c r="C175" s="120"/>
      <c r="D175" s="120"/>
      <c r="E175" s="120"/>
      <c r="F175" s="120"/>
      <c r="G175" s="120"/>
      <c r="H175" s="120"/>
      <c r="I175" s="120"/>
      <c r="J175" s="120"/>
      <c r="K175" s="120"/>
      <c r="L175" s="120"/>
    </row>
    <row r="176" spans="1:12" x14ac:dyDescent="0.25">
      <c r="A176" s="120"/>
      <c r="B176" s="120"/>
      <c r="C176" s="120"/>
      <c r="D176" s="120"/>
      <c r="E176" s="120"/>
      <c r="F176" s="120"/>
      <c r="G176" s="120"/>
      <c r="H176" s="120"/>
      <c r="I176" s="120"/>
      <c r="J176" s="120"/>
      <c r="K176" s="120"/>
      <c r="L176" s="120"/>
    </row>
    <row r="177" spans="1:12" x14ac:dyDescent="0.25">
      <c r="A177" s="120"/>
      <c r="B177" s="120"/>
      <c r="C177" s="120"/>
      <c r="D177" s="120"/>
      <c r="E177" s="120"/>
      <c r="F177" s="120"/>
      <c r="G177" s="120"/>
      <c r="H177" s="120"/>
      <c r="I177" s="120"/>
      <c r="J177" s="120"/>
      <c r="K177" s="120"/>
      <c r="L177" s="120"/>
    </row>
    <row r="178" spans="1:12" x14ac:dyDescent="0.25">
      <c r="A178" s="120"/>
      <c r="B178" s="120"/>
      <c r="C178" s="120"/>
      <c r="D178" s="120"/>
      <c r="E178" s="120"/>
      <c r="F178" s="120"/>
      <c r="G178" s="120"/>
      <c r="H178" s="120"/>
      <c r="I178" s="120"/>
      <c r="J178" s="120"/>
      <c r="K178" s="120"/>
      <c r="L178" s="120"/>
    </row>
    <row r="179" spans="1:12" x14ac:dyDescent="0.25">
      <c r="A179" s="120"/>
      <c r="B179" s="120"/>
      <c r="C179" s="120"/>
      <c r="D179" s="120"/>
      <c r="E179" s="120"/>
      <c r="F179" s="120"/>
      <c r="G179" s="120"/>
      <c r="H179" s="120"/>
      <c r="I179" s="120"/>
      <c r="J179" s="120"/>
      <c r="K179" s="120"/>
      <c r="L179" s="120"/>
    </row>
    <row r="180" spans="1:12" x14ac:dyDescent="0.25">
      <c r="A180" s="120"/>
      <c r="B180" s="120"/>
      <c r="C180" s="120"/>
      <c r="D180" s="120"/>
      <c r="E180" s="120"/>
      <c r="F180" s="120"/>
      <c r="G180" s="120"/>
      <c r="H180" s="120"/>
      <c r="I180" s="120"/>
      <c r="J180" s="120"/>
      <c r="K180" s="120"/>
      <c r="L180" s="120"/>
    </row>
    <row r="181" spans="1:12" x14ac:dyDescent="0.25">
      <c r="A181" s="120"/>
      <c r="B181" s="120"/>
      <c r="C181" s="120"/>
      <c r="D181" s="120"/>
      <c r="E181" s="120"/>
      <c r="F181" s="120"/>
      <c r="G181" s="120"/>
      <c r="H181" s="120"/>
      <c r="I181" s="120"/>
      <c r="J181" s="120"/>
      <c r="K181" s="120"/>
      <c r="L181" s="120"/>
    </row>
    <row r="182" spans="1:12" x14ac:dyDescent="0.25">
      <c r="A182" s="120"/>
      <c r="B182" s="120"/>
      <c r="C182" s="120"/>
      <c r="D182" s="120"/>
      <c r="E182" s="120"/>
      <c r="F182" s="120"/>
      <c r="G182" s="120"/>
      <c r="H182" s="120"/>
      <c r="I182" s="120"/>
      <c r="J182" s="120"/>
      <c r="K182" s="120"/>
      <c r="L182" s="120"/>
    </row>
    <row r="183" spans="1:12" x14ac:dyDescent="0.25">
      <c r="A183" s="120"/>
      <c r="B183" s="120"/>
      <c r="C183" s="120"/>
      <c r="D183" s="120"/>
      <c r="E183" s="120"/>
      <c r="F183" s="120"/>
      <c r="G183" s="120"/>
      <c r="H183" s="120"/>
      <c r="I183" s="120"/>
      <c r="J183" s="120"/>
      <c r="K183" s="120"/>
      <c r="L183" s="120"/>
    </row>
    <row r="184" spans="1:12" x14ac:dyDescent="0.25">
      <c r="A184" s="120"/>
      <c r="B184" s="120"/>
      <c r="C184" s="120"/>
      <c r="D184" s="120"/>
      <c r="E184" s="120"/>
      <c r="F184" s="120"/>
      <c r="G184" s="120"/>
      <c r="H184" s="120"/>
      <c r="I184" s="120"/>
      <c r="J184" s="120"/>
      <c r="K184" s="120"/>
      <c r="L184" s="120"/>
    </row>
    <row r="185" spans="1:12" x14ac:dyDescent="0.25">
      <c r="A185" s="120"/>
      <c r="B185" s="120"/>
      <c r="C185" s="120"/>
      <c r="D185" s="120"/>
      <c r="E185" s="120"/>
      <c r="F185" s="120"/>
      <c r="G185" s="120"/>
      <c r="H185" s="120"/>
      <c r="I185" s="120"/>
      <c r="J185" s="120"/>
      <c r="K185" s="120"/>
      <c r="L185" s="120"/>
    </row>
    <row r="186" spans="1:12" x14ac:dyDescent="0.25">
      <c r="A186" s="120"/>
      <c r="B186" s="120"/>
      <c r="C186" s="120"/>
      <c r="D186" s="120"/>
      <c r="E186" s="120"/>
      <c r="F186" s="120"/>
      <c r="G186" s="120"/>
      <c r="H186" s="120"/>
      <c r="I186" s="120"/>
      <c r="J186" s="120"/>
      <c r="K186" s="120"/>
      <c r="L186" s="120"/>
    </row>
    <row r="187" spans="1:12" x14ac:dyDescent="0.25">
      <c r="A187" s="120"/>
      <c r="B187" s="120"/>
      <c r="C187" s="120"/>
      <c r="D187" s="120"/>
      <c r="E187" s="120"/>
      <c r="F187" s="120"/>
      <c r="G187" s="120"/>
      <c r="H187" s="120"/>
      <c r="I187" s="120"/>
      <c r="J187" s="120"/>
      <c r="K187" s="120"/>
      <c r="L187" s="120"/>
    </row>
    <row r="188" spans="1:12" x14ac:dyDescent="0.25">
      <c r="A188" s="120"/>
      <c r="B188" s="120"/>
      <c r="C188" s="120"/>
      <c r="D188" s="120"/>
      <c r="E188" s="120"/>
      <c r="F188" s="120"/>
      <c r="G188" s="120"/>
      <c r="H188" s="120"/>
      <c r="I188" s="120"/>
      <c r="J188" s="120"/>
      <c r="K188" s="120"/>
      <c r="L188" s="120"/>
    </row>
    <row r="189" spans="1:12" x14ac:dyDescent="0.25">
      <c r="A189" s="120"/>
      <c r="B189" s="120"/>
      <c r="C189" s="120"/>
      <c r="D189" s="120"/>
      <c r="E189" s="120"/>
      <c r="F189" s="120"/>
      <c r="G189" s="120"/>
      <c r="H189" s="120"/>
      <c r="I189" s="120"/>
      <c r="J189" s="120"/>
      <c r="K189" s="120"/>
      <c r="L189" s="120"/>
    </row>
    <row r="190" spans="1:12" x14ac:dyDescent="0.25">
      <c r="A190" s="120"/>
      <c r="B190" s="120"/>
      <c r="C190" s="120"/>
      <c r="D190" s="120"/>
      <c r="E190" s="120"/>
      <c r="F190" s="120"/>
      <c r="G190" s="120"/>
      <c r="H190" s="120"/>
      <c r="I190" s="120"/>
      <c r="J190" s="120"/>
      <c r="K190" s="120"/>
      <c r="L190" s="120"/>
    </row>
    <row r="191" spans="1:12" x14ac:dyDescent="0.25">
      <c r="A191" s="120"/>
      <c r="B191" s="120"/>
      <c r="C191" s="120"/>
      <c r="D191" s="120"/>
      <c r="E191" s="120"/>
      <c r="F191" s="120"/>
      <c r="G191" s="120"/>
      <c r="H191" s="120"/>
      <c r="I191" s="120"/>
      <c r="J191" s="120"/>
      <c r="K191" s="120"/>
      <c r="L191" s="120"/>
    </row>
    <row r="192" spans="1:12" x14ac:dyDescent="0.25">
      <c r="A192" s="120"/>
      <c r="B192" s="120"/>
      <c r="C192" s="120"/>
      <c r="D192" s="120"/>
      <c r="E192" s="120"/>
      <c r="F192" s="120"/>
      <c r="G192" s="120"/>
      <c r="H192" s="120"/>
      <c r="I192" s="120"/>
      <c r="J192" s="120"/>
      <c r="K192" s="120"/>
      <c r="L192" s="120"/>
    </row>
    <row r="193" spans="1:12" x14ac:dyDescent="0.25">
      <c r="A193" s="120"/>
      <c r="B193" s="120"/>
      <c r="C193" s="120"/>
      <c r="D193" s="120"/>
      <c r="E193" s="120"/>
      <c r="F193" s="120"/>
      <c r="G193" s="120"/>
      <c r="H193" s="120"/>
      <c r="I193" s="120"/>
      <c r="J193" s="120"/>
      <c r="K193" s="120"/>
      <c r="L193" s="120"/>
    </row>
    <row r="194" spans="1:12" x14ac:dyDescent="0.25">
      <c r="A194" s="120"/>
      <c r="B194" s="120"/>
      <c r="C194" s="120"/>
      <c r="D194" s="120"/>
      <c r="E194" s="120"/>
      <c r="F194" s="120"/>
      <c r="G194" s="120"/>
      <c r="H194" s="120"/>
      <c r="I194" s="120"/>
      <c r="J194" s="120"/>
      <c r="K194" s="120"/>
      <c r="L194" s="120"/>
    </row>
    <row r="195" spans="1:12" x14ac:dyDescent="0.25">
      <c r="A195" s="120"/>
      <c r="B195" s="120"/>
      <c r="C195" s="120"/>
      <c r="D195" s="120"/>
      <c r="E195" s="120"/>
      <c r="F195" s="120"/>
      <c r="G195" s="120"/>
      <c r="H195" s="120"/>
      <c r="I195" s="120"/>
      <c r="J195" s="120"/>
      <c r="K195" s="120"/>
      <c r="L195" s="120"/>
    </row>
    <row r="196" spans="1:12" x14ac:dyDescent="0.25">
      <c r="A196" s="120"/>
      <c r="B196" s="120"/>
      <c r="C196" s="120"/>
      <c r="D196" s="120"/>
      <c r="E196" s="120"/>
      <c r="F196" s="120"/>
      <c r="G196" s="120"/>
      <c r="H196" s="120"/>
      <c r="I196" s="120"/>
      <c r="J196" s="120"/>
      <c r="K196" s="120"/>
      <c r="L196" s="120"/>
    </row>
    <row r="197" spans="1:12" x14ac:dyDescent="0.25">
      <c r="A197" s="120"/>
      <c r="B197" s="120"/>
      <c r="C197" s="120"/>
      <c r="D197" s="120"/>
      <c r="E197" s="120"/>
      <c r="F197" s="120"/>
      <c r="G197" s="120"/>
      <c r="H197" s="120"/>
      <c r="I197" s="120"/>
      <c r="J197" s="120"/>
      <c r="K197" s="120"/>
      <c r="L197" s="120"/>
    </row>
    <row r="198" spans="1:12" x14ac:dyDescent="0.25">
      <c r="A198" s="120"/>
      <c r="B198" s="120"/>
      <c r="C198" s="120"/>
      <c r="D198" s="120"/>
      <c r="E198" s="120"/>
      <c r="F198" s="120"/>
      <c r="G198" s="120"/>
      <c r="H198" s="120"/>
      <c r="I198" s="120"/>
      <c r="J198" s="120"/>
      <c r="K198" s="120"/>
      <c r="L198" s="120"/>
    </row>
    <row r="199" spans="1:12" x14ac:dyDescent="0.25">
      <c r="A199" s="120"/>
      <c r="B199" s="120"/>
      <c r="C199" s="120"/>
      <c r="D199" s="120"/>
      <c r="E199" s="120"/>
      <c r="F199" s="120"/>
      <c r="G199" s="120"/>
      <c r="H199" s="120"/>
      <c r="I199" s="120"/>
      <c r="J199" s="120"/>
      <c r="K199" s="120"/>
      <c r="L199" s="120"/>
    </row>
    <row r="200" spans="1:12" x14ac:dyDescent="0.25">
      <c r="A200" s="120"/>
      <c r="B200" s="120"/>
      <c r="C200" s="120"/>
      <c r="D200" s="120"/>
      <c r="E200" s="120"/>
      <c r="F200" s="120"/>
      <c r="G200" s="120"/>
      <c r="H200" s="120"/>
      <c r="I200" s="120"/>
      <c r="J200" s="120"/>
      <c r="K200" s="120"/>
      <c r="L200" s="120"/>
    </row>
    <row r="201" spans="1:12" x14ac:dyDescent="0.25">
      <c r="A201" s="120"/>
      <c r="B201" s="120"/>
      <c r="C201" s="120"/>
      <c r="D201" s="120"/>
      <c r="E201" s="120"/>
      <c r="F201" s="120"/>
      <c r="G201" s="120"/>
      <c r="H201" s="120"/>
      <c r="I201" s="120"/>
      <c r="J201" s="120"/>
      <c r="K201" s="120"/>
      <c r="L201" s="120"/>
    </row>
    <row r="202" spans="1:12" x14ac:dyDescent="0.25">
      <c r="A202" s="120"/>
      <c r="B202" s="120"/>
      <c r="C202" s="120"/>
      <c r="D202" s="120"/>
      <c r="E202" s="120"/>
      <c r="F202" s="120"/>
      <c r="G202" s="120"/>
      <c r="H202" s="120"/>
      <c r="I202" s="120"/>
      <c r="J202" s="120"/>
      <c r="K202" s="120"/>
      <c r="L202" s="120"/>
    </row>
    <row r="203" spans="1:12" x14ac:dyDescent="0.25">
      <c r="A203" s="120"/>
      <c r="B203" s="120"/>
      <c r="C203" s="120"/>
      <c r="D203" s="120"/>
      <c r="E203" s="120"/>
      <c r="F203" s="120"/>
      <c r="G203" s="120"/>
      <c r="H203" s="120"/>
      <c r="I203" s="120"/>
      <c r="J203" s="120"/>
      <c r="K203" s="120"/>
      <c r="L203" s="120"/>
    </row>
    <row r="204" spans="1:12" x14ac:dyDescent="0.25">
      <c r="A204" s="120"/>
      <c r="B204" s="120"/>
      <c r="C204" s="120"/>
      <c r="D204" s="120"/>
      <c r="E204" s="120"/>
      <c r="F204" s="120"/>
      <c r="G204" s="120"/>
      <c r="H204" s="120"/>
      <c r="I204" s="120"/>
      <c r="J204" s="120"/>
      <c r="K204" s="120"/>
      <c r="L204" s="120"/>
    </row>
    <row r="205" spans="1:12" x14ac:dyDescent="0.25">
      <c r="A205" s="120"/>
      <c r="B205" s="120"/>
      <c r="C205" s="120"/>
      <c r="D205" s="120"/>
      <c r="E205" s="120"/>
      <c r="F205" s="120"/>
      <c r="G205" s="120"/>
      <c r="H205" s="120"/>
      <c r="I205" s="120"/>
      <c r="J205" s="120"/>
      <c r="K205" s="120"/>
      <c r="L205" s="120"/>
    </row>
    <row r="206" spans="1:12" x14ac:dyDescent="0.25">
      <c r="A206" s="120"/>
      <c r="B206" s="120"/>
      <c r="C206" s="120"/>
      <c r="D206" s="120"/>
      <c r="E206" s="120"/>
      <c r="F206" s="120"/>
      <c r="G206" s="120"/>
      <c r="H206" s="120"/>
      <c r="I206" s="120"/>
      <c r="J206" s="120"/>
      <c r="K206" s="120"/>
      <c r="L206" s="120"/>
    </row>
    <row r="207" spans="1:12" x14ac:dyDescent="0.25">
      <c r="A207" s="120"/>
      <c r="B207" s="120"/>
      <c r="C207" s="120"/>
      <c r="D207" s="120"/>
      <c r="E207" s="120"/>
      <c r="F207" s="120"/>
      <c r="G207" s="120"/>
      <c r="H207" s="120"/>
      <c r="I207" s="120"/>
      <c r="J207" s="120"/>
      <c r="K207" s="120"/>
      <c r="L207" s="120"/>
    </row>
    <row r="208" spans="1:12" x14ac:dyDescent="0.25">
      <c r="A208" s="120"/>
      <c r="B208" s="120"/>
      <c r="C208" s="120"/>
      <c r="D208" s="120"/>
      <c r="E208" s="120"/>
      <c r="F208" s="120"/>
      <c r="G208" s="120"/>
      <c r="H208" s="120"/>
      <c r="I208" s="120"/>
      <c r="J208" s="120"/>
      <c r="K208" s="120"/>
      <c r="L208" s="120"/>
    </row>
    <row r="209" spans="1:12" x14ac:dyDescent="0.25">
      <c r="A209" s="120"/>
      <c r="B209" s="120"/>
      <c r="C209" s="120"/>
      <c r="D209" s="120"/>
      <c r="E209" s="120"/>
      <c r="F209" s="120"/>
      <c r="G209" s="120"/>
      <c r="H209" s="120"/>
      <c r="I209" s="120"/>
      <c r="J209" s="120"/>
      <c r="K209" s="120"/>
      <c r="L209" s="120"/>
    </row>
    <row r="210" spans="1:12" x14ac:dyDescent="0.25">
      <c r="A210" s="120"/>
      <c r="B210" s="120"/>
      <c r="C210" s="120"/>
      <c r="D210" s="120"/>
      <c r="E210" s="120"/>
      <c r="F210" s="120"/>
      <c r="G210" s="120"/>
      <c r="H210" s="120"/>
      <c r="I210" s="120"/>
      <c r="J210" s="120"/>
      <c r="K210" s="120"/>
      <c r="L210" s="120"/>
    </row>
    <row r="211" spans="1:12" x14ac:dyDescent="0.25">
      <c r="A211" s="120"/>
      <c r="B211" s="120"/>
      <c r="C211" s="120"/>
      <c r="D211" s="120"/>
      <c r="E211" s="120"/>
      <c r="F211" s="120"/>
      <c r="G211" s="120"/>
      <c r="H211" s="120"/>
      <c r="I211" s="120"/>
      <c r="J211" s="120"/>
      <c r="K211" s="120"/>
      <c r="L211" s="120"/>
    </row>
    <row r="212" spans="1:12" x14ac:dyDescent="0.25">
      <c r="A212" s="120"/>
      <c r="B212" s="120"/>
      <c r="C212" s="120"/>
      <c r="D212" s="120"/>
      <c r="E212" s="120"/>
      <c r="F212" s="120"/>
      <c r="G212" s="120"/>
      <c r="H212" s="120"/>
      <c r="I212" s="120"/>
      <c r="J212" s="120"/>
      <c r="K212" s="120"/>
      <c r="L212" s="120"/>
    </row>
    <row r="213" spans="1:12" x14ac:dyDescent="0.25">
      <c r="A213" s="120"/>
      <c r="B213" s="120"/>
      <c r="C213" s="120"/>
      <c r="D213" s="120"/>
      <c r="E213" s="120"/>
      <c r="F213" s="120"/>
      <c r="G213" s="120"/>
      <c r="H213" s="120"/>
      <c r="I213" s="120"/>
      <c r="J213" s="120"/>
      <c r="K213" s="120"/>
      <c r="L213" s="120"/>
    </row>
    <row r="214" spans="1:12" x14ac:dyDescent="0.25">
      <c r="A214" s="120"/>
      <c r="B214" s="120"/>
      <c r="C214" s="120"/>
      <c r="D214" s="120"/>
      <c r="E214" s="120"/>
      <c r="F214" s="120"/>
      <c r="G214" s="120"/>
      <c r="H214" s="120"/>
      <c r="I214" s="120"/>
      <c r="J214" s="120"/>
      <c r="K214" s="120"/>
      <c r="L214" s="120"/>
    </row>
    <row r="215" spans="1:12" x14ac:dyDescent="0.25">
      <c r="A215" s="120"/>
      <c r="B215" s="120"/>
      <c r="C215" s="120"/>
      <c r="D215" s="120"/>
      <c r="E215" s="120"/>
      <c r="F215" s="120"/>
      <c r="G215" s="120"/>
      <c r="H215" s="120"/>
      <c r="I215" s="120"/>
      <c r="J215" s="120"/>
      <c r="K215" s="120"/>
      <c r="L215" s="120"/>
    </row>
    <row r="216" spans="1:12" x14ac:dyDescent="0.25">
      <c r="A216" s="120"/>
      <c r="B216" s="120"/>
      <c r="C216" s="120"/>
      <c r="D216" s="120"/>
      <c r="E216" s="120"/>
      <c r="F216" s="120"/>
      <c r="G216" s="120"/>
      <c r="H216" s="120"/>
      <c r="I216" s="120"/>
      <c r="J216" s="120"/>
      <c r="K216" s="120"/>
      <c r="L216" s="120"/>
    </row>
    <row r="217" spans="1:12" x14ac:dyDescent="0.25">
      <c r="A217" s="120"/>
      <c r="B217" s="120"/>
      <c r="C217" s="120"/>
      <c r="D217" s="120"/>
      <c r="E217" s="120"/>
      <c r="F217" s="120"/>
      <c r="G217" s="120"/>
      <c r="H217" s="120"/>
      <c r="I217" s="120"/>
      <c r="J217" s="120"/>
      <c r="K217" s="120"/>
      <c r="L217" s="120"/>
    </row>
    <row r="218" spans="1:12" x14ac:dyDescent="0.25">
      <c r="A218" s="120"/>
      <c r="B218" s="120"/>
      <c r="C218" s="120"/>
      <c r="D218" s="120"/>
      <c r="E218" s="120"/>
      <c r="F218" s="120"/>
      <c r="G218" s="120"/>
      <c r="H218" s="120"/>
      <c r="I218" s="120"/>
      <c r="J218" s="120"/>
      <c r="K218" s="120"/>
      <c r="L218" s="120"/>
    </row>
    <row r="219" spans="1:12" x14ac:dyDescent="0.25">
      <c r="A219" s="120"/>
      <c r="B219" s="120"/>
      <c r="C219" s="120"/>
      <c r="D219" s="120"/>
      <c r="E219" s="120"/>
      <c r="F219" s="120"/>
      <c r="G219" s="120"/>
      <c r="H219" s="120"/>
      <c r="I219" s="120"/>
      <c r="J219" s="120"/>
      <c r="K219" s="120"/>
      <c r="L219" s="120"/>
    </row>
    <row r="220" spans="1:12" x14ac:dyDescent="0.25">
      <c r="A220" s="120"/>
      <c r="B220" s="120"/>
      <c r="C220" s="120"/>
      <c r="D220" s="120"/>
      <c r="E220" s="120"/>
      <c r="F220" s="120"/>
      <c r="G220" s="120"/>
      <c r="H220" s="120"/>
      <c r="I220" s="120"/>
      <c r="J220" s="120"/>
      <c r="K220" s="120"/>
      <c r="L220" s="120"/>
    </row>
    <row r="221" spans="1:12" x14ac:dyDescent="0.25">
      <c r="A221" s="120"/>
      <c r="B221" s="120"/>
      <c r="C221" s="120"/>
      <c r="D221" s="120"/>
      <c r="E221" s="120"/>
      <c r="F221" s="120"/>
      <c r="G221" s="120"/>
      <c r="H221" s="120"/>
      <c r="I221" s="120"/>
      <c r="J221" s="120"/>
      <c r="K221" s="120"/>
      <c r="L221" s="120"/>
    </row>
    <row r="222" spans="1:12" x14ac:dyDescent="0.25">
      <c r="A222" s="120"/>
      <c r="B222" s="120"/>
      <c r="C222" s="120"/>
      <c r="D222" s="120"/>
      <c r="E222" s="120"/>
      <c r="F222" s="120"/>
      <c r="G222" s="120"/>
      <c r="H222" s="120"/>
      <c r="I222" s="120"/>
      <c r="J222" s="120"/>
      <c r="K222" s="120"/>
      <c r="L222" s="120"/>
    </row>
    <row r="223" spans="1:12" x14ac:dyDescent="0.25">
      <c r="A223" s="120"/>
      <c r="B223" s="120"/>
      <c r="C223" s="120"/>
      <c r="D223" s="120"/>
      <c r="E223" s="120"/>
      <c r="F223" s="120"/>
      <c r="G223" s="120"/>
      <c r="H223" s="120"/>
      <c r="I223" s="120"/>
      <c r="J223" s="120"/>
      <c r="K223" s="120"/>
      <c r="L223" s="120"/>
    </row>
    <row r="224" spans="1:12" x14ac:dyDescent="0.25">
      <c r="A224" s="120"/>
      <c r="B224" s="120"/>
      <c r="C224" s="120"/>
      <c r="D224" s="120"/>
      <c r="E224" s="120"/>
      <c r="F224" s="120"/>
      <c r="G224" s="120"/>
      <c r="H224" s="120"/>
      <c r="I224" s="120"/>
      <c r="J224" s="120"/>
      <c r="K224" s="120"/>
      <c r="L224" s="120"/>
    </row>
    <row r="225" spans="1:12" x14ac:dyDescent="0.25">
      <c r="A225" s="120"/>
      <c r="B225" s="120"/>
      <c r="C225" s="120"/>
      <c r="D225" s="120"/>
      <c r="E225" s="120"/>
      <c r="F225" s="120"/>
      <c r="G225" s="120"/>
      <c r="H225" s="120"/>
      <c r="I225" s="120"/>
      <c r="J225" s="120"/>
      <c r="K225" s="120"/>
      <c r="L225" s="120"/>
    </row>
    <row r="226" spans="1:12" x14ac:dyDescent="0.25">
      <c r="A226" s="120"/>
      <c r="B226" s="120"/>
      <c r="C226" s="120"/>
      <c r="D226" s="120"/>
      <c r="E226" s="120"/>
      <c r="F226" s="120"/>
      <c r="G226" s="120"/>
      <c r="H226" s="120"/>
      <c r="I226" s="120"/>
      <c r="J226" s="120"/>
      <c r="K226" s="120"/>
      <c r="L226" s="120"/>
    </row>
    <row r="227" spans="1:12" x14ac:dyDescent="0.25">
      <c r="A227" s="120"/>
      <c r="B227" s="120"/>
      <c r="C227" s="120"/>
      <c r="D227" s="120"/>
      <c r="E227" s="120"/>
      <c r="F227" s="120"/>
      <c r="G227" s="120"/>
      <c r="H227" s="120"/>
      <c r="I227" s="120"/>
      <c r="J227" s="120"/>
      <c r="K227" s="120"/>
      <c r="L227" s="120"/>
    </row>
    <row r="228" spans="1:12" x14ac:dyDescent="0.25">
      <c r="A228" s="120"/>
      <c r="B228" s="120"/>
      <c r="C228" s="120"/>
      <c r="D228" s="120"/>
      <c r="E228" s="120"/>
      <c r="F228" s="120"/>
      <c r="G228" s="120"/>
      <c r="H228" s="120"/>
      <c r="I228" s="120"/>
      <c r="J228" s="120"/>
      <c r="K228" s="120"/>
      <c r="L228" s="120"/>
    </row>
    <row r="229" spans="1:12" x14ac:dyDescent="0.25">
      <c r="A229" s="120"/>
      <c r="B229" s="120"/>
      <c r="C229" s="120"/>
      <c r="D229" s="120"/>
      <c r="E229" s="120"/>
      <c r="F229" s="120"/>
      <c r="G229" s="120"/>
      <c r="H229" s="120"/>
      <c r="I229" s="120"/>
      <c r="J229" s="120"/>
      <c r="K229" s="120"/>
      <c r="L229" s="120"/>
    </row>
    <row r="230" spans="1:12" x14ac:dyDescent="0.25">
      <c r="A230" s="120"/>
      <c r="B230" s="120"/>
      <c r="C230" s="120"/>
      <c r="D230" s="120"/>
      <c r="E230" s="120"/>
      <c r="F230" s="120"/>
      <c r="G230" s="120"/>
      <c r="H230" s="120"/>
      <c r="I230" s="120"/>
      <c r="J230" s="120"/>
      <c r="K230" s="120"/>
      <c r="L230" s="120"/>
    </row>
    <row r="231" spans="1:12" x14ac:dyDescent="0.25">
      <c r="A231" s="120"/>
      <c r="B231" s="120"/>
      <c r="C231" s="120"/>
      <c r="D231" s="120"/>
      <c r="E231" s="120"/>
      <c r="F231" s="120"/>
      <c r="G231" s="120"/>
      <c r="H231" s="120"/>
      <c r="I231" s="120"/>
      <c r="J231" s="120"/>
      <c r="K231" s="120"/>
      <c r="L231" s="120"/>
    </row>
    <row r="232" spans="1:12" x14ac:dyDescent="0.25">
      <c r="A232" s="120"/>
      <c r="B232" s="120"/>
      <c r="C232" s="120"/>
      <c r="D232" s="120"/>
      <c r="E232" s="120"/>
      <c r="F232" s="120"/>
      <c r="G232" s="120"/>
      <c r="H232" s="120"/>
      <c r="I232" s="120"/>
      <c r="J232" s="120"/>
      <c r="K232" s="120"/>
      <c r="L232" s="120"/>
    </row>
    <row r="233" spans="1:12" x14ac:dyDescent="0.25">
      <c r="A233" s="120"/>
      <c r="B233" s="120"/>
      <c r="C233" s="120"/>
      <c r="D233" s="120"/>
      <c r="E233" s="120"/>
      <c r="F233" s="120"/>
      <c r="G233" s="120"/>
      <c r="H233" s="120"/>
      <c r="I233" s="120"/>
      <c r="J233" s="120"/>
      <c r="K233" s="120"/>
      <c r="L233" s="120"/>
    </row>
    <row r="234" spans="1:12" x14ac:dyDescent="0.25">
      <c r="A234" s="120"/>
      <c r="B234" s="120"/>
      <c r="C234" s="120"/>
      <c r="D234" s="120"/>
      <c r="E234" s="120"/>
      <c r="F234" s="120"/>
      <c r="G234" s="120"/>
      <c r="H234" s="120"/>
      <c r="I234" s="120"/>
      <c r="J234" s="120"/>
      <c r="K234" s="120"/>
      <c r="L234" s="120"/>
    </row>
    <row r="235" spans="1:12" x14ac:dyDescent="0.25">
      <c r="A235" s="120"/>
      <c r="B235" s="120"/>
      <c r="C235" s="120"/>
      <c r="D235" s="120"/>
      <c r="E235" s="120"/>
      <c r="F235" s="120"/>
      <c r="G235" s="120"/>
      <c r="H235" s="120"/>
      <c r="I235" s="120"/>
      <c r="J235" s="120"/>
      <c r="K235" s="120"/>
      <c r="L235" s="120"/>
    </row>
    <row r="236" spans="1:12" x14ac:dyDescent="0.25">
      <c r="A236" s="120"/>
      <c r="B236" s="120"/>
      <c r="C236" s="120"/>
      <c r="D236" s="120"/>
      <c r="E236" s="120"/>
      <c r="F236" s="120"/>
      <c r="G236" s="120"/>
      <c r="H236" s="120"/>
      <c r="I236" s="120"/>
      <c r="J236" s="120"/>
      <c r="K236" s="120"/>
      <c r="L236" s="120"/>
    </row>
    <row r="237" spans="1:12" x14ac:dyDescent="0.25">
      <c r="A237" s="120"/>
      <c r="B237" s="120"/>
      <c r="C237" s="120"/>
      <c r="D237" s="120"/>
      <c r="E237" s="120"/>
      <c r="F237" s="120"/>
      <c r="G237" s="120"/>
      <c r="H237" s="120"/>
      <c r="I237" s="120"/>
      <c r="J237" s="120"/>
      <c r="K237" s="120"/>
      <c r="L237" s="120"/>
    </row>
    <row r="238" spans="1:12" x14ac:dyDescent="0.25">
      <c r="A238" s="120"/>
      <c r="B238" s="120"/>
      <c r="C238" s="120"/>
      <c r="D238" s="120"/>
      <c r="E238" s="120"/>
      <c r="F238" s="120"/>
      <c r="G238" s="120"/>
      <c r="H238" s="120"/>
      <c r="I238" s="120"/>
      <c r="J238" s="120"/>
      <c r="K238" s="120"/>
      <c r="L238" s="120"/>
    </row>
    <row r="239" spans="1:12" x14ac:dyDescent="0.25">
      <c r="A239" s="120"/>
      <c r="B239" s="120"/>
      <c r="C239" s="120"/>
      <c r="D239" s="120"/>
      <c r="E239" s="120"/>
      <c r="F239" s="120"/>
      <c r="G239" s="120"/>
      <c r="H239" s="120"/>
      <c r="I239" s="120"/>
      <c r="J239" s="120"/>
      <c r="K239" s="120"/>
      <c r="L239" s="120"/>
    </row>
    <row r="240" spans="1:12" x14ac:dyDescent="0.25">
      <c r="A240" s="120"/>
      <c r="B240" s="120"/>
      <c r="C240" s="120"/>
      <c r="D240" s="120"/>
      <c r="E240" s="120"/>
      <c r="F240" s="120"/>
      <c r="G240" s="120"/>
      <c r="H240" s="120"/>
      <c r="I240" s="120"/>
      <c r="J240" s="120"/>
      <c r="K240" s="120"/>
      <c r="L240" s="120"/>
    </row>
    <row r="241" spans="1:12" x14ac:dyDescent="0.25">
      <c r="A241" s="120"/>
      <c r="B241" s="120"/>
      <c r="C241" s="120"/>
      <c r="D241" s="120"/>
      <c r="E241" s="120"/>
      <c r="F241" s="120"/>
      <c r="G241" s="120"/>
      <c r="H241" s="120"/>
      <c r="I241" s="120"/>
      <c r="J241" s="120"/>
      <c r="K241" s="120"/>
      <c r="L241" s="120"/>
    </row>
    <row r="242" spans="1:12" x14ac:dyDescent="0.25">
      <c r="A242" s="120"/>
      <c r="B242" s="120"/>
      <c r="C242" s="120"/>
      <c r="D242" s="120"/>
      <c r="E242" s="120"/>
      <c r="F242" s="120"/>
      <c r="G242" s="120"/>
      <c r="H242" s="120"/>
      <c r="I242" s="120"/>
      <c r="J242" s="120"/>
      <c r="K242" s="120"/>
      <c r="L242" s="120"/>
    </row>
    <row r="243" spans="1:12" x14ac:dyDescent="0.25">
      <c r="A243" s="120"/>
      <c r="B243" s="120"/>
      <c r="C243" s="120"/>
      <c r="D243" s="120"/>
      <c r="E243" s="120"/>
      <c r="F243" s="120"/>
      <c r="G243" s="120"/>
      <c r="H243" s="120"/>
      <c r="I243" s="120"/>
      <c r="J243" s="120"/>
      <c r="K243" s="120"/>
      <c r="L243" s="120"/>
    </row>
    <row r="244" spans="1:12" x14ac:dyDescent="0.25">
      <c r="A244" s="120"/>
      <c r="B244" s="120"/>
      <c r="C244" s="120"/>
      <c r="D244" s="120"/>
      <c r="E244" s="120"/>
      <c r="F244" s="120"/>
      <c r="G244" s="120"/>
      <c r="H244" s="120"/>
      <c r="I244" s="120"/>
      <c r="J244" s="120"/>
      <c r="K244" s="120"/>
      <c r="L244" s="120"/>
    </row>
    <row r="245" spans="1:12" x14ac:dyDescent="0.25">
      <c r="A245" s="120"/>
      <c r="B245" s="120"/>
      <c r="C245" s="120"/>
      <c r="D245" s="120"/>
      <c r="E245" s="120"/>
      <c r="F245" s="120"/>
      <c r="G245" s="120"/>
      <c r="H245" s="120"/>
      <c r="I245" s="120"/>
      <c r="J245" s="120"/>
      <c r="K245" s="120"/>
      <c r="L245" s="120"/>
    </row>
    <row r="246" spans="1:12" x14ac:dyDescent="0.25">
      <c r="A246" s="120"/>
      <c r="B246" s="120"/>
      <c r="C246" s="120"/>
      <c r="D246" s="120"/>
      <c r="E246" s="120"/>
      <c r="F246" s="120"/>
      <c r="G246" s="120"/>
      <c r="H246" s="120"/>
      <c r="I246" s="120"/>
      <c r="J246" s="120"/>
      <c r="K246" s="120"/>
      <c r="L246" s="120"/>
    </row>
    <row r="247" spans="1:12" x14ac:dyDescent="0.25">
      <c r="A247" s="120"/>
      <c r="B247" s="120"/>
      <c r="C247" s="120"/>
      <c r="D247" s="120"/>
      <c r="E247" s="120"/>
      <c r="F247" s="120"/>
      <c r="G247" s="120"/>
      <c r="H247" s="120"/>
      <c r="I247" s="120"/>
      <c r="J247" s="120"/>
      <c r="K247" s="120"/>
      <c r="L247" s="120"/>
    </row>
    <row r="248" spans="1:12" x14ac:dyDescent="0.25">
      <c r="A248" s="120"/>
      <c r="B248" s="120"/>
      <c r="C248" s="120"/>
      <c r="D248" s="120"/>
      <c r="E248" s="120"/>
      <c r="F248" s="120"/>
      <c r="G248" s="120"/>
      <c r="H248" s="120"/>
      <c r="I248" s="120"/>
      <c r="J248" s="120"/>
      <c r="K248" s="120"/>
      <c r="L248" s="120"/>
    </row>
    <row r="249" spans="1:12" x14ac:dyDescent="0.25">
      <c r="A249" s="120"/>
      <c r="B249" s="120"/>
      <c r="C249" s="120"/>
      <c r="D249" s="120"/>
      <c r="E249" s="120"/>
      <c r="F249" s="120"/>
      <c r="G249" s="120"/>
      <c r="H249" s="120"/>
      <c r="I249" s="120"/>
      <c r="J249" s="120"/>
      <c r="K249" s="120"/>
      <c r="L249" s="120"/>
    </row>
    <row r="250" spans="1:12" x14ac:dyDescent="0.25">
      <c r="A250" s="120"/>
      <c r="B250" s="120"/>
      <c r="C250" s="120"/>
      <c r="D250" s="120"/>
      <c r="E250" s="120"/>
      <c r="F250" s="120"/>
      <c r="G250" s="120"/>
      <c r="H250" s="120"/>
      <c r="I250" s="120"/>
      <c r="J250" s="120"/>
      <c r="K250" s="120"/>
      <c r="L250" s="120"/>
    </row>
    <row r="251" spans="1:12" x14ac:dyDescent="0.25">
      <c r="A251" s="120"/>
      <c r="B251" s="120"/>
      <c r="C251" s="120"/>
      <c r="D251" s="120"/>
      <c r="E251" s="120"/>
      <c r="F251" s="120"/>
      <c r="G251" s="120"/>
      <c r="H251" s="120"/>
      <c r="I251" s="120"/>
      <c r="J251" s="120"/>
      <c r="K251" s="120"/>
      <c r="L251" s="120"/>
    </row>
    <row r="252" spans="1:12" x14ac:dyDescent="0.25">
      <c r="A252" s="120"/>
      <c r="B252" s="120"/>
      <c r="C252" s="120"/>
      <c r="D252" s="120"/>
      <c r="E252" s="120"/>
      <c r="F252" s="120"/>
      <c r="G252" s="120"/>
      <c r="H252" s="120"/>
      <c r="I252" s="120"/>
      <c r="J252" s="120"/>
      <c r="K252" s="120"/>
      <c r="L252" s="120"/>
    </row>
    <row r="253" spans="1:12" x14ac:dyDescent="0.25">
      <c r="A253" s="120"/>
      <c r="B253" s="120"/>
      <c r="C253" s="120"/>
      <c r="D253" s="120"/>
      <c r="E253" s="120"/>
      <c r="F253" s="120"/>
      <c r="G253" s="120"/>
      <c r="H253" s="120"/>
      <c r="I253" s="120"/>
      <c r="J253" s="120"/>
      <c r="K253" s="120"/>
      <c r="L253" s="120"/>
    </row>
    <row r="254" spans="1:12" x14ac:dyDescent="0.25">
      <c r="A254" s="120"/>
      <c r="B254" s="120"/>
      <c r="C254" s="120"/>
      <c r="D254" s="120"/>
      <c r="E254" s="120"/>
      <c r="F254" s="120"/>
      <c r="G254" s="120"/>
      <c r="H254" s="120"/>
      <c r="I254" s="120"/>
      <c r="J254" s="120"/>
      <c r="K254" s="120"/>
      <c r="L254" s="120"/>
    </row>
    <row r="255" spans="1:12" x14ac:dyDescent="0.25">
      <c r="A255" s="120"/>
      <c r="B255" s="120"/>
      <c r="C255" s="120"/>
      <c r="D255" s="120"/>
      <c r="E255" s="120"/>
      <c r="F255" s="120"/>
      <c r="G255" s="120"/>
      <c r="H255" s="120"/>
      <c r="I255" s="120"/>
      <c r="J255" s="120"/>
      <c r="K255" s="120"/>
      <c r="L255" s="120"/>
    </row>
    <row r="256" spans="1:12" x14ac:dyDescent="0.25">
      <c r="A256" s="120"/>
      <c r="B256" s="120"/>
      <c r="C256" s="120"/>
      <c r="D256" s="120"/>
      <c r="E256" s="120"/>
      <c r="F256" s="120"/>
      <c r="G256" s="120"/>
      <c r="H256" s="120"/>
      <c r="I256" s="120"/>
      <c r="J256" s="120"/>
      <c r="K256" s="120"/>
      <c r="L256" s="120"/>
    </row>
    <row r="257" spans="1:12" x14ac:dyDescent="0.25">
      <c r="A257" s="120"/>
      <c r="B257" s="120"/>
      <c r="C257" s="120"/>
      <c r="D257" s="120"/>
      <c r="E257" s="120"/>
      <c r="F257" s="120"/>
      <c r="G257" s="120"/>
      <c r="H257" s="120"/>
      <c r="I257" s="120"/>
      <c r="J257" s="120"/>
      <c r="K257" s="120"/>
      <c r="L257" s="120"/>
    </row>
    <row r="258" spans="1:12" x14ac:dyDescent="0.25">
      <c r="A258" s="120"/>
      <c r="B258" s="120"/>
      <c r="C258" s="120"/>
      <c r="D258" s="120"/>
      <c r="E258" s="120"/>
      <c r="F258" s="120"/>
      <c r="G258" s="120"/>
      <c r="H258" s="120"/>
      <c r="I258" s="120"/>
      <c r="J258" s="120"/>
      <c r="K258" s="120"/>
      <c r="L258" s="120"/>
    </row>
    <row r="259" spans="1:12" x14ac:dyDescent="0.25">
      <c r="A259" s="120"/>
      <c r="B259" s="120"/>
      <c r="C259" s="120"/>
      <c r="D259" s="120"/>
      <c r="E259" s="120"/>
      <c r="F259" s="120"/>
      <c r="G259" s="120"/>
      <c r="H259" s="120"/>
      <c r="I259" s="120"/>
      <c r="J259" s="120"/>
      <c r="K259" s="120"/>
      <c r="L259" s="120"/>
    </row>
    <row r="260" spans="1:12" x14ac:dyDescent="0.25">
      <c r="A260" s="120"/>
      <c r="B260" s="120"/>
      <c r="C260" s="120"/>
      <c r="D260" s="120"/>
      <c r="E260" s="120"/>
      <c r="F260" s="120"/>
      <c r="G260" s="120"/>
      <c r="H260" s="120"/>
      <c r="I260" s="120"/>
      <c r="J260" s="120"/>
      <c r="K260" s="120"/>
      <c r="L260" s="120"/>
    </row>
    <row r="261" spans="1:12" x14ac:dyDescent="0.25">
      <c r="A261" s="120"/>
      <c r="B261" s="120"/>
      <c r="C261" s="120"/>
      <c r="D261" s="120"/>
      <c r="E261" s="120"/>
      <c r="F261" s="120"/>
      <c r="G261" s="120"/>
      <c r="H261" s="120"/>
      <c r="I261" s="120"/>
      <c r="J261" s="120"/>
      <c r="K261" s="120"/>
      <c r="L261" s="120"/>
    </row>
    <row r="262" spans="1:12" x14ac:dyDescent="0.25">
      <c r="A262" s="120"/>
      <c r="B262" s="120"/>
      <c r="C262" s="120"/>
      <c r="D262" s="120"/>
      <c r="E262" s="120"/>
      <c r="F262" s="120"/>
      <c r="G262" s="120"/>
      <c r="H262" s="120"/>
      <c r="I262" s="120"/>
      <c r="J262" s="120"/>
      <c r="K262" s="120"/>
      <c r="L262" s="120"/>
    </row>
    <row r="263" spans="1:12" x14ac:dyDescent="0.25">
      <c r="A263" s="120"/>
      <c r="B263" s="120"/>
      <c r="C263" s="120"/>
      <c r="D263" s="120"/>
      <c r="E263" s="120"/>
      <c r="F263" s="120"/>
      <c r="G263" s="120"/>
      <c r="H263" s="120"/>
      <c r="I263" s="120"/>
      <c r="J263" s="120"/>
      <c r="K263" s="120"/>
      <c r="L263" s="120"/>
    </row>
    <row r="264" spans="1:12" x14ac:dyDescent="0.25">
      <c r="A264" s="120"/>
      <c r="B264" s="120"/>
      <c r="C264" s="120"/>
      <c r="D264" s="120"/>
      <c r="E264" s="120"/>
      <c r="F264" s="120"/>
      <c r="G264" s="120"/>
      <c r="H264" s="120"/>
      <c r="I264" s="120"/>
      <c r="J264" s="120"/>
      <c r="K264" s="120"/>
      <c r="L264" s="120"/>
    </row>
    <row r="265" spans="1:12" x14ac:dyDescent="0.25">
      <c r="A265" s="120"/>
      <c r="B265" s="120"/>
      <c r="C265" s="120"/>
      <c r="D265" s="120"/>
      <c r="E265" s="120"/>
      <c r="F265" s="120"/>
      <c r="G265" s="120"/>
      <c r="H265" s="120"/>
      <c r="I265" s="120"/>
      <c r="J265" s="120"/>
      <c r="K265" s="120"/>
      <c r="L265" s="120"/>
    </row>
    <row r="266" spans="1:12" x14ac:dyDescent="0.25">
      <c r="A266" s="120"/>
      <c r="B266" s="120"/>
      <c r="C266" s="120"/>
      <c r="D266" s="120"/>
      <c r="E266" s="120"/>
      <c r="F266" s="120"/>
      <c r="G266" s="120"/>
      <c r="H266" s="120"/>
      <c r="I266" s="120"/>
      <c r="J266" s="120"/>
      <c r="K266" s="120"/>
      <c r="L266" s="120"/>
    </row>
    <row r="267" spans="1:12" x14ac:dyDescent="0.25">
      <c r="A267" s="120"/>
      <c r="B267" s="120"/>
      <c r="C267" s="120"/>
      <c r="D267" s="120"/>
      <c r="E267" s="120"/>
      <c r="F267" s="120"/>
      <c r="G267" s="120"/>
      <c r="H267" s="120"/>
      <c r="I267" s="120"/>
      <c r="J267" s="120"/>
      <c r="K267" s="120"/>
      <c r="L267" s="120"/>
    </row>
    <row r="268" spans="1:12" x14ac:dyDescent="0.25">
      <c r="A268" s="120"/>
      <c r="B268" s="120"/>
      <c r="C268" s="120"/>
      <c r="D268" s="120"/>
      <c r="E268" s="120"/>
      <c r="F268" s="120"/>
      <c r="G268" s="120"/>
      <c r="H268" s="120"/>
      <c r="I268" s="120"/>
      <c r="J268" s="120"/>
      <c r="K268" s="120"/>
      <c r="L268" s="120"/>
    </row>
    <row r="269" spans="1:12" x14ac:dyDescent="0.25">
      <c r="A269" s="120"/>
      <c r="B269" s="120"/>
      <c r="C269" s="120"/>
      <c r="D269" s="120"/>
      <c r="E269" s="120"/>
      <c r="F269" s="120"/>
      <c r="G269" s="120"/>
      <c r="H269" s="120"/>
      <c r="I269" s="120"/>
      <c r="J269" s="120"/>
      <c r="K269" s="120"/>
      <c r="L269" s="120"/>
    </row>
    <row r="270" spans="1:12" x14ac:dyDescent="0.25">
      <c r="A270" s="120"/>
      <c r="B270" s="120"/>
      <c r="C270" s="120"/>
      <c r="D270" s="120"/>
      <c r="E270" s="120"/>
      <c r="F270" s="120"/>
      <c r="G270" s="120"/>
      <c r="H270" s="120"/>
      <c r="I270" s="120"/>
      <c r="J270" s="120"/>
      <c r="K270" s="120"/>
      <c r="L270" s="120"/>
    </row>
    <row r="271" spans="1:12" x14ac:dyDescent="0.25">
      <c r="A271" s="120"/>
      <c r="B271" s="120"/>
      <c r="C271" s="120"/>
      <c r="D271" s="120"/>
      <c r="E271" s="120"/>
      <c r="F271" s="120"/>
      <c r="G271" s="120"/>
      <c r="H271" s="120"/>
      <c r="I271" s="120"/>
      <c r="J271" s="120"/>
      <c r="K271" s="120"/>
      <c r="L271" s="120"/>
    </row>
    <row r="272" spans="1:12" x14ac:dyDescent="0.25">
      <c r="A272" s="120"/>
      <c r="B272" s="120"/>
      <c r="C272" s="120"/>
      <c r="D272" s="120"/>
      <c r="E272" s="120"/>
      <c r="F272" s="120"/>
      <c r="G272" s="120"/>
      <c r="H272" s="120"/>
      <c r="I272" s="120"/>
      <c r="J272" s="120"/>
      <c r="K272" s="120"/>
      <c r="L272" s="120"/>
    </row>
    <row r="273" spans="1:12" x14ac:dyDescent="0.25">
      <c r="A273" s="120"/>
      <c r="B273" s="120"/>
      <c r="C273" s="120"/>
      <c r="D273" s="120"/>
      <c r="E273" s="120"/>
      <c r="F273" s="120"/>
      <c r="G273" s="120"/>
      <c r="H273" s="120"/>
      <c r="I273" s="120"/>
      <c r="J273" s="120"/>
      <c r="K273" s="120"/>
      <c r="L273" s="120"/>
    </row>
    <row r="274" spans="1:12" x14ac:dyDescent="0.25">
      <c r="A274" s="120"/>
      <c r="B274" s="120"/>
      <c r="C274" s="120"/>
      <c r="D274" s="120"/>
      <c r="E274" s="120"/>
      <c r="F274" s="120"/>
      <c r="G274" s="120"/>
      <c r="H274" s="120"/>
      <c r="I274" s="120"/>
      <c r="J274" s="120"/>
      <c r="K274" s="120"/>
      <c r="L274" s="120"/>
    </row>
    <row r="275" spans="1:12" x14ac:dyDescent="0.25">
      <c r="A275" s="120"/>
      <c r="B275" s="120"/>
      <c r="C275" s="120"/>
      <c r="D275" s="120"/>
      <c r="E275" s="120"/>
      <c r="F275" s="120"/>
      <c r="G275" s="120"/>
      <c r="H275" s="120"/>
      <c r="I275" s="120"/>
      <c r="J275" s="120"/>
      <c r="K275" s="120"/>
      <c r="L275" s="120"/>
    </row>
    <row r="276" spans="1:12" x14ac:dyDescent="0.25">
      <c r="A276" s="120"/>
      <c r="B276" s="120"/>
      <c r="C276" s="120"/>
      <c r="D276" s="120"/>
      <c r="E276" s="120"/>
      <c r="F276" s="120"/>
      <c r="G276" s="120"/>
      <c r="H276" s="120"/>
      <c r="I276" s="120"/>
      <c r="J276" s="120"/>
      <c r="K276" s="120"/>
      <c r="L276" s="120"/>
    </row>
    <row r="277" spans="1:12" x14ac:dyDescent="0.25">
      <c r="A277" s="120"/>
      <c r="B277" s="120"/>
      <c r="C277" s="120"/>
      <c r="D277" s="120"/>
      <c r="E277" s="120"/>
      <c r="F277" s="120"/>
      <c r="G277" s="120"/>
      <c r="H277" s="120"/>
      <c r="I277" s="120"/>
      <c r="J277" s="120"/>
      <c r="K277" s="120"/>
      <c r="L277" s="120"/>
    </row>
    <row r="278" spans="1:12" x14ac:dyDescent="0.25">
      <c r="A278" s="120"/>
      <c r="B278" s="120"/>
      <c r="C278" s="120"/>
      <c r="D278" s="120"/>
      <c r="E278" s="120"/>
      <c r="F278" s="120"/>
      <c r="G278" s="120"/>
      <c r="H278" s="120"/>
      <c r="I278" s="120"/>
      <c r="J278" s="120"/>
      <c r="K278" s="120"/>
      <c r="L278" s="120"/>
    </row>
    <row r="279" spans="1:12" x14ac:dyDescent="0.25">
      <c r="A279" s="120"/>
      <c r="B279" s="120"/>
      <c r="C279" s="120"/>
      <c r="D279" s="120"/>
      <c r="E279" s="120"/>
      <c r="F279" s="120"/>
      <c r="G279" s="120"/>
      <c r="H279" s="120"/>
      <c r="I279" s="120"/>
      <c r="J279" s="120"/>
      <c r="K279" s="120"/>
      <c r="L279" s="120"/>
    </row>
    <row r="280" spans="1:12" x14ac:dyDescent="0.25">
      <c r="A280" s="120"/>
      <c r="B280" s="120"/>
      <c r="C280" s="120"/>
      <c r="D280" s="120"/>
      <c r="E280" s="120"/>
      <c r="F280" s="120"/>
      <c r="G280" s="120"/>
      <c r="H280" s="120"/>
      <c r="I280" s="120"/>
      <c r="J280" s="120"/>
      <c r="K280" s="120"/>
      <c r="L280" s="120"/>
    </row>
    <row r="281" spans="1:12" x14ac:dyDescent="0.25">
      <c r="A281" s="120"/>
      <c r="B281" s="120"/>
      <c r="C281" s="120"/>
      <c r="D281" s="120"/>
      <c r="E281" s="120"/>
      <c r="F281" s="120"/>
      <c r="G281" s="120"/>
      <c r="H281" s="120"/>
      <c r="I281" s="120"/>
      <c r="J281" s="120"/>
      <c r="K281" s="120"/>
      <c r="L281" s="120"/>
    </row>
    <row r="282" spans="1:12" x14ac:dyDescent="0.25">
      <c r="A282" s="120"/>
      <c r="B282" s="120"/>
      <c r="C282" s="120"/>
      <c r="D282" s="120"/>
      <c r="E282" s="120"/>
      <c r="F282" s="120"/>
      <c r="G282" s="120"/>
      <c r="H282" s="120"/>
      <c r="I282" s="120"/>
      <c r="J282" s="120"/>
      <c r="K282" s="120"/>
      <c r="L282" s="120"/>
    </row>
    <row r="283" spans="1:12" x14ac:dyDescent="0.25">
      <c r="A283" s="120"/>
      <c r="B283" s="120"/>
      <c r="C283" s="120"/>
      <c r="D283" s="120"/>
      <c r="E283" s="120"/>
      <c r="F283" s="120"/>
      <c r="G283" s="120"/>
      <c r="H283" s="120"/>
      <c r="I283" s="120"/>
      <c r="J283" s="120"/>
      <c r="K283" s="120"/>
      <c r="L283" s="120"/>
    </row>
    <row r="284" spans="1:12" x14ac:dyDescent="0.25">
      <c r="A284" s="120"/>
      <c r="B284" s="120"/>
      <c r="C284" s="120"/>
      <c r="D284" s="120"/>
      <c r="E284" s="120"/>
      <c r="F284" s="120"/>
      <c r="G284" s="120"/>
      <c r="H284" s="120"/>
      <c r="I284" s="120"/>
      <c r="J284" s="120"/>
      <c r="K284" s="120"/>
      <c r="L284" s="120"/>
    </row>
    <row r="285" spans="1:12" x14ac:dyDescent="0.25">
      <c r="A285" s="120"/>
      <c r="B285" s="120"/>
      <c r="C285" s="120"/>
      <c r="D285" s="120"/>
      <c r="E285" s="120"/>
      <c r="F285" s="120"/>
      <c r="G285" s="120"/>
      <c r="H285" s="120"/>
      <c r="I285" s="120"/>
      <c r="J285" s="120"/>
      <c r="K285" s="120"/>
      <c r="L285" s="120"/>
    </row>
    <row r="286" spans="1:12" x14ac:dyDescent="0.25">
      <c r="A286" s="120"/>
      <c r="B286" s="120"/>
      <c r="C286" s="120"/>
      <c r="D286" s="120"/>
      <c r="E286" s="120"/>
      <c r="F286" s="120"/>
      <c r="G286" s="120"/>
      <c r="H286" s="120"/>
      <c r="I286" s="120"/>
      <c r="J286" s="120"/>
      <c r="K286" s="120"/>
      <c r="L286" s="120"/>
    </row>
    <row r="287" spans="1:12" x14ac:dyDescent="0.25">
      <c r="A287" s="120"/>
      <c r="B287" s="120"/>
      <c r="C287" s="120"/>
      <c r="D287" s="120"/>
      <c r="E287" s="120"/>
      <c r="F287" s="120"/>
      <c r="G287" s="120"/>
      <c r="H287" s="120"/>
      <c r="I287" s="120"/>
      <c r="J287" s="120"/>
      <c r="K287" s="120"/>
      <c r="L287" s="120"/>
    </row>
    <row r="288" spans="1:12" x14ac:dyDescent="0.25">
      <c r="A288" s="120"/>
      <c r="B288" s="120"/>
      <c r="C288" s="120"/>
      <c r="D288" s="120"/>
      <c r="E288" s="120"/>
      <c r="F288" s="120"/>
      <c r="G288" s="120"/>
      <c r="H288" s="120"/>
      <c r="I288" s="120"/>
      <c r="J288" s="120"/>
      <c r="K288" s="120"/>
      <c r="L288" s="120"/>
    </row>
    <row r="289" spans="1:12" x14ac:dyDescent="0.25">
      <c r="A289" s="120"/>
      <c r="B289" s="120"/>
      <c r="C289" s="120"/>
      <c r="D289" s="120"/>
      <c r="E289" s="120"/>
      <c r="F289" s="120"/>
      <c r="G289" s="120"/>
      <c r="H289" s="120"/>
      <c r="I289" s="120"/>
      <c r="J289" s="120"/>
      <c r="K289" s="120"/>
      <c r="L289" s="120"/>
    </row>
    <row r="290" spans="1:12" x14ac:dyDescent="0.25">
      <c r="A290" s="120"/>
      <c r="B290" s="120"/>
      <c r="C290" s="120"/>
      <c r="D290" s="120"/>
      <c r="E290" s="120"/>
      <c r="F290" s="120"/>
      <c r="G290" s="120"/>
      <c r="H290" s="120"/>
      <c r="I290" s="120"/>
      <c r="J290" s="120"/>
      <c r="K290" s="120"/>
      <c r="L290" s="120"/>
    </row>
    <row r="291" spans="1:12" x14ac:dyDescent="0.25">
      <c r="A291" s="120"/>
      <c r="B291" s="120"/>
      <c r="C291" s="120"/>
      <c r="D291" s="120"/>
      <c r="E291" s="120"/>
      <c r="F291" s="120"/>
      <c r="G291" s="120"/>
      <c r="H291" s="120"/>
      <c r="I291" s="120"/>
      <c r="J291" s="120"/>
      <c r="K291" s="120"/>
      <c r="L291" s="120"/>
    </row>
    <row r="292" spans="1:12" x14ac:dyDescent="0.25">
      <c r="A292" s="120"/>
      <c r="B292" s="120"/>
      <c r="C292" s="120"/>
      <c r="D292" s="120"/>
      <c r="E292" s="120"/>
      <c r="F292" s="120"/>
      <c r="G292" s="120"/>
      <c r="H292" s="120"/>
      <c r="I292" s="120"/>
      <c r="J292" s="120"/>
      <c r="K292" s="120"/>
      <c r="L292" s="120"/>
    </row>
    <row r="293" spans="1:12" x14ac:dyDescent="0.25">
      <c r="A293" s="120"/>
      <c r="B293" s="120"/>
      <c r="C293" s="120"/>
      <c r="D293" s="120"/>
      <c r="E293" s="120"/>
      <c r="F293" s="120"/>
      <c r="G293" s="120"/>
      <c r="H293" s="120"/>
      <c r="I293" s="120"/>
      <c r="J293" s="120"/>
      <c r="K293" s="120"/>
      <c r="L293" s="120"/>
    </row>
    <row r="294" spans="1:12" x14ac:dyDescent="0.25">
      <c r="A294" s="120"/>
      <c r="B294" s="120"/>
      <c r="C294" s="120"/>
      <c r="D294" s="120"/>
      <c r="E294" s="120"/>
      <c r="F294" s="120"/>
      <c r="G294" s="120"/>
      <c r="H294" s="120"/>
      <c r="I294" s="120"/>
      <c r="J294" s="120"/>
      <c r="K294" s="120"/>
      <c r="L294" s="120"/>
    </row>
    <row r="295" spans="1:12" x14ac:dyDescent="0.25">
      <c r="A295" s="120"/>
      <c r="B295" s="120"/>
      <c r="C295" s="120"/>
      <c r="D295" s="120"/>
      <c r="E295" s="120"/>
      <c r="F295" s="120"/>
      <c r="G295" s="120"/>
      <c r="H295" s="120"/>
      <c r="I295" s="120"/>
      <c r="J295" s="120"/>
      <c r="K295" s="120"/>
      <c r="L295" s="120"/>
    </row>
    <row r="296" spans="1:12" x14ac:dyDescent="0.25">
      <c r="A296" s="120"/>
      <c r="B296" s="120"/>
      <c r="C296" s="120"/>
      <c r="D296" s="120"/>
      <c r="E296" s="120"/>
      <c r="F296" s="120"/>
      <c r="G296" s="120"/>
      <c r="H296" s="120"/>
      <c r="I296" s="120"/>
      <c r="J296" s="120"/>
      <c r="K296" s="120"/>
      <c r="L296" s="120"/>
    </row>
    <row r="297" spans="1:12" x14ac:dyDescent="0.25">
      <c r="A297" s="120"/>
      <c r="B297" s="120"/>
      <c r="C297" s="120"/>
      <c r="D297" s="120"/>
      <c r="E297" s="120"/>
      <c r="F297" s="120"/>
      <c r="G297" s="120"/>
      <c r="H297" s="120"/>
      <c r="I297" s="120"/>
      <c r="J297" s="120"/>
      <c r="K297" s="120"/>
      <c r="L297" s="120"/>
    </row>
    <row r="298" spans="1:12" x14ac:dyDescent="0.25">
      <c r="A298" s="120"/>
      <c r="B298" s="120"/>
      <c r="C298" s="120"/>
      <c r="D298" s="120"/>
      <c r="E298" s="120"/>
      <c r="F298" s="120"/>
      <c r="G298" s="120"/>
      <c r="H298" s="120"/>
      <c r="I298" s="120"/>
      <c r="J298" s="120"/>
      <c r="K298" s="120"/>
      <c r="L298" s="120"/>
    </row>
    <row r="299" spans="1:12" x14ac:dyDescent="0.25">
      <c r="A299" s="120"/>
      <c r="B299" s="120"/>
      <c r="C299" s="120"/>
      <c r="D299" s="120"/>
      <c r="E299" s="120"/>
      <c r="F299" s="120"/>
      <c r="G299" s="120"/>
      <c r="H299" s="120"/>
      <c r="I299" s="120"/>
      <c r="J299" s="120"/>
      <c r="K299" s="120"/>
      <c r="L299" s="120"/>
    </row>
    <row r="300" spans="1:12" x14ac:dyDescent="0.25">
      <c r="A300" s="120"/>
      <c r="B300" s="120"/>
      <c r="C300" s="120"/>
      <c r="D300" s="120"/>
      <c r="E300" s="120"/>
      <c r="F300" s="120"/>
      <c r="G300" s="120"/>
      <c r="H300" s="120"/>
      <c r="I300" s="120"/>
      <c r="J300" s="120"/>
      <c r="K300" s="120"/>
      <c r="L300" s="120"/>
    </row>
    <row r="301" spans="1:12" x14ac:dyDescent="0.25">
      <c r="A301" s="120"/>
      <c r="B301" s="120"/>
      <c r="C301" s="120"/>
      <c r="D301" s="120"/>
      <c r="E301" s="120"/>
      <c r="F301" s="120"/>
      <c r="G301" s="120"/>
      <c r="H301" s="120"/>
      <c r="I301" s="120"/>
      <c r="J301" s="120"/>
      <c r="K301" s="120"/>
      <c r="L301" s="120"/>
    </row>
    <row r="302" spans="1:12" x14ac:dyDescent="0.25">
      <c r="A302" s="120"/>
      <c r="B302" s="120"/>
      <c r="C302" s="120"/>
      <c r="D302" s="120"/>
      <c r="E302" s="120"/>
      <c r="F302" s="120"/>
      <c r="G302" s="120"/>
      <c r="H302" s="120"/>
      <c r="I302" s="120"/>
      <c r="J302" s="120"/>
      <c r="K302" s="120"/>
      <c r="L302" s="120"/>
    </row>
    <row r="303" spans="1:12" x14ac:dyDescent="0.25">
      <c r="A303" s="120"/>
      <c r="B303" s="120"/>
      <c r="C303" s="120"/>
      <c r="D303" s="120"/>
      <c r="E303" s="120"/>
      <c r="F303" s="120"/>
      <c r="G303" s="120"/>
      <c r="H303" s="120"/>
      <c r="I303" s="120"/>
      <c r="J303" s="120"/>
      <c r="K303" s="120"/>
      <c r="L303" s="120"/>
    </row>
    <row r="304" spans="1:12" x14ac:dyDescent="0.25">
      <c r="A304" s="120"/>
      <c r="B304" s="120"/>
      <c r="C304" s="120"/>
      <c r="D304" s="120"/>
      <c r="E304" s="120"/>
      <c r="F304" s="120"/>
      <c r="G304" s="120"/>
      <c r="H304" s="120"/>
      <c r="I304" s="120"/>
      <c r="J304" s="120"/>
      <c r="K304" s="120"/>
      <c r="L304" s="120"/>
    </row>
    <row r="305" spans="1:12" x14ac:dyDescent="0.25">
      <c r="A305" s="120"/>
      <c r="B305" s="120"/>
      <c r="C305" s="120"/>
      <c r="D305" s="120"/>
      <c r="E305" s="120"/>
      <c r="F305" s="120"/>
      <c r="G305" s="120"/>
      <c r="H305" s="120"/>
      <c r="I305" s="120"/>
      <c r="J305" s="120"/>
      <c r="K305" s="120"/>
      <c r="L305" s="120"/>
    </row>
    <row r="306" spans="1:12" x14ac:dyDescent="0.25">
      <c r="A306" s="120"/>
      <c r="B306" s="120"/>
      <c r="C306" s="120"/>
      <c r="D306" s="120"/>
      <c r="E306" s="120"/>
      <c r="F306" s="120"/>
      <c r="G306" s="120"/>
      <c r="H306" s="120"/>
      <c r="I306" s="120"/>
      <c r="J306" s="120"/>
      <c r="K306" s="120"/>
      <c r="L306" s="120"/>
    </row>
    <row r="307" spans="1:12" x14ac:dyDescent="0.25">
      <c r="A307" s="120"/>
      <c r="B307" s="120"/>
      <c r="C307" s="120"/>
      <c r="D307" s="120"/>
      <c r="E307" s="120"/>
      <c r="F307" s="120"/>
      <c r="G307" s="120"/>
      <c r="H307" s="120"/>
      <c r="I307" s="120"/>
      <c r="J307" s="120"/>
      <c r="K307" s="120"/>
      <c r="L307" s="120"/>
    </row>
    <row r="308" spans="1:12" x14ac:dyDescent="0.25">
      <c r="A308" s="120"/>
      <c r="B308" s="120"/>
      <c r="C308" s="120"/>
      <c r="D308" s="120"/>
      <c r="E308" s="120"/>
      <c r="F308" s="120"/>
      <c r="G308" s="120"/>
      <c r="H308" s="120"/>
      <c r="I308" s="120"/>
      <c r="J308" s="120"/>
      <c r="K308" s="120"/>
      <c r="L308" s="120"/>
    </row>
    <row r="309" spans="1:12" x14ac:dyDescent="0.25">
      <c r="A309" s="120"/>
      <c r="B309" s="120"/>
      <c r="C309" s="120"/>
      <c r="D309" s="120"/>
      <c r="E309" s="120"/>
      <c r="F309" s="120"/>
      <c r="G309" s="120"/>
      <c r="H309" s="120"/>
      <c r="I309" s="120"/>
      <c r="J309" s="120"/>
      <c r="K309" s="120"/>
      <c r="L309" s="120"/>
    </row>
    <row r="310" spans="1:12" x14ac:dyDescent="0.25">
      <c r="A310" s="120"/>
      <c r="B310" s="120"/>
      <c r="C310" s="120"/>
      <c r="D310" s="120"/>
      <c r="E310" s="120"/>
      <c r="F310" s="120"/>
      <c r="G310" s="120"/>
      <c r="H310" s="120"/>
      <c r="I310" s="120"/>
      <c r="J310" s="120"/>
      <c r="K310" s="120"/>
      <c r="L310" s="120"/>
    </row>
    <row r="311" spans="1:12" x14ac:dyDescent="0.25">
      <c r="A311" s="120"/>
      <c r="B311" s="120"/>
      <c r="C311" s="120"/>
      <c r="D311" s="120"/>
      <c r="E311" s="120"/>
      <c r="F311" s="120"/>
      <c r="G311" s="120"/>
      <c r="H311" s="120"/>
      <c r="I311" s="120"/>
      <c r="J311" s="120"/>
      <c r="K311" s="120"/>
      <c r="L311" s="120"/>
    </row>
    <row r="312" spans="1:12" x14ac:dyDescent="0.25">
      <c r="A312" s="120"/>
      <c r="B312" s="120"/>
      <c r="C312" s="120"/>
      <c r="D312" s="120"/>
      <c r="E312" s="120"/>
      <c r="F312" s="120"/>
      <c r="G312" s="120"/>
      <c r="H312" s="120"/>
      <c r="I312" s="120"/>
      <c r="J312" s="120"/>
      <c r="K312" s="120"/>
      <c r="L312" s="120"/>
    </row>
    <row r="313" spans="1:12" x14ac:dyDescent="0.25">
      <c r="A313" s="120"/>
      <c r="B313" s="120"/>
      <c r="C313" s="120"/>
      <c r="D313" s="120"/>
      <c r="E313" s="120"/>
      <c r="F313" s="120"/>
      <c r="G313" s="120"/>
      <c r="H313" s="120"/>
      <c r="I313" s="120"/>
      <c r="J313" s="120"/>
      <c r="K313" s="120"/>
      <c r="L313" s="120"/>
    </row>
    <row r="314" spans="1:12" x14ac:dyDescent="0.25">
      <c r="A314" s="120"/>
      <c r="B314" s="120"/>
      <c r="C314" s="120"/>
      <c r="D314" s="120"/>
      <c r="E314" s="120"/>
      <c r="F314" s="120"/>
      <c r="G314" s="120"/>
      <c r="H314" s="120"/>
      <c r="I314" s="120"/>
      <c r="J314" s="120"/>
      <c r="K314" s="120"/>
      <c r="L314" s="120"/>
    </row>
    <row r="315" spans="1:12" x14ac:dyDescent="0.25">
      <c r="A315" s="120"/>
      <c r="B315" s="120"/>
      <c r="C315" s="120"/>
      <c r="D315" s="120"/>
      <c r="E315" s="120"/>
      <c r="F315" s="120"/>
      <c r="G315" s="120"/>
      <c r="H315" s="120"/>
      <c r="I315" s="120"/>
      <c r="J315" s="120"/>
      <c r="K315" s="120"/>
      <c r="L315" s="120"/>
    </row>
    <row r="316" spans="1:12" x14ac:dyDescent="0.25">
      <c r="A316" s="120"/>
      <c r="B316" s="120"/>
      <c r="C316" s="120"/>
      <c r="D316" s="120"/>
      <c r="E316" s="120"/>
      <c r="F316" s="120"/>
      <c r="G316" s="120"/>
      <c r="H316" s="120"/>
      <c r="I316" s="120"/>
      <c r="J316" s="120"/>
      <c r="K316" s="120"/>
      <c r="L316" s="120"/>
    </row>
    <row r="317" spans="1:12" x14ac:dyDescent="0.25">
      <c r="A317" s="120"/>
      <c r="B317" s="120"/>
      <c r="C317" s="120"/>
      <c r="D317" s="120"/>
      <c r="E317" s="120"/>
      <c r="F317" s="120"/>
      <c r="G317" s="120"/>
      <c r="H317" s="120"/>
      <c r="I317" s="120"/>
      <c r="J317" s="120"/>
      <c r="K317" s="120"/>
      <c r="L317" s="120"/>
    </row>
    <row r="318" spans="1:12" x14ac:dyDescent="0.25">
      <c r="A318" s="120"/>
      <c r="B318" s="120"/>
      <c r="C318" s="120"/>
      <c r="D318" s="120"/>
      <c r="E318" s="120"/>
      <c r="F318" s="120"/>
      <c r="G318" s="120"/>
      <c r="H318" s="120"/>
      <c r="I318" s="120"/>
      <c r="J318" s="120"/>
      <c r="K318" s="120"/>
      <c r="L318" s="120"/>
    </row>
    <row r="319" spans="1:12" x14ac:dyDescent="0.25">
      <c r="A319" s="120"/>
      <c r="B319" s="120"/>
      <c r="C319" s="120"/>
      <c r="D319" s="120"/>
      <c r="E319" s="120"/>
      <c r="F319" s="120"/>
      <c r="G319" s="120"/>
      <c r="H319" s="120"/>
      <c r="I319" s="120"/>
      <c r="J319" s="120"/>
      <c r="K319" s="120"/>
      <c r="L319" s="120"/>
    </row>
    <row r="320" spans="1:12" x14ac:dyDescent="0.25">
      <c r="A320" s="120"/>
      <c r="B320" s="120"/>
      <c r="C320" s="120"/>
      <c r="D320" s="120"/>
      <c r="E320" s="120"/>
      <c r="F320" s="120"/>
      <c r="G320" s="120"/>
      <c r="H320" s="120"/>
      <c r="I320" s="120"/>
      <c r="J320" s="120"/>
      <c r="K320" s="120"/>
      <c r="L320" s="120"/>
    </row>
    <row r="321" spans="1:12" x14ac:dyDescent="0.25">
      <c r="A321" s="120"/>
      <c r="B321" s="120"/>
      <c r="C321" s="120"/>
      <c r="D321" s="120"/>
      <c r="E321" s="120"/>
      <c r="F321" s="120"/>
      <c r="G321" s="120"/>
      <c r="H321" s="120"/>
      <c r="I321" s="120"/>
      <c r="J321" s="120"/>
      <c r="K321" s="120"/>
      <c r="L321" s="120"/>
    </row>
    <row r="322" spans="1:12" x14ac:dyDescent="0.25">
      <c r="A322" s="120"/>
      <c r="B322" s="120"/>
      <c r="C322" s="120"/>
      <c r="D322" s="120"/>
      <c r="E322" s="120"/>
      <c r="F322" s="120"/>
      <c r="G322" s="120"/>
      <c r="H322" s="120"/>
      <c r="I322" s="120"/>
      <c r="J322" s="120"/>
      <c r="K322" s="120"/>
      <c r="L322" s="120"/>
    </row>
    <row r="323" spans="1:12" x14ac:dyDescent="0.25">
      <c r="A323" s="120"/>
      <c r="B323" s="120"/>
      <c r="C323" s="120"/>
      <c r="D323" s="120"/>
      <c r="E323" s="120"/>
      <c r="F323" s="120"/>
      <c r="G323" s="120"/>
      <c r="H323" s="120"/>
      <c r="I323" s="120"/>
      <c r="J323" s="120"/>
      <c r="K323" s="120"/>
      <c r="L323" s="120"/>
    </row>
    <row r="324" spans="1:12" x14ac:dyDescent="0.25">
      <c r="A324" s="120"/>
      <c r="B324" s="120"/>
      <c r="C324" s="120"/>
      <c r="D324" s="120"/>
      <c r="E324" s="120"/>
      <c r="F324" s="120"/>
      <c r="G324" s="120"/>
      <c r="H324" s="120"/>
      <c r="I324" s="120"/>
      <c r="J324" s="120"/>
      <c r="K324" s="120"/>
      <c r="L324" s="120"/>
    </row>
    <row r="325" spans="1:12" x14ac:dyDescent="0.25">
      <c r="A325" s="120"/>
      <c r="B325" s="120"/>
      <c r="C325" s="120"/>
      <c r="D325" s="120"/>
      <c r="E325" s="120"/>
      <c r="F325" s="120"/>
      <c r="G325" s="120"/>
      <c r="H325" s="120"/>
      <c r="I325" s="120"/>
      <c r="J325" s="120"/>
      <c r="K325" s="120"/>
      <c r="L325" s="120"/>
    </row>
    <row r="326" spans="1:12" x14ac:dyDescent="0.25">
      <c r="A326" s="120"/>
      <c r="B326" s="120"/>
      <c r="C326" s="120"/>
      <c r="D326" s="120"/>
      <c r="E326" s="120"/>
      <c r="F326" s="120"/>
      <c r="G326" s="120"/>
      <c r="H326" s="120"/>
      <c r="I326" s="120"/>
      <c r="J326" s="120"/>
      <c r="K326" s="120"/>
      <c r="L326" s="120"/>
    </row>
    <row r="327" spans="1:12" x14ac:dyDescent="0.25">
      <c r="A327" s="120"/>
      <c r="B327" s="120"/>
      <c r="C327" s="120"/>
      <c r="D327" s="120"/>
      <c r="E327" s="120"/>
      <c r="F327" s="120"/>
      <c r="G327" s="120"/>
      <c r="H327" s="120"/>
      <c r="I327" s="120"/>
      <c r="J327" s="120"/>
      <c r="K327" s="120"/>
      <c r="L327" s="120"/>
    </row>
    <row r="328" spans="1:12" x14ac:dyDescent="0.25">
      <c r="A328" s="120"/>
      <c r="B328" s="120"/>
      <c r="C328" s="120"/>
      <c r="D328" s="120"/>
      <c r="E328" s="120"/>
      <c r="F328" s="120"/>
      <c r="G328" s="120"/>
      <c r="H328" s="120"/>
      <c r="I328" s="120"/>
      <c r="J328" s="120"/>
      <c r="K328" s="120"/>
      <c r="L328" s="120"/>
    </row>
    <row r="329" spans="1:12" x14ac:dyDescent="0.25">
      <c r="A329" s="120"/>
      <c r="B329" s="120"/>
      <c r="C329" s="120"/>
      <c r="D329" s="120"/>
      <c r="E329" s="120"/>
      <c r="F329" s="120"/>
      <c r="G329" s="120"/>
      <c r="H329" s="120"/>
      <c r="I329" s="120"/>
      <c r="J329" s="120"/>
      <c r="K329" s="120"/>
      <c r="L329" s="120"/>
    </row>
    <row r="330" spans="1:12" x14ac:dyDescent="0.25">
      <c r="A330" s="120"/>
      <c r="B330" s="120"/>
      <c r="C330" s="120"/>
      <c r="D330" s="120"/>
      <c r="E330" s="120"/>
      <c r="F330" s="120"/>
      <c r="G330" s="120"/>
      <c r="H330" s="120"/>
      <c r="I330" s="120"/>
      <c r="J330" s="120"/>
      <c r="K330" s="120"/>
      <c r="L330" s="120"/>
    </row>
    <row r="331" spans="1:12" x14ac:dyDescent="0.25">
      <c r="A331" s="120"/>
      <c r="B331" s="120"/>
      <c r="C331" s="120"/>
      <c r="D331" s="120"/>
      <c r="E331" s="120"/>
      <c r="F331" s="120"/>
      <c r="G331" s="120"/>
      <c r="H331" s="120"/>
      <c r="I331" s="120"/>
      <c r="J331" s="120"/>
      <c r="K331" s="120"/>
      <c r="L331" s="120"/>
    </row>
    <row r="332" spans="1:12" x14ac:dyDescent="0.25">
      <c r="A332" s="120"/>
      <c r="B332" s="120"/>
      <c r="C332" s="120"/>
      <c r="D332" s="120"/>
      <c r="E332" s="120"/>
      <c r="F332" s="120"/>
      <c r="G332" s="120"/>
      <c r="H332" s="120"/>
      <c r="I332" s="120"/>
      <c r="J332" s="120"/>
      <c r="K332" s="120"/>
      <c r="L332" s="120"/>
    </row>
    <row r="333" spans="1:12" x14ac:dyDescent="0.25">
      <c r="A333" s="120"/>
      <c r="B333" s="120"/>
      <c r="C333" s="120"/>
      <c r="D333" s="120"/>
      <c r="E333" s="120"/>
      <c r="F333" s="120"/>
      <c r="G333" s="120"/>
      <c r="H333" s="120"/>
      <c r="I333" s="120"/>
      <c r="J333" s="120"/>
      <c r="K333" s="120"/>
      <c r="L333" s="120"/>
    </row>
    <row r="334" spans="1:12" x14ac:dyDescent="0.25">
      <c r="A334" s="120"/>
      <c r="B334" s="120"/>
      <c r="C334" s="120"/>
      <c r="D334" s="120"/>
      <c r="E334" s="120"/>
      <c r="F334" s="120"/>
      <c r="G334" s="120"/>
      <c r="H334" s="120"/>
      <c r="I334" s="120"/>
      <c r="J334" s="120"/>
      <c r="K334" s="120"/>
      <c r="L334" s="120"/>
    </row>
    <row r="335" spans="1:12" x14ac:dyDescent="0.25">
      <c r="A335" s="120"/>
      <c r="B335" s="120"/>
      <c r="C335" s="120"/>
      <c r="D335" s="120"/>
      <c r="E335" s="120"/>
      <c r="F335" s="120"/>
      <c r="G335" s="120"/>
      <c r="H335" s="120"/>
      <c r="I335" s="120"/>
      <c r="J335" s="120"/>
      <c r="K335" s="120"/>
      <c r="L335" s="120"/>
    </row>
    <row r="336" spans="1:12" x14ac:dyDescent="0.25">
      <c r="A336" s="120"/>
      <c r="B336" s="120"/>
      <c r="C336" s="120"/>
      <c r="D336" s="120"/>
      <c r="E336" s="120"/>
      <c r="F336" s="120"/>
      <c r="G336" s="120"/>
      <c r="H336" s="120"/>
      <c r="I336" s="120"/>
      <c r="J336" s="120"/>
      <c r="K336" s="120"/>
      <c r="L336" s="120"/>
    </row>
    <row r="337" spans="1:12" x14ac:dyDescent="0.25">
      <c r="A337" s="120"/>
      <c r="B337" s="120"/>
      <c r="C337" s="120"/>
      <c r="D337" s="120"/>
      <c r="E337" s="120"/>
      <c r="F337" s="120"/>
      <c r="G337" s="120"/>
      <c r="H337" s="120"/>
      <c r="I337" s="120"/>
      <c r="J337" s="120"/>
      <c r="K337" s="120"/>
      <c r="L337" s="120"/>
    </row>
    <row r="338" spans="1:12" x14ac:dyDescent="0.25">
      <c r="A338" s="120"/>
      <c r="B338" s="120"/>
      <c r="C338" s="120"/>
      <c r="D338" s="120"/>
      <c r="E338" s="120"/>
      <c r="F338" s="120"/>
      <c r="G338" s="120"/>
      <c r="H338" s="120"/>
      <c r="I338" s="120"/>
      <c r="J338" s="120"/>
      <c r="K338" s="120"/>
      <c r="L338" s="120"/>
    </row>
    <row r="339" spans="1:12" x14ac:dyDescent="0.25">
      <c r="A339" s="120"/>
      <c r="B339" s="120"/>
      <c r="C339" s="120"/>
      <c r="D339" s="120"/>
      <c r="E339" s="120"/>
      <c r="F339" s="120"/>
      <c r="G339" s="120"/>
      <c r="H339" s="120"/>
      <c r="I339" s="120"/>
      <c r="J339" s="120"/>
      <c r="K339" s="120"/>
      <c r="L339" s="120"/>
    </row>
    <row r="340" spans="1:12" x14ac:dyDescent="0.25">
      <c r="A340" s="120"/>
      <c r="B340" s="120"/>
      <c r="C340" s="120"/>
      <c r="D340" s="120"/>
      <c r="E340" s="120"/>
      <c r="F340" s="120"/>
      <c r="G340" s="120"/>
      <c r="H340" s="120"/>
      <c r="I340" s="120"/>
      <c r="J340" s="120"/>
      <c r="K340" s="120"/>
      <c r="L340" s="120"/>
    </row>
    <row r="341" spans="1:12" x14ac:dyDescent="0.25">
      <c r="A341" s="120"/>
      <c r="B341" s="120"/>
      <c r="C341" s="120"/>
      <c r="D341" s="120"/>
      <c r="E341" s="120"/>
      <c r="F341" s="120"/>
      <c r="G341" s="120"/>
      <c r="H341" s="120"/>
      <c r="I341" s="120"/>
      <c r="J341" s="120"/>
      <c r="K341" s="120"/>
      <c r="L341" s="120"/>
    </row>
    <row r="342" spans="1:12" x14ac:dyDescent="0.25">
      <c r="A342" s="120"/>
      <c r="B342" s="120"/>
      <c r="C342" s="120"/>
      <c r="D342" s="120"/>
      <c r="E342" s="120"/>
      <c r="F342" s="120"/>
      <c r="G342" s="120"/>
      <c r="H342" s="120"/>
      <c r="I342" s="120"/>
      <c r="J342" s="120"/>
      <c r="K342" s="120"/>
      <c r="L342" s="120"/>
    </row>
    <row r="343" spans="1:12" x14ac:dyDescent="0.25">
      <c r="A343" s="120"/>
      <c r="B343" s="120"/>
      <c r="C343" s="120"/>
      <c r="D343" s="120"/>
      <c r="E343" s="120"/>
      <c r="F343" s="120"/>
      <c r="G343" s="120"/>
      <c r="H343" s="120"/>
      <c r="I343" s="120"/>
      <c r="J343" s="120"/>
      <c r="K343" s="120"/>
      <c r="L343" s="120"/>
    </row>
    <row r="344" spans="1:12" x14ac:dyDescent="0.25">
      <c r="A344" s="120"/>
      <c r="B344" s="120"/>
      <c r="C344" s="120"/>
      <c r="D344" s="120"/>
      <c r="E344" s="120"/>
      <c r="F344" s="120"/>
      <c r="G344" s="120"/>
      <c r="H344" s="120"/>
      <c r="I344" s="120"/>
      <c r="J344" s="120"/>
      <c r="K344" s="120"/>
      <c r="L344" s="120"/>
    </row>
    <row r="345" spans="1:12" x14ac:dyDescent="0.25">
      <c r="A345" s="120"/>
      <c r="B345" s="120"/>
      <c r="C345" s="120"/>
      <c r="D345" s="120"/>
      <c r="E345" s="120"/>
      <c r="F345" s="120"/>
      <c r="G345" s="120"/>
      <c r="H345" s="120"/>
      <c r="I345" s="120"/>
      <c r="J345" s="120"/>
      <c r="K345" s="120"/>
      <c r="L345" s="120"/>
    </row>
    <row r="346" spans="1:12" x14ac:dyDescent="0.25">
      <c r="A346" s="120"/>
      <c r="B346" s="120"/>
      <c r="C346" s="120"/>
      <c r="D346" s="120"/>
      <c r="E346" s="120"/>
      <c r="F346" s="120"/>
      <c r="G346" s="120"/>
      <c r="H346" s="120"/>
      <c r="I346" s="120"/>
      <c r="J346" s="120"/>
      <c r="K346" s="120"/>
      <c r="L346" s="120"/>
    </row>
    <row r="347" spans="1:12" x14ac:dyDescent="0.25">
      <c r="A347" s="120"/>
      <c r="B347" s="120"/>
      <c r="C347" s="120"/>
      <c r="D347" s="120"/>
      <c r="E347" s="120"/>
      <c r="F347" s="120"/>
      <c r="G347" s="120"/>
      <c r="H347" s="120"/>
      <c r="I347" s="120"/>
      <c r="J347" s="120"/>
      <c r="K347" s="120"/>
      <c r="L347" s="120"/>
    </row>
    <row r="348" spans="1:12" x14ac:dyDescent="0.25">
      <c r="A348" s="120"/>
      <c r="B348" s="120"/>
      <c r="C348" s="120"/>
      <c r="D348" s="120"/>
      <c r="E348" s="120"/>
      <c r="F348" s="120"/>
      <c r="G348" s="120"/>
      <c r="H348" s="120"/>
      <c r="I348" s="120"/>
      <c r="J348" s="120"/>
      <c r="K348" s="120"/>
      <c r="L348" s="120"/>
    </row>
    <row r="349" spans="1:12" x14ac:dyDescent="0.25">
      <c r="A349" s="120"/>
      <c r="B349" s="120"/>
      <c r="C349" s="120"/>
      <c r="D349" s="120"/>
      <c r="E349" s="120"/>
      <c r="F349" s="120"/>
      <c r="G349" s="120"/>
      <c r="H349" s="120"/>
      <c r="I349" s="120"/>
      <c r="J349" s="120"/>
      <c r="K349" s="120"/>
      <c r="L349" s="120"/>
    </row>
    <row r="350" spans="1:12" x14ac:dyDescent="0.25">
      <c r="A350" s="120"/>
      <c r="B350" s="120"/>
      <c r="C350" s="120"/>
      <c r="D350" s="120"/>
      <c r="E350" s="120"/>
      <c r="F350" s="120"/>
      <c r="G350" s="120"/>
      <c r="H350" s="120"/>
      <c r="I350" s="120"/>
      <c r="J350" s="120"/>
      <c r="K350" s="120"/>
      <c r="L350" s="120"/>
    </row>
    <row r="351" spans="1:12" x14ac:dyDescent="0.25">
      <c r="A351" s="120"/>
      <c r="B351" s="120"/>
      <c r="C351" s="120"/>
      <c r="D351" s="120"/>
      <c r="E351" s="120"/>
      <c r="F351" s="120"/>
      <c r="G351" s="120"/>
      <c r="H351" s="120"/>
      <c r="I351" s="120"/>
      <c r="J351" s="120"/>
      <c r="K351" s="120"/>
      <c r="L351" s="120"/>
    </row>
    <row r="352" spans="1:12" x14ac:dyDescent="0.25">
      <c r="A352" s="120"/>
      <c r="B352" s="120"/>
      <c r="C352" s="120"/>
      <c r="D352" s="120"/>
      <c r="E352" s="120"/>
      <c r="F352" s="120"/>
      <c r="G352" s="120"/>
      <c r="H352" s="120"/>
      <c r="I352" s="120"/>
      <c r="J352" s="120"/>
      <c r="K352" s="120"/>
      <c r="L352" s="120"/>
    </row>
    <row r="353" spans="1:12" x14ac:dyDescent="0.25">
      <c r="A353" s="120"/>
      <c r="B353" s="120"/>
      <c r="C353" s="120"/>
      <c r="D353" s="120"/>
      <c r="E353" s="120"/>
      <c r="F353" s="120"/>
      <c r="G353" s="120"/>
      <c r="H353" s="120"/>
      <c r="I353" s="120"/>
      <c r="J353" s="120"/>
      <c r="K353" s="120"/>
      <c r="L353" s="120"/>
    </row>
    <row r="354" spans="1:12" x14ac:dyDescent="0.25">
      <c r="A354" s="120"/>
      <c r="B354" s="120"/>
      <c r="C354" s="120"/>
      <c r="D354" s="120"/>
      <c r="E354" s="120"/>
      <c r="F354" s="120"/>
      <c r="G354" s="120"/>
      <c r="H354" s="120"/>
      <c r="I354" s="120"/>
      <c r="J354" s="120"/>
      <c r="K354" s="120"/>
      <c r="L354" s="120"/>
    </row>
    <row r="355" spans="1:12" x14ac:dyDescent="0.25">
      <c r="A355" s="120"/>
      <c r="B355" s="120"/>
      <c r="C355" s="120"/>
      <c r="D355" s="120"/>
      <c r="E355" s="120"/>
      <c r="F355" s="120"/>
      <c r="G355" s="120"/>
      <c r="H355" s="120"/>
      <c r="I355" s="120"/>
      <c r="J355" s="120"/>
      <c r="K355" s="120"/>
      <c r="L355" s="120"/>
    </row>
    <row r="356" spans="1:12" x14ac:dyDescent="0.25">
      <c r="A356" s="120"/>
      <c r="B356" s="120"/>
      <c r="C356" s="120"/>
      <c r="D356" s="120"/>
      <c r="E356" s="120"/>
      <c r="F356" s="120"/>
      <c r="G356" s="120"/>
      <c r="H356" s="120"/>
      <c r="I356" s="120"/>
      <c r="J356" s="120"/>
      <c r="K356" s="120"/>
      <c r="L356" s="120"/>
    </row>
    <row r="357" spans="1:12" x14ac:dyDescent="0.25">
      <c r="A357" s="120"/>
      <c r="B357" s="120"/>
      <c r="C357" s="120"/>
      <c r="D357" s="120"/>
      <c r="E357" s="120"/>
      <c r="F357" s="120"/>
      <c r="G357" s="120"/>
      <c r="H357" s="120"/>
      <c r="I357" s="120"/>
      <c r="J357" s="120"/>
      <c r="K357" s="120"/>
      <c r="L357" s="120"/>
    </row>
    <row r="358" spans="1:12" x14ac:dyDescent="0.25">
      <c r="A358" s="120"/>
      <c r="B358" s="120"/>
      <c r="C358" s="120"/>
      <c r="D358" s="120"/>
      <c r="E358" s="120"/>
      <c r="F358" s="120"/>
      <c r="G358" s="120"/>
      <c r="H358" s="120"/>
      <c r="I358" s="120"/>
      <c r="J358" s="120"/>
      <c r="K358" s="120"/>
      <c r="L358" s="120"/>
    </row>
    <row r="359" spans="1:12" x14ac:dyDescent="0.25">
      <c r="A359" s="120"/>
      <c r="B359" s="120"/>
      <c r="C359" s="120"/>
      <c r="D359" s="120"/>
      <c r="E359" s="120"/>
      <c r="F359" s="120"/>
      <c r="G359" s="120"/>
      <c r="H359" s="120"/>
      <c r="I359" s="120"/>
      <c r="J359" s="120"/>
      <c r="K359" s="120"/>
      <c r="L359" s="120"/>
    </row>
    <row r="360" spans="1:12" x14ac:dyDescent="0.25">
      <c r="A360" s="120"/>
      <c r="B360" s="120"/>
      <c r="C360" s="120"/>
      <c r="D360" s="120"/>
      <c r="E360" s="120"/>
      <c r="F360" s="120"/>
      <c r="G360" s="120"/>
      <c r="H360" s="120"/>
      <c r="I360" s="120"/>
      <c r="J360" s="120"/>
      <c r="K360" s="120"/>
      <c r="L360" s="120"/>
    </row>
    <row r="361" spans="1:12" x14ac:dyDescent="0.25">
      <c r="A361" s="120"/>
      <c r="B361" s="120"/>
      <c r="C361" s="120"/>
      <c r="D361" s="120"/>
      <c r="E361" s="120"/>
      <c r="F361" s="120"/>
      <c r="G361" s="120"/>
      <c r="H361" s="120"/>
      <c r="I361" s="120"/>
      <c r="J361" s="120"/>
      <c r="K361" s="120"/>
      <c r="L361" s="120"/>
    </row>
    <row r="362" spans="1:12" x14ac:dyDescent="0.25">
      <c r="A362" s="120"/>
      <c r="B362" s="120"/>
      <c r="C362" s="120"/>
      <c r="D362" s="120"/>
      <c r="E362" s="120"/>
      <c r="F362" s="120"/>
      <c r="G362" s="120"/>
      <c r="H362" s="120"/>
      <c r="I362" s="120"/>
      <c r="J362" s="120"/>
      <c r="K362" s="120"/>
      <c r="L362" s="120"/>
    </row>
    <row r="363" spans="1:12" x14ac:dyDescent="0.25">
      <c r="A363" s="120"/>
      <c r="B363" s="120"/>
      <c r="C363" s="120"/>
      <c r="D363" s="120"/>
      <c r="E363" s="120"/>
      <c r="F363" s="120"/>
      <c r="G363" s="120"/>
      <c r="H363" s="120"/>
      <c r="I363" s="120"/>
      <c r="J363" s="120"/>
      <c r="K363" s="120"/>
      <c r="L363" s="120"/>
    </row>
    <row r="364" spans="1:12" x14ac:dyDescent="0.25">
      <c r="A364" s="120"/>
      <c r="B364" s="120"/>
      <c r="C364" s="120"/>
      <c r="D364" s="120"/>
      <c r="E364" s="120"/>
      <c r="F364" s="120"/>
      <c r="G364" s="120"/>
      <c r="H364" s="120"/>
      <c r="I364" s="120"/>
      <c r="J364" s="120"/>
      <c r="K364" s="120"/>
      <c r="L364" s="120"/>
    </row>
    <row r="365" spans="1:12" x14ac:dyDescent="0.25">
      <c r="A365" s="120"/>
      <c r="B365" s="120"/>
      <c r="C365" s="120"/>
      <c r="D365" s="120"/>
      <c r="E365" s="120"/>
      <c r="F365" s="120"/>
      <c r="G365" s="120"/>
      <c r="H365" s="120"/>
      <c r="I365" s="120"/>
      <c r="J365" s="120"/>
      <c r="K365" s="120"/>
      <c r="L365" s="120"/>
    </row>
    <row r="366" spans="1:12" x14ac:dyDescent="0.25">
      <c r="A366" s="120"/>
      <c r="B366" s="120"/>
      <c r="C366" s="120"/>
      <c r="D366" s="120"/>
      <c r="E366" s="120"/>
      <c r="F366" s="120"/>
      <c r="G366" s="120"/>
      <c r="H366" s="120"/>
      <c r="I366" s="120"/>
      <c r="J366" s="120"/>
      <c r="K366" s="120"/>
      <c r="L366" s="120"/>
    </row>
    <row r="367" spans="1:12" x14ac:dyDescent="0.25">
      <c r="A367" s="120"/>
      <c r="B367" s="120"/>
      <c r="C367" s="120"/>
      <c r="D367" s="120"/>
      <c r="E367" s="120"/>
      <c r="F367" s="120"/>
      <c r="G367" s="120"/>
      <c r="H367" s="120"/>
      <c r="I367" s="120"/>
      <c r="J367" s="120"/>
      <c r="K367" s="120"/>
      <c r="L367" s="120"/>
    </row>
    <row r="368" spans="1:12" x14ac:dyDescent="0.25">
      <c r="A368" s="120"/>
      <c r="B368" s="120"/>
      <c r="C368" s="120"/>
      <c r="D368" s="120"/>
      <c r="E368" s="120"/>
      <c r="F368" s="120"/>
      <c r="G368" s="120"/>
      <c r="H368" s="120"/>
      <c r="I368" s="120"/>
      <c r="J368" s="120"/>
      <c r="K368" s="120"/>
      <c r="L368" s="120"/>
    </row>
    <row r="369" spans="1:12" x14ac:dyDescent="0.25">
      <c r="A369" s="120"/>
      <c r="B369" s="120"/>
      <c r="C369" s="120"/>
      <c r="D369" s="120"/>
      <c r="E369" s="120"/>
      <c r="F369" s="120"/>
      <c r="G369" s="120"/>
      <c r="H369" s="120"/>
      <c r="I369" s="120"/>
      <c r="J369" s="120"/>
      <c r="K369" s="120"/>
      <c r="L369" s="120"/>
    </row>
    <row r="370" spans="1:12" x14ac:dyDescent="0.25">
      <c r="A370" s="120"/>
      <c r="B370" s="120"/>
      <c r="C370" s="120"/>
      <c r="D370" s="120"/>
      <c r="E370" s="120"/>
      <c r="F370" s="120"/>
      <c r="G370" s="120"/>
      <c r="H370" s="120"/>
      <c r="I370" s="120"/>
      <c r="J370" s="120"/>
      <c r="K370" s="120"/>
      <c r="L370" s="120"/>
    </row>
    <row r="371" spans="1:12" x14ac:dyDescent="0.25">
      <c r="A371" s="120"/>
      <c r="B371" s="120"/>
      <c r="C371" s="120"/>
      <c r="D371" s="120"/>
      <c r="E371" s="120"/>
      <c r="F371" s="120"/>
      <c r="G371" s="120"/>
      <c r="H371" s="120"/>
      <c r="I371" s="120"/>
      <c r="J371" s="120"/>
      <c r="K371" s="120"/>
      <c r="L371" s="120"/>
    </row>
    <row r="372" spans="1:12" x14ac:dyDescent="0.25">
      <c r="A372" s="120"/>
      <c r="B372" s="120"/>
      <c r="C372" s="120"/>
      <c r="D372" s="120"/>
      <c r="E372" s="120"/>
      <c r="F372" s="120"/>
      <c r="G372" s="120"/>
      <c r="H372" s="120"/>
      <c r="I372" s="120"/>
      <c r="J372" s="120"/>
      <c r="K372" s="120"/>
      <c r="L372" s="120"/>
    </row>
    <row r="373" spans="1:12" x14ac:dyDescent="0.25">
      <c r="A373" s="120"/>
      <c r="B373" s="120"/>
      <c r="C373" s="120"/>
      <c r="D373" s="120"/>
      <c r="E373" s="120"/>
      <c r="F373" s="120"/>
      <c r="G373" s="120"/>
      <c r="H373" s="120"/>
      <c r="I373" s="120"/>
      <c r="J373" s="120"/>
      <c r="K373" s="120"/>
      <c r="L373" s="120"/>
    </row>
    <row r="374" spans="1:12" x14ac:dyDescent="0.25">
      <c r="A374" s="120"/>
      <c r="B374" s="120"/>
      <c r="C374" s="120"/>
      <c r="D374" s="120"/>
      <c r="E374" s="120"/>
      <c r="F374" s="120"/>
      <c r="G374" s="120"/>
      <c r="H374" s="120"/>
      <c r="I374" s="120"/>
      <c r="J374" s="120"/>
      <c r="K374" s="120"/>
      <c r="L374" s="120"/>
    </row>
    <row r="375" spans="1:12" x14ac:dyDescent="0.25">
      <c r="A375" s="120"/>
      <c r="B375" s="120"/>
      <c r="C375" s="120"/>
      <c r="D375" s="120"/>
      <c r="E375" s="120"/>
      <c r="F375" s="120"/>
      <c r="G375" s="120"/>
      <c r="H375" s="120"/>
      <c r="I375" s="120"/>
      <c r="J375" s="120"/>
      <c r="K375" s="120"/>
      <c r="L375" s="120"/>
    </row>
    <row r="376" spans="1:12" x14ac:dyDescent="0.25">
      <c r="A376" s="120"/>
      <c r="B376" s="120"/>
      <c r="C376" s="120"/>
      <c r="D376" s="120"/>
      <c r="E376" s="120"/>
      <c r="F376" s="120"/>
      <c r="G376" s="120"/>
      <c r="H376" s="120"/>
      <c r="I376" s="120"/>
      <c r="J376" s="120"/>
      <c r="K376" s="120"/>
      <c r="L376" s="120"/>
    </row>
    <row r="377" spans="1:12" x14ac:dyDescent="0.25">
      <c r="A377" s="120"/>
      <c r="B377" s="120"/>
      <c r="C377" s="120"/>
      <c r="D377" s="120"/>
      <c r="E377" s="120"/>
      <c r="F377" s="120"/>
      <c r="G377" s="120"/>
      <c r="H377" s="120"/>
      <c r="I377" s="120"/>
      <c r="J377" s="120"/>
      <c r="K377" s="120"/>
      <c r="L377" s="120"/>
    </row>
    <row r="378" spans="1:12" x14ac:dyDescent="0.25">
      <c r="A378" s="120"/>
      <c r="B378" s="120"/>
      <c r="C378" s="120"/>
      <c r="D378" s="120"/>
      <c r="E378" s="120"/>
      <c r="F378" s="120"/>
      <c r="G378" s="120"/>
      <c r="H378" s="120"/>
      <c r="I378" s="120"/>
      <c r="J378" s="120"/>
      <c r="K378" s="120"/>
      <c r="L378" s="120"/>
    </row>
    <row r="379" spans="1:12" x14ac:dyDescent="0.25">
      <c r="A379" s="120"/>
      <c r="B379" s="120"/>
      <c r="C379" s="120"/>
      <c r="D379" s="120"/>
      <c r="E379" s="120"/>
      <c r="F379" s="120"/>
      <c r="G379" s="120"/>
      <c r="H379" s="120"/>
      <c r="I379" s="120"/>
      <c r="J379" s="120"/>
      <c r="K379" s="120"/>
      <c r="L379" s="120"/>
    </row>
    <row r="380" spans="1:12" x14ac:dyDescent="0.25">
      <c r="A380" s="120"/>
      <c r="B380" s="120"/>
      <c r="C380" s="120"/>
      <c r="D380" s="120"/>
      <c r="E380" s="120"/>
      <c r="F380" s="120"/>
      <c r="G380" s="120"/>
      <c r="H380" s="120"/>
      <c r="I380" s="120"/>
      <c r="J380" s="120"/>
      <c r="K380" s="120"/>
      <c r="L380" s="120"/>
    </row>
    <row r="381" spans="1:12" x14ac:dyDescent="0.25">
      <c r="A381" s="120"/>
      <c r="B381" s="120"/>
      <c r="C381" s="120"/>
      <c r="D381" s="120"/>
      <c r="E381" s="120"/>
      <c r="F381" s="120"/>
      <c r="G381" s="120"/>
      <c r="H381" s="120"/>
      <c r="I381" s="120"/>
      <c r="J381" s="120"/>
      <c r="K381" s="120"/>
      <c r="L381" s="120"/>
    </row>
    <row r="382" spans="1:12" x14ac:dyDescent="0.25">
      <c r="A382" s="120"/>
      <c r="B382" s="120"/>
      <c r="C382" s="120"/>
      <c r="D382" s="120"/>
      <c r="E382" s="120"/>
      <c r="F382" s="120"/>
      <c r="G382" s="120"/>
      <c r="H382" s="120"/>
      <c r="I382" s="120"/>
      <c r="J382" s="120"/>
      <c r="K382" s="120"/>
      <c r="L382" s="120"/>
    </row>
    <row r="383" spans="1:12" x14ac:dyDescent="0.25">
      <c r="A383" s="120"/>
      <c r="B383" s="120"/>
      <c r="C383" s="120"/>
      <c r="D383" s="120"/>
      <c r="E383" s="120"/>
      <c r="F383" s="120"/>
      <c r="G383" s="120"/>
      <c r="H383" s="120"/>
      <c r="I383" s="120"/>
      <c r="J383" s="120"/>
      <c r="K383" s="120"/>
      <c r="L383" s="120"/>
    </row>
    <row r="384" spans="1:12" x14ac:dyDescent="0.25">
      <c r="A384" s="120"/>
      <c r="B384" s="120"/>
      <c r="C384" s="120"/>
      <c r="D384" s="120"/>
      <c r="E384" s="120"/>
      <c r="F384" s="120"/>
      <c r="G384" s="120"/>
      <c r="H384" s="120"/>
      <c r="I384" s="120"/>
      <c r="J384" s="120"/>
      <c r="K384" s="120"/>
      <c r="L384" s="120"/>
    </row>
    <row r="385" spans="1:12" x14ac:dyDescent="0.25">
      <c r="A385" s="120"/>
      <c r="B385" s="120"/>
      <c r="C385" s="120"/>
      <c r="D385" s="120"/>
      <c r="E385" s="120"/>
      <c r="F385" s="120"/>
      <c r="G385" s="120"/>
      <c r="H385" s="120"/>
      <c r="I385" s="120"/>
      <c r="J385" s="120"/>
      <c r="K385" s="120"/>
      <c r="L385" s="120"/>
    </row>
    <row r="386" spans="1:12" x14ac:dyDescent="0.25">
      <c r="A386" s="120"/>
      <c r="B386" s="120"/>
      <c r="C386" s="120"/>
      <c r="D386" s="120"/>
      <c r="E386" s="120"/>
      <c r="F386" s="120"/>
      <c r="G386" s="120"/>
      <c r="H386" s="120"/>
      <c r="I386" s="120"/>
      <c r="J386" s="120"/>
      <c r="K386" s="120"/>
      <c r="L386" s="120"/>
    </row>
    <row r="387" spans="1:12" x14ac:dyDescent="0.25">
      <c r="A387" s="120"/>
      <c r="B387" s="120"/>
      <c r="C387" s="120"/>
      <c r="D387" s="120"/>
      <c r="E387" s="120"/>
      <c r="F387" s="120"/>
      <c r="G387" s="120"/>
      <c r="H387" s="120"/>
      <c r="I387" s="120"/>
      <c r="J387" s="120"/>
      <c r="K387" s="120"/>
      <c r="L387" s="120"/>
    </row>
    <row r="388" spans="1:12" x14ac:dyDescent="0.25">
      <c r="A388" s="120"/>
      <c r="B388" s="120"/>
      <c r="C388" s="120"/>
      <c r="D388" s="120"/>
      <c r="E388" s="120"/>
      <c r="F388" s="120"/>
      <c r="G388" s="120"/>
      <c r="H388" s="120"/>
      <c r="I388" s="120"/>
      <c r="J388" s="120"/>
      <c r="K388" s="120"/>
      <c r="L388" s="120"/>
    </row>
    <row r="389" spans="1:12" x14ac:dyDescent="0.25">
      <c r="A389" s="120"/>
      <c r="B389" s="120"/>
      <c r="C389" s="120"/>
      <c r="D389" s="120"/>
      <c r="E389" s="120"/>
      <c r="F389" s="120"/>
      <c r="G389" s="120"/>
      <c r="H389" s="120"/>
      <c r="I389" s="120"/>
      <c r="J389" s="120"/>
      <c r="K389" s="120"/>
      <c r="L389" s="120"/>
    </row>
    <row r="390" spans="1:12" x14ac:dyDescent="0.25">
      <c r="A390" s="120"/>
      <c r="B390" s="120"/>
      <c r="C390" s="120"/>
      <c r="D390" s="120"/>
      <c r="E390" s="120"/>
      <c r="F390" s="120"/>
      <c r="G390" s="120"/>
      <c r="H390" s="120"/>
      <c r="I390" s="120"/>
      <c r="J390" s="120"/>
      <c r="K390" s="120"/>
      <c r="L390" s="120"/>
    </row>
    <row r="391" spans="1:12" x14ac:dyDescent="0.25">
      <c r="A391" s="120"/>
      <c r="B391" s="120"/>
      <c r="C391" s="120"/>
      <c r="D391" s="120"/>
      <c r="E391" s="120"/>
      <c r="F391" s="120"/>
      <c r="G391" s="120"/>
      <c r="H391" s="120"/>
      <c r="I391" s="120"/>
      <c r="J391" s="120"/>
      <c r="K391" s="120"/>
      <c r="L391" s="120"/>
    </row>
    <row r="392" spans="1:12" x14ac:dyDescent="0.25">
      <c r="A392" s="120"/>
      <c r="B392" s="120"/>
      <c r="C392" s="120"/>
      <c r="D392" s="120"/>
      <c r="E392" s="120"/>
      <c r="F392" s="120"/>
      <c r="G392" s="120"/>
      <c r="H392" s="120"/>
      <c r="I392" s="120"/>
      <c r="J392" s="120"/>
      <c r="K392" s="120"/>
      <c r="L392" s="120"/>
    </row>
    <row r="393" spans="1:12" x14ac:dyDescent="0.25">
      <c r="A393" s="120"/>
      <c r="B393" s="120"/>
      <c r="C393" s="120"/>
      <c r="D393" s="120"/>
      <c r="E393" s="120"/>
      <c r="F393" s="120"/>
      <c r="G393" s="120"/>
      <c r="H393" s="120"/>
      <c r="I393" s="120"/>
      <c r="J393" s="120"/>
      <c r="K393" s="120"/>
      <c r="L393" s="120"/>
    </row>
    <row r="394" spans="1:12" x14ac:dyDescent="0.25">
      <c r="A394" s="120"/>
      <c r="B394" s="120"/>
      <c r="C394" s="120"/>
      <c r="D394" s="120"/>
      <c r="E394" s="120"/>
      <c r="F394" s="120"/>
      <c r="G394" s="120"/>
      <c r="H394" s="120"/>
      <c r="I394" s="120"/>
      <c r="J394" s="120"/>
      <c r="K394" s="120"/>
      <c r="L394" s="120"/>
    </row>
    <row r="395" spans="1:12" x14ac:dyDescent="0.25">
      <c r="A395" s="120"/>
      <c r="B395" s="120"/>
      <c r="C395" s="120"/>
      <c r="D395" s="120"/>
      <c r="E395" s="120"/>
      <c r="F395" s="120"/>
      <c r="G395" s="120"/>
      <c r="H395" s="120"/>
      <c r="I395" s="120"/>
      <c r="J395" s="120"/>
      <c r="K395" s="120"/>
      <c r="L395" s="120"/>
    </row>
    <row r="396" spans="1:12" x14ac:dyDescent="0.25">
      <c r="A396" s="120"/>
      <c r="B396" s="120"/>
      <c r="C396" s="120"/>
      <c r="D396" s="120"/>
      <c r="E396" s="120"/>
      <c r="F396" s="120"/>
      <c r="G396" s="120"/>
      <c r="H396" s="120"/>
      <c r="I396" s="120"/>
      <c r="J396" s="120"/>
      <c r="K396" s="120"/>
      <c r="L396" s="120"/>
    </row>
    <row r="397" spans="1:12" x14ac:dyDescent="0.25">
      <c r="A397" s="120"/>
      <c r="B397" s="120"/>
      <c r="C397" s="120"/>
      <c r="D397" s="120"/>
      <c r="E397" s="120"/>
      <c r="F397" s="120"/>
      <c r="G397" s="120"/>
      <c r="H397" s="120"/>
      <c r="I397" s="120"/>
      <c r="J397" s="120"/>
      <c r="K397" s="120"/>
      <c r="L397" s="120"/>
    </row>
    <row r="398" spans="1:12" x14ac:dyDescent="0.25">
      <c r="A398" s="120"/>
      <c r="B398" s="120"/>
      <c r="C398" s="120"/>
      <c r="D398" s="120"/>
      <c r="E398" s="120"/>
      <c r="F398" s="120"/>
      <c r="G398" s="120"/>
      <c r="H398" s="120"/>
      <c r="I398" s="120"/>
      <c r="J398" s="120"/>
      <c r="K398" s="120"/>
      <c r="L398" s="120"/>
    </row>
    <row r="399" spans="1:12" x14ac:dyDescent="0.25">
      <c r="A399" s="120"/>
      <c r="B399" s="120"/>
      <c r="C399" s="120"/>
      <c r="D399" s="120"/>
      <c r="E399" s="120"/>
      <c r="F399" s="120"/>
      <c r="G399" s="120"/>
      <c r="H399" s="120"/>
      <c r="I399" s="120"/>
      <c r="J399" s="120"/>
      <c r="K399" s="120"/>
      <c r="L399" s="120"/>
    </row>
    <row r="400" spans="1:12" x14ac:dyDescent="0.25">
      <c r="A400" s="120"/>
      <c r="B400" s="120"/>
      <c r="C400" s="120"/>
      <c r="D400" s="120"/>
      <c r="E400" s="120"/>
      <c r="F400" s="120"/>
      <c r="G400" s="120"/>
      <c r="H400" s="120"/>
      <c r="I400" s="120"/>
      <c r="J400" s="120"/>
      <c r="K400" s="120"/>
      <c r="L400" s="120"/>
    </row>
    <row r="401" spans="1:12" x14ac:dyDescent="0.25">
      <c r="A401" s="120"/>
      <c r="B401" s="120"/>
      <c r="C401" s="120"/>
      <c r="D401" s="120"/>
      <c r="E401" s="120"/>
      <c r="F401" s="120"/>
      <c r="G401" s="120"/>
      <c r="H401" s="120"/>
      <c r="I401" s="120"/>
      <c r="J401" s="120"/>
      <c r="K401" s="120"/>
      <c r="L401" s="120"/>
    </row>
    <row r="402" spans="1:12" x14ac:dyDescent="0.25">
      <c r="A402" s="120"/>
      <c r="B402" s="120"/>
      <c r="C402" s="120"/>
      <c r="D402" s="120"/>
      <c r="E402" s="120"/>
      <c r="F402" s="120"/>
      <c r="G402" s="120"/>
      <c r="H402" s="120"/>
      <c r="I402" s="120"/>
      <c r="J402" s="120"/>
      <c r="K402" s="120"/>
      <c r="L402" s="120"/>
    </row>
    <row r="403" spans="1:12" x14ac:dyDescent="0.25">
      <c r="A403" s="120"/>
      <c r="B403" s="120"/>
      <c r="C403" s="120"/>
      <c r="D403" s="120"/>
      <c r="E403" s="120"/>
      <c r="F403" s="120"/>
      <c r="G403" s="120"/>
      <c r="H403" s="120"/>
      <c r="I403" s="120"/>
      <c r="J403" s="120"/>
      <c r="K403" s="120"/>
      <c r="L403" s="120"/>
    </row>
    <row r="404" spans="1:12" x14ac:dyDescent="0.25">
      <c r="A404" s="120"/>
      <c r="B404" s="120"/>
      <c r="C404" s="120"/>
      <c r="D404" s="120"/>
      <c r="E404" s="120"/>
      <c r="F404" s="120"/>
      <c r="G404" s="120"/>
      <c r="H404" s="120"/>
      <c r="I404" s="120"/>
      <c r="J404" s="120"/>
      <c r="K404" s="120"/>
      <c r="L404" s="120"/>
    </row>
    <row r="405" spans="1:12" x14ac:dyDescent="0.25">
      <c r="A405" s="120"/>
      <c r="B405" s="120"/>
      <c r="C405" s="120"/>
      <c r="D405" s="120"/>
      <c r="E405" s="120"/>
      <c r="F405" s="120"/>
      <c r="G405" s="120"/>
      <c r="H405" s="120"/>
      <c r="I405" s="120"/>
      <c r="J405" s="120"/>
      <c r="K405" s="120"/>
      <c r="L405" s="120"/>
    </row>
    <row r="406" spans="1:12" x14ac:dyDescent="0.25">
      <c r="A406" s="120"/>
      <c r="B406" s="120"/>
      <c r="C406" s="120"/>
      <c r="D406" s="120"/>
      <c r="E406" s="120"/>
      <c r="F406" s="120"/>
      <c r="G406" s="120"/>
      <c r="H406" s="120"/>
      <c r="I406" s="120"/>
      <c r="J406" s="120"/>
      <c r="K406" s="120"/>
      <c r="L406" s="120"/>
    </row>
    <row r="407" spans="1:12" x14ac:dyDescent="0.25">
      <c r="A407" s="120"/>
      <c r="B407" s="120"/>
      <c r="C407" s="120"/>
      <c r="D407" s="120"/>
      <c r="E407" s="120"/>
      <c r="F407" s="120"/>
      <c r="G407" s="120"/>
      <c r="H407" s="120"/>
      <c r="I407" s="120"/>
      <c r="J407" s="120"/>
      <c r="K407" s="120"/>
      <c r="L407" s="120"/>
    </row>
    <row r="408" spans="1:12" x14ac:dyDescent="0.25">
      <c r="A408" s="120"/>
      <c r="B408" s="120"/>
      <c r="C408" s="120"/>
      <c r="D408" s="120"/>
      <c r="E408" s="120"/>
      <c r="F408" s="120"/>
      <c r="G408" s="120"/>
      <c r="H408" s="120"/>
      <c r="I408" s="120"/>
      <c r="J408" s="120"/>
      <c r="K408" s="120"/>
      <c r="L408" s="120"/>
    </row>
    <row r="409" spans="1:12" x14ac:dyDescent="0.25">
      <c r="A409" s="120"/>
      <c r="B409" s="120"/>
      <c r="C409" s="120"/>
      <c r="D409" s="120"/>
      <c r="E409" s="120"/>
      <c r="F409" s="120"/>
      <c r="G409" s="120"/>
      <c r="H409" s="120"/>
      <c r="I409" s="120"/>
      <c r="J409" s="120"/>
      <c r="K409" s="120"/>
      <c r="L409" s="120"/>
    </row>
    <row r="410" spans="1:12" x14ac:dyDescent="0.25">
      <c r="A410" s="120"/>
      <c r="B410" s="120"/>
      <c r="C410" s="120"/>
      <c r="D410" s="120"/>
      <c r="E410" s="120"/>
      <c r="F410" s="120"/>
      <c r="G410" s="120"/>
      <c r="H410" s="120"/>
      <c r="I410" s="120"/>
      <c r="J410" s="120"/>
      <c r="K410" s="120"/>
      <c r="L410" s="120"/>
    </row>
    <row r="411" spans="1:12" x14ac:dyDescent="0.25">
      <c r="A411" s="120"/>
      <c r="B411" s="120"/>
      <c r="C411" s="120"/>
      <c r="D411" s="120"/>
      <c r="E411" s="120"/>
      <c r="F411" s="120"/>
      <c r="G411" s="120"/>
      <c r="H411" s="120"/>
      <c r="I411" s="120"/>
      <c r="J411" s="120"/>
      <c r="K411" s="120"/>
      <c r="L411" s="120"/>
    </row>
    <row r="412" spans="1:12" x14ac:dyDescent="0.25">
      <c r="A412" s="120"/>
      <c r="B412" s="120"/>
      <c r="C412" s="120"/>
      <c r="D412" s="120"/>
      <c r="E412" s="120"/>
      <c r="F412" s="120"/>
      <c r="G412" s="120"/>
      <c r="H412" s="120"/>
      <c r="I412" s="120"/>
      <c r="J412" s="120"/>
      <c r="K412" s="120"/>
      <c r="L412" s="120"/>
    </row>
    <row r="413" spans="1:12" x14ac:dyDescent="0.25">
      <c r="A413" s="120"/>
      <c r="B413" s="120"/>
      <c r="C413" s="120"/>
      <c r="D413" s="120"/>
      <c r="E413" s="120"/>
      <c r="F413" s="120"/>
      <c r="G413" s="120"/>
      <c r="H413" s="120"/>
      <c r="I413" s="120"/>
      <c r="J413" s="120"/>
      <c r="K413" s="120"/>
      <c r="L413" s="120"/>
    </row>
    <row r="414" spans="1:12" x14ac:dyDescent="0.25">
      <c r="A414" s="120"/>
      <c r="B414" s="120"/>
      <c r="C414" s="120"/>
      <c r="D414" s="120"/>
      <c r="E414" s="120"/>
      <c r="F414" s="120"/>
      <c r="G414" s="120"/>
      <c r="H414" s="120"/>
      <c r="I414" s="120"/>
      <c r="J414" s="120"/>
      <c r="K414" s="120"/>
      <c r="L414" s="120"/>
    </row>
    <row r="415" spans="1:12" x14ac:dyDescent="0.25">
      <c r="A415" s="120"/>
      <c r="B415" s="120"/>
      <c r="C415" s="120"/>
      <c r="D415" s="120"/>
      <c r="E415" s="120"/>
      <c r="F415" s="120"/>
      <c r="G415" s="120"/>
      <c r="H415" s="120"/>
      <c r="I415" s="120"/>
      <c r="J415" s="120"/>
      <c r="K415" s="120"/>
      <c r="L415" s="120"/>
    </row>
    <row r="416" spans="1:12" x14ac:dyDescent="0.25">
      <c r="A416" s="120"/>
      <c r="B416" s="120"/>
      <c r="C416" s="120"/>
      <c r="D416" s="120"/>
      <c r="E416" s="120"/>
      <c r="F416" s="120"/>
      <c r="G416" s="120"/>
      <c r="H416" s="120"/>
      <c r="I416" s="120"/>
      <c r="J416" s="120"/>
      <c r="K416" s="120"/>
      <c r="L416" s="120"/>
    </row>
    <row r="417" spans="1:12" x14ac:dyDescent="0.25">
      <c r="A417" s="120"/>
      <c r="B417" s="120"/>
      <c r="C417" s="120"/>
      <c r="D417" s="120"/>
      <c r="E417" s="120"/>
      <c r="F417" s="120"/>
      <c r="G417" s="120"/>
      <c r="H417" s="120"/>
      <c r="I417" s="120"/>
      <c r="J417" s="120"/>
      <c r="K417" s="120"/>
      <c r="L417" s="120"/>
    </row>
    <row r="418" spans="1:12" x14ac:dyDescent="0.25">
      <c r="A418" s="120"/>
      <c r="B418" s="120"/>
      <c r="C418" s="120"/>
      <c r="D418" s="120"/>
      <c r="E418" s="120"/>
      <c r="F418" s="120"/>
      <c r="G418" s="120"/>
      <c r="H418" s="120"/>
      <c r="I418" s="120"/>
      <c r="J418" s="120"/>
      <c r="K418" s="120"/>
      <c r="L418" s="120"/>
    </row>
    <row r="419" spans="1:12" x14ac:dyDescent="0.25">
      <c r="A419" s="120"/>
      <c r="B419" s="120"/>
      <c r="C419" s="120"/>
      <c r="D419" s="120"/>
      <c r="E419" s="120"/>
      <c r="F419" s="120"/>
      <c r="G419" s="120"/>
      <c r="H419" s="120"/>
      <c r="I419" s="120"/>
      <c r="J419" s="120"/>
      <c r="K419" s="120"/>
      <c r="L419" s="120"/>
    </row>
    <row r="420" spans="1:12" x14ac:dyDescent="0.25">
      <c r="A420" s="120"/>
      <c r="B420" s="120"/>
      <c r="C420" s="120"/>
      <c r="D420" s="120"/>
      <c r="E420" s="120"/>
      <c r="F420" s="120"/>
      <c r="G420" s="120"/>
      <c r="H420" s="120"/>
      <c r="I420" s="120"/>
      <c r="J420" s="120"/>
      <c r="K420" s="120"/>
      <c r="L420" s="120"/>
    </row>
    <row r="421" spans="1:12" x14ac:dyDescent="0.25">
      <c r="A421" s="120"/>
      <c r="B421" s="120"/>
      <c r="C421" s="120"/>
      <c r="D421" s="120"/>
      <c r="E421" s="120"/>
      <c r="F421" s="120"/>
      <c r="G421" s="120"/>
      <c r="H421" s="120"/>
      <c r="I421" s="120"/>
      <c r="J421" s="120"/>
      <c r="K421" s="120"/>
      <c r="L421" s="120"/>
    </row>
    <row r="422" spans="1:12" x14ac:dyDescent="0.25">
      <c r="A422" s="120"/>
      <c r="B422" s="120"/>
      <c r="C422" s="120"/>
      <c r="D422" s="120"/>
      <c r="E422" s="120"/>
      <c r="F422" s="120"/>
      <c r="G422" s="120"/>
      <c r="H422" s="120"/>
      <c r="I422" s="120"/>
      <c r="J422" s="120"/>
      <c r="K422" s="120"/>
      <c r="L422" s="120"/>
    </row>
    <row r="423" spans="1:12" x14ac:dyDescent="0.25">
      <c r="A423" s="120"/>
      <c r="B423" s="120"/>
      <c r="C423" s="120"/>
      <c r="D423" s="120"/>
      <c r="E423" s="120"/>
      <c r="F423" s="120"/>
      <c r="G423" s="120"/>
      <c r="H423" s="120"/>
      <c r="I423" s="120"/>
      <c r="J423" s="120"/>
      <c r="K423" s="120"/>
      <c r="L423" s="120"/>
    </row>
    <row r="424" spans="1:12" x14ac:dyDescent="0.25">
      <c r="A424" s="120"/>
      <c r="B424" s="120"/>
      <c r="C424" s="120"/>
      <c r="D424" s="120"/>
      <c r="E424" s="120"/>
      <c r="F424" s="120"/>
      <c r="G424" s="120"/>
      <c r="H424" s="120"/>
      <c r="I424" s="120"/>
      <c r="J424" s="120"/>
      <c r="K424" s="120"/>
      <c r="L424" s="120"/>
    </row>
    <row r="425" spans="1:12" x14ac:dyDescent="0.25">
      <c r="A425" s="120"/>
      <c r="B425" s="120"/>
      <c r="C425" s="120"/>
      <c r="D425" s="120"/>
      <c r="E425" s="120"/>
      <c r="F425" s="120"/>
      <c r="G425" s="120"/>
      <c r="H425" s="120"/>
      <c r="I425" s="120"/>
      <c r="J425" s="120"/>
      <c r="K425" s="120"/>
      <c r="L425" s="120"/>
    </row>
    <row r="426" spans="1:12" x14ac:dyDescent="0.25">
      <c r="A426" s="120"/>
      <c r="B426" s="120"/>
      <c r="C426" s="120"/>
      <c r="D426" s="120"/>
      <c r="E426" s="120"/>
      <c r="F426" s="120"/>
      <c r="G426" s="120"/>
      <c r="H426" s="120"/>
      <c r="I426" s="120"/>
      <c r="J426" s="120"/>
      <c r="K426" s="120"/>
      <c r="L426" s="120"/>
    </row>
    <row r="427" spans="1:12" x14ac:dyDescent="0.25">
      <c r="A427" s="120"/>
      <c r="B427" s="120"/>
      <c r="C427" s="120"/>
      <c r="D427" s="120"/>
      <c r="E427" s="120"/>
      <c r="F427" s="120"/>
      <c r="G427" s="120"/>
      <c r="H427" s="120"/>
      <c r="I427" s="120"/>
      <c r="J427" s="120"/>
      <c r="K427" s="120"/>
      <c r="L427" s="120"/>
    </row>
    <row r="428" spans="1:12" x14ac:dyDescent="0.25">
      <c r="A428" s="120"/>
      <c r="B428" s="120"/>
      <c r="C428" s="120"/>
      <c r="D428" s="120"/>
      <c r="E428" s="120"/>
      <c r="F428" s="120"/>
      <c r="G428" s="120"/>
      <c r="H428" s="120"/>
      <c r="I428" s="120"/>
      <c r="J428" s="120"/>
      <c r="K428" s="120"/>
      <c r="L428" s="120"/>
    </row>
    <row r="429" spans="1:12" x14ac:dyDescent="0.25">
      <c r="A429" s="120"/>
      <c r="B429" s="120"/>
      <c r="C429" s="120"/>
      <c r="D429" s="120"/>
      <c r="E429" s="120"/>
      <c r="F429" s="120"/>
      <c r="G429" s="120"/>
      <c r="H429" s="120"/>
      <c r="I429" s="120"/>
      <c r="J429" s="120"/>
      <c r="K429" s="120"/>
      <c r="L429" s="120"/>
    </row>
    <row r="430" spans="1:12" x14ac:dyDescent="0.25">
      <c r="A430" s="120"/>
      <c r="B430" s="120"/>
      <c r="C430" s="120"/>
      <c r="D430" s="120"/>
      <c r="E430" s="120"/>
      <c r="F430" s="120"/>
      <c r="G430" s="120"/>
      <c r="H430" s="120"/>
      <c r="I430" s="120"/>
      <c r="J430" s="120"/>
      <c r="K430" s="120"/>
      <c r="L430" s="120"/>
    </row>
    <row r="431" spans="1:12" x14ac:dyDescent="0.25">
      <c r="A431" s="120"/>
      <c r="B431" s="120"/>
      <c r="C431" s="120"/>
      <c r="D431" s="120"/>
      <c r="E431" s="120"/>
      <c r="F431" s="120"/>
      <c r="G431" s="120"/>
      <c r="H431" s="120"/>
      <c r="I431" s="120"/>
      <c r="J431" s="120"/>
      <c r="K431" s="120"/>
      <c r="L431" s="120"/>
    </row>
    <row r="432" spans="1:12" x14ac:dyDescent="0.25">
      <c r="A432" s="120"/>
      <c r="B432" s="120"/>
      <c r="C432" s="120"/>
      <c r="D432" s="120"/>
      <c r="E432" s="120"/>
      <c r="F432" s="120"/>
      <c r="G432" s="120"/>
      <c r="H432" s="120"/>
      <c r="I432" s="120"/>
      <c r="J432" s="120"/>
      <c r="K432" s="120"/>
      <c r="L432" s="120"/>
    </row>
    <row r="433" spans="1:12" x14ac:dyDescent="0.25">
      <c r="A433" s="120"/>
      <c r="B433" s="120"/>
      <c r="C433" s="120"/>
      <c r="D433" s="120"/>
      <c r="E433" s="120"/>
      <c r="F433" s="120"/>
      <c r="G433" s="120"/>
      <c r="H433" s="120"/>
      <c r="I433" s="120"/>
      <c r="J433" s="120"/>
      <c r="K433" s="120"/>
      <c r="L433" s="120"/>
    </row>
    <row r="434" spans="1:12" x14ac:dyDescent="0.25">
      <c r="A434" s="120"/>
      <c r="B434" s="120"/>
      <c r="C434" s="120"/>
      <c r="D434" s="120"/>
      <c r="E434" s="120"/>
      <c r="F434" s="120"/>
      <c r="G434" s="120"/>
      <c r="H434" s="120"/>
      <c r="I434" s="120"/>
      <c r="J434" s="120"/>
      <c r="K434" s="120"/>
      <c r="L434" s="120"/>
    </row>
    <row r="435" spans="1:12" x14ac:dyDescent="0.25">
      <c r="A435" s="120"/>
      <c r="B435" s="120"/>
      <c r="C435" s="120"/>
      <c r="D435" s="120"/>
      <c r="E435" s="120"/>
      <c r="F435" s="120"/>
      <c r="G435" s="120"/>
      <c r="H435" s="120"/>
      <c r="I435" s="120"/>
      <c r="J435" s="120"/>
      <c r="K435" s="120"/>
      <c r="L435" s="120"/>
    </row>
    <row r="436" spans="1:12" x14ac:dyDescent="0.25">
      <c r="A436" s="120"/>
      <c r="B436" s="120"/>
      <c r="C436" s="120"/>
      <c r="D436" s="120"/>
      <c r="E436" s="120"/>
      <c r="F436" s="120"/>
      <c r="G436" s="120"/>
      <c r="H436" s="120"/>
      <c r="I436" s="120"/>
      <c r="J436" s="120"/>
      <c r="K436" s="120"/>
      <c r="L436" s="120"/>
    </row>
    <row r="437" spans="1:12" x14ac:dyDescent="0.25">
      <c r="A437" s="120"/>
      <c r="B437" s="120"/>
      <c r="C437" s="120"/>
      <c r="D437" s="120"/>
      <c r="E437" s="120"/>
      <c r="F437" s="120"/>
      <c r="G437" s="120"/>
      <c r="H437" s="120"/>
      <c r="I437" s="120"/>
      <c r="J437" s="120"/>
      <c r="K437" s="120"/>
      <c r="L437" s="120"/>
    </row>
    <row r="438" spans="1:12" x14ac:dyDescent="0.25">
      <c r="A438" s="120"/>
      <c r="B438" s="120"/>
      <c r="C438" s="120"/>
      <c r="D438" s="120"/>
      <c r="E438" s="120"/>
      <c r="F438" s="120"/>
      <c r="G438" s="120"/>
      <c r="H438" s="120"/>
      <c r="I438" s="120"/>
      <c r="J438" s="120"/>
      <c r="K438" s="120"/>
      <c r="L438" s="120"/>
    </row>
    <row r="439" spans="1:12" x14ac:dyDescent="0.25">
      <c r="A439" s="120"/>
      <c r="B439" s="120"/>
      <c r="C439" s="120"/>
      <c r="D439" s="120"/>
      <c r="E439" s="120"/>
      <c r="F439" s="120"/>
      <c r="G439" s="120"/>
      <c r="H439" s="120"/>
      <c r="I439" s="120"/>
      <c r="J439" s="120"/>
      <c r="K439" s="120"/>
      <c r="L439" s="120"/>
    </row>
    <row r="440" spans="1:12" x14ac:dyDescent="0.25">
      <c r="A440" s="120"/>
      <c r="B440" s="120"/>
      <c r="C440" s="120"/>
      <c r="D440" s="120"/>
      <c r="E440" s="120"/>
      <c r="F440" s="120"/>
      <c r="G440" s="120"/>
      <c r="H440" s="120"/>
      <c r="I440" s="120"/>
      <c r="J440" s="120"/>
      <c r="K440" s="120"/>
      <c r="L440" s="120"/>
    </row>
    <row r="441" spans="1:12" x14ac:dyDescent="0.25">
      <c r="A441" s="120"/>
      <c r="B441" s="120"/>
      <c r="C441" s="120"/>
      <c r="D441" s="120"/>
      <c r="E441" s="120"/>
      <c r="F441" s="120"/>
      <c r="G441" s="120"/>
      <c r="H441" s="120"/>
      <c r="I441" s="120"/>
      <c r="J441" s="120"/>
      <c r="K441" s="120"/>
      <c r="L441" s="120"/>
    </row>
    <row r="442" spans="1:12" x14ac:dyDescent="0.25">
      <c r="A442" s="120"/>
      <c r="B442" s="120"/>
      <c r="C442" s="120"/>
      <c r="D442" s="120"/>
      <c r="E442" s="120"/>
      <c r="F442" s="120"/>
      <c r="G442" s="120"/>
      <c r="H442" s="120"/>
      <c r="I442" s="120"/>
      <c r="J442" s="120"/>
      <c r="K442" s="120"/>
      <c r="L442" s="120"/>
    </row>
    <row r="443" spans="1:12" x14ac:dyDescent="0.25">
      <c r="A443" s="120"/>
      <c r="B443" s="120"/>
      <c r="C443" s="120"/>
      <c r="D443" s="120"/>
      <c r="E443" s="120"/>
      <c r="F443" s="120"/>
      <c r="G443" s="120"/>
      <c r="H443" s="120"/>
      <c r="I443" s="120"/>
      <c r="J443" s="120"/>
      <c r="K443" s="120"/>
      <c r="L443" s="120"/>
    </row>
    <row r="444" spans="1:12" x14ac:dyDescent="0.25">
      <c r="A444" s="120"/>
      <c r="B444" s="120"/>
      <c r="C444" s="120"/>
      <c r="D444" s="120"/>
      <c r="E444" s="120"/>
      <c r="F444" s="120"/>
      <c r="G444" s="120"/>
      <c r="H444" s="120"/>
      <c r="I444" s="120"/>
      <c r="J444" s="120"/>
      <c r="K444" s="120"/>
      <c r="L444" s="120"/>
    </row>
    <row r="445" spans="1:12" x14ac:dyDescent="0.25">
      <c r="A445" s="120"/>
      <c r="B445" s="120"/>
      <c r="C445" s="120"/>
      <c r="D445" s="120"/>
      <c r="E445" s="120"/>
      <c r="F445" s="120"/>
      <c r="G445" s="120"/>
      <c r="H445" s="120"/>
      <c r="I445" s="120"/>
      <c r="J445" s="120"/>
      <c r="K445" s="120"/>
      <c r="L445" s="120"/>
    </row>
    <row r="446" spans="1:12" x14ac:dyDescent="0.25">
      <c r="A446" s="120"/>
      <c r="B446" s="120"/>
      <c r="C446" s="120"/>
      <c r="D446" s="120"/>
      <c r="E446" s="120"/>
      <c r="F446" s="120"/>
      <c r="G446" s="120"/>
      <c r="H446" s="120"/>
      <c r="I446" s="120"/>
      <c r="J446" s="120"/>
      <c r="K446" s="120"/>
      <c r="L446" s="120"/>
    </row>
    <row r="447" spans="1:12" x14ac:dyDescent="0.25">
      <c r="A447" s="120"/>
      <c r="B447" s="120"/>
      <c r="C447" s="120"/>
      <c r="D447" s="120"/>
      <c r="E447" s="120"/>
      <c r="F447" s="120"/>
      <c r="G447" s="120"/>
      <c r="H447" s="120"/>
      <c r="I447" s="120"/>
      <c r="J447" s="120"/>
      <c r="K447" s="120"/>
      <c r="L447" s="120"/>
    </row>
    <row r="448" spans="1:12" x14ac:dyDescent="0.25">
      <c r="A448" s="120"/>
      <c r="B448" s="120"/>
      <c r="C448" s="120"/>
      <c r="D448" s="120"/>
      <c r="E448" s="120"/>
      <c r="F448" s="120"/>
      <c r="G448" s="120"/>
      <c r="H448" s="120"/>
      <c r="I448" s="120"/>
      <c r="J448" s="120"/>
      <c r="K448" s="120"/>
      <c r="L448" s="120"/>
    </row>
    <row r="449" spans="1:12" x14ac:dyDescent="0.25">
      <c r="A449" s="120"/>
      <c r="B449" s="120"/>
      <c r="C449" s="120"/>
      <c r="D449" s="120"/>
      <c r="E449" s="120"/>
      <c r="F449" s="120"/>
      <c r="G449" s="120"/>
      <c r="H449" s="120"/>
      <c r="I449" s="120"/>
      <c r="J449" s="120"/>
      <c r="K449" s="120"/>
      <c r="L449" s="120"/>
    </row>
    <row r="450" spans="1:12" x14ac:dyDescent="0.25">
      <c r="A450" s="120"/>
      <c r="B450" s="120"/>
      <c r="C450" s="120"/>
      <c r="D450" s="120"/>
      <c r="E450" s="120"/>
      <c r="F450" s="120"/>
      <c r="G450" s="120"/>
      <c r="H450" s="120"/>
      <c r="I450" s="120"/>
      <c r="J450" s="120"/>
      <c r="K450" s="120"/>
      <c r="L450" s="120"/>
    </row>
    <row r="451" spans="1:12" x14ac:dyDescent="0.25">
      <c r="A451" s="120"/>
      <c r="B451" s="120"/>
      <c r="C451" s="120"/>
      <c r="D451" s="120"/>
      <c r="E451" s="120"/>
      <c r="F451" s="120"/>
      <c r="G451" s="120"/>
      <c r="H451" s="120"/>
      <c r="I451" s="120"/>
      <c r="J451" s="120"/>
      <c r="K451" s="120"/>
      <c r="L451" s="120"/>
    </row>
    <row r="452" spans="1:12" x14ac:dyDescent="0.25">
      <c r="A452" s="120"/>
      <c r="B452" s="120"/>
      <c r="C452" s="120"/>
      <c r="D452" s="120"/>
      <c r="E452" s="120"/>
      <c r="F452" s="120"/>
      <c r="G452" s="120"/>
      <c r="H452" s="120"/>
      <c r="I452" s="120"/>
      <c r="J452" s="120"/>
      <c r="K452" s="120"/>
      <c r="L452" s="120"/>
    </row>
    <row r="453" spans="1:12" x14ac:dyDescent="0.25">
      <c r="A453" s="120"/>
      <c r="B453" s="120"/>
      <c r="C453" s="120"/>
      <c r="D453" s="120"/>
      <c r="E453" s="120"/>
      <c r="F453" s="120"/>
      <c r="G453" s="120"/>
      <c r="H453" s="120"/>
      <c r="I453" s="120"/>
      <c r="J453" s="120"/>
      <c r="K453" s="120"/>
      <c r="L453" s="120"/>
    </row>
    <row r="454" spans="1:12" x14ac:dyDescent="0.25">
      <c r="A454" s="120"/>
      <c r="B454" s="120"/>
      <c r="C454" s="120"/>
      <c r="D454" s="120"/>
      <c r="E454" s="120"/>
      <c r="F454" s="120"/>
      <c r="G454" s="120"/>
      <c r="H454" s="120"/>
      <c r="I454" s="120"/>
      <c r="J454" s="120"/>
      <c r="K454" s="120"/>
      <c r="L454" s="120"/>
    </row>
    <row r="455" spans="1:12" x14ac:dyDescent="0.25">
      <c r="A455" s="120"/>
      <c r="B455" s="120"/>
      <c r="C455" s="120"/>
      <c r="D455" s="120"/>
      <c r="E455" s="120"/>
      <c r="F455" s="120"/>
      <c r="G455" s="120"/>
      <c r="H455" s="120"/>
      <c r="I455" s="120"/>
      <c r="J455" s="120"/>
      <c r="K455" s="120"/>
      <c r="L455" s="120"/>
    </row>
    <row r="456" spans="1:12" x14ac:dyDescent="0.25">
      <c r="A456" s="120"/>
      <c r="B456" s="120"/>
      <c r="C456" s="120"/>
      <c r="D456" s="120"/>
      <c r="E456" s="120"/>
      <c r="F456" s="120"/>
      <c r="G456" s="120"/>
      <c r="H456" s="120"/>
      <c r="I456" s="120"/>
      <c r="J456" s="120"/>
      <c r="K456" s="120"/>
      <c r="L456" s="120"/>
    </row>
    <row r="457" spans="1:12" x14ac:dyDescent="0.25">
      <c r="A457" s="120"/>
      <c r="B457" s="120"/>
      <c r="C457" s="120"/>
      <c r="D457" s="120"/>
      <c r="E457" s="120"/>
      <c r="F457" s="120"/>
      <c r="G457" s="120"/>
      <c r="H457" s="120"/>
      <c r="I457" s="120"/>
      <c r="J457" s="120"/>
      <c r="K457" s="120"/>
      <c r="L457" s="120"/>
    </row>
    <row r="458" spans="1:12" x14ac:dyDescent="0.25">
      <c r="A458" s="120"/>
      <c r="B458" s="120"/>
      <c r="C458" s="120"/>
      <c r="D458" s="120"/>
      <c r="E458" s="120"/>
      <c r="F458" s="120"/>
      <c r="G458" s="120"/>
      <c r="H458" s="120"/>
      <c r="I458" s="120"/>
      <c r="J458" s="120"/>
      <c r="K458" s="120"/>
      <c r="L458" s="120"/>
    </row>
    <row r="459" spans="1:12" x14ac:dyDescent="0.25">
      <c r="A459" s="120"/>
      <c r="B459" s="120"/>
      <c r="C459" s="120"/>
      <c r="D459" s="120"/>
      <c r="E459" s="120"/>
      <c r="F459" s="120"/>
      <c r="G459" s="120"/>
      <c r="H459" s="120"/>
      <c r="I459" s="120"/>
      <c r="J459" s="120"/>
      <c r="K459" s="120"/>
      <c r="L459" s="120"/>
    </row>
    <row r="460" spans="1:12" x14ac:dyDescent="0.25">
      <c r="A460" s="120"/>
      <c r="B460" s="120"/>
      <c r="C460" s="120"/>
      <c r="D460" s="120"/>
      <c r="E460" s="120"/>
      <c r="F460" s="120"/>
      <c r="G460" s="120"/>
      <c r="H460" s="120"/>
      <c r="I460" s="120"/>
      <c r="J460" s="120"/>
      <c r="K460" s="120"/>
      <c r="L460" s="120"/>
    </row>
    <row r="461" spans="1:12" x14ac:dyDescent="0.25">
      <c r="A461" s="120"/>
      <c r="B461" s="120"/>
      <c r="C461" s="120"/>
      <c r="D461" s="120"/>
      <c r="E461" s="120"/>
      <c r="F461" s="120"/>
      <c r="G461" s="120"/>
      <c r="H461" s="120"/>
      <c r="I461" s="120"/>
      <c r="J461" s="120"/>
      <c r="K461" s="120"/>
      <c r="L461" s="120"/>
    </row>
    <row r="462" spans="1:12" x14ac:dyDescent="0.25">
      <c r="A462" s="120"/>
      <c r="B462" s="120"/>
      <c r="C462" s="120"/>
      <c r="D462" s="120"/>
      <c r="E462" s="120"/>
      <c r="F462" s="120"/>
      <c r="G462" s="120"/>
      <c r="H462" s="120"/>
      <c r="I462" s="120"/>
      <c r="J462" s="120"/>
      <c r="K462" s="120"/>
      <c r="L462" s="120"/>
    </row>
    <row r="463" spans="1:12" x14ac:dyDescent="0.25">
      <c r="A463" s="120"/>
      <c r="B463" s="120"/>
      <c r="C463" s="120"/>
      <c r="D463" s="120"/>
      <c r="E463" s="120"/>
      <c r="F463" s="120"/>
      <c r="G463" s="120"/>
      <c r="H463" s="120"/>
      <c r="I463" s="120"/>
      <c r="J463" s="120"/>
      <c r="K463" s="120"/>
      <c r="L463" s="120"/>
    </row>
    <row r="464" spans="1:12" x14ac:dyDescent="0.25">
      <c r="A464" s="120"/>
      <c r="B464" s="120"/>
      <c r="C464" s="120"/>
      <c r="D464" s="120"/>
      <c r="E464" s="120"/>
      <c r="F464" s="120"/>
      <c r="G464" s="120"/>
      <c r="H464" s="120"/>
      <c r="I464" s="120"/>
      <c r="J464" s="120"/>
      <c r="K464" s="120"/>
      <c r="L464" s="120"/>
    </row>
    <row r="465" spans="1:12" x14ac:dyDescent="0.25">
      <c r="A465" s="120"/>
      <c r="B465" s="120"/>
      <c r="C465" s="120"/>
      <c r="D465" s="120"/>
      <c r="E465" s="120"/>
      <c r="F465" s="120"/>
      <c r="G465" s="120"/>
      <c r="H465" s="120"/>
      <c r="I465" s="120"/>
      <c r="J465" s="120"/>
      <c r="K465" s="120"/>
      <c r="L465" s="120"/>
    </row>
    <row r="466" spans="1:12" x14ac:dyDescent="0.25">
      <c r="A466" s="120"/>
      <c r="B466" s="120"/>
      <c r="C466" s="120"/>
      <c r="D466" s="120"/>
      <c r="E466" s="120"/>
      <c r="F466" s="120"/>
      <c r="G466" s="120"/>
      <c r="H466" s="120"/>
      <c r="I466" s="120"/>
      <c r="J466" s="120"/>
      <c r="K466" s="120"/>
      <c r="L466" s="120"/>
    </row>
    <row r="467" spans="1:12" x14ac:dyDescent="0.25">
      <c r="A467" s="120"/>
      <c r="B467" s="120"/>
      <c r="C467" s="120"/>
      <c r="D467" s="120"/>
      <c r="E467" s="120"/>
      <c r="F467" s="120"/>
      <c r="G467" s="120"/>
      <c r="H467" s="120"/>
      <c r="I467" s="120"/>
      <c r="J467" s="120"/>
      <c r="K467" s="120"/>
      <c r="L467" s="120"/>
    </row>
    <row r="468" spans="1:12" x14ac:dyDescent="0.25">
      <c r="A468" s="120"/>
      <c r="B468" s="120"/>
      <c r="C468" s="120"/>
      <c r="D468" s="120"/>
      <c r="E468" s="120"/>
      <c r="F468" s="120"/>
      <c r="G468" s="120"/>
      <c r="H468" s="120"/>
      <c r="I468" s="120"/>
      <c r="J468" s="120"/>
      <c r="K468" s="120"/>
      <c r="L468" s="120"/>
    </row>
    <row r="469" spans="1:12" x14ac:dyDescent="0.25">
      <c r="A469" s="120"/>
      <c r="B469" s="120"/>
      <c r="C469" s="120"/>
      <c r="D469" s="120"/>
      <c r="E469" s="120"/>
      <c r="F469" s="120"/>
      <c r="G469" s="120"/>
      <c r="H469" s="120"/>
      <c r="I469" s="120"/>
      <c r="J469" s="120"/>
      <c r="K469" s="120"/>
      <c r="L469" s="120"/>
    </row>
    <row r="470" spans="1:12" x14ac:dyDescent="0.25">
      <c r="A470" s="120"/>
      <c r="B470" s="120"/>
      <c r="C470" s="120"/>
      <c r="D470" s="120"/>
      <c r="E470" s="120"/>
      <c r="F470" s="120"/>
      <c r="G470" s="120"/>
      <c r="H470" s="120"/>
      <c r="I470" s="120"/>
      <c r="J470" s="120"/>
      <c r="K470" s="120"/>
      <c r="L470" s="120"/>
    </row>
    <row r="471" spans="1:12" x14ac:dyDescent="0.25">
      <c r="A471" s="120"/>
      <c r="B471" s="120"/>
      <c r="C471" s="120"/>
      <c r="D471" s="120"/>
      <c r="E471" s="120"/>
      <c r="F471" s="120"/>
      <c r="G471" s="120"/>
      <c r="H471" s="120"/>
      <c r="I471" s="120"/>
      <c r="J471" s="120"/>
      <c r="K471" s="120"/>
      <c r="L471" s="120"/>
    </row>
    <row r="472" spans="1:12" x14ac:dyDescent="0.25">
      <c r="A472" s="120"/>
      <c r="B472" s="120"/>
      <c r="C472" s="120"/>
      <c r="D472" s="120"/>
      <c r="E472" s="120"/>
      <c r="F472" s="120"/>
      <c r="G472" s="120"/>
      <c r="H472" s="120"/>
      <c r="I472" s="120"/>
      <c r="J472" s="120"/>
      <c r="K472" s="120"/>
      <c r="L472" s="120"/>
    </row>
    <row r="473" spans="1:12" x14ac:dyDescent="0.25">
      <c r="A473" s="120"/>
      <c r="B473" s="120"/>
      <c r="C473" s="120"/>
      <c r="D473" s="120"/>
      <c r="E473" s="120"/>
      <c r="F473" s="120"/>
      <c r="G473" s="120"/>
      <c r="H473" s="120"/>
      <c r="I473" s="120"/>
      <c r="J473" s="120"/>
      <c r="K473" s="120"/>
      <c r="L473" s="120"/>
    </row>
    <row r="474" spans="1:12" x14ac:dyDescent="0.25">
      <c r="A474" s="120"/>
      <c r="B474" s="120"/>
      <c r="C474" s="120"/>
      <c r="D474" s="120"/>
      <c r="E474" s="120"/>
      <c r="F474" s="120"/>
      <c r="G474" s="120"/>
      <c r="H474" s="120"/>
      <c r="I474" s="120"/>
      <c r="J474" s="120"/>
      <c r="K474" s="120"/>
      <c r="L474" s="120"/>
    </row>
    <row r="475" spans="1:12" x14ac:dyDescent="0.25">
      <c r="A475" s="120"/>
      <c r="B475" s="120"/>
      <c r="C475" s="120"/>
      <c r="D475" s="120"/>
      <c r="E475" s="120"/>
      <c r="F475" s="120"/>
      <c r="G475" s="120"/>
      <c r="H475" s="120"/>
      <c r="I475" s="120"/>
      <c r="J475" s="120"/>
      <c r="K475" s="120"/>
      <c r="L475" s="120"/>
    </row>
    <row r="476" spans="1:12" x14ac:dyDescent="0.25">
      <c r="A476" s="120"/>
      <c r="B476" s="120"/>
      <c r="C476" s="120"/>
      <c r="D476" s="120"/>
      <c r="E476" s="120"/>
      <c r="F476" s="120"/>
      <c r="G476" s="120"/>
      <c r="H476" s="120"/>
      <c r="I476" s="120"/>
      <c r="J476" s="120"/>
      <c r="K476" s="120"/>
      <c r="L476" s="120"/>
    </row>
    <row r="477" spans="1:12" x14ac:dyDescent="0.25">
      <c r="A477" s="120"/>
      <c r="B477" s="120"/>
      <c r="C477" s="120"/>
      <c r="D477" s="120"/>
      <c r="E477" s="120"/>
      <c r="F477" s="120"/>
      <c r="G477" s="120"/>
      <c r="H477" s="120"/>
      <c r="I477" s="120"/>
      <c r="J477" s="120"/>
      <c r="K477" s="120"/>
      <c r="L477" s="120"/>
    </row>
    <row r="478" spans="1:12" x14ac:dyDescent="0.25">
      <c r="A478" s="120"/>
      <c r="B478" s="120"/>
      <c r="C478" s="120"/>
      <c r="D478" s="120"/>
      <c r="E478" s="120"/>
      <c r="F478" s="120"/>
      <c r="G478" s="120"/>
      <c r="H478" s="120"/>
      <c r="I478" s="120"/>
      <c r="J478" s="120"/>
      <c r="K478" s="120"/>
      <c r="L478" s="120"/>
    </row>
    <row r="479" spans="1:12" x14ac:dyDescent="0.25">
      <c r="A479" s="120"/>
      <c r="B479" s="120"/>
      <c r="C479" s="120"/>
      <c r="D479" s="120"/>
      <c r="E479" s="120"/>
      <c r="F479" s="120"/>
      <c r="G479" s="120"/>
      <c r="H479" s="120"/>
      <c r="I479" s="120"/>
      <c r="J479" s="120"/>
      <c r="K479" s="120"/>
      <c r="L479" s="120"/>
    </row>
    <row r="480" spans="1:12" x14ac:dyDescent="0.25">
      <c r="A480" s="120"/>
      <c r="B480" s="120"/>
      <c r="C480" s="120"/>
      <c r="D480" s="120"/>
      <c r="E480" s="120"/>
      <c r="F480" s="120"/>
      <c r="G480" s="120"/>
      <c r="H480" s="120"/>
      <c r="I480" s="120"/>
      <c r="J480" s="120"/>
      <c r="K480" s="120"/>
      <c r="L480" s="120"/>
    </row>
    <row r="481" spans="1:12" x14ac:dyDescent="0.25">
      <c r="A481" s="120"/>
      <c r="B481" s="120"/>
      <c r="C481" s="120"/>
      <c r="D481" s="120"/>
      <c r="E481" s="120"/>
      <c r="F481" s="120"/>
      <c r="G481" s="120"/>
      <c r="H481" s="120"/>
      <c r="I481" s="120"/>
      <c r="J481" s="120"/>
      <c r="K481" s="120"/>
      <c r="L481" s="120"/>
    </row>
    <row r="482" spans="1:12" x14ac:dyDescent="0.25">
      <c r="A482" s="120"/>
      <c r="B482" s="120"/>
      <c r="C482" s="120"/>
      <c r="D482" s="120"/>
      <c r="E482" s="120"/>
      <c r="F482" s="120"/>
      <c r="G482" s="120"/>
      <c r="H482" s="120"/>
      <c r="I482" s="120"/>
      <c r="J482" s="120"/>
      <c r="K482" s="120"/>
      <c r="L482" s="120"/>
    </row>
    <row r="483" spans="1:12" x14ac:dyDescent="0.25">
      <c r="A483" s="120"/>
      <c r="B483" s="120"/>
      <c r="C483" s="120"/>
      <c r="D483" s="120"/>
      <c r="E483" s="120"/>
      <c r="F483" s="120"/>
      <c r="G483" s="120"/>
      <c r="H483" s="120"/>
      <c r="I483" s="120"/>
      <c r="J483" s="120"/>
      <c r="K483" s="120"/>
      <c r="L483" s="120"/>
    </row>
    <row r="484" spans="1:12" x14ac:dyDescent="0.25">
      <c r="A484" s="120"/>
      <c r="B484" s="120"/>
      <c r="C484" s="120"/>
      <c r="D484" s="120"/>
      <c r="E484" s="120"/>
      <c r="F484" s="120"/>
      <c r="G484" s="120"/>
      <c r="H484" s="120"/>
      <c r="I484" s="120"/>
      <c r="J484" s="120"/>
      <c r="K484" s="120"/>
      <c r="L484" s="120"/>
    </row>
    <row r="485" spans="1:12" x14ac:dyDescent="0.25">
      <c r="A485" s="120"/>
      <c r="B485" s="120"/>
      <c r="C485" s="120"/>
      <c r="D485" s="120"/>
      <c r="E485" s="120"/>
      <c r="F485" s="120"/>
      <c r="G485" s="120"/>
      <c r="H485" s="120"/>
      <c r="I485" s="120"/>
      <c r="J485" s="120"/>
      <c r="K485" s="120"/>
      <c r="L485" s="120"/>
    </row>
    <row r="486" spans="1:12" x14ac:dyDescent="0.25">
      <c r="A486" s="120"/>
      <c r="B486" s="120"/>
      <c r="C486" s="120"/>
      <c r="D486" s="120"/>
      <c r="E486" s="120"/>
      <c r="F486" s="120"/>
      <c r="G486" s="120"/>
      <c r="H486" s="120"/>
      <c r="I486" s="120"/>
      <c r="J486" s="120"/>
      <c r="K486" s="120"/>
      <c r="L486" s="120"/>
    </row>
    <row r="487" spans="1:12" x14ac:dyDescent="0.25">
      <c r="A487" s="120"/>
      <c r="B487" s="120"/>
      <c r="C487" s="120"/>
      <c r="D487" s="120"/>
      <c r="E487" s="120"/>
      <c r="F487" s="120"/>
      <c r="G487" s="120"/>
      <c r="H487" s="120"/>
      <c r="I487" s="120"/>
      <c r="J487" s="120"/>
      <c r="K487" s="120"/>
      <c r="L487" s="120"/>
    </row>
    <row r="488" spans="1:12" x14ac:dyDescent="0.25">
      <c r="A488" s="120"/>
      <c r="B488" s="120"/>
      <c r="C488" s="120"/>
      <c r="D488" s="120"/>
      <c r="E488" s="120"/>
      <c r="F488" s="120"/>
      <c r="G488" s="120"/>
      <c r="H488" s="120"/>
      <c r="I488" s="120"/>
      <c r="J488" s="120"/>
      <c r="K488" s="120"/>
      <c r="L488" s="120"/>
    </row>
    <row r="489" spans="1:12" x14ac:dyDescent="0.25">
      <c r="A489" s="120"/>
      <c r="B489" s="120"/>
      <c r="C489" s="120"/>
      <c r="D489" s="120"/>
      <c r="E489" s="120"/>
      <c r="F489" s="120"/>
      <c r="G489" s="120"/>
      <c r="H489" s="120"/>
      <c r="I489" s="120"/>
      <c r="J489" s="120"/>
      <c r="K489" s="120"/>
      <c r="L489" s="120"/>
    </row>
    <row r="490" spans="1:12" x14ac:dyDescent="0.25">
      <c r="A490" s="120"/>
      <c r="B490" s="120"/>
      <c r="C490" s="120"/>
      <c r="D490" s="120"/>
      <c r="E490" s="120"/>
      <c r="F490" s="120"/>
      <c r="G490" s="120"/>
      <c r="H490" s="120"/>
      <c r="I490" s="120"/>
      <c r="J490" s="120"/>
      <c r="K490" s="120"/>
      <c r="L490" s="120"/>
    </row>
    <row r="491" spans="1:12" x14ac:dyDescent="0.25">
      <c r="A491" s="120"/>
      <c r="B491" s="120"/>
      <c r="C491" s="120"/>
      <c r="D491" s="120"/>
      <c r="E491" s="120"/>
      <c r="F491" s="120"/>
      <c r="G491" s="120"/>
      <c r="H491" s="120"/>
      <c r="I491" s="120"/>
      <c r="J491" s="120"/>
      <c r="K491" s="120"/>
      <c r="L491" s="120"/>
    </row>
    <row r="492" spans="1:12" x14ac:dyDescent="0.25">
      <c r="A492" s="120"/>
      <c r="B492" s="120"/>
      <c r="C492" s="120"/>
      <c r="D492" s="120"/>
      <c r="E492" s="120"/>
      <c r="F492" s="120"/>
      <c r="G492" s="120"/>
      <c r="H492" s="120"/>
      <c r="I492" s="120"/>
      <c r="J492" s="120"/>
      <c r="K492" s="120"/>
      <c r="L492" s="120"/>
    </row>
    <row r="493" spans="1:12" x14ac:dyDescent="0.25">
      <c r="A493" s="120"/>
      <c r="B493" s="120"/>
      <c r="C493" s="120"/>
      <c r="D493" s="120"/>
      <c r="E493" s="120"/>
      <c r="F493" s="120"/>
      <c r="G493" s="120"/>
      <c r="H493" s="120"/>
      <c r="I493" s="120"/>
      <c r="J493" s="120"/>
      <c r="K493" s="120"/>
      <c r="L493" s="120"/>
    </row>
    <row r="494" spans="1:12" x14ac:dyDescent="0.25">
      <c r="A494" s="120"/>
      <c r="B494" s="120"/>
      <c r="C494" s="120"/>
      <c r="D494" s="120"/>
      <c r="E494" s="120"/>
      <c r="F494" s="120"/>
      <c r="G494" s="120"/>
      <c r="H494" s="120"/>
      <c r="I494" s="120"/>
      <c r="J494" s="120"/>
      <c r="K494" s="120"/>
      <c r="L494" s="120"/>
    </row>
    <row r="495" spans="1:12" x14ac:dyDescent="0.25">
      <c r="A495" s="120"/>
      <c r="B495" s="120"/>
      <c r="C495" s="120"/>
      <c r="D495" s="120"/>
      <c r="E495" s="120"/>
      <c r="F495" s="120"/>
      <c r="G495" s="120"/>
      <c r="H495" s="120"/>
      <c r="I495" s="120"/>
      <c r="J495" s="120"/>
      <c r="K495" s="120"/>
      <c r="L495" s="120"/>
    </row>
    <row r="496" spans="1:12" x14ac:dyDescent="0.25">
      <c r="A496" s="120"/>
      <c r="B496" s="120"/>
      <c r="C496" s="120"/>
      <c r="D496" s="120"/>
      <c r="E496" s="120"/>
      <c r="F496" s="120"/>
      <c r="G496" s="120"/>
      <c r="H496" s="120"/>
      <c r="I496" s="120"/>
      <c r="J496" s="120"/>
      <c r="K496" s="120"/>
      <c r="L496" s="120"/>
    </row>
    <row r="497" spans="1:12" x14ac:dyDescent="0.25">
      <c r="A497" s="120"/>
      <c r="B497" s="120"/>
      <c r="C497" s="120"/>
      <c r="D497" s="120"/>
      <c r="E497" s="120"/>
      <c r="F497" s="120"/>
      <c r="G497" s="120"/>
      <c r="H497" s="120"/>
      <c r="I497" s="120"/>
      <c r="J497" s="120"/>
      <c r="K497" s="120"/>
      <c r="L497" s="120"/>
    </row>
    <row r="498" spans="1:12" x14ac:dyDescent="0.25">
      <c r="A498" s="120"/>
      <c r="B498" s="120"/>
      <c r="C498" s="120"/>
      <c r="D498" s="120"/>
      <c r="E498" s="120"/>
      <c r="F498" s="120"/>
      <c r="G498" s="120"/>
      <c r="H498" s="120"/>
      <c r="I498" s="120"/>
      <c r="J498" s="120"/>
      <c r="K498" s="120"/>
      <c r="L498" s="120"/>
    </row>
    <row r="499" spans="1:12" x14ac:dyDescent="0.25">
      <c r="A499" s="120"/>
      <c r="B499" s="120"/>
      <c r="C499" s="120"/>
      <c r="D499" s="120"/>
      <c r="E499" s="120"/>
      <c r="F499" s="120"/>
      <c r="G499" s="120"/>
      <c r="H499" s="120"/>
      <c r="I499" s="120"/>
      <c r="J499" s="120"/>
      <c r="K499" s="120"/>
      <c r="L499" s="120"/>
    </row>
    <row r="500" spans="1:12" x14ac:dyDescent="0.25">
      <c r="A500" s="120"/>
      <c r="B500" s="120"/>
      <c r="C500" s="120"/>
      <c r="D500" s="120"/>
      <c r="E500" s="120"/>
      <c r="F500" s="120"/>
      <c r="G500" s="120"/>
      <c r="H500" s="120"/>
      <c r="I500" s="120"/>
      <c r="J500" s="120"/>
      <c r="K500" s="120"/>
      <c r="L500" s="120"/>
    </row>
    <row r="501" spans="1:12" x14ac:dyDescent="0.25">
      <c r="A501" s="120"/>
      <c r="B501" s="120"/>
      <c r="C501" s="120"/>
      <c r="D501" s="120"/>
      <c r="E501" s="120"/>
      <c r="F501" s="120"/>
      <c r="G501" s="120"/>
      <c r="H501" s="120"/>
      <c r="I501" s="120"/>
      <c r="J501" s="120"/>
      <c r="K501" s="120"/>
      <c r="L501" s="120"/>
    </row>
    <row r="502" spans="1:12" x14ac:dyDescent="0.25">
      <c r="A502" s="120"/>
      <c r="B502" s="120"/>
      <c r="C502" s="120"/>
      <c r="D502" s="120"/>
      <c r="E502" s="120"/>
      <c r="F502" s="120"/>
      <c r="G502" s="120"/>
      <c r="H502" s="120"/>
      <c r="I502" s="120"/>
      <c r="J502" s="120"/>
      <c r="K502" s="120"/>
      <c r="L502" s="120"/>
    </row>
    <row r="503" spans="1:12" x14ac:dyDescent="0.25">
      <c r="A503" s="120"/>
      <c r="B503" s="120"/>
      <c r="C503" s="120"/>
      <c r="D503" s="120"/>
      <c r="E503" s="120"/>
      <c r="F503" s="120"/>
      <c r="G503" s="120"/>
      <c r="H503" s="120"/>
      <c r="I503" s="120"/>
      <c r="J503" s="120"/>
      <c r="K503" s="120"/>
      <c r="L503" s="120"/>
    </row>
    <row r="504" spans="1:12" x14ac:dyDescent="0.25">
      <c r="A504" s="120"/>
      <c r="B504" s="120"/>
      <c r="C504" s="120"/>
      <c r="D504" s="120"/>
      <c r="E504" s="120"/>
      <c r="F504" s="120"/>
      <c r="G504" s="120"/>
      <c r="H504" s="120"/>
      <c r="I504" s="120"/>
      <c r="J504" s="120"/>
      <c r="K504" s="120"/>
      <c r="L504" s="120"/>
    </row>
    <row r="505" spans="1:12" x14ac:dyDescent="0.25">
      <c r="A505" s="120"/>
      <c r="B505" s="120"/>
      <c r="C505" s="120"/>
      <c r="D505" s="120"/>
      <c r="E505" s="120"/>
      <c r="F505" s="120"/>
      <c r="G505" s="120"/>
      <c r="H505" s="120"/>
      <c r="I505" s="120"/>
      <c r="J505" s="120"/>
      <c r="K505" s="120"/>
      <c r="L505" s="120"/>
    </row>
    <row r="506" spans="1:12" x14ac:dyDescent="0.25">
      <c r="A506" s="120"/>
      <c r="B506" s="120"/>
      <c r="C506" s="120"/>
      <c r="D506" s="120"/>
      <c r="E506" s="120"/>
      <c r="F506" s="120"/>
      <c r="G506" s="120"/>
      <c r="H506" s="120"/>
      <c r="I506" s="120"/>
      <c r="J506" s="120"/>
      <c r="K506" s="120"/>
      <c r="L506" s="120"/>
    </row>
    <row r="507" spans="1:12" x14ac:dyDescent="0.25">
      <c r="A507" s="120"/>
      <c r="B507" s="120"/>
      <c r="C507" s="120"/>
      <c r="D507" s="120"/>
      <c r="E507" s="120"/>
      <c r="F507" s="120"/>
      <c r="G507" s="120"/>
      <c r="H507" s="120"/>
      <c r="I507" s="120"/>
      <c r="J507" s="120"/>
      <c r="K507" s="120"/>
      <c r="L507" s="120"/>
    </row>
    <row r="508" spans="1:12" x14ac:dyDescent="0.25">
      <c r="A508" s="120"/>
      <c r="B508" s="120"/>
      <c r="C508" s="120"/>
      <c r="D508" s="120"/>
      <c r="E508" s="120"/>
      <c r="F508" s="120"/>
      <c r="G508" s="120"/>
      <c r="H508" s="120"/>
      <c r="I508" s="120"/>
      <c r="J508" s="120"/>
      <c r="K508" s="120"/>
      <c r="L508" s="120"/>
    </row>
    <row r="509" spans="1:12" x14ac:dyDescent="0.25">
      <c r="A509" s="120"/>
      <c r="B509" s="120"/>
      <c r="C509" s="120"/>
      <c r="D509" s="120"/>
      <c r="E509" s="120"/>
      <c r="F509" s="120"/>
      <c r="G509" s="120"/>
      <c r="H509" s="120"/>
      <c r="I509" s="120"/>
      <c r="J509" s="120"/>
      <c r="K509" s="120"/>
      <c r="L509" s="120"/>
    </row>
    <row r="510" spans="1:12" x14ac:dyDescent="0.25">
      <c r="A510" s="120"/>
      <c r="B510" s="120"/>
      <c r="C510" s="120"/>
      <c r="D510" s="120"/>
      <c r="E510" s="120"/>
      <c r="F510" s="120"/>
      <c r="G510" s="120"/>
      <c r="H510" s="120"/>
      <c r="I510" s="120"/>
      <c r="J510" s="120"/>
      <c r="K510" s="120"/>
      <c r="L510" s="120"/>
    </row>
    <row r="511" spans="1:12" x14ac:dyDescent="0.25">
      <c r="A511" s="120"/>
      <c r="B511" s="120"/>
      <c r="C511" s="120"/>
      <c r="D511" s="120"/>
      <c r="E511" s="120"/>
      <c r="F511" s="120"/>
      <c r="G511" s="120"/>
      <c r="H511" s="120"/>
      <c r="I511" s="120"/>
      <c r="J511" s="120"/>
      <c r="K511" s="120"/>
      <c r="L511" s="120"/>
    </row>
    <row r="512" spans="1:12" x14ac:dyDescent="0.25">
      <c r="A512" s="120"/>
      <c r="B512" s="120"/>
      <c r="C512" s="120"/>
      <c r="D512" s="120"/>
      <c r="E512" s="120"/>
      <c r="F512" s="120"/>
      <c r="G512" s="120"/>
      <c r="H512" s="120"/>
      <c r="I512" s="120"/>
      <c r="J512" s="120"/>
      <c r="K512" s="120"/>
      <c r="L512" s="120"/>
    </row>
    <row r="513" spans="1:12" x14ac:dyDescent="0.25">
      <c r="A513" s="120"/>
      <c r="B513" s="120"/>
      <c r="C513" s="120"/>
      <c r="D513" s="120"/>
      <c r="E513" s="120"/>
      <c r="F513" s="120"/>
      <c r="G513" s="120"/>
      <c r="H513" s="120"/>
      <c r="I513" s="120"/>
      <c r="J513" s="120"/>
      <c r="K513" s="120"/>
      <c r="L513" s="120"/>
    </row>
    <row r="514" spans="1:12" x14ac:dyDescent="0.25">
      <c r="A514" s="120"/>
      <c r="B514" s="120"/>
      <c r="C514" s="120"/>
      <c r="D514" s="120"/>
      <c r="E514" s="120"/>
      <c r="F514" s="120"/>
      <c r="G514" s="120"/>
      <c r="H514" s="120"/>
      <c r="I514" s="120"/>
      <c r="J514" s="120"/>
      <c r="K514" s="120"/>
      <c r="L514" s="120"/>
    </row>
    <row r="515" spans="1:12" x14ac:dyDescent="0.25">
      <c r="A515" s="120"/>
      <c r="B515" s="120"/>
      <c r="C515" s="120"/>
      <c r="D515" s="120"/>
      <c r="E515" s="120"/>
      <c r="F515" s="120"/>
      <c r="G515" s="120"/>
      <c r="H515" s="120"/>
      <c r="I515" s="120"/>
      <c r="J515" s="120"/>
      <c r="K515" s="120"/>
      <c r="L515" s="120"/>
    </row>
    <row r="516" spans="1:12" x14ac:dyDescent="0.25">
      <c r="A516" s="120"/>
      <c r="B516" s="120"/>
      <c r="C516" s="120"/>
      <c r="D516" s="120"/>
      <c r="E516" s="120"/>
      <c r="F516" s="120"/>
      <c r="G516" s="120"/>
      <c r="H516" s="120"/>
      <c r="I516" s="120"/>
      <c r="J516" s="120"/>
      <c r="K516" s="120"/>
      <c r="L516" s="120"/>
    </row>
    <row r="517" spans="1:12" x14ac:dyDescent="0.25">
      <c r="A517" s="120"/>
      <c r="B517" s="120"/>
      <c r="C517" s="120"/>
      <c r="D517" s="120"/>
      <c r="E517" s="120"/>
      <c r="F517" s="120"/>
      <c r="G517" s="120"/>
      <c r="H517" s="120"/>
      <c r="I517" s="120"/>
      <c r="J517" s="120"/>
      <c r="K517" s="120"/>
      <c r="L517" s="120"/>
    </row>
    <row r="518" spans="1:12" x14ac:dyDescent="0.25">
      <c r="A518" s="120"/>
      <c r="B518" s="120"/>
      <c r="C518" s="120"/>
      <c r="D518" s="120"/>
      <c r="E518" s="120"/>
      <c r="F518" s="120"/>
      <c r="G518" s="120"/>
      <c r="H518" s="120"/>
      <c r="I518" s="120"/>
      <c r="J518" s="120"/>
      <c r="K518" s="120"/>
      <c r="L518" s="120"/>
    </row>
    <row r="519" spans="1:12" x14ac:dyDescent="0.25">
      <c r="A519" s="120"/>
      <c r="B519" s="120"/>
      <c r="C519" s="120"/>
      <c r="D519" s="120"/>
      <c r="E519" s="120"/>
      <c r="F519" s="120"/>
      <c r="G519" s="120"/>
      <c r="H519" s="120"/>
      <c r="I519" s="120"/>
      <c r="J519" s="120"/>
      <c r="K519" s="120"/>
      <c r="L519" s="120"/>
    </row>
    <row r="520" spans="1:12" x14ac:dyDescent="0.25">
      <c r="A520" s="120"/>
      <c r="B520" s="120"/>
      <c r="C520" s="120"/>
      <c r="D520" s="120"/>
      <c r="E520" s="120"/>
      <c r="F520" s="120"/>
      <c r="G520" s="120"/>
      <c r="H520" s="120"/>
      <c r="I520" s="120"/>
      <c r="J520" s="120"/>
      <c r="K520" s="120"/>
      <c r="L520" s="120"/>
    </row>
    <row r="521" spans="1:12" x14ac:dyDescent="0.25">
      <c r="A521" s="120"/>
      <c r="B521" s="120"/>
      <c r="C521" s="120"/>
      <c r="D521" s="120"/>
      <c r="E521" s="120"/>
      <c r="F521" s="120"/>
      <c r="G521" s="120"/>
      <c r="H521" s="120"/>
      <c r="I521" s="120"/>
      <c r="J521" s="120"/>
      <c r="K521" s="120"/>
      <c r="L521" s="120"/>
    </row>
    <row r="522" spans="1:12" x14ac:dyDescent="0.25">
      <c r="A522" s="120"/>
      <c r="B522" s="120"/>
      <c r="C522" s="120"/>
      <c r="D522" s="120"/>
      <c r="E522" s="120"/>
      <c r="F522" s="120"/>
      <c r="G522" s="120"/>
      <c r="H522" s="120"/>
      <c r="I522" s="120"/>
      <c r="J522" s="120"/>
      <c r="K522" s="120"/>
      <c r="L522" s="120"/>
    </row>
    <row r="523" spans="1:12" x14ac:dyDescent="0.25">
      <c r="A523" s="120"/>
      <c r="B523" s="120"/>
      <c r="C523" s="120"/>
      <c r="D523" s="120"/>
      <c r="E523" s="120"/>
      <c r="F523" s="120"/>
      <c r="G523" s="120"/>
      <c r="H523" s="120"/>
      <c r="I523" s="120"/>
      <c r="J523" s="120"/>
      <c r="K523" s="120"/>
      <c r="L523" s="120"/>
    </row>
    <row r="524" spans="1:12" x14ac:dyDescent="0.25">
      <c r="A524" s="120"/>
      <c r="B524" s="120"/>
      <c r="C524" s="120"/>
      <c r="D524" s="120"/>
      <c r="E524" s="120"/>
      <c r="F524" s="120"/>
      <c r="G524" s="120"/>
      <c r="H524" s="120"/>
      <c r="I524" s="120"/>
      <c r="J524" s="120"/>
      <c r="K524" s="120"/>
      <c r="L524" s="120"/>
    </row>
    <row r="525" spans="1:12" x14ac:dyDescent="0.25">
      <c r="A525" s="120"/>
      <c r="B525" s="120"/>
      <c r="C525" s="120"/>
      <c r="D525" s="120"/>
      <c r="E525" s="120"/>
      <c r="F525" s="120"/>
      <c r="G525" s="120"/>
      <c r="H525" s="120"/>
      <c r="I525" s="120"/>
      <c r="J525" s="120"/>
      <c r="K525" s="120"/>
      <c r="L525" s="120"/>
    </row>
    <row r="526" spans="1:12" x14ac:dyDescent="0.25">
      <c r="A526" s="120"/>
      <c r="B526" s="120"/>
      <c r="C526" s="120"/>
      <c r="D526" s="120"/>
      <c r="E526" s="120"/>
      <c r="F526" s="120"/>
      <c r="G526" s="120"/>
      <c r="H526" s="120"/>
      <c r="I526" s="120"/>
      <c r="J526" s="120"/>
      <c r="K526" s="120"/>
      <c r="L526" s="120"/>
    </row>
    <row r="527" spans="1:12" x14ac:dyDescent="0.25">
      <c r="A527" s="120"/>
      <c r="B527" s="120"/>
      <c r="C527" s="120"/>
      <c r="D527" s="120"/>
      <c r="E527" s="120"/>
      <c r="F527" s="120"/>
      <c r="G527" s="120"/>
      <c r="H527" s="120"/>
      <c r="I527" s="120"/>
      <c r="J527" s="120"/>
      <c r="K527" s="120"/>
      <c r="L527" s="120"/>
    </row>
    <row r="528" spans="1:12" x14ac:dyDescent="0.25">
      <c r="A528" s="120"/>
      <c r="B528" s="120"/>
      <c r="C528" s="120"/>
      <c r="D528" s="120"/>
      <c r="E528" s="120"/>
      <c r="F528" s="120"/>
      <c r="G528" s="120"/>
      <c r="H528" s="120"/>
      <c r="I528" s="120"/>
      <c r="J528" s="120"/>
      <c r="K528" s="120"/>
      <c r="L528" s="120"/>
    </row>
    <row r="529" spans="1:12" x14ac:dyDescent="0.25">
      <c r="A529" s="120"/>
      <c r="B529" s="120"/>
      <c r="C529" s="120"/>
      <c r="D529" s="120"/>
      <c r="E529" s="120"/>
      <c r="F529" s="120"/>
      <c r="G529" s="120"/>
      <c r="H529" s="120"/>
      <c r="I529" s="120"/>
      <c r="J529" s="120"/>
      <c r="K529" s="120"/>
      <c r="L529" s="120"/>
    </row>
    <row r="530" spans="1:12" x14ac:dyDescent="0.25">
      <c r="A530" s="120"/>
      <c r="B530" s="120"/>
      <c r="C530" s="120"/>
      <c r="D530" s="120"/>
      <c r="E530" s="120"/>
      <c r="F530" s="120"/>
      <c r="G530" s="120"/>
      <c r="H530" s="120"/>
      <c r="I530" s="120"/>
      <c r="J530" s="120"/>
      <c r="K530" s="120"/>
      <c r="L530" s="120"/>
    </row>
    <row r="531" spans="1:12" x14ac:dyDescent="0.25">
      <c r="A531" s="120"/>
      <c r="B531" s="120"/>
      <c r="C531" s="120"/>
      <c r="D531" s="120"/>
      <c r="E531" s="120"/>
      <c r="F531" s="120"/>
      <c r="G531" s="120"/>
      <c r="H531" s="120"/>
      <c r="I531" s="120"/>
      <c r="J531" s="120"/>
      <c r="K531" s="120"/>
      <c r="L531" s="120"/>
    </row>
    <row r="532" spans="1:12" x14ac:dyDescent="0.25">
      <c r="A532" s="120"/>
      <c r="B532" s="120"/>
      <c r="C532" s="120"/>
      <c r="D532" s="120"/>
      <c r="E532" s="120"/>
      <c r="F532" s="120"/>
      <c r="G532" s="120"/>
      <c r="H532" s="120"/>
      <c r="I532" s="120"/>
      <c r="J532" s="120"/>
      <c r="K532" s="120"/>
      <c r="L532" s="120"/>
    </row>
    <row r="533" spans="1:12" x14ac:dyDescent="0.25">
      <c r="A533" s="120"/>
      <c r="B533" s="120"/>
      <c r="C533" s="120"/>
      <c r="D533" s="120"/>
      <c r="E533" s="120"/>
      <c r="F533" s="120"/>
      <c r="G533" s="120"/>
      <c r="H533" s="120"/>
      <c r="I533" s="120"/>
      <c r="J533" s="120"/>
      <c r="K533" s="120"/>
      <c r="L533" s="120"/>
    </row>
    <row r="534" spans="1:12" x14ac:dyDescent="0.25">
      <c r="A534" s="120"/>
      <c r="B534" s="120"/>
      <c r="C534" s="120"/>
      <c r="D534" s="120"/>
      <c r="E534" s="120"/>
      <c r="F534" s="120"/>
      <c r="G534" s="120"/>
      <c r="H534" s="120"/>
      <c r="I534" s="120"/>
      <c r="J534" s="120"/>
      <c r="K534" s="120"/>
      <c r="L534" s="120"/>
    </row>
    <row r="535" spans="1:12" x14ac:dyDescent="0.25">
      <c r="A535" s="120"/>
      <c r="B535" s="120"/>
      <c r="C535" s="120"/>
      <c r="D535" s="120"/>
      <c r="E535" s="120"/>
      <c r="F535" s="120"/>
      <c r="G535" s="120"/>
      <c r="H535" s="120"/>
      <c r="I535" s="120"/>
      <c r="J535" s="120"/>
      <c r="K535" s="120"/>
      <c r="L535" s="120"/>
    </row>
    <row r="536" spans="1:12" x14ac:dyDescent="0.25">
      <c r="A536" s="120"/>
      <c r="B536" s="120"/>
      <c r="C536" s="120"/>
      <c r="D536" s="120"/>
      <c r="E536" s="120"/>
      <c r="F536" s="120"/>
      <c r="G536" s="120"/>
      <c r="H536" s="120"/>
      <c r="I536" s="120"/>
      <c r="J536" s="120"/>
      <c r="K536" s="120"/>
      <c r="L536" s="120"/>
    </row>
    <row r="537" spans="1:12" x14ac:dyDescent="0.25">
      <c r="A537" s="120"/>
      <c r="B537" s="120"/>
      <c r="C537" s="120"/>
      <c r="D537" s="120"/>
      <c r="E537" s="120"/>
      <c r="F537" s="120"/>
      <c r="G537" s="120"/>
      <c r="H537" s="120"/>
      <c r="I537" s="120"/>
      <c r="J537" s="120"/>
      <c r="K537" s="120"/>
      <c r="L537" s="120"/>
    </row>
    <row r="538" spans="1:12" x14ac:dyDescent="0.25">
      <c r="A538" s="120"/>
      <c r="B538" s="120"/>
      <c r="C538" s="120"/>
      <c r="D538" s="120"/>
      <c r="E538" s="120"/>
      <c r="F538" s="120"/>
      <c r="G538" s="120"/>
      <c r="H538" s="120"/>
      <c r="I538" s="120"/>
      <c r="J538" s="120"/>
      <c r="K538" s="120"/>
      <c r="L538" s="120"/>
    </row>
    <row r="539" spans="1:12" x14ac:dyDescent="0.25">
      <c r="A539" s="120"/>
      <c r="B539" s="120"/>
      <c r="C539" s="120"/>
      <c r="D539" s="120"/>
      <c r="E539" s="120"/>
      <c r="F539" s="120"/>
      <c r="G539" s="120"/>
      <c r="H539" s="120"/>
      <c r="I539" s="120"/>
      <c r="J539" s="120"/>
      <c r="K539" s="120"/>
      <c r="L539" s="120"/>
    </row>
    <row r="540" spans="1:12" x14ac:dyDescent="0.25">
      <c r="A540" s="120"/>
      <c r="B540" s="120"/>
      <c r="C540" s="120"/>
      <c r="D540" s="120"/>
      <c r="E540" s="120"/>
      <c r="F540" s="120"/>
      <c r="G540" s="120"/>
      <c r="H540" s="120"/>
      <c r="I540" s="120"/>
      <c r="J540" s="120"/>
      <c r="K540" s="120"/>
      <c r="L540" s="120"/>
    </row>
    <row r="541" spans="1:12" x14ac:dyDescent="0.25">
      <c r="A541" s="120"/>
      <c r="B541" s="120"/>
      <c r="C541" s="120"/>
      <c r="D541" s="120"/>
      <c r="E541" s="120"/>
      <c r="F541" s="120"/>
      <c r="G541" s="120"/>
      <c r="H541" s="120"/>
      <c r="I541" s="120"/>
      <c r="J541" s="120"/>
      <c r="K541" s="120"/>
      <c r="L541" s="120"/>
    </row>
    <row r="542" spans="1:12" x14ac:dyDescent="0.25">
      <c r="A542" s="120"/>
      <c r="B542" s="120"/>
      <c r="C542" s="120"/>
      <c r="D542" s="120"/>
      <c r="E542" s="120"/>
      <c r="F542" s="120"/>
      <c r="G542" s="120"/>
      <c r="H542" s="120"/>
      <c r="I542" s="120"/>
      <c r="J542" s="120"/>
      <c r="K542" s="120"/>
      <c r="L542" s="120"/>
    </row>
    <row r="543" spans="1:12" x14ac:dyDescent="0.25">
      <c r="A543" s="120"/>
      <c r="B543" s="120"/>
      <c r="C543" s="120"/>
      <c r="D543" s="120"/>
      <c r="E543" s="120"/>
      <c r="F543" s="120"/>
      <c r="G543" s="120"/>
      <c r="H543" s="120"/>
      <c r="I543" s="120"/>
      <c r="J543" s="120"/>
      <c r="K543" s="120"/>
      <c r="L543" s="120"/>
    </row>
    <row r="544" spans="1:12" x14ac:dyDescent="0.25">
      <c r="A544" s="120"/>
      <c r="B544" s="120"/>
      <c r="C544" s="120"/>
      <c r="D544" s="120"/>
      <c r="E544" s="120"/>
      <c r="F544" s="120"/>
      <c r="G544" s="120"/>
      <c r="H544" s="120"/>
      <c r="I544" s="120"/>
      <c r="J544" s="120"/>
      <c r="K544" s="120"/>
      <c r="L544" s="120"/>
    </row>
    <row r="545" spans="1:12" x14ac:dyDescent="0.25">
      <c r="A545" s="120"/>
      <c r="B545" s="120"/>
      <c r="C545" s="120"/>
      <c r="D545" s="120"/>
      <c r="E545" s="120"/>
      <c r="F545" s="120"/>
      <c r="G545" s="120"/>
      <c r="H545" s="120"/>
      <c r="I545" s="120"/>
      <c r="J545" s="120"/>
      <c r="K545" s="120"/>
      <c r="L545" s="120"/>
    </row>
    <row r="546" spans="1:12" x14ac:dyDescent="0.25">
      <c r="A546" s="120"/>
      <c r="B546" s="120"/>
      <c r="C546" s="120"/>
      <c r="D546" s="120"/>
      <c r="E546" s="120"/>
      <c r="F546" s="120"/>
      <c r="G546" s="120"/>
      <c r="H546" s="120"/>
      <c r="I546" s="120"/>
      <c r="J546" s="120"/>
      <c r="K546" s="120"/>
      <c r="L546" s="120"/>
    </row>
    <row r="547" spans="1:12" x14ac:dyDescent="0.25">
      <c r="A547" s="120"/>
      <c r="B547" s="120"/>
      <c r="C547" s="120"/>
      <c r="D547" s="120"/>
      <c r="E547" s="120"/>
      <c r="F547" s="120"/>
      <c r="G547" s="120"/>
      <c r="H547" s="120"/>
      <c r="I547" s="120"/>
      <c r="J547" s="120"/>
      <c r="K547" s="120"/>
      <c r="L547" s="120"/>
    </row>
    <row r="548" spans="1:12" x14ac:dyDescent="0.25">
      <c r="A548" s="120"/>
      <c r="B548" s="120"/>
      <c r="C548" s="120"/>
      <c r="D548" s="120"/>
      <c r="E548" s="120"/>
      <c r="F548" s="120"/>
      <c r="G548" s="120"/>
      <c r="H548" s="120"/>
      <c r="I548" s="120"/>
      <c r="J548" s="120"/>
      <c r="K548" s="120"/>
      <c r="L548" s="120"/>
    </row>
    <row r="549" spans="1:12" x14ac:dyDescent="0.25">
      <c r="A549" s="120"/>
      <c r="B549" s="120"/>
      <c r="C549" s="120"/>
      <c r="D549" s="120"/>
      <c r="E549" s="120"/>
      <c r="F549" s="120"/>
      <c r="G549" s="120"/>
      <c r="H549" s="120"/>
      <c r="I549" s="120"/>
      <c r="J549" s="120"/>
      <c r="K549" s="120"/>
      <c r="L549" s="120"/>
    </row>
    <row r="550" spans="1:12" x14ac:dyDescent="0.25">
      <c r="A550" s="120"/>
      <c r="B550" s="120"/>
      <c r="C550" s="120"/>
      <c r="D550" s="120"/>
      <c r="E550" s="120"/>
      <c r="F550" s="120"/>
      <c r="G550" s="120"/>
      <c r="H550" s="120"/>
      <c r="I550" s="120"/>
      <c r="J550" s="120"/>
      <c r="K550" s="120"/>
      <c r="L550" s="120"/>
    </row>
    <row r="551" spans="1:12" x14ac:dyDescent="0.25">
      <c r="A551" s="120"/>
      <c r="B551" s="120"/>
      <c r="C551" s="120"/>
      <c r="D551" s="120"/>
      <c r="E551" s="120"/>
      <c r="F551" s="120"/>
      <c r="G551" s="120"/>
      <c r="H551" s="120"/>
      <c r="I551" s="120"/>
      <c r="J551" s="120"/>
      <c r="K551" s="120"/>
      <c r="L551" s="120"/>
    </row>
    <row r="552" spans="1:12" x14ac:dyDescent="0.25">
      <c r="A552" s="120"/>
      <c r="B552" s="120"/>
      <c r="C552" s="120"/>
      <c r="D552" s="120"/>
      <c r="E552" s="120"/>
      <c r="F552" s="120"/>
      <c r="G552" s="120"/>
      <c r="H552" s="120"/>
      <c r="I552" s="120"/>
      <c r="J552" s="120"/>
      <c r="K552" s="120"/>
      <c r="L552" s="120"/>
    </row>
    <row r="553" spans="1:12" x14ac:dyDescent="0.25">
      <c r="A553" s="120"/>
      <c r="B553" s="120"/>
      <c r="C553" s="120"/>
      <c r="D553" s="120"/>
      <c r="E553" s="120"/>
      <c r="F553" s="120"/>
      <c r="G553" s="120"/>
      <c r="H553" s="120"/>
      <c r="I553" s="120"/>
      <c r="J553" s="120"/>
      <c r="K553" s="120"/>
      <c r="L553" s="120"/>
    </row>
    <row r="554" spans="1:12" x14ac:dyDescent="0.25">
      <c r="A554" s="120"/>
      <c r="B554" s="120"/>
      <c r="C554" s="120"/>
      <c r="D554" s="120"/>
      <c r="E554" s="120"/>
      <c r="F554" s="120"/>
      <c r="G554" s="120"/>
      <c r="H554" s="120"/>
      <c r="I554" s="120"/>
      <c r="J554" s="120"/>
      <c r="K554" s="120"/>
      <c r="L554" s="120"/>
    </row>
    <row r="555" spans="1:12" x14ac:dyDescent="0.25">
      <c r="A555" s="120"/>
      <c r="B555" s="120"/>
      <c r="C555" s="120"/>
      <c r="D555" s="120"/>
      <c r="E555" s="120"/>
      <c r="F555" s="120"/>
      <c r="G555" s="120"/>
      <c r="H555" s="120"/>
      <c r="I555" s="120"/>
      <c r="J555" s="120"/>
      <c r="K555" s="120"/>
      <c r="L555" s="120"/>
    </row>
    <row r="556" spans="1:12" x14ac:dyDescent="0.25">
      <c r="A556" s="120"/>
      <c r="B556" s="120"/>
      <c r="C556" s="120"/>
      <c r="D556" s="120"/>
      <c r="E556" s="120"/>
      <c r="F556" s="120"/>
      <c r="G556" s="120"/>
      <c r="H556" s="120"/>
      <c r="I556" s="120"/>
      <c r="J556" s="120"/>
      <c r="K556" s="120"/>
      <c r="L556" s="120"/>
    </row>
    <row r="557" spans="1:12" x14ac:dyDescent="0.25">
      <c r="A557" s="120"/>
      <c r="B557" s="120"/>
      <c r="C557" s="120"/>
      <c r="D557" s="120"/>
      <c r="E557" s="120"/>
      <c r="F557" s="120"/>
      <c r="G557" s="120"/>
      <c r="H557" s="120"/>
      <c r="I557" s="120"/>
      <c r="J557" s="120"/>
      <c r="K557" s="120"/>
      <c r="L557" s="120"/>
    </row>
    <row r="558" spans="1:12" x14ac:dyDescent="0.25">
      <c r="A558" s="120"/>
      <c r="B558" s="120"/>
      <c r="C558" s="120"/>
      <c r="D558" s="120"/>
      <c r="E558" s="120"/>
      <c r="F558" s="120"/>
      <c r="G558" s="120"/>
      <c r="H558" s="120"/>
      <c r="I558" s="120"/>
      <c r="J558" s="120"/>
      <c r="K558" s="120"/>
      <c r="L558" s="120"/>
    </row>
    <row r="559" spans="1:12" x14ac:dyDescent="0.25">
      <c r="A559" s="120"/>
      <c r="B559" s="120"/>
      <c r="C559" s="120"/>
      <c r="D559" s="120"/>
      <c r="E559" s="120"/>
      <c r="F559" s="120"/>
      <c r="G559" s="120"/>
      <c r="H559" s="120"/>
      <c r="I559" s="120"/>
      <c r="J559" s="120"/>
      <c r="K559" s="120"/>
      <c r="L559" s="120"/>
    </row>
    <row r="560" spans="1:12" x14ac:dyDescent="0.25">
      <c r="A560" s="120"/>
      <c r="B560" s="120"/>
      <c r="C560" s="120"/>
      <c r="D560" s="120"/>
      <c r="E560" s="120"/>
      <c r="F560" s="120"/>
      <c r="G560" s="120"/>
      <c r="H560" s="120"/>
      <c r="I560" s="120"/>
      <c r="J560" s="120"/>
      <c r="K560" s="120"/>
      <c r="L560" s="120"/>
    </row>
    <row r="561" spans="1:12" x14ac:dyDescent="0.25">
      <c r="A561" s="120"/>
      <c r="B561" s="120"/>
      <c r="C561" s="120"/>
      <c r="D561" s="120"/>
      <c r="E561" s="120"/>
      <c r="F561" s="120"/>
      <c r="G561" s="120"/>
      <c r="H561" s="120"/>
      <c r="I561" s="120"/>
      <c r="J561" s="120"/>
      <c r="K561" s="120"/>
      <c r="L561" s="120"/>
    </row>
    <row r="562" spans="1:12" x14ac:dyDescent="0.25">
      <c r="A562" s="120"/>
      <c r="B562" s="120"/>
      <c r="C562" s="120"/>
      <c r="D562" s="120"/>
      <c r="E562" s="120"/>
      <c r="F562" s="120"/>
      <c r="G562" s="120"/>
      <c r="H562" s="120"/>
      <c r="I562" s="120"/>
      <c r="J562" s="120"/>
      <c r="K562" s="120"/>
      <c r="L562" s="120"/>
    </row>
    <row r="563" spans="1:12" x14ac:dyDescent="0.25">
      <c r="A563" s="120"/>
      <c r="B563" s="120"/>
      <c r="C563" s="120"/>
      <c r="D563" s="120"/>
      <c r="E563" s="120"/>
      <c r="F563" s="120"/>
      <c r="G563" s="120"/>
      <c r="H563" s="120"/>
      <c r="I563" s="120"/>
      <c r="J563" s="120"/>
      <c r="K563" s="120"/>
      <c r="L563" s="120"/>
    </row>
    <row r="564" spans="1:12" x14ac:dyDescent="0.25">
      <c r="A564" s="120"/>
      <c r="B564" s="120"/>
      <c r="C564" s="120"/>
      <c r="D564" s="120"/>
      <c r="E564" s="120"/>
      <c r="F564" s="120"/>
      <c r="G564" s="120"/>
      <c r="H564" s="120"/>
      <c r="I564" s="120"/>
      <c r="J564" s="120"/>
      <c r="K564" s="120"/>
      <c r="L564" s="120"/>
    </row>
    <row r="565" spans="1:12" x14ac:dyDescent="0.25">
      <c r="A565" s="120"/>
      <c r="B565" s="120"/>
      <c r="C565" s="120"/>
      <c r="D565" s="120"/>
      <c r="E565" s="120"/>
      <c r="F565" s="120"/>
      <c r="G565" s="120"/>
      <c r="H565" s="120"/>
      <c r="I565" s="120"/>
      <c r="J565" s="120"/>
      <c r="K565" s="120"/>
      <c r="L565" s="120"/>
    </row>
    <row r="566" spans="1:12" x14ac:dyDescent="0.25">
      <c r="A566" s="120"/>
      <c r="B566" s="120"/>
      <c r="C566" s="120"/>
      <c r="D566" s="120"/>
      <c r="E566" s="120"/>
      <c r="F566" s="120"/>
      <c r="G566" s="120"/>
      <c r="H566" s="120"/>
      <c r="I566" s="120"/>
      <c r="J566" s="120"/>
      <c r="K566" s="120"/>
      <c r="L566" s="120"/>
    </row>
    <row r="567" spans="1:12" x14ac:dyDescent="0.25">
      <c r="A567" s="120"/>
      <c r="B567" s="120"/>
      <c r="C567" s="120"/>
      <c r="D567" s="120"/>
      <c r="E567" s="120"/>
      <c r="F567" s="120"/>
      <c r="G567" s="120"/>
      <c r="H567" s="120"/>
      <c r="I567" s="120"/>
      <c r="J567" s="120"/>
      <c r="K567" s="120"/>
      <c r="L567" s="120"/>
    </row>
    <row r="568" spans="1:12" x14ac:dyDescent="0.25">
      <c r="A568" s="120"/>
      <c r="B568" s="120"/>
      <c r="C568" s="120"/>
      <c r="D568" s="120"/>
      <c r="E568" s="120"/>
      <c r="F568" s="120"/>
      <c r="G568" s="120"/>
      <c r="H568" s="120"/>
      <c r="I568" s="120"/>
      <c r="J568" s="120"/>
      <c r="K568" s="120"/>
      <c r="L568" s="120"/>
    </row>
    <row r="569" spans="1:12" x14ac:dyDescent="0.25">
      <c r="A569" s="120"/>
      <c r="B569" s="120"/>
      <c r="C569" s="120"/>
      <c r="D569" s="120"/>
      <c r="E569" s="120"/>
      <c r="F569" s="120"/>
      <c r="G569" s="120"/>
      <c r="H569" s="120"/>
      <c r="I569" s="120"/>
      <c r="J569" s="120"/>
      <c r="K569" s="120"/>
      <c r="L569" s="120"/>
    </row>
    <row r="570" spans="1:12" x14ac:dyDescent="0.25">
      <c r="A570" s="120"/>
      <c r="B570" s="120"/>
      <c r="C570" s="120"/>
      <c r="D570" s="120"/>
      <c r="E570" s="120"/>
      <c r="F570" s="120"/>
      <c r="G570" s="120"/>
      <c r="H570" s="120"/>
      <c r="I570" s="120"/>
      <c r="J570" s="120"/>
      <c r="K570" s="120"/>
      <c r="L570" s="120"/>
    </row>
    <row r="571" spans="1:12" x14ac:dyDescent="0.25">
      <c r="A571" s="120"/>
      <c r="B571" s="120"/>
      <c r="C571" s="120"/>
      <c r="D571" s="120"/>
      <c r="E571" s="120"/>
      <c r="F571" s="120"/>
      <c r="G571" s="120"/>
      <c r="H571" s="120"/>
      <c r="I571" s="120"/>
      <c r="J571" s="120"/>
      <c r="K571" s="120"/>
      <c r="L571" s="120"/>
    </row>
    <row r="572" spans="1:12" x14ac:dyDescent="0.25">
      <c r="A572" s="120"/>
      <c r="B572" s="120"/>
      <c r="C572" s="120"/>
      <c r="D572" s="120"/>
      <c r="E572" s="120"/>
      <c r="F572" s="120"/>
      <c r="G572" s="120"/>
      <c r="H572" s="120"/>
      <c r="I572" s="120"/>
      <c r="J572" s="120"/>
      <c r="K572" s="120"/>
      <c r="L572" s="120"/>
    </row>
    <row r="573" spans="1:12" x14ac:dyDescent="0.25">
      <c r="A573" s="120"/>
      <c r="B573" s="120"/>
      <c r="C573" s="120"/>
      <c r="D573" s="120"/>
      <c r="E573" s="120"/>
      <c r="F573" s="120"/>
      <c r="G573" s="120"/>
      <c r="H573" s="120"/>
      <c r="I573" s="120"/>
      <c r="J573" s="120"/>
      <c r="K573" s="120"/>
      <c r="L573" s="120"/>
    </row>
    <row r="574" spans="1:12" x14ac:dyDescent="0.25">
      <c r="A574" s="120"/>
      <c r="B574" s="120"/>
      <c r="C574" s="120"/>
      <c r="D574" s="120"/>
      <c r="E574" s="120"/>
      <c r="F574" s="120"/>
      <c r="G574" s="120"/>
      <c r="H574" s="120"/>
      <c r="I574" s="120"/>
      <c r="J574" s="120"/>
      <c r="K574" s="120"/>
      <c r="L574" s="120"/>
    </row>
    <row r="575" spans="1:12" x14ac:dyDescent="0.25">
      <c r="A575" s="120"/>
      <c r="B575" s="120"/>
      <c r="C575" s="120"/>
      <c r="D575" s="120"/>
      <c r="E575" s="120"/>
      <c r="F575" s="120"/>
      <c r="G575" s="120"/>
      <c r="H575" s="120"/>
      <c r="I575" s="120"/>
      <c r="J575" s="120"/>
      <c r="K575" s="120"/>
      <c r="L575" s="120"/>
    </row>
    <row r="576" spans="1:12" x14ac:dyDescent="0.25">
      <c r="A576" s="120"/>
      <c r="B576" s="120"/>
      <c r="C576" s="120"/>
      <c r="D576" s="120"/>
      <c r="E576" s="120"/>
      <c r="F576" s="120"/>
      <c r="G576" s="120"/>
      <c r="H576" s="120"/>
      <c r="I576" s="120"/>
      <c r="J576" s="120"/>
      <c r="K576" s="120"/>
      <c r="L576" s="120"/>
    </row>
    <row r="577" spans="1:12" x14ac:dyDescent="0.25">
      <c r="A577" s="120"/>
      <c r="B577" s="120"/>
      <c r="C577" s="120"/>
      <c r="D577" s="120"/>
      <c r="E577" s="120"/>
      <c r="F577" s="120"/>
      <c r="G577" s="120"/>
      <c r="H577" s="120"/>
      <c r="I577" s="120"/>
      <c r="J577" s="120"/>
      <c r="K577" s="120"/>
      <c r="L577" s="120"/>
    </row>
    <row r="578" spans="1:12" x14ac:dyDescent="0.25">
      <c r="A578" s="120"/>
      <c r="B578" s="120"/>
      <c r="C578" s="120"/>
      <c r="D578" s="120"/>
      <c r="E578" s="120"/>
      <c r="F578" s="120"/>
      <c r="G578" s="120"/>
      <c r="H578" s="120"/>
      <c r="I578" s="120"/>
      <c r="J578" s="120"/>
      <c r="K578" s="120"/>
      <c r="L578" s="120"/>
    </row>
    <row r="579" spans="1:12" x14ac:dyDescent="0.25">
      <c r="A579" s="120"/>
      <c r="B579" s="120"/>
      <c r="C579" s="120"/>
      <c r="D579" s="120"/>
      <c r="E579" s="120"/>
      <c r="F579" s="120"/>
      <c r="G579" s="120"/>
      <c r="H579" s="120"/>
      <c r="I579" s="120"/>
      <c r="J579" s="120"/>
      <c r="K579" s="120"/>
      <c r="L579" s="120"/>
    </row>
    <row r="580" spans="1:12" x14ac:dyDescent="0.25">
      <c r="A580" s="120"/>
      <c r="B580" s="120"/>
      <c r="C580" s="120"/>
      <c r="D580" s="120"/>
      <c r="E580" s="120"/>
      <c r="F580" s="120"/>
      <c r="G580" s="120"/>
      <c r="H580" s="120"/>
      <c r="I580" s="120"/>
      <c r="J580" s="120"/>
      <c r="K580" s="120"/>
      <c r="L580" s="120"/>
    </row>
    <row r="581" spans="1:12" x14ac:dyDescent="0.25">
      <c r="A581" s="120"/>
      <c r="B581" s="120"/>
      <c r="C581" s="120"/>
      <c r="D581" s="120"/>
      <c r="E581" s="120"/>
      <c r="F581" s="120"/>
      <c r="G581" s="120"/>
      <c r="H581" s="120"/>
      <c r="I581" s="120"/>
      <c r="J581" s="120"/>
      <c r="K581" s="120"/>
      <c r="L581" s="120"/>
    </row>
    <row r="582" spans="1:12" x14ac:dyDescent="0.25">
      <c r="A582" s="120"/>
      <c r="B582" s="120"/>
      <c r="C582" s="120"/>
      <c r="D582" s="120"/>
      <c r="E582" s="120"/>
      <c r="F582" s="120"/>
      <c r="G582" s="120"/>
      <c r="H582" s="120"/>
      <c r="I582" s="120"/>
      <c r="J582" s="120"/>
      <c r="K582" s="120"/>
      <c r="L582" s="120"/>
    </row>
    <row r="583" spans="1:12" x14ac:dyDescent="0.25">
      <c r="A583" s="120"/>
      <c r="B583" s="120"/>
      <c r="C583" s="120"/>
      <c r="D583" s="120"/>
      <c r="E583" s="120"/>
      <c r="F583" s="120"/>
      <c r="G583" s="120"/>
      <c r="H583" s="120"/>
      <c r="I583" s="120"/>
      <c r="J583" s="120"/>
      <c r="K583" s="120"/>
      <c r="L583" s="120"/>
    </row>
    <row r="584" spans="1:12" x14ac:dyDescent="0.25">
      <c r="A584" s="120"/>
      <c r="B584" s="120"/>
      <c r="C584" s="120"/>
      <c r="D584" s="120"/>
      <c r="E584" s="120"/>
      <c r="F584" s="120"/>
      <c r="G584" s="120"/>
      <c r="H584" s="120"/>
      <c r="I584" s="120"/>
      <c r="J584" s="120"/>
      <c r="K584" s="120"/>
      <c r="L584" s="120"/>
    </row>
    <row r="585" spans="1:12" x14ac:dyDescent="0.25">
      <c r="A585" s="120"/>
      <c r="B585" s="120"/>
      <c r="C585" s="120"/>
      <c r="D585" s="120"/>
      <c r="E585" s="120"/>
      <c r="F585" s="120"/>
      <c r="G585" s="120"/>
      <c r="H585" s="120"/>
      <c r="I585" s="120"/>
      <c r="J585" s="120"/>
      <c r="K585" s="120"/>
      <c r="L585" s="120"/>
    </row>
    <row r="586" spans="1:12" x14ac:dyDescent="0.25">
      <c r="A586" s="120"/>
      <c r="B586" s="120"/>
      <c r="C586" s="120"/>
      <c r="D586" s="120"/>
      <c r="E586" s="120"/>
      <c r="F586" s="120"/>
      <c r="G586" s="120"/>
      <c r="H586" s="120"/>
      <c r="I586" s="120"/>
      <c r="J586" s="120"/>
      <c r="K586" s="120"/>
      <c r="L586" s="120"/>
    </row>
    <row r="587" spans="1:12" x14ac:dyDescent="0.25">
      <c r="A587" s="120"/>
      <c r="B587" s="120"/>
      <c r="C587" s="120"/>
      <c r="D587" s="120"/>
      <c r="E587" s="120"/>
      <c r="F587" s="120"/>
      <c r="G587" s="120"/>
      <c r="H587" s="120"/>
      <c r="I587" s="120"/>
      <c r="J587" s="120"/>
      <c r="K587" s="120"/>
      <c r="L587" s="120"/>
    </row>
    <row r="588" spans="1:12" x14ac:dyDescent="0.25">
      <c r="A588" s="120"/>
      <c r="B588" s="120"/>
      <c r="C588" s="120"/>
      <c r="D588" s="120"/>
      <c r="E588" s="120"/>
      <c r="F588" s="120"/>
      <c r="G588" s="120"/>
      <c r="H588" s="120"/>
      <c r="I588" s="120"/>
      <c r="J588" s="120"/>
      <c r="K588" s="120"/>
      <c r="L588" s="120"/>
    </row>
    <row r="589" spans="1:12" x14ac:dyDescent="0.25">
      <c r="A589" s="120"/>
      <c r="B589" s="120"/>
      <c r="C589" s="120"/>
      <c r="D589" s="120"/>
      <c r="E589" s="120"/>
      <c r="F589" s="120"/>
      <c r="G589" s="120"/>
      <c r="H589" s="120"/>
      <c r="I589" s="120"/>
      <c r="J589" s="120"/>
      <c r="K589" s="120"/>
      <c r="L589" s="120"/>
    </row>
    <row r="590" spans="1:12" x14ac:dyDescent="0.25">
      <c r="A590" s="120"/>
      <c r="B590" s="120"/>
      <c r="C590" s="120"/>
      <c r="D590" s="120"/>
      <c r="E590" s="120"/>
      <c r="F590" s="120"/>
      <c r="G590" s="120"/>
      <c r="H590" s="120"/>
      <c r="I590" s="120"/>
      <c r="J590" s="120"/>
      <c r="K590" s="120"/>
      <c r="L590" s="120"/>
    </row>
    <row r="591" spans="1:12" x14ac:dyDescent="0.25">
      <c r="A591" s="120"/>
      <c r="B591" s="120"/>
      <c r="C591" s="120"/>
      <c r="D591" s="120"/>
      <c r="E591" s="120"/>
      <c r="F591" s="120"/>
      <c r="G591" s="120"/>
      <c r="H591" s="120"/>
      <c r="I591" s="120"/>
      <c r="J591" s="120"/>
      <c r="K591" s="120"/>
      <c r="L591" s="120"/>
    </row>
    <row r="592" spans="1:12" x14ac:dyDescent="0.25">
      <c r="A592" s="120"/>
      <c r="B592" s="120"/>
      <c r="C592" s="120"/>
      <c r="D592" s="120"/>
      <c r="E592" s="120"/>
      <c r="F592" s="120"/>
      <c r="G592" s="120"/>
      <c r="H592" s="120"/>
      <c r="I592" s="120"/>
      <c r="J592" s="120"/>
      <c r="K592" s="120"/>
      <c r="L592" s="120"/>
    </row>
    <row r="593" spans="1:12" x14ac:dyDescent="0.25">
      <c r="A593" s="120"/>
      <c r="B593" s="120"/>
      <c r="C593" s="120"/>
      <c r="D593" s="120"/>
      <c r="E593" s="120"/>
      <c r="F593" s="120"/>
      <c r="G593" s="120"/>
      <c r="H593" s="120"/>
      <c r="I593" s="120"/>
      <c r="J593" s="120"/>
      <c r="K593" s="120"/>
      <c r="L593" s="120"/>
    </row>
    <row r="594" spans="1:12" x14ac:dyDescent="0.25">
      <c r="A594" s="120"/>
      <c r="B594" s="120"/>
      <c r="C594" s="120"/>
      <c r="D594" s="120"/>
      <c r="E594" s="120"/>
      <c r="F594" s="120"/>
      <c r="G594" s="120"/>
      <c r="H594" s="120"/>
      <c r="I594" s="120"/>
      <c r="J594" s="120"/>
      <c r="K594" s="120"/>
      <c r="L594" s="120"/>
    </row>
    <row r="595" spans="1:12" x14ac:dyDescent="0.25">
      <c r="A595" s="120"/>
      <c r="B595" s="120"/>
      <c r="C595" s="120"/>
      <c r="D595" s="120"/>
      <c r="E595" s="120"/>
      <c r="F595" s="120"/>
      <c r="G595" s="120"/>
      <c r="H595" s="120"/>
      <c r="I595" s="120"/>
      <c r="J595" s="120"/>
      <c r="K595" s="120"/>
      <c r="L595" s="120"/>
    </row>
    <row r="596" spans="1:12" x14ac:dyDescent="0.25">
      <c r="A596" s="120"/>
      <c r="B596" s="120"/>
      <c r="C596" s="120"/>
      <c r="D596" s="120"/>
      <c r="E596" s="120"/>
      <c r="F596" s="120"/>
      <c r="G596" s="120"/>
      <c r="H596" s="120"/>
      <c r="I596" s="120"/>
      <c r="J596" s="120"/>
      <c r="K596" s="120"/>
      <c r="L596" s="120"/>
    </row>
    <row r="597" spans="1:12" x14ac:dyDescent="0.25">
      <c r="A597" s="120"/>
      <c r="B597" s="120"/>
      <c r="C597" s="120"/>
      <c r="D597" s="120"/>
      <c r="E597" s="120"/>
      <c r="F597" s="120"/>
      <c r="G597" s="120"/>
      <c r="H597" s="120"/>
      <c r="I597" s="120"/>
      <c r="J597" s="120"/>
      <c r="K597" s="120"/>
      <c r="L597" s="120"/>
    </row>
    <row r="598" spans="1:12" x14ac:dyDescent="0.25">
      <c r="A598" s="120"/>
      <c r="B598" s="120"/>
      <c r="C598" s="120"/>
      <c r="D598" s="120"/>
      <c r="E598" s="120"/>
      <c r="F598" s="120"/>
      <c r="G598" s="120"/>
      <c r="H598" s="120"/>
      <c r="I598" s="120"/>
      <c r="J598" s="120"/>
      <c r="K598" s="120"/>
      <c r="L598" s="120"/>
    </row>
    <row r="599" spans="1:12" x14ac:dyDescent="0.25">
      <c r="A599" s="120"/>
      <c r="B599" s="120"/>
      <c r="C599" s="120"/>
      <c r="D599" s="120"/>
      <c r="E599" s="120"/>
      <c r="F599" s="120"/>
      <c r="G599" s="120"/>
      <c r="H599" s="120"/>
      <c r="I599" s="120"/>
      <c r="J599" s="120"/>
      <c r="K599" s="120"/>
      <c r="L599" s="120"/>
    </row>
    <row r="600" spans="1:12" x14ac:dyDescent="0.25">
      <c r="A600" s="120"/>
      <c r="B600" s="120"/>
      <c r="C600" s="120"/>
      <c r="D600" s="120"/>
      <c r="E600" s="120"/>
      <c r="F600" s="120"/>
      <c r="G600" s="120"/>
      <c r="H600" s="120"/>
      <c r="I600" s="120"/>
      <c r="J600" s="120"/>
      <c r="K600" s="120"/>
      <c r="L600" s="120"/>
    </row>
    <row r="601" spans="1:12" x14ac:dyDescent="0.25">
      <c r="A601" s="120"/>
      <c r="B601" s="120"/>
      <c r="C601" s="120"/>
      <c r="D601" s="120"/>
      <c r="E601" s="120"/>
      <c r="F601" s="120"/>
      <c r="G601" s="120"/>
      <c r="H601" s="120"/>
      <c r="I601" s="120"/>
      <c r="J601" s="120"/>
      <c r="K601" s="120"/>
      <c r="L601" s="120"/>
    </row>
    <row r="602" spans="1:12" x14ac:dyDescent="0.25">
      <c r="A602" s="120"/>
      <c r="B602" s="120"/>
      <c r="C602" s="120"/>
      <c r="D602" s="120"/>
      <c r="E602" s="120"/>
      <c r="F602" s="120"/>
      <c r="G602" s="120"/>
      <c r="H602" s="120"/>
      <c r="I602" s="120"/>
      <c r="J602" s="120"/>
      <c r="K602" s="120"/>
      <c r="L602" s="120"/>
    </row>
    <row r="603" spans="1:12" x14ac:dyDescent="0.25">
      <c r="A603" s="120"/>
      <c r="B603" s="120"/>
      <c r="C603" s="120"/>
      <c r="D603" s="120"/>
      <c r="E603" s="120"/>
      <c r="F603" s="120"/>
      <c r="G603" s="120"/>
      <c r="H603" s="120"/>
      <c r="I603" s="120"/>
      <c r="J603" s="120"/>
      <c r="K603" s="120"/>
      <c r="L603" s="120"/>
    </row>
    <row r="604" spans="1:12" x14ac:dyDescent="0.25">
      <c r="A604" s="120"/>
      <c r="B604" s="120"/>
      <c r="C604" s="120"/>
      <c r="D604" s="120"/>
      <c r="E604" s="120"/>
      <c r="F604" s="120"/>
      <c r="G604" s="120"/>
      <c r="H604" s="120"/>
      <c r="I604" s="120"/>
      <c r="J604" s="120"/>
      <c r="K604" s="120"/>
      <c r="L604" s="120"/>
    </row>
    <row r="605" spans="1:12" x14ac:dyDescent="0.25">
      <c r="A605" s="120"/>
      <c r="B605" s="120"/>
      <c r="C605" s="120"/>
      <c r="D605" s="120"/>
      <c r="E605" s="120"/>
      <c r="F605" s="120"/>
      <c r="G605" s="120"/>
      <c r="H605" s="120"/>
      <c r="I605" s="120"/>
      <c r="J605" s="120"/>
      <c r="K605" s="120"/>
      <c r="L605" s="120"/>
    </row>
    <row r="606" spans="1:12" x14ac:dyDescent="0.25">
      <c r="A606" s="120"/>
      <c r="B606" s="120"/>
      <c r="C606" s="120"/>
      <c r="D606" s="120"/>
      <c r="E606" s="120"/>
      <c r="F606" s="120"/>
      <c r="G606" s="120"/>
      <c r="H606" s="120"/>
      <c r="I606" s="120"/>
      <c r="J606" s="120"/>
      <c r="K606" s="120"/>
      <c r="L606" s="120"/>
    </row>
    <row r="607" spans="1:12" x14ac:dyDescent="0.25">
      <c r="A607" s="120"/>
      <c r="B607" s="120"/>
      <c r="C607" s="120"/>
      <c r="D607" s="120"/>
      <c r="E607" s="120"/>
      <c r="F607" s="120"/>
      <c r="G607" s="120"/>
      <c r="H607" s="120"/>
      <c r="I607" s="120"/>
      <c r="J607" s="120"/>
      <c r="K607" s="120"/>
      <c r="L607" s="120"/>
    </row>
    <row r="608" spans="1:12" x14ac:dyDescent="0.25">
      <c r="A608" s="120"/>
      <c r="B608" s="120"/>
      <c r="C608" s="120"/>
      <c r="D608" s="120"/>
      <c r="E608" s="120"/>
      <c r="F608" s="120"/>
      <c r="G608" s="120"/>
      <c r="H608" s="120"/>
      <c r="I608" s="120"/>
      <c r="J608" s="120"/>
      <c r="K608" s="120"/>
      <c r="L608" s="120"/>
    </row>
    <row r="609" spans="1:12" x14ac:dyDescent="0.25">
      <c r="A609" s="120"/>
      <c r="B609" s="120"/>
      <c r="C609" s="120"/>
      <c r="D609" s="120"/>
      <c r="E609" s="120"/>
      <c r="F609" s="120"/>
      <c r="G609" s="120"/>
      <c r="H609" s="120"/>
      <c r="I609" s="120"/>
      <c r="J609" s="120"/>
      <c r="K609" s="120"/>
      <c r="L609" s="120"/>
    </row>
    <row r="610" spans="1:12" x14ac:dyDescent="0.25">
      <c r="A610" s="120"/>
      <c r="B610" s="120"/>
      <c r="C610" s="120"/>
      <c r="D610" s="120"/>
      <c r="E610" s="120"/>
      <c r="F610" s="120"/>
      <c r="G610" s="120"/>
      <c r="H610" s="120"/>
      <c r="I610" s="120"/>
      <c r="J610" s="120"/>
      <c r="K610" s="120"/>
      <c r="L610" s="120"/>
    </row>
    <row r="611" spans="1:12" x14ac:dyDescent="0.25">
      <c r="A611" s="120"/>
      <c r="B611" s="120"/>
      <c r="C611" s="120"/>
      <c r="D611" s="120"/>
      <c r="E611" s="120"/>
      <c r="F611" s="120"/>
      <c r="G611" s="120"/>
      <c r="H611" s="120"/>
      <c r="I611" s="120"/>
      <c r="J611" s="120"/>
      <c r="K611" s="120"/>
      <c r="L611" s="120"/>
    </row>
    <row r="612" spans="1:12" x14ac:dyDescent="0.25">
      <c r="A612" s="120"/>
      <c r="B612" s="120"/>
      <c r="C612" s="120"/>
      <c r="D612" s="120"/>
      <c r="E612" s="120"/>
      <c r="F612" s="120"/>
      <c r="G612" s="120"/>
      <c r="H612" s="120"/>
      <c r="I612" s="120"/>
      <c r="J612" s="120"/>
      <c r="K612" s="120"/>
      <c r="L612" s="120"/>
    </row>
    <row r="613" spans="1:12" x14ac:dyDescent="0.25">
      <c r="A613" s="120"/>
      <c r="B613" s="120"/>
      <c r="C613" s="120"/>
      <c r="D613" s="120"/>
      <c r="E613" s="120"/>
      <c r="F613" s="120"/>
      <c r="G613" s="120"/>
      <c r="H613" s="120"/>
      <c r="I613" s="120"/>
      <c r="J613" s="120"/>
      <c r="K613" s="120"/>
      <c r="L613" s="120"/>
    </row>
    <row r="614" spans="1:12" x14ac:dyDescent="0.25">
      <c r="A614" s="120"/>
      <c r="B614" s="120"/>
      <c r="C614" s="120"/>
      <c r="D614" s="120"/>
      <c r="E614" s="120"/>
      <c r="F614" s="120"/>
      <c r="G614" s="120"/>
      <c r="H614" s="120"/>
      <c r="I614" s="120"/>
      <c r="J614" s="120"/>
      <c r="K614" s="120"/>
      <c r="L614" s="120"/>
    </row>
    <row r="615" spans="1:12" x14ac:dyDescent="0.25">
      <c r="A615" s="120"/>
      <c r="B615" s="120"/>
      <c r="C615" s="120"/>
      <c r="D615" s="120"/>
      <c r="E615" s="120"/>
      <c r="F615" s="120"/>
      <c r="G615" s="120"/>
      <c r="H615" s="120"/>
      <c r="I615" s="120"/>
      <c r="J615" s="120"/>
      <c r="K615" s="120"/>
      <c r="L615" s="120"/>
    </row>
    <row r="616" spans="1:12" x14ac:dyDescent="0.25">
      <c r="A616" s="120"/>
      <c r="B616" s="120"/>
      <c r="C616" s="120"/>
      <c r="D616" s="120"/>
      <c r="E616" s="120"/>
      <c r="F616" s="120"/>
      <c r="G616" s="120"/>
      <c r="H616" s="120"/>
      <c r="I616" s="120"/>
      <c r="J616" s="120"/>
      <c r="K616" s="120"/>
      <c r="L616" s="120"/>
    </row>
    <row r="617" spans="1:12" x14ac:dyDescent="0.25">
      <c r="A617" s="120"/>
      <c r="B617" s="120"/>
      <c r="C617" s="120"/>
      <c r="D617" s="120"/>
      <c r="E617" s="120"/>
      <c r="F617" s="120"/>
      <c r="G617" s="120"/>
      <c r="H617" s="120"/>
      <c r="I617" s="120"/>
      <c r="J617" s="120"/>
      <c r="K617" s="120"/>
      <c r="L617" s="120"/>
    </row>
    <row r="618" spans="1:12" x14ac:dyDescent="0.25">
      <c r="A618" s="120"/>
      <c r="B618" s="120"/>
      <c r="C618" s="120"/>
      <c r="D618" s="120"/>
      <c r="E618" s="120"/>
      <c r="F618" s="120"/>
      <c r="G618" s="120"/>
      <c r="H618" s="120"/>
      <c r="I618" s="120"/>
      <c r="J618" s="120"/>
      <c r="K618" s="120"/>
      <c r="L618" s="120"/>
    </row>
    <row r="619" spans="1:12" x14ac:dyDescent="0.25">
      <c r="A619" s="120"/>
      <c r="B619" s="120"/>
      <c r="C619" s="120"/>
      <c r="D619" s="120"/>
      <c r="E619" s="120"/>
      <c r="F619" s="120"/>
      <c r="G619" s="120"/>
      <c r="H619" s="120"/>
      <c r="I619" s="120"/>
      <c r="J619" s="120"/>
      <c r="K619" s="120"/>
      <c r="L619" s="120"/>
    </row>
    <row r="620" spans="1:12" x14ac:dyDescent="0.25">
      <c r="A620" s="120"/>
      <c r="B620" s="120"/>
      <c r="C620" s="120"/>
      <c r="D620" s="120"/>
      <c r="E620" s="120"/>
      <c r="F620" s="120"/>
      <c r="G620" s="120"/>
      <c r="H620" s="120"/>
      <c r="I620" s="120"/>
      <c r="J620" s="120"/>
      <c r="K620" s="120"/>
      <c r="L620" s="120"/>
    </row>
    <row r="621" spans="1:12" x14ac:dyDescent="0.25">
      <c r="A621" s="120"/>
      <c r="B621" s="120"/>
      <c r="C621" s="120"/>
      <c r="D621" s="120"/>
      <c r="E621" s="120"/>
      <c r="F621" s="120"/>
      <c r="G621" s="120"/>
      <c r="H621" s="120"/>
      <c r="I621" s="120"/>
      <c r="J621" s="120"/>
      <c r="K621" s="120"/>
      <c r="L621" s="120"/>
    </row>
    <row r="622" spans="1:12" x14ac:dyDescent="0.25">
      <c r="A622" s="120"/>
      <c r="B622" s="120"/>
      <c r="C622" s="120"/>
      <c r="D622" s="120"/>
      <c r="E622" s="120"/>
      <c r="F622" s="120"/>
      <c r="G622" s="120"/>
      <c r="H622" s="120"/>
      <c r="I622" s="120"/>
      <c r="J622" s="120"/>
      <c r="K622" s="120"/>
      <c r="L622" s="120"/>
    </row>
    <row r="623" spans="1:12" x14ac:dyDescent="0.25">
      <c r="A623" s="120"/>
      <c r="B623" s="120"/>
      <c r="C623" s="120"/>
      <c r="D623" s="120"/>
      <c r="E623" s="120"/>
      <c r="F623" s="120"/>
      <c r="G623" s="120"/>
      <c r="H623" s="120"/>
      <c r="I623" s="120"/>
      <c r="J623" s="120"/>
      <c r="K623" s="120"/>
      <c r="L623" s="120"/>
    </row>
    <row r="624" spans="1:12" x14ac:dyDescent="0.25">
      <c r="A624" s="120"/>
      <c r="B624" s="120"/>
      <c r="C624" s="120"/>
      <c r="D624" s="120"/>
      <c r="E624" s="120"/>
      <c r="F624" s="120"/>
      <c r="G624" s="120"/>
      <c r="H624" s="120"/>
      <c r="I624" s="120"/>
      <c r="J624" s="120"/>
      <c r="K624" s="120"/>
      <c r="L624" s="120"/>
    </row>
    <row r="625" spans="1:12" x14ac:dyDescent="0.25">
      <c r="A625" s="120"/>
      <c r="B625" s="120"/>
      <c r="C625" s="120"/>
      <c r="D625" s="120"/>
      <c r="E625" s="120"/>
      <c r="F625" s="120"/>
      <c r="G625" s="120"/>
      <c r="H625" s="120"/>
      <c r="I625" s="120"/>
      <c r="J625" s="120"/>
      <c r="K625" s="120"/>
      <c r="L625" s="120"/>
    </row>
    <row r="626" spans="1:12" x14ac:dyDescent="0.25">
      <c r="A626" s="120"/>
      <c r="B626" s="120"/>
      <c r="C626" s="120"/>
      <c r="D626" s="120"/>
      <c r="E626" s="120"/>
      <c r="F626" s="120"/>
      <c r="G626" s="120"/>
      <c r="H626" s="120"/>
      <c r="I626" s="120"/>
      <c r="J626" s="120"/>
      <c r="K626" s="120"/>
      <c r="L626" s="120"/>
    </row>
    <row r="627" spans="1:12" x14ac:dyDescent="0.25">
      <c r="A627" s="120"/>
      <c r="B627" s="120"/>
      <c r="C627" s="120"/>
      <c r="D627" s="120"/>
      <c r="E627" s="120"/>
      <c r="F627" s="120"/>
      <c r="G627" s="120"/>
      <c r="H627" s="120"/>
      <c r="I627" s="120"/>
      <c r="J627" s="120"/>
      <c r="K627" s="120"/>
      <c r="L627" s="120"/>
    </row>
    <row r="628" spans="1:12" x14ac:dyDescent="0.25">
      <c r="A628" s="120"/>
      <c r="B628" s="120"/>
      <c r="C628" s="120"/>
      <c r="D628" s="120"/>
      <c r="E628" s="120"/>
      <c r="F628" s="120"/>
      <c r="G628" s="120"/>
      <c r="H628" s="120"/>
      <c r="I628" s="120"/>
      <c r="J628" s="120"/>
      <c r="K628" s="120"/>
      <c r="L628" s="120"/>
    </row>
    <row r="629" spans="1:12" x14ac:dyDescent="0.25">
      <c r="A629" s="120"/>
      <c r="B629" s="120"/>
      <c r="C629" s="120"/>
      <c r="D629" s="120"/>
      <c r="E629" s="120"/>
      <c r="F629" s="120"/>
      <c r="G629" s="120"/>
      <c r="H629" s="120"/>
      <c r="I629" s="120"/>
      <c r="J629" s="120"/>
      <c r="K629" s="120"/>
      <c r="L629" s="120"/>
    </row>
    <row r="630" spans="1:12" x14ac:dyDescent="0.25">
      <c r="A630" s="120"/>
      <c r="B630" s="120"/>
      <c r="C630" s="120"/>
      <c r="D630" s="120"/>
      <c r="E630" s="120"/>
      <c r="F630" s="120"/>
      <c r="G630" s="120"/>
      <c r="H630" s="120"/>
      <c r="I630" s="120"/>
      <c r="J630" s="120"/>
      <c r="K630" s="120"/>
      <c r="L630" s="120"/>
    </row>
    <row r="631" spans="1:12" x14ac:dyDescent="0.25">
      <c r="A631" s="120"/>
      <c r="B631" s="120"/>
      <c r="C631" s="120"/>
      <c r="D631" s="120"/>
      <c r="E631" s="120"/>
      <c r="F631" s="120"/>
      <c r="G631" s="120"/>
      <c r="H631" s="120"/>
      <c r="I631" s="120"/>
      <c r="J631" s="120"/>
      <c r="K631" s="120"/>
      <c r="L631" s="120"/>
    </row>
    <row r="632" spans="1:12" x14ac:dyDescent="0.25">
      <c r="A632" s="120"/>
      <c r="B632" s="120"/>
      <c r="C632" s="120"/>
      <c r="D632" s="120"/>
      <c r="E632" s="120"/>
      <c r="F632" s="120"/>
      <c r="G632" s="120"/>
      <c r="H632" s="120"/>
      <c r="I632" s="120"/>
      <c r="J632" s="120"/>
      <c r="K632" s="120"/>
      <c r="L632" s="120"/>
    </row>
    <row r="633" spans="1:12" x14ac:dyDescent="0.25">
      <c r="A633" s="120"/>
      <c r="B633" s="120"/>
      <c r="C633" s="120"/>
      <c r="D633" s="120"/>
      <c r="E633" s="120"/>
      <c r="F633" s="120"/>
      <c r="G633" s="120"/>
      <c r="H633" s="120"/>
      <c r="I633" s="120"/>
      <c r="J633" s="120"/>
      <c r="K633" s="120"/>
      <c r="L633" s="120"/>
    </row>
    <row r="634" spans="1:12" x14ac:dyDescent="0.25">
      <c r="A634" s="120"/>
      <c r="B634" s="120"/>
      <c r="C634" s="120"/>
      <c r="D634" s="120"/>
      <c r="E634" s="120"/>
      <c r="F634" s="120"/>
      <c r="G634" s="120"/>
      <c r="H634" s="120"/>
      <c r="I634" s="120"/>
      <c r="J634" s="120"/>
      <c r="K634" s="120"/>
      <c r="L634" s="120"/>
    </row>
    <row r="635" spans="1:12" x14ac:dyDescent="0.25">
      <c r="A635" s="120"/>
      <c r="B635" s="120"/>
      <c r="C635" s="120"/>
      <c r="D635" s="120"/>
      <c r="E635" s="120"/>
      <c r="F635" s="120"/>
      <c r="G635" s="120"/>
      <c r="H635" s="120"/>
      <c r="I635" s="120"/>
      <c r="J635" s="120"/>
      <c r="K635" s="120"/>
      <c r="L635" s="120"/>
    </row>
    <row r="636" spans="1:12" x14ac:dyDescent="0.25">
      <c r="A636" s="120"/>
      <c r="B636" s="120"/>
      <c r="C636" s="120"/>
      <c r="D636" s="120"/>
      <c r="E636" s="120"/>
      <c r="F636" s="120"/>
      <c r="G636" s="120"/>
      <c r="H636" s="120"/>
      <c r="I636" s="120"/>
      <c r="J636" s="120"/>
      <c r="K636" s="120"/>
      <c r="L636" s="120"/>
    </row>
    <row r="637" spans="1:12" x14ac:dyDescent="0.25">
      <c r="A637" s="120"/>
      <c r="B637" s="120"/>
      <c r="C637" s="120"/>
      <c r="D637" s="120"/>
      <c r="E637" s="120"/>
      <c r="F637" s="120"/>
      <c r="G637" s="120"/>
      <c r="H637" s="120"/>
      <c r="I637" s="120"/>
      <c r="J637" s="120"/>
      <c r="K637" s="120"/>
      <c r="L637" s="120"/>
    </row>
    <row r="638" spans="1:12" x14ac:dyDescent="0.25">
      <c r="A638" s="120"/>
      <c r="B638" s="120"/>
      <c r="C638" s="120"/>
      <c r="D638" s="120"/>
      <c r="E638" s="120"/>
      <c r="F638" s="120"/>
      <c r="G638" s="120"/>
      <c r="H638" s="120"/>
      <c r="I638" s="120"/>
      <c r="J638" s="120"/>
      <c r="K638" s="120"/>
      <c r="L638" s="120"/>
    </row>
    <row r="639" spans="1:12" x14ac:dyDescent="0.25">
      <c r="A639" s="120"/>
      <c r="B639" s="120"/>
      <c r="C639" s="120"/>
      <c r="D639" s="120"/>
      <c r="E639" s="120"/>
      <c r="F639" s="120"/>
      <c r="G639" s="120"/>
      <c r="H639" s="120"/>
      <c r="I639" s="120"/>
      <c r="J639" s="120"/>
      <c r="K639" s="120"/>
      <c r="L639" s="120"/>
    </row>
    <row r="640" spans="1:12" x14ac:dyDescent="0.25">
      <c r="A640" s="120"/>
      <c r="B640" s="120"/>
      <c r="C640" s="120"/>
      <c r="D640" s="120"/>
      <c r="E640" s="120"/>
      <c r="F640" s="120"/>
      <c r="G640" s="120"/>
      <c r="H640" s="120"/>
      <c r="I640" s="120"/>
      <c r="J640" s="120"/>
      <c r="K640" s="120"/>
      <c r="L640" s="120"/>
    </row>
    <row r="641" spans="1:12" x14ac:dyDescent="0.25">
      <c r="A641" s="120"/>
      <c r="B641" s="120"/>
      <c r="C641" s="120"/>
      <c r="D641" s="120"/>
      <c r="E641" s="120"/>
      <c r="F641" s="120"/>
      <c r="G641" s="120"/>
      <c r="H641" s="120"/>
      <c r="I641" s="120"/>
      <c r="J641" s="120"/>
      <c r="K641" s="120"/>
      <c r="L641" s="120"/>
    </row>
    <row r="642" spans="1:12" x14ac:dyDescent="0.25">
      <c r="A642" s="120"/>
      <c r="B642" s="120"/>
      <c r="C642" s="120"/>
      <c r="D642" s="120"/>
      <c r="E642" s="120"/>
      <c r="F642" s="120"/>
      <c r="G642" s="120"/>
      <c r="H642" s="120"/>
      <c r="I642" s="120"/>
      <c r="J642" s="120"/>
      <c r="K642" s="120"/>
      <c r="L642" s="120"/>
    </row>
    <row r="643" spans="1:12" x14ac:dyDescent="0.25">
      <c r="A643" s="120"/>
      <c r="B643" s="120"/>
      <c r="C643" s="120"/>
      <c r="D643" s="120"/>
      <c r="E643" s="120"/>
      <c r="F643" s="120"/>
      <c r="G643" s="120"/>
      <c r="H643" s="120"/>
      <c r="I643" s="120"/>
      <c r="J643" s="120"/>
      <c r="K643" s="120"/>
      <c r="L643" s="120"/>
    </row>
    <row r="644" spans="1:12" x14ac:dyDescent="0.25">
      <c r="A644" s="120"/>
      <c r="B644" s="120"/>
      <c r="C644" s="120"/>
      <c r="D644" s="120"/>
      <c r="E644" s="120"/>
      <c r="F644" s="120"/>
      <c r="G644" s="120"/>
      <c r="H644" s="120"/>
      <c r="I644" s="120"/>
      <c r="J644" s="120"/>
      <c r="K644" s="120"/>
      <c r="L644" s="120"/>
    </row>
    <row r="645" spans="1:12" x14ac:dyDescent="0.25">
      <c r="A645" s="120"/>
      <c r="B645" s="120"/>
      <c r="C645" s="120"/>
      <c r="D645" s="120"/>
      <c r="E645" s="120"/>
      <c r="F645" s="120"/>
      <c r="G645" s="120"/>
      <c r="H645" s="120"/>
      <c r="I645" s="120"/>
      <c r="J645" s="120"/>
      <c r="K645" s="120"/>
      <c r="L645" s="120"/>
    </row>
    <row r="646" spans="1:12" x14ac:dyDescent="0.25">
      <c r="A646" s="120"/>
      <c r="B646" s="120"/>
      <c r="C646" s="120"/>
      <c r="D646" s="120"/>
      <c r="E646" s="120"/>
      <c r="F646" s="120"/>
      <c r="G646" s="120"/>
      <c r="H646" s="120"/>
      <c r="I646" s="120"/>
      <c r="J646" s="120"/>
      <c r="K646" s="120"/>
      <c r="L646" s="120"/>
    </row>
    <row r="647" spans="1:12" x14ac:dyDescent="0.25">
      <c r="A647" s="120"/>
      <c r="B647" s="120"/>
      <c r="C647" s="120"/>
      <c r="D647" s="120"/>
      <c r="E647" s="120"/>
      <c r="F647" s="120"/>
      <c r="G647" s="120"/>
      <c r="H647" s="120"/>
      <c r="I647" s="120"/>
      <c r="J647" s="120"/>
      <c r="K647" s="120"/>
      <c r="L647" s="120"/>
    </row>
    <row r="648" spans="1:12" x14ac:dyDescent="0.25">
      <c r="A648" s="120"/>
      <c r="B648" s="120"/>
      <c r="C648" s="120"/>
      <c r="D648" s="120"/>
      <c r="E648" s="120"/>
      <c r="F648" s="120"/>
      <c r="G648" s="120"/>
      <c r="H648" s="120"/>
      <c r="I648" s="120"/>
      <c r="J648" s="120"/>
      <c r="K648" s="120"/>
      <c r="L648" s="120"/>
    </row>
    <row r="649" spans="1:12" x14ac:dyDescent="0.25">
      <c r="A649" s="120"/>
      <c r="B649" s="120"/>
      <c r="C649" s="120"/>
      <c r="D649" s="120"/>
      <c r="E649" s="120"/>
      <c r="F649" s="120"/>
      <c r="G649" s="120"/>
      <c r="H649" s="120"/>
      <c r="I649" s="120"/>
      <c r="J649" s="120"/>
      <c r="K649" s="120"/>
      <c r="L649" s="120"/>
    </row>
    <row r="650" spans="1:12" x14ac:dyDescent="0.25">
      <c r="A650" s="120"/>
      <c r="B650" s="120"/>
      <c r="C650" s="120"/>
      <c r="D650" s="120"/>
      <c r="E650" s="120"/>
      <c r="F650" s="120"/>
      <c r="G650" s="120"/>
      <c r="H650" s="120"/>
      <c r="I650" s="120"/>
      <c r="J650" s="120"/>
      <c r="K650" s="120"/>
      <c r="L650" s="120"/>
    </row>
    <row r="651" spans="1:12" x14ac:dyDescent="0.25">
      <c r="A651" s="120"/>
      <c r="B651" s="120"/>
      <c r="C651" s="120"/>
      <c r="D651" s="120"/>
      <c r="E651" s="120"/>
      <c r="F651" s="120"/>
      <c r="G651" s="120"/>
      <c r="H651" s="120"/>
      <c r="I651" s="120"/>
      <c r="J651" s="120"/>
      <c r="K651" s="120"/>
      <c r="L651" s="120"/>
    </row>
    <row r="652" spans="1:12" x14ac:dyDescent="0.25">
      <c r="A652" s="120"/>
      <c r="B652" s="120"/>
      <c r="C652" s="120"/>
      <c r="D652" s="120"/>
      <c r="E652" s="120"/>
      <c r="F652" s="120"/>
      <c r="G652" s="120"/>
      <c r="H652" s="120"/>
      <c r="I652" s="120"/>
      <c r="J652" s="120"/>
      <c r="K652" s="120"/>
      <c r="L652" s="120"/>
    </row>
    <row r="653" spans="1:12" x14ac:dyDescent="0.25">
      <c r="A653" s="120"/>
      <c r="B653" s="120"/>
      <c r="C653" s="120"/>
      <c r="D653" s="120"/>
      <c r="E653" s="120"/>
      <c r="F653" s="120"/>
      <c r="G653" s="120"/>
      <c r="H653" s="120"/>
      <c r="I653" s="120"/>
      <c r="J653" s="120"/>
      <c r="K653" s="120"/>
      <c r="L653" s="120"/>
    </row>
    <row r="654" spans="1:12" x14ac:dyDescent="0.25">
      <c r="A654" s="120"/>
      <c r="B654" s="120"/>
      <c r="C654" s="120"/>
      <c r="D654" s="120"/>
      <c r="E654" s="120"/>
      <c r="F654" s="120"/>
      <c r="G654" s="120"/>
      <c r="H654" s="120"/>
      <c r="I654" s="120"/>
      <c r="J654" s="120"/>
      <c r="K654" s="120"/>
      <c r="L654" s="120"/>
    </row>
    <row r="655" spans="1:12" x14ac:dyDescent="0.25">
      <c r="A655" s="120"/>
      <c r="B655" s="120"/>
      <c r="C655" s="120"/>
      <c r="D655" s="120"/>
      <c r="E655" s="120"/>
      <c r="F655" s="120"/>
      <c r="G655" s="120"/>
      <c r="H655" s="120"/>
      <c r="I655" s="120"/>
      <c r="J655" s="120"/>
      <c r="K655" s="120"/>
      <c r="L655" s="120"/>
    </row>
    <row r="656" spans="1:12" x14ac:dyDescent="0.25">
      <c r="A656" s="120"/>
      <c r="B656" s="120"/>
      <c r="C656" s="120"/>
      <c r="D656" s="120"/>
      <c r="E656" s="120"/>
      <c r="F656" s="120"/>
      <c r="G656" s="120"/>
      <c r="H656" s="120"/>
      <c r="I656" s="120"/>
      <c r="J656" s="120"/>
      <c r="K656" s="120"/>
      <c r="L656" s="120"/>
    </row>
    <row r="657" spans="1:12" x14ac:dyDescent="0.25">
      <c r="A657" s="120"/>
      <c r="B657" s="120"/>
      <c r="C657" s="120"/>
      <c r="D657" s="120"/>
      <c r="E657" s="120"/>
      <c r="F657" s="120"/>
      <c r="G657" s="120"/>
      <c r="H657" s="120"/>
      <c r="I657" s="120"/>
      <c r="J657" s="120"/>
      <c r="K657" s="120"/>
      <c r="L657" s="120"/>
    </row>
    <row r="658" spans="1:12" x14ac:dyDescent="0.25">
      <c r="A658" s="120"/>
      <c r="B658" s="120"/>
      <c r="C658" s="120"/>
      <c r="D658" s="120"/>
      <c r="E658" s="120"/>
      <c r="F658" s="120"/>
      <c r="G658" s="120"/>
      <c r="H658" s="120"/>
      <c r="I658" s="120"/>
      <c r="J658" s="120"/>
      <c r="K658" s="120"/>
      <c r="L658" s="120"/>
    </row>
    <row r="659" spans="1:12" x14ac:dyDescent="0.25">
      <c r="A659" s="120"/>
      <c r="B659" s="120"/>
      <c r="C659" s="120"/>
      <c r="D659" s="120"/>
      <c r="E659" s="120"/>
      <c r="F659" s="120"/>
      <c r="G659" s="120"/>
      <c r="H659" s="120"/>
      <c r="I659" s="120"/>
      <c r="J659" s="120"/>
      <c r="K659" s="120"/>
      <c r="L659" s="120"/>
    </row>
    <row r="660" spans="1:12" x14ac:dyDescent="0.25">
      <c r="A660" s="120"/>
      <c r="B660" s="120"/>
      <c r="C660" s="120"/>
      <c r="D660" s="120"/>
      <c r="E660" s="120"/>
      <c r="F660" s="120"/>
      <c r="G660" s="120"/>
      <c r="H660" s="120"/>
      <c r="I660" s="120"/>
      <c r="J660" s="120"/>
      <c r="K660" s="120"/>
      <c r="L660" s="120"/>
    </row>
    <row r="661" spans="1:12" x14ac:dyDescent="0.25">
      <c r="A661" s="120"/>
      <c r="B661" s="120"/>
      <c r="C661" s="120"/>
      <c r="D661" s="120"/>
      <c r="E661" s="120"/>
      <c r="F661" s="120"/>
      <c r="G661" s="120"/>
      <c r="H661" s="120"/>
      <c r="I661" s="120"/>
      <c r="J661" s="120"/>
      <c r="K661" s="120"/>
      <c r="L661" s="120"/>
    </row>
    <row r="662" spans="1:12" x14ac:dyDescent="0.25">
      <c r="A662" s="120"/>
      <c r="B662" s="120"/>
      <c r="C662" s="120"/>
      <c r="D662" s="120"/>
      <c r="E662" s="120"/>
      <c r="F662" s="120"/>
      <c r="G662" s="120"/>
      <c r="H662" s="120"/>
      <c r="I662" s="120"/>
      <c r="J662" s="120"/>
      <c r="K662" s="120"/>
      <c r="L662" s="120"/>
    </row>
    <row r="663" spans="1:12" x14ac:dyDescent="0.25">
      <c r="A663" s="120"/>
      <c r="B663" s="120"/>
      <c r="C663" s="120"/>
      <c r="D663" s="120"/>
      <c r="E663" s="120"/>
      <c r="F663" s="120"/>
      <c r="G663" s="120"/>
      <c r="H663" s="120"/>
      <c r="I663" s="120"/>
      <c r="J663" s="120"/>
      <c r="K663" s="120"/>
      <c r="L663" s="120"/>
    </row>
    <row r="664" spans="1:12" x14ac:dyDescent="0.25">
      <c r="A664" s="120"/>
      <c r="B664" s="120"/>
      <c r="C664" s="120"/>
      <c r="D664" s="120"/>
      <c r="E664" s="120"/>
      <c r="F664" s="120"/>
      <c r="G664" s="120"/>
      <c r="H664" s="120"/>
      <c r="I664" s="120"/>
      <c r="J664" s="120"/>
      <c r="K664" s="120"/>
      <c r="L664" s="120"/>
    </row>
    <row r="665" spans="1:12" x14ac:dyDescent="0.25">
      <c r="A665" s="120"/>
      <c r="B665" s="120"/>
      <c r="C665" s="120"/>
      <c r="D665" s="120"/>
      <c r="E665" s="120"/>
      <c r="F665" s="120"/>
      <c r="G665" s="120"/>
      <c r="H665" s="120"/>
      <c r="I665" s="120"/>
      <c r="J665" s="120"/>
      <c r="K665" s="120"/>
      <c r="L665" s="120"/>
    </row>
    <row r="666" spans="1:12" x14ac:dyDescent="0.25">
      <c r="A666" s="120"/>
      <c r="B666" s="120"/>
      <c r="C666" s="120"/>
      <c r="D666" s="120"/>
      <c r="E666" s="120"/>
      <c r="F666" s="120"/>
      <c r="G666" s="120"/>
      <c r="H666" s="120"/>
      <c r="I666" s="120"/>
      <c r="J666" s="120"/>
      <c r="K666" s="120"/>
      <c r="L666" s="120"/>
    </row>
    <row r="667" spans="1:12" x14ac:dyDescent="0.25">
      <c r="A667" s="120"/>
      <c r="B667" s="120"/>
      <c r="C667" s="120"/>
      <c r="D667" s="120"/>
      <c r="E667" s="120"/>
      <c r="F667" s="120"/>
      <c r="G667" s="120"/>
      <c r="H667" s="120"/>
      <c r="I667" s="120"/>
      <c r="J667" s="120"/>
      <c r="K667" s="120"/>
      <c r="L667" s="120"/>
    </row>
    <row r="668" spans="1:12" x14ac:dyDescent="0.25">
      <c r="A668" s="120"/>
      <c r="B668" s="120"/>
      <c r="C668" s="120"/>
      <c r="D668" s="120"/>
      <c r="E668" s="120"/>
      <c r="F668" s="120"/>
      <c r="G668" s="120"/>
      <c r="H668" s="120"/>
      <c r="I668" s="120"/>
      <c r="J668" s="120"/>
      <c r="K668" s="120"/>
      <c r="L668" s="120"/>
    </row>
    <row r="669" spans="1:12" x14ac:dyDescent="0.25">
      <c r="A669" s="120"/>
      <c r="B669" s="120"/>
      <c r="C669" s="120"/>
      <c r="D669" s="120"/>
      <c r="E669" s="120"/>
      <c r="F669" s="120"/>
      <c r="G669" s="120"/>
      <c r="H669" s="120"/>
      <c r="I669" s="120"/>
      <c r="J669" s="120"/>
      <c r="K669" s="120"/>
      <c r="L669" s="120"/>
    </row>
    <row r="670" spans="1:12" x14ac:dyDescent="0.25">
      <c r="A670" s="120"/>
      <c r="B670" s="120"/>
      <c r="C670" s="120"/>
      <c r="D670" s="120"/>
      <c r="E670" s="120"/>
      <c r="F670" s="120"/>
      <c r="G670" s="120"/>
      <c r="H670" s="120"/>
      <c r="I670" s="120"/>
      <c r="J670" s="120"/>
      <c r="K670" s="120"/>
      <c r="L670" s="120"/>
    </row>
    <row r="671" spans="1:12" x14ac:dyDescent="0.25">
      <c r="A671" s="120"/>
      <c r="B671" s="120"/>
      <c r="C671" s="120"/>
      <c r="D671" s="120"/>
      <c r="E671" s="120"/>
      <c r="F671" s="120"/>
      <c r="G671" s="120"/>
      <c r="H671" s="120"/>
      <c r="I671" s="120"/>
      <c r="J671" s="120"/>
      <c r="K671" s="120"/>
      <c r="L671" s="120"/>
    </row>
    <row r="672" spans="1:12" x14ac:dyDescent="0.25">
      <c r="A672" s="120"/>
      <c r="B672" s="120"/>
      <c r="C672" s="120"/>
      <c r="D672" s="120"/>
      <c r="E672" s="120"/>
      <c r="F672" s="120"/>
      <c r="G672" s="120"/>
      <c r="H672" s="120"/>
      <c r="I672" s="120"/>
      <c r="J672" s="120"/>
      <c r="K672" s="120"/>
      <c r="L672" s="120"/>
    </row>
    <row r="673" spans="1:12" x14ac:dyDescent="0.25">
      <c r="A673" s="120"/>
      <c r="B673" s="120"/>
      <c r="C673" s="120"/>
      <c r="D673" s="120"/>
      <c r="E673" s="120"/>
      <c r="F673" s="120"/>
      <c r="G673" s="120"/>
      <c r="H673" s="120"/>
      <c r="I673" s="120"/>
      <c r="J673" s="120"/>
      <c r="K673" s="120"/>
      <c r="L673" s="120"/>
    </row>
    <row r="674" spans="1:12" x14ac:dyDescent="0.25">
      <c r="A674" s="120"/>
      <c r="B674" s="120"/>
      <c r="C674" s="120"/>
      <c r="D674" s="120"/>
      <c r="E674" s="120"/>
      <c r="F674" s="120"/>
      <c r="G674" s="120"/>
      <c r="H674" s="120"/>
      <c r="I674" s="120"/>
      <c r="J674" s="120"/>
      <c r="K674" s="120"/>
      <c r="L674" s="120"/>
    </row>
    <row r="675" spans="1:12" x14ac:dyDescent="0.25">
      <c r="A675" s="120"/>
      <c r="B675" s="120"/>
      <c r="C675" s="120"/>
      <c r="D675" s="120"/>
      <c r="E675" s="120"/>
      <c r="F675" s="120"/>
      <c r="G675" s="120"/>
      <c r="H675" s="120"/>
      <c r="I675" s="120"/>
      <c r="J675" s="120"/>
      <c r="K675" s="120"/>
      <c r="L675" s="120"/>
    </row>
    <row r="676" spans="1:12" x14ac:dyDescent="0.25">
      <c r="A676" s="120"/>
      <c r="B676" s="120"/>
      <c r="C676" s="120"/>
      <c r="D676" s="120"/>
      <c r="E676" s="120"/>
      <c r="F676" s="120"/>
      <c r="G676" s="120"/>
      <c r="H676" s="120"/>
      <c r="I676" s="120"/>
      <c r="J676" s="120"/>
      <c r="K676" s="120"/>
      <c r="L676" s="120"/>
    </row>
    <row r="677" spans="1:12" x14ac:dyDescent="0.25">
      <c r="A677" s="120"/>
      <c r="B677" s="120"/>
      <c r="C677" s="120"/>
      <c r="D677" s="120"/>
      <c r="E677" s="120"/>
      <c r="F677" s="120"/>
      <c r="G677" s="120"/>
      <c r="H677" s="120"/>
      <c r="I677" s="120"/>
      <c r="J677" s="120"/>
      <c r="K677" s="120"/>
      <c r="L677" s="120"/>
    </row>
    <row r="678" spans="1:12" x14ac:dyDescent="0.25">
      <c r="A678" s="120"/>
      <c r="B678" s="120"/>
      <c r="C678" s="120"/>
      <c r="D678" s="120"/>
      <c r="E678" s="120"/>
      <c r="F678" s="120"/>
      <c r="G678" s="120"/>
      <c r="H678" s="120"/>
      <c r="I678" s="120"/>
      <c r="J678" s="120"/>
      <c r="K678" s="120"/>
      <c r="L678" s="120"/>
    </row>
    <row r="679" spans="1:12" x14ac:dyDescent="0.25">
      <c r="A679" s="120"/>
      <c r="B679" s="120"/>
      <c r="C679" s="120"/>
      <c r="D679" s="120"/>
      <c r="E679" s="120"/>
      <c r="F679" s="120"/>
      <c r="G679" s="120"/>
      <c r="H679" s="120"/>
      <c r="I679" s="120"/>
      <c r="J679" s="120"/>
      <c r="K679" s="120"/>
      <c r="L679" s="120"/>
    </row>
    <row r="680" spans="1:12" x14ac:dyDescent="0.25">
      <c r="A680" s="120"/>
      <c r="B680" s="120"/>
      <c r="C680" s="120"/>
      <c r="D680" s="120"/>
      <c r="E680" s="120"/>
      <c r="F680" s="120"/>
      <c r="G680" s="120"/>
      <c r="H680" s="120"/>
      <c r="I680" s="120"/>
      <c r="J680" s="120"/>
      <c r="K680" s="120"/>
      <c r="L680" s="120"/>
    </row>
    <row r="681" spans="1:12" x14ac:dyDescent="0.25">
      <c r="A681" s="120"/>
      <c r="B681" s="120"/>
      <c r="C681" s="120"/>
      <c r="D681" s="120"/>
      <c r="E681" s="120"/>
      <c r="F681" s="120"/>
      <c r="G681" s="120"/>
      <c r="H681" s="120"/>
      <c r="I681" s="120"/>
      <c r="J681" s="120"/>
      <c r="K681" s="120"/>
      <c r="L681" s="120"/>
    </row>
    <row r="682" spans="1:12" x14ac:dyDescent="0.25">
      <c r="A682" s="120"/>
      <c r="B682" s="120"/>
      <c r="C682" s="120"/>
      <c r="D682" s="120"/>
      <c r="E682" s="120"/>
      <c r="F682" s="120"/>
      <c r="G682" s="120"/>
      <c r="H682" s="120"/>
      <c r="I682" s="120"/>
      <c r="J682" s="120"/>
      <c r="K682" s="120"/>
      <c r="L682" s="120"/>
    </row>
    <row r="683" spans="1:12" x14ac:dyDescent="0.25">
      <c r="A683" s="120"/>
      <c r="B683" s="120"/>
      <c r="C683" s="120"/>
      <c r="D683" s="120"/>
      <c r="E683" s="120"/>
      <c r="F683" s="120"/>
      <c r="G683" s="120"/>
      <c r="H683" s="120"/>
      <c r="I683" s="120"/>
      <c r="J683" s="120"/>
      <c r="K683" s="120"/>
      <c r="L683" s="120"/>
    </row>
    <row r="684" spans="1:12" x14ac:dyDescent="0.25">
      <c r="A684" s="120"/>
      <c r="B684" s="120"/>
      <c r="C684" s="120"/>
      <c r="D684" s="120"/>
      <c r="E684" s="120"/>
      <c r="F684" s="120"/>
      <c r="G684" s="120"/>
      <c r="H684" s="120"/>
      <c r="I684" s="120"/>
      <c r="J684" s="120"/>
      <c r="K684" s="120"/>
      <c r="L684" s="120"/>
    </row>
    <row r="685" spans="1:12" x14ac:dyDescent="0.25">
      <c r="A685" s="120"/>
      <c r="B685" s="120"/>
      <c r="C685" s="120"/>
      <c r="D685" s="120"/>
      <c r="E685" s="120"/>
      <c r="F685" s="120"/>
      <c r="G685" s="120"/>
      <c r="H685" s="120"/>
      <c r="I685" s="120"/>
      <c r="J685" s="120"/>
      <c r="K685" s="120"/>
      <c r="L685" s="120"/>
    </row>
    <row r="686" spans="1:12" x14ac:dyDescent="0.25">
      <c r="A686" s="120"/>
      <c r="B686" s="120"/>
      <c r="C686" s="120"/>
      <c r="D686" s="120"/>
      <c r="E686" s="120"/>
      <c r="F686" s="120"/>
      <c r="G686" s="120"/>
      <c r="H686" s="120"/>
      <c r="I686" s="120"/>
      <c r="J686" s="120"/>
      <c r="K686" s="120"/>
      <c r="L686" s="120"/>
    </row>
    <row r="687" spans="1:12" x14ac:dyDescent="0.25">
      <c r="A687" s="120"/>
      <c r="B687" s="120"/>
      <c r="C687" s="120"/>
      <c r="D687" s="120"/>
      <c r="E687" s="120"/>
      <c r="F687" s="120"/>
      <c r="G687" s="120"/>
      <c r="H687" s="120"/>
      <c r="I687" s="120"/>
      <c r="J687" s="120"/>
      <c r="K687" s="120"/>
      <c r="L687" s="120"/>
    </row>
    <row r="688" spans="1:12" x14ac:dyDescent="0.25">
      <c r="A688" s="120"/>
      <c r="B688" s="120"/>
      <c r="C688" s="120"/>
      <c r="D688" s="120"/>
      <c r="E688" s="120"/>
      <c r="F688" s="120"/>
      <c r="G688" s="120"/>
      <c r="H688" s="120"/>
      <c r="I688" s="120"/>
      <c r="J688" s="120"/>
      <c r="K688" s="120"/>
      <c r="L688" s="120"/>
    </row>
    <row r="689" spans="1:12" x14ac:dyDescent="0.25">
      <c r="A689" s="120"/>
      <c r="B689" s="120"/>
      <c r="C689" s="120"/>
      <c r="D689" s="120"/>
      <c r="E689" s="120"/>
      <c r="F689" s="120"/>
      <c r="G689" s="120"/>
      <c r="H689" s="120"/>
      <c r="I689" s="120"/>
      <c r="J689" s="120"/>
      <c r="K689" s="120"/>
      <c r="L689" s="120"/>
    </row>
    <row r="690" spans="1:12" x14ac:dyDescent="0.25">
      <c r="A690" s="120"/>
      <c r="B690" s="120"/>
      <c r="C690" s="120"/>
      <c r="D690" s="120"/>
      <c r="E690" s="120"/>
      <c r="F690" s="120"/>
      <c r="G690" s="120"/>
      <c r="H690" s="120"/>
      <c r="I690" s="120"/>
      <c r="J690" s="120"/>
      <c r="K690" s="120"/>
      <c r="L690" s="120"/>
    </row>
    <row r="691" spans="1:12" x14ac:dyDescent="0.25">
      <c r="A691" s="120"/>
      <c r="B691" s="120"/>
      <c r="C691" s="120"/>
      <c r="D691" s="120"/>
      <c r="E691" s="120"/>
      <c r="F691" s="120"/>
      <c r="G691" s="120"/>
      <c r="H691" s="120"/>
      <c r="I691" s="120"/>
      <c r="J691" s="120"/>
      <c r="K691" s="120"/>
      <c r="L691" s="120"/>
    </row>
    <row r="692" spans="1:12" x14ac:dyDescent="0.25">
      <c r="A692" s="120"/>
      <c r="B692" s="120"/>
      <c r="C692" s="120"/>
      <c r="D692" s="120"/>
      <c r="E692" s="120"/>
      <c r="F692" s="120"/>
      <c r="G692" s="120"/>
      <c r="H692" s="120"/>
      <c r="I692" s="120"/>
      <c r="J692" s="120"/>
      <c r="K692" s="120"/>
      <c r="L692" s="120"/>
    </row>
    <row r="693" spans="1:12" x14ac:dyDescent="0.25">
      <c r="A693" s="120"/>
      <c r="B693" s="120"/>
      <c r="C693" s="120"/>
      <c r="D693" s="120"/>
      <c r="E693" s="120"/>
      <c r="F693" s="120"/>
      <c r="G693" s="120"/>
      <c r="H693" s="120"/>
      <c r="I693" s="120"/>
      <c r="J693" s="120"/>
      <c r="K693" s="120"/>
      <c r="L693" s="120"/>
    </row>
    <row r="694" spans="1:12" x14ac:dyDescent="0.25">
      <c r="A694" s="120"/>
      <c r="B694" s="120"/>
      <c r="C694" s="120"/>
      <c r="D694" s="120"/>
      <c r="E694" s="120"/>
      <c r="F694" s="120"/>
      <c r="G694" s="120"/>
      <c r="H694" s="120"/>
      <c r="I694" s="120"/>
      <c r="J694" s="120"/>
      <c r="K694" s="120"/>
      <c r="L694" s="120"/>
    </row>
    <row r="695" spans="1:12" x14ac:dyDescent="0.25">
      <c r="A695" s="120"/>
      <c r="B695" s="120"/>
      <c r="C695" s="120"/>
      <c r="D695" s="120"/>
      <c r="E695" s="120"/>
      <c r="F695" s="120"/>
      <c r="G695" s="120"/>
      <c r="H695" s="120"/>
      <c r="I695" s="120"/>
      <c r="J695" s="120"/>
      <c r="K695" s="120"/>
      <c r="L695" s="120"/>
    </row>
    <row r="696" spans="1:12" x14ac:dyDescent="0.25">
      <c r="A696" s="120"/>
      <c r="B696" s="120"/>
      <c r="C696" s="120"/>
      <c r="D696" s="120"/>
      <c r="E696" s="120"/>
      <c r="F696" s="120"/>
      <c r="G696" s="120"/>
      <c r="H696" s="120"/>
      <c r="I696" s="120"/>
      <c r="J696" s="120"/>
      <c r="K696" s="120"/>
      <c r="L696" s="120"/>
    </row>
    <row r="697" spans="1:12" x14ac:dyDescent="0.25">
      <c r="A697" s="120"/>
      <c r="B697" s="120"/>
      <c r="C697" s="120"/>
      <c r="D697" s="120"/>
      <c r="E697" s="120"/>
      <c r="F697" s="120"/>
      <c r="G697" s="120"/>
      <c r="H697" s="120"/>
      <c r="I697" s="120"/>
      <c r="J697" s="120"/>
      <c r="K697" s="120"/>
      <c r="L697" s="120"/>
    </row>
    <row r="698" spans="1:12" x14ac:dyDescent="0.25">
      <c r="A698" s="120"/>
      <c r="B698" s="120"/>
      <c r="C698" s="120"/>
      <c r="D698" s="120"/>
      <c r="E698" s="120"/>
      <c r="F698" s="120"/>
      <c r="G698" s="120"/>
      <c r="H698" s="120"/>
      <c r="I698" s="120"/>
      <c r="J698" s="120"/>
      <c r="K698" s="120"/>
      <c r="L698" s="120"/>
    </row>
    <row r="699" spans="1:12" x14ac:dyDescent="0.25">
      <c r="A699" s="120"/>
      <c r="B699" s="120"/>
      <c r="C699" s="120"/>
      <c r="D699" s="120"/>
      <c r="E699" s="120"/>
      <c r="F699" s="120"/>
      <c r="G699" s="120"/>
      <c r="H699" s="120"/>
      <c r="I699" s="120"/>
      <c r="J699" s="120"/>
      <c r="K699" s="120"/>
      <c r="L699" s="120"/>
    </row>
    <row r="700" spans="1:12" x14ac:dyDescent="0.25">
      <c r="A700" s="120"/>
      <c r="B700" s="120"/>
      <c r="C700" s="120"/>
      <c r="D700" s="120"/>
      <c r="E700" s="120"/>
      <c r="F700" s="120"/>
      <c r="G700" s="120"/>
      <c r="H700" s="120"/>
      <c r="I700" s="120"/>
      <c r="J700" s="120"/>
      <c r="K700" s="120"/>
      <c r="L700" s="120"/>
    </row>
    <row r="701" spans="1:12" x14ac:dyDescent="0.25">
      <c r="A701" s="120"/>
      <c r="B701" s="120"/>
      <c r="C701" s="120"/>
      <c r="D701" s="120"/>
      <c r="E701" s="120"/>
      <c r="F701" s="120"/>
      <c r="G701" s="120"/>
      <c r="H701" s="120"/>
      <c r="I701" s="120"/>
      <c r="J701" s="120"/>
      <c r="K701" s="120"/>
      <c r="L701" s="120"/>
    </row>
    <row r="702" spans="1:12" x14ac:dyDescent="0.25">
      <c r="A702" s="120"/>
      <c r="B702" s="120"/>
      <c r="C702" s="120"/>
      <c r="D702" s="120"/>
      <c r="E702" s="120"/>
      <c r="F702" s="120"/>
      <c r="G702" s="120"/>
      <c r="H702" s="120"/>
      <c r="I702" s="120"/>
      <c r="J702" s="120"/>
      <c r="K702" s="120"/>
      <c r="L702" s="120"/>
    </row>
    <row r="703" spans="1:12" x14ac:dyDescent="0.25">
      <c r="A703" s="120"/>
      <c r="B703" s="120"/>
      <c r="C703" s="120"/>
      <c r="D703" s="120"/>
      <c r="E703" s="120"/>
      <c r="F703" s="120"/>
      <c r="G703" s="120"/>
      <c r="H703" s="120"/>
      <c r="I703" s="120"/>
      <c r="J703" s="120"/>
      <c r="K703" s="120"/>
      <c r="L703" s="120"/>
    </row>
    <row r="704" spans="1:12" x14ac:dyDescent="0.25">
      <c r="A704" s="120"/>
      <c r="B704" s="120"/>
      <c r="C704" s="120"/>
      <c r="D704" s="120"/>
      <c r="E704" s="120"/>
      <c r="F704" s="120"/>
      <c r="G704" s="120"/>
      <c r="H704" s="120"/>
      <c r="I704" s="120"/>
      <c r="J704" s="120"/>
      <c r="K704" s="120"/>
      <c r="L704" s="120"/>
    </row>
    <row r="705" spans="1:12" x14ac:dyDescent="0.25">
      <c r="A705" s="120"/>
      <c r="B705" s="120"/>
      <c r="C705" s="120"/>
      <c r="D705" s="120"/>
      <c r="E705" s="120"/>
      <c r="F705" s="120"/>
      <c r="G705" s="120"/>
      <c r="H705" s="120"/>
      <c r="I705" s="120"/>
      <c r="J705" s="120"/>
      <c r="K705" s="120"/>
      <c r="L705" s="120"/>
    </row>
    <row r="706" spans="1:12" x14ac:dyDescent="0.25">
      <c r="A706" s="120"/>
      <c r="B706" s="120"/>
      <c r="C706" s="120"/>
      <c r="D706" s="120"/>
      <c r="E706" s="120"/>
      <c r="F706" s="120"/>
      <c r="G706" s="120"/>
      <c r="H706" s="120"/>
      <c r="I706" s="120"/>
      <c r="J706" s="120"/>
      <c r="K706" s="120"/>
      <c r="L706" s="120"/>
    </row>
    <row r="707" spans="1:12" x14ac:dyDescent="0.25">
      <c r="A707" s="120"/>
      <c r="B707" s="120"/>
      <c r="C707" s="120"/>
      <c r="D707" s="120"/>
      <c r="E707" s="120"/>
      <c r="F707" s="120"/>
      <c r="G707" s="120"/>
      <c r="H707" s="120"/>
      <c r="I707" s="120"/>
      <c r="J707" s="120"/>
      <c r="K707" s="120"/>
      <c r="L707" s="120"/>
    </row>
    <row r="708" spans="1:12" x14ac:dyDescent="0.25">
      <c r="A708" s="120"/>
      <c r="B708" s="120"/>
      <c r="C708" s="120"/>
      <c r="D708" s="120"/>
      <c r="E708" s="120"/>
      <c r="F708" s="120"/>
      <c r="G708" s="120"/>
      <c r="H708" s="120"/>
      <c r="I708" s="120"/>
      <c r="J708" s="120"/>
      <c r="K708" s="120"/>
      <c r="L708" s="120"/>
    </row>
    <row r="709" spans="1:12" x14ac:dyDescent="0.25">
      <c r="A709" s="120"/>
      <c r="B709" s="120"/>
      <c r="C709" s="120"/>
      <c r="D709" s="120"/>
      <c r="E709" s="120"/>
      <c r="F709" s="120"/>
      <c r="G709" s="120"/>
      <c r="H709" s="120"/>
      <c r="I709" s="120"/>
      <c r="J709" s="120"/>
      <c r="K709" s="120"/>
      <c r="L709" s="120"/>
    </row>
    <row r="710" spans="1:12" x14ac:dyDescent="0.25">
      <c r="A710" s="120"/>
      <c r="B710" s="120"/>
      <c r="C710" s="120"/>
      <c r="D710" s="120"/>
      <c r="E710" s="120"/>
      <c r="F710" s="120"/>
      <c r="G710" s="120"/>
      <c r="H710" s="120"/>
      <c r="I710" s="120"/>
      <c r="J710" s="120"/>
      <c r="K710" s="120"/>
      <c r="L710" s="120"/>
    </row>
    <row r="711" spans="1:12" x14ac:dyDescent="0.25">
      <c r="A711" s="120"/>
      <c r="B711" s="120"/>
      <c r="C711" s="120"/>
      <c r="D711" s="120"/>
      <c r="E711" s="120"/>
      <c r="F711" s="120"/>
      <c r="G711" s="120"/>
      <c r="H711" s="120"/>
      <c r="I711" s="120"/>
      <c r="J711" s="120"/>
      <c r="K711" s="120"/>
      <c r="L711" s="120"/>
    </row>
    <row r="712" spans="1:12" x14ac:dyDescent="0.25">
      <c r="A712" s="120"/>
      <c r="B712" s="120"/>
      <c r="C712" s="120"/>
      <c r="D712" s="120"/>
      <c r="E712" s="120"/>
      <c r="F712" s="120"/>
      <c r="G712" s="120"/>
      <c r="H712" s="120"/>
      <c r="I712" s="120"/>
      <c r="J712" s="120"/>
      <c r="K712" s="120"/>
      <c r="L712" s="120"/>
    </row>
    <row r="713" spans="1:12" x14ac:dyDescent="0.25">
      <c r="A713" s="120"/>
      <c r="B713" s="120"/>
      <c r="C713" s="120"/>
      <c r="D713" s="120"/>
      <c r="E713" s="120"/>
      <c r="F713" s="120"/>
      <c r="G713" s="120"/>
      <c r="H713" s="120"/>
      <c r="I713" s="120"/>
      <c r="J713" s="120"/>
      <c r="K713" s="120"/>
      <c r="L713" s="120"/>
    </row>
    <row r="714" spans="1:12" x14ac:dyDescent="0.25">
      <c r="A714" s="120"/>
      <c r="B714" s="120"/>
      <c r="C714" s="120"/>
      <c r="D714" s="120"/>
      <c r="E714" s="120"/>
      <c r="F714" s="120"/>
      <c r="G714" s="120"/>
      <c r="H714" s="120"/>
      <c r="I714" s="120"/>
      <c r="J714" s="120"/>
      <c r="K714" s="120"/>
      <c r="L714" s="120"/>
    </row>
    <row r="715" spans="1:12" x14ac:dyDescent="0.25">
      <c r="A715" s="120"/>
      <c r="B715" s="120"/>
      <c r="C715" s="120"/>
      <c r="D715" s="120"/>
      <c r="E715" s="120"/>
      <c r="F715" s="120"/>
      <c r="G715" s="120"/>
      <c r="H715" s="120"/>
      <c r="I715" s="120"/>
      <c r="J715" s="120"/>
      <c r="K715" s="120"/>
      <c r="L715" s="120"/>
    </row>
    <row r="716" spans="1:12" x14ac:dyDescent="0.25">
      <c r="A716" s="120"/>
      <c r="B716" s="120"/>
      <c r="C716" s="120"/>
      <c r="D716" s="120"/>
      <c r="E716" s="120"/>
      <c r="F716" s="120"/>
      <c r="G716" s="120"/>
      <c r="H716" s="120"/>
      <c r="I716" s="120"/>
      <c r="J716" s="120"/>
      <c r="K716" s="120"/>
      <c r="L716" s="120"/>
    </row>
    <row r="717" spans="1:12" x14ac:dyDescent="0.25">
      <c r="A717" s="120"/>
      <c r="B717" s="120"/>
      <c r="C717" s="120"/>
      <c r="D717" s="120"/>
      <c r="E717" s="120"/>
      <c r="F717" s="120"/>
      <c r="G717" s="120"/>
      <c r="H717" s="120"/>
      <c r="I717" s="120"/>
      <c r="J717" s="120"/>
      <c r="K717" s="120"/>
      <c r="L717" s="120"/>
    </row>
    <row r="718" spans="1:12" x14ac:dyDescent="0.25">
      <c r="A718" s="120"/>
      <c r="B718" s="120"/>
      <c r="C718" s="120"/>
      <c r="D718" s="120"/>
      <c r="E718" s="120"/>
      <c r="F718" s="120"/>
      <c r="G718" s="120"/>
      <c r="H718" s="120"/>
      <c r="I718" s="120"/>
      <c r="J718" s="120"/>
      <c r="K718" s="120"/>
      <c r="L718" s="120"/>
    </row>
    <row r="719" spans="1:12" x14ac:dyDescent="0.25">
      <c r="A719" s="120"/>
      <c r="B719" s="120"/>
      <c r="C719" s="120"/>
      <c r="D719" s="120"/>
      <c r="E719" s="120"/>
      <c r="F719" s="120"/>
      <c r="G719" s="120"/>
      <c r="H719" s="120"/>
      <c r="I719" s="120"/>
      <c r="J719" s="120"/>
      <c r="K719" s="120"/>
      <c r="L719" s="120"/>
    </row>
    <row r="720" spans="1:12" x14ac:dyDescent="0.25">
      <c r="A720" s="120"/>
      <c r="B720" s="120"/>
      <c r="C720" s="120"/>
      <c r="D720" s="120"/>
      <c r="E720" s="120"/>
      <c r="F720" s="120"/>
      <c r="G720" s="120"/>
      <c r="H720" s="120"/>
      <c r="I720" s="120"/>
      <c r="J720" s="120"/>
      <c r="K720" s="120"/>
      <c r="L720" s="120"/>
    </row>
    <row r="721" spans="1:12" x14ac:dyDescent="0.25">
      <c r="A721" s="120"/>
      <c r="B721" s="120"/>
      <c r="C721" s="120"/>
      <c r="D721" s="120"/>
      <c r="E721" s="120"/>
      <c r="F721" s="120"/>
      <c r="G721" s="120"/>
      <c r="H721" s="120"/>
      <c r="I721" s="120"/>
      <c r="J721" s="120"/>
      <c r="K721" s="120"/>
      <c r="L721" s="120"/>
    </row>
    <row r="722" spans="1:12" x14ac:dyDescent="0.25">
      <c r="A722" s="120"/>
      <c r="B722" s="120"/>
      <c r="C722" s="120"/>
      <c r="D722" s="120"/>
      <c r="E722" s="120"/>
      <c r="F722" s="120"/>
      <c r="G722" s="120"/>
      <c r="H722" s="120"/>
      <c r="I722" s="120"/>
      <c r="J722" s="120"/>
      <c r="K722" s="120"/>
      <c r="L722" s="120"/>
    </row>
    <row r="723" spans="1:12" x14ac:dyDescent="0.25">
      <c r="A723" s="120"/>
      <c r="B723" s="120"/>
      <c r="C723" s="120"/>
      <c r="D723" s="120"/>
      <c r="E723" s="120"/>
      <c r="F723" s="120"/>
      <c r="G723" s="120"/>
      <c r="H723" s="120"/>
      <c r="I723" s="120"/>
      <c r="J723" s="120"/>
      <c r="K723" s="120"/>
      <c r="L723" s="120"/>
    </row>
    <row r="724" spans="1:12" x14ac:dyDescent="0.25">
      <c r="A724" s="120"/>
      <c r="B724" s="120"/>
      <c r="C724" s="120"/>
      <c r="D724" s="120"/>
      <c r="E724" s="120"/>
      <c r="F724" s="120"/>
      <c r="G724" s="120"/>
      <c r="H724" s="120"/>
      <c r="I724" s="120"/>
      <c r="J724" s="120"/>
      <c r="K724" s="120"/>
      <c r="L724" s="120"/>
    </row>
    <row r="725" spans="1:12" x14ac:dyDescent="0.25">
      <c r="A725" s="120"/>
      <c r="B725" s="120"/>
      <c r="C725" s="120"/>
      <c r="D725" s="120"/>
      <c r="E725" s="120"/>
      <c r="F725" s="120"/>
      <c r="G725" s="120"/>
      <c r="H725" s="120"/>
      <c r="I725" s="120"/>
      <c r="J725" s="120"/>
      <c r="K725" s="120"/>
      <c r="L725" s="120"/>
    </row>
    <row r="726" spans="1:12" x14ac:dyDescent="0.25">
      <c r="A726" s="120"/>
      <c r="B726" s="120"/>
      <c r="C726" s="120"/>
      <c r="D726" s="120"/>
      <c r="E726" s="120"/>
      <c r="F726" s="120"/>
      <c r="G726" s="120"/>
      <c r="H726" s="120"/>
      <c r="I726" s="120"/>
      <c r="J726" s="120"/>
      <c r="K726" s="120"/>
      <c r="L726" s="120"/>
    </row>
    <row r="727" spans="1:12" x14ac:dyDescent="0.25">
      <c r="A727" s="120"/>
      <c r="B727" s="120"/>
      <c r="C727" s="120"/>
      <c r="D727" s="120"/>
      <c r="E727" s="120"/>
      <c r="F727" s="120"/>
      <c r="G727" s="120"/>
      <c r="H727" s="120"/>
      <c r="I727" s="120"/>
      <c r="J727" s="120"/>
      <c r="K727" s="120"/>
      <c r="L727" s="120"/>
    </row>
    <row r="728" spans="1:12" x14ac:dyDescent="0.25">
      <c r="A728" s="120"/>
      <c r="B728" s="120"/>
      <c r="C728" s="120"/>
      <c r="D728" s="120"/>
      <c r="E728" s="120"/>
      <c r="F728" s="120"/>
      <c r="G728" s="120"/>
      <c r="H728" s="120"/>
      <c r="I728" s="120"/>
      <c r="J728" s="120"/>
      <c r="K728" s="120"/>
      <c r="L728" s="120"/>
    </row>
    <row r="729" spans="1:12" x14ac:dyDescent="0.25">
      <c r="A729" s="120"/>
      <c r="B729" s="120"/>
      <c r="C729" s="120"/>
      <c r="D729" s="120"/>
      <c r="E729" s="120"/>
      <c r="F729" s="120"/>
      <c r="G729" s="120"/>
      <c r="H729" s="120"/>
      <c r="I729" s="120"/>
      <c r="J729" s="120"/>
      <c r="K729" s="120"/>
      <c r="L729" s="120"/>
    </row>
    <row r="730" spans="1:12" x14ac:dyDescent="0.25">
      <c r="A730" s="120"/>
      <c r="B730" s="120"/>
      <c r="C730" s="120"/>
      <c r="D730" s="120"/>
      <c r="E730" s="120"/>
      <c r="F730" s="120"/>
      <c r="G730" s="120"/>
      <c r="H730" s="120"/>
      <c r="I730" s="120"/>
      <c r="J730" s="120"/>
      <c r="K730" s="120"/>
      <c r="L730" s="120"/>
    </row>
    <row r="731" spans="1:12" x14ac:dyDescent="0.25">
      <c r="A731" s="120"/>
      <c r="B731" s="120"/>
      <c r="C731" s="120"/>
      <c r="D731" s="120"/>
      <c r="E731" s="120"/>
      <c r="F731" s="120"/>
      <c r="G731" s="120"/>
      <c r="H731" s="120"/>
      <c r="I731" s="120"/>
      <c r="J731" s="120"/>
      <c r="K731" s="120"/>
      <c r="L731" s="120"/>
    </row>
    <row r="732" spans="1:12" x14ac:dyDescent="0.25">
      <c r="A732" s="120"/>
      <c r="B732" s="120"/>
      <c r="C732" s="120"/>
      <c r="D732" s="120"/>
      <c r="E732" s="120"/>
      <c r="F732" s="120"/>
      <c r="G732" s="120"/>
      <c r="H732" s="120"/>
      <c r="I732" s="120"/>
      <c r="J732" s="120"/>
      <c r="K732" s="120"/>
      <c r="L732" s="120"/>
    </row>
    <row r="733" spans="1:12" x14ac:dyDescent="0.25">
      <c r="A733" s="120"/>
      <c r="B733" s="120"/>
      <c r="C733" s="120"/>
      <c r="D733" s="120"/>
      <c r="E733" s="120"/>
      <c r="F733" s="120"/>
      <c r="G733" s="120"/>
      <c r="H733" s="120"/>
      <c r="I733" s="120"/>
      <c r="J733" s="120"/>
      <c r="K733" s="120"/>
      <c r="L733" s="120"/>
    </row>
    <row r="734" spans="1:12" x14ac:dyDescent="0.25">
      <c r="A734" s="120"/>
      <c r="B734" s="120"/>
      <c r="C734" s="120"/>
      <c r="D734" s="120"/>
      <c r="E734" s="120"/>
      <c r="F734" s="120"/>
      <c r="G734" s="120"/>
      <c r="H734" s="120"/>
      <c r="I734" s="120"/>
      <c r="J734" s="120"/>
      <c r="K734" s="120"/>
      <c r="L734" s="120"/>
    </row>
    <row r="735" spans="1:12" x14ac:dyDescent="0.25">
      <c r="A735" s="120"/>
      <c r="B735" s="120"/>
      <c r="C735" s="120"/>
      <c r="D735" s="120"/>
      <c r="E735" s="120"/>
      <c r="F735" s="120"/>
      <c r="G735" s="120"/>
      <c r="H735" s="120"/>
      <c r="I735" s="120"/>
      <c r="J735" s="120"/>
      <c r="K735" s="120"/>
      <c r="L735" s="120"/>
    </row>
    <row r="736" spans="1:12" x14ac:dyDescent="0.25">
      <c r="A736" s="120"/>
      <c r="B736" s="120"/>
      <c r="C736" s="120"/>
      <c r="D736" s="120"/>
      <c r="E736" s="120"/>
      <c r="F736" s="120"/>
      <c r="G736" s="120"/>
      <c r="H736" s="120"/>
      <c r="I736" s="120"/>
      <c r="J736" s="120"/>
      <c r="K736" s="120"/>
      <c r="L736" s="120"/>
    </row>
    <row r="737" spans="1:12" x14ac:dyDescent="0.25">
      <c r="A737" s="120"/>
      <c r="B737" s="120"/>
      <c r="C737" s="120"/>
      <c r="D737" s="120"/>
      <c r="E737" s="120"/>
      <c r="F737" s="120"/>
      <c r="G737" s="120"/>
      <c r="H737" s="120"/>
      <c r="I737" s="120"/>
      <c r="J737" s="120"/>
      <c r="K737" s="120"/>
      <c r="L737" s="120"/>
    </row>
    <row r="738" spans="1:12" x14ac:dyDescent="0.25">
      <c r="A738" s="120"/>
      <c r="B738" s="120"/>
      <c r="C738" s="120"/>
      <c r="D738" s="120"/>
      <c r="E738" s="120"/>
      <c r="F738" s="120"/>
      <c r="G738" s="120"/>
      <c r="H738" s="120"/>
      <c r="I738" s="120"/>
      <c r="J738" s="120"/>
      <c r="K738" s="120"/>
      <c r="L738" s="120"/>
    </row>
    <row r="739" spans="1:12" x14ac:dyDescent="0.25">
      <c r="A739" s="120"/>
      <c r="B739" s="120"/>
      <c r="C739" s="120"/>
      <c r="D739" s="120"/>
      <c r="E739" s="120"/>
      <c r="F739" s="120"/>
      <c r="G739" s="120"/>
      <c r="H739" s="120"/>
      <c r="I739" s="120"/>
      <c r="J739" s="120"/>
      <c r="K739" s="120"/>
      <c r="L739" s="120"/>
    </row>
    <row r="740" spans="1:12" x14ac:dyDescent="0.25">
      <c r="A740" s="120"/>
      <c r="B740" s="120"/>
      <c r="C740" s="120"/>
      <c r="D740" s="120"/>
      <c r="E740" s="120"/>
      <c r="F740" s="120"/>
      <c r="G740" s="120"/>
      <c r="H740" s="120"/>
      <c r="I740" s="120"/>
      <c r="J740" s="120"/>
      <c r="K740" s="120"/>
      <c r="L740" s="120"/>
    </row>
    <row r="741" spans="1:12" x14ac:dyDescent="0.25">
      <c r="A741" s="120"/>
      <c r="B741" s="120"/>
      <c r="C741" s="120"/>
      <c r="D741" s="120"/>
      <c r="E741" s="120"/>
      <c r="F741" s="120"/>
      <c r="G741" s="120"/>
      <c r="H741" s="120"/>
      <c r="I741" s="120"/>
      <c r="J741" s="120"/>
      <c r="K741" s="120"/>
      <c r="L741" s="120"/>
    </row>
    <row r="742" spans="1:12" x14ac:dyDescent="0.25">
      <c r="A742" s="120"/>
      <c r="B742" s="120"/>
      <c r="C742" s="120"/>
      <c r="D742" s="120"/>
      <c r="E742" s="120"/>
      <c r="F742" s="120"/>
      <c r="G742" s="120"/>
      <c r="H742" s="120"/>
      <c r="I742" s="120"/>
      <c r="J742" s="120"/>
      <c r="K742" s="120"/>
      <c r="L742" s="120"/>
    </row>
    <row r="743" spans="1:12" x14ac:dyDescent="0.25">
      <c r="A743" s="120"/>
      <c r="B743" s="120"/>
      <c r="C743" s="120"/>
      <c r="D743" s="120"/>
      <c r="E743" s="120"/>
      <c r="F743" s="120"/>
      <c r="G743" s="120"/>
      <c r="H743" s="120"/>
      <c r="I743" s="120"/>
      <c r="J743" s="120"/>
      <c r="K743" s="120"/>
      <c r="L743" s="120"/>
    </row>
    <row r="744" spans="1:12" x14ac:dyDescent="0.25">
      <c r="A744" s="120"/>
      <c r="B744" s="120"/>
      <c r="C744" s="120"/>
      <c r="D744" s="120"/>
      <c r="E744" s="120"/>
      <c r="F744" s="120"/>
      <c r="G744" s="120"/>
      <c r="H744" s="120"/>
      <c r="I744" s="120"/>
      <c r="J744" s="120"/>
      <c r="K744" s="120"/>
      <c r="L744" s="120"/>
    </row>
    <row r="745" spans="1:12" x14ac:dyDescent="0.25">
      <c r="A745" s="120"/>
      <c r="B745" s="120"/>
      <c r="C745" s="120"/>
      <c r="D745" s="120"/>
      <c r="E745" s="120"/>
      <c r="F745" s="120"/>
      <c r="G745" s="120"/>
      <c r="H745" s="120"/>
      <c r="I745" s="120"/>
      <c r="J745" s="120"/>
      <c r="K745" s="120"/>
      <c r="L745" s="120"/>
    </row>
    <row r="746" spans="1:12" x14ac:dyDescent="0.25">
      <c r="A746" s="120"/>
      <c r="B746" s="120"/>
      <c r="C746" s="120"/>
      <c r="D746" s="120"/>
      <c r="E746" s="120"/>
      <c r="F746" s="120"/>
      <c r="G746" s="120"/>
      <c r="H746" s="120"/>
      <c r="I746" s="120"/>
      <c r="J746" s="120"/>
      <c r="K746" s="120"/>
      <c r="L746" s="120"/>
    </row>
    <row r="747" spans="1:12" x14ac:dyDescent="0.25">
      <c r="A747" s="120"/>
      <c r="B747" s="120"/>
      <c r="C747" s="120"/>
      <c r="D747" s="120"/>
      <c r="E747" s="120"/>
      <c r="F747" s="120"/>
      <c r="G747" s="120"/>
      <c r="H747" s="120"/>
      <c r="I747" s="120"/>
      <c r="J747" s="120"/>
      <c r="K747" s="120"/>
      <c r="L747" s="120"/>
    </row>
    <row r="748" spans="1:12" x14ac:dyDescent="0.25">
      <c r="A748" s="120"/>
      <c r="B748" s="120"/>
      <c r="C748" s="120"/>
      <c r="D748" s="120"/>
      <c r="E748" s="120"/>
      <c r="F748" s="120"/>
      <c r="G748" s="120"/>
      <c r="H748" s="120"/>
      <c r="I748" s="120"/>
      <c r="J748" s="120"/>
      <c r="K748" s="120"/>
      <c r="L748" s="120"/>
    </row>
    <row r="749" spans="1:12" x14ac:dyDescent="0.25">
      <c r="A749" s="120"/>
      <c r="B749" s="120"/>
      <c r="C749" s="120"/>
      <c r="D749" s="120"/>
      <c r="E749" s="120"/>
      <c r="F749" s="120"/>
      <c r="G749" s="120"/>
      <c r="H749" s="120"/>
      <c r="I749" s="120"/>
      <c r="J749" s="120"/>
      <c r="K749" s="120"/>
      <c r="L749" s="120"/>
    </row>
    <row r="750" spans="1:12" x14ac:dyDescent="0.25">
      <c r="A750" s="120"/>
      <c r="B750" s="120"/>
      <c r="C750" s="120"/>
      <c r="D750" s="120"/>
      <c r="E750" s="120"/>
      <c r="F750" s="120"/>
      <c r="G750" s="120"/>
      <c r="H750" s="120"/>
      <c r="I750" s="120"/>
      <c r="J750" s="120"/>
      <c r="K750" s="120"/>
      <c r="L750" s="120"/>
    </row>
    <row r="751" spans="1:12" x14ac:dyDescent="0.25">
      <c r="A751" s="120"/>
      <c r="B751" s="120"/>
      <c r="C751" s="120"/>
      <c r="D751" s="120"/>
      <c r="E751" s="120"/>
      <c r="F751" s="120"/>
      <c r="G751" s="120"/>
      <c r="H751" s="120"/>
      <c r="I751" s="120"/>
      <c r="J751" s="120"/>
      <c r="K751" s="120"/>
      <c r="L751" s="120"/>
    </row>
    <row r="752" spans="1:12" x14ac:dyDescent="0.25">
      <c r="A752" s="120"/>
      <c r="B752" s="120"/>
      <c r="C752" s="120"/>
      <c r="D752" s="120"/>
      <c r="E752" s="120"/>
      <c r="F752" s="120"/>
      <c r="G752" s="120"/>
      <c r="H752" s="120"/>
      <c r="I752" s="120"/>
      <c r="J752" s="120"/>
      <c r="K752" s="120"/>
      <c r="L752" s="120"/>
    </row>
    <row r="753" spans="1:12" x14ac:dyDescent="0.25">
      <c r="A753" s="120"/>
      <c r="B753" s="120"/>
      <c r="C753" s="120"/>
      <c r="D753" s="120"/>
      <c r="E753" s="120"/>
      <c r="F753" s="120"/>
      <c r="G753" s="120"/>
      <c r="H753" s="120"/>
      <c r="I753" s="120"/>
      <c r="J753" s="120"/>
      <c r="K753" s="120"/>
      <c r="L753" s="120"/>
    </row>
    <row r="754" spans="1:12" x14ac:dyDescent="0.25">
      <c r="A754" s="120"/>
      <c r="B754" s="120"/>
      <c r="C754" s="120"/>
      <c r="D754" s="120"/>
      <c r="E754" s="120"/>
      <c r="F754" s="120"/>
      <c r="G754" s="120"/>
      <c r="H754" s="120"/>
      <c r="I754" s="120"/>
      <c r="J754" s="120"/>
      <c r="K754" s="120"/>
      <c r="L754" s="120"/>
    </row>
    <row r="755" spans="1:12" x14ac:dyDescent="0.25">
      <c r="A755" s="120"/>
      <c r="B755" s="120"/>
      <c r="C755" s="120"/>
      <c r="D755" s="120"/>
      <c r="E755" s="120"/>
      <c r="F755" s="120"/>
      <c r="G755" s="120"/>
      <c r="H755" s="120"/>
      <c r="I755" s="120"/>
      <c r="J755" s="120"/>
      <c r="K755" s="120"/>
      <c r="L755" s="120"/>
    </row>
    <row r="756" spans="1:12" x14ac:dyDescent="0.25">
      <c r="A756" s="120"/>
      <c r="B756" s="120"/>
      <c r="C756" s="120"/>
      <c r="D756" s="120"/>
      <c r="E756" s="120"/>
      <c r="F756" s="120"/>
      <c r="G756" s="120"/>
      <c r="H756" s="120"/>
      <c r="I756" s="120"/>
      <c r="J756" s="120"/>
      <c r="K756" s="120"/>
      <c r="L756" s="120"/>
    </row>
    <row r="757" spans="1:12" x14ac:dyDescent="0.25">
      <c r="A757" s="120"/>
      <c r="B757" s="120"/>
      <c r="C757" s="120"/>
      <c r="D757" s="120"/>
      <c r="E757" s="120"/>
      <c r="F757" s="120"/>
      <c r="G757" s="120"/>
      <c r="H757" s="120"/>
      <c r="I757" s="120"/>
      <c r="J757" s="120"/>
      <c r="K757" s="120"/>
      <c r="L757" s="120"/>
    </row>
    <row r="758" spans="1:12" x14ac:dyDescent="0.25">
      <c r="A758" s="120"/>
      <c r="B758" s="120"/>
      <c r="C758" s="120"/>
      <c r="D758" s="120"/>
      <c r="E758" s="120"/>
      <c r="F758" s="120"/>
      <c r="G758" s="120"/>
      <c r="H758" s="120"/>
      <c r="I758" s="120"/>
      <c r="J758" s="120"/>
      <c r="K758" s="120"/>
      <c r="L758" s="120"/>
    </row>
    <row r="759" spans="1:12" x14ac:dyDescent="0.25">
      <c r="A759" s="120"/>
      <c r="B759" s="120"/>
      <c r="C759" s="120"/>
      <c r="D759" s="120"/>
      <c r="E759" s="120"/>
      <c r="F759" s="120"/>
      <c r="G759" s="120"/>
      <c r="H759" s="120"/>
      <c r="I759" s="120"/>
      <c r="J759" s="120"/>
      <c r="K759" s="120"/>
      <c r="L759" s="120"/>
    </row>
    <row r="760" spans="1:12" x14ac:dyDescent="0.25">
      <c r="A760" s="120"/>
      <c r="B760" s="120"/>
      <c r="C760" s="120"/>
      <c r="D760" s="120"/>
      <c r="E760" s="120"/>
      <c r="F760" s="120"/>
      <c r="G760" s="120"/>
      <c r="H760" s="120"/>
      <c r="I760" s="120"/>
      <c r="J760" s="120"/>
      <c r="K760" s="120"/>
      <c r="L760" s="120"/>
    </row>
    <row r="761" spans="1:12" x14ac:dyDescent="0.25">
      <c r="A761" s="120"/>
      <c r="B761" s="120"/>
      <c r="C761" s="120"/>
      <c r="D761" s="120"/>
      <c r="E761" s="120"/>
      <c r="F761" s="120"/>
      <c r="G761" s="120"/>
      <c r="H761" s="120"/>
      <c r="I761" s="120"/>
      <c r="J761" s="120"/>
      <c r="K761" s="120"/>
      <c r="L761" s="120"/>
    </row>
    <row r="762" spans="1:12" x14ac:dyDescent="0.25">
      <c r="A762" s="120"/>
      <c r="B762" s="120"/>
      <c r="C762" s="120"/>
      <c r="D762" s="120"/>
      <c r="E762" s="120"/>
      <c r="F762" s="120"/>
      <c r="G762" s="120"/>
      <c r="H762" s="120"/>
      <c r="I762" s="120"/>
      <c r="J762" s="120"/>
      <c r="K762" s="120"/>
      <c r="L762" s="120"/>
    </row>
    <row r="763" spans="1:12" x14ac:dyDescent="0.25">
      <c r="A763" s="120"/>
      <c r="B763" s="120"/>
      <c r="C763" s="120"/>
      <c r="D763" s="120"/>
      <c r="E763" s="120"/>
      <c r="F763" s="120"/>
      <c r="G763" s="120"/>
      <c r="H763" s="120"/>
      <c r="I763" s="120"/>
      <c r="J763" s="120"/>
      <c r="K763" s="120"/>
      <c r="L763" s="120"/>
    </row>
    <row r="764" spans="1:12" x14ac:dyDescent="0.25">
      <c r="A764" s="120"/>
      <c r="B764" s="120"/>
      <c r="C764" s="120"/>
      <c r="D764" s="120"/>
      <c r="E764" s="120"/>
      <c r="F764" s="120"/>
      <c r="G764" s="120"/>
      <c r="H764" s="120"/>
      <c r="I764" s="120"/>
      <c r="J764" s="120"/>
      <c r="K764" s="120"/>
      <c r="L764" s="120"/>
    </row>
    <row r="765" spans="1:12" x14ac:dyDescent="0.25">
      <c r="A765" s="120"/>
      <c r="B765" s="120"/>
      <c r="C765" s="120"/>
      <c r="D765" s="120"/>
      <c r="E765" s="120"/>
      <c r="F765" s="120"/>
      <c r="G765" s="120"/>
      <c r="H765" s="120"/>
      <c r="I765" s="120"/>
      <c r="J765" s="120"/>
      <c r="K765" s="120"/>
      <c r="L765" s="120"/>
    </row>
    <row r="766" spans="1:12" x14ac:dyDescent="0.25">
      <c r="A766" s="120"/>
      <c r="B766" s="120"/>
      <c r="C766" s="120"/>
      <c r="D766" s="120"/>
      <c r="E766" s="120"/>
      <c r="F766" s="120"/>
      <c r="G766" s="120"/>
      <c r="H766" s="120"/>
      <c r="I766" s="120"/>
      <c r="J766" s="120"/>
      <c r="K766" s="120"/>
      <c r="L766" s="120"/>
    </row>
    <row r="767" spans="1:12" x14ac:dyDescent="0.25">
      <c r="A767" s="120"/>
      <c r="B767" s="120"/>
      <c r="C767" s="120"/>
      <c r="D767" s="120"/>
      <c r="E767" s="120"/>
      <c r="F767" s="120"/>
      <c r="G767" s="120"/>
      <c r="H767" s="120"/>
      <c r="I767" s="120"/>
      <c r="J767" s="120"/>
      <c r="K767" s="120"/>
      <c r="L767" s="120"/>
    </row>
    <row r="768" spans="1:12" x14ac:dyDescent="0.25">
      <c r="A768" s="120"/>
      <c r="B768" s="120"/>
      <c r="C768" s="120"/>
      <c r="D768" s="120"/>
      <c r="E768" s="120"/>
      <c r="F768" s="120"/>
      <c r="G768" s="120"/>
      <c r="H768" s="120"/>
      <c r="I768" s="120"/>
      <c r="J768" s="120"/>
      <c r="K768" s="120"/>
      <c r="L768" s="120"/>
    </row>
    <row r="769" spans="1:12" x14ac:dyDescent="0.25">
      <c r="A769" s="120"/>
      <c r="B769" s="120"/>
      <c r="C769" s="120"/>
      <c r="D769" s="120"/>
      <c r="E769" s="120"/>
      <c r="F769" s="120"/>
      <c r="G769" s="120"/>
      <c r="H769" s="120"/>
      <c r="I769" s="120"/>
      <c r="J769" s="120"/>
      <c r="K769" s="120"/>
      <c r="L769" s="120"/>
    </row>
    <row r="770" spans="1:12" x14ac:dyDescent="0.25">
      <c r="A770" s="120"/>
      <c r="B770" s="120"/>
      <c r="C770" s="120"/>
      <c r="D770" s="120"/>
      <c r="E770" s="120"/>
      <c r="F770" s="120"/>
      <c r="G770" s="120"/>
      <c r="H770" s="120"/>
      <c r="I770" s="120"/>
      <c r="J770" s="120"/>
      <c r="K770" s="120"/>
      <c r="L770" s="120"/>
    </row>
    <row r="771" spans="1:12" x14ac:dyDescent="0.25">
      <c r="A771" s="120"/>
      <c r="B771" s="120"/>
      <c r="C771" s="120"/>
      <c r="D771" s="120"/>
      <c r="E771" s="120"/>
      <c r="F771" s="120"/>
      <c r="G771" s="120"/>
      <c r="H771" s="120"/>
      <c r="I771" s="120"/>
      <c r="J771" s="120"/>
      <c r="K771" s="120"/>
      <c r="L771" s="120"/>
    </row>
    <row r="772" spans="1:12" x14ac:dyDescent="0.25">
      <c r="A772" s="120"/>
      <c r="B772" s="120"/>
      <c r="C772" s="120"/>
      <c r="D772" s="120"/>
      <c r="E772" s="120"/>
      <c r="F772" s="120"/>
      <c r="G772" s="120"/>
      <c r="H772" s="120"/>
      <c r="I772" s="120"/>
      <c r="J772" s="120"/>
      <c r="K772" s="120"/>
      <c r="L772" s="120"/>
    </row>
    <row r="773" spans="1:12" x14ac:dyDescent="0.25">
      <c r="A773" s="120"/>
      <c r="B773" s="120"/>
      <c r="C773" s="120"/>
      <c r="D773" s="120"/>
      <c r="E773" s="120"/>
      <c r="F773" s="120"/>
      <c r="G773" s="120"/>
      <c r="H773" s="120"/>
      <c r="I773" s="120"/>
      <c r="J773" s="120"/>
      <c r="K773" s="120"/>
      <c r="L773" s="120"/>
    </row>
    <row r="774" spans="1:12" x14ac:dyDescent="0.25">
      <c r="A774" s="120"/>
      <c r="B774" s="120"/>
      <c r="C774" s="120"/>
      <c r="D774" s="120"/>
      <c r="E774" s="120"/>
      <c r="F774" s="120"/>
      <c r="G774" s="120"/>
      <c r="H774" s="120"/>
      <c r="I774" s="120"/>
      <c r="J774" s="120"/>
      <c r="K774" s="120"/>
      <c r="L774" s="120"/>
    </row>
    <row r="775" spans="1:12" x14ac:dyDescent="0.25">
      <c r="A775" s="120"/>
      <c r="B775" s="120"/>
      <c r="C775" s="120"/>
      <c r="D775" s="120"/>
      <c r="E775" s="120"/>
      <c r="F775" s="120"/>
      <c r="G775" s="120"/>
      <c r="H775" s="120"/>
      <c r="I775" s="120"/>
      <c r="J775" s="120"/>
      <c r="K775" s="120"/>
      <c r="L775" s="120"/>
    </row>
    <row r="776" spans="1:12" x14ac:dyDescent="0.25">
      <c r="A776" s="120"/>
      <c r="B776" s="120"/>
      <c r="C776" s="120"/>
      <c r="D776" s="120"/>
      <c r="E776" s="120"/>
      <c r="F776" s="120"/>
      <c r="G776" s="120"/>
      <c r="H776" s="120"/>
      <c r="I776" s="120"/>
      <c r="J776" s="120"/>
      <c r="K776" s="120"/>
      <c r="L776" s="120"/>
    </row>
    <row r="777" spans="1:12" x14ac:dyDescent="0.25">
      <c r="A777" s="120"/>
      <c r="B777" s="120"/>
      <c r="C777" s="120"/>
      <c r="D777" s="120"/>
      <c r="E777" s="120"/>
      <c r="F777" s="120"/>
      <c r="G777" s="120"/>
      <c r="H777" s="120"/>
      <c r="I777" s="120"/>
      <c r="J777" s="120"/>
      <c r="K777" s="120"/>
      <c r="L777" s="120"/>
    </row>
    <row r="778" spans="1:12" x14ac:dyDescent="0.25">
      <c r="A778" s="120"/>
      <c r="B778" s="120"/>
      <c r="C778" s="120"/>
      <c r="D778" s="120"/>
      <c r="E778" s="120"/>
      <c r="F778" s="120"/>
      <c r="G778" s="120"/>
      <c r="H778" s="120"/>
      <c r="I778" s="120"/>
      <c r="J778" s="120"/>
      <c r="K778" s="120"/>
      <c r="L778" s="120"/>
    </row>
    <row r="779" spans="1:12" x14ac:dyDescent="0.25">
      <c r="A779" s="120"/>
      <c r="B779" s="120"/>
      <c r="C779" s="120"/>
      <c r="D779" s="120"/>
      <c r="E779" s="120"/>
      <c r="F779" s="120"/>
      <c r="G779" s="120"/>
      <c r="H779" s="120"/>
      <c r="I779" s="120"/>
      <c r="J779" s="120"/>
      <c r="K779" s="120"/>
      <c r="L779" s="120"/>
    </row>
    <row r="780" spans="1:12" x14ac:dyDescent="0.25">
      <c r="A780" s="120"/>
      <c r="B780" s="120"/>
      <c r="C780" s="120"/>
      <c r="D780" s="120"/>
      <c r="E780" s="120"/>
      <c r="F780" s="120"/>
      <c r="G780" s="120"/>
      <c r="H780" s="120"/>
      <c r="I780" s="120"/>
      <c r="J780" s="120"/>
      <c r="K780" s="120"/>
      <c r="L780" s="120"/>
    </row>
    <row r="781" spans="1:12" x14ac:dyDescent="0.25">
      <c r="A781" s="120"/>
      <c r="B781" s="120"/>
      <c r="C781" s="120"/>
      <c r="D781" s="120"/>
      <c r="E781" s="120"/>
      <c r="F781" s="120"/>
      <c r="G781" s="120"/>
      <c r="H781" s="120"/>
      <c r="I781" s="120"/>
      <c r="J781" s="120"/>
      <c r="K781" s="120"/>
      <c r="L781" s="120"/>
    </row>
    <row r="782" spans="1:12" x14ac:dyDescent="0.25">
      <c r="A782" s="120"/>
      <c r="B782" s="120"/>
      <c r="C782" s="120"/>
      <c r="D782" s="120"/>
      <c r="E782" s="120"/>
      <c r="F782" s="120"/>
      <c r="G782" s="120"/>
      <c r="H782" s="120"/>
      <c r="I782" s="120"/>
      <c r="J782" s="120"/>
      <c r="K782" s="120"/>
      <c r="L782" s="120"/>
    </row>
    <row r="783" spans="1:12" x14ac:dyDescent="0.25">
      <c r="A783" s="120"/>
      <c r="B783" s="120"/>
      <c r="C783" s="120"/>
      <c r="D783" s="120"/>
      <c r="E783" s="120"/>
      <c r="F783" s="120"/>
      <c r="G783" s="120"/>
      <c r="H783" s="120"/>
      <c r="I783" s="120"/>
      <c r="J783" s="120"/>
      <c r="K783" s="120"/>
      <c r="L783" s="120"/>
    </row>
    <row r="784" spans="1:12" x14ac:dyDescent="0.25">
      <c r="A784" s="120"/>
      <c r="B784" s="120"/>
      <c r="C784" s="120"/>
      <c r="D784" s="120"/>
      <c r="E784" s="120"/>
      <c r="F784" s="120"/>
      <c r="G784" s="120"/>
      <c r="H784" s="120"/>
      <c r="I784" s="120"/>
      <c r="J784" s="120"/>
      <c r="K784" s="120"/>
      <c r="L784" s="120"/>
    </row>
    <row r="785" spans="1:12" x14ac:dyDescent="0.25">
      <c r="A785" s="120"/>
      <c r="B785" s="120"/>
      <c r="C785" s="120"/>
      <c r="D785" s="120"/>
      <c r="E785" s="120"/>
      <c r="F785" s="120"/>
      <c r="G785" s="120"/>
      <c r="H785" s="120"/>
      <c r="I785" s="120"/>
      <c r="J785" s="120"/>
      <c r="K785" s="120"/>
      <c r="L785" s="120"/>
    </row>
    <row r="786" spans="1:12" x14ac:dyDescent="0.25">
      <c r="A786" s="120"/>
      <c r="B786" s="120"/>
      <c r="C786" s="120"/>
      <c r="D786" s="120"/>
      <c r="E786" s="120"/>
      <c r="F786" s="120"/>
      <c r="G786" s="120"/>
      <c r="H786" s="120"/>
      <c r="I786" s="120"/>
      <c r="J786" s="120"/>
      <c r="K786" s="120"/>
      <c r="L786" s="120"/>
    </row>
    <row r="787" spans="1:12" x14ac:dyDescent="0.25">
      <c r="A787" s="120"/>
      <c r="B787" s="120"/>
      <c r="C787" s="120"/>
      <c r="D787" s="120"/>
      <c r="E787" s="120"/>
      <c r="F787" s="120"/>
      <c r="G787" s="120"/>
      <c r="H787" s="120"/>
      <c r="I787" s="120"/>
      <c r="J787" s="120"/>
      <c r="K787" s="120"/>
      <c r="L787" s="120"/>
    </row>
    <row r="788" spans="1:12" x14ac:dyDescent="0.25">
      <c r="A788" s="120"/>
      <c r="B788" s="120"/>
      <c r="C788" s="120"/>
      <c r="D788" s="120"/>
      <c r="E788" s="120"/>
      <c r="F788" s="120"/>
      <c r="G788" s="120"/>
      <c r="H788" s="120"/>
      <c r="I788" s="120"/>
      <c r="J788" s="120"/>
      <c r="K788" s="120"/>
      <c r="L788" s="120"/>
    </row>
    <row r="789" spans="1:12" x14ac:dyDescent="0.25">
      <c r="A789" s="120"/>
      <c r="B789" s="120"/>
      <c r="C789" s="120"/>
      <c r="D789" s="120"/>
      <c r="E789" s="120"/>
      <c r="F789" s="120"/>
      <c r="G789" s="120"/>
      <c r="H789" s="120"/>
      <c r="I789" s="120"/>
      <c r="J789" s="120"/>
      <c r="K789" s="120"/>
      <c r="L789" s="120"/>
    </row>
    <row r="790" spans="1:12" x14ac:dyDescent="0.25">
      <c r="A790" s="120"/>
      <c r="B790" s="120"/>
      <c r="C790" s="120"/>
      <c r="D790" s="120"/>
      <c r="E790" s="120"/>
      <c r="F790" s="120"/>
      <c r="G790" s="120"/>
      <c r="H790" s="120"/>
      <c r="I790" s="120"/>
      <c r="J790" s="120"/>
      <c r="K790" s="120"/>
      <c r="L790" s="120"/>
    </row>
    <row r="791" spans="1:12" x14ac:dyDescent="0.25">
      <c r="A791" s="120"/>
      <c r="B791" s="120"/>
      <c r="C791" s="120"/>
      <c r="D791" s="120"/>
      <c r="E791" s="120"/>
      <c r="F791" s="120"/>
      <c r="G791" s="120"/>
      <c r="H791" s="120"/>
      <c r="I791" s="120"/>
      <c r="J791" s="120"/>
      <c r="K791" s="120"/>
      <c r="L791" s="120"/>
    </row>
    <row r="792" spans="1:12" x14ac:dyDescent="0.25">
      <c r="A792" s="120"/>
      <c r="B792" s="120"/>
      <c r="C792" s="120"/>
      <c r="D792" s="120"/>
      <c r="E792" s="120"/>
      <c r="F792" s="120"/>
      <c r="G792" s="120"/>
      <c r="H792" s="120"/>
      <c r="I792" s="120"/>
      <c r="J792" s="120"/>
      <c r="K792" s="120"/>
      <c r="L792" s="120"/>
    </row>
    <row r="793" spans="1:12" x14ac:dyDescent="0.25">
      <c r="A793" s="120"/>
      <c r="B793" s="120"/>
      <c r="C793" s="120"/>
      <c r="D793" s="120"/>
      <c r="E793" s="120"/>
      <c r="F793" s="120"/>
      <c r="G793" s="120"/>
      <c r="H793" s="120"/>
      <c r="I793" s="120"/>
      <c r="J793" s="120"/>
      <c r="K793" s="120"/>
      <c r="L793" s="120"/>
    </row>
    <row r="794" spans="1:12" x14ac:dyDescent="0.25">
      <c r="A794" s="120"/>
      <c r="B794" s="120"/>
      <c r="C794" s="120"/>
      <c r="D794" s="120"/>
      <c r="E794" s="120"/>
      <c r="F794" s="120"/>
      <c r="G794" s="120"/>
      <c r="H794" s="120"/>
      <c r="I794" s="120"/>
      <c r="J794" s="120"/>
      <c r="K794" s="120"/>
      <c r="L794" s="120"/>
    </row>
    <row r="795" spans="1:12" x14ac:dyDescent="0.25">
      <c r="A795" s="120"/>
      <c r="B795" s="120"/>
      <c r="C795" s="120"/>
      <c r="D795" s="120"/>
      <c r="E795" s="120"/>
      <c r="F795" s="120"/>
      <c r="G795" s="120"/>
      <c r="H795" s="120"/>
      <c r="I795" s="120"/>
      <c r="J795" s="120"/>
      <c r="K795" s="120"/>
      <c r="L795" s="120"/>
    </row>
    <row r="796" spans="1:12" x14ac:dyDescent="0.25">
      <c r="A796" s="120"/>
      <c r="B796" s="120"/>
      <c r="C796" s="120"/>
      <c r="D796" s="120"/>
      <c r="E796" s="120"/>
      <c r="F796" s="120"/>
      <c r="G796" s="120"/>
      <c r="H796" s="120"/>
      <c r="I796" s="120"/>
      <c r="J796" s="120"/>
      <c r="K796" s="120"/>
      <c r="L796" s="120"/>
    </row>
    <row r="797" spans="1:12" x14ac:dyDescent="0.25">
      <c r="A797" s="120"/>
      <c r="B797" s="120"/>
      <c r="C797" s="120"/>
      <c r="D797" s="120"/>
      <c r="E797" s="120"/>
      <c r="F797" s="120"/>
      <c r="G797" s="120"/>
      <c r="H797" s="120"/>
      <c r="I797" s="120"/>
      <c r="J797" s="120"/>
      <c r="K797" s="120"/>
      <c r="L797" s="120"/>
    </row>
    <row r="798" spans="1:12" x14ac:dyDescent="0.25">
      <c r="A798" s="120"/>
      <c r="B798" s="120"/>
      <c r="C798" s="120"/>
      <c r="D798" s="120"/>
      <c r="E798" s="120"/>
      <c r="F798" s="120"/>
      <c r="G798" s="120"/>
      <c r="H798" s="120"/>
      <c r="I798" s="120"/>
      <c r="J798" s="120"/>
      <c r="K798" s="120"/>
      <c r="L798" s="120"/>
    </row>
    <row r="799" spans="1:12" x14ac:dyDescent="0.25">
      <c r="A799" s="120"/>
      <c r="B799" s="120"/>
      <c r="C799" s="120"/>
      <c r="D799" s="120"/>
      <c r="E799" s="120"/>
      <c r="F799" s="120"/>
      <c r="G799" s="120"/>
      <c r="H799" s="120"/>
      <c r="I799" s="120"/>
      <c r="J799" s="120"/>
      <c r="K799" s="120"/>
      <c r="L799" s="120"/>
    </row>
    <row r="800" spans="1:12" x14ac:dyDescent="0.25">
      <c r="A800" s="120"/>
      <c r="B800" s="120"/>
      <c r="C800" s="120"/>
      <c r="D800" s="120"/>
      <c r="E800" s="120"/>
      <c r="F800" s="120"/>
      <c r="G800" s="120"/>
      <c r="H800" s="120"/>
      <c r="I800" s="120"/>
      <c r="J800" s="120"/>
      <c r="K800" s="120"/>
      <c r="L800" s="120"/>
    </row>
    <row r="801" spans="1:12" x14ac:dyDescent="0.25">
      <c r="A801" s="120"/>
      <c r="B801" s="120"/>
      <c r="C801" s="120"/>
      <c r="D801" s="120"/>
      <c r="E801" s="120"/>
      <c r="F801" s="120"/>
      <c r="G801" s="120"/>
      <c r="H801" s="120"/>
      <c r="I801" s="120"/>
      <c r="J801" s="120"/>
      <c r="K801" s="120"/>
      <c r="L801" s="120"/>
    </row>
    <row r="802" spans="1:12" x14ac:dyDescent="0.25">
      <c r="A802" s="120"/>
      <c r="B802" s="120"/>
      <c r="C802" s="120"/>
      <c r="D802" s="120"/>
      <c r="E802" s="120"/>
      <c r="F802" s="120"/>
      <c r="G802" s="120"/>
      <c r="H802" s="120"/>
      <c r="I802" s="120"/>
      <c r="J802" s="120"/>
      <c r="K802" s="120"/>
      <c r="L802" s="120"/>
    </row>
    <row r="803" spans="1:12" x14ac:dyDescent="0.25">
      <c r="A803" s="120"/>
      <c r="B803" s="120"/>
      <c r="C803" s="120"/>
      <c r="D803" s="120"/>
      <c r="E803" s="120"/>
      <c r="F803" s="120"/>
      <c r="G803" s="120"/>
      <c r="H803" s="120"/>
      <c r="I803" s="120"/>
      <c r="J803" s="120"/>
      <c r="K803" s="120"/>
      <c r="L803" s="120"/>
    </row>
    <row r="804" spans="1:12" x14ac:dyDescent="0.25">
      <c r="A804" s="120"/>
      <c r="B804" s="120"/>
      <c r="C804" s="120"/>
      <c r="D804" s="120"/>
      <c r="E804" s="120"/>
      <c r="F804" s="120"/>
      <c r="G804" s="120"/>
      <c r="H804" s="120"/>
      <c r="I804" s="120"/>
      <c r="J804" s="120"/>
      <c r="K804" s="120"/>
      <c r="L804" s="120"/>
    </row>
    <row r="805" spans="1:12" x14ac:dyDescent="0.25">
      <c r="A805" s="120"/>
      <c r="B805" s="120"/>
      <c r="C805" s="120"/>
      <c r="D805" s="120"/>
      <c r="E805" s="120"/>
      <c r="F805" s="120"/>
      <c r="G805" s="120"/>
      <c r="H805" s="120"/>
      <c r="I805" s="120"/>
      <c r="J805" s="120"/>
      <c r="K805" s="120"/>
      <c r="L805" s="120"/>
    </row>
    <row r="806" spans="1:12" x14ac:dyDescent="0.25">
      <c r="A806" s="120"/>
      <c r="B806" s="120"/>
      <c r="C806" s="120"/>
      <c r="D806" s="120"/>
      <c r="E806" s="120"/>
      <c r="F806" s="120"/>
      <c r="G806" s="120"/>
      <c r="H806" s="120"/>
      <c r="I806" s="120"/>
      <c r="J806" s="120"/>
      <c r="K806" s="120"/>
      <c r="L806" s="120"/>
    </row>
    <row r="807" spans="1:12" x14ac:dyDescent="0.25">
      <c r="A807" s="120"/>
      <c r="B807" s="120"/>
      <c r="C807" s="120"/>
      <c r="D807" s="120"/>
      <c r="E807" s="120"/>
      <c r="F807" s="120"/>
      <c r="G807" s="120"/>
      <c r="H807" s="120"/>
      <c r="I807" s="120"/>
      <c r="J807" s="120"/>
      <c r="K807" s="120"/>
      <c r="L807" s="120"/>
    </row>
    <row r="808" spans="1:12" x14ac:dyDescent="0.25">
      <c r="A808" s="120"/>
      <c r="B808" s="120"/>
      <c r="C808" s="120"/>
      <c r="D808" s="120"/>
      <c r="E808" s="120"/>
      <c r="F808" s="120"/>
      <c r="G808" s="120"/>
      <c r="H808" s="120"/>
      <c r="I808" s="120"/>
      <c r="J808" s="120"/>
      <c r="K808" s="120"/>
      <c r="L808" s="120"/>
    </row>
    <row r="809" spans="1:12" x14ac:dyDescent="0.25">
      <c r="A809" s="120"/>
      <c r="B809" s="120"/>
      <c r="C809" s="120"/>
      <c r="D809" s="120"/>
      <c r="E809" s="120"/>
      <c r="F809" s="120"/>
      <c r="G809" s="120"/>
      <c r="H809" s="120"/>
      <c r="I809" s="120"/>
      <c r="J809" s="120"/>
      <c r="K809" s="120"/>
      <c r="L809" s="120"/>
    </row>
    <row r="810" spans="1:12" x14ac:dyDescent="0.25">
      <c r="A810" s="120"/>
      <c r="B810" s="120"/>
      <c r="C810" s="120"/>
      <c r="D810" s="120"/>
      <c r="E810" s="120"/>
      <c r="F810" s="120"/>
      <c r="G810" s="120"/>
      <c r="H810" s="120"/>
      <c r="I810" s="120"/>
      <c r="J810" s="120"/>
      <c r="K810" s="120"/>
      <c r="L810" s="120"/>
    </row>
    <row r="811" spans="1:12" x14ac:dyDescent="0.25">
      <c r="A811" s="120"/>
      <c r="B811" s="120"/>
      <c r="C811" s="120"/>
      <c r="D811" s="120"/>
      <c r="E811" s="120"/>
      <c r="F811" s="120"/>
      <c r="G811" s="120"/>
      <c r="H811" s="120"/>
      <c r="I811" s="120"/>
      <c r="J811" s="120"/>
      <c r="K811" s="120"/>
      <c r="L811" s="120"/>
    </row>
    <row r="812" spans="1:12" x14ac:dyDescent="0.25">
      <c r="A812" s="120"/>
      <c r="B812" s="120"/>
      <c r="C812" s="120"/>
      <c r="D812" s="120"/>
      <c r="E812" s="120"/>
      <c r="F812" s="120"/>
      <c r="G812" s="120"/>
      <c r="H812" s="120"/>
      <c r="I812" s="120"/>
      <c r="J812" s="120"/>
      <c r="K812" s="120"/>
      <c r="L812" s="120"/>
    </row>
    <row r="813" spans="1:12" x14ac:dyDescent="0.25">
      <c r="A813" s="120"/>
      <c r="B813" s="120"/>
      <c r="C813" s="120"/>
      <c r="D813" s="120"/>
      <c r="E813" s="120"/>
      <c r="F813" s="120"/>
      <c r="G813" s="120"/>
      <c r="H813" s="120"/>
      <c r="I813" s="120"/>
      <c r="J813" s="120"/>
      <c r="K813" s="120"/>
      <c r="L813" s="120"/>
    </row>
    <row r="814" spans="1:12" x14ac:dyDescent="0.25">
      <c r="A814" s="120"/>
      <c r="B814" s="120"/>
      <c r="C814" s="120"/>
      <c r="D814" s="120"/>
      <c r="E814" s="120"/>
      <c r="F814" s="120"/>
      <c r="G814" s="120"/>
      <c r="H814" s="120"/>
      <c r="I814" s="120"/>
      <c r="J814" s="120"/>
      <c r="K814" s="120"/>
      <c r="L814" s="120"/>
    </row>
    <row r="815" spans="1:12" x14ac:dyDescent="0.25">
      <c r="A815" s="120"/>
      <c r="B815" s="120"/>
      <c r="C815" s="120"/>
      <c r="D815" s="120"/>
      <c r="E815" s="120"/>
      <c r="F815" s="120"/>
      <c r="G815" s="120"/>
      <c r="H815" s="120"/>
      <c r="I815" s="120"/>
      <c r="J815" s="120"/>
      <c r="K815" s="120"/>
      <c r="L815" s="120"/>
    </row>
    <row r="816" spans="1:12" x14ac:dyDescent="0.25">
      <c r="A816" s="120"/>
      <c r="B816" s="120"/>
      <c r="C816" s="120"/>
      <c r="D816" s="120"/>
      <c r="E816" s="120"/>
      <c r="F816" s="120"/>
      <c r="G816" s="120"/>
      <c r="H816" s="120"/>
      <c r="I816" s="120"/>
      <c r="J816" s="120"/>
      <c r="K816" s="120"/>
      <c r="L816" s="120"/>
    </row>
    <row r="817" spans="1:12" x14ac:dyDescent="0.25">
      <c r="A817" s="120"/>
      <c r="B817" s="120"/>
      <c r="C817" s="120"/>
      <c r="D817" s="120"/>
      <c r="E817" s="120"/>
      <c r="F817" s="120"/>
      <c r="G817" s="120"/>
      <c r="H817" s="120"/>
      <c r="I817" s="120"/>
      <c r="J817" s="120"/>
      <c r="K817" s="120"/>
      <c r="L817" s="120"/>
    </row>
    <row r="818" spans="1:12" x14ac:dyDescent="0.25">
      <c r="A818" s="120"/>
      <c r="B818" s="120"/>
      <c r="C818" s="120"/>
      <c r="D818" s="120"/>
      <c r="E818" s="120"/>
      <c r="F818" s="120"/>
      <c r="G818" s="120"/>
      <c r="H818" s="120"/>
      <c r="I818" s="120"/>
      <c r="J818" s="120"/>
      <c r="K818" s="120"/>
      <c r="L818" s="120"/>
    </row>
    <row r="819" spans="1:12" x14ac:dyDescent="0.25">
      <c r="A819" s="120"/>
      <c r="B819" s="120"/>
      <c r="C819" s="120"/>
      <c r="D819" s="120"/>
      <c r="E819" s="120"/>
      <c r="F819" s="120"/>
      <c r="G819" s="120"/>
      <c r="H819" s="120"/>
      <c r="I819" s="120"/>
      <c r="J819" s="120"/>
      <c r="K819" s="120"/>
      <c r="L819" s="120"/>
    </row>
    <row r="820" spans="1:12" x14ac:dyDescent="0.25">
      <c r="A820" s="120"/>
      <c r="B820" s="120"/>
      <c r="C820" s="120"/>
      <c r="D820" s="120"/>
      <c r="E820" s="120"/>
      <c r="F820" s="120"/>
      <c r="G820" s="120"/>
      <c r="H820" s="120"/>
      <c r="I820" s="120"/>
      <c r="J820" s="120"/>
      <c r="K820" s="120"/>
      <c r="L820" s="120"/>
    </row>
    <row r="821" spans="1:12" x14ac:dyDescent="0.25">
      <c r="A821" s="120"/>
      <c r="B821" s="120"/>
      <c r="C821" s="120"/>
      <c r="D821" s="120"/>
      <c r="E821" s="120"/>
      <c r="F821" s="120"/>
      <c r="G821" s="120"/>
      <c r="H821" s="120"/>
      <c r="I821" s="120"/>
      <c r="J821" s="120"/>
      <c r="K821" s="120"/>
      <c r="L821" s="120"/>
    </row>
    <row r="822" spans="1:12" x14ac:dyDescent="0.25">
      <c r="A822" s="120"/>
      <c r="B822" s="120"/>
      <c r="C822" s="120"/>
      <c r="D822" s="120"/>
      <c r="E822" s="120"/>
      <c r="F822" s="120"/>
      <c r="G822" s="120"/>
      <c r="H822" s="120"/>
      <c r="I822" s="120"/>
      <c r="J822" s="120"/>
      <c r="K822" s="120"/>
      <c r="L822" s="120"/>
    </row>
    <row r="823" spans="1:12" x14ac:dyDescent="0.25">
      <c r="A823" s="120"/>
      <c r="B823" s="120"/>
      <c r="C823" s="120"/>
      <c r="D823" s="120"/>
      <c r="E823" s="120"/>
      <c r="F823" s="120"/>
      <c r="G823" s="120"/>
      <c r="H823" s="120"/>
      <c r="I823" s="120"/>
      <c r="J823" s="120"/>
      <c r="K823" s="120"/>
      <c r="L823" s="120"/>
    </row>
    <row r="824" spans="1:12" x14ac:dyDescent="0.25">
      <c r="A824" s="120"/>
      <c r="B824" s="120"/>
      <c r="C824" s="120"/>
      <c r="D824" s="120"/>
      <c r="E824" s="120"/>
      <c r="F824" s="120"/>
      <c r="G824" s="120"/>
      <c r="H824" s="120"/>
      <c r="I824" s="120"/>
      <c r="J824" s="120"/>
      <c r="K824" s="120"/>
      <c r="L824" s="120"/>
    </row>
    <row r="825" spans="1:12" x14ac:dyDescent="0.25">
      <c r="A825" s="120"/>
      <c r="B825" s="120"/>
      <c r="C825" s="120"/>
      <c r="D825" s="120"/>
      <c r="E825" s="120"/>
      <c r="F825" s="120"/>
      <c r="G825" s="120"/>
      <c r="H825" s="120"/>
      <c r="I825" s="120"/>
      <c r="J825" s="120"/>
      <c r="K825" s="120"/>
      <c r="L825" s="120"/>
    </row>
    <row r="826" spans="1:12" x14ac:dyDescent="0.25">
      <c r="A826" s="120"/>
      <c r="B826" s="120"/>
      <c r="C826" s="120"/>
      <c r="D826" s="120"/>
      <c r="E826" s="120"/>
      <c r="F826" s="120"/>
      <c r="G826" s="120"/>
      <c r="H826" s="120"/>
      <c r="I826" s="120"/>
      <c r="J826" s="120"/>
      <c r="K826" s="120"/>
      <c r="L826" s="120"/>
    </row>
    <row r="827" spans="1:12" x14ac:dyDescent="0.25">
      <c r="A827" s="120"/>
      <c r="B827" s="120"/>
      <c r="C827" s="120"/>
      <c r="D827" s="120"/>
      <c r="E827" s="120"/>
      <c r="F827" s="120"/>
      <c r="G827" s="120"/>
      <c r="H827" s="120"/>
      <c r="I827" s="120"/>
      <c r="J827" s="120"/>
      <c r="K827" s="120"/>
      <c r="L827" s="120"/>
    </row>
    <row r="828" spans="1:12" x14ac:dyDescent="0.25">
      <c r="A828" s="120"/>
      <c r="B828" s="120"/>
      <c r="C828" s="120"/>
      <c r="D828" s="120"/>
      <c r="E828" s="120"/>
      <c r="F828" s="120"/>
      <c r="G828" s="120"/>
      <c r="H828" s="120"/>
      <c r="I828" s="120"/>
      <c r="J828" s="120"/>
      <c r="K828" s="120"/>
      <c r="L828" s="120"/>
    </row>
    <row r="829" spans="1:12" x14ac:dyDescent="0.25">
      <c r="A829" s="120"/>
      <c r="B829" s="120"/>
      <c r="C829" s="120"/>
      <c r="D829" s="120"/>
      <c r="E829" s="120"/>
      <c r="F829" s="120"/>
      <c r="G829" s="120"/>
      <c r="H829" s="120"/>
      <c r="I829" s="120"/>
      <c r="J829" s="120"/>
      <c r="K829" s="120"/>
      <c r="L829" s="120"/>
    </row>
    <row r="830" spans="1:12" x14ac:dyDescent="0.25">
      <c r="A830" s="120"/>
      <c r="B830" s="120"/>
      <c r="C830" s="120"/>
      <c r="D830" s="120"/>
      <c r="E830" s="120"/>
      <c r="F830" s="120"/>
      <c r="G830" s="120"/>
      <c r="H830" s="120"/>
      <c r="I830" s="120"/>
      <c r="J830" s="120"/>
      <c r="K830" s="120"/>
      <c r="L830" s="120"/>
    </row>
    <row r="831" spans="1:12" x14ac:dyDescent="0.25">
      <c r="A831" s="120"/>
      <c r="B831" s="120"/>
      <c r="C831" s="120"/>
      <c r="D831" s="120"/>
      <c r="E831" s="120"/>
      <c r="F831" s="120"/>
      <c r="G831" s="120"/>
      <c r="H831" s="120"/>
      <c r="I831" s="120"/>
      <c r="J831" s="120"/>
      <c r="K831" s="120"/>
      <c r="L831" s="120"/>
    </row>
    <row r="832" spans="1:12" x14ac:dyDescent="0.25">
      <c r="A832" s="120"/>
      <c r="B832" s="120"/>
      <c r="C832" s="120"/>
      <c r="D832" s="120"/>
      <c r="E832" s="120"/>
      <c r="F832" s="120"/>
      <c r="G832" s="120"/>
      <c r="H832" s="120"/>
      <c r="I832" s="120"/>
      <c r="J832" s="120"/>
      <c r="K832" s="120"/>
      <c r="L832" s="120"/>
    </row>
    <row r="833" spans="1:12" x14ac:dyDescent="0.25">
      <c r="A833" s="120"/>
      <c r="B833" s="120"/>
      <c r="C833" s="120"/>
      <c r="D833" s="120"/>
      <c r="E833" s="120"/>
      <c r="F833" s="120"/>
      <c r="G833" s="120"/>
      <c r="H833" s="120"/>
      <c r="I833" s="120"/>
      <c r="J833" s="120"/>
      <c r="K833" s="120"/>
      <c r="L833" s="120"/>
    </row>
    <row r="834" spans="1:12" x14ac:dyDescent="0.25">
      <c r="A834" s="120"/>
      <c r="B834" s="120"/>
      <c r="C834" s="120"/>
      <c r="D834" s="120"/>
      <c r="E834" s="120"/>
      <c r="F834" s="120"/>
      <c r="G834" s="120"/>
      <c r="H834" s="120"/>
      <c r="I834" s="120"/>
      <c r="J834" s="120"/>
      <c r="K834" s="120"/>
      <c r="L834" s="120"/>
    </row>
    <row r="835" spans="1:12" x14ac:dyDescent="0.25">
      <c r="A835" s="120"/>
      <c r="B835" s="120"/>
      <c r="C835" s="120"/>
      <c r="D835" s="120"/>
      <c r="E835" s="120"/>
      <c r="F835" s="120"/>
      <c r="G835" s="120"/>
      <c r="H835" s="120"/>
      <c r="I835" s="120"/>
      <c r="J835" s="120"/>
      <c r="K835" s="120"/>
      <c r="L835" s="120"/>
    </row>
    <row r="836" spans="1:12" x14ac:dyDescent="0.25">
      <c r="A836" s="120"/>
      <c r="B836" s="120"/>
      <c r="C836" s="120"/>
      <c r="D836" s="120"/>
      <c r="E836" s="120"/>
      <c r="F836" s="120"/>
      <c r="G836" s="120"/>
      <c r="H836" s="120"/>
      <c r="I836" s="120"/>
      <c r="J836" s="120"/>
      <c r="K836" s="120"/>
      <c r="L836" s="120"/>
    </row>
    <row r="837" spans="1:12" x14ac:dyDescent="0.25">
      <c r="A837" s="120"/>
      <c r="B837" s="120"/>
      <c r="C837" s="120"/>
      <c r="D837" s="120"/>
      <c r="E837" s="120"/>
      <c r="F837" s="120"/>
      <c r="G837" s="120"/>
      <c r="H837" s="120"/>
      <c r="I837" s="120"/>
      <c r="J837" s="120"/>
      <c r="K837" s="120"/>
      <c r="L837" s="120"/>
    </row>
    <row r="838" spans="1:12" x14ac:dyDescent="0.25">
      <c r="A838" s="120"/>
      <c r="B838" s="120"/>
      <c r="C838" s="120"/>
      <c r="D838" s="120"/>
      <c r="E838" s="120"/>
      <c r="F838" s="120"/>
      <c r="G838" s="120"/>
      <c r="H838" s="120"/>
      <c r="I838" s="120"/>
      <c r="J838" s="120"/>
      <c r="K838" s="120"/>
      <c r="L838" s="120"/>
    </row>
    <row r="839" spans="1:12" x14ac:dyDescent="0.25">
      <c r="A839" s="120"/>
      <c r="B839" s="120"/>
      <c r="C839" s="120"/>
      <c r="D839" s="120"/>
      <c r="E839" s="120"/>
      <c r="F839" s="120"/>
      <c r="G839" s="120"/>
      <c r="H839" s="120"/>
      <c r="I839" s="120"/>
      <c r="J839" s="120"/>
      <c r="K839" s="120"/>
      <c r="L839" s="120"/>
    </row>
    <row r="840" spans="1:12" x14ac:dyDescent="0.25">
      <c r="A840" s="120"/>
      <c r="B840" s="120"/>
      <c r="C840" s="120"/>
      <c r="D840" s="120"/>
      <c r="E840" s="120"/>
      <c r="F840" s="120"/>
      <c r="G840" s="120"/>
      <c r="H840" s="120"/>
      <c r="I840" s="120"/>
      <c r="J840" s="120"/>
      <c r="K840" s="120"/>
      <c r="L840" s="120"/>
    </row>
    <row r="841" spans="1:12" x14ac:dyDescent="0.25">
      <c r="A841" s="120"/>
      <c r="B841" s="120"/>
      <c r="C841" s="120"/>
      <c r="D841" s="120"/>
      <c r="E841" s="120"/>
      <c r="F841" s="120"/>
      <c r="G841" s="120"/>
      <c r="H841" s="120"/>
      <c r="I841" s="120"/>
      <c r="J841" s="120"/>
      <c r="K841" s="120"/>
      <c r="L841" s="120"/>
    </row>
    <row r="842" spans="1:12" x14ac:dyDescent="0.25">
      <c r="A842" s="120"/>
      <c r="B842" s="120"/>
      <c r="C842" s="120"/>
      <c r="D842" s="120"/>
      <c r="E842" s="120"/>
      <c r="F842" s="120"/>
      <c r="G842" s="120"/>
      <c r="H842" s="120"/>
      <c r="I842" s="120"/>
      <c r="J842" s="120"/>
      <c r="K842" s="120"/>
      <c r="L842" s="120"/>
    </row>
    <row r="843" spans="1:12" x14ac:dyDescent="0.25">
      <c r="A843" s="120"/>
      <c r="B843" s="120"/>
      <c r="C843" s="120"/>
      <c r="D843" s="120"/>
      <c r="E843" s="120"/>
      <c r="F843" s="120"/>
      <c r="G843" s="120"/>
      <c r="H843" s="120"/>
      <c r="I843" s="120"/>
      <c r="J843" s="120"/>
      <c r="K843" s="120"/>
      <c r="L843" s="120"/>
    </row>
    <row r="844" spans="1:12" x14ac:dyDescent="0.25">
      <c r="A844" s="120"/>
      <c r="B844" s="120"/>
      <c r="C844" s="120"/>
      <c r="D844" s="120"/>
      <c r="E844" s="120"/>
      <c r="F844" s="120"/>
      <c r="G844" s="120"/>
      <c r="H844" s="120"/>
      <c r="I844" s="120"/>
      <c r="J844" s="120"/>
      <c r="K844" s="120"/>
      <c r="L844" s="120"/>
    </row>
    <row r="845" spans="1:12" x14ac:dyDescent="0.25">
      <c r="A845" s="120"/>
      <c r="B845" s="120"/>
      <c r="C845" s="120"/>
      <c r="D845" s="120"/>
      <c r="E845" s="120"/>
      <c r="F845" s="120"/>
      <c r="G845" s="120"/>
      <c r="H845" s="120"/>
      <c r="I845" s="120"/>
      <c r="J845" s="120"/>
      <c r="K845" s="120"/>
      <c r="L845" s="120"/>
    </row>
    <row r="846" spans="1:12" x14ac:dyDescent="0.25">
      <c r="A846" s="120"/>
      <c r="B846" s="120"/>
      <c r="C846" s="120"/>
      <c r="D846" s="120"/>
      <c r="E846" s="120"/>
      <c r="F846" s="120"/>
      <c r="G846" s="120"/>
      <c r="H846" s="120"/>
      <c r="I846" s="120"/>
      <c r="J846" s="120"/>
      <c r="K846" s="120"/>
      <c r="L846" s="120"/>
    </row>
    <row r="847" spans="1:12" x14ac:dyDescent="0.25">
      <c r="A847" s="120"/>
      <c r="B847" s="120"/>
      <c r="C847" s="120"/>
      <c r="D847" s="120"/>
      <c r="E847" s="120"/>
      <c r="F847" s="120"/>
      <c r="G847" s="120"/>
      <c r="H847" s="120"/>
      <c r="I847" s="120"/>
      <c r="J847" s="120"/>
      <c r="K847" s="120"/>
      <c r="L847" s="120"/>
    </row>
    <row r="848" spans="1:12" x14ac:dyDescent="0.25">
      <c r="A848" s="120"/>
      <c r="B848" s="120"/>
      <c r="C848" s="120"/>
      <c r="D848" s="120"/>
      <c r="E848" s="120"/>
      <c r="F848" s="120"/>
      <c r="G848" s="120"/>
      <c r="H848" s="120"/>
      <c r="I848" s="120"/>
      <c r="J848" s="120"/>
      <c r="K848" s="120"/>
      <c r="L848" s="120"/>
    </row>
    <row r="849" spans="1:12" x14ac:dyDescent="0.25">
      <c r="A849" s="120"/>
      <c r="B849" s="120"/>
      <c r="C849" s="120"/>
      <c r="D849" s="120"/>
      <c r="E849" s="120"/>
      <c r="F849" s="120"/>
      <c r="G849" s="120"/>
      <c r="H849" s="120"/>
      <c r="I849" s="120"/>
      <c r="J849" s="120"/>
      <c r="K849" s="120"/>
      <c r="L849" s="120"/>
    </row>
    <row r="850" spans="1:12" x14ac:dyDescent="0.25">
      <c r="A850" s="120"/>
      <c r="B850" s="120"/>
      <c r="C850" s="120"/>
      <c r="D850" s="120"/>
      <c r="E850" s="120"/>
      <c r="F850" s="120"/>
      <c r="G850" s="120"/>
      <c r="H850" s="120"/>
      <c r="I850" s="120"/>
      <c r="J850" s="120"/>
      <c r="K850" s="120"/>
      <c r="L850" s="120"/>
    </row>
    <row r="851" spans="1:12" x14ac:dyDescent="0.25">
      <c r="A851" s="120"/>
      <c r="B851" s="120"/>
      <c r="C851" s="120"/>
      <c r="D851" s="120"/>
      <c r="E851" s="120"/>
      <c r="F851" s="120"/>
      <c r="G851" s="120"/>
      <c r="H851" s="120"/>
      <c r="I851" s="120"/>
      <c r="J851" s="120"/>
      <c r="K851" s="120"/>
      <c r="L851" s="120"/>
    </row>
    <row r="852" spans="1:12" x14ac:dyDescent="0.25">
      <c r="A852" s="120"/>
      <c r="B852" s="120"/>
      <c r="C852" s="120"/>
      <c r="D852" s="120"/>
      <c r="E852" s="120"/>
      <c r="F852" s="120"/>
      <c r="G852" s="120"/>
      <c r="H852" s="120"/>
      <c r="I852" s="120"/>
      <c r="J852" s="120"/>
      <c r="K852" s="120"/>
      <c r="L852" s="120"/>
    </row>
    <row r="853" spans="1:12" x14ac:dyDescent="0.25">
      <c r="A853" s="120"/>
      <c r="B853" s="120"/>
      <c r="C853" s="120"/>
      <c r="D853" s="120"/>
      <c r="E853" s="120"/>
      <c r="F853" s="120"/>
      <c r="G853" s="120"/>
      <c r="H853" s="120"/>
      <c r="I853" s="120"/>
      <c r="J853" s="120"/>
      <c r="K853" s="120"/>
      <c r="L853" s="120"/>
    </row>
    <row r="854" spans="1:12" x14ac:dyDescent="0.25">
      <c r="A854" s="120"/>
      <c r="B854" s="120"/>
      <c r="C854" s="120"/>
      <c r="D854" s="120"/>
      <c r="E854" s="120"/>
      <c r="F854" s="120"/>
      <c r="G854" s="120"/>
      <c r="H854" s="120"/>
      <c r="I854" s="120"/>
      <c r="J854" s="120"/>
      <c r="K854" s="120"/>
      <c r="L854" s="120"/>
    </row>
    <row r="855" spans="1:12" x14ac:dyDescent="0.25">
      <c r="A855" s="120"/>
      <c r="B855" s="120"/>
      <c r="C855" s="120"/>
      <c r="D855" s="120"/>
      <c r="E855" s="120"/>
      <c r="F855" s="120"/>
      <c r="G855" s="120"/>
      <c r="H855" s="120"/>
      <c r="I855" s="120"/>
      <c r="J855" s="120"/>
      <c r="K855" s="120"/>
      <c r="L855" s="120"/>
    </row>
    <row r="856" spans="1:12" x14ac:dyDescent="0.25">
      <c r="A856" s="120"/>
      <c r="B856" s="120"/>
      <c r="C856" s="120"/>
      <c r="D856" s="120"/>
      <c r="E856" s="120"/>
      <c r="F856" s="120"/>
      <c r="G856" s="120"/>
      <c r="H856" s="120"/>
      <c r="I856" s="120"/>
      <c r="J856" s="120"/>
      <c r="K856" s="120"/>
      <c r="L856" s="120"/>
    </row>
    <row r="857" spans="1:12" x14ac:dyDescent="0.25">
      <c r="A857" s="120"/>
      <c r="B857" s="120"/>
      <c r="C857" s="120"/>
      <c r="D857" s="120"/>
      <c r="E857" s="120"/>
      <c r="F857" s="120"/>
      <c r="G857" s="120"/>
      <c r="H857" s="120"/>
      <c r="I857" s="120"/>
      <c r="J857" s="120"/>
      <c r="K857" s="120"/>
      <c r="L857" s="120"/>
    </row>
    <row r="858" spans="1:12" x14ac:dyDescent="0.25">
      <c r="A858" s="120"/>
      <c r="B858" s="120"/>
      <c r="C858" s="120"/>
      <c r="D858" s="120"/>
      <c r="E858" s="120"/>
      <c r="F858" s="120"/>
      <c r="G858" s="120"/>
      <c r="H858" s="120"/>
      <c r="I858" s="120"/>
      <c r="J858" s="120"/>
      <c r="K858" s="120"/>
      <c r="L858" s="120"/>
    </row>
    <row r="859" spans="1:12" x14ac:dyDescent="0.25">
      <c r="A859" s="120"/>
      <c r="B859" s="120"/>
      <c r="C859" s="120"/>
      <c r="D859" s="120"/>
      <c r="E859" s="120"/>
      <c r="F859" s="120"/>
      <c r="G859" s="120"/>
      <c r="H859" s="120"/>
      <c r="I859" s="120"/>
      <c r="J859" s="120"/>
      <c r="K859" s="120"/>
      <c r="L859" s="120"/>
    </row>
    <row r="860" spans="1:12" x14ac:dyDescent="0.25">
      <c r="A860" s="120"/>
      <c r="B860" s="120"/>
      <c r="C860" s="120"/>
      <c r="D860" s="120"/>
      <c r="E860" s="120"/>
      <c r="F860" s="120"/>
      <c r="G860" s="120"/>
      <c r="H860" s="120"/>
      <c r="I860" s="120"/>
      <c r="J860" s="120"/>
      <c r="K860" s="120"/>
      <c r="L860" s="120"/>
    </row>
    <row r="861" spans="1:12" x14ac:dyDescent="0.25">
      <c r="A861" s="120"/>
      <c r="B861" s="120"/>
      <c r="C861" s="120"/>
      <c r="D861" s="120"/>
      <c r="E861" s="120"/>
      <c r="F861" s="120"/>
      <c r="G861" s="120"/>
      <c r="H861" s="120"/>
      <c r="I861" s="120"/>
      <c r="J861" s="120"/>
      <c r="K861" s="120"/>
      <c r="L861" s="120"/>
    </row>
    <row r="862" spans="1:12" x14ac:dyDescent="0.25">
      <c r="A862" s="120"/>
      <c r="B862" s="120"/>
      <c r="C862" s="120"/>
      <c r="D862" s="120"/>
      <c r="E862" s="120"/>
      <c r="F862" s="120"/>
      <c r="G862" s="120"/>
      <c r="H862" s="120"/>
      <c r="I862" s="120"/>
      <c r="J862" s="120"/>
      <c r="K862" s="120"/>
      <c r="L862" s="120"/>
    </row>
    <row r="863" spans="1:12" x14ac:dyDescent="0.25">
      <c r="A863" s="120"/>
      <c r="B863" s="120"/>
      <c r="C863" s="120"/>
      <c r="D863" s="120"/>
      <c r="E863" s="120"/>
      <c r="F863" s="120"/>
      <c r="G863" s="120"/>
      <c r="H863" s="120"/>
      <c r="I863" s="120"/>
      <c r="J863" s="120"/>
      <c r="K863" s="120"/>
      <c r="L863" s="120"/>
    </row>
    <row r="864" spans="1:12" x14ac:dyDescent="0.25">
      <c r="A864" s="120"/>
      <c r="B864" s="120"/>
      <c r="C864" s="120"/>
      <c r="D864" s="120"/>
      <c r="E864" s="120"/>
      <c r="F864" s="120"/>
      <c r="G864" s="120"/>
      <c r="H864" s="120"/>
      <c r="I864" s="120"/>
      <c r="J864" s="120"/>
      <c r="K864" s="120"/>
      <c r="L864" s="120"/>
    </row>
    <row r="865" spans="1:12" x14ac:dyDescent="0.25">
      <c r="A865" s="120"/>
      <c r="B865" s="120"/>
      <c r="C865" s="120"/>
      <c r="D865" s="120"/>
      <c r="E865" s="120"/>
      <c r="F865" s="120"/>
      <c r="G865" s="120"/>
      <c r="H865" s="120"/>
      <c r="I865" s="120"/>
      <c r="J865" s="120"/>
      <c r="K865" s="120"/>
      <c r="L865" s="120"/>
    </row>
    <row r="866" spans="1:12" x14ac:dyDescent="0.25">
      <c r="A866" s="120"/>
      <c r="B866" s="120"/>
      <c r="C866" s="120"/>
      <c r="D866" s="120"/>
      <c r="E866" s="120"/>
      <c r="F866" s="120"/>
      <c r="G866" s="120"/>
      <c r="H866" s="120"/>
      <c r="I866" s="120"/>
      <c r="J866" s="120"/>
      <c r="K866" s="120"/>
      <c r="L866" s="120"/>
    </row>
    <row r="867" spans="1:12" x14ac:dyDescent="0.25">
      <c r="A867" s="120"/>
      <c r="B867" s="120"/>
      <c r="C867" s="120"/>
      <c r="D867" s="120"/>
      <c r="E867" s="120"/>
      <c r="F867" s="120"/>
      <c r="G867" s="120"/>
      <c r="H867" s="120"/>
      <c r="I867" s="120"/>
      <c r="J867" s="120"/>
      <c r="K867" s="120"/>
      <c r="L867" s="120"/>
    </row>
    <row r="868" spans="1:12" x14ac:dyDescent="0.25">
      <c r="A868" s="120"/>
      <c r="B868" s="120"/>
      <c r="C868" s="120"/>
      <c r="D868" s="120"/>
      <c r="E868" s="120"/>
      <c r="F868" s="120"/>
      <c r="G868" s="120"/>
      <c r="H868" s="120"/>
      <c r="I868" s="120"/>
      <c r="J868" s="120"/>
      <c r="K868" s="120"/>
      <c r="L868" s="120"/>
    </row>
    <row r="869" spans="1:12" x14ac:dyDescent="0.25">
      <c r="A869" s="120"/>
      <c r="B869" s="120"/>
      <c r="C869" s="120"/>
      <c r="D869" s="120"/>
      <c r="E869" s="120"/>
      <c r="F869" s="120"/>
      <c r="G869" s="120"/>
      <c r="H869" s="120"/>
      <c r="I869" s="120"/>
      <c r="J869" s="120"/>
      <c r="K869" s="120"/>
      <c r="L869" s="120"/>
    </row>
    <row r="870" spans="1:12" x14ac:dyDescent="0.25">
      <c r="A870" s="120"/>
      <c r="B870" s="120"/>
      <c r="C870" s="120"/>
      <c r="D870" s="120"/>
      <c r="E870" s="120"/>
      <c r="F870" s="120"/>
      <c r="G870" s="120"/>
      <c r="H870" s="120"/>
      <c r="I870" s="120"/>
      <c r="J870" s="120"/>
      <c r="K870" s="120"/>
      <c r="L870" s="120"/>
    </row>
    <row r="871" spans="1:12" x14ac:dyDescent="0.25">
      <c r="A871" s="120"/>
      <c r="B871" s="120"/>
      <c r="C871" s="120"/>
      <c r="D871" s="120"/>
      <c r="E871" s="120"/>
      <c r="F871" s="120"/>
      <c r="G871" s="120"/>
      <c r="H871" s="120"/>
      <c r="I871" s="120"/>
      <c r="J871" s="120"/>
      <c r="K871" s="120"/>
      <c r="L871" s="120"/>
    </row>
    <row r="872" spans="1:12" x14ac:dyDescent="0.25">
      <c r="A872" s="120"/>
      <c r="B872" s="120"/>
      <c r="C872" s="120"/>
      <c r="D872" s="120"/>
      <c r="E872" s="120"/>
      <c r="F872" s="120"/>
      <c r="G872" s="120"/>
      <c r="H872" s="120"/>
      <c r="I872" s="120"/>
      <c r="J872" s="120"/>
      <c r="K872" s="120"/>
      <c r="L872" s="120"/>
    </row>
    <row r="873" spans="1:12" x14ac:dyDescent="0.25">
      <c r="A873" s="120"/>
      <c r="B873" s="120"/>
      <c r="C873" s="120"/>
      <c r="D873" s="120"/>
      <c r="E873" s="120"/>
      <c r="F873" s="120"/>
      <c r="G873" s="120"/>
      <c r="H873" s="120"/>
      <c r="I873" s="120"/>
      <c r="J873" s="120"/>
      <c r="K873" s="120"/>
      <c r="L873" s="120"/>
    </row>
    <row r="874" spans="1:12" x14ac:dyDescent="0.25">
      <c r="A874" s="120"/>
      <c r="B874" s="120"/>
      <c r="C874" s="120"/>
      <c r="D874" s="120"/>
      <c r="E874" s="120"/>
      <c r="F874" s="120"/>
      <c r="G874" s="120"/>
      <c r="H874" s="120"/>
      <c r="I874" s="120"/>
      <c r="J874" s="120"/>
      <c r="K874" s="120"/>
      <c r="L874" s="120"/>
    </row>
    <row r="875" spans="1:12" x14ac:dyDescent="0.25">
      <c r="A875" s="120"/>
      <c r="B875" s="120"/>
      <c r="C875" s="120"/>
      <c r="D875" s="120"/>
      <c r="E875" s="120"/>
      <c r="F875" s="120"/>
      <c r="G875" s="120"/>
      <c r="H875" s="120"/>
      <c r="I875" s="120"/>
      <c r="J875" s="120"/>
      <c r="K875" s="120"/>
      <c r="L875" s="120"/>
    </row>
    <row r="876" spans="1:12" x14ac:dyDescent="0.25">
      <c r="A876" s="120"/>
      <c r="B876" s="120"/>
      <c r="C876" s="120"/>
      <c r="D876" s="120"/>
      <c r="E876" s="120"/>
      <c r="F876" s="120"/>
      <c r="G876" s="120"/>
      <c r="H876" s="120"/>
      <c r="I876" s="120"/>
      <c r="J876" s="120"/>
      <c r="K876" s="120"/>
      <c r="L876" s="120"/>
    </row>
    <row r="877" spans="1:12" x14ac:dyDescent="0.25">
      <c r="A877" s="120"/>
      <c r="B877" s="120"/>
      <c r="C877" s="120"/>
      <c r="D877" s="120"/>
      <c r="E877" s="120"/>
      <c r="F877" s="120"/>
      <c r="G877" s="120"/>
      <c r="H877" s="120"/>
      <c r="I877" s="120"/>
      <c r="J877" s="120"/>
      <c r="K877" s="120"/>
      <c r="L877" s="120"/>
    </row>
    <row r="878" spans="1:12" x14ac:dyDescent="0.25">
      <c r="A878" s="120"/>
      <c r="B878" s="120"/>
      <c r="C878" s="120"/>
      <c r="D878" s="120"/>
      <c r="E878" s="120"/>
      <c r="F878" s="120"/>
      <c r="G878" s="120"/>
      <c r="H878" s="120"/>
      <c r="I878" s="120"/>
      <c r="J878" s="120"/>
      <c r="K878" s="120"/>
      <c r="L878" s="120"/>
    </row>
    <row r="879" spans="1:12" x14ac:dyDescent="0.25">
      <c r="A879" s="120"/>
      <c r="B879" s="120"/>
      <c r="C879" s="120"/>
      <c r="D879" s="120"/>
      <c r="E879" s="120"/>
      <c r="F879" s="120"/>
      <c r="G879" s="120"/>
      <c r="H879" s="120"/>
      <c r="I879" s="120"/>
      <c r="J879" s="120"/>
      <c r="K879" s="120"/>
      <c r="L879" s="120"/>
    </row>
    <row r="880" spans="1:12" x14ac:dyDescent="0.25">
      <c r="A880" s="120"/>
      <c r="B880" s="120"/>
      <c r="C880" s="120"/>
      <c r="D880" s="120"/>
      <c r="E880" s="120"/>
      <c r="F880" s="120"/>
      <c r="G880" s="120"/>
      <c r="H880" s="120"/>
      <c r="I880" s="120"/>
      <c r="J880" s="120"/>
      <c r="K880" s="120"/>
      <c r="L880" s="120"/>
    </row>
    <row r="881" spans="1:12" x14ac:dyDescent="0.25">
      <c r="A881" s="120"/>
      <c r="B881" s="120"/>
      <c r="C881" s="120"/>
      <c r="D881" s="120"/>
      <c r="E881" s="120"/>
      <c r="F881" s="120"/>
      <c r="G881" s="120"/>
      <c r="H881" s="120"/>
      <c r="I881" s="120"/>
      <c r="J881" s="120"/>
      <c r="K881" s="120"/>
      <c r="L881" s="120"/>
    </row>
    <row r="882" spans="1:12" x14ac:dyDescent="0.25">
      <c r="A882" s="120"/>
      <c r="B882" s="120"/>
      <c r="C882" s="120"/>
      <c r="D882" s="120"/>
      <c r="E882" s="120"/>
      <c r="F882" s="120"/>
      <c r="G882" s="120"/>
      <c r="H882" s="120"/>
      <c r="I882" s="120"/>
      <c r="J882" s="120"/>
      <c r="K882" s="120"/>
      <c r="L882" s="120"/>
    </row>
    <row r="883" spans="1:12" x14ac:dyDescent="0.25">
      <c r="A883" s="120"/>
      <c r="B883" s="120"/>
      <c r="C883" s="120"/>
      <c r="D883" s="120"/>
      <c r="E883" s="120"/>
      <c r="F883" s="120"/>
      <c r="G883" s="120"/>
      <c r="H883" s="120"/>
      <c r="I883" s="120"/>
      <c r="J883" s="120"/>
      <c r="K883" s="120"/>
      <c r="L883" s="120"/>
    </row>
    <row r="884" spans="1:12" x14ac:dyDescent="0.25">
      <c r="A884" s="120"/>
      <c r="B884" s="120"/>
      <c r="C884" s="120"/>
      <c r="D884" s="120"/>
      <c r="E884" s="120"/>
      <c r="F884" s="120"/>
      <c r="G884" s="120"/>
      <c r="H884" s="120"/>
      <c r="I884" s="120"/>
      <c r="J884" s="120"/>
      <c r="K884" s="120"/>
      <c r="L884" s="120"/>
    </row>
    <row r="885" spans="1:12" x14ac:dyDescent="0.25">
      <c r="A885" s="120"/>
      <c r="B885" s="120"/>
      <c r="C885" s="120"/>
      <c r="D885" s="120"/>
      <c r="E885" s="120"/>
      <c r="F885" s="120"/>
      <c r="G885" s="120"/>
      <c r="H885" s="120"/>
      <c r="I885" s="120"/>
      <c r="J885" s="120"/>
      <c r="K885" s="120"/>
      <c r="L885" s="120"/>
    </row>
    <row r="886" spans="1:12" x14ac:dyDescent="0.25">
      <c r="A886" s="120"/>
      <c r="B886" s="120"/>
      <c r="C886" s="120"/>
      <c r="D886" s="120"/>
      <c r="E886" s="120"/>
      <c r="F886" s="120"/>
      <c r="G886" s="120"/>
      <c r="H886" s="120"/>
      <c r="I886" s="120"/>
      <c r="J886" s="120"/>
      <c r="K886" s="120"/>
      <c r="L886" s="120"/>
    </row>
    <row r="887" spans="1:12" x14ac:dyDescent="0.25">
      <c r="A887" s="120"/>
      <c r="B887" s="120"/>
      <c r="C887" s="120"/>
      <c r="D887" s="120"/>
      <c r="E887" s="120"/>
      <c r="F887" s="120"/>
      <c r="G887" s="120"/>
      <c r="H887" s="120"/>
      <c r="I887" s="120"/>
      <c r="J887" s="120"/>
      <c r="K887" s="120"/>
      <c r="L887" s="120"/>
    </row>
    <row r="888" spans="1:12" x14ac:dyDescent="0.25">
      <c r="A888" s="120"/>
      <c r="B888" s="120"/>
      <c r="C888" s="120"/>
      <c r="D888" s="120"/>
      <c r="E888" s="120"/>
      <c r="F888" s="120"/>
      <c r="G888" s="120"/>
      <c r="H888" s="120"/>
      <c r="I888" s="120"/>
      <c r="J888" s="120"/>
      <c r="K888" s="120"/>
      <c r="L888" s="120"/>
    </row>
    <row r="889" spans="1:12" x14ac:dyDescent="0.25">
      <c r="A889" s="120"/>
      <c r="B889" s="120"/>
      <c r="C889" s="120"/>
      <c r="D889" s="120"/>
      <c r="E889" s="120"/>
      <c r="F889" s="120"/>
      <c r="G889" s="120"/>
      <c r="H889" s="120"/>
      <c r="I889" s="120"/>
      <c r="J889" s="120"/>
      <c r="K889" s="120"/>
      <c r="L889" s="120"/>
    </row>
    <row r="890" spans="1:12" x14ac:dyDescent="0.25">
      <c r="A890" s="120"/>
      <c r="B890" s="120"/>
      <c r="C890" s="120"/>
      <c r="D890" s="120"/>
      <c r="E890" s="120"/>
      <c r="F890" s="120"/>
      <c r="G890" s="120"/>
      <c r="H890" s="120"/>
      <c r="I890" s="120"/>
      <c r="J890" s="120"/>
      <c r="K890" s="120"/>
      <c r="L890" s="120"/>
    </row>
    <row r="891" spans="1:12" x14ac:dyDescent="0.25">
      <c r="A891" s="120"/>
      <c r="B891" s="120"/>
      <c r="C891" s="120"/>
      <c r="D891" s="120"/>
      <c r="E891" s="120"/>
      <c r="F891" s="120"/>
      <c r="G891" s="120"/>
      <c r="H891" s="120"/>
      <c r="I891" s="120"/>
      <c r="J891" s="120"/>
      <c r="K891" s="120"/>
      <c r="L891" s="120"/>
    </row>
    <row r="892" spans="1:12" x14ac:dyDescent="0.25">
      <c r="A892" s="120"/>
      <c r="B892" s="120"/>
      <c r="C892" s="120"/>
      <c r="D892" s="120"/>
      <c r="E892" s="120"/>
      <c r="F892" s="120"/>
      <c r="G892" s="120"/>
      <c r="H892" s="120"/>
      <c r="I892" s="120"/>
      <c r="J892" s="120"/>
      <c r="K892" s="120"/>
      <c r="L892" s="120"/>
    </row>
    <row r="893" spans="1:12" x14ac:dyDescent="0.25">
      <c r="A893" s="120"/>
      <c r="B893" s="120"/>
      <c r="C893" s="120"/>
      <c r="D893" s="120"/>
      <c r="E893" s="120"/>
      <c r="F893" s="120"/>
      <c r="G893" s="120"/>
      <c r="H893" s="120"/>
      <c r="I893" s="120"/>
      <c r="J893" s="120"/>
      <c r="K893" s="120"/>
      <c r="L893" s="120"/>
    </row>
    <row r="894" spans="1:12" x14ac:dyDescent="0.25">
      <c r="A894" s="120"/>
      <c r="B894" s="120"/>
      <c r="C894" s="120"/>
      <c r="D894" s="120"/>
      <c r="E894" s="120"/>
      <c r="F894" s="120"/>
      <c r="G894" s="120"/>
      <c r="H894" s="120"/>
      <c r="I894" s="120"/>
      <c r="J894" s="120"/>
      <c r="K894" s="120"/>
      <c r="L894" s="120"/>
    </row>
    <row r="895" spans="1:12" x14ac:dyDescent="0.25">
      <c r="A895" s="120"/>
      <c r="B895" s="120"/>
      <c r="C895" s="120"/>
      <c r="D895" s="120"/>
      <c r="E895" s="120"/>
      <c r="F895" s="120"/>
      <c r="G895" s="120"/>
      <c r="H895" s="120"/>
      <c r="I895" s="120"/>
      <c r="J895" s="120"/>
      <c r="K895" s="120"/>
      <c r="L895" s="120"/>
    </row>
    <row r="896" spans="1:12" x14ac:dyDescent="0.25">
      <c r="A896" s="120"/>
      <c r="B896" s="120"/>
      <c r="C896" s="120"/>
      <c r="D896" s="120"/>
      <c r="E896" s="120"/>
      <c r="F896" s="120"/>
      <c r="G896" s="120"/>
      <c r="H896" s="120"/>
      <c r="I896" s="120"/>
      <c r="J896" s="120"/>
      <c r="K896" s="120"/>
      <c r="L896" s="120"/>
    </row>
    <row r="897" spans="1:12" x14ac:dyDescent="0.25">
      <c r="A897" s="120"/>
      <c r="B897" s="120"/>
      <c r="C897" s="120"/>
      <c r="D897" s="120"/>
      <c r="E897" s="120"/>
      <c r="F897" s="120"/>
      <c r="G897" s="120"/>
      <c r="H897" s="120"/>
      <c r="I897" s="120"/>
      <c r="J897" s="120"/>
      <c r="K897" s="120"/>
      <c r="L897" s="120"/>
    </row>
    <row r="898" spans="1:12" x14ac:dyDescent="0.25">
      <c r="A898" s="120"/>
      <c r="B898" s="120"/>
      <c r="C898" s="120"/>
      <c r="D898" s="120"/>
      <c r="E898" s="120"/>
      <c r="F898" s="120"/>
      <c r="G898" s="120"/>
      <c r="H898" s="120"/>
      <c r="I898" s="120"/>
      <c r="J898" s="120"/>
      <c r="K898" s="120"/>
      <c r="L898" s="120"/>
    </row>
    <row r="899" spans="1:12" x14ac:dyDescent="0.25">
      <c r="A899" s="120"/>
      <c r="B899" s="120"/>
      <c r="C899" s="120"/>
      <c r="D899" s="120"/>
      <c r="E899" s="120"/>
      <c r="F899" s="120"/>
      <c r="G899" s="120"/>
      <c r="H899" s="120"/>
      <c r="I899" s="120"/>
      <c r="J899" s="120"/>
      <c r="K899" s="120"/>
      <c r="L899" s="120"/>
    </row>
    <row r="900" spans="1:12" x14ac:dyDescent="0.25">
      <c r="A900" s="120"/>
      <c r="B900" s="120"/>
      <c r="C900" s="120"/>
      <c r="D900" s="120"/>
      <c r="E900" s="120"/>
      <c r="F900" s="120"/>
      <c r="G900" s="120"/>
      <c r="H900" s="120"/>
      <c r="I900" s="120"/>
      <c r="J900" s="120"/>
      <c r="K900" s="120"/>
      <c r="L900" s="120"/>
    </row>
    <row r="901" spans="1:12" x14ac:dyDescent="0.25">
      <c r="A901" s="120"/>
      <c r="B901" s="120"/>
      <c r="C901" s="120"/>
      <c r="D901" s="120"/>
      <c r="E901" s="120"/>
      <c r="F901" s="120"/>
      <c r="G901" s="120"/>
      <c r="H901" s="120"/>
      <c r="I901" s="120"/>
      <c r="J901" s="120"/>
      <c r="K901" s="120"/>
      <c r="L901" s="120"/>
    </row>
    <row r="902" spans="1:12" x14ac:dyDescent="0.25">
      <c r="A902" s="120"/>
      <c r="B902" s="120"/>
      <c r="C902" s="120"/>
      <c r="D902" s="120"/>
      <c r="E902" s="120"/>
      <c r="F902" s="120"/>
      <c r="G902" s="120"/>
      <c r="H902" s="120"/>
      <c r="I902" s="120"/>
      <c r="J902" s="120"/>
      <c r="K902" s="120"/>
      <c r="L902" s="120"/>
    </row>
    <row r="903" spans="1:12" x14ac:dyDescent="0.25">
      <c r="A903" s="120"/>
      <c r="B903" s="120"/>
      <c r="C903" s="120"/>
      <c r="D903" s="120"/>
      <c r="E903" s="120"/>
      <c r="F903" s="120"/>
      <c r="G903" s="120"/>
      <c r="H903" s="120"/>
      <c r="I903" s="120"/>
      <c r="J903" s="120"/>
      <c r="K903" s="120"/>
      <c r="L903" s="120"/>
    </row>
    <row r="904" spans="1:12" x14ac:dyDescent="0.25">
      <c r="A904" s="120"/>
      <c r="B904" s="120"/>
      <c r="C904" s="120"/>
      <c r="D904" s="120"/>
      <c r="E904" s="120"/>
      <c r="F904" s="120"/>
      <c r="G904" s="120"/>
      <c r="H904" s="120"/>
      <c r="I904" s="120"/>
      <c r="J904" s="120"/>
      <c r="K904" s="120"/>
      <c r="L904" s="120"/>
    </row>
    <row r="905" spans="1:12" x14ac:dyDescent="0.25">
      <c r="A905" s="120"/>
      <c r="B905" s="120"/>
      <c r="C905" s="120"/>
      <c r="D905" s="120"/>
      <c r="E905" s="120"/>
      <c r="F905" s="120"/>
      <c r="G905" s="120"/>
      <c r="H905" s="120"/>
      <c r="I905" s="120"/>
      <c r="J905" s="120"/>
      <c r="K905" s="120"/>
      <c r="L905" s="120"/>
    </row>
    <row r="906" spans="1:12" x14ac:dyDescent="0.25">
      <c r="A906" s="120"/>
      <c r="B906" s="120"/>
      <c r="C906" s="120"/>
      <c r="D906" s="120"/>
      <c r="E906" s="120"/>
      <c r="F906" s="120"/>
      <c r="G906" s="120"/>
      <c r="H906" s="120"/>
      <c r="I906" s="120"/>
      <c r="J906" s="120"/>
      <c r="K906" s="120"/>
      <c r="L906" s="120"/>
    </row>
    <row r="907" spans="1:12" x14ac:dyDescent="0.25">
      <c r="A907" s="120"/>
      <c r="B907" s="120"/>
      <c r="C907" s="120"/>
      <c r="D907" s="120"/>
      <c r="E907" s="120"/>
      <c r="F907" s="120"/>
      <c r="G907" s="120"/>
      <c r="H907" s="120"/>
      <c r="I907" s="120"/>
      <c r="J907" s="120"/>
      <c r="K907" s="120"/>
      <c r="L907" s="120"/>
    </row>
    <row r="908" spans="1:12" x14ac:dyDescent="0.25">
      <c r="A908" s="120"/>
      <c r="B908" s="120"/>
      <c r="C908" s="120"/>
      <c r="D908" s="120"/>
      <c r="E908" s="120"/>
      <c r="F908" s="120"/>
      <c r="G908" s="120"/>
      <c r="H908" s="120"/>
      <c r="I908" s="120"/>
      <c r="J908" s="120"/>
      <c r="K908" s="120"/>
      <c r="L908" s="120"/>
    </row>
    <row r="909" spans="1:12" x14ac:dyDescent="0.25">
      <c r="A909" s="120"/>
      <c r="B909" s="120"/>
      <c r="C909" s="120"/>
      <c r="D909" s="120"/>
      <c r="E909" s="120"/>
      <c r="F909" s="120"/>
      <c r="G909" s="120"/>
      <c r="H909" s="120"/>
      <c r="I909" s="120"/>
      <c r="J909" s="120"/>
      <c r="K909" s="120"/>
      <c r="L909" s="120"/>
    </row>
    <row r="910" spans="1:12" x14ac:dyDescent="0.25">
      <c r="A910" s="120"/>
      <c r="B910" s="120"/>
      <c r="C910" s="120"/>
      <c r="D910" s="120"/>
      <c r="E910" s="120"/>
      <c r="F910" s="120"/>
      <c r="G910" s="120"/>
      <c r="H910" s="120"/>
      <c r="I910" s="120"/>
      <c r="J910" s="120"/>
      <c r="K910" s="120"/>
      <c r="L910" s="120"/>
    </row>
    <row r="911" spans="1:12" x14ac:dyDescent="0.25">
      <c r="A911" s="120"/>
      <c r="B911" s="120"/>
      <c r="C911" s="120"/>
      <c r="D911" s="120"/>
      <c r="E911" s="120"/>
      <c r="F911" s="120"/>
      <c r="G911" s="120"/>
      <c r="H911" s="120"/>
      <c r="I911" s="120"/>
      <c r="J911" s="120"/>
      <c r="K911" s="120"/>
      <c r="L911" s="120"/>
    </row>
    <row r="912" spans="1:12" x14ac:dyDescent="0.25">
      <c r="A912" s="120"/>
      <c r="B912" s="120"/>
      <c r="C912" s="120"/>
      <c r="D912" s="120"/>
      <c r="E912" s="120"/>
      <c r="F912" s="120"/>
      <c r="G912" s="120"/>
      <c r="H912" s="120"/>
      <c r="I912" s="120"/>
      <c r="J912" s="120"/>
      <c r="K912" s="120"/>
      <c r="L912" s="120"/>
    </row>
    <row r="913" spans="1:12" x14ac:dyDescent="0.25">
      <c r="A913" s="120"/>
      <c r="B913" s="120"/>
      <c r="C913" s="120"/>
      <c r="D913" s="120"/>
      <c r="E913" s="120"/>
      <c r="F913" s="120"/>
      <c r="G913" s="120"/>
      <c r="H913" s="120"/>
      <c r="I913" s="120"/>
      <c r="J913" s="120"/>
      <c r="K913" s="120"/>
      <c r="L913" s="120"/>
    </row>
    <row r="914" spans="1:12" x14ac:dyDescent="0.25">
      <c r="A914" s="120"/>
      <c r="B914" s="120"/>
      <c r="C914" s="120"/>
      <c r="D914" s="120"/>
      <c r="E914" s="120"/>
      <c r="F914" s="120"/>
      <c r="G914" s="120"/>
      <c r="H914" s="120"/>
      <c r="I914" s="120"/>
      <c r="J914" s="120"/>
      <c r="K914" s="120"/>
      <c r="L914" s="120"/>
    </row>
    <row r="915" spans="1:12" x14ac:dyDescent="0.25">
      <c r="A915" s="120"/>
      <c r="B915" s="120"/>
      <c r="C915" s="120"/>
      <c r="D915" s="120"/>
      <c r="E915" s="120"/>
      <c r="F915" s="120"/>
      <c r="G915" s="120"/>
      <c r="H915" s="120"/>
      <c r="I915" s="120"/>
      <c r="J915" s="120"/>
      <c r="K915" s="120"/>
      <c r="L915" s="120"/>
    </row>
    <row r="916" spans="1:12" x14ac:dyDescent="0.25">
      <c r="A916" s="120"/>
      <c r="B916" s="120"/>
      <c r="C916" s="120"/>
      <c r="D916" s="120"/>
      <c r="E916" s="120"/>
      <c r="F916" s="120"/>
      <c r="G916" s="120"/>
      <c r="H916" s="120"/>
      <c r="I916" s="120"/>
      <c r="J916" s="120"/>
      <c r="K916" s="120"/>
      <c r="L916" s="120"/>
    </row>
    <row r="917" spans="1:12" x14ac:dyDescent="0.25">
      <c r="A917" s="120"/>
      <c r="B917" s="120"/>
      <c r="C917" s="120"/>
      <c r="D917" s="120"/>
      <c r="E917" s="120"/>
      <c r="F917" s="120"/>
      <c r="G917" s="120"/>
      <c r="H917" s="120"/>
      <c r="I917" s="120"/>
      <c r="J917" s="120"/>
      <c r="K917" s="120"/>
      <c r="L917" s="120"/>
    </row>
    <row r="918" spans="1:12" x14ac:dyDescent="0.25">
      <c r="A918" s="120"/>
      <c r="B918" s="120"/>
      <c r="C918" s="120"/>
      <c r="D918" s="120"/>
      <c r="E918" s="120"/>
      <c r="F918" s="120"/>
      <c r="G918" s="120"/>
      <c r="H918" s="120"/>
      <c r="I918" s="120"/>
      <c r="J918" s="120"/>
      <c r="K918" s="120"/>
      <c r="L918" s="120"/>
    </row>
    <row r="919" spans="1:12" x14ac:dyDescent="0.25">
      <c r="A919" s="120"/>
      <c r="B919" s="120"/>
      <c r="C919" s="120"/>
      <c r="D919" s="120"/>
      <c r="E919" s="120"/>
      <c r="F919" s="120"/>
      <c r="G919" s="120"/>
      <c r="H919" s="120"/>
      <c r="I919" s="120"/>
      <c r="J919" s="120"/>
      <c r="K919" s="120"/>
      <c r="L919" s="120"/>
    </row>
    <row r="920" spans="1:12" x14ac:dyDescent="0.25">
      <c r="A920" s="120"/>
      <c r="B920" s="120"/>
      <c r="C920" s="120"/>
      <c r="D920" s="120"/>
      <c r="E920" s="120"/>
      <c r="F920" s="120"/>
      <c r="G920" s="120"/>
      <c r="H920" s="120"/>
      <c r="I920" s="120"/>
      <c r="J920" s="120"/>
      <c r="K920" s="120"/>
      <c r="L920" s="120"/>
    </row>
    <row r="921" spans="1:12" x14ac:dyDescent="0.25">
      <c r="A921" s="120"/>
      <c r="B921" s="120"/>
      <c r="C921" s="120"/>
      <c r="D921" s="120"/>
      <c r="E921" s="120"/>
      <c r="F921" s="120"/>
      <c r="G921" s="120"/>
      <c r="H921" s="120"/>
      <c r="I921" s="120"/>
      <c r="J921" s="120"/>
      <c r="K921" s="120"/>
      <c r="L921" s="120"/>
    </row>
    <row r="922" spans="1:12" x14ac:dyDescent="0.25">
      <c r="A922" s="120"/>
      <c r="B922" s="120"/>
      <c r="C922" s="120"/>
      <c r="D922" s="120"/>
      <c r="E922" s="120"/>
      <c r="F922" s="120"/>
      <c r="G922" s="120"/>
      <c r="H922" s="120"/>
      <c r="I922" s="120"/>
      <c r="J922" s="120"/>
      <c r="K922" s="120"/>
      <c r="L922" s="120"/>
    </row>
    <row r="923" spans="1:12" x14ac:dyDescent="0.25">
      <c r="A923" s="120"/>
      <c r="B923" s="120"/>
      <c r="C923" s="120"/>
      <c r="D923" s="120"/>
      <c r="E923" s="120"/>
      <c r="F923" s="120"/>
      <c r="G923" s="120"/>
      <c r="H923" s="120"/>
      <c r="I923" s="120"/>
      <c r="J923" s="120"/>
      <c r="K923" s="120"/>
      <c r="L923" s="120"/>
    </row>
    <row r="924" spans="1:12" x14ac:dyDescent="0.25">
      <c r="A924" s="120"/>
      <c r="B924" s="120"/>
      <c r="C924" s="120"/>
      <c r="D924" s="120"/>
      <c r="E924" s="120"/>
      <c r="F924" s="120"/>
      <c r="G924" s="120"/>
      <c r="H924" s="120"/>
      <c r="I924" s="120"/>
      <c r="J924" s="120"/>
      <c r="K924" s="120"/>
      <c r="L924" s="120"/>
    </row>
    <row r="925" spans="1:12" x14ac:dyDescent="0.25">
      <c r="A925" s="120"/>
      <c r="B925" s="120"/>
      <c r="C925" s="120"/>
      <c r="D925" s="120"/>
      <c r="E925" s="120"/>
      <c r="F925" s="120"/>
      <c r="G925" s="120"/>
      <c r="H925" s="120"/>
      <c r="I925" s="120"/>
      <c r="J925" s="120"/>
      <c r="K925" s="120"/>
      <c r="L925" s="120"/>
    </row>
    <row r="926" spans="1:12" x14ac:dyDescent="0.25">
      <c r="A926" s="120"/>
      <c r="B926" s="120"/>
      <c r="C926" s="120"/>
      <c r="D926" s="120"/>
      <c r="E926" s="120"/>
      <c r="F926" s="120"/>
      <c r="G926" s="120"/>
      <c r="H926" s="120"/>
      <c r="I926" s="120"/>
      <c r="J926" s="120"/>
      <c r="K926" s="120"/>
      <c r="L926" s="120"/>
    </row>
    <row r="927" spans="1:12" x14ac:dyDescent="0.25">
      <c r="A927" s="120"/>
      <c r="B927" s="120"/>
      <c r="C927" s="120"/>
      <c r="D927" s="120"/>
      <c r="E927" s="120"/>
      <c r="F927" s="120"/>
      <c r="G927" s="120"/>
      <c r="H927" s="120"/>
      <c r="I927" s="120"/>
      <c r="J927" s="120"/>
      <c r="K927" s="120"/>
      <c r="L927" s="120"/>
    </row>
    <row r="928" spans="1:12" x14ac:dyDescent="0.25">
      <c r="A928" s="120"/>
      <c r="B928" s="120"/>
      <c r="C928" s="120"/>
      <c r="D928" s="120"/>
      <c r="E928" s="120"/>
      <c r="F928" s="120"/>
      <c r="G928" s="120"/>
      <c r="H928" s="120"/>
      <c r="I928" s="120"/>
      <c r="J928" s="120"/>
      <c r="K928" s="120"/>
      <c r="L928" s="120"/>
    </row>
    <row r="929" spans="1:12" x14ac:dyDescent="0.25">
      <c r="A929" s="120"/>
      <c r="B929" s="120"/>
      <c r="C929" s="120"/>
      <c r="D929" s="120"/>
      <c r="E929" s="120"/>
      <c r="F929" s="120"/>
      <c r="G929" s="120"/>
      <c r="H929" s="120"/>
      <c r="I929" s="120"/>
      <c r="J929" s="120"/>
      <c r="K929" s="120"/>
      <c r="L929" s="120"/>
    </row>
    <row r="930" spans="1:12" x14ac:dyDescent="0.25">
      <c r="A930" s="120"/>
      <c r="B930" s="120"/>
      <c r="C930" s="120"/>
      <c r="D930" s="120"/>
      <c r="E930" s="120"/>
      <c r="F930" s="120"/>
      <c r="G930" s="120"/>
      <c r="H930" s="120"/>
      <c r="I930" s="120"/>
      <c r="J930" s="120"/>
      <c r="K930" s="120"/>
      <c r="L930" s="120"/>
    </row>
    <row r="931" spans="1:12" x14ac:dyDescent="0.25">
      <c r="A931" s="120"/>
      <c r="B931" s="120"/>
      <c r="C931" s="120"/>
      <c r="D931" s="120"/>
      <c r="E931" s="120"/>
      <c r="F931" s="120"/>
      <c r="G931" s="120"/>
      <c r="H931" s="120"/>
      <c r="I931" s="120"/>
      <c r="J931" s="120"/>
      <c r="K931" s="120"/>
      <c r="L931" s="120"/>
    </row>
    <row r="932" spans="1:12" x14ac:dyDescent="0.25">
      <c r="A932" s="120"/>
      <c r="B932" s="120"/>
      <c r="C932" s="120"/>
      <c r="D932" s="120"/>
      <c r="E932" s="120"/>
      <c r="F932" s="120"/>
      <c r="G932" s="120"/>
      <c r="H932" s="120"/>
      <c r="I932" s="120"/>
      <c r="J932" s="120"/>
      <c r="K932" s="120"/>
      <c r="L932" s="120"/>
    </row>
    <row r="933" spans="1:12" x14ac:dyDescent="0.25">
      <c r="A933" s="120"/>
      <c r="B933" s="120"/>
      <c r="C933" s="120"/>
      <c r="D933" s="120"/>
      <c r="E933" s="120"/>
      <c r="F933" s="120"/>
      <c r="G933" s="120"/>
      <c r="H933" s="120"/>
      <c r="I933" s="120"/>
      <c r="J933" s="120"/>
      <c r="K933" s="120"/>
      <c r="L933" s="120"/>
    </row>
    <row r="934" spans="1:12" x14ac:dyDescent="0.25">
      <c r="A934" s="120"/>
      <c r="B934" s="120"/>
      <c r="C934" s="120"/>
      <c r="D934" s="120"/>
      <c r="E934" s="120"/>
      <c r="F934" s="120"/>
      <c r="G934" s="120"/>
      <c r="H934" s="120"/>
      <c r="I934" s="120"/>
      <c r="J934" s="120"/>
      <c r="K934" s="120"/>
      <c r="L934" s="120"/>
    </row>
    <row r="935" spans="1:12" x14ac:dyDescent="0.25">
      <c r="A935" s="120"/>
      <c r="B935" s="120"/>
      <c r="C935" s="120"/>
      <c r="D935" s="120"/>
      <c r="E935" s="120"/>
      <c r="F935" s="120"/>
      <c r="G935" s="120"/>
      <c r="H935" s="120"/>
      <c r="I935" s="120"/>
      <c r="J935" s="120"/>
      <c r="K935" s="120"/>
      <c r="L935" s="120"/>
    </row>
    <row r="936" spans="1:12" x14ac:dyDescent="0.25">
      <c r="A936" s="120"/>
      <c r="B936" s="120"/>
      <c r="C936" s="120"/>
      <c r="D936" s="120"/>
      <c r="E936" s="120"/>
      <c r="F936" s="120"/>
      <c r="G936" s="120"/>
      <c r="H936" s="120"/>
      <c r="I936" s="120"/>
      <c r="J936" s="120"/>
      <c r="K936" s="120"/>
      <c r="L936" s="120"/>
    </row>
    <row r="937" spans="1:12" x14ac:dyDescent="0.25">
      <c r="A937" s="120"/>
      <c r="B937" s="120"/>
      <c r="C937" s="120"/>
      <c r="D937" s="120"/>
      <c r="E937" s="120"/>
      <c r="F937" s="120"/>
      <c r="G937" s="120"/>
      <c r="H937" s="120"/>
      <c r="I937" s="120"/>
      <c r="J937" s="120"/>
      <c r="K937" s="120"/>
      <c r="L937" s="120"/>
    </row>
    <row r="938" spans="1:12" x14ac:dyDescent="0.25">
      <c r="A938" s="120"/>
      <c r="B938" s="120"/>
      <c r="C938" s="120"/>
      <c r="D938" s="120"/>
      <c r="E938" s="120"/>
      <c r="F938" s="120"/>
      <c r="G938" s="120"/>
      <c r="H938" s="120"/>
      <c r="I938" s="120"/>
      <c r="J938" s="120"/>
      <c r="K938" s="120"/>
      <c r="L938" s="120"/>
    </row>
    <row r="939" spans="1:12" x14ac:dyDescent="0.25">
      <c r="A939" s="120"/>
      <c r="B939" s="120"/>
      <c r="C939" s="120"/>
      <c r="D939" s="120"/>
      <c r="E939" s="120"/>
      <c r="F939" s="120"/>
      <c r="G939" s="120"/>
      <c r="H939" s="120"/>
      <c r="I939" s="120"/>
      <c r="J939" s="120"/>
      <c r="K939" s="120"/>
      <c r="L939" s="120"/>
    </row>
    <row r="940" spans="1:12" x14ac:dyDescent="0.25">
      <c r="A940" s="120"/>
      <c r="B940" s="120"/>
      <c r="C940" s="120"/>
      <c r="D940" s="120"/>
      <c r="E940" s="120"/>
      <c r="F940" s="120"/>
      <c r="G940" s="120"/>
      <c r="H940" s="120"/>
      <c r="I940" s="120"/>
      <c r="J940" s="120"/>
      <c r="K940" s="120"/>
      <c r="L940" s="120"/>
    </row>
    <row r="941" spans="1:12" x14ac:dyDescent="0.25">
      <c r="A941" s="120"/>
      <c r="B941" s="120"/>
      <c r="C941" s="120"/>
      <c r="D941" s="120"/>
      <c r="E941" s="120"/>
      <c r="F941" s="120"/>
      <c r="G941" s="120"/>
      <c r="H941" s="120"/>
      <c r="I941" s="120"/>
      <c r="J941" s="120"/>
      <c r="K941" s="120"/>
      <c r="L941" s="120"/>
    </row>
    <row r="942" spans="1:12" x14ac:dyDescent="0.25">
      <c r="A942" s="120"/>
      <c r="B942" s="120"/>
      <c r="C942" s="120"/>
      <c r="D942" s="120"/>
      <c r="E942" s="120"/>
      <c r="F942" s="120"/>
      <c r="G942" s="120"/>
      <c r="H942" s="120"/>
      <c r="I942" s="120"/>
      <c r="J942" s="120"/>
      <c r="K942" s="120"/>
      <c r="L942" s="120"/>
    </row>
    <row r="943" spans="1:12" x14ac:dyDescent="0.25">
      <c r="A943" s="120"/>
      <c r="B943" s="120"/>
      <c r="C943" s="120"/>
      <c r="D943" s="120"/>
      <c r="E943" s="120"/>
      <c r="F943" s="120"/>
      <c r="G943" s="120"/>
      <c r="H943" s="120"/>
      <c r="I943" s="120"/>
      <c r="J943" s="120"/>
      <c r="K943" s="120"/>
      <c r="L943" s="120"/>
    </row>
    <row r="944" spans="1:12" x14ac:dyDescent="0.25">
      <c r="A944" s="120"/>
      <c r="B944" s="120"/>
      <c r="C944" s="120"/>
      <c r="D944" s="120"/>
      <c r="E944" s="120"/>
      <c r="F944" s="120"/>
      <c r="G944" s="120"/>
      <c r="H944" s="120"/>
      <c r="I944" s="120"/>
      <c r="J944" s="120"/>
      <c r="K944" s="120"/>
      <c r="L944" s="120"/>
    </row>
    <row r="945" spans="1:12" x14ac:dyDescent="0.25">
      <c r="A945" s="120"/>
      <c r="B945" s="120"/>
      <c r="C945" s="120"/>
      <c r="D945" s="120"/>
      <c r="E945" s="120"/>
      <c r="F945" s="120"/>
      <c r="G945" s="120"/>
      <c r="H945" s="120"/>
      <c r="I945" s="120"/>
      <c r="J945" s="120"/>
      <c r="K945" s="120"/>
      <c r="L945" s="120"/>
    </row>
    <row r="946" spans="1:12" x14ac:dyDescent="0.25">
      <c r="A946" s="120"/>
      <c r="B946" s="120"/>
      <c r="C946" s="120"/>
      <c r="D946" s="120"/>
      <c r="E946" s="120"/>
      <c r="F946" s="120"/>
      <c r="G946" s="120"/>
      <c r="H946" s="120"/>
      <c r="I946" s="120"/>
      <c r="J946" s="120"/>
      <c r="K946" s="120"/>
      <c r="L946" s="120"/>
    </row>
    <row r="947" spans="1:12" x14ac:dyDescent="0.25">
      <c r="A947" s="120"/>
      <c r="B947" s="120"/>
      <c r="C947" s="120"/>
      <c r="D947" s="120"/>
      <c r="E947" s="120"/>
      <c r="F947" s="120"/>
      <c r="G947" s="120"/>
      <c r="H947" s="120"/>
      <c r="I947" s="120"/>
      <c r="J947" s="120"/>
      <c r="K947" s="120"/>
      <c r="L947" s="120"/>
    </row>
    <row r="948" spans="1:12" x14ac:dyDescent="0.25">
      <c r="A948" s="120"/>
      <c r="B948" s="120"/>
      <c r="C948" s="120"/>
      <c r="D948" s="120"/>
      <c r="E948" s="120"/>
      <c r="F948" s="120"/>
      <c r="G948" s="120"/>
      <c r="H948" s="120"/>
      <c r="I948" s="120"/>
      <c r="J948" s="120"/>
      <c r="K948" s="120"/>
      <c r="L948" s="120"/>
    </row>
    <row r="949" spans="1:12" x14ac:dyDescent="0.25">
      <c r="A949" s="120"/>
      <c r="B949" s="120"/>
      <c r="C949" s="120"/>
      <c r="D949" s="120"/>
      <c r="E949" s="120"/>
      <c r="F949" s="120"/>
      <c r="G949" s="120"/>
      <c r="H949" s="120"/>
      <c r="I949" s="120"/>
      <c r="J949" s="120"/>
      <c r="K949" s="120"/>
      <c r="L949" s="120"/>
    </row>
    <row r="950" spans="1:12" x14ac:dyDescent="0.25">
      <c r="A950" s="120"/>
      <c r="B950" s="120"/>
      <c r="C950" s="120"/>
      <c r="D950" s="120"/>
      <c r="E950" s="120"/>
      <c r="F950" s="120"/>
      <c r="G950" s="120"/>
      <c r="H950" s="120"/>
      <c r="I950" s="120"/>
      <c r="J950" s="120"/>
      <c r="K950" s="120"/>
      <c r="L950" s="120"/>
    </row>
    <row r="951" spans="1:12" x14ac:dyDescent="0.25">
      <c r="A951" s="120"/>
      <c r="B951" s="120"/>
      <c r="C951" s="120"/>
      <c r="D951" s="120"/>
      <c r="E951" s="120"/>
      <c r="F951" s="120"/>
      <c r="G951" s="120"/>
      <c r="H951" s="120"/>
      <c r="I951" s="120"/>
      <c r="J951" s="120"/>
      <c r="K951" s="120"/>
      <c r="L951" s="120"/>
    </row>
    <row r="952" spans="1:12" x14ac:dyDescent="0.25">
      <c r="A952" s="120"/>
      <c r="B952" s="120"/>
      <c r="C952" s="120"/>
      <c r="D952" s="120"/>
      <c r="E952" s="120"/>
      <c r="F952" s="120"/>
      <c r="G952" s="120"/>
      <c r="H952" s="120"/>
      <c r="I952" s="120"/>
      <c r="J952" s="120"/>
      <c r="K952" s="120"/>
      <c r="L952" s="120"/>
    </row>
    <row r="953" spans="1:12" x14ac:dyDescent="0.25">
      <c r="A953" s="120"/>
      <c r="B953" s="120"/>
      <c r="C953" s="120"/>
      <c r="D953" s="120"/>
      <c r="E953" s="120"/>
      <c r="F953" s="120"/>
      <c r="G953" s="120"/>
      <c r="H953" s="120"/>
      <c r="I953" s="120"/>
      <c r="J953" s="120"/>
      <c r="K953" s="120"/>
      <c r="L953" s="120"/>
    </row>
    <row r="954" spans="1:12" x14ac:dyDescent="0.25">
      <c r="A954" s="120"/>
      <c r="B954" s="120"/>
      <c r="C954" s="120"/>
      <c r="D954" s="120"/>
      <c r="E954" s="120"/>
      <c r="F954" s="120"/>
      <c r="G954" s="120"/>
      <c r="H954" s="120"/>
      <c r="I954" s="120"/>
      <c r="J954" s="120"/>
      <c r="K954" s="120"/>
      <c r="L954" s="120"/>
    </row>
    <row r="955" spans="1:12" x14ac:dyDescent="0.25">
      <c r="A955" s="120"/>
      <c r="B955" s="120"/>
      <c r="C955" s="120"/>
      <c r="D955" s="120"/>
      <c r="E955" s="120"/>
      <c r="F955" s="120"/>
      <c r="G955" s="120"/>
      <c r="H955" s="120"/>
      <c r="I955" s="120"/>
      <c r="J955" s="120"/>
      <c r="K955" s="120"/>
      <c r="L955" s="120"/>
    </row>
    <row r="956" spans="1:12" x14ac:dyDescent="0.25">
      <c r="A956" s="120"/>
      <c r="B956" s="120"/>
      <c r="C956" s="120"/>
      <c r="D956" s="120"/>
      <c r="E956" s="120"/>
      <c r="F956" s="120"/>
      <c r="G956" s="120"/>
      <c r="H956" s="120"/>
      <c r="I956" s="120"/>
      <c r="J956" s="120"/>
      <c r="K956" s="120"/>
      <c r="L956" s="120"/>
    </row>
    <row r="957" spans="1:12" x14ac:dyDescent="0.25">
      <c r="A957" s="120"/>
      <c r="B957" s="120"/>
      <c r="C957" s="120"/>
      <c r="D957" s="120"/>
      <c r="E957" s="120"/>
      <c r="F957" s="120"/>
      <c r="G957" s="120"/>
      <c r="H957" s="120"/>
      <c r="I957" s="120"/>
      <c r="J957" s="120"/>
      <c r="K957" s="120"/>
      <c r="L957" s="120"/>
    </row>
    <row r="958" spans="1:12" x14ac:dyDescent="0.25">
      <c r="A958" s="120"/>
      <c r="B958" s="120"/>
      <c r="C958" s="120"/>
      <c r="D958" s="120"/>
      <c r="E958" s="120"/>
      <c r="F958" s="120"/>
      <c r="G958" s="120"/>
      <c r="H958" s="120"/>
      <c r="I958" s="120"/>
      <c r="J958" s="120"/>
      <c r="K958" s="120"/>
      <c r="L958" s="120"/>
    </row>
    <row r="959" spans="1:12" x14ac:dyDescent="0.25">
      <c r="A959" s="120"/>
      <c r="B959" s="120"/>
      <c r="C959" s="120"/>
      <c r="D959" s="120"/>
      <c r="E959" s="120"/>
      <c r="F959" s="120"/>
      <c r="G959" s="120"/>
      <c r="H959" s="120"/>
      <c r="I959" s="120"/>
      <c r="J959" s="120"/>
      <c r="K959" s="120"/>
      <c r="L959" s="120"/>
    </row>
    <row r="960" spans="1:12" x14ac:dyDescent="0.25">
      <c r="A960" s="120"/>
      <c r="B960" s="120"/>
      <c r="C960" s="120"/>
      <c r="D960" s="120"/>
      <c r="E960" s="120"/>
      <c r="F960" s="120"/>
      <c r="G960" s="120"/>
      <c r="H960" s="120"/>
      <c r="I960" s="120"/>
      <c r="J960" s="120"/>
      <c r="K960" s="120"/>
      <c r="L960" s="120"/>
    </row>
    <row r="961" spans="1:12" x14ac:dyDescent="0.25">
      <c r="A961" s="120"/>
      <c r="B961" s="120"/>
      <c r="C961" s="120"/>
      <c r="D961" s="120"/>
      <c r="E961" s="120"/>
      <c r="F961" s="120"/>
      <c r="G961" s="120"/>
      <c r="H961" s="120"/>
      <c r="I961" s="120"/>
      <c r="J961" s="120"/>
      <c r="K961" s="120"/>
      <c r="L961" s="120"/>
    </row>
    <row r="962" spans="1:12" x14ac:dyDescent="0.25">
      <c r="A962" s="120"/>
      <c r="B962" s="120"/>
      <c r="C962" s="120"/>
      <c r="D962" s="120"/>
      <c r="E962" s="120"/>
      <c r="F962" s="120"/>
      <c r="G962" s="120"/>
      <c r="H962" s="120"/>
      <c r="I962" s="120"/>
      <c r="J962" s="120"/>
      <c r="K962" s="120"/>
      <c r="L962" s="120"/>
    </row>
    <row r="963" spans="1:12" x14ac:dyDescent="0.25">
      <c r="A963" s="120"/>
      <c r="B963" s="120"/>
      <c r="C963" s="120"/>
      <c r="D963" s="120"/>
      <c r="E963" s="120"/>
      <c r="F963" s="120"/>
      <c r="G963" s="120"/>
      <c r="H963" s="120"/>
      <c r="I963" s="120"/>
      <c r="J963" s="120"/>
      <c r="K963" s="120"/>
      <c r="L963" s="120"/>
    </row>
    <row r="964" spans="1:12" x14ac:dyDescent="0.25">
      <c r="A964" s="120"/>
      <c r="B964" s="120"/>
      <c r="C964" s="120"/>
      <c r="D964" s="120"/>
      <c r="E964" s="120"/>
      <c r="F964" s="120"/>
      <c r="G964" s="120"/>
      <c r="H964" s="120"/>
      <c r="I964" s="120"/>
      <c r="J964" s="120"/>
      <c r="K964" s="120"/>
      <c r="L964" s="120"/>
    </row>
    <row r="965" spans="1:12" x14ac:dyDescent="0.25">
      <c r="A965" s="120"/>
      <c r="B965" s="120"/>
      <c r="C965" s="120"/>
      <c r="D965" s="120"/>
      <c r="E965" s="120"/>
      <c r="F965" s="120"/>
      <c r="G965" s="120"/>
      <c r="H965" s="120"/>
      <c r="I965" s="120"/>
      <c r="J965" s="120"/>
      <c r="K965" s="120"/>
      <c r="L965" s="120"/>
    </row>
    <row r="966" spans="1:12" x14ac:dyDescent="0.25">
      <c r="A966" s="120"/>
      <c r="B966" s="120"/>
      <c r="C966" s="120"/>
      <c r="D966" s="120"/>
      <c r="E966" s="120"/>
      <c r="F966" s="120"/>
      <c r="G966" s="120"/>
      <c r="H966" s="120"/>
      <c r="I966" s="120"/>
      <c r="J966" s="120"/>
      <c r="K966" s="120"/>
      <c r="L966" s="120"/>
    </row>
    <row r="967" spans="1:12" x14ac:dyDescent="0.25">
      <c r="A967" s="120"/>
      <c r="B967" s="120"/>
      <c r="C967" s="120"/>
      <c r="D967" s="120"/>
      <c r="E967" s="120"/>
      <c r="F967" s="120"/>
      <c r="G967" s="120"/>
      <c r="H967" s="120"/>
      <c r="I967" s="120"/>
      <c r="J967" s="120"/>
      <c r="K967" s="120"/>
      <c r="L967" s="120"/>
    </row>
    <row r="968" spans="1:12" x14ac:dyDescent="0.25">
      <c r="A968" s="120"/>
      <c r="B968" s="120"/>
      <c r="C968" s="120"/>
      <c r="D968" s="120"/>
      <c r="E968" s="120"/>
      <c r="F968" s="120"/>
      <c r="G968" s="120"/>
      <c r="H968" s="120"/>
      <c r="I968" s="120"/>
      <c r="J968" s="120"/>
      <c r="K968" s="120"/>
      <c r="L968" s="120"/>
    </row>
    <row r="969" spans="1:12" x14ac:dyDescent="0.25">
      <c r="A969" s="120"/>
      <c r="B969" s="120"/>
      <c r="C969" s="120"/>
      <c r="D969" s="120"/>
      <c r="E969" s="120"/>
      <c r="F969" s="120"/>
      <c r="G969" s="120"/>
      <c r="H969" s="120"/>
      <c r="I969" s="120"/>
      <c r="J969" s="120"/>
      <c r="K969" s="120"/>
      <c r="L969" s="120"/>
    </row>
    <row r="970" spans="1:12" x14ac:dyDescent="0.25">
      <c r="A970" s="120"/>
      <c r="B970" s="120"/>
      <c r="C970" s="120"/>
      <c r="D970" s="120"/>
      <c r="E970" s="120"/>
      <c r="F970" s="120"/>
      <c r="G970" s="120"/>
      <c r="H970" s="120"/>
      <c r="I970" s="120"/>
      <c r="J970" s="120"/>
      <c r="K970" s="120"/>
      <c r="L970" s="120"/>
    </row>
    <row r="971" spans="1:12" x14ac:dyDescent="0.25">
      <c r="A971" s="120"/>
      <c r="B971" s="120"/>
      <c r="C971" s="120"/>
      <c r="D971" s="120"/>
      <c r="E971" s="120"/>
      <c r="F971" s="120"/>
      <c r="G971" s="120"/>
      <c r="H971" s="120"/>
      <c r="I971" s="120"/>
      <c r="J971" s="120"/>
      <c r="K971" s="120"/>
      <c r="L971" s="120"/>
    </row>
    <row r="972" spans="1:12" x14ac:dyDescent="0.25">
      <c r="A972" s="120"/>
      <c r="B972" s="120"/>
      <c r="C972" s="120"/>
      <c r="D972" s="120"/>
      <c r="E972" s="120"/>
      <c r="F972" s="120"/>
      <c r="G972" s="120"/>
      <c r="H972" s="120"/>
      <c r="I972" s="120"/>
      <c r="J972" s="120"/>
      <c r="K972" s="120"/>
      <c r="L972" s="120"/>
    </row>
    <row r="973" spans="1:12" x14ac:dyDescent="0.25">
      <c r="A973" s="120"/>
      <c r="B973" s="120"/>
      <c r="C973" s="120"/>
      <c r="D973" s="120"/>
      <c r="E973" s="120"/>
      <c r="F973" s="120"/>
      <c r="G973" s="120"/>
      <c r="H973" s="120"/>
      <c r="I973" s="120"/>
      <c r="J973" s="120"/>
      <c r="K973" s="120"/>
      <c r="L973" s="120"/>
    </row>
    <row r="974" spans="1:12" x14ac:dyDescent="0.25">
      <c r="A974" s="120"/>
      <c r="B974" s="120"/>
      <c r="C974" s="120"/>
      <c r="D974" s="120"/>
      <c r="E974" s="120"/>
      <c r="F974" s="120"/>
      <c r="G974" s="120"/>
      <c r="H974" s="120"/>
      <c r="I974" s="120"/>
      <c r="J974" s="120"/>
      <c r="K974" s="120"/>
      <c r="L974" s="120"/>
    </row>
    <row r="975" spans="1:12" x14ac:dyDescent="0.25">
      <c r="A975" s="120"/>
      <c r="B975" s="120"/>
      <c r="C975" s="120"/>
      <c r="D975" s="120"/>
      <c r="E975" s="120"/>
      <c r="F975" s="120"/>
      <c r="G975" s="120"/>
      <c r="H975" s="120"/>
      <c r="I975" s="120"/>
      <c r="J975" s="120"/>
      <c r="K975" s="120"/>
      <c r="L975" s="120"/>
    </row>
    <row r="976" spans="1:12" x14ac:dyDescent="0.25">
      <c r="A976" s="120"/>
      <c r="B976" s="120"/>
      <c r="C976" s="120"/>
      <c r="D976" s="120"/>
      <c r="E976" s="120"/>
      <c r="F976" s="120"/>
      <c r="G976" s="120"/>
      <c r="H976" s="120"/>
      <c r="I976" s="120"/>
      <c r="J976" s="120"/>
      <c r="K976" s="120"/>
      <c r="L976" s="120"/>
    </row>
    <row r="977" spans="1:12" x14ac:dyDescent="0.25">
      <c r="A977" s="120"/>
      <c r="B977" s="120"/>
      <c r="C977" s="120"/>
      <c r="D977" s="120"/>
      <c r="E977" s="120"/>
      <c r="F977" s="120"/>
      <c r="G977" s="120"/>
      <c r="H977" s="120"/>
      <c r="I977" s="120"/>
      <c r="J977" s="120"/>
      <c r="K977" s="120"/>
      <c r="L977" s="120"/>
    </row>
    <row r="978" spans="1:12" x14ac:dyDescent="0.25">
      <c r="A978" s="120"/>
      <c r="B978" s="120"/>
      <c r="C978" s="120"/>
      <c r="D978" s="120"/>
      <c r="E978" s="120"/>
      <c r="F978" s="120"/>
      <c r="G978" s="120"/>
      <c r="H978" s="120"/>
      <c r="I978" s="120"/>
      <c r="J978" s="120"/>
      <c r="K978" s="120"/>
      <c r="L978" s="120"/>
    </row>
    <row r="979" spans="1:12" x14ac:dyDescent="0.25">
      <c r="A979" s="120"/>
      <c r="B979" s="120"/>
      <c r="C979" s="120"/>
      <c r="D979" s="120"/>
      <c r="E979" s="120"/>
      <c r="F979" s="120"/>
      <c r="G979" s="120"/>
      <c r="H979" s="120"/>
      <c r="I979" s="120"/>
      <c r="J979" s="120"/>
      <c r="K979" s="120"/>
      <c r="L979" s="120"/>
    </row>
    <row r="980" spans="1:12" x14ac:dyDescent="0.25">
      <c r="A980" s="120"/>
      <c r="B980" s="120"/>
      <c r="C980" s="120"/>
      <c r="D980" s="120"/>
      <c r="E980" s="120"/>
      <c r="F980" s="120"/>
      <c r="G980" s="120"/>
      <c r="H980" s="120"/>
      <c r="I980" s="120"/>
      <c r="J980" s="120"/>
      <c r="K980" s="120"/>
      <c r="L980" s="120"/>
    </row>
    <row r="981" spans="1:12" x14ac:dyDescent="0.25">
      <c r="A981" s="120"/>
      <c r="B981" s="120"/>
      <c r="C981" s="120"/>
      <c r="D981" s="120"/>
      <c r="E981" s="120"/>
      <c r="F981" s="120"/>
      <c r="G981" s="120"/>
      <c r="H981" s="120"/>
      <c r="I981" s="120"/>
      <c r="J981" s="120"/>
      <c r="K981" s="120"/>
      <c r="L981" s="120"/>
    </row>
    <row r="982" spans="1:12" x14ac:dyDescent="0.25">
      <c r="A982" s="120"/>
      <c r="B982" s="120"/>
      <c r="C982" s="120"/>
      <c r="D982" s="120"/>
      <c r="E982" s="120"/>
      <c r="F982" s="120"/>
      <c r="G982" s="120"/>
      <c r="H982" s="120"/>
      <c r="I982" s="120"/>
      <c r="J982" s="120"/>
      <c r="K982" s="120"/>
      <c r="L982" s="120"/>
    </row>
    <row r="983" spans="1:12" x14ac:dyDescent="0.25">
      <c r="A983" s="120"/>
      <c r="B983" s="120"/>
      <c r="C983" s="120"/>
      <c r="D983" s="120"/>
      <c r="E983" s="120"/>
      <c r="F983" s="120"/>
      <c r="G983" s="120"/>
      <c r="H983" s="120"/>
      <c r="I983" s="120"/>
      <c r="J983" s="120"/>
      <c r="K983" s="120"/>
      <c r="L983" s="120"/>
    </row>
    <row r="984" spans="1:12" x14ac:dyDescent="0.25">
      <c r="A984" s="120"/>
      <c r="B984" s="120"/>
      <c r="C984" s="120"/>
      <c r="D984" s="120"/>
      <c r="E984" s="120"/>
      <c r="F984" s="120"/>
      <c r="G984" s="120"/>
      <c r="H984" s="120"/>
      <c r="I984" s="120"/>
      <c r="J984" s="120"/>
      <c r="K984" s="120"/>
      <c r="L984" s="120"/>
    </row>
    <row r="985" spans="1:12" x14ac:dyDescent="0.25">
      <c r="A985" s="120"/>
      <c r="B985" s="120"/>
      <c r="C985" s="120"/>
      <c r="D985" s="120"/>
      <c r="E985" s="120"/>
      <c r="F985" s="120"/>
      <c r="G985" s="120"/>
      <c r="H985" s="120"/>
      <c r="I985" s="120"/>
      <c r="J985" s="120"/>
      <c r="K985" s="120"/>
      <c r="L985" s="120"/>
    </row>
    <row r="986" spans="1:12" x14ac:dyDescent="0.25">
      <c r="A986" s="120"/>
      <c r="B986" s="120"/>
      <c r="C986" s="120"/>
      <c r="D986" s="120"/>
      <c r="E986" s="120"/>
      <c r="F986" s="120"/>
      <c r="G986" s="120"/>
      <c r="H986" s="120"/>
      <c r="I986" s="120"/>
      <c r="J986" s="120"/>
      <c r="K986" s="120"/>
      <c r="L986" s="120"/>
    </row>
    <row r="987" spans="1:12" x14ac:dyDescent="0.25">
      <c r="A987" s="120"/>
      <c r="B987" s="120"/>
      <c r="C987" s="120"/>
      <c r="D987" s="120"/>
      <c r="E987" s="120"/>
      <c r="F987" s="120"/>
      <c r="G987" s="120"/>
      <c r="H987" s="120"/>
      <c r="I987" s="120"/>
      <c r="J987" s="120"/>
      <c r="K987" s="120"/>
      <c r="L987" s="120"/>
    </row>
    <row r="988" spans="1:12" x14ac:dyDescent="0.25">
      <c r="A988" s="120"/>
      <c r="B988" s="120"/>
      <c r="C988" s="120"/>
      <c r="D988" s="120"/>
      <c r="E988" s="120"/>
      <c r="F988" s="120"/>
      <c r="G988" s="120"/>
      <c r="H988" s="120"/>
      <c r="I988" s="120"/>
      <c r="J988" s="120"/>
      <c r="K988" s="120"/>
      <c r="L988" s="120"/>
    </row>
    <row r="989" spans="1:12" x14ac:dyDescent="0.25">
      <c r="A989" s="120"/>
      <c r="B989" s="120"/>
      <c r="C989" s="120"/>
      <c r="D989" s="120"/>
      <c r="E989" s="120"/>
      <c r="F989" s="120"/>
      <c r="G989" s="120"/>
      <c r="H989" s="120"/>
      <c r="I989" s="120"/>
      <c r="J989" s="120"/>
      <c r="K989" s="120"/>
      <c r="L989" s="120"/>
    </row>
    <row r="990" spans="1:12" x14ac:dyDescent="0.25">
      <c r="A990" s="120"/>
      <c r="B990" s="120"/>
      <c r="C990" s="120"/>
      <c r="D990" s="120"/>
      <c r="E990" s="120"/>
      <c r="F990" s="120"/>
      <c r="G990" s="120"/>
      <c r="H990" s="120"/>
      <c r="I990" s="120"/>
      <c r="J990" s="120"/>
      <c r="K990" s="120"/>
      <c r="L990" s="120"/>
    </row>
    <row r="991" spans="1:12" x14ac:dyDescent="0.25">
      <c r="A991" s="120"/>
      <c r="B991" s="120"/>
      <c r="C991" s="120"/>
      <c r="D991" s="120"/>
      <c r="E991" s="120"/>
      <c r="F991" s="120"/>
      <c r="G991" s="120"/>
      <c r="H991" s="120"/>
      <c r="I991" s="120"/>
      <c r="J991" s="120"/>
      <c r="K991" s="120"/>
      <c r="L991" s="120"/>
    </row>
    <row r="992" spans="1:12" x14ac:dyDescent="0.25">
      <c r="A992" s="120"/>
      <c r="B992" s="120"/>
      <c r="C992" s="120"/>
      <c r="D992" s="120"/>
      <c r="E992" s="120"/>
      <c r="F992" s="120"/>
      <c r="G992" s="120"/>
      <c r="H992" s="120"/>
      <c r="I992" s="120"/>
      <c r="J992" s="120"/>
      <c r="K992" s="120"/>
      <c r="L992" s="120"/>
    </row>
    <row r="993" spans="1:12" x14ac:dyDescent="0.25">
      <c r="A993" s="120"/>
      <c r="B993" s="120"/>
      <c r="C993" s="120"/>
      <c r="D993" s="120"/>
      <c r="E993" s="120"/>
      <c r="F993" s="120"/>
      <c r="G993" s="120"/>
      <c r="H993" s="120"/>
      <c r="I993" s="120"/>
      <c r="J993" s="120"/>
      <c r="K993" s="120"/>
      <c r="L993" s="120"/>
    </row>
    <row r="994" spans="1:12" x14ac:dyDescent="0.25">
      <c r="A994" s="120"/>
      <c r="B994" s="120"/>
      <c r="C994" s="120"/>
      <c r="D994" s="120"/>
      <c r="E994" s="120"/>
      <c r="F994" s="120"/>
      <c r="G994" s="120"/>
      <c r="H994" s="120"/>
      <c r="I994" s="120"/>
      <c r="J994" s="120"/>
      <c r="K994" s="120"/>
      <c r="L994" s="120"/>
    </row>
    <row r="995" spans="1:12" x14ac:dyDescent="0.25">
      <c r="A995" s="120"/>
      <c r="B995" s="120"/>
      <c r="C995" s="120"/>
      <c r="D995" s="120"/>
      <c r="E995" s="120"/>
      <c r="F995" s="120"/>
      <c r="G995" s="120"/>
      <c r="H995" s="120"/>
      <c r="I995" s="120"/>
      <c r="J995" s="120"/>
      <c r="K995" s="120"/>
      <c r="L995" s="120"/>
    </row>
    <row r="996" spans="1:12" x14ac:dyDescent="0.25">
      <c r="A996" s="120"/>
      <c r="B996" s="120"/>
      <c r="C996" s="120"/>
      <c r="D996" s="120"/>
      <c r="E996" s="120"/>
      <c r="F996" s="120"/>
      <c r="G996" s="120"/>
      <c r="H996" s="120"/>
      <c r="I996" s="120"/>
      <c r="J996" s="120"/>
      <c r="K996" s="120"/>
      <c r="L996" s="120"/>
    </row>
    <row r="997" spans="1:12" x14ac:dyDescent="0.25">
      <c r="A997" s="120"/>
      <c r="B997" s="120"/>
      <c r="C997" s="120"/>
      <c r="D997" s="120"/>
      <c r="E997" s="120"/>
      <c r="F997" s="120"/>
      <c r="G997" s="120"/>
      <c r="H997" s="120"/>
      <c r="I997" s="120"/>
      <c r="J997" s="120"/>
      <c r="K997" s="120"/>
      <c r="L997" s="120"/>
    </row>
    <row r="998" spans="1:12" x14ac:dyDescent="0.25">
      <c r="A998" s="120"/>
      <c r="B998" s="120"/>
      <c r="C998" s="120"/>
      <c r="D998" s="120"/>
      <c r="E998" s="120"/>
      <c r="F998" s="120"/>
      <c r="G998" s="120"/>
      <c r="H998" s="120"/>
      <c r="I998" s="120"/>
      <c r="J998" s="120"/>
      <c r="K998" s="120"/>
      <c r="L998" s="120"/>
    </row>
    <row r="999" spans="1:12" x14ac:dyDescent="0.25">
      <c r="A999" s="120"/>
      <c r="B999" s="120"/>
      <c r="C999" s="120"/>
      <c r="D999" s="120"/>
      <c r="E999" s="120"/>
      <c r="F999" s="120"/>
      <c r="G999" s="120"/>
      <c r="H999" s="120"/>
      <c r="I999" s="120"/>
      <c r="J999" s="120"/>
      <c r="K999" s="120"/>
      <c r="L999" s="120"/>
    </row>
    <row r="1000" spans="1:12" x14ac:dyDescent="0.25">
      <c r="A1000" s="120"/>
      <c r="B1000" s="120"/>
      <c r="C1000" s="120"/>
      <c r="D1000" s="120"/>
      <c r="E1000" s="120"/>
      <c r="F1000" s="120"/>
      <c r="G1000" s="120"/>
      <c r="H1000" s="120"/>
      <c r="I1000" s="120"/>
      <c r="J1000" s="120"/>
      <c r="K1000" s="120"/>
      <c r="L1000" s="120"/>
    </row>
    <row r="1001" spans="1:12" x14ac:dyDescent="0.25">
      <c r="A1001" s="120"/>
      <c r="B1001" s="120"/>
      <c r="C1001" s="120"/>
      <c r="D1001" s="120"/>
      <c r="E1001" s="120"/>
      <c r="F1001" s="120"/>
      <c r="G1001" s="120"/>
      <c r="H1001" s="120"/>
      <c r="I1001" s="120"/>
      <c r="J1001" s="120"/>
      <c r="K1001" s="120"/>
      <c r="L1001" s="120"/>
    </row>
    <row r="1002" spans="1:12" x14ac:dyDescent="0.25">
      <c r="A1002" s="120"/>
      <c r="B1002" s="120"/>
      <c r="C1002" s="120"/>
      <c r="D1002" s="120"/>
      <c r="E1002" s="120"/>
      <c r="F1002" s="120"/>
      <c r="G1002" s="120"/>
      <c r="H1002" s="120"/>
      <c r="I1002" s="120"/>
      <c r="J1002" s="120"/>
      <c r="K1002" s="120"/>
      <c r="L1002" s="120"/>
    </row>
    <row r="1003" spans="1:12" x14ac:dyDescent="0.25">
      <c r="A1003" s="120"/>
      <c r="B1003" s="120"/>
      <c r="C1003" s="120"/>
      <c r="D1003" s="120"/>
      <c r="E1003" s="120"/>
      <c r="F1003" s="120"/>
      <c r="G1003" s="120"/>
      <c r="H1003" s="120"/>
      <c r="I1003" s="120"/>
      <c r="J1003" s="120"/>
      <c r="K1003" s="120"/>
      <c r="L1003" s="120"/>
    </row>
    <row r="1004" spans="1:12" x14ac:dyDescent="0.25">
      <c r="A1004" s="120"/>
      <c r="B1004" s="120"/>
      <c r="C1004" s="120"/>
      <c r="D1004" s="120"/>
      <c r="E1004" s="120"/>
      <c r="F1004" s="120"/>
      <c r="G1004" s="120"/>
      <c r="H1004" s="120"/>
      <c r="I1004" s="120"/>
      <c r="J1004" s="120"/>
      <c r="K1004" s="120"/>
      <c r="L1004" s="120"/>
    </row>
    <row r="1005" spans="1:12" x14ac:dyDescent="0.25">
      <c r="A1005" s="120"/>
      <c r="B1005" s="120"/>
      <c r="C1005" s="120"/>
      <c r="D1005" s="120"/>
      <c r="E1005" s="120"/>
      <c r="F1005" s="120"/>
      <c r="G1005" s="120"/>
      <c r="H1005" s="120"/>
      <c r="I1005" s="120"/>
      <c r="J1005" s="120"/>
      <c r="K1005" s="120"/>
      <c r="L1005" s="120"/>
    </row>
    <row r="1006" spans="1:12" x14ac:dyDescent="0.25">
      <c r="A1006" s="120"/>
      <c r="B1006" s="120"/>
      <c r="C1006" s="120"/>
      <c r="D1006" s="120"/>
      <c r="E1006" s="120"/>
      <c r="F1006" s="120"/>
      <c r="G1006" s="120"/>
      <c r="H1006" s="120"/>
      <c r="I1006" s="120"/>
      <c r="J1006" s="120"/>
      <c r="K1006" s="120"/>
      <c r="L1006" s="120"/>
    </row>
  </sheetData>
  <mergeCells count="3">
    <mergeCell ref="A26:A27"/>
    <mergeCell ref="A29:A30"/>
    <mergeCell ref="A38:A39"/>
  </mergeCell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M1083"/>
  <sheetViews>
    <sheetView topLeftCell="V1" zoomScaleNormal="100" workbookViewId="0">
      <pane ySplit="1" topLeftCell="A95" activePane="bottomLeft" state="frozen"/>
      <selection pane="bottomLeft" activeCell="C97" sqref="C97"/>
    </sheetView>
  </sheetViews>
  <sheetFormatPr defaultColWidth="15.140625" defaultRowHeight="15" customHeight="1" x14ac:dyDescent="0.25"/>
  <cols>
    <col min="1" max="1" width="18.28515625" style="213" customWidth="1"/>
    <col min="2" max="3" width="7.7109375" style="213" customWidth="1"/>
    <col min="4" max="6" width="16.42578125" style="213" customWidth="1"/>
    <col min="7" max="12" width="3.85546875" style="213" customWidth="1"/>
    <col min="13" max="13" width="4.85546875" style="213" customWidth="1"/>
    <col min="14" max="18" width="6.85546875" customWidth="1"/>
    <col min="19" max="19" width="4.85546875" style="213" customWidth="1"/>
    <col min="20" max="20" width="24" style="213" customWidth="1"/>
    <col min="21" max="22" width="14" style="213" customWidth="1"/>
    <col min="23" max="23" width="80" style="213" customWidth="1"/>
    <col min="24" max="24" width="64" style="213" customWidth="1"/>
    <col min="25" max="25" width="80" style="213" customWidth="1"/>
    <col min="26" max="26" width="80" style="218" customWidth="1"/>
    <col min="27" max="27" width="36.5703125" style="218" customWidth="1"/>
    <col min="28" max="28" width="13.7109375" style="218" customWidth="1"/>
    <col min="29" max="29" width="6.85546875" style="218" customWidth="1"/>
    <col min="30" max="30" width="7.140625" style="218" customWidth="1"/>
    <col min="31" max="32" width="14" style="213" customWidth="1"/>
    <col min="33" max="33" width="9.140625" style="213" customWidth="1"/>
    <col min="34" max="34" width="13.7109375" style="218" customWidth="1"/>
    <col min="35" max="35" width="14.5703125" style="213" customWidth="1"/>
    <col min="36" max="36" width="10.28515625" style="215" customWidth="1"/>
    <col min="37" max="37" width="12" style="215" customWidth="1"/>
    <col min="38" max="38" width="10.28515625" style="211" customWidth="1"/>
    <col min="39" max="39" width="9.7109375" style="211" customWidth="1"/>
    <col min="40" max="16384" width="15.140625" style="213"/>
  </cols>
  <sheetData>
    <row r="1" spans="1:39" ht="15" customHeight="1" x14ac:dyDescent="0.25">
      <c r="A1" s="211" t="s">
        <v>4678</v>
      </c>
      <c r="B1" s="211" t="s">
        <v>7</v>
      </c>
      <c r="C1" s="211" t="s">
        <v>8</v>
      </c>
      <c r="D1" s="211" t="s">
        <v>9</v>
      </c>
      <c r="E1" s="211" t="s">
        <v>10</v>
      </c>
      <c r="F1" s="211" t="s">
        <v>11</v>
      </c>
      <c r="G1" s="211" t="s">
        <v>14</v>
      </c>
      <c r="H1" s="211" t="s">
        <v>15</v>
      </c>
      <c r="I1" s="211" t="s">
        <v>16</v>
      </c>
      <c r="J1" s="211" t="s">
        <v>17</v>
      </c>
      <c r="K1" s="211" t="s">
        <v>18</v>
      </c>
      <c r="L1" s="211" t="s">
        <v>19</v>
      </c>
      <c r="M1" s="211" t="s">
        <v>20</v>
      </c>
      <c r="N1" s="60" t="s">
        <v>897</v>
      </c>
      <c r="O1" s="60" t="s">
        <v>27</v>
      </c>
      <c r="P1" s="60" t="s">
        <v>911</v>
      </c>
      <c r="Q1" s="60" t="s">
        <v>806</v>
      </c>
      <c r="R1" s="60" t="s">
        <v>884</v>
      </c>
      <c r="S1" s="211" t="s">
        <v>20</v>
      </c>
      <c r="T1" s="755" t="s">
        <v>21</v>
      </c>
      <c r="U1" s="211" t="s">
        <v>22</v>
      </c>
      <c r="V1" s="718" t="s">
        <v>2760</v>
      </c>
      <c r="W1" s="211" t="s">
        <v>23</v>
      </c>
      <c r="X1" s="211" t="s">
        <v>24</v>
      </c>
      <c r="Y1" s="211" t="s">
        <v>25</v>
      </c>
      <c r="Z1" s="331" t="s">
        <v>3641</v>
      </c>
      <c r="AA1" s="63" t="s">
        <v>3772</v>
      </c>
      <c r="AB1" s="63" t="s">
        <v>2827</v>
      </c>
      <c r="AC1" s="756" t="s">
        <v>4878</v>
      </c>
      <c r="AD1" s="756" t="s">
        <v>4879</v>
      </c>
      <c r="AE1" s="718" t="s">
        <v>4156</v>
      </c>
      <c r="AF1" s="718" t="s">
        <v>4454</v>
      </c>
      <c r="AG1" s="718" t="s">
        <v>4543</v>
      </c>
      <c r="AH1" s="719" t="s">
        <v>4551</v>
      </c>
      <c r="AI1" s="718" t="s">
        <v>4572</v>
      </c>
      <c r="AJ1" s="760" t="s">
        <v>4876</v>
      </c>
      <c r="AK1" s="820" t="s">
        <v>5116</v>
      </c>
      <c r="AL1" s="755" t="s">
        <v>4875</v>
      </c>
      <c r="AM1" s="755" t="s">
        <v>4877</v>
      </c>
    </row>
    <row r="2" spans="1:39" ht="60" x14ac:dyDescent="0.25">
      <c r="A2" s="211" t="s">
        <v>0</v>
      </c>
      <c r="B2" s="211" t="s">
        <v>30</v>
      </c>
      <c r="C2" s="211" t="s">
        <v>40</v>
      </c>
      <c r="D2" s="211" t="s">
        <v>32</v>
      </c>
      <c r="E2" s="211" t="s">
        <v>40</v>
      </c>
      <c r="F2" s="311" t="s">
        <v>91</v>
      </c>
      <c r="G2" s="211">
        <v>30</v>
      </c>
      <c r="H2" s="211">
        <v>60</v>
      </c>
      <c r="I2" s="211">
        <v>45</v>
      </c>
      <c r="J2" s="211">
        <v>60</v>
      </c>
      <c r="K2" s="211">
        <v>40</v>
      </c>
      <c r="L2" s="211">
        <v>70</v>
      </c>
      <c r="M2" s="215">
        <f>SUM(G2:L2)</f>
        <v>305</v>
      </c>
      <c r="N2" s="57">
        <v>0</v>
      </c>
      <c r="O2" s="57">
        <v>20</v>
      </c>
      <c r="P2" s="57">
        <v>10</v>
      </c>
      <c r="Q2" s="57">
        <v>10</v>
      </c>
      <c r="R2" s="57">
        <v>0</v>
      </c>
      <c r="S2" s="215">
        <f>SUM(N2:R2)</f>
        <v>40</v>
      </c>
      <c r="T2" s="215" t="s">
        <v>61</v>
      </c>
      <c r="U2" s="63" t="s">
        <v>4107</v>
      </c>
      <c r="V2" s="719" t="s">
        <v>3262</v>
      </c>
      <c r="W2" s="63" t="s">
        <v>4674</v>
      </c>
      <c r="X2" s="63" t="s">
        <v>3317</v>
      </c>
      <c r="Y2" s="537" t="s">
        <v>3782</v>
      </c>
      <c r="Z2" s="331" t="s">
        <v>3807</v>
      </c>
      <c r="AA2" s="513" t="s">
        <v>1414</v>
      </c>
      <c r="AB2" s="704" t="s">
        <v>1140</v>
      </c>
      <c r="AC2" s="757" t="s">
        <v>5741</v>
      </c>
      <c r="AD2" s="757" t="s">
        <v>5744</v>
      </c>
      <c r="AE2" s="719" t="s">
        <v>4131</v>
      </c>
      <c r="AF2" s="719" t="s">
        <v>2643</v>
      </c>
      <c r="AG2" s="720" t="s">
        <v>4544</v>
      </c>
      <c r="AH2" s="721" t="s">
        <v>4555</v>
      </c>
      <c r="AI2" s="718" t="s">
        <v>4573</v>
      </c>
      <c r="AJ2" s="760" t="s">
        <v>4892</v>
      </c>
      <c r="AK2" s="820"/>
      <c r="AL2" s="211">
        <v>45</v>
      </c>
      <c r="AM2" s="211">
        <v>20</v>
      </c>
    </row>
    <row r="3" spans="1:39" ht="45" x14ac:dyDescent="0.25">
      <c r="A3" s="211" t="s">
        <v>2</v>
      </c>
      <c r="B3" s="211" t="s">
        <v>30</v>
      </c>
      <c r="C3" s="211" t="s">
        <v>73</v>
      </c>
      <c r="D3" s="211" t="s">
        <v>32</v>
      </c>
      <c r="E3" s="211" t="s">
        <v>40</v>
      </c>
      <c r="F3" s="311" t="s">
        <v>91</v>
      </c>
      <c r="G3" s="211">
        <v>40</v>
      </c>
      <c r="H3" s="211">
        <v>80</v>
      </c>
      <c r="I3" s="211">
        <v>65</v>
      </c>
      <c r="J3" s="211">
        <v>75</v>
      </c>
      <c r="K3" s="211">
        <v>60</v>
      </c>
      <c r="L3" s="211">
        <v>90</v>
      </c>
      <c r="M3" s="215">
        <f t="shared" ref="M3:M66" si="0">SUM(G3:L3)</f>
        <v>410</v>
      </c>
      <c r="N3" s="57">
        <v>10</v>
      </c>
      <c r="O3" s="57">
        <v>30</v>
      </c>
      <c r="P3" s="57">
        <v>20</v>
      </c>
      <c r="Q3" s="57">
        <v>20</v>
      </c>
      <c r="R3" s="57">
        <v>0</v>
      </c>
      <c r="S3" s="215">
        <f t="shared" ref="S3:S66" si="1">SUM(N3:R3)</f>
        <v>80</v>
      </c>
      <c r="T3" s="215" t="s">
        <v>79</v>
      </c>
      <c r="U3" s="579" t="s">
        <v>4108</v>
      </c>
      <c r="V3" s="721" t="s">
        <v>3262</v>
      </c>
      <c r="W3" s="63" t="s">
        <v>4822</v>
      </c>
      <c r="X3" s="63" t="s">
        <v>3318</v>
      </c>
      <c r="Y3" s="537" t="s">
        <v>3783</v>
      </c>
      <c r="Z3" s="331" t="s">
        <v>3808</v>
      </c>
      <c r="AA3" s="513" t="s">
        <v>1414</v>
      </c>
      <c r="AB3" s="704" t="s">
        <v>1140</v>
      </c>
      <c r="AC3" s="757" t="s">
        <v>5738</v>
      </c>
      <c r="AD3" s="927" t="s">
        <v>5745</v>
      </c>
      <c r="AE3" s="719" t="s">
        <v>4131</v>
      </c>
      <c r="AF3" s="719" t="s">
        <v>2643</v>
      </c>
      <c r="AG3" s="720" t="s">
        <v>4544</v>
      </c>
      <c r="AH3" s="721" t="s">
        <v>4553</v>
      </c>
      <c r="AI3" s="718" t="s">
        <v>4573</v>
      </c>
      <c r="AJ3" s="760" t="s">
        <v>4892</v>
      </c>
      <c r="AK3" s="820"/>
      <c r="AL3" s="211">
        <v>45</v>
      </c>
      <c r="AM3" s="211">
        <v>20</v>
      </c>
    </row>
    <row r="4" spans="1:39" ht="60" x14ac:dyDescent="0.25">
      <c r="A4" s="211" t="s">
        <v>3</v>
      </c>
      <c r="B4" s="211" t="s">
        <v>30</v>
      </c>
      <c r="C4" s="211" t="s">
        <v>73</v>
      </c>
      <c r="D4" s="211" t="s">
        <v>32</v>
      </c>
      <c r="E4" s="211" t="s">
        <v>40</v>
      </c>
      <c r="F4" s="311" t="s">
        <v>91</v>
      </c>
      <c r="G4" s="211">
        <v>50</v>
      </c>
      <c r="H4" s="211">
        <v>100</v>
      </c>
      <c r="I4" s="211">
        <v>100</v>
      </c>
      <c r="J4" s="211">
        <v>90</v>
      </c>
      <c r="K4" s="211">
        <v>90</v>
      </c>
      <c r="L4" s="211">
        <v>105</v>
      </c>
      <c r="M4" s="215">
        <f t="shared" si="0"/>
        <v>535</v>
      </c>
      <c r="N4" s="57">
        <v>30</v>
      </c>
      <c r="O4" s="57">
        <v>10</v>
      </c>
      <c r="P4" s="57">
        <v>0</v>
      </c>
      <c r="Q4" s="57">
        <v>30</v>
      </c>
      <c r="R4" s="57">
        <v>30</v>
      </c>
      <c r="S4" s="215">
        <f t="shared" si="1"/>
        <v>100</v>
      </c>
      <c r="T4" s="215" t="s">
        <v>83</v>
      </c>
      <c r="U4" s="216" t="s">
        <v>2508</v>
      </c>
      <c r="V4" s="721" t="s">
        <v>3263</v>
      </c>
      <c r="W4" s="63" t="s">
        <v>3983</v>
      </c>
      <c r="X4" s="63" t="s">
        <v>3319</v>
      </c>
      <c r="Y4" s="537" t="s">
        <v>3784</v>
      </c>
      <c r="Z4" s="331" t="s">
        <v>3808</v>
      </c>
      <c r="AA4" s="513" t="s">
        <v>3721</v>
      </c>
      <c r="AB4" s="704" t="s">
        <v>1140</v>
      </c>
      <c r="AC4" s="757" t="s">
        <v>5746</v>
      </c>
      <c r="AD4" s="927" t="s">
        <v>5747</v>
      </c>
      <c r="AE4" s="719" t="s">
        <v>4131</v>
      </c>
      <c r="AF4" s="719" t="s">
        <v>2643</v>
      </c>
      <c r="AG4" s="720" t="s">
        <v>4545</v>
      </c>
      <c r="AH4" s="721" t="s">
        <v>4902</v>
      </c>
      <c r="AI4" s="718" t="s">
        <v>4573</v>
      </c>
      <c r="AJ4" s="760" t="s">
        <v>4892</v>
      </c>
      <c r="AK4" s="820"/>
      <c r="AL4" s="211">
        <v>45</v>
      </c>
      <c r="AM4" s="211">
        <v>20</v>
      </c>
    </row>
    <row r="5" spans="1:39" ht="60" x14ac:dyDescent="0.25">
      <c r="A5" s="211" t="s">
        <v>4</v>
      </c>
      <c r="B5" s="211" t="s">
        <v>49</v>
      </c>
      <c r="C5" s="211" t="s">
        <v>40</v>
      </c>
      <c r="D5" s="211" t="s">
        <v>52</v>
      </c>
      <c r="E5" s="211" t="s">
        <v>40</v>
      </c>
      <c r="F5" s="211" t="s">
        <v>583</v>
      </c>
      <c r="G5" s="211">
        <v>60</v>
      </c>
      <c r="H5" s="211">
        <v>50</v>
      </c>
      <c r="I5" s="211">
        <v>40</v>
      </c>
      <c r="J5" s="211">
        <v>60</v>
      </c>
      <c r="K5" s="211">
        <v>35</v>
      </c>
      <c r="L5" s="211">
        <v>60</v>
      </c>
      <c r="M5" s="215">
        <f t="shared" si="0"/>
        <v>305</v>
      </c>
      <c r="N5" s="57">
        <v>10</v>
      </c>
      <c r="O5" s="57">
        <v>20</v>
      </c>
      <c r="P5" s="57">
        <v>0</v>
      </c>
      <c r="Q5" s="57">
        <v>0</v>
      </c>
      <c r="R5" s="57">
        <v>10</v>
      </c>
      <c r="S5" s="215">
        <f t="shared" si="1"/>
        <v>40</v>
      </c>
      <c r="T5" s="215" t="s">
        <v>61</v>
      </c>
      <c r="U5" s="216" t="s">
        <v>2509</v>
      </c>
      <c r="V5" s="721" t="s">
        <v>2762</v>
      </c>
      <c r="W5" s="13" t="s">
        <v>4832</v>
      </c>
      <c r="X5" s="63" t="s">
        <v>4836</v>
      </c>
      <c r="Y5" s="69" t="s">
        <v>4852</v>
      </c>
      <c r="Z5" s="331" t="s">
        <v>3821</v>
      </c>
      <c r="AA5" s="69" t="s">
        <v>4833</v>
      </c>
      <c r="AB5" s="651" t="s">
        <v>88</v>
      </c>
      <c r="AC5" s="757" t="s">
        <v>5738</v>
      </c>
      <c r="AD5" s="757" t="s">
        <v>5748</v>
      </c>
      <c r="AE5" s="719" t="s">
        <v>4132</v>
      </c>
      <c r="AF5" s="719" t="s">
        <v>4467</v>
      </c>
      <c r="AG5" s="720" t="s">
        <v>4562</v>
      </c>
      <c r="AH5" s="721"/>
      <c r="AI5" s="718" t="s">
        <v>4582</v>
      </c>
      <c r="AJ5" s="760" t="s">
        <v>4892</v>
      </c>
      <c r="AK5" s="820"/>
      <c r="AL5" s="211">
        <v>45</v>
      </c>
      <c r="AM5" s="211">
        <v>20</v>
      </c>
    </row>
    <row r="6" spans="1:39" ht="60" customHeight="1" x14ac:dyDescent="0.25">
      <c r="A6" s="252" t="s">
        <v>2622</v>
      </c>
      <c r="B6" s="211" t="s">
        <v>49</v>
      </c>
      <c r="C6" s="211" t="s">
        <v>89</v>
      </c>
      <c r="D6" s="211" t="s">
        <v>52</v>
      </c>
      <c r="E6" s="211" t="s">
        <v>40</v>
      </c>
      <c r="F6" s="211" t="s">
        <v>583</v>
      </c>
      <c r="G6" s="211">
        <v>70</v>
      </c>
      <c r="H6" s="211">
        <v>65</v>
      </c>
      <c r="I6" s="211">
        <v>90</v>
      </c>
      <c r="J6" s="211">
        <v>80</v>
      </c>
      <c r="K6" s="211">
        <v>45</v>
      </c>
      <c r="L6" s="211">
        <v>60</v>
      </c>
      <c r="M6" s="215">
        <f t="shared" si="0"/>
        <v>410</v>
      </c>
      <c r="N6" s="57">
        <v>30</v>
      </c>
      <c r="O6" s="57">
        <v>20</v>
      </c>
      <c r="P6" s="57">
        <v>0</v>
      </c>
      <c r="Q6" s="57">
        <v>0</v>
      </c>
      <c r="R6" s="57">
        <v>30</v>
      </c>
      <c r="S6" s="215">
        <f t="shared" si="1"/>
        <v>80</v>
      </c>
      <c r="T6" s="215" t="s">
        <v>95</v>
      </c>
      <c r="U6" s="69" t="s">
        <v>2621</v>
      </c>
      <c r="V6" s="721" t="s">
        <v>2763</v>
      </c>
      <c r="W6" s="13" t="s">
        <v>2861</v>
      </c>
      <c r="X6" s="63" t="s">
        <v>4835</v>
      </c>
      <c r="Y6" s="69" t="s">
        <v>4853</v>
      </c>
      <c r="Z6" s="331" t="s">
        <v>3822</v>
      </c>
      <c r="AA6" s="513" t="s">
        <v>1310</v>
      </c>
      <c r="AB6" s="651" t="s">
        <v>88</v>
      </c>
      <c r="AC6" s="927" t="s">
        <v>5735</v>
      </c>
      <c r="AD6" s="757" t="s">
        <v>5749</v>
      </c>
      <c r="AE6" s="719" t="s">
        <v>4132</v>
      </c>
      <c r="AF6" s="719" t="s">
        <v>4467</v>
      </c>
      <c r="AG6" s="720" t="s">
        <v>4562</v>
      </c>
      <c r="AH6" s="721"/>
      <c r="AI6" s="718" t="s">
        <v>4574</v>
      </c>
      <c r="AJ6" s="760" t="s">
        <v>4892</v>
      </c>
      <c r="AK6" s="820"/>
      <c r="AL6" s="211">
        <v>45</v>
      </c>
      <c r="AM6" s="211">
        <v>20</v>
      </c>
    </row>
    <row r="7" spans="1:39" ht="60" customHeight="1" x14ac:dyDescent="0.25">
      <c r="A7" s="305" t="s">
        <v>4165</v>
      </c>
      <c r="B7" s="211" t="s">
        <v>49</v>
      </c>
      <c r="C7" s="211" t="s">
        <v>89</v>
      </c>
      <c r="D7" s="211" t="s">
        <v>52</v>
      </c>
      <c r="E7" s="211" t="s">
        <v>40</v>
      </c>
      <c r="F7" s="211" t="s">
        <v>583</v>
      </c>
      <c r="G7" s="211">
        <v>90</v>
      </c>
      <c r="H7" s="211">
        <v>90</v>
      </c>
      <c r="I7" s="211">
        <v>110</v>
      </c>
      <c r="J7" s="211">
        <v>100</v>
      </c>
      <c r="K7" s="211">
        <v>65</v>
      </c>
      <c r="L7" s="211">
        <v>75</v>
      </c>
      <c r="M7" s="215">
        <f t="shared" si="0"/>
        <v>530</v>
      </c>
      <c r="N7" s="57">
        <v>30</v>
      </c>
      <c r="O7" s="57">
        <v>50</v>
      </c>
      <c r="P7" s="57">
        <v>0</v>
      </c>
      <c r="Q7" s="57">
        <v>0</v>
      </c>
      <c r="R7" s="57">
        <v>30</v>
      </c>
      <c r="S7" s="215">
        <f t="shared" si="1"/>
        <v>110</v>
      </c>
      <c r="T7" s="63" t="s">
        <v>2623</v>
      </c>
      <c r="U7" s="69" t="s">
        <v>3769</v>
      </c>
      <c r="V7" s="721" t="s">
        <v>2761</v>
      </c>
      <c r="W7" s="63" t="s">
        <v>4834</v>
      </c>
      <c r="X7" s="63" t="s">
        <v>4837</v>
      </c>
      <c r="Y7" s="69" t="s">
        <v>4854</v>
      </c>
      <c r="Z7" s="331" t="s">
        <v>3823</v>
      </c>
      <c r="AA7" s="513" t="s">
        <v>3722</v>
      </c>
      <c r="AB7" s="651" t="s">
        <v>88</v>
      </c>
      <c r="AC7" s="757" t="s">
        <v>5739</v>
      </c>
      <c r="AD7" s="757" t="s">
        <v>5750</v>
      </c>
      <c r="AE7" s="719" t="s">
        <v>4132</v>
      </c>
      <c r="AF7" s="719" t="s">
        <v>4467</v>
      </c>
      <c r="AG7" s="720" t="s">
        <v>4562</v>
      </c>
      <c r="AH7" s="721"/>
      <c r="AI7" s="718" t="s">
        <v>4574</v>
      </c>
      <c r="AJ7" s="760" t="s">
        <v>4892</v>
      </c>
      <c r="AK7" s="820"/>
      <c r="AL7" s="211">
        <v>45</v>
      </c>
      <c r="AM7" s="211">
        <v>20</v>
      </c>
    </row>
    <row r="8" spans="1:39" ht="45" x14ac:dyDescent="0.25">
      <c r="A8" s="211" t="s">
        <v>5</v>
      </c>
      <c r="B8" s="211" t="s">
        <v>65</v>
      </c>
      <c r="C8" s="211" t="s">
        <v>40</v>
      </c>
      <c r="D8" s="211" t="s">
        <v>66</v>
      </c>
      <c r="E8" s="211" t="s">
        <v>40</v>
      </c>
      <c r="F8" s="214" t="s">
        <v>391</v>
      </c>
      <c r="G8" s="211">
        <v>90</v>
      </c>
      <c r="H8" s="211">
        <v>30</v>
      </c>
      <c r="I8" s="211">
        <v>50</v>
      </c>
      <c r="J8" s="211">
        <v>35</v>
      </c>
      <c r="K8" s="211">
        <v>70</v>
      </c>
      <c r="L8" s="211">
        <v>30</v>
      </c>
      <c r="M8" s="215">
        <f t="shared" si="0"/>
        <v>305</v>
      </c>
      <c r="N8" s="57">
        <v>0</v>
      </c>
      <c r="O8" s="57">
        <v>10</v>
      </c>
      <c r="P8" s="57">
        <v>20</v>
      </c>
      <c r="Q8" s="57">
        <v>10</v>
      </c>
      <c r="R8" s="57">
        <v>0</v>
      </c>
      <c r="S8" s="215">
        <f t="shared" si="1"/>
        <v>40</v>
      </c>
      <c r="T8" s="215" t="s">
        <v>61</v>
      </c>
      <c r="U8" s="216" t="s">
        <v>108</v>
      </c>
      <c r="V8" s="721" t="s">
        <v>2764</v>
      </c>
      <c r="W8" s="63" t="s">
        <v>4127</v>
      </c>
      <c r="X8" s="63" t="s">
        <v>3286</v>
      </c>
      <c r="Y8" s="69" t="s">
        <v>4479</v>
      </c>
      <c r="Z8" s="331" t="s">
        <v>5228</v>
      </c>
      <c r="AA8" s="63" t="s">
        <v>5229</v>
      </c>
      <c r="AB8" s="864" t="s">
        <v>2064</v>
      </c>
      <c r="AC8" s="927" t="s">
        <v>5737</v>
      </c>
      <c r="AD8" s="927" t="s">
        <v>5751</v>
      </c>
      <c r="AE8" s="721" t="s">
        <v>4133</v>
      </c>
      <c r="AF8" s="721" t="s">
        <v>4455</v>
      </c>
      <c r="AG8" s="720" t="s">
        <v>4546</v>
      </c>
      <c r="AH8" s="721" t="s">
        <v>4556</v>
      </c>
      <c r="AI8" s="718" t="s">
        <v>4574</v>
      </c>
      <c r="AJ8" s="760" t="s">
        <v>4892</v>
      </c>
      <c r="AK8" s="820"/>
      <c r="AL8" s="211">
        <v>45</v>
      </c>
      <c r="AM8" s="211">
        <v>20</v>
      </c>
    </row>
    <row r="9" spans="1:39" ht="60" x14ac:dyDescent="0.25">
      <c r="A9" s="211" t="s">
        <v>6</v>
      </c>
      <c r="B9" s="211" t="s">
        <v>65</v>
      </c>
      <c r="C9" s="211" t="s">
        <v>111</v>
      </c>
      <c r="D9" s="211" t="s">
        <v>66</v>
      </c>
      <c r="E9" s="211" t="s">
        <v>40</v>
      </c>
      <c r="F9" s="214" t="s">
        <v>391</v>
      </c>
      <c r="G9" s="211">
        <v>110</v>
      </c>
      <c r="H9" s="211">
        <v>50</v>
      </c>
      <c r="I9" s="211">
        <v>70</v>
      </c>
      <c r="J9" s="211">
        <v>55</v>
      </c>
      <c r="K9" s="211">
        <v>80</v>
      </c>
      <c r="L9" s="211">
        <v>45</v>
      </c>
      <c r="M9" s="215">
        <f t="shared" si="0"/>
        <v>410</v>
      </c>
      <c r="N9" s="57">
        <v>0</v>
      </c>
      <c r="O9" s="57">
        <v>0</v>
      </c>
      <c r="P9" s="57">
        <v>10</v>
      </c>
      <c r="Q9" s="57">
        <v>50</v>
      </c>
      <c r="R9" s="57">
        <v>20</v>
      </c>
      <c r="S9" s="215">
        <f t="shared" si="1"/>
        <v>80</v>
      </c>
      <c r="T9" s="215" t="s">
        <v>115</v>
      </c>
      <c r="U9" s="293" t="s">
        <v>2686</v>
      </c>
      <c r="V9" s="721" t="s">
        <v>2764</v>
      </c>
      <c r="W9" s="63" t="s">
        <v>4679</v>
      </c>
      <c r="X9" s="63" t="s">
        <v>5230</v>
      </c>
      <c r="Y9" s="69" t="s">
        <v>4480</v>
      </c>
      <c r="Z9" s="331" t="s">
        <v>3809</v>
      </c>
      <c r="AA9" s="63" t="s">
        <v>2182</v>
      </c>
      <c r="AB9" s="757" t="s">
        <v>2055</v>
      </c>
      <c r="AC9" s="757" t="s">
        <v>5736</v>
      </c>
      <c r="AD9" s="757" t="s">
        <v>5755</v>
      </c>
      <c r="AE9" s="721" t="s">
        <v>4133</v>
      </c>
      <c r="AF9" s="721" t="s">
        <v>4455</v>
      </c>
      <c r="AG9" s="720" t="s">
        <v>4545</v>
      </c>
      <c r="AH9" s="721" t="s">
        <v>4554</v>
      </c>
      <c r="AI9" s="718" t="s">
        <v>4574</v>
      </c>
      <c r="AJ9" s="760" t="s">
        <v>4892</v>
      </c>
      <c r="AK9" s="820"/>
      <c r="AL9" s="211">
        <v>45</v>
      </c>
      <c r="AM9" s="211">
        <v>20</v>
      </c>
    </row>
    <row r="10" spans="1:39" ht="60" customHeight="1" x14ac:dyDescent="0.25">
      <c r="A10" s="211" t="s">
        <v>12</v>
      </c>
      <c r="B10" s="211" t="s">
        <v>65</v>
      </c>
      <c r="C10" s="211" t="s">
        <v>111</v>
      </c>
      <c r="D10" s="211" t="s">
        <v>66</v>
      </c>
      <c r="E10" s="211" t="s">
        <v>40</v>
      </c>
      <c r="F10" s="214" t="s">
        <v>391</v>
      </c>
      <c r="G10" s="211">
        <v>125</v>
      </c>
      <c r="H10" s="211">
        <v>65</v>
      </c>
      <c r="I10" s="211">
        <v>95</v>
      </c>
      <c r="J10" s="211">
        <v>70</v>
      </c>
      <c r="K10" s="211">
        <v>110</v>
      </c>
      <c r="L10" s="211">
        <v>60</v>
      </c>
      <c r="M10" s="215">
        <f t="shared" si="0"/>
        <v>525</v>
      </c>
      <c r="N10" s="57">
        <v>10</v>
      </c>
      <c r="O10" s="57">
        <v>0</v>
      </c>
      <c r="P10" s="57">
        <v>10</v>
      </c>
      <c r="Q10" s="57">
        <v>30</v>
      </c>
      <c r="R10" s="57">
        <v>50</v>
      </c>
      <c r="S10" s="215">
        <f t="shared" si="1"/>
        <v>100</v>
      </c>
      <c r="T10" s="215" t="s">
        <v>120</v>
      </c>
      <c r="U10" s="16" t="s">
        <v>2824</v>
      </c>
      <c r="V10" s="721" t="s">
        <v>2764</v>
      </c>
      <c r="W10" s="63" t="s">
        <v>3285</v>
      </c>
      <c r="X10" s="63" t="s">
        <v>5231</v>
      </c>
      <c r="Y10" s="69" t="s">
        <v>3798</v>
      </c>
      <c r="Z10" s="331" t="s">
        <v>3810</v>
      </c>
      <c r="AA10" s="63" t="s">
        <v>3723</v>
      </c>
      <c r="AB10" s="864" t="s">
        <v>1061</v>
      </c>
      <c r="AC10" s="927" t="s">
        <v>5740</v>
      </c>
      <c r="AD10" s="927" t="s">
        <v>5752</v>
      </c>
      <c r="AE10" s="721" t="s">
        <v>4133</v>
      </c>
      <c r="AF10" s="721" t="s">
        <v>4455</v>
      </c>
      <c r="AG10" s="720" t="s">
        <v>4547</v>
      </c>
      <c r="AH10" s="721" t="s">
        <v>4557</v>
      </c>
      <c r="AI10" s="718" t="s">
        <v>4574</v>
      </c>
      <c r="AJ10" s="760" t="s">
        <v>4892</v>
      </c>
      <c r="AK10" s="820"/>
      <c r="AL10" s="211">
        <v>45</v>
      </c>
      <c r="AM10" s="211">
        <v>20</v>
      </c>
    </row>
    <row r="11" spans="1:39" ht="60" x14ac:dyDescent="0.25">
      <c r="A11" s="211" t="s">
        <v>13</v>
      </c>
      <c r="B11" s="211" t="s">
        <v>101</v>
      </c>
      <c r="C11" s="211" t="s">
        <v>40</v>
      </c>
      <c r="D11" s="211" t="s">
        <v>75</v>
      </c>
      <c r="E11" s="372" t="s">
        <v>401</v>
      </c>
      <c r="F11" s="372" t="s">
        <v>374</v>
      </c>
      <c r="G11" s="211">
        <v>15</v>
      </c>
      <c r="H11" s="211">
        <v>70</v>
      </c>
      <c r="I11" s="211">
        <v>20</v>
      </c>
      <c r="J11" s="211">
        <v>50</v>
      </c>
      <c r="K11" s="211">
        <v>20</v>
      </c>
      <c r="L11" s="211">
        <v>80</v>
      </c>
      <c r="M11" s="215">
        <f t="shared" si="0"/>
        <v>255</v>
      </c>
      <c r="N11" s="57">
        <v>0</v>
      </c>
      <c r="O11" s="57">
        <v>0</v>
      </c>
      <c r="P11" s="57">
        <v>0</v>
      </c>
      <c r="Q11" s="57">
        <v>10</v>
      </c>
      <c r="R11" s="57">
        <v>10</v>
      </c>
      <c r="S11" s="215">
        <f t="shared" si="1"/>
        <v>20</v>
      </c>
      <c r="T11" s="215" t="s">
        <v>61</v>
      </c>
      <c r="U11" s="216" t="s">
        <v>127</v>
      </c>
      <c r="V11" s="721" t="s">
        <v>2765</v>
      </c>
      <c r="W11" s="63" t="s">
        <v>4680</v>
      </c>
      <c r="X11" s="63" t="s">
        <v>3824</v>
      </c>
      <c r="Y11" s="421" t="s">
        <v>3777</v>
      </c>
      <c r="Z11" s="331" t="s">
        <v>3827</v>
      </c>
      <c r="AA11" s="63" t="s">
        <v>4914</v>
      </c>
      <c r="AB11" s="787" t="s">
        <v>1282</v>
      </c>
      <c r="AC11" s="927" t="s">
        <v>5737</v>
      </c>
      <c r="AD11" s="927" t="s">
        <v>5753</v>
      </c>
      <c r="AE11" s="721" t="s">
        <v>4134</v>
      </c>
      <c r="AF11" s="721" t="s">
        <v>4457</v>
      </c>
      <c r="AG11" s="720" t="s">
        <v>4548</v>
      </c>
      <c r="AH11" s="721" t="s">
        <v>4916</v>
      </c>
      <c r="AI11" s="718" t="s">
        <v>4582</v>
      </c>
      <c r="AJ11" s="760" t="s">
        <v>4893</v>
      </c>
      <c r="AK11" s="820"/>
      <c r="AL11" s="211">
        <v>255</v>
      </c>
      <c r="AM11" s="211">
        <v>15</v>
      </c>
    </row>
    <row r="12" spans="1:39" ht="60" x14ac:dyDescent="0.25">
      <c r="A12" s="211" t="s">
        <v>26</v>
      </c>
      <c r="B12" s="211" t="s">
        <v>101</v>
      </c>
      <c r="C12" s="211" t="s">
        <v>128</v>
      </c>
      <c r="D12" s="736" t="s">
        <v>304</v>
      </c>
      <c r="E12" s="372" t="s">
        <v>401</v>
      </c>
      <c r="F12" s="372" t="s">
        <v>374</v>
      </c>
      <c r="G12" s="211">
        <v>31</v>
      </c>
      <c r="H12" s="211">
        <v>91</v>
      </c>
      <c r="I12" s="211">
        <v>41</v>
      </c>
      <c r="J12" s="211">
        <v>81</v>
      </c>
      <c r="K12" s="211">
        <v>41</v>
      </c>
      <c r="L12" s="211">
        <v>121</v>
      </c>
      <c r="M12" s="215">
        <f t="shared" si="0"/>
        <v>406</v>
      </c>
      <c r="N12" s="57">
        <v>0</v>
      </c>
      <c r="O12" s="57">
        <v>0</v>
      </c>
      <c r="P12" s="57">
        <v>0</v>
      </c>
      <c r="Q12" s="57">
        <v>60</v>
      </c>
      <c r="R12" s="57">
        <v>20</v>
      </c>
      <c r="S12" s="215">
        <f t="shared" si="1"/>
        <v>80</v>
      </c>
      <c r="T12" s="215" t="s">
        <v>131</v>
      </c>
      <c r="U12" s="216" t="s">
        <v>127</v>
      </c>
      <c r="V12" s="721" t="s">
        <v>2766</v>
      </c>
      <c r="W12" s="63" t="s">
        <v>3995</v>
      </c>
      <c r="X12" s="63" t="s">
        <v>4923</v>
      </c>
      <c r="Y12" s="421" t="s">
        <v>3994</v>
      </c>
      <c r="Z12" s="331" t="s">
        <v>4828</v>
      </c>
      <c r="AA12" s="63"/>
      <c r="AB12" s="787" t="s">
        <v>1282</v>
      </c>
      <c r="AC12" s="927" t="s">
        <v>5742</v>
      </c>
      <c r="AD12" s="927" t="s">
        <v>5754</v>
      </c>
      <c r="AE12" s="721" t="s">
        <v>4134</v>
      </c>
      <c r="AF12" s="721" t="s">
        <v>4457</v>
      </c>
      <c r="AG12" s="720" t="s">
        <v>4549</v>
      </c>
      <c r="AH12" s="721" t="s">
        <v>4917</v>
      </c>
      <c r="AI12" s="718" t="s">
        <v>4575</v>
      </c>
      <c r="AJ12" s="760" t="s">
        <v>4893</v>
      </c>
      <c r="AK12" s="820"/>
      <c r="AL12" s="211">
        <v>127</v>
      </c>
      <c r="AM12" s="211">
        <v>15</v>
      </c>
    </row>
    <row r="13" spans="1:39" ht="75" x14ac:dyDescent="0.25">
      <c r="A13" s="211" t="s">
        <v>28</v>
      </c>
      <c r="B13" s="211" t="s">
        <v>101</v>
      </c>
      <c r="C13" s="211" t="s">
        <v>57</v>
      </c>
      <c r="D13" s="211" t="s">
        <v>104</v>
      </c>
      <c r="E13" s="211" t="s">
        <v>103</v>
      </c>
      <c r="F13" s="345" t="s">
        <v>322</v>
      </c>
      <c r="G13" s="211">
        <v>50</v>
      </c>
      <c r="H13" s="211">
        <v>35</v>
      </c>
      <c r="I13" s="211">
        <v>40</v>
      </c>
      <c r="J13" s="211">
        <v>50</v>
      </c>
      <c r="K13" s="211">
        <v>50</v>
      </c>
      <c r="L13" s="211">
        <v>35</v>
      </c>
      <c r="M13" s="215">
        <f t="shared" si="0"/>
        <v>260</v>
      </c>
      <c r="N13" s="57">
        <v>0</v>
      </c>
      <c r="O13" s="57">
        <v>20</v>
      </c>
      <c r="P13" s="57">
        <v>10</v>
      </c>
      <c r="Q13" s="57">
        <v>0</v>
      </c>
      <c r="R13" s="57">
        <v>0</v>
      </c>
      <c r="S13" s="215">
        <f t="shared" si="1"/>
        <v>30</v>
      </c>
      <c r="T13" s="215" t="s">
        <v>61</v>
      </c>
      <c r="U13" s="216" t="s">
        <v>132</v>
      </c>
      <c r="V13" s="721" t="s">
        <v>3996</v>
      </c>
      <c r="W13" s="63" t="s">
        <v>4884</v>
      </c>
      <c r="X13" s="63" t="s">
        <v>3850</v>
      </c>
      <c r="Y13" s="538" t="s">
        <v>4855</v>
      </c>
      <c r="Z13" s="331" t="s">
        <v>3849</v>
      </c>
      <c r="AA13" s="63" t="s">
        <v>4942</v>
      </c>
      <c r="AB13" s="63" t="s">
        <v>1360</v>
      </c>
      <c r="AC13" s="927" t="s">
        <v>5738</v>
      </c>
      <c r="AD13" s="756" t="s">
        <v>5756</v>
      </c>
      <c r="AE13" s="721" t="s">
        <v>4135</v>
      </c>
      <c r="AF13" s="721" t="s">
        <v>4456</v>
      </c>
      <c r="AG13" s="720" t="s">
        <v>4547</v>
      </c>
      <c r="AH13" s="721" t="s">
        <v>4558</v>
      </c>
      <c r="AI13" s="718" t="s">
        <v>4576</v>
      </c>
      <c r="AJ13" s="760" t="s">
        <v>4893</v>
      </c>
      <c r="AK13" s="820"/>
      <c r="AL13" s="211">
        <v>255</v>
      </c>
      <c r="AM13" s="211">
        <v>15</v>
      </c>
    </row>
    <row r="14" spans="1:39" ht="90" x14ac:dyDescent="0.25">
      <c r="A14" s="211" t="s">
        <v>33</v>
      </c>
      <c r="B14" s="211" t="s">
        <v>101</v>
      </c>
      <c r="C14" s="211" t="s">
        <v>57</v>
      </c>
      <c r="D14" s="211" t="s">
        <v>104</v>
      </c>
      <c r="E14" s="211" t="s">
        <v>103</v>
      </c>
      <c r="F14" s="345" t="s">
        <v>3714</v>
      </c>
      <c r="G14" s="211">
        <v>70</v>
      </c>
      <c r="H14" s="211">
        <v>40</v>
      </c>
      <c r="I14" s="211">
        <v>45</v>
      </c>
      <c r="J14" s="211">
        <v>65</v>
      </c>
      <c r="K14" s="211">
        <v>65</v>
      </c>
      <c r="L14" s="211">
        <v>50</v>
      </c>
      <c r="M14" s="215">
        <f t="shared" si="0"/>
        <v>335</v>
      </c>
      <c r="N14" s="57">
        <v>0</v>
      </c>
      <c r="O14" s="57">
        <v>50</v>
      </c>
      <c r="P14" s="57">
        <v>10</v>
      </c>
      <c r="Q14" s="57">
        <v>0</v>
      </c>
      <c r="R14" s="57">
        <v>0</v>
      </c>
      <c r="S14" s="215">
        <f t="shared" si="1"/>
        <v>60</v>
      </c>
      <c r="T14" s="215" t="s">
        <v>134</v>
      </c>
      <c r="U14" s="216" t="s">
        <v>132</v>
      </c>
      <c r="V14" s="721" t="s">
        <v>3996</v>
      </c>
      <c r="W14" s="63" t="s">
        <v>4885</v>
      </c>
      <c r="X14" s="63" t="s">
        <v>4888</v>
      </c>
      <c r="Y14" s="539" t="s">
        <v>3848</v>
      </c>
      <c r="Z14" s="331" t="s">
        <v>3849</v>
      </c>
      <c r="AA14" s="215"/>
      <c r="AB14" s="63" t="s">
        <v>1360</v>
      </c>
      <c r="AC14" s="756" t="s">
        <v>5739</v>
      </c>
      <c r="AD14" s="927" t="s">
        <v>5757</v>
      </c>
      <c r="AE14" s="721" t="s">
        <v>4135</v>
      </c>
      <c r="AF14" s="721" t="s">
        <v>4456</v>
      </c>
      <c r="AG14" s="720" t="s">
        <v>4549</v>
      </c>
      <c r="AH14" s="721" t="s">
        <v>4559</v>
      </c>
      <c r="AI14" s="718" t="s">
        <v>4576</v>
      </c>
      <c r="AJ14" s="760" t="s">
        <v>4893</v>
      </c>
      <c r="AK14" s="820"/>
      <c r="AL14" s="211">
        <v>120</v>
      </c>
      <c r="AM14" s="211">
        <v>15</v>
      </c>
    </row>
    <row r="15" spans="1:39" ht="105" x14ac:dyDescent="0.25">
      <c r="A15" s="211" t="s">
        <v>34</v>
      </c>
      <c r="B15" s="211" t="s">
        <v>101</v>
      </c>
      <c r="C15" s="211" t="s">
        <v>57</v>
      </c>
      <c r="D15" s="211" t="s">
        <v>104</v>
      </c>
      <c r="E15" s="211" t="s">
        <v>103</v>
      </c>
      <c r="F15" s="345" t="s">
        <v>3714</v>
      </c>
      <c r="G15" s="211">
        <v>110</v>
      </c>
      <c r="H15" s="211">
        <v>50</v>
      </c>
      <c r="I15" s="211">
        <v>55</v>
      </c>
      <c r="J15" s="211">
        <v>95</v>
      </c>
      <c r="K15" s="211">
        <v>95</v>
      </c>
      <c r="L15" s="211">
        <v>80</v>
      </c>
      <c r="M15" s="215">
        <f t="shared" si="0"/>
        <v>485</v>
      </c>
      <c r="N15" s="57">
        <v>0</v>
      </c>
      <c r="O15" s="57">
        <v>80</v>
      </c>
      <c r="P15" s="57">
        <v>10</v>
      </c>
      <c r="Q15" s="57">
        <v>0</v>
      </c>
      <c r="R15" s="57">
        <v>0</v>
      </c>
      <c r="S15" s="215">
        <f t="shared" si="1"/>
        <v>90</v>
      </c>
      <c r="T15" s="63" t="s">
        <v>3652</v>
      </c>
      <c r="U15" s="216" t="s">
        <v>132</v>
      </c>
      <c r="V15" s="721" t="s">
        <v>3264</v>
      </c>
      <c r="W15" s="63" t="s">
        <v>4886</v>
      </c>
      <c r="X15" s="63" t="s">
        <v>4887</v>
      </c>
      <c r="Y15" s="539" t="s">
        <v>4856</v>
      </c>
      <c r="Z15" s="331" t="s">
        <v>4661</v>
      </c>
      <c r="AA15" s="63"/>
      <c r="AB15" s="63" t="s">
        <v>1360</v>
      </c>
      <c r="AC15" s="925" t="s">
        <v>5743</v>
      </c>
      <c r="AD15" s="756" t="s">
        <v>5758</v>
      </c>
      <c r="AE15" s="721" t="s">
        <v>4135</v>
      </c>
      <c r="AF15" s="721" t="s">
        <v>4456</v>
      </c>
      <c r="AG15" s="720" t="s">
        <v>4546</v>
      </c>
      <c r="AH15" s="721" t="s">
        <v>4883</v>
      </c>
      <c r="AI15" s="718" t="s">
        <v>4576</v>
      </c>
      <c r="AJ15" s="760" t="s">
        <v>4893</v>
      </c>
      <c r="AK15" s="820"/>
      <c r="AL15" s="211">
        <v>55</v>
      </c>
      <c r="AM15" s="211">
        <v>15</v>
      </c>
    </row>
    <row r="16" spans="1:39" ht="45" x14ac:dyDescent="0.25">
      <c r="A16" s="211" t="s">
        <v>35</v>
      </c>
      <c r="B16" s="211" t="s">
        <v>73</v>
      </c>
      <c r="C16" s="211" t="s">
        <v>31</v>
      </c>
      <c r="D16" s="374" t="s">
        <v>338</v>
      </c>
      <c r="E16" s="211" t="s">
        <v>40</v>
      </c>
      <c r="F16" s="892" t="s">
        <v>230</v>
      </c>
      <c r="G16" s="211">
        <v>38</v>
      </c>
      <c r="H16" s="211">
        <v>55</v>
      </c>
      <c r="I16" s="211">
        <v>36</v>
      </c>
      <c r="J16" s="211">
        <v>21</v>
      </c>
      <c r="K16" s="211">
        <v>34</v>
      </c>
      <c r="L16" s="211">
        <v>56</v>
      </c>
      <c r="M16" s="215">
        <f t="shared" si="0"/>
        <v>240</v>
      </c>
      <c r="N16" s="57">
        <v>10</v>
      </c>
      <c r="O16" s="57">
        <v>0</v>
      </c>
      <c r="P16" s="57">
        <v>0</v>
      </c>
      <c r="Q16" s="57">
        <v>0</v>
      </c>
      <c r="R16" s="57">
        <v>0</v>
      </c>
      <c r="S16" s="215">
        <f t="shared" si="1"/>
        <v>10</v>
      </c>
      <c r="T16" s="215" t="s">
        <v>61</v>
      </c>
      <c r="U16" s="215" t="s">
        <v>140</v>
      </c>
      <c r="V16" s="719" t="s">
        <v>3158</v>
      </c>
      <c r="W16" s="63" t="s">
        <v>5564</v>
      </c>
      <c r="X16" s="63" t="s">
        <v>4085</v>
      </c>
      <c r="Y16" s="69" t="s">
        <v>4857</v>
      </c>
      <c r="Z16" s="331" t="s">
        <v>3811</v>
      </c>
      <c r="AA16" s="63" t="s">
        <v>3157</v>
      </c>
      <c r="AB16" s="63" t="s">
        <v>1660</v>
      </c>
      <c r="AC16" s="756"/>
      <c r="AD16" s="756"/>
      <c r="AE16" s="719" t="s">
        <v>4136</v>
      </c>
      <c r="AF16" s="719" t="s">
        <v>2643</v>
      </c>
      <c r="AG16" s="211"/>
      <c r="AH16" s="215"/>
      <c r="AI16" s="718" t="s">
        <v>4573</v>
      </c>
      <c r="AJ16" s="760" t="s">
        <v>4892</v>
      </c>
      <c r="AK16" s="820"/>
      <c r="AL16" s="211">
        <v>255</v>
      </c>
      <c r="AM16" s="211">
        <v>15</v>
      </c>
    </row>
    <row r="17" spans="1:39" ht="60" customHeight="1" x14ac:dyDescent="0.25">
      <c r="A17" s="211" t="s">
        <v>37</v>
      </c>
      <c r="B17" s="211" t="s">
        <v>73</v>
      </c>
      <c r="C17" s="211" t="s">
        <v>31</v>
      </c>
      <c r="D17" s="617" t="s">
        <v>338</v>
      </c>
      <c r="E17" s="211" t="s">
        <v>40</v>
      </c>
      <c r="F17" s="892" t="s">
        <v>230</v>
      </c>
      <c r="G17" s="211">
        <v>48</v>
      </c>
      <c r="H17" s="211">
        <v>110</v>
      </c>
      <c r="I17" s="211">
        <v>61</v>
      </c>
      <c r="J17" s="211">
        <v>41</v>
      </c>
      <c r="K17" s="211">
        <v>59</v>
      </c>
      <c r="L17" s="211">
        <v>95</v>
      </c>
      <c r="M17" s="215">
        <f t="shared" si="0"/>
        <v>414</v>
      </c>
      <c r="N17" s="57">
        <v>20</v>
      </c>
      <c r="O17" s="57">
        <v>0</v>
      </c>
      <c r="P17" s="57">
        <v>0</v>
      </c>
      <c r="Q17" s="57">
        <v>10</v>
      </c>
      <c r="R17" s="57">
        <v>20</v>
      </c>
      <c r="S17" s="215">
        <f t="shared" si="1"/>
        <v>50</v>
      </c>
      <c r="T17" s="63" t="s">
        <v>2769</v>
      </c>
      <c r="U17" s="215" t="s">
        <v>142</v>
      </c>
      <c r="V17" s="719" t="s">
        <v>2767</v>
      </c>
      <c r="W17" s="63" t="s">
        <v>4640</v>
      </c>
      <c r="X17" s="48" t="s">
        <v>4109</v>
      </c>
      <c r="Y17" s="69" t="s">
        <v>3779</v>
      </c>
      <c r="Z17" s="331" t="s">
        <v>3812</v>
      </c>
      <c r="AA17" s="63" t="s">
        <v>3156</v>
      </c>
      <c r="AB17" s="63" t="s">
        <v>1660</v>
      </c>
      <c r="AC17" s="756"/>
      <c r="AD17" s="756"/>
      <c r="AE17" s="719" t="s">
        <v>4136</v>
      </c>
      <c r="AF17" s="719" t="s">
        <v>2643</v>
      </c>
      <c r="AG17" s="211"/>
      <c r="AH17" s="215"/>
      <c r="AI17" s="718" t="s">
        <v>4573</v>
      </c>
      <c r="AJ17" s="760" t="s">
        <v>4892</v>
      </c>
      <c r="AK17" s="820"/>
      <c r="AL17" s="211">
        <v>90</v>
      </c>
      <c r="AM17" s="211">
        <v>15</v>
      </c>
    </row>
    <row r="18" spans="1:39" ht="60" x14ac:dyDescent="0.25">
      <c r="A18" s="211" t="s">
        <v>38</v>
      </c>
      <c r="B18" s="211" t="s">
        <v>73</v>
      </c>
      <c r="C18" s="211" t="s">
        <v>143</v>
      </c>
      <c r="D18" s="211" t="s">
        <v>74</v>
      </c>
      <c r="E18" s="211" t="s">
        <v>40</v>
      </c>
      <c r="F18" s="892" t="s">
        <v>230</v>
      </c>
      <c r="G18" s="211">
        <v>68</v>
      </c>
      <c r="H18" s="211">
        <v>110</v>
      </c>
      <c r="I18" s="211">
        <v>72</v>
      </c>
      <c r="J18" s="211">
        <v>83</v>
      </c>
      <c r="K18" s="211">
        <v>68</v>
      </c>
      <c r="L18" s="211">
        <v>116</v>
      </c>
      <c r="M18" s="215">
        <f t="shared" si="0"/>
        <v>517</v>
      </c>
      <c r="N18" s="57">
        <v>30</v>
      </c>
      <c r="O18" s="57">
        <v>20</v>
      </c>
      <c r="P18" s="57">
        <v>0</v>
      </c>
      <c r="Q18" s="57">
        <v>20</v>
      </c>
      <c r="R18" s="57">
        <v>30</v>
      </c>
      <c r="S18" s="215">
        <f t="shared" si="1"/>
        <v>100</v>
      </c>
      <c r="T18" s="63" t="s">
        <v>2768</v>
      </c>
      <c r="U18" s="215" t="s">
        <v>144</v>
      </c>
      <c r="V18" s="719" t="s">
        <v>144</v>
      </c>
      <c r="W18" s="63" t="s">
        <v>3159</v>
      </c>
      <c r="X18" s="48" t="s">
        <v>4110</v>
      </c>
      <c r="Y18" s="69" t="s">
        <v>3778</v>
      </c>
      <c r="Z18" s="331" t="s">
        <v>3813</v>
      </c>
      <c r="AA18" s="63" t="s">
        <v>3780</v>
      </c>
      <c r="AB18" s="63" t="s">
        <v>1802</v>
      </c>
      <c r="AC18" s="756"/>
      <c r="AD18" s="756"/>
      <c r="AE18" s="719" t="s">
        <v>4136</v>
      </c>
      <c r="AF18" s="719" t="s">
        <v>2643</v>
      </c>
      <c r="AG18" s="718" t="s">
        <v>4547</v>
      </c>
      <c r="AH18" s="719" t="s">
        <v>4915</v>
      </c>
      <c r="AI18" s="718" t="s">
        <v>4573</v>
      </c>
      <c r="AJ18" s="760" t="s">
        <v>4892</v>
      </c>
      <c r="AK18" s="820"/>
      <c r="AL18" s="211">
        <v>45</v>
      </c>
      <c r="AM18" s="211">
        <v>15</v>
      </c>
    </row>
    <row r="19" spans="1:39" ht="60" x14ac:dyDescent="0.25">
      <c r="A19" s="211" t="s">
        <v>39</v>
      </c>
      <c r="B19" s="211" t="s">
        <v>143</v>
      </c>
      <c r="C19" s="211" t="s">
        <v>145</v>
      </c>
      <c r="D19" s="211" t="s">
        <v>146</v>
      </c>
      <c r="E19" s="211" t="s">
        <v>40</v>
      </c>
      <c r="F19" s="211" t="s">
        <v>414</v>
      </c>
      <c r="G19" s="211">
        <v>30</v>
      </c>
      <c r="H19" s="211">
        <v>20</v>
      </c>
      <c r="I19" s="211">
        <v>80</v>
      </c>
      <c r="J19" s="211">
        <v>20</v>
      </c>
      <c r="K19" s="211">
        <v>40</v>
      </c>
      <c r="L19" s="211">
        <v>40</v>
      </c>
      <c r="M19" s="215">
        <f t="shared" si="0"/>
        <v>230</v>
      </c>
      <c r="N19" s="57">
        <v>0</v>
      </c>
      <c r="O19" s="57">
        <v>0</v>
      </c>
      <c r="P19" s="57">
        <v>40</v>
      </c>
      <c r="Q19" s="57">
        <v>10</v>
      </c>
      <c r="R19" s="57">
        <v>0</v>
      </c>
      <c r="S19" s="215">
        <f t="shared" si="1"/>
        <v>50</v>
      </c>
      <c r="T19" s="215" t="s">
        <v>61</v>
      </c>
      <c r="U19" s="215" t="s">
        <v>150</v>
      </c>
      <c r="V19" s="719" t="s">
        <v>2770</v>
      </c>
      <c r="W19" s="63" t="s">
        <v>4681</v>
      </c>
      <c r="X19" s="13" t="s">
        <v>1782</v>
      </c>
      <c r="Y19" s="63" t="s">
        <v>2649</v>
      </c>
      <c r="Z19" s="331" t="s">
        <v>2649</v>
      </c>
      <c r="AA19" s="63" t="s">
        <v>2649</v>
      </c>
      <c r="AB19" s="63" t="s">
        <v>2649</v>
      </c>
      <c r="AC19" s="756"/>
      <c r="AD19" s="756"/>
      <c r="AE19" s="719" t="s">
        <v>4128</v>
      </c>
      <c r="AF19" s="719" t="s">
        <v>4458</v>
      </c>
      <c r="AG19" s="718" t="s">
        <v>4547</v>
      </c>
      <c r="AH19" s="719"/>
      <c r="AI19" s="718" t="s">
        <v>4577</v>
      </c>
      <c r="AJ19" s="760" t="s">
        <v>4891</v>
      </c>
      <c r="AK19" s="820"/>
      <c r="AL19" s="211">
        <v>255</v>
      </c>
      <c r="AM19" s="211">
        <v>20</v>
      </c>
    </row>
    <row r="20" spans="1:39" ht="60" x14ac:dyDescent="0.25">
      <c r="A20" s="211" t="s">
        <v>43</v>
      </c>
      <c r="B20" s="211" t="s">
        <v>143</v>
      </c>
      <c r="C20" s="211" t="s">
        <v>145</v>
      </c>
      <c r="D20" s="211" t="s">
        <v>146</v>
      </c>
      <c r="E20" s="211" t="s">
        <v>40</v>
      </c>
      <c r="F20" s="211" t="s">
        <v>414</v>
      </c>
      <c r="G20" s="211">
        <v>40</v>
      </c>
      <c r="H20" s="211">
        <v>50</v>
      </c>
      <c r="I20" s="211">
        <v>100</v>
      </c>
      <c r="J20" s="211">
        <v>30</v>
      </c>
      <c r="K20" s="211">
        <v>60</v>
      </c>
      <c r="L20" s="211">
        <v>40</v>
      </c>
      <c r="M20" s="215">
        <f t="shared" si="0"/>
        <v>320</v>
      </c>
      <c r="N20" s="57">
        <v>20</v>
      </c>
      <c r="O20" s="57">
        <v>0</v>
      </c>
      <c r="P20" s="57">
        <v>10</v>
      </c>
      <c r="Q20" s="57">
        <v>20</v>
      </c>
      <c r="R20" s="57">
        <v>10</v>
      </c>
      <c r="S20" s="215">
        <f t="shared" si="1"/>
        <v>60</v>
      </c>
      <c r="T20" s="13" t="s">
        <v>2817</v>
      </c>
      <c r="U20" s="215" t="s">
        <v>153</v>
      </c>
      <c r="V20" s="719" t="s">
        <v>2775</v>
      </c>
      <c r="W20" s="63" t="s">
        <v>4682</v>
      </c>
      <c r="X20" s="63" t="s">
        <v>4111</v>
      </c>
      <c r="Y20" s="69" t="s">
        <v>4858</v>
      </c>
      <c r="Z20" s="331" t="s">
        <v>3814</v>
      </c>
      <c r="AA20" s="63" t="s">
        <v>3576</v>
      </c>
      <c r="AB20" s="63" t="s">
        <v>956</v>
      </c>
      <c r="AC20" s="756"/>
      <c r="AD20" s="756"/>
      <c r="AE20" s="719" t="s">
        <v>4128</v>
      </c>
      <c r="AF20" s="719" t="s">
        <v>4458</v>
      </c>
      <c r="AG20" s="718" t="s">
        <v>4547</v>
      </c>
      <c r="AH20" s="719"/>
      <c r="AI20" s="718" t="s">
        <v>4577</v>
      </c>
      <c r="AJ20" s="760" t="s">
        <v>4891</v>
      </c>
      <c r="AK20" s="820"/>
      <c r="AL20" s="211">
        <v>220</v>
      </c>
      <c r="AM20" s="211">
        <v>20</v>
      </c>
    </row>
    <row r="21" spans="1:39" ht="75" customHeight="1" x14ac:dyDescent="0.25">
      <c r="A21" s="211" t="s">
        <v>158</v>
      </c>
      <c r="B21" s="211" t="s">
        <v>143</v>
      </c>
      <c r="C21" s="211" t="s">
        <v>145</v>
      </c>
      <c r="D21" s="211" t="s">
        <v>146</v>
      </c>
      <c r="E21" s="211" t="s">
        <v>40</v>
      </c>
      <c r="F21" s="211" t="s">
        <v>414</v>
      </c>
      <c r="G21" s="211">
        <v>60</v>
      </c>
      <c r="H21" s="211">
        <v>80</v>
      </c>
      <c r="I21" s="211">
        <v>120</v>
      </c>
      <c r="J21" s="211">
        <v>60</v>
      </c>
      <c r="K21" s="211">
        <v>80</v>
      </c>
      <c r="L21" s="211">
        <v>40</v>
      </c>
      <c r="M21" s="215">
        <f t="shared" si="0"/>
        <v>440</v>
      </c>
      <c r="N21" s="57">
        <v>40</v>
      </c>
      <c r="O21" s="57">
        <v>0</v>
      </c>
      <c r="P21" s="57">
        <v>0</v>
      </c>
      <c r="Q21" s="57">
        <v>20</v>
      </c>
      <c r="R21" s="57">
        <v>30</v>
      </c>
      <c r="S21" s="215">
        <f t="shared" si="1"/>
        <v>90</v>
      </c>
      <c r="T21" s="13" t="s">
        <v>2818</v>
      </c>
      <c r="U21" s="215" t="s">
        <v>163</v>
      </c>
      <c r="V21" s="719" t="s">
        <v>2774</v>
      </c>
      <c r="W21" s="63" t="s">
        <v>3984</v>
      </c>
      <c r="X21" s="48" t="s">
        <v>4112</v>
      </c>
      <c r="Y21" s="69" t="s">
        <v>4859</v>
      </c>
      <c r="Z21" s="331" t="s">
        <v>4476</v>
      </c>
      <c r="AA21" s="63" t="s">
        <v>3576</v>
      </c>
      <c r="AB21" s="63" t="s">
        <v>3160</v>
      </c>
      <c r="AC21" s="756"/>
      <c r="AD21" s="756"/>
      <c r="AE21" s="719" t="s">
        <v>4128</v>
      </c>
      <c r="AF21" s="719" t="s">
        <v>4458</v>
      </c>
      <c r="AG21" s="718" t="s">
        <v>4547</v>
      </c>
      <c r="AH21" s="719" t="s">
        <v>4918</v>
      </c>
      <c r="AI21" s="718" t="s">
        <v>4577</v>
      </c>
      <c r="AJ21" s="760" t="s">
        <v>4891</v>
      </c>
      <c r="AK21" s="820"/>
      <c r="AL21" s="211">
        <v>120</v>
      </c>
      <c r="AM21" s="211">
        <v>20</v>
      </c>
    </row>
    <row r="22" spans="1:39" ht="75" customHeight="1" x14ac:dyDescent="0.25">
      <c r="A22" s="853" t="s">
        <v>5182</v>
      </c>
      <c r="B22" s="211" t="s">
        <v>143</v>
      </c>
      <c r="C22" s="214" t="s">
        <v>65</v>
      </c>
      <c r="D22" s="211" t="s">
        <v>146</v>
      </c>
      <c r="E22" s="211" t="s">
        <v>40</v>
      </c>
      <c r="F22" s="211" t="s">
        <v>414</v>
      </c>
      <c r="G22" s="211">
        <v>60</v>
      </c>
      <c r="H22" s="211">
        <v>60</v>
      </c>
      <c r="I22" s="211">
        <v>120</v>
      </c>
      <c r="J22" s="211">
        <v>60</v>
      </c>
      <c r="K22" s="211">
        <v>80</v>
      </c>
      <c r="L22" s="211">
        <v>60</v>
      </c>
      <c r="M22" s="215">
        <f t="shared" si="0"/>
        <v>440</v>
      </c>
      <c r="N22" s="57">
        <v>40</v>
      </c>
      <c r="O22" s="57">
        <v>0</v>
      </c>
      <c r="P22" s="57">
        <v>0</v>
      </c>
      <c r="Q22" s="57">
        <v>30</v>
      </c>
      <c r="R22" s="57">
        <v>20</v>
      </c>
      <c r="S22" s="215">
        <f t="shared" si="1"/>
        <v>90</v>
      </c>
      <c r="T22" s="212" t="s">
        <v>2372</v>
      </c>
      <c r="U22" s="215" t="s">
        <v>167</v>
      </c>
      <c r="V22" s="719" t="s">
        <v>2774</v>
      </c>
      <c r="W22" s="63" t="s">
        <v>3985</v>
      </c>
      <c r="X22" s="63" t="s">
        <v>3968</v>
      </c>
      <c r="Y22" s="69" t="s">
        <v>4860</v>
      </c>
      <c r="Z22" s="331" t="s">
        <v>4269</v>
      </c>
      <c r="AA22" s="63" t="s">
        <v>3576</v>
      </c>
      <c r="AB22" s="63" t="s">
        <v>3160</v>
      </c>
      <c r="AC22" s="756"/>
      <c r="AD22" s="756"/>
      <c r="AE22" s="719" t="s">
        <v>4128</v>
      </c>
      <c r="AF22" s="719" t="s">
        <v>4458</v>
      </c>
      <c r="AG22" s="718" t="s">
        <v>4547</v>
      </c>
      <c r="AH22" s="784" t="s">
        <v>4918</v>
      </c>
      <c r="AI22" s="718" t="s">
        <v>4577</v>
      </c>
      <c r="AJ22" s="760" t="s">
        <v>4891</v>
      </c>
      <c r="AK22" s="820"/>
      <c r="AL22" s="211">
        <v>120</v>
      </c>
      <c r="AM22" s="211">
        <v>20</v>
      </c>
    </row>
    <row r="23" spans="1:39" ht="75" x14ac:dyDescent="0.25">
      <c r="A23" s="853" t="s">
        <v>5183</v>
      </c>
      <c r="B23" s="211" t="s">
        <v>143</v>
      </c>
      <c r="C23" s="214" t="s">
        <v>57</v>
      </c>
      <c r="D23" s="211" t="s">
        <v>146</v>
      </c>
      <c r="E23" s="211" t="s">
        <v>40</v>
      </c>
      <c r="F23" s="211" t="s">
        <v>414</v>
      </c>
      <c r="G23" s="211">
        <v>60</v>
      </c>
      <c r="H23" s="211">
        <v>80</v>
      </c>
      <c r="I23" s="211">
        <v>120</v>
      </c>
      <c r="J23" s="211">
        <v>60</v>
      </c>
      <c r="K23" s="211">
        <v>40</v>
      </c>
      <c r="L23" s="211">
        <v>80</v>
      </c>
      <c r="M23" s="215">
        <f t="shared" si="0"/>
        <v>440</v>
      </c>
      <c r="N23" s="57">
        <v>40</v>
      </c>
      <c r="O23" s="57">
        <v>0</v>
      </c>
      <c r="P23" s="57">
        <v>0</v>
      </c>
      <c r="Q23" s="57">
        <v>40</v>
      </c>
      <c r="R23" s="57">
        <v>10</v>
      </c>
      <c r="S23" s="215">
        <f t="shared" si="1"/>
        <v>90</v>
      </c>
      <c r="T23" s="212" t="s">
        <v>2373</v>
      </c>
      <c r="U23" s="215" t="s">
        <v>169</v>
      </c>
      <c r="V23" s="719" t="s">
        <v>2774</v>
      </c>
      <c r="W23" s="63" t="s">
        <v>3986</v>
      </c>
      <c r="X23" s="63" t="s">
        <v>3969</v>
      </c>
      <c r="Y23" s="69" t="s">
        <v>4861</v>
      </c>
      <c r="Z23" s="331" t="s">
        <v>4268</v>
      </c>
      <c r="AA23" s="63" t="s">
        <v>3576</v>
      </c>
      <c r="AB23" s="63" t="s">
        <v>3160</v>
      </c>
      <c r="AC23" s="756"/>
      <c r="AD23" s="756"/>
      <c r="AE23" s="719" t="s">
        <v>4128</v>
      </c>
      <c r="AF23" s="719" t="s">
        <v>4458</v>
      </c>
      <c r="AG23" s="718" t="s">
        <v>4547</v>
      </c>
      <c r="AH23" s="784" t="s">
        <v>4918</v>
      </c>
      <c r="AI23" s="718" t="s">
        <v>4578</v>
      </c>
      <c r="AJ23" s="760" t="s">
        <v>4891</v>
      </c>
      <c r="AK23" s="820"/>
      <c r="AL23" s="211">
        <v>120</v>
      </c>
      <c r="AM23" s="211">
        <v>20</v>
      </c>
    </row>
    <row r="24" spans="1:39" ht="60" x14ac:dyDescent="0.25">
      <c r="A24" s="211" t="s">
        <v>46</v>
      </c>
      <c r="B24" s="211" t="s">
        <v>73</v>
      </c>
      <c r="C24" s="211" t="s">
        <v>65</v>
      </c>
      <c r="D24" s="4" t="s">
        <v>362</v>
      </c>
      <c r="E24" s="4" t="s">
        <v>1552</v>
      </c>
      <c r="F24" s="463" t="s">
        <v>3487</v>
      </c>
      <c r="G24" s="211">
        <v>25</v>
      </c>
      <c r="H24" s="211">
        <v>40</v>
      </c>
      <c r="I24" s="211">
        <v>40</v>
      </c>
      <c r="J24" s="211">
        <v>25</v>
      </c>
      <c r="K24" s="211">
        <v>25</v>
      </c>
      <c r="L24" s="211">
        <v>60</v>
      </c>
      <c r="M24" s="215">
        <f t="shared" si="0"/>
        <v>215</v>
      </c>
      <c r="N24" s="57">
        <v>0</v>
      </c>
      <c r="O24" s="57">
        <v>0</v>
      </c>
      <c r="P24" s="57">
        <v>0</v>
      </c>
      <c r="Q24" s="57">
        <v>0</v>
      </c>
      <c r="R24" s="57">
        <v>20</v>
      </c>
      <c r="S24" s="215">
        <f t="shared" si="1"/>
        <v>20</v>
      </c>
      <c r="T24" s="215" t="s">
        <v>61</v>
      </c>
      <c r="U24" s="16" t="s">
        <v>2567</v>
      </c>
      <c r="V24" s="721" t="s">
        <v>2773</v>
      </c>
      <c r="W24" s="740" t="s">
        <v>5233</v>
      </c>
      <c r="X24" s="63" t="s">
        <v>5241</v>
      </c>
      <c r="Y24" s="538" t="s">
        <v>5242</v>
      </c>
      <c r="Z24" s="331" t="s">
        <v>5232</v>
      </c>
      <c r="AA24" s="395" t="s">
        <v>1316</v>
      </c>
      <c r="AB24" s="862" t="s">
        <v>1623</v>
      </c>
      <c r="AC24" s="215"/>
      <c r="AD24" s="215"/>
      <c r="AE24" s="721" t="s">
        <v>4137</v>
      </c>
      <c r="AF24" s="721" t="s">
        <v>4459</v>
      </c>
      <c r="AG24" s="861" t="s">
        <v>4547</v>
      </c>
      <c r="AH24" s="215"/>
      <c r="AI24" s="718" t="s">
        <v>4579</v>
      </c>
      <c r="AJ24" s="760" t="s">
        <v>4893</v>
      </c>
      <c r="AK24" s="820"/>
      <c r="AL24" s="211">
        <v>200</v>
      </c>
      <c r="AM24" s="211">
        <v>15</v>
      </c>
    </row>
    <row r="25" spans="1:39" ht="60" x14ac:dyDescent="0.25">
      <c r="A25" s="211" t="s">
        <v>50</v>
      </c>
      <c r="B25" s="211" t="s">
        <v>73</v>
      </c>
      <c r="C25" s="211" t="s">
        <v>65</v>
      </c>
      <c r="D25" s="4" t="s">
        <v>362</v>
      </c>
      <c r="E25" s="4" t="s">
        <v>1552</v>
      </c>
      <c r="F25" s="463" t="s">
        <v>3487</v>
      </c>
      <c r="G25" s="211">
        <v>55</v>
      </c>
      <c r="H25" s="211">
        <v>80</v>
      </c>
      <c r="I25" s="211">
        <v>100</v>
      </c>
      <c r="J25" s="211">
        <v>40</v>
      </c>
      <c r="K25" s="211">
        <v>70</v>
      </c>
      <c r="L25" s="211">
        <v>80</v>
      </c>
      <c r="M25" s="215">
        <f t="shared" si="0"/>
        <v>425</v>
      </c>
      <c r="N25" s="57">
        <v>0</v>
      </c>
      <c r="O25" s="57">
        <v>20</v>
      </c>
      <c r="P25" s="57">
        <v>0</v>
      </c>
      <c r="Q25" s="57">
        <v>0</v>
      </c>
      <c r="R25" s="57">
        <v>30</v>
      </c>
      <c r="S25" s="215">
        <f t="shared" si="1"/>
        <v>50</v>
      </c>
      <c r="T25" s="63" t="s">
        <v>5569</v>
      </c>
      <c r="U25" s="16" t="s">
        <v>2566</v>
      </c>
      <c r="V25" s="721" t="s">
        <v>2772</v>
      </c>
      <c r="W25" s="740" t="s">
        <v>4663</v>
      </c>
      <c r="X25" s="63" t="s">
        <v>5240</v>
      </c>
      <c r="Y25" s="539" t="s">
        <v>4862</v>
      </c>
      <c r="Z25" s="331" t="s">
        <v>3851</v>
      </c>
      <c r="AA25" s="216"/>
      <c r="AB25" s="862" t="s">
        <v>1623</v>
      </c>
      <c r="AC25" s="215"/>
      <c r="AD25" s="215"/>
      <c r="AE25" s="721" t="s">
        <v>4137</v>
      </c>
      <c r="AF25" s="721" t="s">
        <v>4459</v>
      </c>
      <c r="AG25" s="718" t="s">
        <v>4544</v>
      </c>
      <c r="AH25" s="719"/>
      <c r="AI25" s="718" t="s">
        <v>4575</v>
      </c>
      <c r="AJ25" s="760" t="s">
        <v>4893</v>
      </c>
      <c r="AK25" s="820"/>
      <c r="AL25" s="211">
        <v>60</v>
      </c>
      <c r="AM25" s="211">
        <v>15</v>
      </c>
    </row>
    <row r="26" spans="1:39" ht="60" x14ac:dyDescent="0.25">
      <c r="A26" s="211" t="s">
        <v>51</v>
      </c>
      <c r="B26" s="211" t="s">
        <v>89</v>
      </c>
      <c r="C26" s="211" t="s">
        <v>174</v>
      </c>
      <c r="D26" s="211" t="s">
        <v>180</v>
      </c>
      <c r="E26" s="211" t="s">
        <v>534</v>
      </c>
      <c r="F26" s="211" t="s">
        <v>213</v>
      </c>
      <c r="G26" s="211">
        <v>30</v>
      </c>
      <c r="H26" s="211">
        <v>30</v>
      </c>
      <c r="I26" s="211">
        <v>100</v>
      </c>
      <c r="J26" s="211">
        <v>70</v>
      </c>
      <c r="K26" s="211">
        <v>100</v>
      </c>
      <c r="L26" s="211">
        <v>5</v>
      </c>
      <c r="M26" s="215">
        <f t="shared" si="0"/>
        <v>335</v>
      </c>
      <c r="N26" s="57">
        <v>0</v>
      </c>
      <c r="O26" s="57">
        <v>10</v>
      </c>
      <c r="P26" s="57">
        <v>0</v>
      </c>
      <c r="Q26" s="57">
        <v>30</v>
      </c>
      <c r="R26" s="57">
        <v>30</v>
      </c>
      <c r="S26" s="215">
        <f t="shared" si="1"/>
        <v>70</v>
      </c>
      <c r="T26" s="215" t="s">
        <v>61</v>
      </c>
      <c r="U26" s="215" t="s">
        <v>176</v>
      </c>
      <c r="V26" s="719" t="s">
        <v>2771</v>
      </c>
      <c r="W26" s="63" t="s">
        <v>3376</v>
      </c>
      <c r="X26" s="63" t="s">
        <v>3375</v>
      </c>
      <c r="Y26" s="395" t="s">
        <v>4863</v>
      </c>
      <c r="Z26" s="331" t="s">
        <v>4825</v>
      </c>
      <c r="AA26" s="63" t="s">
        <v>4826</v>
      </c>
      <c r="AB26" s="63" t="s">
        <v>951</v>
      </c>
      <c r="AC26" s="756"/>
      <c r="AD26" s="756"/>
      <c r="AE26" s="719" t="s">
        <v>4128</v>
      </c>
      <c r="AF26" s="719" t="s">
        <v>2248</v>
      </c>
      <c r="AG26" s="718" t="s">
        <v>4550</v>
      </c>
      <c r="AH26" s="719" t="s">
        <v>4560</v>
      </c>
      <c r="AI26" s="718" t="s">
        <v>4577</v>
      </c>
      <c r="AJ26" s="760" t="s">
        <v>4889</v>
      </c>
      <c r="AK26" s="820"/>
      <c r="AL26" s="211">
        <v>20</v>
      </c>
      <c r="AM26" s="211">
        <v>30</v>
      </c>
    </row>
    <row r="27" spans="1:39" ht="60" customHeight="1" x14ac:dyDescent="0.25">
      <c r="A27" s="211" t="s">
        <v>55</v>
      </c>
      <c r="B27" s="211" t="s">
        <v>89</v>
      </c>
      <c r="C27" s="211" t="s">
        <v>174</v>
      </c>
      <c r="D27" s="211" t="s">
        <v>180</v>
      </c>
      <c r="E27" s="211" t="s">
        <v>534</v>
      </c>
      <c r="F27" s="211" t="s">
        <v>213</v>
      </c>
      <c r="G27" s="211">
        <v>55</v>
      </c>
      <c r="H27" s="211">
        <v>30</v>
      </c>
      <c r="I27" s="211">
        <v>150</v>
      </c>
      <c r="J27" s="211">
        <v>90</v>
      </c>
      <c r="K27" s="211">
        <v>150</v>
      </c>
      <c r="L27" s="211">
        <v>10</v>
      </c>
      <c r="M27" s="215">
        <f t="shared" si="0"/>
        <v>485</v>
      </c>
      <c r="N27" s="57">
        <v>0</v>
      </c>
      <c r="O27" s="57">
        <v>20</v>
      </c>
      <c r="P27" s="57">
        <v>0</v>
      </c>
      <c r="Q27" s="57">
        <v>50</v>
      </c>
      <c r="R27" s="57">
        <v>50</v>
      </c>
      <c r="S27" s="215">
        <f t="shared" si="1"/>
        <v>120</v>
      </c>
      <c r="T27" s="63" t="s">
        <v>2351</v>
      </c>
      <c r="U27" s="215" t="s">
        <v>178</v>
      </c>
      <c r="V27" s="719" t="s">
        <v>2771</v>
      </c>
      <c r="W27" s="63" t="s">
        <v>4662</v>
      </c>
      <c r="X27" s="63" t="s">
        <v>3375</v>
      </c>
      <c r="Y27" s="395" t="s">
        <v>4864</v>
      </c>
      <c r="Z27" s="331" t="s">
        <v>4825</v>
      </c>
      <c r="AA27" s="744" t="s">
        <v>4826</v>
      </c>
      <c r="AB27" s="63" t="s">
        <v>1827</v>
      </c>
      <c r="AC27" s="756"/>
      <c r="AD27" s="756"/>
      <c r="AE27" s="719" t="s">
        <v>4128</v>
      </c>
      <c r="AF27" s="719" t="s">
        <v>2248</v>
      </c>
      <c r="AG27" s="718" t="s">
        <v>4550</v>
      </c>
      <c r="AH27" s="719" t="s">
        <v>4561</v>
      </c>
      <c r="AI27" s="718" t="s">
        <v>4577</v>
      </c>
      <c r="AJ27" s="760" t="s">
        <v>4889</v>
      </c>
      <c r="AK27" s="820"/>
      <c r="AL27" s="211">
        <v>20</v>
      </c>
      <c r="AM27" s="211">
        <v>30</v>
      </c>
    </row>
    <row r="28" spans="1:39" ht="45" customHeight="1" x14ac:dyDescent="0.25">
      <c r="A28" s="214" t="s">
        <v>2447</v>
      </c>
      <c r="B28" s="211" t="s">
        <v>65</v>
      </c>
      <c r="C28" s="211" t="s">
        <v>40</v>
      </c>
      <c r="D28" s="211" t="s">
        <v>2352</v>
      </c>
      <c r="E28" s="211" t="s">
        <v>40</v>
      </c>
      <c r="F28" s="305" t="s">
        <v>272</v>
      </c>
      <c r="G28" s="211">
        <v>45</v>
      </c>
      <c r="H28" s="211">
        <v>80</v>
      </c>
      <c r="I28" s="211">
        <v>45</v>
      </c>
      <c r="J28" s="211">
        <v>70</v>
      </c>
      <c r="K28" s="211">
        <v>40</v>
      </c>
      <c r="L28" s="211">
        <v>65</v>
      </c>
      <c r="M28" s="215">
        <f t="shared" si="0"/>
        <v>345</v>
      </c>
      <c r="N28" s="57">
        <v>10</v>
      </c>
      <c r="O28" s="57">
        <v>0</v>
      </c>
      <c r="P28" s="57">
        <v>10</v>
      </c>
      <c r="Q28" s="57">
        <v>0</v>
      </c>
      <c r="R28" s="57">
        <v>20</v>
      </c>
      <c r="S28" s="215">
        <f t="shared" si="1"/>
        <v>40</v>
      </c>
      <c r="T28" s="215" t="s">
        <v>61</v>
      </c>
      <c r="U28" s="215" t="s">
        <v>183</v>
      </c>
      <c r="V28" s="13" t="s">
        <v>2816</v>
      </c>
      <c r="W28" s="215"/>
      <c r="X28" s="63" t="s">
        <v>3180</v>
      </c>
      <c r="Y28" s="399" t="s">
        <v>4481</v>
      </c>
      <c r="Z28" s="331" t="s">
        <v>3828</v>
      </c>
      <c r="AA28" s="63" t="s">
        <v>3791</v>
      </c>
      <c r="AB28" s="63" t="s">
        <v>1408</v>
      </c>
      <c r="AC28" s="756"/>
      <c r="AD28" s="756"/>
      <c r="AE28" s="719" t="s">
        <v>4162</v>
      </c>
      <c r="AF28" s="719" t="s">
        <v>4460</v>
      </c>
      <c r="AG28" s="718" t="s">
        <v>4545</v>
      </c>
      <c r="AH28" s="215"/>
      <c r="AI28" s="718" t="s">
        <v>4580</v>
      </c>
      <c r="AJ28" s="760" t="s">
        <v>4892</v>
      </c>
      <c r="AK28" s="820"/>
      <c r="AL28" s="211">
        <v>225</v>
      </c>
      <c r="AM28" s="211">
        <v>20</v>
      </c>
    </row>
    <row r="29" spans="1:39" ht="45" x14ac:dyDescent="0.25">
      <c r="A29" s="214" t="s">
        <v>2448</v>
      </c>
      <c r="B29" s="211" t="s">
        <v>65</v>
      </c>
      <c r="C29" s="211" t="s">
        <v>59</v>
      </c>
      <c r="D29" s="211" t="s">
        <v>2352</v>
      </c>
      <c r="E29" s="211" t="s">
        <v>40</v>
      </c>
      <c r="F29" s="305" t="s">
        <v>272</v>
      </c>
      <c r="G29" s="211">
        <v>70</v>
      </c>
      <c r="H29" s="211">
        <v>125</v>
      </c>
      <c r="I29" s="211">
        <v>70</v>
      </c>
      <c r="J29" s="211">
        <v>110</v>
      </c>
      <c r="K29" s="211">
        <v>55</v>
      </c>
      <c r="L29" s="211">
        <v>95</v>
      </c>
      <c r="M29" s="215">
        <f t="shared" si="0"/>
        <v>525</v>
      </c>
      <c r="N29" s="57">
        <v>30</v>
      </c>
      <c r="O29" s="57">
        <v>10</v>
      </c>
      <c r="P29" s="57">
        <v>0</v>
      </c>
      <c r="Q29" s="57">
        <v>0</v>
      </c>
      <c r="R29" s="57">
        <v>40</v>
      </c>
      <c r="S29" s="215">
        <f t="shared" si="1"/>
        <v>80</v>
      </c>
      <c r="T29" s="13" t="s">
        <v>3710</v>
      </c>
      <c r="U29" s="215" t="s">
        <v>189</v>
      </c>
      <c r="V29" s="13" t="s">
        <v>2816</v>
      </c>
      <c r="W29" s="215"/>
      <c r="X29" s="63" t="s">
        <v>4113</v>
      </c>
      <c r="Y29" s="399" t="s">
        <v>4482</v>
      </c>
      <c r="Z29" s="331" t="s">
        <v>3829</v>
      </c>
      <c r="AA29" s="63" t="s">
        <v>1194</v>
      </c>
      <c r="AB29" s="63" t="s">
        <v>1408</v>
      </c>
      <c r="AC29" s="756"/>
      <c r="AD29" s="756"/>
      <c r="AE29" s="719" t="s">
        <v>4162</v>
      </c>
      <c r="AF29" s="719" t="s">
        <v>4460</v>
      </c>
      <c r="AG29" s="718" t="s">
        <v>4550</v>
      </c>
      <c r="AH29" s="719" t="s">
        <v>4562</v>
      </c>
      <c r="AI29" s="718" t="s">
        <v>4580</v>
      </c>
      <c r="AJ29" s="760" t="s">
        <v>4892</v>
      </c>
      <c r="AK29" s="820"/>
      <c r="AL29" s="211">
        <v>100</v>
      </c>
      <c r="AM29" s="211">
        <v>20</v>
      </c>
    </row>
    <row r="30" spans="1:39" ht="45" x14ac:dyDescent="0.25">
      <c r="A30" s="211" t="s">
        <v>2451</v>
      </c>
      <c r="B30" s="211" t="s">
        <v>65</v>
      </c>
      <c r="C30" s="211" t="s">
        <v>40</v>
      </c>
      <c r="D30" s="211" t="s">
        <v>190</v>
      </c>
      <c r="E30" s="211" t="s">
        <v>40</v>
      </c>
      <c r="F30" s="211" t="s">
        <v>723</v>
      </c>
      <c r="G30" s="211">
        <v>45</v>
      </c>
      <c r="H30" s="211">
        <v>65</v>
      </c>
      <c r="I30" s="211">
        <v>40</v>
      </c>
      <c r="J30" s="211">
        <v>70</v>
      </c>
      <c r="K30" s="211">
        <v>80</v>
      </c>
      <c r="L30" s="211">
        <v>45</v>
      </c>
      <c r="M30" s="215">
        <f t="shared" si="0"/>
        <v>345</v>
      </c>
      <c r="N30" s="57">
        <v>0</v>
      </c>
      <c r="O30" s="57">
        <v>0</v>
      </c>
      <c r="P30" s="57">
        <v>30</v>
      </c>
      <c r="Q30" s="57">
        <v>10</v>
      </c>
      <c r="R30" s="57">
        <v>0</v>
      </c>
      <c r="S30" s="215">
        <f t="shared" si="1"/>
        <v>40</v>
      </c>
      <c r="T30" s="215" t="s">
        <v>61</v>
      </c>
      <c r="U30" s="215" t="s">
        <v>191</v>
      </c>
      <c r="V30" s="719" t="s">
        <v>2776</v>
      </c>
      <c r="W30" s="215"/>
      <c r="X30" s="63" t="s">
        <v>3181</v>
      </c>
      <c r="Y30" s="399" t="s">
        <v>3793</v>
      </c>
      <c r="Z30" s="480" t="s">
        <v>3831</v>
      </c>
      <c r="AA30" s="63" t="s">
        <v>3247</v>
      </c>
      <c r="AB30" s="63" t="s">
        <v>1868</v>
      </c>
      <c r="AC30" s="756"/>
      <c r="AD30" s="756"/>
      <c r="AE30" s="719" t="s">
        <v>4138</v>
      </c>
      <c r="AF30" s="719" t="s">
        <v>4460</v>
      </c>
      <c r="AG30" s="718" t="s">
        <v>4545</v>
      </c>
      <c r="AH30" s="215"/>
      <c r="AI30" s="718" t="s">
        <v>4580</v>
      </c>
      <c r="AJ30" s="760" t="s">
        <v>4892</v>
      </c>
      <c r="AK30" s="820"/>
      <c r="AL30" s="211">
        <v>225</v>
      </c>
      <c r="AM30" s="211">
        <v>20</v>
      </c>
    </row>
    <row r="31" spans="1:39" ht="60" x14ac:dyDescent="0.25">
      <c r="A31" s="211" t="s">
        <v>2452</v>
      </c>
      <c r="B31" s="211" t="s">
        <v>65</v>
      </c>
      <c r="C31" s="211" t="s">
        <v>143</v>
      </c>
      <c r="D31" s="211" t="s">
        <v>190</v>
      </c>
      <c r="E31" s="211" t="s">
        <v>40</v>
      </c>
      <c r="F31" s="211" t="s">
        <v>723</v>
      </c>
      <c r="G31" s="211">
        <v>70</v>
      </c>
      <c r="H31" s="211">
        <v>70</v>
      </c>
      <c r="I31" s="211">
        <v>125</v>
      </c>
      <c r="J31" s="211">
        <v>95</v>
      </c>
      <c r="K31" s="211">
        <v>110</v>
      </c>
      <c r="L31" s="211">
        <v>55</v>
      </c>
      <c r="M31" s="215">
        <f t="shared" si="0"/>
        <v>525</v>
      </c>
      <c r="N31" s="57">
        <v>0</v>
      </c>
      <c r="O31" s="57">
        <v>0</v>
      </c>
      <c r="P31" s="57">
        <v>0</v>
      </c>
      <c r="Q31" s="57">
        <v>30</v>
      </c>
      <c r="R31" s="57">
        <v>30</v>
      </c>
      <c r="S31" s="215">
        <f t="shared" si="1"/>
        <v>60</v>
      </c>
      <c r="T31" s="13" t="s">
        <v>2620</v>
      </c>
      <c r="U31" s="63" t="s">
        <v>4157</v>
      </c>
      <c r="V31" s="719" t="s">
        <v>2776</v>
      </c>
      <c r="W31" s="215" t="s">
        <v>2453</v>
      </c>
      <c r="X31" s="63" t="s">
        <v>4114</v>
      </c>
      <c r="Y31" s="399" t="s">
        <v>3792</v>
      </c>
      <c r="Z31" s="480" t="s">
        <v>3832</v>
      </c>
      <c r="AA31" s="63" t="s">
        <v>3576</v>
      </c>
      <c r="AB31" s="63" t="s">
        <v>1868</v>
      </c>
      <c r="AC31" s="756"/>
      <c r="AD31" s="756"/>
      <c r="AE31" s="719" t="s">
        <v>4138</v>
      </c>
      <c r="AF31" s="719" t="s">
        <v>4460</v>
      </c>
      <c r="AG31" s="718" t="s">
        <v>4547</v>
      </c>
      <c r="AH31" s="215"/>
      <c r="AI31" s="718" t="s">
        <v>4580</v>
      </c>
      <c r="AJ31" s="760" t="s">
        <v>4892</v>
      </c>
      <c r="AK31" s="820"/>
      <c r="AL31" s="211">
        <v>100</v>
      </c>
      <c r="AM31" s="211">
        <v>20</v>
      </c>
    </row>
    <row r="32" spans="1:39" ht="45" x14ac:dyDescent="0.25">
      <c r="A32" s="283" t="s">
        <v>2670</v>
      </c>
      <c r="B32" s="211" t="s">
        <v>31</v>
      </c>
      <c r="C32" s="211" t="s">
        <v>65</v>
      </c>
      <c r="D32" s="211" t="s">
        <v>138</v>
      </c>
      <c r="E32" s="214" t="s">
        <v>695</v>
      </c>
      <c r="F32" s="214" t="s">
        <v>2486</v>
      </c>
      <c r="G32" s="211">
        <v>87</v>
      </c>
      <c r="H32" s="211">
        <v>87</v>
      </c>
      <c r="I32" s="211">
        <v>77</v>
      </c>
      <c r="J32" s="211">
        <v>87</v>
      </c>
      <c r="K32" s="211">
        <v>77</v>
      </c>
      <c r="L32" s="211">
        <v>77</v>
      </c>
      <c r="M32" s="215">
        <f t="shared" si="0"/>
        <v>492</v>
      </c>
      <c r="N32" s="57">
        <v>50</v>
      </c>
      <c r="O32" s="57">
        <v>0</v>
      </c>
      <c r="P32" s="57">
        <v>0</v>
      </c>
      <c r="Q32" s="57">
        <v>0</v>
      </c>
      <c r="R32" s="57">
        <v>20</v>
      </c>
      <c r="S32" s="215">
        <f t="shared" si="1"/>
        <v>70</v>
      </c>
      <c r="T32" s="215" t="s">
        <v>61</v>
      </c>
      <c r="U32" s="215" t="s">
        <v>195</v>
      </c>
      <c r="V32" s="719" t="s">
        <v>4511</v>
      </c>
      <c r="W32" s="719" t="s">
        <v>4542</v>
      </c>
      <c r="X32" s="63" t="s">
        <v>4514</v>
      </c>
      <c r="Y32" s="538" t="s">
        <v>4512</v>
      </c>
      <c r="Z32" s="331" t="s">
        <v>4510</v>
      </c>
      <c r="AA32" s="707" t="s">
        <v>4513</v>
      </c>
      <c r="AB32" s="63" t="s">
        <v>1727</v>
      </c>
      <c r="AC32" s="756"/>
      <c r="AD32" s="756"/>
      <c r="AE32" s="719" t="s">
        <v>4138</v>
      </c>
      <c r="AF32" s="719" t="s">
        <v>4460</v>
      </c>
      <c r="AG32" s="211"/>
      <c r="AH32" s="215"/>
      <c r="AI32" s="718" t="s">
        <v>4580</v>
      </c>
      <c r="AJ32" s="760" t="s">
        <v>4889</v>
      </c>
      <c r="AK32" s="820"/>
      <c r="AL32" s="211">
        <v>60</v>
      </c>
      <c r="AM32" s="211">
        <v>20</v>
      </c>
    </row>
    <row r="33" spans="1:39" ht="60" customHeight="1" x14ac:dyDescent="0.25">
      <c r="A33" s="4" t="s">
        <v>2606</v>
      </c>
      <c r="B33" s="214" t="s">
        <v>211</v>
      </c>
      <c r="C33" s="214" t="s">
        <v>128</v>
      </c>
      <c r="D33" s="321" t="s">
        <v>401</v>
      </c>
      <c r="E33" s="321" t="s">
        <v>74</v>
      </c>
      <c r="F33" s="214" t="s">
        <v>588</v>
      </c>
      <c r="G33" s="211">
        <v>40</v>
      </c>
      <c r="H33" s="211">
        <v>70</v>
      </c>
      <c r="I33" s="211">
        <v>50</v>
      </c>
      <c r="J33" s="211">
        <v>100</v>
      </c>
      <c r="K33" s="211">
        <v>120</v>
      </c>
      <c r="L33" s="211">
        <v>90</v>
      </c>
      <c r="M33" s="215">
        <f t="shared" si="0"/>
        <v>470</v>
      </c>
      <c r="N33" s="57">
        <v>0</v>
      </c>
      <c r="O33" s="57">
        <v>20</v>
      </c>
      <c r="P33" s="57">
        <v>60</v>
      </c>
      <c r="Q33" s="57">
        <v>20</v>
      </c>
      <c r="R33" s="57">
        <v>0</v>
      </c>
      <c r="S33" s="215">
        <f t="shared" si="1"/>
        <v>100</v>
      </c>
      <c r="T33" s="212" t="s">
        <v>61</v>
      </c>
      <c r="U33" s="63" t="s">
        <v>2852</v>
      </c>
      <c r="V33" s="719" t="s">
        <v>3658</v>
      </c>
      <c r="W33" s="212" t="s">
        <v>4683</v>
      </c>
      <c r="X33" s="723" t="s">
        <v>4592</v>
      </c>
      <c r="Y33" s="538" t="s">
        <v>3799</v>
      </c>
      <c r="Z33" s="331" t="s">
        <v>4829</v>
      </c>
      <c r="AA33" s="63" t="s">
        <v>3271</v>
      </c>
      <c r="AB33" s="63" t="s">
        <v>1278</v>
      </c>
      <c r="AC33" s="756"/>
      <c r="AD33" s="756"/>
      <c r="AE33" s="719" t="s">
        <v>4139</v>
      </c>
      <c r="AF33" s="719" t="s">
        <v>4458</v>
      </c>
      <c r="AG33" s="718" t="s">
        <v>4563</v>
      </c>
      <c r="AH33" s="719" t="s">
        <v>4564</v>
      </c>
      <c r="AI33" s="718" t="s">
        <v>4581</v>
      </c>
      <c r="AJ33" s="760" t="s">
        <v>4893</v>
      </c>
      <c r="AK33" s="820"/>
      <c r="AL33" s="211">
        <v>60</v>
      </c>
      <c r="AM33" s="211">
        <v>20</v>
      </c>
    </row>
    <row r="34" spans="1:39" ht="45" x14ac:dyDescent="0.25">
      <c r="A34" s="211" t="s">
        <v>76</v>
      </c>
      <c r="B34" s="211" t="s">
        <v>89</v>
      </c>
      <c r="C34" s="211" t="s">
        <v>30</v>
      </c>
      <c r="D34" s="211" t="s">
        <v>36</v>
      </c>
      <c r="E34" s="211" t="s">
        <v>40</v>
      </c>
      <c r="F34" s="214" t="s">
        <v>41</v>
      </c>
      <c r="G34" s="211">
        <v>65</v>
      </c>
      <c r="H34" s="211">
        <v>45</v>
      </c>
      <c r="I34" s="211">
        <v>60</v>
      </c>
      <c r="J34" s="211">
        <v>65</v>
      </c>
      <c r="K34" s="211">
        <v>75</v>
      </c>
      <c r="L34" s="211">
        <v>40</v>
      </c>
      <c r="M34" s="215">
        <f t="shared" si="0"/>
        <v>350</v>
      </c>
      <c r="N34" s="57">
        <v>0</v>
      </c>
      <c r="O34" s="57">
        <v>0</v>
      </c>
      <c r="P34" s="57">
        <v>20</v>
      </c>
      <c r="Q34" s="57">
        <v>0</v>
      </c>
      <c r="R34" s="57">
        <v>10</v>
      </c>
      <c r="S34" s="215">
        <f t="shared" si="1"/>
        <v>30</v>
      </c>
      <c r="T34" s="215" t="s">
        <v>196</v>
      </c>
      <c r="U34" s="215" t="s">
        <v>197</v>
      </c>
      <c r="V34" s="719" t="s">
        <v>3657</v>
      </c>
      <c r="W34" s="215" t="s">
        <v>198</v>
      </c>
      <c r="X34" s="63" t="s">
        <v>3027</v>
      </c>
      <c r="Y34" s="69" t="s">
        <v>3785</v>
      </c>
      <c r="Z34" s="331" t="s">
        <v>4532</v>
      </c>
      <c r="AA34" s="215"/>
      <c r="AB34" s="63" t="s">
        <v>2163</v>
      </c>
      <c r="AC34" s="756"/>
      <c r="AD34" s="756"/>
      <c r="AE34" s="719" t="s">
        <v>4140</v>
      </c>
      <c r="AF34" s="719" t="s">
        <v>4462</v>
      </c>
      <c r="AG34" s="718" t="s">
        <v>4545</v>
      </c>
      <c r="AH34" s="215"/>
      <c r="AI34" s="718" t="s">
        <v>4574</v>
      </c>
      <c r="AJ34" s="760" t="s">
        <v>4893</v>
      </c>
      <c r="AK34" s="820"/>
      <c r="AL34" s="211">
        <v>45</v>
      </c>
      <c r="AM34" s="211">
        <v>30</v>
      </c>
    </row>
    <row r="35" spans="1:39" ht="60" x14ac:dyDescent="0.25">
      <c r="A35" s="211" t="s">
        <v>81</v>
      </c>
      <c r="B35" s="211" t="s">
        <v>89</v>
      </c>
      <c r="C35" s="211" t="s">
        <v>30</v>
      </c>
      <c r="D35" s="211" t="s">
        <v>36</v>
      </c>
      <c r="E35" s="211" t="s">
        <v>40</v>
      </c>
      <c r="F35" s="214" t="s">
        <v>41</v>
      </c>
      <c r="G35" s="211">
        <v>100</v>
      </c>
      <c r="H35" s="211">
        <v>60</v>
      </c>
      <c r="I35" s="211">
        <v>90</v>
      </c>
      <c r="J35" s="211">
        <v>90</v>
      </c>
      <c r="K35" s="211">
        <v>100</v>
      </c>
      <c r="L35" s="211">
        <v>55</v>
      </c>
      <c r="M35" s="215">
        <f t="shared" si="0"/>
        <v>495</v>
      </c>
      <c r="N35" s="57">
        <v>0</v>
      </c>
      <c r="O35" s="57">
        <v>30</v>
      </c>
      <c r="P35" s="57">
        <v>0</v>
      </c>
      <c r="Q35" s="57">
        <v>0</v>
      </c>
      <c r="R35" s="57">
        <v>20</v>
      </c>
      <c r="S35" s="215">
        <f t="shared" si="1"/>
        <v>50</v>
      </c>
      <c r="T35" s="13" t="s">
        <v>3653</v>
      </c>
      <c r="U35" s="215" t="s">
        <v>197</v>
      </c>
      <c r="V35" s="719" t="s">
        <v>3265</v>
      </c>
      <c r="W35" s="13" t="s">
        <v>2825</v>
      </c>
      <c r="X35" s="63" t="s">
        <v>3027</v>
      </c>
      <c r="Y35" s="69" t="s">
        <v>3786</v>
      </c>
      <c r="Z35" s="331" t="s">
        <v>4533</v>
      </c>
      <c r="AA35" s="215"/>
      <c r="AB35" s="63" t="s">
        <v>2163</v>
      </c>
      <c r="AC35" s="756"/>
      <c r="AD35" s="756"/>
      <c r="AE35" s="719" t="s">
        <v>4140</v>
      </c>
      <c r="AF35" s="719" t="s">
        <v>4462</v>
      </c>
      <c r="AG35" s="718" t="s">
        <v>4545</v>
      </c>
      <c r="AH35" s="215"/>
      <c r="AI35" s="718" t="s">
        <v>4574</v>
      </c>
      <c r="AJ35" s="760" t="s">
        <v>4893</v>
      </c>
      <c r="AK35" s="820"/>
      <c r="AL35" s="211">
        <v>45</v>
      </c>
      <c r="AM35" s="211">
        <v>30</v>
      </c>
    </row>
    <row r="36" spans="1:39" ht="60" x14ac:dyDescent="0.25">
      <c r="A36" s="291" t="s">
        <v>2688</v>
      </c>
      <c r="B36" s="211" t="s">
        <v>89</v>
      </c>
      <c r="C36" s="211" t="s">
        <v>143</v>
      </c>
      <c r="D36" s="211" t="s">
        <v>2438</v>
      </c>
      <c r="E36" s="211" t="s">
        <v>40</v>
      </c>
      <c r="F36" s="214" t="s">
        <v>677</v>
      </c>
      <c r="G36" s="211">
        <v>50</v>
      </c>
      <c r="H36" s="211">
        <v>100</v>
      </c>
      <c r="I36" s="211">
        <v>90</v>
      </c>
      <c r="J36" s="211">
        <v>30</v>
      </c>
      <c r="K36" s="211">
        <v>50</v>
      </c>
      <c r="L36" s="211">
        <v>30</v>
      </c>
      <c r="M36" s="215">
        <f t="shared" si="0"/>
        <v>350</v>
      </c>
      <c r="N36" s="57">
        <v>0</v>
      </c>
      <c r="O36" s="57">
        <v>0</v>
      </c>
      <c r="P36" s="57">
        <v>0</v>
      </c>
      <c r="Q36" s="57">
        <v>0</v>
      </c>
      <c r="R36" s="57">
        <v>50</v>
      </c>
      <c r="S36" s="215">
        <f t="shared" si="1"/>
        <v>50</v>
      </c>
      <c r="T36" s="215" t="s">
        <v>201</v>
      </c>
      <c r="U36" s="215" t="s">
        <v>202</v>
      </c>
      <c r="V36" s="719" t="s">
        <v>2867</v>
      </c>
      <c r="W36" s="215"/>
      <c r="X36" s="63" t="s">
        <v>2865</v>
      </c>
      <c r="Y36" s="69" t="s">
        <v>3800</v>
      </c>
      <c r="Z36" s="331" t="s">
        <v>3833</v>
      </c>
      <c r="AA36" s="63" t="s">
        <v>3773</v>
      </c>
      <c r="AB36" s="63" t="s">
        <v>1206</v>
      </c>
      <c r="AC36" s="756"/>
      <c r="AD36" s="756"/>
      <c r="AE36" s="719" t="s">
        <v>4141</v>
      </c>
      <c r="AF36" s="719" t="s">
        <v>4464</v>
      </c>
      <c r="AG36" s="718"/>
      <c r="AH36" s="215"/>
      <c r="AI36" s="718" t="s">
        <v>4574</v>
      </c>
      <c r="AJ36" s="760" t="s">
        <v>4893</v>
      </c>
      <c r="AK36" s="820"/>
      <c r="AL36" s="211">
        <v>45</v>
      </c>
      <c r="AM36" s="211">
        <v>30</v>
      </c>
    </row>
    <row r="37" spans="1:39" ht="60" x14ac:dyDescent="0.25">
      <c r="A37" s="4" t="s">
        <v>2568</v>
      </c>
      <c r="B37" s="211" t="s">
        <v>89</v>
      </c>
      <c r="C37" s="211" t="s">
        <v>143</v>
      </c>
      <c r="D37" s="211" t="s">
        <v>2438</v>
      </c>
      <c r="E37" s="211" t="s">
        <v>40</v>
      </c>
      <c r="F37" s="214" t="s">
        <v>677</v>
      </c>
      <c r="G37" s="211">
        <v>80</v>
      </c>
      <c r="H37" s="211">
        <v>135</v>
      </c>
      <c r="I37" s="211">
        <v>120</v>
      </c>
      <c r="J37" s="211">
        <v>50</v>
      </c>
      <c r="K37" s="211">
        <v>80</v>
      </c>
      <c r="L37" s="211">
        <v>30</v>
      </c>
      <c r="M37" s="215">
        <f t="shared" si="0"/>
        <v>495</v>
      </c>
      <c r="N37" s="57">
        <v>0</v>
      </c>
      <c r="O37" s="57">
        <v>0</v>
      </c>
      <c r="P37" s="57">
        <v>0</v>
      </c>
      <c r="Q37" s="57">
        <v>0</v>
      </c>
      <c r="R37" s="57">
        <v>90</v>
      </c>
      <c r="S37" s="215">
        <f t="shared" si="1"/>
        <v>90</v>
      </c>
      <c r="T37" s="63" t="s">
        <v>3654</v>
      </c>
      <c r="U37" s="215" t="s">
        <v>202</v>
      </c>
      <c r="V37" s="719" t="s">
        <v>2868</v>
      </c>
      <c r="W37" s="215"/>
      <c r="X37" s="63" t="s">
        <v>2865</v>
      </c>
      <c r="Y37" s="69" t="s">
        <v>3801</v>
      </c>
      <c r="Z37" s="331" t="s">
        <v>3833</v>
      </c>
      <c r="AA37" s="63" t="s">
        <v>3576</v>
      </c>
      <c r="AB37" s="63" t="s">
        <v>1206</v>
      </c>
      <c r="AC37" s="756"/>
      <c r="AD37" s="756"/>
      <c r="AE37" s="719" t="s">
        <v>4141</v>
      </c>
      <c r="AF37" s="719" t="s">
        <v>4464</v>
      </c>
      <c r="AG37" s="718"/>
      <c r="AH37" s="215"/>
      <c r="AI37" s="718" t="s">
        <v>4574</v>
      </c>
      <c r="AJ37" s="760" t="s">
        <v>4893</v>
      </c>
      <c r="AK37" s="820"/>
      <c r="AL37" s="211">
        <v>45</v>
      </c>
      <c r="AM37" s="211">
        <v>30</v>
      </c>
    </row>
    <row r="38" spans="1:39" ht="60" x14ac:dyDescent="0.25">
      <c r="A38" s="211" t="s">
        <v>2368</v>
      </c>
      <c r="B38" s="211" t="s">
        <v>89</v>
      </c>
      <c r="C38" s="211" t="s">
        <v>40</v>
      </c>
      <c r="D38" s="211" t="s">
        <v>205</v>
      </c>
      <c r="E38" s="354" t="s">
        <v>701</v>
      </c>
      <c r="F38" s="400" t="s">
        <v>350</v>
      </c>
      <c r="G38" s="211">
        <v>71</v>
      </c>
      <c r="H38" s="211">
        <v>22</v>
      </c>
      <c r="I38" s="211">
        <v>33</v>
      </c>
      <c r="J38" s="211">
        <v>54</v>
      </c>
      <c r="K38" s="211">
        <v>45</v>
      </c>
      <c r="L38" s="211">
        <v>26</v>
      </c>
      <c r="M38" s="215">
        <f t="shared" si="0"/>
        <v>251</v>
      </c>
      <c r="N38" s="57">
        <v>0</v>
      </c>
      <c r="O38" s="57">
        <v>0</v>
      </c>
      <c r="P38" s="57">
        <v>0</v>
      </c>
      <c r="Q38" s="57">
        <v>20</v>
      </c>
      <c r="R38" s="57">
        <v>20</v>
      </c>
      <c r="S38" s="215">
        <f t="shared" si="1"/>
        <v>40</v>
      </c>
      <c r="T38" s="212" t="s">
        <v>61</v>
      </c>
      <c r="U38" s="215" t="s">
        <v>206</v>
      </c>
      <c r="V38" s="719" t="s">
        <v>3270</v>
      </c>
      <c r="W38" s="63" t="s">
        <v>4684</v>
      </c>
      <c r="X38" s="63" t="s">
        <v>3179</v>
      </c>
      <c r="Y38" s="69" t="s">
        <v>2649</v>
      </c>
      <c r="Z38" s="331" t="s">
        <v>2649</v>
      </c>
      <c r="AA38" s="862" t="s">
        <v>2649</v>
      </c>
      <c r="AB38" s="63" t="s">
        <v>2649</v>
      </c>
      <c r="AC38" s="756"/>
      <c r="AD38" s="756"/>
      <c r="AE38" s="719" t="s">
        <v>4142</v>
      </c>
      <c r="AF38" s="719" t="s">
        <v>4463</v>
      </c>
      <c r="AG38" s="718" t="s">
        <v>4545</v>
      </c>
      <c r="AH38" s="215"/>
      <c r="AI38" s="718" t="s">
        <v>4583</v>
      </c>
      <c r="AJ38" s="760" t="s">
        <v>4889</v>
      </c>
      <c r="AK38" s="820"/>
      <c r="AL38" s="211">
        <v>190</v>
      </c>
      <c r="AM38" s="211">
        <v>20</v>
      </c>
    </row>
    <row r="39" spans="1:39" ht="60" x14ac:dyDescent="0.25">
      <c r="A39" s="211" t="s">
        <v>2350</v>
      </c>
      <c r="B39" s="211" t="s">
        <v>89</v>
      </c>
      <c r="C39" s="211" t="s">
        <v>30</v>
      </c>
      <c r="D39" s="211" t="s">
        <v>205</v>
      </c>
      <c r="E39" s="354" t="s">
        <v>1574</v>
      </c>
      <c r="F39" s="402" t="s">
        <v>350</v>
      </c>
      <c r="G39" s="211">
        <v>124</v>
      </c>
      <c r="H39" s="211">
        <v>45</v>
      </c>
      <c r="I39" s="211">
        <v>76</v>
      </c>
      <c r="J39" s="211">
        <v>87</v>
      </c>
      <c r="K39" s="211">
        <v>88</v>
      </c>
      <c r="L39" s="211">
        <v>49</v>
      </c>
      <c r="M39" s="215">
        <f t="shared" si="0"/>
        <v>469</v>
      </c>
      <c r="N39" s="57">
        <v>0</v>
      </c>
      <c r="O39" s="57">
        <v>10</v>
      </c>
      <c r="P39" s="57">
        <v>0</v>
      </c>
      <c r="Q39" s="57">
        <v>30</v>
      </c>
      <c r="R39" s="57">
        <v>20</v>
      </c>
      <c r="S39" s="215">
        <f t="shared" si="1"/>
        <v>60</v>
      </c>
      <c r="T39" s="13" t="s">
        <v>2550</v>
      </c>
      <c r="U39" s="215" t="s">
        <v>208</v>
      </c>
      <c r="V39" s="719" t="s">
        <v>3269</v>
      </c>
      <c r="W39" s="855" t="s">
        <v>5189</v>
      </c>
      <c r="X39" s="63" t="s">
        <v>3178</v>
      </c>
      <c r="Y39" s="69" t="s">
        <v>3787</v>
      </c>
      <c r="Z39" s="331" t="s">
        <v>3834</v>
      </c>
      <c r="AA39" s="215"/>
      <c r="AB39" s="862" t="s">
        <v>925</v>
      </c>
      <c r="AC39" s="215"/>
      <c r="AD39" s="215"/>
      <c r="AE39" s="719" t="s">
        <v>4142</v>
      </c>
      <c r="AF39" s="719" t="s">
        <v>4463</v>
      </c>
      <c r="AG39" s="211"/>
      <c r="AH39" s="215"/>
      <c r="AI39" s="718" t="s">
        <v>4583</v>
      </c>
      <c r="AJ39" s="760" t="s">
        <v>4889</v>
      </c>
      <c r="AK39" s="820"/>
      <c r="AL39" s="211">
        <v>75</v>
      </c>
      <c r="AM39" s="211">
        <v>20</v>
      </c>
    </row>
    <row r="40" spans="1:39" ht="60" x14ac:dyDescent="0.25">
      <c r="A40" s="580" t="s">
        <v>3989</v>
      </c>
      <c r="B40" s="214" t="s">
        <v>73</v>
      </c>
      <c r="C40" s="214" t="s">
        <v>111</v>
      </c>
      <c r="D40" s="211" t="s">
        <v>261</v>
      </c>
      <c r="E40" s="211" t="s">
        <v>341</v>
      </c>
      <c r="F40" s="211" t="s">
        <v>239</v>
      </c>
      <c r="G40" s="211">
        <v>72</v>
      </c>
      <c r="H40" s="211">
        <v>84</v>
      </c>
      <c r="I40" s="211">
        <v>60</v>
      </c>
      <c r="J40" s="211">
        <v>80</v>
      </c>
      <c r="K40" s="211">
        <v>48</v>
      </c>
      <c r="L40" s="211">
        <v>96</v>
      </c>
      <c r="M40" s="215">
        <f t="shared" si="0"/>
        <v>440</v>
      </c>
      <c r="N40" s="57">
        <v>10</v>
      </c>
      <c r="O40" s="57">
        <v>0</v>
      </c>
      <c r="P40" s="57">
        <v>20</v>
      </c>
      <c r="Q40" s="57">
        <v>60</v>
      </c>
      <c r="R40" s="57">
        <v>0</v>
      </c>
      <c r="S40" s="215">
        <f t="shared" si="1"/>
        <v>90</v>
      </c>
      <c r="T40" s="212" t="s">
        <v>61</v>
      </c>
      <c r="U40" s="63" t="s">
        <v>2514</v>
      </c>
      <c r="V40" s="719" t="s">
        <v>2777</v>
      </c>
      <c r="W40" s="215"/>
      <c r="X40" s="63" t="s">
        <v>2996</v>
      </c>
      <c r="Y40" s="69" t="s">
        <v>3788</v>
      </c>
      <c r="Z40" s="331" t="s">
        <v>4206</v>
      </c>
      <c r="AA40" s="63" t="s">
        <v>2085</v>
      </c>
      <c r="AB40" s="63" t="s">
        <v>3684</v>
      </c>
      <c r="AC40" s="756"/>
      <c r="AD40" s="756"/>
      <c r="AE40" s="719" t="s">
        <v>4143</v>
      </c>
      <c r="AF40" s="719" t="s">
        <v>4455</v>
      </c>
      <c r="AG40" s="718" t="s">
        <v>4563</v>
      </c>
      <c r="AH40" s="784" t="s">
        <v>4919</v>
      </c>
      <c r="AI40" s="718" t="s">
        <v>4573</v>
      </c>
      <c r="AJ40" s="760" t="s">
        <v>4892</v>
      </c>
      <c r="AK40" s="820"/>
      <c r="AL40" s="211">
        <v>65</v>
      </c>
      <c r="AM40" s="211">
        <v>20</v>
      </c>
    </row>
    <row r="41" spans="1:39" ht="45" x14ac:dyDescent="0.25">
      <c r="A41" s="214" t="s">
        <v>2380</v>
      </c>
      <c r="B41" s="214" t="s">
        <v>73</v>
      </c>
      <c r="C41" s="211" t="s">
        <v>40</v>
      </c>
      <c r="D41" s="214" t="s">
        <v>355</v>
      </c>
      <c r="E41" s="214" t="s">
        <v>530</v>
      </c>
      <c r="F41" s="214" t="s">
        <v>470</v>
      </c>
      <c r="G41" s="211">
        <v>45</v>
      </c>
      <c r="H41" s="211">
        <v>75</v>
      </c>
      <c r="I41" s="211">
        <v>55</v>
      </c>
      <c r="J41" s="211">
        <v>15</v>
      </c>
      <c r="K41" s="211">
        <v>30</v>
      </c>
      <c r="L41" s="211">
        <v>42</v>
      </c>
      <c r="M41" s="215">
        <f t="shared" si="0"/>
        <v>262</v>
      </c>
      <c r="N41" s="57">
        <v>20</v>
      </c>
      <c r="O41" s="57">
        <v>10</v>
      </c>
      <c r="P41" s="57">
        <v>0</v>
      </c>
      <c r="Q41" s="57">
        <v>0</v>
      </c>
      <c r="R41" s="57">
        <v>0</v>
      </c>
      <c r="S41" s="215">
        <f t="shared" si="1"/>
        <v>30</v>
      </c>
      <c r="T41" s="212" t="s">
        <v>61</v>
      </c>
      <c r="U41" s="212" t="s">
        <v>2382</v>
      </c>
      <c r="V41" s="719" t="s">
        <v>2784</v>
      </c>
      <c r="W41" s="63" t="s">
        <v>3987</v>
      </c>
      <c r="X41" s="63" t="s">
        <v>3825</v>
      </c>
      <c r="Y41" s="69" t="s">
        <v>3789</v>
      </c>
      <c r="Z41" s="480" t="s">
        <v>5236</v>
      </c>
      <c r="AA41" s="63" t="s">
        <v>2866</v>
      </c>
      <c r="AB41" s="63" t="s">
        <v>1450</v>
      </c>
      <c r="AC41" s="756"/>
      <c r="AD41" s="756"/>
      <c r="AE41" s="719" t="s">
        <v>4136</v>
      </c>
      <c r="AF41" s="719" t="s">
        <v>2643</v>
      </c>
      <c r="AG41" s="718"/>
      <c r="AH41" s="215"/>
      <c r="AI41" s="718" t="s">
        <v>4573</v>
      </c>
      <c r="AJ41" s="760" t="s">
        <v>4892</v>
      </c>
      <c r="AK41" s="820"/>
      <c r="AL41" s="211">
        <v>190</v>
      </c>
      <c r="AM41" s="211">
        <v>20</v>
      </c>
    </row>
    <row r="42" spans="1:39" ht="45" x14ac:dyDescent="0.25">
      <c r="A42" s="214" t="s">
        <v>2381</v>
      </c>
      <c r="B42" s="214" t="s">
        <v>73</v>
      </c>
      <c r="C42" s="211" t="s">
        <v>40</v>
      </c>
      <c r="D42" s="214" t="s">
        <v>355</v>
      </c>
      <c r="E42" s="214" t="s">
        <v>530</v>
      </c>
      <c r="F42" s="214" t="s">
        <v>470</v>
      </c>
      <c r="G42" s="211">
        <v>85</v>
      </c>
      <c r="H42" s="211">
        <v>130</v>
      </c>
      <c r="I42" s="211">
        <v>85</v>
      </c>
      <c r="J42" s="211">
        <v>60</v>
      </c>
      <c r="K42" s="211">
        <v>60</v>
      </c>
      <c r="L42" s="211">
        <v>64</v>
      </c>
      <c r="M42" s="215">
        <f t="shared" si="0"/>
        <v>484</v>
      </c>
      <c r="N42" s="57">
        <v>50</v>
      </c>
      <c r="O42" s="57">
        <v>0</v>
      </c>
      <c r="P42" s="57">
        <v>0</v>
      </c>
      <c r="Q42" s="57">
        <v>0</v>
      </c>
      <c r="R42" s="57">
        <v>0</v>
      </c>
      <c r="S42" s="215">
        <f t="shared" si="1"/>
        <v>50</v>
      </c>
      <c r="T42" s="63" t="s">
        <v>2519</v>
      </c>
      <c r="U42" s="212" t="s">
        <v>2383</v>
      </c>
      <c r="V42" s="719" t="s">
        <v>2783</v>
      </c>
      <c r="W42" s="63" t="s">
        <v>3988</v>
      </c>
      <c r="X42" s="63" t="s">
        <v>5234</v>
      </c>
      <c r="Y42" s="69" t="s">
        <v>3790</v>
      </c>
      <c r="Z42" s="864" t="s">
        <v>5235</v>
      </c>
      <c r="AA42" s="215"/>
      <c r="AB42" s="63" t="s">
        <v>1154</v>
      </c>
      <c r="AC42" s="756"/>
      <c r="AD42" s="756"/>
      <c r="AE42" s="719" t="s">
        <v>4136</v>
      </c>
      <c r="AF42" s="719" t="s">
        <v>2643</v>
      </c>
      <c r="AG42" s="211"/>
      <c r="AH42" s="215"/>
      <c r="AI42" s="718" t="s">
        <v>4573</v>
      </c>
      <c r="AJ42" s="760" t="s">
        <v>4892</v>
      </c>
      <c r="AK42" s="820"/>
      <c r="AL42" s="211">
        <v>45</v>
      </c>
      <c r="AM42" s="211">
        <v>20</v>
      </c>
    </row>
    <row r="43" spans="1:39" ht="60" x14ac:dyDescent="0.25">
      <c r="A43" s="211" t="s">
        <v>2434</v>
      </c>
      <c r="B43" s="214" t="s">
        <v>228</v>
      </c>
      <c r="C43" s="211" t="s">
        <v>111</v>
      </c>
      <c r="D43" s="211" t="s">
        <v>229</v>
      </c>
      <c r="E43" s="211" t="s">
        <v>309</v>
      </c>
      <c r="F43" s="211" t="s">
        <v>2436</v>
      </c>
      <c r="G43" s="211">
        <v>80</v>
      </c>
      <c r="H43" s="211">
        <v>80</v>
      </c>
      <c r="I43" s="211">
        <v>80</v>
      </c>
      <c r="J43" s="211">
        <v>20</v>
      </c>
      <c r="K43" s="211">
        <v>40</v>
      </c>
      <c r="L43" s="211">
        <v>60</v>
      </c>
      <c r="M43" s="215">
        <f t="shared" si="0"/>
        <v>360</v>
      </c>
      <c r="N43" s="57">
        <v>0</v>
      </c>
      <c r="O43" s="57">
        <v>0</v>
      </c>
      <c r="P43" s="57">
        <v>0</v>
      </c>
      <c r="Q43" s="57">
        <v>0</v>
      </c>
      <c r="R43" s="57">
        <v>30</v>
      </c>
      <c r="S43" s="215">
        <f t="shared" si="1"/>
        <v>30</v>
      </c>
      <c r="T43" s="212" t="s">
        <v>61</v>
      </c>
      <c r="U43" s="63" t="s">
        <v>4158</v>
      </c>
      <c r="V43" s="719" t="s">
        <v>2778</v>
      </c>
      <c r="W43" s="63" t="s">
        <v>4159</v>
      </c>
      <c r="X43" s="63" t="s">
        <v>3034</v>
      </c>
      <c r="Y43" s="69" t="s">
        <v>5766</v>
      </c>
      <c r="Z43" s="331" t="s">
        <v>4842</v>
      </c>
      <c r="AA43" s="63" t="s">
        <v>4087</v>
      </c>
      <c r="AB43" s="63" t="s">
        <v>1291</v>
      </c>
      <c r="AC43" s="756"/>
      <c r="AD43" s="756"/>
      <c r="AE43" s="719" t="s">
        <v>4282</v>
      </c>
      <c r="AF43" s="719" t="s">
        <v>4465</v>
      </c>
      <c r="AG43" s="718" t="s">
        <v>4552</v>
      </c>
      <c r="AH43" s="215"/>
      <c r="AI43" s="718" t="s">
        <v>4581</v>
      </c>
      <c r="AJ43" s="760" t="s">
        <v>4893</v>
      </c>
      <c r="AK43" s="820"/>
      <c r="AL43" s="211">
        <v>190</v>
      </c>
      <c r="AM43" s="211">
        <v>20</v>
      </c>
    </row>
    <row r="44" spans="1:39" ht="75" x14ac:dyDescent="0.25">
      <c r="A44" s="211" t="s">
        <v>2435</v>
      </c>
      <c r="B44" s="211" t="s">
        <v>228</v>
      </c>
      <c r="C44" s="211" t="s">
        <v>111</v>
      </c>
      <c r="D44" s="211" t="s">
        <v>229</v>
      </c>
      <c r="E44" s="211" t="s">
        <v>309</v>
      </c>
      <c r="F44" s="211" t="s">
        <v>2436</v>
      </c>
      <c r="G44" s="211">
        <v>110</v>
      </c>
      <c r="H44" s="211">
        <v>110</v>
      </c>
      <c r="I44" s="211">
        <v>110</v>
      </c>
      <c r="J44" s="211">
        <v>30</v>
      </c>
      <c r="K44" s="211">
        <v>50</v>
      </c>
      <c r="L44" s="211">
        <v>70</v>
      </c>
      <c r="M44" s="215">
        <f t="shared" si="0"/>
        <v>480</v>
      </c>
      <c r="N44" s="57">
        <v>0</v>
      </c>
      <c r="O44" s="57">
        <v>0</v>
      </c>
      <c r="P44" s="57">
        <v>0</v>
      </c>
      <c r="Q44" s="57">
        <v>0</v>
      </c>
      <c r="R44" s="57">
        <v>70</v>
      </c>
      <c r="S44" s="215">
        <f t="shared" si="1"/>
        <v>70</v>
      </c>
      <c r="T44" s="63" t="s">
        <v>2863</v>
      </c>
      <c r="U44" s="215" t="s">
        <v>2437</v>
      </c>
      <c r="V44" s="719" t="s">
        <v>2127</v>
      </c>
      <c r="W44" s="13" t="s">
        <v>4160</v>
      </c>
      <c r="X44" s="63" t="s">
        <v>4115</v>
      </c>
      <c r="Y44" s="69" t="s">
        <v>4926</v>
      </c>
      <c r="Z44" s="331" t="s">
        <v>4841</v>
      </c>
      <c r="AA44" s="63"/>
      <c r="AB44" s="63" t="s">
        <v>1291</v>
      </c>
      <c r="AC44" s="756"/>
      <c r="AD44" s="756"/>
      <c r="AE44" s="719" t="s">
        <v>4282</v>
      </c>
      <c r="AF44" s="719" t="s">
        <v>4465</v>
      </c>
      <c r="AG44" s="718" t="s">
        <v>4552</v>
      </c>
      <c r="AH44" s="215"/>
      <c r="AI44" s="718" t="s">
        <v>4581</v>
      </c>
      <c r="AJ44" s="760" t="s">
        <v>4893</v>
      </c>
      <c r="AK44" s="820"/>
      <c r="AL44" s="211">
        <v>60</v>
      </c>
      <c r="AM44" s="211">
        <v>20</v>
      </c>
    </row>
    <row r="45" spans="1:39" ht="60" x14ac:dyDescent="0.25">
      <c r="A45" s="214" t="s">
        <v>2449</v>
      </c>
      <c r="B45" s="214" t="s">
        <v>65</v>
      </c>
      <c r="C45" s="214" t="s">
        <v>101</v>
      </c>
      <c r="D45" s="854" t="s">
        <v>723</v>
      </c>
      <c r="E45" s="211" t="s">
        <v>40</v>
      </c>
      <c r="F45" s="214" t="s">
        <v>470</v>
      </c>
      <c r="G45" s="211">
        <v>181</v>
      </c>
      <c r="H45" s="211">
        <v>101</v>
      </c>
      <c r="I45" s="211">
        <v>38</v>
      </c>
      <c r="J45" s="211">
        <v>81</v>
      </c>
      <c r="K45" s="211">
        <v>69</v>
      </c>
      <c r="L45" s="211">
        <v>61</v>
      </c>
      <c r="M45" s="215">
        <f t="shared" si="0"/>
        <v>531</v>
      </c>
      <c r="N45" s="57">
        <v>0</v>
      </c>
      <c r="O45" s="57">
        <v>0</v>
      </c>
      <c r="P45" s="57">
        <v>0</v>
      </c>
      <c r="Q45" s="57">
        <v>40</v>
      </c>
      <c r="R45" s="57">
        <v>20</v>
      </c>
      <c r="S45" s="215">
        <f t="shared" si="1"/>
        <v>60</v>
      </c>
      <c r="T45" s="212" t="s">
        <v>61</v>
      </c>
      <c r="U45" s="212" t="s">
        <v>2450</v>
      </c>
      <c r="V45" s="719" t="s">
        <v>2842</v>
      </c>
      <c r="W45" s="63" t="s">
        <v>3042</v>
      </c>
      <c r="X45" s="63" t="s">
        <v>2618</v>
      </c>
      <c r="Y45" s="69" t="s">
        <v>3794</v>
      </c>
      <c r="Z45" s="331" t="s">
        <v>5237</v>
      </c>
      <c r="AA45" s="63" t="s">
        <v>3043</v>
      </c>
      <c r="AB45" s="862" t="s">
        <v>1655</v>
      </c>
      <c r="AC45" s="215"/>
      <c r="AD45" s="215"/>
      <c r="AE45" s="719" t="s">
        <v>4134</v>
      </c>
      <c r="AF45" s="719" t="s">
        <v>4455</v>
      </c>
      <c r="AG45" s="718" t="s">
        <v>4546</v>
      </c>
      <c r="AH45" s="215"/>
      <c r="AI45" s="718" t="s">
        <v>4574</v>
      </c>
      <c r="AJ45" s="759" t="s">
        <v>4890</v>
      </c>
      <c r="AK45" s="819"/>
      <c r="AL45" s="211">
        <v>90</v>
      </c>
      <c r="AM45" s="211">
        <v>25</v>
      </c>
    </row>
    <row r="46" spans="1:39" ht="60" x14ac:dyDescent="0.25">
      <c r="A46" s="229" t="s">
        <v>2561</v>
      </c>
      <c r="B46" s="221" t="s">
        <v>228</v>
      </c>
      <c r="C46" s="211" t="s">
        <v>40</v>
      </c>
      <c r="D46" s="4" t="s">
        <v>341</v>
      </c>
      <c r="E46" s="211" t="s">
        <v>40</v>
      </c>
      <c r="F46" s="229" t="s">
        <v>581</v>
      </c>
      <c r="G46" s="211">
        <v>53</v>
      </c>
      <c r="H46" s="211">
        <v>73</v>
      </c>
      <c r="I46" s="211">
        <v>23</v>
      </c>
      <c r="J46" s="211">
        <v>43</v>
      </c>
      <c r="K46" s="211">
        <v>43</v>
      </c>
      <c r="L46" s="211">
        <v>33</v>
      </c>
      <c r="M46" s="215">
        <f t="shared" si="0"/>
        <v>268</v>
      </c>
      <c r="N46" s="57">
        <v>10</v>
      </c>
      <c r="O46" s="57">
        <v>0</v>
      </c>
      <c r="P46" s="57">
        <v>0</v>
      </c>
      <c r="Q46" s="57">
        <v>10</v>
      </c>
      <c r="R46" s="57">
        <v>0</v>
      </c>
      <c r="S46" s="215">
        <f t="shared" si="1"/>
        <v>20</v>
      </c>
      <c r="T46" s="13" t="s">
        <v>61</v>
      </c>
      <c r="U46" s="63" t="s">
        <v>2526</v>
      </c>
      <c r="V46" s="719" t="s">
        <v>2779</v>
      </c>
      <c r="W46" s="13" t="s">
        <v>2533</v>
      </c>
      <c r="X46" s="63" t="s">
        <v>4537</v>
      </c>
      <c r="Y46" s="69" t="s">
        <v>4843</v>
      </c>
      <c r="Z46" s="331" t="s">
        <v>4848</v>
      </c>
      <c r="AA46" s="63" t="s">
        <v>4614</v>
      </c>
      <c r="AB46" s="63" t="s">
        <v>1872</v>
      </c>
      <c r="AC46" s="756"/>
      <c r="AD46" s="756"/>
      <c r="AE46" s="13" t="s">
        <v>4144</v>
      </c>
      <c r="AF46" s="719" t="s">
        <v>4465</v>
      </c>
      <c r="AG46" s="211"/>
      <c r="AH46" s="215"/>
      <c r="AI46" s="718" t="s">
        <v>4581</v>
      </c>
      <c r="AJ46" s="760" t="s">
        <v>4889</v>
      </c>
      <c r="AK46" s="820"/>
      <c r="AL46" s="211">
        <v>150</v>
      </c>
      <c r="AM46" s="211">
        <v>25</v>
      </c>
    </row>
    <row r="47" spans="1:39" ht="60" x14ac:dyDescent="0.25">
      <c r="A47" s="237" t="s">
        <v>2562</v>
      </c>
      <c r="B47" s="221" t="s">
        <v>228</v>
      </c>
      <c r="C47" s="211" t="s">
        <v>40</v>
      </c>
      <c r="D47" s="4" t="s">
        <v>341</v>
      </c>
      <c r="E47" s="211" t="s">
        <v>40</v>
      </c>
      <c r="F47" s="229" t="s">
        <v>581</v>
      </c>
      <c r="G47" s="211">
        <v>66</v>
      </c>
      <c r="H47" s="211">
        <v>106</v>
      </c>
      <c r="I47" s="211">
        <v>46</v>
      </c>
      <c r="J47" s="211">
        <v>76</v>
      </c>
      <c r="K47" s="211">
        <v>66</v>
      </c>
      <c r="L47" s="211">
        <v>46</v>
      </c>
      <c r="M47" s="215">
        <f t="shared" si="0"/>
        <v>406</v>
      </c>
      <c r="N47" s="57">
        <v>30</v>
      </c>
      <c r="O47" s="57">
        <v>10</v>
      </c>
      <c r="P47" s="57">
        <v>0</v>
      </c>
      <c r="Q47" s="57">
        <v>20</v>
      </c>
      <c r="R47" s="57">
        <v>0</v>
      </c>
      <c r="S47" s="215">
        <f t="shared" si="1"/>
        <v>60</v>
      </c>
      <c r="T47" s="63" t="s">
        <v>3368</v>
      </c>
      <c r="U47" s="63" t="s">
        <v>2525</v>
      </c>
      <c r="V47" s="719" t="s">
        <v>3656</v>
      </c>
      <c r="W47" s="13" t="s">
        <v>2532</v>
      </c>
      <c r="X47" s="63" t="s">
        <v>4538</v>
      </c>
      <c r="Y47" s="69" t="s">
        <v>4844</v>
      </c>
      <c r="Z47" s="331" t="s">
        <v>4847</v>
      </c>
      <c r="AA47" s="215"/>
      <c r="AB47" s="63" t="s">
        <v>1872</v>
      </c>
      <c r="AC47" s="756"/>
      <c r="AD47" s="756"/>
      <c r="AE47" s="13" t="s">
        <v>4144</v>
      </c>
      <c r="AF47" s="719" t="s">
        <v>4465</v>
      </c>
      <c r="AG47" s="211"/>
      <c r="AH47" s="215"/>
      <c r="AI47" s="718" t="s">
        <v>4581</v>
      </c>
      <c r="AJ47" s="760" t="s">
        <v>4889</v>
      </c>
      <c r="AK47" s="820"/>
      <c r="AL47" s="211">
        <v>75</v>
      </c>
      <c r="AM47" s="211">
        <v>25</v>
      </c>
    </row>
    <row r="48" spans="1:39" ht="60" x14ac:dyDescent="0.25">
      <c r="A48" s="237" t="s">
        <v>2563</v>
      </c>
      <c r="B48" s="221" t="s">
        <v>228</v>
      </c>
      <c r="C48" s="211" t="s">
        <v>40</v>
      </c>
      <c r="D48" s="4" t="s">
        <v>341</v>
      </c>
      <c r="E48" s="211" t="s">
        <v>40</v>
      </c>
      <c r="F48" s="229" t="s">
        <v>581</v>
      </c>
      <c r="G48" s="211">
        <v>79</v>
      </c>
      <c r="H48" s="211">
        <v>149</v>
      </c>
      <c r="I48" s="211">
        <v>59</v>
      </c>
      <c r="J48" s="211">
        <v>99</v>
      </c>
      <c r="K48" s="211">
        <v>79</v>
      </c>
      <c r="L48" s="211">
        <v>69</v>
      </c>
      <c r="M48" s="215">
        <f t="shared" si="0"/>
        <v>534</v>
      </c>
      <c r="N48" s="57">
        <v>60</v>
      </c>
      <c r="O48" s="57">
        <v>0</v>
      </c>
      <c r="P48" s="57">
        <v>0</v>
      </c>
      <c r="Q48" s="57">
        <v>20</v>
      </c>
      <c r="R48" s="57">
        <v>0</v>
      </c>
      <c r="S48" s="215">
        <f t="shared" si="1"/>
        <v>80</v>
      </c>
      <c r="T48" s="63" t="s">
        <v>3369</v>
      </c>
      <c r="U48" s="63" t="s">
        <v>2521</v>
      </c>
      <c r="V48" s="719" t="s">
        <v>3655</v>
      </c>
      <c r="W48" s="63" t="s">
        <v>3177</v>
      </c>
      <c r="X48" s="63" t="s">
        <v>4615</v>
      </c>
      <c r="Y48" s="69" t="s">
        <v>4845</v>
      </c>
      <c r="Z48" s="331" t="s">
        <v>4846</v>
      </c>
      <c r="AA48" s="215"/>
      <c r="AB48" s="63" t="s">
        <v>1872</v>
      </c>
      <c r="AC48" s="756"/>
      <c r="AD48" s="756"/>
      <c r="AE48" s="13" t="s">
        <v>4144</v>
      </c>
      <c r="AF48" s="719" t="s">
        <v>4465</v>
      </c>
      <c r="AG48" s="211"/>
      <c r="AH48" s="215"/>
      <c r="AI48" s="718" t="s">
        <v>4581</v>
      </c>
      <c r="AJ48" s="760" t="s">
        <v>4889</v>
      </c>
      <c r="AK48" s="820"/>
      <c r="AL48" s="211">
        <v>30</v>
      </c>
      <c r="AM48" s="211">
        <v>25</v>
      </c>
    </row>
    <row r="49" spans="1:39" ht="45" x14ac:dyDescent="0.25">
      <c r="A49" s="4" t="s">
        <v>2565</v>
      </c>
      <c r="B49" s="4" t="s">
        <v>101</v>
      </c>
      <c r="C49" s="4" t="s">
        <v>185</v>
      </c>
      <c r="D49" s="68" t="s">
        <v>187</v>
      </c>
      <c r="E49" s="232" t="s">
        <v>335</v>
      </c>
      <c r="F49" s="232" t="s">
        <v>470</v>
      </c>
      <c r="G49" s="211">
        <v>60</v>
      </c>
      <c r="H49" s="211">
        <v>60</v>
      </c>
      <c r="I49" s="211">
        <v>50</v>
      </c>
      <c r="J49" s="211">
        <v>60</v>
      </c>
      <c r="K49" s="211">
        <v>50</v>
      </c>
      <c r="L49" s="211">
        <v>50</v>
      </c>
      <c r="M49" s="215">
        <f t="shared" si="0"/>
        <v>330</v>
      </c>
      <c r="N49" s="57">
        <v>0</v>
      </c>
      <c r="O49" s="57">
        <v>20</v>
      </c>
      <c r="P49" s="57">
        <v>40</v>
      </c>
      <c r="Q49" s="57">
        <v>0</v>
      </c>
      <c r="R49" s="57">
        <v>0</v>
      </c>
      <c r="S49" s="215">
        <f t="shared" si="1"/>
        <v>60</v>
      </c>
      <c r="T49" s="63" t="s">
        <v>61</v>
      </c>
      <c r="U49" s="13" t="s">
        <v>2548</v>
      </c>
      <c r="V49" s="13" t="s">
        <v>3266</v>
      </c>
      <c r="W49" s="63" t="s">
        <v>5169</v>
      </c>
      <c r="X49" s="63" t="s">
        <v>5166</v>
      </c>
      <c r="Y49" s="69" t="s">
        <v>3795</v>
      </c>
      <c r="Z49" s="331" t="s">
        <v>3815</v>
      </c>
      <c r="AA49" s="63" t="s">
        <v>3272</v>
      </c>
      <c r="AB49" s="862" t="s">
        <v>1460</v>
      </c>
      <c r="AC49" s="215"/>
      <c r="AD49" s="215"/>
      <c r="AE49" s="13" t="s">
        <v>4134</v>
      </c>
      <c r="AF49" s="13" t="s">
        <v>4466</v>
      </c>
      <c r="AG49" s="718" t="s">
        <v>4545</v>
      </c>
      <c r="AH49" s="215"/>
      <c r="AI49" s="718" t="s">
        <v>4574</v>
      </c>
      <c r="AJ49" s="760" t="s">
        <v>4892</v>
      </c>
      <c r="AK49" s="820"/>
      <c r="AL49" s="211">
        <v>175</v>
      </c>
      <c r="AM49" s="211">
        <v>20</v>
      </c>
    </row>
    <row r="50" spans="1:39" ht="60" x14ac:dyDescent="0.25">
      <c r="A50" s="4" t="s">
        <v>2564</v>
      </c>
      <c r="B50" s="4" t="s">
        <v>101</v>
      </c>
      <c r="C50" s="4" t="s">
        <v>185</v>
      </c>
      <c r="D50" s="68" t="s">
        <v>187</v>
      </c>
      <c r="E50" s="232" t="s">
        <v>335</v>
      </c>
      <c r="F50" s="232" t="s">
        <v>470</v>
      </c>
      <c r="G50" s="211">
        <v>90</v>
      </c>
      <c r="H50" s="211">
        <v>80</v>
      </c>
      <c r="I50" s="211">
        <v>60</v>
      </c>
      <c r="J50" s="211">
        <v>120</v>
      </c>
      <c r="K50" s="211">
        <v>60</v>
      </c>
      <c r="L50" s="211">
        <v>110</v>
      </c>
      <c r="M50" s="215">
        <f t="shared" si="0"/>
        <v>520</v>
      </c>
      <c r="N50" s="57">
        <v>30</v>
      </c>
      <c r="O50" s="57">
        <v>40</v>
      </c>
      <c r="P50" s="57">
        <v>0</v>
      </c>
      <c r="Q50" s="57">
        <v>0</v>
      </c>
      <c r="R50" s="57">
        <v>0</v>
      </c>
      <c r="S50" s="215">
        <f t="shared" si="1"/>
        <v>70</v>
      </c>
      <c r="T50" s="63" t="s">
        <v>2581</v>
      </c>
      <c r="U50" s="13" t="s">
        <v>2548</v>
      </c>
      <c r="V50" s="719" t="s">
        <v>2780</v>
      </c>
      <c r="W50" s="63" t="s">
        <v>5168</v>
      </c>
      <c r="X50" s="63" t="s">
        <v>4116</v>
      </c>
      <c r="Y50" s="69" t="s">
        <v>3796</v>
      </c>
      <c r="Z50" s="331" t="s">
        <v>3816</v>
      </c>
      <c r="AA50" s="215"/>
      <c r="AB50" s="862" t="s">
        <v>1460</v>
      </c>
      <c r="AC50" s="215"/>
      <c r="AD50" s="215"/>
      <c r="AE50" s="13" t="s">
        <v>4134</v>
      </c>
      <c r="AF50" s="13" t="s">
        <v>4466</v>
      </c>
      <c r="AG50" s="718" t="s">
        <v>4549</v>
      </c>
      <c r="AH50" s="215"/>
      <c r="AI50" s="718" t="s">
        <v>4574</v>
      </c>
      <c r="AJ50" s="760" t="s">
        <v>4892</v>
      </c>
      <c r="AK50" s="820"/>
      <c r="AL50" s="211">
        <v>45</v>
      </c>
      <c r="AM50" s="211">
        <v>20</v>
      </c>
    </row>
    <row r="51" spans="1:39" ht="60" x14ac:dyDescent="0.25">
      <c r="A51" s="283" t="s">
        <v>2671</v>
      </c>
      <c r="B51" s="4" t="s">
        <v>101</v>
      </c>
      <c r="C51" s="4" t="s">
        <v>185</v>
      </c>
      <c r="D51" s="68" t="s">
        <v>2551</v>
      </c>
      <c r="E51" s="232" t="s">
        <v>335</v>
      </c>
      <c r="F51" s="232" t="s">
        <v>2552</v>
      </c>
      <c r="G51" s="211">
        <v>120</v>
      </c>
      <c r="H51" s="211">
        <v>90</v>
      </c>
      <c r="I51" s="211">
        <v>90</v>
      </c>
      <c r="J51" s="211">
        <v>80</v>
      </c>
      <c r="K51" s="211">
        <v>80</v>
      </c>
      <c r="L51" s="211">
        <v>60</v>
      </c>
      <c r="M51" s="215">
        <f t="shared" si="0"/>
        <v>520</v>
      </c>
      <c r="N51" s="57">
        <v>0</v>
      </c>
      <c r="O51" s="57">
        <v>30</v>
      </c>
      <c r="P51" s="57">
        <v>0</v>
      </c>
      <c r="Q51" s="57">
        <v>0</v>
      </c>
      <c r="R51" s="57">
        <v>40</v>
      </c>
      <c r="S51" s="215">
        <f t="shared" si="1"/>
        <v>70</v>
      </c>
      <c r="T51" s="13" t="s">
        <v>2582</v>
      </c>
      <c r="U51" s="13" t="s">
        <v>2549</v>
      </c>
      <c r="V51" s="719" t="s">
        <v>2781</v>
      </c>
      <c r="W51" s="63" t="s">
        <v>3720</v>
      </c>
      <c r="X51" s="63" t="s">
        <v>5167</v>
      </c>
      <c r="Y51" s="69" t="s">
        <v>3802</v>
      </c>
      <c r="Z51" s="331" t="s">
        <v>3817</v>
      </c>
      <c r="AA51" s="215"/>
      <c r="AB51" s="862" t="s">
        <v>1460</v>
      </c>
      <c r="AC51" s="215"/>
      <c r="AD51" s="215"/>
      <c r="AE51" s="13" t="s">
        <v>4134</v>
      </c>
      <c r="AF51" s="13" t="s">
        <v>4466</v>
      </c>
      <c r="AG51" s="718" t="s">
        <v>4545</v>
      </c>
      <c r="AH51" s="215"/>
      <c r="AI51" s="718" t="s">
        <v>4574</v>
      </c>
      <c r="AJ51" s="760" t="s">
        <v>4892</v>
      </c>
      <c r="AK51" s="820"/>
      <c r="AL51" s="211">
        <v>45</v>
      </c>
      <c r="AM51" s="211">
        <v>20</v>
      </c>
    </row>
    <row r="52" spans="1:39" ht="75" x14ac:dyDescent="0.25">
      <c r="A52" s="242" t="s">
        <v>2572</v>
      </c>
      <c r="B52" s="242" t="s">
        <v>73</v>
      </c>
      <c r="C52" s="242" t="s">
        <v>111</v>
      </c>
      <c r="D52" s="242" t="s">
        <v>78</v>
      </c>
      <c r="E52" s="4" t="s">
        <v>264</v>
      </c>
      <c r="F52" s="4" t="s">
        <v>334</v>
      </c>
      <c r="G52" s="211">
        <v>45</v>
      </c>
      <c r="H52" s="211">
        <v>64</v>
      </c>
      <c r="I52" s="211">
        <v>22</v>
      </c>
      <c r="J52" s="211">
        <v>36</v>
      </c>
      <c r="K52" s="211">
        <v>28</v>
      </c>
      <c r="L52" s="211">
        <v>55</v>
      </c>
      <c r="M52" s="215">
        <f t="shared" si="0"/>
        <v>250</v>
      </c>
      <c r="N52" s="57">
        <v>0</v>
      </c>
      <c r="O52" s="57">
        <v>0</v>
      </c>
      <c r="P52" s="57">
        <v>10</v>
      </c>
      <c r="Q52" s="57">
        <v>10</v>
      </c>
      <c r="R52" s="57">
        <v>0</v>
      </c>
      <c r="S52" s="215">
        <f t="shared" si="1"/>
        <v>20</v>
      </c>
      <c r="T52" s="13" t="s">
        <v>61</v>
      </c>
      <c r="U52" s="13" t="s">
        <v>2602</v>
      </c>
      <c r="V52" s="719" t="s">
        <v>2782</v>
      </c>
      <c r="W52" s="13" t="s">
        <v>4685</v>
      </c>
      <c r="X52" s="63" t="s">
        <v>3718</v>
      </c>
      <c r="Y52" s="538" t="s">
        <v>3852</v>
      </c>
      <c r="Z52" s="331" t="s">
        <v>3854</v>
      </c>
      <c r="AA52" s="63" t="s">
        <v>3719</v>
      </c>
      <c r="AB52" s="63" t="s">
        <v>2638</v>
      </c>
      <c r="AC52" s="756"/>
      <c r="AD52" s="756"/>
      <c r="AE52" s="719" t="s">
        <v>4145</v>
      </c>
      <c r="AF52" s="719" t="s">
        <v>4455</v>
      </c>
      <c r="AG52" s="718" t="s">
        <v>4548</v>
      </c>
      <c r="AH52" s="719" t="s">
        <v>4563</v>
      </c>
      <c r="AI52" s="718" t="s">
        <v>4579</v>
      </c>
      <c r="AJ52" s="760" t="s">
        <v>4894</v>
      </c>
      <c r="AK52" s="820"/>
      <c r="AL52" s="211">
        <v>210</v>
      </c>
      <c r="AM52" s="211">
        <v>20</v>
      </c>
    </row>
    <row r="53" spans="1:39" ht="75" x14ac:dyDescent="0.25">
      <c r="A53" s="242" t="s">
        <v>2573</v>
      </c>
      <c r="B53" s="242" t="s">
        <v>73</v>
      </c>
      <c r="C53" s="242" t="s">
        <v>59</v>
      </c>
      <c r="D53" s="242" t="s">
        <v>78</v>
      </c>
      <c r="E53" s="4" t="s">
        <v>264</v>
      </c>
      <c r="F53" s="4" t="s">
        <v>430</v>
      </c>
      <c r="G53" s="211">
        <v>60</v>
      </c>
      <c r="H53" s="211">
        <v>116</v>
      </c>
      <c r="I53" s="211">
        <v>88</v>
      </c>
      <c r="J53" s="211">
        <v>84</v>
      </c>
      <c r="K53" s="211">
        <v>62</v>
      </c>
      <c r="L53" s="211">
        <v>90</v>
      </c>
      <c r="M53" s="215">
        <f t="shared" si="0"/>
        <v>500</v>
      </c>
      <c r="N53" s="57">
        <v>40</v>
      </c>
      <c r="O53" s="57">
        <v>10</v>
      </c>
      <c r="P53" s="57">
        <v>0</v>
      </c>
      <c r="Q53" s="57">
        <v>0</v>
      </c>
      <c r="R53" s="57">
        <v>20</v>
      </c>
      <c r="S53" s="215">
        <f t="shared" si="1"/>
        <v>70</v>
      </c>
      <c r="T53" s="63" t="s">
        <v>3711</v>
      </c>
      <c r="U53" s="13" t="s">
        <v>2603</v>
      </c>
      <c r="V53" s="719" t="s">
        <v>2782</v>
      </c>
      <c r="W53" s="13" t="s">
        <v>4686</v>
      </c>
      <c r="X53" s="63" t="s">
        <v>4117</v>
      </c>
      <c r="Y53" s="539" t="s">
        <v>3853</v>
      </c>
      <c r="Z53" s="331" t="s">
        <v>3855</v>
      </c>
      <c r="AA53" s="63" t="s">
        <v>1194</v>
      </c>
      <c r="AB53" s="63" t="s">
        <v>1079</v>
      </c>
      <c r="AC53" s="756"/>
      <c r="AD53" s="756"/>
      <c r="AE53" s="719" t="s">
        <v>4145</v>
      </c>
      <c r="AF53" s="719" t="s">
        <v>4455</v>
      </c>
      <c r="AG53" s="718" t="s">
        <v>4546</v>
      </c>
      <c r="AH53" s="719" t="s">
        <v>4548</v>
      </c>
      <c r="AI53" s="718" t="s">
        <v>4579</v>
      </c>
      <c r="AJ53" s="760" t="s">
        <v>4894</v>
      </c>
      <c r="AK53" s="820"/>
      <c r="AL53" s="211">
        <v>45</v>
      </c>
      <c r="AM53" s="211">
        <v>20</v>
      </c>
    </row>
    <row r="54" spans="1:39" ht="60" x14ac:dyDescent="0.25">
      <c r="A54" s="4" t="s">
        <v>2586</v>
      </c>
      <c r="B54" s="4" t="s">
        <v>30</v>
      </c>
      <c r="C54" s="211" t="s">
        <v>40</v>
      </c>
      <c r="D54" s="4" t="s">
        <v>2589</v>
      </c>
      <c r="E54" s="211" t="s">
        <v>40</v>
      </c>
      <c r="F54" s="4" t="s">
        <v>1573</v>
      </c>
      <c r="G54" s="211">
        <v>70</v>
      </c>
      <c r="H54" s="211">
        <v>40</v>
      </c>
      <c r="I54" s="211">
        <v>40</v>
      </c>
      <c r="J54" s="211">
        <v>69</v>
      </c>
      <c r="K54" s="211">
        <v>70</v>
      </c>
      <c r="L54" s="211">
        <v>60</v>
      </c>
      <c r="M54" s="215">
        <f t="shared" si="0"/>
        <v>349</v>
      </c>
      <c r="N54" s="57">
        <v>0</v>
      </c>
      <c r="O54" s="57">
        <v>30</v>
      </c>
      <c r="P54" s="57">
        <v>40</v>
      </c>
      <c r="Q54" s="57">
        <v>0</v>
      </c>
      <c r="R54" s="57">
        <v>0</v>
      </c>
      <c r="S54" s="215">
        <f t="shared" si="1"/>
        <v>70</v>
      </c>
      <c r="T54" s="13" t="s">
        <v>61</v>
      </c>
      <c r="U54" s="13" t="s">
        <v>2579</v>
      </c>
      <c r="V54" s="13" t="s">
        <v>3268</v>
      </c>
      <c r="W54" s="63" t="s">
        <v>3273</v>
      </c>
      <c r="X54" s="63" t="s">
        <v>3276</v>
      </c>
      <c r="Y54" s="401" t="s">
        <v>4873</v>
      </c>
      <c r="Z54" s="331" t="s">
        <v>3835</v>
      </c>
      <c r="AA54" s="63" t="s">
        <v>4587</v>
      </c>
      <c r="AB54" s="63" t="s">
        <v>2094</v>
      </c>
      <c r="AC54" s="756"/>
      <c r="AD54" s="756"/>
      <c r="AE54" s="13" t="s">
        <v>4146</v>
      </c>
      <c r="AF54" s="13" t="s">
        <v>4456</v>
      </c>
      <c r="AG54" s="718" t="s">
        <v>4549</v>
      </c>
      <c r="AH54" s="723" t="s">
        <v>4588</v>
      </c>
      <c r="AI54" s="718" t="s">
        <v>4584</v>
      </c>
      <c r="AJ54" s="760" t="s">
        <v>4893</v>
      </c>
      <c r="AK54" s="820"/>
      <c r="AL54" s="211">
        <v>190</v>
      </c>
      <c r="AM54" s="211">
        <v>20</v>
      </c>
    </row>
    <row r="55" spans="1:39" ht="60" x14ac:dyDescent="0.25">
      <c r="A55" s="4" t="s">
        <v>2587</v>
      </c>
      <c r="B55" s="4" t="s">
        <v>30</v>
      </c>
      <c r="C55" s="211" t="s">
        <v>40</v>
      </c>
      <c r="D55" s="4" t="s">
        <v>2589</v>
      </c>
      <c r="E55" s="211" t="s">
        <v>40</v>
      </c>
      <c r="F55" s="4" t="s">
        <v>1573</v>
      </c>
      <c r="G55" s="211">
        <v>90</v>
      </c>
      <c r="H55" s="211">
        <v>50</v>
      </c>
      <c r="I55" s="211">
        <v>50</v>
      </c>
      <c r="J55" s="211">
        <v>99</v>
      </c>
      <c r="K55" s="211">
        <v>110</v>
      </c>
      <c r="L55" s="211">
        <v>80</v>
      </c>
      <c r="M55" s="215">
        <f t="shared" si="0"/>
        <v>479</v>
      </c>
      <c r="N55" s="57">
        <v>0</v>
      </c>
      <c r="O55" s="57">
        <v>50</v>
      </c>
      <c r="P55" s="57">
        <v>40</v>
      </c>
      <c r="Q55" s="57">
        <v>0</v>
      </c>
      <c r="R55" s="57">
        <v>0</v>
      </c>
      <c r="S55" s="215">
        <f t="shared" si="1"/>
        <v>90</v>
      </c>
      <c r="T55" s="13" t="s">
        <v>2588</v>
      </c>
      <c r="U55" s="13" t="s">
        <v>2580</v>
      </c>
      <c r="V55" s="13" t="s">
        <v>3268</v>
      </c>
      <c r="W55" s="63" t="s">
        <v>3274</v>
      </c>
      <c r="X55" s="63" t="s">
        <v>3275</v>
      </c>
      <c r="Y55" s="401" t="s">
        <v>4874</v>
      </c>
      <c r="Z55" s="331" t="s">
        <v>3835</v>
      </c>
      <c r="AA55" s="215"/>
      <c r="AB55" s="63" t="s">
        <v>2094</v>
      </c>
      <c r="AC55" s="756"/>
      <c r="AD55" s="756"/>
      <c r="AE55" s="13" t="s">
        <v>4146</v>
      </c>
      <c r="AF55" s="13" t="s">
        <v>4456</v>
      </c>
      <c r="AG55" s="718" t="s">
        <v>4547</v>
      </c>
      <c r="AH55" s="920" t="s">
        <v>5687</v>
      </c>
      <c r="AI55" s="718" t="s">
        <v>4584</v>
      </c>
      <c r="AJ55" s="760" t="s">
        <v>4893</v>
      </c>
      <c r="AK55" s="820"/>
      <c r="AL55" s="211">
        <v>90</v>
      </c>
      <c r="AM55" s="211">
        <v>20</v>
      </c>
    </row>
    <row r="56" spans="1:39" ht="30" x14ac:dyDescent="0.25">
      <c r="A56" s="4" t="s">
        <v>2678</v>
      </c>
      <c r="B56" s="4" t="s">
        <v>111</v>
      </c>
      <c r="C56" s="211" t="s">
        <v>40</v>
      </c>
      <c r="D56" s="248" t="s">
        <v>411</v>
      </c>
      <c r="E56" s="248" t="s">
        <v>181</v>
      </c>
      <c r="F56" s="4" t="s">
        <v>2601</v>
      </c>
      <c r="G56" s="211">
        <v>15</v>
      </c>
      <c r="H56" s="211">
        <v>60</v>
      </c>
      <c r="I56" s="211">
        <v>30</v>
      </c>
      <c r="J56" s="211">
        <v>45</v>
      </c>
      <c r="K56" s="211">
        <v>30</v>
      </c>
      <c r="L56" s="211">
        <v>81</v>
      </c>
      <c r="M56" s="215">
        <f t="shared" si="0"/>
        <v>261</v>
      </c>
      <c r="N56" s="57">
        <v>0</v>
      </c>
      <c r="O56" s="57">
        <v>0</v>
      </c>
      <c r="P56" s="57">
        <v>20</v>
      </c>
      <c r="Q56" s="57">
        <v>0</v>
      </c>
      <c r="R56" s="57">
        <v>20</v>
      </c>
      <c r="S56" s="215">
        <f t="shared" si="1"/>
        <v>40</v>
      </c>
      <c r="T56" s="63" t="s">
        <v>61</v>
      </c>
      <c r="U56" s="63" t="s">
        <v>2679</v>
      </c>
      <c r="V56" s="719" t="s">
        <v>5184</v>
      </c>
      <c r="W56" s="855" t="s">
        <v>5187</v>
      </c>
      <c r="X56" s="63" t="s">
        <v>5185</v>
      </c>
      <c r="Y56" s="538" t="s">
        <v>3975</v>
      </c>
      <c r="Z56" s="331" t="s">
        <v>3974</v>
      </c>
      <c r="AA56" s="63" t="s">
        <v>5099</v>
      </c>
      <c r="AB56" s="826" t="s">
        <v>1816</v>
      </c>
      <c r="AC56" s="215"/>
      <c r="AD56" s="215"/>
      <c r="AE56" s="719" t="s">
        <v>4147</v>
      </c>
      <c r="AF56" s="719" t="s">
        <v>4457</v>
      </c>
      <c r="AG56" s="211"/>
      <c r="AH56" s="215"/>
      <c r="AI56" s="718" t="s">
        <v>4574</v>
      </c>
      <c r="AJ56" s="760" t="s">
        <v>4893</v>
      </c>
      <c r="AK56" s="820"/>
      <c r="AL56" s="211">
        <v>175</v>
      </c>
      <c r="AM56" s="211">
        <v>10</v>
      </c>
    </row>
    <row r="57" spans="1:39" ht="60" x14ac:dyDescent="0.25">
      <c r="A57" s="4" t="s">
        <v>2680</v>
      </c>
      <c r="B57" s="4" t="s">
        <v>111</v>
      </c>
      <c r="C57" s="211" t="s">
        <v>40</v>
      </c>
      <c r="D57" s="248" t="s">
        <v>411</v>
      </c>
      <c r="E57" s="248" t="s">
        <v>181</v>
      </c>
      <c r="F57" s="4" t="s">
        <v>2601</v>
      </c>
      <c r="G57" s="211">
        <v>35</v>
      </c>
      <c r="H57" s="211">
        <v>70</v>
      </c>
      <c r="I57" s="211">
        <v>55</v>
      </c>
      <c r="J57" s="211">
        <v>55</v>
      </c>
      <c r="K57" s="211">
        <v>55</v>
      </c>
      <c r="L57" s="211">
        <v>101</v>
      </c>
      <c r="M57" s="215">
        <f t="shared" si="0"/>
        <v>371</v>
      </c>
      <c r="N57" s="57">
        <v>10</v>
      </c>
      <c r="O57" s="57">
        <v>0</v>
      </c>
      <c r="P57" s="57">
        <v>0</v>
      </c>
      <c r="Q57" s="57">
        <v>0</v>
      </c>
      <c r="R57" s="57">
        <v>40</v>
      </c>
      <c r="S57" s="215">
        <f t="shared" si="1"/>
        <v>50</v>
      </c>
      <c r="T57" s="63" t="s">
        <v>5160</v>
      </c>
      <c r="U57" s="63" t="s">
        <v>3979</v>
      </c>
      <c r="V57" s="719" t="s">
        <v>3978</v>
      </c>
      <c r="W57" s="63" t="s">
        <v>4687</v>
      </c>
      <c r="X57" s="63" t="s">
        <v>5186</v>
      </c>
      <c r="Y57" s="574" t="s">
        <v>3976</v>
      </c>
      <c r="Z57" s="331" t="s">
        <v>4589</v>
      </c>
      <c r="AA57" s="215"/>
      <c r="AB57" s="826" t="s">
        <v>1816</v>
      </c>
      <c r="AC57" s="215"/>
      <c r="AD57" s="215"/>
      <c r="AE57" s="719" t="s">
        <v>4134</v>
      </c>
      <c r="AF57" s="719" t="s">
        <v>4457</v>
      </c>
      <c r="AG57" s="211"/>
      <c r="AH57" s="215"/>
      <c r="AI57" s="718" t="s">
        <v>4574</v>
      </c>
      <c r="AJ57" s="760" t="s">
        <v>4893</v>
      </c>
      <c r="AK57" s="820"/>
      <c r="AL57" s="211">
        <v>90</v>
      </c>
      <c r="AM57" s="211">
        <v>10</v>
      </c>
    </row>
    <row r="58" spans="1:39" ht="60" x14ac:dyDescent="0.25">
      <c r="A58" s="4" t="s">
        <v>2681</v>
      </c>
      <c r="B58" s="4" t="s">
        <v>111</v>
      </c>
      <c r="C58" s="211" t="s">
        <v>40</v>
      </c>
      <c r="D58" s="248" t="s">
        <v>411</v>
      </c>
      <c r="E58" s="248" t="s">
        <v>181</v>
      </c>
      <c r="F58" s="4" t="s">
        <v>2601</v>
      </c>
      <c r="G58" s="211">
        <v>55</v>
      </c>
      <c r="H58" s="211">
        <v>100</v>
      </c>
      <c r="I58" s="211">
        <v>75</v>
      </c>
      <c r="J58" s="211">
        <v>65</v>
      </c>
      <c r="K58" s="211">
        <v>75</v>
      </c>
      <c r="L58" s="211">
        <v>131</v>
      </c>
      <c r="M58" s="215">
        <f t="shared" si="0"/>
        <v>501</v>
      </c>
      <c r="N58" s="57">
        <v>40</v>
      </c>
      <c r="O58" s="57">
        <v>0</v>
      </c>
      <c r="P58" s="57">
        <v>0</v>
      </c>
      <c r="Q58" s="57">
        <v>0</v>
      </c>
      <c r="R58" s="57">
        <v>40</v>
      </c>
      <c r="S58" s="215">
        <f t="shared" si="1"/>
        <v>80</v>
      </c>
      <c r="T58" s="63" t="s">
        <v>2803</v>
      </c>
      <c r="U58" s="63" t="s">
        <v>3316</v>
      </c>
      <c r="V58" s="719" t="s">
        <v>3267</v>
      </c>
      <c r="W58" s="63" t="s">
        <v>4688</v>
      </c>
      <c r="X58" s="63" t="s">
        <v>5188</v>
      </c>
      <c r="Y58" s="574" t="s">
        <v>3977</v>
      </c>
      <c r="Z58" s="331" t="s">
        <v>4590</v>
      </c>
      <c r="AA58" s="215"/>
      <c r="AB58" s="826" t="s">
        <v>1816</v>
      </c>
      <c r="AC58" s="215"/>
      <c r="AD58" s="215"/>
      <c r="AE58" s="719" t="s">
        <v>4134</v>
      </c>
      <c r="AF58" s="719" t="s">
        <v>4457</v>
      </c>
      <c r="AG58" s="211"/>
      <c r="AH58" s="215"/>
      <c r="AI58" s="718" t="s">
        <v>4574</v>
      </c>
      <c r="AJ58" s="760" t="s">
        <v>4893</v>
      </c>
      <c r="AK58" s="820"/>
      <c r="AL58" s="211">
        <v>30</v>
      </c>
      <c r="AM58" s="211">
        <v>10</v>
      </c>
    </row>
    <row r="59" spans="1:39" ht="60" x14ac:dyDescent="0.25">
      <c r="A59" s="4" t="s">
        <v>2627</v>
      </c>
      <c r="B59" s="4" t="s">
        <v>59</v>
      </c>
      <c r="C59" s="211" t="s">
        <v>40</v>
      </c>
      <c r="D59" s="4" t="s">
        <v>227</v>
      </c>
      <c r="E59" s="4" t="s">
        <v>375</v>
      </c>
      <c r="F59" s="4" t="s">
        <v>682</v>
      </c>
      <c r="G59" s="211">
        <v>58</v>
      </c>
      <c r="H59" s="211">
        <v>18</v>
      </c>
      <c r="I59" s="211">
        <v>38</v>
      </c>
      <c r="J59" s="211">
        <v>98</v>
      </c>
      <c r="K59" s="211">
        <v>58</v>
      </c>
      <c r="L59" s="211">
        <v>68</v>
      </c>
      <c r="M59" s="215">
        <f t="shared" si="0"/>
        <v>338</v>
      </c>
      <c r="N59" s="57">
        <v>10</v>
      </c>
      <c r="O59" s="57">
        <v>0</v>
      </c>
      <c r="P59" s="57">
        <v>0</v>
      </c>
      <c r="Q59" s="57">
        <v>10</v>
      </c>
      <c r="R59" s="57">
        <v>0</v>
      </c>
      <c r="S59" s="215">
        <f t="shared" si="1"/>
        <v>20</v>
      </c>
      <c r="T59" s="13" t="s">
        <v>61</v>
      </c>
      <c r="U59" s="13" t="s">
        <v>2619</v>
      </c>
      <c r="V59" s="719" t="s">
        <v>2786</v>
      </c>
      <c r="W59" s="215"/>
      <c r="X59" s="63" t="s">
        <v>2977</v>
      </c>
      <c r="Y59" s="69" t="s">
        <v>4483</v>
      </c>
      <c r="Z59" s="331" t="s">
        <v>5633</v>
      </c>
      <c r="AA59" s="63" t="s">
        <v>3774</v>
      </c>
      <c r="AB59" s="63" t="s">
        <v>2976</v>
      </c>
      <c r="AC59" s="756"/>
      <c r="AD59" s="756"/>
      <c r="AE59" s="13" t="s">
        <v>4144</v>
      </c>
      <c r="AF59" s="719" t="s">
        <v>4465</v>
      </c>
      <c r="AG59" s="718" t="s">
        <v>4563</v>
      </c>
      <c r="AH59" s="215"/>
      <c r="AI59" s="718" t="s">
        <v>4581</v>
      </c>
      <c r="AJ59" s="759" t="s">
        <v>4890</v>
      </c>
      <c r="AK59" s="819"/>
      <c r="AL59" s="211">
        <v>125</v>
      </c>
      <c r="AM59" s="211">
        <v>25</v>
      </c>
    </row>
    <row r="60" spans="1:39" ht="90" x14ac:dyDescent="0.25">
      <c r="A60" s="4" t="s">
        <v>2969</v>
      </c>
      <c r="B60" s="4" t="s">
        <v>59</v>
      </c>
      <c r="C60" s="211" t="s">
        <v>40</v>
      </c>
      <c r="D60" s="4" t="s">
        <v>227</v>
      </c>
      <c r="E60" s="4" t="s">
        <v>375</v>
      </c>
      <c r="F60" s="4" t="s">
        <v>682</v>
      </c>
      <c r="G60" s="211">
        <v>72</v>
      </c>
      <c r="H60" s="211">
        <v>40</v>
      </c>
      <c r="I60" s="211">
        <v>48</v>
      </c>
      <c r="J60" s="211">
        <v>128</v>
      </c>
      <c r="K60" s="211">
        <v>88</v>
      </c>
      <c r="L60" s="211">
        <v>96</v>
      </c>
      <c r="M60" s="215">
        <f t="shared" si="0"/>
        <v>472</v>
      </c>
      <c r="N60" s="57">
        <v>0</v>
      </c>
      <c r="O60" s="57">
        <v>30</v>
      </c>
      <c r="P60" s="57">
        <v>0</v>
      </c>
      <c r="Q60" s="57">
        <v>90</v>
      </c>
      <c r="R60" s="57">
        <v>0</v>
      </c>
      <c r="S60" s="215">
        <f t="shared" si="1"/>
        <v>120</v>
      </c>
      <c r="T60" s="63" t="s">
        <v>2888</v>
      </c>
      <c r="U60" s="13" t="s">
        <v>4591</v>
      </c>
      <c r="V60" s="719" t="s">
        <v>2785</v>
      </c>
      <c r="W60" s="215"/>
      <c r="X60" s="63" t="s">
        <v>4118</v>
      </c>
      <c r="Y60" s="69" t="s">
        <v>4865</v>
      </c>
      <c r="Z60" s="331" t="s">
        <v>5632</v>
      </c>
      <c r="AA60" s="63" t="s">
        <v>1194</v>
      </c>
      <c r="AB60" s="63" t="s">
        <v>2976</v>
      </c>
      <c r="AC60" s="756"/>
      <c r="AD60" s="756"/>
      <c r="AE60" s="13" t="s">
        <v>4144</v>
      </c>
      <c r="AF60" s="719" t="s">
        <v>4465</v>
      </c>
      <c r="AG60" s="718" t="s">
        <v>4563</v>
      </c>
      <c r="AH60" s="215"/>
      <c r="AI60" s="718" t="s">
        <v>4581</v>
      </c>
      <c r="AJ60" s="759" t="s">
        <v>4890</v>
      </c>
      <c r="AK60" s="819"/>
      <c r="AL60" s="211">
        <v>50</v>
      </c>
      <c r="AM60" s="211">
        <v>25</v>
      </c>
    </row>
    <row r="61" spans="1:39" ht="45" x14ac:dyDescent="0.25">
      <c r="A61" s="274" t="s">
        <v>2667</v>
      </c>
      <c r="B61" s="274" t="s">
        <v>211</v>
      </c>
      <c r="C61" s="282" t="s">
        <v>122</v>
      </c>
      <c r="D61" s="274" t="s">
        <v>352</v>
      </c>
      <c r="E61" s="211" t="s">
        <v>40</v>
      </c>
      <c r="F61" s="4" t="s">
        <v>162</v>
      </c>
      <c r="G61" s="328">
        <v>64</v>
      </c>
      <c r="H61" s="328">
        <v>44</v>
      </c>
      <c r="I61" s="328">
        <v>44</v>
      </c>
      <c r="J61" s="328">
        <v>84</v>
      </c>
      <c r="K61" s="328">
        <v>44</v>
      </c>
      <c r="L61" s="328">
        <v>74</v>
      </c>
      <c r="M61" s="215">
        <f t="shared" si="0"/>
        <v>354</v>
      </c>
      <c r="N61" s="57">
        <v>0</v>
      </c>
      <c r="O61" s="57">
        <v>0</v>
      </c>
      <c r="P61" s="57">
        <v>10</v>
      </c>
      <c r="Q61" s="57">
        <v>20</v>
      </c>
      <c r="R61" s="57">
        <v>0</v>
      </c>
      <c r="S61" s="215">
        <f t="shared" si="1"/>
        <v>30</v>
      </c>
      <c r="T61" s="63" t="s">
        <v>61</v>
      </c>
      <c r="U61" s="13" t="s">
        <v>5107</v>
      </c>
      <c r="V61" s="719" t="s">
        <v>1733</v>
      </c>
      <c r="W61" s="63" t="s">
        <v>3973</v>
      </c>
      <c r="X61" s="63" t="s">
        <v>3972</v>
      </c>
      <c r="Y61" s="538" t="s">
        <v>5105</v>
      </c>
      <c r="Z61" s="331" t="s">
        <v>3971</v>
      </c>
      <c r="AA61" s="63" t="s">
        <v>3970</v>
      </c>
      <c r="AB61" s="63" t="s">
        <v>1728</v>
      </c>
      <c r="AC61" s="756"/>
      <c r="AD61" s="756"/>
      <c r="AE61" s="13" t="s">
        <v>4148</v>
      </c>
      <c r="AF61" s="13" t="s">
        <v>2643</v>
      </c>
      <c r="AG61" s="211"/>
      <c r="AH61" s="215"/>
      <c r="AI61" s="718" t="s">
        <v>4576</v>
      </c>
      <c r="AJ61" s="760" t="s">
        <v>4894</v>
      </c>
      <c r="AK61" s="820"/>
      <c r="AL61" s="211">
        <v>130</v>
      </c>
      <c r="AM61" s="211">
        <v>20</v>
      </c>
    </row>
    <row r="62" spans="1:39" ht="60" x14ac:dyDescent="0.25">
      <c r="A62" s="274" t="s">
        <v>2669</v>
      </c>
      <c r="B62" s="274" t="s">
        <v>211</v>
      </c>
      <c r="C62" s="282" t="s">
        <v>122</v>
      </c>
      <c r="D62" s="274" t="s">
        <v>352</v>
      </c>
      <c r="E62" s="211" t="s">
        <v>40</v>
      </c>
      <c r="F62" s="283" t="s">
        <v>162</v>
      </c>
      <c r="G62" s="211">
        <v>96</v>
      </c>
      <c r="H62" s="211">
        <v>66</v>
      </c>
      <c r="I62" s="211">
        <v>66</v>
      </c>
      <c r="J62" s="211">
        <v>116</v>
      </c>
      <c r="K62" s="211">
        <v>76</v>
      </c>
      <c r="L62" s="211">
        <v>106</v>
      </c>
      <c r="M62" s="215">
        <f t="shared" si="0"/>
        <v>526</v>
      </c>
      <c r="N62" s="57">
        <v>0</v>
      </c>
      <c r="O62" s="57">
        <v>40</v>
      </c>
      <c r="P62" s="57">
        <v>20</v>
      </c>
      <c r="Q62" s="57">
        <v>20</v>
      </c>
      <c r="R62" s="57">
        <v>0</v>
      </c>
      <c r="S62" s="215">
        <f t="shared" si="1"/>
        <v>80</v>
      </c>
      <c r="T62" s="63" t="s">
        <v>3651</v>
      </c>
      <c r="U62" s="63" t="s">
        <v>2666</v>
      </c>
      <c r="V62" s="719" t="s">
        <v>1733</v>
      </c>
      <c r="W62" s="63" t="s">
        <v>4689</v>
      </c>
      <c r="X62" s="63" t="s">
        <v>4119</v>
      </c>
      <c r="Y62" s="572" t="s">
        <v>5106</v>
      </c>
      <c r="Z62" s="331" t="s">
        <v>3971</v>
      </c>
      <c r="AA62" s="63" t="s">
        <v>4823</v>
      </c>
      <c r="AB62" s="63" t="s">
        <v>1728</v>
      </c>
      <c r="AC62" s="756"/>
      <c r="AD62" s="756"/>
      <c r="AE62" s="719" t="s">
        <v>4148</v>
      </c>
      <c r="AF62" s="719" t="s">
        <v>2643</v>
      </c>
      <c r="AG62" s="211"/>
      <c r="AH62" s="215"/>
      <c r="AI62" s="718" t="s">
        <v>4581</v>
      </c>
      <c r="AJ62" s="760" t="s">
        <v>4894</v>
      </c>
      <c r="AK62" s="820"/>
      <c r="AL62" s="211">
        <v>45</v>
      </c>
      <c r="AM62" s="211">
        <v>20</v>
      </c>
    </row>
    <row r="63" spans="1:39" ht="75" x14ac:dyDescent="0.25">
      <c r="A63" s="274" t="s">
        <v>2665</v>
      </c>
      <c r="B63" s="274" t="s">
        <v>145</v>
      </c>
      <c r="C63" s="274" t="s">
        <v>30</v>
      </c>
      <c r="D63" s="4" t="s">
        <v>618</v>
      </c>
      <c r="E63" s="313" t="s">
        <v>388</v>
      </c>
      <c r="F63" s="323" t="s">
        <v>297</v>
      </c>
      <c r="G63" s="211">
        <v>50</v>
      </c>
      <c r="H63" s="211">
        <v>70</v>
      </c>
      <c r="I63" s="211">
        <v>40</v>
      </c>
      <c r="J63" s="211">
        <v>90</v>
      </c>
      <c r="K63" s="211">
        <v>60</v>
      </c>
      <c r="L63" s="211">
        <v>100</v>
      </c>
      <c r="M63" s="215">
        <f t="shared" si="0"/>
        <v>410</v>
      </c>
      <c r="N63" s="57">
        <v>0</v>
      </c>
      <c r="O63" s="57">
        <v>40</v>
      </c>
      <c r="P63" s="57">
        <v>40</v>
      </c>
      <c r="Q63" s="57">
        <v>20</v>
      </c>
      <c r="R63" s="57">
        <v>0</v>
      </c>
      <c r="S63" s="215">
        <f t="shared" si="1"/>
        <v>100</v>
      </c>
      <c r="T63" s="63" t="s">
        <v>61</v>
      </c>
      <c r="U63" s="63" t="s">
        <v>2840</v>
      </c>
      <c r="V63" s="719" t="s">
        <v>2856</v>
      </c>
      <c r="W63" s="63" t="s">
        <v>2855</v>
      </c>
      <c r="X63" s="63" t="s">
        <v>2964</v>
      </c>
      <c r="Y63" s="69" t="s">
        <v>4866</v>
      </c>
      <c r="Z63" s="331" t="s">
        <v>3826</v>
      </c>
      <c r="AA63" s="63" t="s">
        <v>2857</v>
      </c>
      <c r="AB63" s="63" t="s">
        <v>1727</v>
      </c>
      <c r="AC63" s="756"/>
      <c r="AD63" s="756"/>
      <c r="AE63" s="719" t="s">
        <v>4283</v>
      </c>
      <c r="AF63" s="719" t="s">
        <v>4461</v>
      </c>
      <c r="AG63" s="718" t="s">
        <v>4552</v>
      </c>
      <c r="AH63" s="719" t="s">
        <v>4549</v>
      </c>
      <c r="AI63" s="718" t="s">
        <v>4574</v>
      </c>
      <c r="AJ63" s="760" t="s">
        <v>4893</v>
      </c>
      <c r="AK63" s="820"/>
      <c r="AL63" s="211">
        <v>190</v>
      </c>
      <c r="AM63" s="211">
        <v>20</v>
      </c>
    </row>
    <row r="64" spans="1:39" ht="60" x14ac:dyDescent="0.25">
      <c r="A64" s="313" t="s">
        <v>2841</v>
      </c>
      <c r="B64" s="254" t="s">
        <v>31</v>
      </c>
      <c r="C64" s="211" t="s">
        <v>40</v>
      </c>
      <c r="D64" s="254" t="s">
        <v>305</v>
      </c>
      <c r="E64" s="211" t="s">
        <v>40</v>
      </c>
      <c r="F64" s="254" t="s">
        <v>279</v>
      </c>
      <c r="G64" s="211">
        <v>100</v>
      </c>
      <c r="H64" s="211">
        <v>25</v>
      </c>
      <c r="I64" s="211">
        <v>50</v>
      </c>
      <c r="J64" s="211">
        <v>75</v>
      </c>
      <c r="K64" s="211">
        <v>175</v>
      </c>
      <c r="L64" s="211">
        <v>25</v>
      </c>
      <c r="M64" s="215">
        <f t="shared" si="0"/>
        <v>450</v>
      </c>
      <c r="N64" s="57">
        <v>0</v>
      </c>
      <c r="O64" s="57">
        <v>0</v>
      </c>
      <c r="P64" s="57">
        <v>0</v>
      </c>
      <c r="Q64" s="57">
        <v>0</v>
      </c>
      <c r="R64" s="57">
        <v>0</v>
      </c>
      <c r="S64" s="215">
        <f t="shared" si="1"/>
        <v>0</v>
      </c>
      <c r="T64" s="63" t="s">
        <v>61</v>
      </c>
      <c r="U64" s="63" t="s">
        <v>3182</v>
      </c>
      <c r="V64" s="719" t="s">
        <v>2787</v>
      </c>
      <c r="W64" s="63" t="s">
        <v>3183</v>
      </c>
      <c r="X64" s="63" t="s">
        <v>3184</v>
      </c>
      <c r="Y64" s="69" t="s">
        <v>4515</v>
      </c>
      <c r="Z64" s="331" t="s">
        <v>4619</v>
      </c>
      <c r="AA64" s="730" t="s">
        <v>61</v>
      </c>
      <c r="AB64" s="862" t="s">
        <v>2173</v>
      </c>
      <c r="AC64" s="215"/>
      <c r="AD64" s="215"/>
      <c r="AE64" s="719" t="s">
        <v>4198</v>
      </c>
      <c r="AF64" s="719" t="s">
        <v>4469</v>
      </c>
      <c r="AG64" s="718" t="s">
        <v>4563</v>
      </c>
      <c r="AH64" s="719" t="s">
        <v>4565</v>
      </c>
      <c r="AI64" s="718" t="s">
        <v>4577</v>
      </c>
      <c r="AJ64" s="760" t="s">
        <v>4889</v>
      </c>
      <c r="AK64" s="820"/>
      <c r="AL64" s="211">
        <v>45</v>
      </c>
      <c r="AM64" s="211">
        <v>25</v>
      </c>
    </row>
    <row r="65" spans="1:39" ht="60" x14ac:dyDescent="0.25">
      <c r="A65" s="214" t="s">
        <v>2475</v>
      </c>
      <c r="B65" s="214" t="s">
        <v>122</v>
      </c>
      <c r="C65" s="214"/>
      <c r="D65" s="211" t="s">
        <v>2488</v>
      </c>
      <c r="E65" s="211" t="s">
        <v>40</v>
      </c>
      <c r="F65" s="211" t="s">
        <v>300</v>
      </c>
      <c r="G65" s="211">
        <v>40</v>
      </c>
      <c r="H65" s="211">
        <v>65</v>
      </c>
      <c r="I65" s="211">
        <v>60</v>
      </c>
      <c r="J65" s="211">
        <v>50</v>
      </c>
      <c r="K65" s="211">
        <v>40</v>
      </c>
      <c r="L65" s="211">
        <v>45</v>
      </c>
      <c r="M65" s="215">
        <f t="shared" si="0"/>
        <v>300</v>
      </c>
      <c r="N65" s="57">
        <v>20</v>
      </c>
      <c r="O65" s="57">
        <v>0</v>
      </c>
      <c r="P65" s="57">
        <v>0</v>
      </c>
      <c r="Q65" s="57">
        <v>0</v>
      </c>
      <c r="R65" s="57">
        <v>10</v>
      </c>
      <c r="S65" s="215">
        <f t="shared" si="1"/>
        <v>30</v>
      </c>
      <c r="T65" s="13" t="s">
        <v>61</v>
      </c>
      <c r="U65" s="63" t="s">
        <v>2604</v>
      </c>
      <c r="V65" s="719" t="s">
        <v>2788</v>
      </c>
      <c r="W65" s="215"/>
      <c r="X65" s="63" t="s">
        <v>3048</v>
      </c>
      <c r="Y65" s="69" t="s">
        <v>4477</v>
      </c>
      <c r="Z65" s="331" t="s">
        <v>4518</v>
      </c>
      <c r="AA65" s="63" t="s">
        <v>4621</v>
      </c>
      <c r="AB65" s="63" t="s">
        <v>923</v>
      </c>
      <c r="AC65" s="756"/>
      <c r="AD65" s="756"/>
      <c r="AE65" s="719" t="s">
        <v>4150</v>
      </c>
      <c r="AF65" s="719" t="s">
        <v>4469</v>
      </c>
      <c r="AG65" s="211"/>
      <c r="AH65" s="215"/>
      <c r="AI65" s="718" t="s">
        <v>4585</v>
      </c>
      <c r="AJ65" s="760" t="s">
        <v>4889</v>
      </c>
      <c r="AK65" s="820"/>
      <c r="AL65" s="211">
        <v>45</v>
      </c>
      <c r="AM65" s="211">
        <v>40</v>
      </c>
    </row>
    <row r="66" spans="1:39" ht="60" x14ac:dyDescent="0.25">
      <c r="A66" s="214" t="s">
        <v>2476</v>
      </c>
      <c r="B66" s="214" t="s">
        <v>122</v>
      </c>
      <c r="C66" s="214" t="s">
        <v>143</v>
      </c>
      <c r="D66" s="211" t="s">
        <v>2488</v>
      </c>
      <c r="E66" s="211" t="s">
        <v>40</v>
      </c>
      <c r="F66" s="211" t="s">
        <v>300</v>
      </c>
      <c r="G66" s="211">
        <v>55</v>
      </c>
      <c r="H66" s="211">
        <v>75</v>
      </c>
      <c r="I66" s="211">
        <v>105</v>
      </c>
      <c r="J66" s="211">
        <v>60</v>
      </c>
      <c r="K66" s="211">
        <v>80</v>
      </c>
      <c r="L66" s="211">
        <v>45</v>
      </c>
      <c r="M66" s="215">
        <f t="shared" si="0"/>
        <v>420</v>
      </c>
      <c r="N66" s="57">
        <v>30</v>
      </c>
      <c r="O66" s="57">
        <v>0</v>
      </c>
      <c r="P66" s="57">
        <v>0</v>
      </c>
      <c r="Q66" s="57">
        <v>0</v>
      </c>
      <c r="R66" s="57">
        <v>50</v>
      </c>
      <c r="S66" s="215">
        <f t="shared" si="1"/>
        <v>80</v>
      </c>
      <c r="T66" s="63" t="s">
        <v>2515</v>
      </c>
      <c r="U66" s="212" t="s">
        <v>2480</v>
      </c>
      <c r="V66" s="719" t="s">
        <v>2790</v>
      </c>
      <c r="W66" s="215"/>
      <c r="X66" s="48" t="s">
        <v>4120</v>
      </c>
      <c r="Y66" s="69" t="s">
        <v>4924</v>
      </c>
      <c r="Z66" s="331" t="s">
        <v>4519</v>
      </c>
      <c r="AA66" s="63" t="s">
        <v>3775</v>
      </c>
      <c r="AB66" s="63" t="s">
        <v>923</v>
      </c>
      <c r="AC66" s="756"/>
      <c r="AD66" s="756"/>
      <c r="AE66" s="719" t="s">
        <v>4150</v>
      </c>
      <c r="AF66" s="719" t="s">
        <v>4469</v>
      </c>
      <c r="AG66" s="211"/>
      <c r="AH66" s="215"/>
      <c r="AI66" s="718" t="s">
        <v>4585</v>
      </c>
      <c r="AJ66" s="760" t="s">
        <v>4889</v>
      </c>
      <c r="AK66" s="820"/>
      <c r="AL66" s="211">
        <v>45</v>
      </c>
      <c r="AM66" s="211">
        <v>40</v>
      </c>
    </row>
    <row r="67" spans="1:39" ht="60" x14ac:dyDescent="0.25">
      <c r="A67" s="214" t="s">
        <v>2477</v>
      </c>
      <c r="B67" s="214" t="s">
        <v>122</v>
      </c>
      <c r="C67" s="214" t="s">
        <v>143</v>
      </c>
      <c r="D67" s="211" t="s">
        <v>2488</v>
      </c>
      <c r="E67" s="211" t="s">
        <v>40</v>
      </c>
      <c r="F67" s="211" t="s">
        <v>300</v>
      </c>
      <c r="G67" s="211">
        <v>90</v>
      </c>
      <c r="H67" s="211">
        <v>110</v>
      </c>
      <c r="I67" s="211">
        <v>130</v>
      </c>
      <c r="J67" s="211">
        <v>90</v>
      </c>
      <c r="K67" s="211">
        <v>120</v>
      </c>
      <c r="L67" s="211">
        <v>60</v>
      </c>
      <c r="M67" s="215">
        <f t="shared" ref="M67:M99" si="2">SUM(G67:L67)</f>
        <v>600</v>
      </c>
      <c r="N67" s="57">
        <v>50</v>
      </c>
      <c r="O67" s="57">
        <v>0</v>
      </c>
      <c r="P67" s="57">
        <v>0</v>
      </c>
      <c r="Q67" s="57">
        <v>0</v>
      </c>
      <c r="R67" s="57">
        <v>70</v>
      </c>
      <c r="S67" s="215">
        <f t="shared" ref="S67:S99" si="3">SUM(N67:R67)</f>
        <v>120</v>
      </c>
      <c r="T67" s="63" t="s">
        <v>2516</v>
      </c>
      <c r="U67" s="212" t="s">
        <v>2481</v>
      </c>
      <c r="V67" s="719" t="s">
        <v>2789</v>
      </c>
      <c r="W67" s="215"/>
      <c r="X67" s="63" t="s">
        <v>4622</v>
      </c>
      <c r="Y67" s="69" t="s">
        <v>4925</v>
      </c>
      <c r="Z67" s="331" t="s">
        <v>4520</v>
      </c>
      <c r="AA67" s="63" t="s">
        <v>5104</v>
      </c>
      <c r="AB67" s="63" t="s">
        <v>923</v>
      </c>
      <c r="AC67" s="756"/>
      <c r="AD67" s="756"/>
      <c r="AE67" s="719" t="s">
        <v>4150</v>
      </c>
      <c r="AF67" s="719" t="s">
        <v>4469</v>
      </c>
      <c r="AG67" s="211"/>
      <c r="AH67" s="215"/>
      <c r="AI67" s="718" t="s">
        <v>4585</v>
      </c>
      <c r="AJ67" s="760" t="s">
        <v>4889</v>
      </c>
      <c r="AK67" s="820"/>
      <c r="AL67" s="211">
        <v>45</v>
      </c>
      <c r="AM67" s="211">
        <v>40</v>
      </c>
    </row>
    <row r="68" spans="1:39" ht="75" x14ac:dyDescent="0.25">
      <c r="A68" s="633" t="s">
        <v>4907</v>
      </c>
      <c r="B68" s="214" t="s">
        <v>185</v>
      </c>
      <c r="C68" s="214" t="s">
        <v>57</v>
      </c>
      <c r="D68" s="214" t="s">
        <v>102</v>
      </c>
      <c r="E68" s="211" t="s">
        <v>40</v>
      </c>
      <c r="F68" s="214" t="s">
        <v>220</v>
      </c>
      <c r="G68" s="211">
        <v>100</v>
      </c>
      <c r="H68" s="211">
        <v>50</v>
      </c>
      <c r="I68" s="211">
        <v>60</v>
      </c>
      <c r="J68" s="211">
        <v>75</v>
      </c>
      <c r="K68" s="211">
        <v>60</v>
      </c>
      <c r="L68" s="211">
        <v>95</v>
      </c>
      <c r="M68" s="215">
        <f t="shared" si="2"/>
        <v>440</v>
      </c>
      <c r="N68" s="57">
        <v>10</v>
      </c>
      <c r="O68" s="57">
        <v>10</v>
      </c>
      <c r="P68" s="57">
        <v>20</v>
      </c>
      <c r="Q68" s="57">
        <v>0</v>
      </c>
      <c r="R68" s="57">
        <v>0</v>
      </c>
      <c r="S68" s="215">
        <f t="shared" si="3"/>
        <v>40</v>
      </c>
      <c r="T68" s="836" t="s">
        <v>5121</v>
      </c>
      <c r="U68" s="212" t="s">
        <v>2440</v>
      </c>
      <c r="V68" s="719" t="s">
        <v>2792</v>
      </c>
      <c r="W68" s="837" t="s">
        <v>5129</v>
      </c>
      <c r="X68" s="837" t="s">
        <v>5239</v>
      </c>
      <c r="Y68" s="538" t="s">
        <v>3797</v>
      </c>
      <c r="Z68" s="63" t="s">
        <v>5238</v>
      </c>
      <c r="AA68" s="212" t="s">
        <v>2851</v>
      </c>
      <c r="AB68" s="63" t="s">
        <v>1020</v>
      </c>
      <c r="AC68" s="756" t="s">
        <v>5127</v>
      </c>
      <c r="AD68" s="756" t="s">
        <v>5128</v>
      </c>
      <c r="AE68" s="719" t="s">
        <v>4151</v>
      </c>
      <c r="AF68" s="719" t="s">
        <v>4466</v>
      </c>
      <c r="AG68" s="718" t="s">
        <v>4549</v>
      </c>
      <c r="AH68" s="719" t="s">
        <v>4567</v>
      </c>
      <c r="AI68" s="718" t="s">
        <v>4576</v>
      </c>
      <c r="AJ68" s="760" t="s">
        <v>4893</v>
      </c>
      <c r="AK68" s="820"/>
      <c r="AL68" s="211">
        <v>45</v>
      </c>
      <c r="AM68" s="211">
        <v>20</v>
      </c>
    </row>
    <row r="69" spans="1:39" ht="45" x14ac:dyDescent="0.25">
      <c r="A69" s="441" t="s">
        <v>3425</v>
      </c>
      <c r="B69" s="441" t="s">
        <v>228</v>
      </c>
      <c r="C69" s="441" t="s">
        <v>57</v>
      </c>
      <c r="D69" s="441" t="s">
        <v>102</v>
      </c>
      <c r="E69" s="441" t="s">
        <v>227</v>
      </c>
      <c r="F69" s="441" t="s">
        <v>273</v>
      </c>
      <c r="G69" s="442">
        <v>72</v>
      </c>
      <c r="H69" s="442">
        <v>120</v>
      </c>
      <c r="I69" s="442">
        <v>95</v>
      </c>
      <c r="J69" s="442">
        <v>58</v>
      </c>
      <c r="K69" s="442">
        <v>62</v>
      </c>
      <c r="L69" s="442">
        <v>100</v>
      </c>
      <c r="M69" s="215">
        <f t="shared" si="2"/>
        <v>507</v>
      </c>
      <c r="N69" s="57">
        <v>70</v>
      </c>
      <c r="O69" s="57">
        <v>0</v>
      </c>
      <c r="P69" s="57">
        <v>0</v>
      </c>
      <c r="Q69" s="57">
        <v>10</v>
      </c>
      <c r="R69" s="57">
        <v>30</v>
      </c>
      <c r="S69" s="215">
        <f t="shared" si="3"/>
        <v>110</v>
      </c>
      <c r="T69" s="63" t="s">
        <v>3426</v>
      </c>
      <c r="U69" s="63" t="s">
        <v>3430</v>
      </c>
      <c r="V69" s="719" t="s">
        <v>3427</v>
      </c>
      <c r="W69" s="63" t="s">
        <v>4949</v>
      </c>
      <c r="X69" s="63" t="s">
        <v>5046</v>
      </c>
      <c r="Y69" s="445" t="s">
        <v>3860</v>
      </c>
      <c r="Z69" s="63" t="s">
        <v>5045</v>
      </c>
      <c r="AA69" s="63" t="s">
        <v>1963</v>
      </c>
      <c r="AB69" s="63" t="s">
        <v>1958</v>
      </c>
      <c r="AC69" s="756"/>
      <c r="AD69" s="756"/>
      <c r="AE69" s="719" t="s">
        <v>4135</v>
      </c>
      <c r="AF69" s="719" t="s">
        <v>4456</v>
      </c>
      <c r="AG69" s="718" t="s">
        <v>4562</v>
      </c>
      <c r="AH69" s="719" t="s">
        <v>4550</v>
      </c>
      <c r="AI69" s="718" t="s">
        <v>4582</v>
      </c>
      <c r="AJ69" s="760" t="s">
        <v>4893</v>
      </c>
      <c r="AK69" s="820"/>
      <c r="AL69" s="211">
        <v>30</v>
      </c>
      <c r="AM69" s="211">
        <v>20</v>
      </c>
    </row>
    <row r="70" spans="1:39" ht="45" x14ac:dyDescent="0.25">
      <c r="A70" s="725" t="s">
        <v>4598</v>
      </c>
      <c r="B70" s="211" t="s">
        <v>65</v>
      </c>
      <c r="C70" s="211" t="s">
        <v>228</v>
      </c>
      <c r="D70" s="211" t="s">
        <v>229</v>
      </c>
      <c r="E70" s="211" t="s">
        <v>97</v>
      </c>
      <c r="F70" s="211" t="s">
        <v>231</v>
      </c>
      <c r="G70" s="211">
        <v>70</v>
      </c>
      <c r="H70" s="211">
        <v>112</v>
      </c>
      <c r="I70" s="211">
        <v>95</v>
      </c>
      <c r="J70" s="211">
        <v>80</v>
      </c>
      <c r="K70" s="211">
        <v>65</v>
      </c>
      <c r="L70" s="211">
        <v>108</v>
      </c>
      <c r="M70" s="215">
        <f t="shared" si="2"/>
        <v>530</v>
      </c>
      <c r="N70" s="57">
        <v>30</v>
      </c>
      <c r="O70" s="57">
        <v>0</v>
      </c>
      <c r="P70" s="57">
        <v>0</v>
      </c>
      <c r="Q70" s="57">
        <v>0</v>
      </c>
      <c r="R70" s="57">
        <v>50</v>
      </c>
      <c r="S70" s="215">
        <f t="shared" si="3"/>
        <v>80</v>
      </c>
      <c r="T70" s="212" t="s">
        <v>2441</v>
      </c>
      <c r="U70" s="63" t="s">
        <v>4349</v>
      </c>
      <c r="V70" s="719" t="s">
        <v>3283</v>
      </c>
      <c r="W70" s="13" t="s">
        <v>2848</v>
      </c>
      <c r="X70" s="63" t="s">
        <v>5004</v>
      </c>
      <c r="Y70" s="404" t="s">
        <v>4849</v>
      </c>
      <c r="Z70" s="331" t="s">
        <v>4850</v>
      </c>
      <c r="AA70" s="212"/>
      <c r="AB70" s="63" t="s">
        <v>1408</v>
      </c>
      <c r="AC70" s="756"/>
      <c r="AD70" s="756"/>
      <c r="AE70" s="719" t="s">
        <v>4138</v>
      </c>
      <c r="AF70" s="719" t="s">
        <v>4459</v>
      </c>
      <c r="AG70" s="718" t="s">
        <v>4544</v>
      </c>
      <c r="AH70" s="719" t="s">
        <v>4566</v>
      </c>
      <c r="AI70" s="718" t="s">
        <v>4580</v>
      </c>
      <c r="AJ70" s="760" t="s">
        <v>4893</v>
      </c>
      <c r="AK70" s="820"/>
      <c r="AL70" s="211">
        <v>25</v>
      </c>
      <c r="AM70" s="211">
        <v>40</v>
      </c>
    </row>
    <row r="71" spans="1:39" ht="45" x14ac:dyDescent="0.25">
      <c r="A71" s="725" t="s">
        <v>4599</v>
      </c>
      <c r="B71" s="211" t="s">
        <v>65</v>
      </c>
      <c r="C71" s="211" t="s">
        <v>143</v>
      </c>
      <c r="D71" s="211" t="s">
        <v>85</v>
      </c>
      <c r="E71" s="211" t="s">
        <v>97</v>
      </c>
      <c r="F71" s="211" t="s">
        <v>231</v>
      </c>
      <c r="G71" s="211">
        <v>70</v>
      </c>
      <c r="H71" s="211">
        <v>112</v>
      </c>
      <c r="I71" s="211">
        <v>95</v>
      </c>
      <c r="J71" s="211">
        <v>80</v>
      </c>
      <c r="K71" s="211">
        <v>65</v>
      </c>
      <c r="L71" s="211">
        <v>108</v>
      </c>
      <c r="M71" s="215">
        <f t="shared" si="2"/>
        <v>530</v>
      </c>
      <c r="N71" s="57">
        <v>40</v>
      </c>
      <c r="O71" s="57">
        <v>0</v>
      </c>
      <c r="P71" s="57">
        <v>0</v>
      </c>
      <c r="Q71" s="57">
        <v>20</v>
      </c>
      <c r="R71" s="57">
        <v>20</v>
      </c>
      <c r="S71" s="215">
        <f t="shared" si="3"/>
        <v>80</v>
      </c>
      <c r="T71" s="212" t="s">
        <v>2442</v>
      </c>
      <c r="U71" s="63" t="s">
        <v>4350</v>
      </c>
      <c r="V71" s="719" t="s">
        <v>3283</v>
      </c>
      <c r="W71" s="13" t="s">
        <v>2849</v>
      </c>
      <c r="X71" s="806" t="s">
        <v>5005</v>
      </c>
      <c r="Y71" s="404" t="s">
        <v>4478</v>
      </c>
      <c r="Z71" s="331" t="s">
        <v>3818</v>
      </c>
      <c r="AA71" s="63" t="s">
        <v>3576</v>
      </c>
      <c r="AB71" s="63" t="s">
        <v>1408</v>
      </c>
      <c r="AC71" s="756"/>
      <c r="AD71" s="756"/>
      <c r="AE71" s="719" t="s">
        <v>4138</v>
      </c>
      <c r="AF71" s="719" t="s">
        <v>4459</v>
      </c>
      <c r="AG71" s="718" t="s">
        <v>4544</v>
      </c>
      <c r="AH71" s="719" t="s">
        <v>4566</v>
      </c>
      <c r="AI71" s="718" t="s">
        <v>4580</v>
      </c>
      <c r="AJ71" s="760" t="s">
        <v>4893</v>
      </c>
      <c r="AK71" s="820"/>
      <c r="AL71" s="211">
        <v>25</v>
      </c>
      <c r="AM71" s="211">
        <v>40</v>
      </c>
    </row>
    <row r="72" spans="1:39" ht="60" x14ac:dyDescent="0.25">
      <c r="A72" s="242" t="s">
        <v>2576</v>
      </c>
      <c r="B72" s="242" t="s">
        <v>89</v>
      </c>
      <c r="C72" s="242" t="s">
        <v>57</v>
      </c>
      <c r="D72" s="242" t="s">
        <v>1998</v>
      </c>
      <c r="E72" s="211" t="s">
        <v>40</v>
      </c>
      <c r="F72" s="211" t="s">
        <v>40</v>
      </c>
      <c r="G72" s="211">
        <v>100</v>
      </c>
      <c r="H72" s="211">
        <v>60</v>
      </c>
      <c r="I72" s="211">
        <v>120</v>
      </c>
      <c r="J72" s="211">
        <v>60</v>
      </c>
      <c r="K72" s="211">
        <v>120</v>
      </c>
      <c r="L72" s="211">
        <v>80</v>
      </c>
      <c r="M72" s="215">
        <f t="shared" si="2"/>
        <v>540</v>
      </c>
      <c r="N72" s="57">
        <v>30</v>
      </c>
      <c r="O72" s="57">
        <v>40</v>
      </c>
      <c r="P72" s="57">
        <v>0</v>
      </c>
      <c r="Q72" s="57">
        <v>10</v>
      </c>
      <c r="R72" s="57">
        <v>40</v>
      </c>
      <c r="S72" s="215">
        <f t="shared" si="3"/>
        <v>120</v>
      </c>
      <c r="T72" s="63" t="s">
        <v>2574</v>
      </c>
      <c r="U72" s="63" t="s">
        <v>2575</v>
      </c>
      <c r="V72" s="719" t="s">
        <v>2791</v>
      </c>
      <c r="W72" s="730" t="s">
        <v>4690</v>
      </c>
      <c r="X72" s="63" t="s">
        <v>2847</v>
      </c>
      <c r="Y72" s="404" t="s">
        <v>4867</v>
      </c>
      <c r="Z72" s="331" t="s">
        <v>4827</v>
      </c>
      <c r="AA72" s="730" t="s">
        <v>4324</v>
      </c>
      <c r="AB72" s="63" t="s">
        <v>883</v>
      </c>
      <c r="AC72" s="756"/>
      <c r="AD72" s="756"/>
      <c r="AE72" s="719" t="s">
        <v>4128</v>
      </c>
      <c r="AF72" s="719" t="s">
        <v>4468</v>
      </c>
      <c r="AG72" s="718" t="s">
        <v>4545</v>
      </c>
      <c r="AH72" s="719" t="s">
        <v>4569</v>
      </c>
      <c r="AI72" s="718" t="s">
        <v>4583</v>
      </c>
      <c r="AJ72" s="760" t="s">
        <v>4892</v>
      </c>
      <c r="AK72" s="820"/>
      <c r="AL72" s="211">
        <v>15</v>
      </c>
      <c r="AM72" s="211">
        <v>25</v>
      </c>
    </row>
    <row r="73" spans="1:39" ht="60" x14ac:dyDescent="0.25">
      <c r="A73" s="324" t="s">
        <v>2860</v>
      </c>
      <c r="B73" s="324" t="s">
        <v>89</v>
      </c>
      <c r="C73" s="324" t="s">
        <v>57</v>
      </c>
      <c r="D73" s="324" t="s">
        <v>1998</v>
      </c>
      <c r="E73" s="211" t="s">
        <v>40</v>
      </c>
      <c r="F73" s="211" t="s">
        <v>40</v>
      </c>
      <c r="G73" s="211">
        <v>100</v>
      </c>
      <c r="H73" s="211">
        <v>120</v>
      </c>
      <c r="I73" s="211">
        <v>60</v>
      </c>
      <c r="J73" s="211">
        <v>120</v>
      </c>
      <c r="K73" s="211">
        <v>60</v>
      </c>
      <c r="L73" s="211">
        <v>140</v>
      </c>
      <c r="M73" s="215">
        <f t="shared" si="2"/>
        <v>600</v>
      </c>
      <c r="N73" s="57"/>
      <c r="O73" s="57"/>
      <c r="P73" s="57"/>
      <c r="Q73" s="57"/>
      <c r="R73" s="57"/>
      <c r="S73" s="215"/>
      <c r="T73" s="63" t="s">
        <v>4623</v>
      </c>
      <c r="U73" s="63" t="s">
        <v>2575</v>
      </c>
      <c r="V73" s="719" t="s">
        <v>2791</v>
      </c>
      <c r="W73" s="730" t="s">
        <v>5096</v>
      </c>
      <c r="X73" s="63" t="s">
        <v>2847</v>
      </c>
      <c r="Y73" s="540" t="s">
        <v>4867</v>
      </c>
      <c r="Z73" s="331" t="s">
        <v>4827</v>
      </c>
      <c r="AA73" s="730" t="s">
        <v>2649</v>
      </c>
      <c r="AB73" s="63" t="s">
        <v>883</v>
      </c>
      <c r="AC73" s="756"/>
      <c r="AD73" s="756"/>
      <c r="AE73" s="719" t="s">
        <v>4128</v>
      </c>
      <c r="AF73" s="719" t="s">
        <v>4468</v>
      </c>
      <c r="AG73" s="718" t="s">
        <v>4568</v>
      </c>
      <c r="AH73" s="719" t="s">
        <v>4550</v>
      </c>
      <c r="AI73" s="718" t="s">
        <v>4583</v>
      </c>
      <c r="AJ73" s="760" t="s">
        <v>4892</v>
      </c>
      <c r="AK73" s="820"/>
      <c r="AL73" s="211">
        <v>15</v>
      </c>
      <c r="AM73" s="211">
        <v>25</v>
      </c>
    </row>
    <row r="74" spans="1:39" ht="45" customHeight="1" x14ac:dyDescent="0.25">
      <c r="A74" s="237" t="s">
        <v>2559</v>
      </c>
      <c r="B74" s="237" t="s">
        <v>145</v>
      </c>
      <c r="C74" s="211"/>
      <c r="D74" s="211" t="s">
        <v>40</v>
      </c>
      <c r="E74" s="211" t="s">
        <v>40</v>
      </c>
      <c r="F74" s="237" t="s">
        <v>1889</v>
      </c>
      <c r="G74" s="211">
        <v>35</v>
      </c>
      <c r="H74" s="211">
        <v>75</v>
      </c>
      <c r="I74" s="211">
        <v>60</v>
      </c>
      <c r="J74" s="211">
        <v>65</v>
      </c>
      <c r="K74" s="211">
        <v>60</v>
      </c>
      <c r="L74" s="211">
        <v>80</v>
      </c>
      <c r="M74" s="215">
        <f t="shared" si="2"/>
        <v>375</v>
      </c>
      <c r="N74" s="57"/>
      <c r="O74" s="57"/>
      <c r="P74" s="57"/>
      <c r="Q74" s="57"/>
      <c r="R74" s="57"/>
      <c r="S74" s="215"/>
      <c r="T74" s="63" t="s">
        <v>61</v>
      </c>
      <c r="U74" s="63" t="s">
        <v>2560</v>
      </c>
      <c r="V74" s="719" t="s">
        <v>2793</v>
      </c>
      <c r="W74" s="215"/>
      <c r="X74" s="63" t="s">
        <v>3862</v>
      </c>
      <c r="Y74" s="538" t="s">
        <v>3863</v>
      </c>
      <c r="Z74" s="331" t="s">
        <v>2649</v>
      </c>
      <c r="AA74" s="63" t="s">
        <v>2649</v>
      </c>
      <c r="AB74" s="63" t="s">
        <v>2649</v>
      </c>
      <c r="AC74" s="756"/>
      <c r="AD74" s="756"/>
      <c r="AE74" s="719" t="s">
        <v>4149</v>
      </c>
      <c r="AF74" s="719" t="s">
        <v>4460</v>
      </c>
      <c r="AG74" s="718" t="s">
        <v>4549</v>
      </c>
      <c r="AH74" s="215"/>
      <c r="AI74" s="718" t="s">
        <v>4586</v>
      </c>
      <c r="AJ74" s="760" t="s">
        <v>4889</v>
      </c>
      <c r="AK74" s="820"/>
      <c r="AL74" s="211">
        <v>90</v>
      </c>
      <c r="AM74" s="211">
        <v>20</v>
      </c>
    </row>
    <row r="75" spans="1:39" ht="60" customHeight="1" x14ac:dyDescent="0.25">
      <c r="A75" s="214" t="s">
        <v>2468</v>
      </c>
      <c r="B75" s="211" t="s">
        <v>145</v>
      </c>
      <c r="C75" s="211" t="s">
        <v>31</v>
      </c>
      <c r="D75" s="211" t="s">
        <v>234</v>
      </c>
      <c r="E75" s="211" t="s">
        <v>40</v>
      </c>
      <c r="F75" s="211" t="s">
        <v>235</v>
      </c>
      <c r="G75" s="211">
        <v>65</v>
      </c>
      <c r="H75" s="211">
        <v>85</v>
      </c>
      <c r="I75" s="211">
        <v>70</v>
      </c>
      <c r="J75" s="211">
        <v>75</v>
      </c>
      <c r="K75" s="211">
        <v>70</v>
      </c>
      <c r="L75" s="211">
        <v>40</v>
      </c>
      <c r="M75" s="215">
        <f t="shared" si="2"/>
        <v>405</v>
      </c>
      <c r="N75" s="57">
        <v>10</v>
      </c>
      <c r="O75" s="57">
        <v>0</v>
      </c>
      <c r="P75" s="57">
        <v>10</v>
      </c>
      <c r="Q75" s="57">
        <v>30</v>
      </c>
      <c r="R75" s="57">
        <v>0</v>
      </c>
      <c r="S75" s="215">
        <f t="shared" si="3"/>
        <v>50</v>
      </c>
      <c r="T75" s="63" t="s">
        <v>237</v>
      </c>
      <c r="U75" s="215" t="s">
        <v>238</v>
      </c>
      <c r="V75" s="719" t="s">
        <v>2793</v>
      </c>
      <c r="W75" s="823" t="s">
        <v>5088</v>
      </c>
      <c r="X75" s="63" t="s">
        <v>5095</v>
      </c>
      <c r="Y75" s="538" t="s">
        <v>4868</v>
      </c>
      <c r="Z75" s="331" t="s">
        <v>3836</v>
      </c>
      <c r="AA75" s="63" t="s">
        <v>2649</v>
      </c>
      <c r="AB75" s="63" t="s">
        <v>1788</v>
      </c>
      <c r="AC75" s="756"/>
      <c r="AD75" s="756"/>
      <c r="AE75" s="719" t="s">
        <v>4149</v>
      </c>
      <c r="AF75" s="719" t="s">
        <v>4460</v>
      </c>
      <c r="AG75" s="718" t="s">
        <v>4548</v>
      </c>
      <c r="AH75" s="215"/>
      <c r="AI75" s="718" t="s">
        <v>4580</v>
      </c>
      <c r="AJ75" s="760" t="s">
        <v>4889</v>
      </c>
      <c r="AK75" s="820"/>
      <c r="AL75" s="211">
        <v>60</v>
      </c>
      <c r="AM75" s="211">
        <v>20</v>
      </c>
    </row>
    <row r="76" spans="1:39" ht="60" x14ac:dyDescent="0.25">
      <c r="A76" s="214" t="s">
        <v>2469</v>
      </c>
      <c r="B76" s="211" t="s">
        <v>145</v>
      </c>
      <c r="C76" s="211" t="s">
        <v>31</v>
      </c>
      <c r="D76" s="211" t="s">
        <v>234</v>
      </c>
      <c r="E76" s="211" t="s">
        <v>40</v>
      </c>
      <c r="F76" s="211" t="s">
        <v>235</v>
      </c>
      <c r="G76" s="211">
        <v>85</v>
      </c>
      <c r="H76" s="211">
        <v>115</v>
      </c>
      <c r="I76" s="211">
        <v>80</v>
      </c>
      <c r="J76" s="211">
        <v>105</v>
      </c>
      <c r="K76" s="211">
        <v>80</v>
      </c>
      <c r="L76" s="211">
        <v>50</v>
      </c>
      <c r="M76" s="215">
        <f t="shared" si="2"/>
        <v>515</v>
      </c>
      <c r="N76" s="57">
        <v>20</v>
      </c>
      <c r="O76" s="57">
        <v>0</v>
      </c>
      <c r="P76" s="57">
        <v>10</v>
      </c>
      <c r="Q76" s="57">
        <v>30</v>
      </c>
      <c r="R76" s="57">
        <v>0</v>
      </c>
      <c r="S76" s="215">
        <f t="shared" si="3"/>
        <v>60</v>
      </c>
      <c r="T76" s="215" t="s">
        <v>241</v>
      </c>
      <c r="U76" s="215" t="s">
        <v>238</v>
      </c>
      <c r="V76" s="719" t="s">
        <v>2793</v>
      </c>
      <c r="W76" s="823" t="s">
        <v>5094</v>
      </c>
      <c r="X76" s="63" t="s">
        <v>5093</v>
      </c>
      <c r="Y76" s="538" t="s">
        <v>4933</v>
      </c>
      <c r="Z76" s="331" t="s">
        <v>4931</v>
      </c>
      <c r="AA76" s="63" t="s">
        <v>2649</v>
      </c>
      <c r="AB76" s="63" t="s">
        <v>1788</v>
      </c>
      <c r="AE76" s="719" t="s">
        <v>4149</v>
      </c>
      <c r="AF76" s="719" t="s">
        <v>4460</v>
      </c>
      <c r="AG76" s="718" t="s">
        <v>4548</v>
      </c>
      <c r="AH76" s="215"/>
      <c r="AI76" s="718" t="s">
        <v>4580</v>
      </c>
      <c r="AJ76" s="760" t="s">
        <v>4889</v>
      </c>
      <c r="AK76" s="820"/>
      <c r="AL76" s="211">
        <v>30</v>
      </c>
      <c r="AM76" s="211">
        <v>20</v>
      </c>
    </row>
    <row r="77" spans="1:39" ht="60" x14ac:dyDescent="0.25">
      <c r="A77" s="214" t="s">
        <v>2470</v>
      </c>
      <c r="B77" s="211" t="s">
        <v>122</v>
      </c>
      <c r="C77" s="211" t="s">
        <v>57</v>
      </c>
      <c r="D77" s="722" t="s">
        <v>352</v>
      </c>
      <c r="E77" s="211" t="s">
        <v>243</v>
      </c>
      <c r="F77" s="211" t="s">
        <v>82</v>
      </c>
      <c r="G77" s="211">
        <v>60</v>
      </c>
      <c r="H77" s="211">
        <v>30</v>
      </c>
      <c r="I77" s="211">
        <v>30</v>
      </c>
      <c r="J77" s="211">
        <v>36</v>
      </c>
      <c r="K77" s="211">
        <v>56</v>
      </c>
      <c r="L77" s="211">
        <v>50</v>
      </c>
      <c r="M77" s="215">
        <f t="shared" si="2"/>
        <v>262</v>
      </c>
      <c r="N77" s="57">
        <v>0</v>
      </c>
      <c r="O77" s="57">
        <v>0</v>
      </c>
      <c r="P77" s="57">
        <v>0</v>
      </c>
      <c r="Q77" s="57">
        <v>30</v>
      </c>
      <c r="R77" s="57">
        <v>0</v>
      </c>
      <c r="S77" s="215">
        <f t="shared" si="3"/>
        <v>30</v>
      </c>
      <c r="T77" s="215" t="s">
        <v>61</v>
      </c>
      <c r="U77" s="13" t="s">
        <v>3135</v>
      </c>
      <c r="V77" s="719" t="s">
        <v>2798</v>
      </c>
      <c r="W77" s="63" t="s">
        <v>5115</v>
      </c>
      <c r="X77" s="63" t="s">
        <v>3138</v>
      </c>
      <c r="Y77" s="69" t="s">
        <v>3781</v>
      </c>
      <c r="Z77" s="331" t="s">
        <v>3837</v>
      </c>
      <c r="AA77" s="63" t="s">
        <v>4516</v>
      </c>
      <c r="AB77" s="63" t="s">
        <v>1546</v>
      </c>
      <c r="AC77" s="756" t="s">
        <v>5117</v>
      </c>
      <c r="AD77" s="756" t="s">
        <v>5120</v>
      </c>
      <c r="AE77" s="719" t="s">
        <v>4135</v>
      </c>
      <c r="AF77" s="719" t="s">
        <v>2643</v>
      </c>
      <c r="AG77" s="718" t="s">
        <v>4550</v>
      </c>
      <c r="AH77" s="215"/>
      <c r="AI77" s="718" t="s">
        <v>4576</v>
      </c>
      <c r="AJ77" s="760" t="s">
        <v>4893</v>
      </c>
      <c r="AK77" s="820"/>
      <c r="AL77" s="211">
        <v>255</v>
      </c>
      <c r="AM77" s="211">
        <v>15</v>
      </c>
    </row>
    <row r="78" spans="1:39" ht="60" x14ac:dyDescent="0.25">
      <c r="A78" s="214" t="s">
        <v>2471</v>
      </c>
      <c r="B78" s="211" t="s">
        <v>122</v>
      </c>
      <c r="C78" s="211" t="s">
        <v>57</v>
      </c>
      <c r="D78" s="722" t="s">
        <v>352</v>
      </c>
      <c r="E78" s="211" t="s">
        <v>243</v>
      </c>
      <c r="F78" s="211" t="s">
        <v>82</v>
      </c>
      <c r="G78" s="211">
        <v>100</v>
      </c>
      <c r="H78" s="211">
        <v>50</v>
      </c>
      <c r="I78" s="211">
        <v>50</v>
      </c>
      <c r="J78" s="211">
        <v>86</v>
      </c>
      <c r="K78" s="211">
        <v>96</v>
      </c>
      <c r="L78" s="211">
        <v>70</v>
      </c>
      <c r="M78" s="215">
        <f t="shared" si="2"/>
        <v>452</v>
      </c>
      <c r="N78" s="57">
        <v>0</v>
      </c>
      <c r="O78" s="57">
        <v>0</v>
      </c>
      <c r="P78" s="57">
        <v>0</v>
      </c>
      <c r="Q78" s="57">
        <v>60</v>
      </c>
      <c r="R78" s="57">
        <v>10</v>
      </c>
      <c r="S78" s="215">
        <f t="shared" si="3"/>
        <v>70</v>
      </c>
      <c r="T78" s="215" t="s">
        <v>248</v>
      </c>
      <c r="U78" s="13" t="s">
        <v>2556</v>
      </c>
      <c r="V78" s="719" t="s">
        <v>2798</v>
      </c>
      <c r="W78" s="63" t="s">
        <v>4517</v>
      </c>
      <c r="X78" s="63" t="s">
        <v>3139</v>
      </c>
      <c r="Y78" s="69" t="s">
        <v>3803</v>
      </c>
      <c r="Z78" s="331" t="s">
        <v>3846</v>
      </c>
      <c r="AA78" s="765" t="s">
        <v>4204</v>
      </c>
      <c r="AB78" s="63" t="s">
        <v>1546</v>
      </c>
      <c r="AC78" s="756" t="s">
        <v>5118</v>
      </c>
      <c r="AD78" s="756" t="s">
        <v>5119</v>
      </c>
      <c r="AE78" s="719" t="s">
        <v>4135</v>
      </c>
      <c r="AF78" s="719" t="s">
        <v>2643</v>
      </c>
      <c r="AG78" s="718" t="s">
        <v>4550</v>
      </c>
      <c r="AH78" s="215"/>
      <c r="AI78" s="718" t="s">
        <v>4576</v>
      </c>
      <c r="AJ78" s="760" t="s">
        <v>4893</v>
      </c>
      <c r="AK78" s="820"/>
      <c r="AL78" s="211">
        <v>90</v>
      </c>
      <c r="AM78" s="211">
        <v>15</v>
      </c>
    </row>
    <row r="79" spans="1:39" ht="60" x14ac:dyDescent="0.25">
      <c r="A79" s="214" t="s">
        <v>2400</v>
      </c>
      <c r="B79" s="211" t="s">
        <v>101</v>
      </c>
      <c r="C79" s="214" t="s">
        <v>49</v>
      </c>
      <c r="D79" s="211" t="s">
        <v>218</v>
      </c>
      <c r="E79" s="211" t="s">
        <v>272</v>
      </c>
      <c r="F79" s="827" t="s">
        <v>203</v>
      </c>
      <c r="G79" s="211">
        <v>75</v>
      </c>
      <c r="H79" s="211">
        <v>100</v>
      </c>
      <c r="I79" s="211">
        <v>95</v>
      </c>
      <c r="J79" s="211">
        <v>40</v>
      </c>
      <c r="K79" s="211">
        <v>70</v>
      </c>
      <c r="L79" s="211">
        <v>110</v>
      </c>
      <c r="M79" s="215">
        <f t="shared" si="2"/>
        <v>490</v>
      </c>
      <c r="N79" s="57">
        <v>30</v>
      </c>
      <c r="O79" s="57">
        <v>30</v>
      </c>
      <c r="P79" s="57">
        <v>0</v>
      </c>
      <c r="Q79" s="57">
        <v>0</v>
      </c>
      <c r="R79" s="57">
        <v>10</v>
      </c>
      <c r="S79" s="215">
        <f t="shared" si="3"/>
        <v>70</v>
      </c>
      <c r="T79" s="215" t="s">
        <v>61</v>
      </c>
      <c r="U79" s="63" t="s">
        <v>3173</v>
      </c>
      <c r="V79" s="719" t="s">
        <v>2797</v>
      </c>
      <c r="W79" s="63" t="s">
        <v>4086</v>
      </c>
      <c r="X79" s="63" t="s">
        <v>4470</v>
      </c>
      <c r="Y79" s="69" t="s">
        <v>4869</v>
      </c>
      <c r="Z79" s="331" t="s">
        <v>3819</v>
      </c>
      <c r="AA79" s="63" t="s">
        <v>61</v>
      </c>
      <c r="AB79" s="63" t="s">
        <v>1499</v>
      </c>
      <c r="AC79" s="756"/>
      <c r="AD79" s="756"/>
      <c r="AE79" s="719" t="s">
        <v>4129</v>
      </c>
      <c r="AF79" s="719" t="s">
        <v>4456</v>
      </c>
      <c r="AG79" s="718" t="s">
        <v>4562</v>
      </c>
      <c r="AH79" s="215"/>
      <c r="AI79" s="718" t="s">
        <v>4574</v>
      </c>
      <c r="AJ79" s="760" t="s">
        <v>4889</v>
      </c>
      <c r="AK79" s="820"/>
      <c r="AL79" s="211">
        <v>45</v>
      </c>
      <c r="AM79" s="211">
        <v>20</v>
      </c>
    </row>
    <row r="80" spans="1:39" ht="75" x14ac:dyDescent="0.25">
      <c r="A80" s="211" t="s">
        <v>2401</v>
      </c>
      <c r="B80" s="211" t="s">
        <v>101</v>
      </c>
      <c r="C80" s="211" t="s">
        <v>49</v>
      </c>
      <c r="D80" s="211" t="s">
        <v>47</v>
      </c>
      <c r="E80" s="211" t="s">
        <v>318</v>
      </c>
      <c r="F80" s="211" t="s">
        <v>379</v>
      </c>
      <c r="G80" s="211">
        <v>95</v>
      </c>
      <c r="H80" s="211">
        <v>80</v>
      </c>
      <c r="I80" s="211">
        <v>105</v>
      </c>
      <c r="J80" s="211">
        <v>40</v>
      </c>
      <c r="K80" s="211">
        <v>70</v>
      </c>
      <c r="L80" s="211">
        <v>100</v>
      </c>
      <c r="M80" s="215">
        <f t="shared" si="2"/>
        <v>490</v>
      </c>
      <c r="N80" s="57">
        <v>0</v>
      </c>
      <c r="O80" s="57">
        <v>30</v>
      </c>
      <c r="P80" s="57">
        <v>30</v>
      </c>
      <c r="Q80" s="57">
        <v>0</v>
      </c>
      <c r="R80" s="57">
        <v>10</v>
      </c>
      <c r="S80" s="215">
        <f t="shared" si="3"/>
        <v>70</v>
      </c>
      <c r="T80" s="215" t="s">
        <v>61</v>
      </c>
      <c r="U80" s="63" t="s">
        <v>3172</v>
      </c>
      <c r="V80" s="719" t="s">
        <v>2800</v>
      </c>
      <c r="W80" s="63" t="s">
        <v>3174</v>
      </c>
      <c r="X80" s="63" t="s">
        <v>4471</v>
      </c>
      <c r="Y80" s="69" t="s">
        <v>4870</v>
      </c>
      <c r="Z80" s="331" t="s">
        <v>3838</v>
      </c>
      <c r="AA80" s="63" t="s">
        <v>3175</v>
      </c>
      <c r="AB80" s="63" t="s">
        <v>1655</v>
      </c>
      <c r="AC80" s="756"/>
      <c r="AD80" s="756"/>
      <c r="AE80" s="719" t="s">
        <v>4130</v>
      </c>
      <c r="AF80" s="719" t="s">
        <v>4456</v>
      </c>
      <c r="AG80" s="718" t="s">
        <v>4562</v>
      </c>
      <c r="AH80" s="215"/>
      <c r="AI80" s="718" t="s">
        <v>4582</v>
      </c>
      <c r="AJ80" s="760" t="s">
        <v>4889</v>
      </c>
      <c r="AK80" s="820"/>
      <c r="AL80" s="211">
        <v>45</v>
      </c>
      <c r="AM80" s="211">
        <v>20</v>
      </c>
    </row>
    <row r="81" spans="1:39" ht="60" x14ac:dyDescent="0.25">
      <c r="A81" s="214" t="s">
        <v>2462</v>
      </c>
      <c r="B81" s="214" t="s">
        <v>49</v>
      </c>
      <c r="C81" s="214" t="s">
        <v>128</v>
      </c>
      <c r="D81" s="214" t="s">
        <v>129</v>
      </c>
      <c r="E81" s="252" t="s">
        <v>618</v>
      </c>
      <c r="F81" s="214" t="s">
        <v>85</v>
      </c>
      <c r="G81" s="211">
        <v>50</v>
      </c>
      <c r="H81" s="211">
        <v>50</v>
      </c>
      <c r="I81" s="211">
        <v>95</v>
      </c>
      <c r="J81" s="211">
        <v>40</v>
      </c>
      <c r="K81" s="211">
        <v>50</v>
      </c>
      <c r="L81" s="211">
        <v>35</v>
      </c>
      <c r="M81" s="215">
        <f t="shared" si="2"/>
        <v>320</v>
      </c>
      <c r="N81" s="57">
        <v>0</v>
      </c>
      <c r="O81" s="57">
        <v>30</v>
      </c>
      <c r="P81" s="57">
        <v>30</v>
      </c>
      <c r="Q81" s="57">
        <v>0</v>
      </c>
      <c r="R81" s="57">
        <v>0</v>
      </c>
      <c r="S81" s="215">
        <f t="shared" si="3"/>
        <v>60</v>
      </c>
      <c r="T81" s="212" t="s">
        <v>61</v>
      </c>
      <c r="U81" s="212" t="s">
        <v>2463</v>
      </c>
      <c r="V81" s="719" t="s">
        <v>2796</v>
      </c>
      <c r="W81" s="63" t="s">
        <v>2968</v>
      </c>
      <c r="X81" s="63" t="s">
        <v>3820</v>
      </c>
      <c r="Y81" s="69" t="s">
        <v>4871</v>
      </c>
      <c r="Z81" s="331" t="s">
        <v>3845</v>
      </c>
      <c r="AA81" s="63" t="s">
        <v>2464</v>
      </c>
      <c r="AB81" s="63" t="s">
        <v>1715</v>
      </c>
      <c r="AC81" s="756"/>
      <c r="AD81" s="756"/>
      <c r="AE81" s="719" t="s">
        <v>4152</v>
      </c>
      <c r="AF81" s="719" t="s">
        <v>4465</v>
      </c>
      <c r="AG81" s="718" t="s">
        <v>4563</v>
      </c>
      <c r="AH81" s="719" t="s">
        <v>4570</v>
      </c>
      <c r="AI81" s="718" t="s">
        <v>4582</v>
      </c>
      <c r="AJ81" s="760" t="s">
        <v>4893</v>
      </c>
      <c r="AK81" s="820"/>
      <c r="AL81" s="211">
        <v>190</v>
      </c>
      <c r="AM81" s="211">
        <v>20</v>
      </c>
    </row>
    <row r="82" spans="1:39" ht="60" x14ac:dyDescent="0.25">
      <c r="A82" s="214" t="s">
        <v>2472</v>
      </c>
      <c r="B82" s="214" t="s">
        <v>57</v>
      </c>
      <c r="C82" s="211"/>
      <c r="D82" s="214" t="s">
        <v>271</v>
      </c>
      <c r="E82" s="214" t="s">
        <v>119</v>
      </c>
      <c r="F82" s="214" t="s">
        <v>2502</v>
      </c>
      <c r="G82" s="211">
        <v>45</v>
      </c>
      <c r="H82" s="211">
        <v>55</v>
      </c>
      <c r="I82" s="211">
        <v>45</v>
      </c>
      <c r="J82" s="211">
        <v>65</v>
      </c>
      <c r="K82" s="211">
        <v>45</v>
      </c>
      <c r="L82" s="211">
        <v>75</v>
      </c>
      <c r="M82" s="215">
        <f t="shared" si="2"/>
        <v>330</v>
      </c>
      <c r="N82" s="57">
        <v>20</v>
      </c>
      <c r="O82" s="57">
        <v>0</v>
      </c>
      <c r="P82" s="57">
        <v>20</v>
      </c>
      <c r="Q82" s="57">
        <v>0</v>
      </c>
      <c r="R82" s="57">
        <v>0</v>
      </c>
      <c r="S82" s="215">
        <f t="shared" si="3"/>
        <v>40</v>
      </c>
      <c r="T82" s="212" t="s">
        <v>61</v>
      </c>
      <c r="U82" s="212" t="s">
        <v>2513</v>
      </c>
      <c r="V82" s="719" t="s">
        <v>2799</v>
      </c>
      <c r="W82" s="63" t="s">
        <v>2967</v>
      </c>
      <c r="X82" s="63" t="s">
        <v>3248</v>
      </c>
      <c r="Y82" s="538" t="s">
        <v>4210</v>
      </c>
      <c r="Z82" s="331" t="s">
        <v>4213</v>
      </c>
      <c r="AA82" s="63" t="s">
        <v>4212</v>
      </c>
      <c r="AB82" s="63" t="s">
        <v>1767</v>
      </c>
      <c r="AC82" s="756"/>
      <c r="AD82" s="756"/>
      <c r="AE82" s="719" t="s">
        <v>4153</v>
      </c>
      <c r="AF82" s="719" t="s">
        <v>4461</v>
      </c>
      <c r="AG82" s="718" t="s">
        <v>4546</v>
      </c>
      <c r="AH82" s="719" t="s">
        <v>4571</v>
      </c>
      <c r="AI82" s="718" t="s">
        <v>4576</v>
      </c>
      <c r="AJ82" s="760" t="s">
        <v>4891</v>
      </c>
      <c r="AK82" s="820"/>
      <c r="AL82" s="211">
        <v>45</v>
      </c>
      <c r="AM82" s="211">
        <v>20</v>
      </c>
    </row>
    <row r="83" spans="1:39" ht="60" x14ac:dyDescent="0.25">
      <c r="A83" s="214" t="s">
        <v>2478</v>
      </c>
      <c r="B83" s="214" t="s">
        <v>211</v>
      </c>
      <c r="C83" s="211"/>
      <c r="D83" s="931" t="s">
        <v>375</v>
      </c>
      <c r="E83" s="214" t="s">
        <v>218</v>
      </c>
      <c r="F83" s="214" t="s">
        <v>251</v>
      </c>
      <c r="G83" s="211">
        <v>50</v>
      </c>
      <c r="H83" s="211">
        <v>85</v>
      </c>
      <c r="I83" s="211">
        <v>45</v>
      </c>
      <c r="J83" s="211">
        <v>75</v>
      </c>
      <c r="K83" s="211">
        <v>65</v>
      </c>
      <c r="L83" s="211">
        <v>90</v>
      </c>
      <c r="M83" s="215">
        <f t="shared" si="2"/>
        <v>410</v>
      </c>
      <c r="N83" s="57">
        <v>20</v>
      </c>
      <c r="O83" s="57">
        <v>40</v>
      </c>
      <c r="P83" s="57">
        <v>30</v>
      </c>
      <c r="Q83" s="57">
        <v>0</v>
      </c>
      <c r="R83" s="57">
        <v>0</v>
      </c>
      <c r="S83" s="215">
        <f t="shared" si="3"/>
        <v>90</v>
      </c>
      <c r="T83" s="212" t="s">
        <v>61</v>
      </c>
      <c r="U83" s="212" t="s">
        <v>2485</v>
      </c>
      <c r="V83" s="719" t="s">
        <v>5791</v>
      </c>
      <c r="W83" s="63" t="s">
        <v>3437</v>
      </c>
      <c r="X83" s="63" t="s">
        <v>2482</v>
      </c>
      <c r="Y83" s="69" t="s">
        <v>5795</v>
      </c>
      <c r="Z83" s="331" t="s">
        <v>5796</v>
      </c>
      <c r="AA83" s="63" t="s">
        <v>5793</v>
      </c>
      <c r="AB83" s="63" t="s">
        <v>1500</v>
      </c>
      <c r="AC83" s="756"/>
      <c r="AD83" s="756"/>
      <c r="AE83" s="719" t="s">
        <v>4134</v>
      </c>
      <c r="AF83" s="719" t="s">
        <v>4456</v>
      </c>
      <c r="AG83" s="718" t="s">
        <v>4547</v>
      </c>
      <c r="AH83" s="215"/>
      <c r="AI83" s="718" t="s">
        <v>4574</v>
      </c>
      <c r="AJ83" s="760" t="s">
        <v>4893</v>
      </c>
      <c r="AK83" s="820"/>
      <c r="AL83" s="211">
        <v>190</v>
      </c>
      <c r="AM83" s="211">
        <v>20</v>
      </c>
    </row>
    <row r="84" spans="1:39" ht="75" x14ac:dyDescent="0.25">
      <c r="A84" s="306" t="s">
        <v>2479</v>
      </c>
      <c r="B84" s="214" t="s">
        <v>211</v>
      </c>
      <c r="C84" s="214" t="s">
        <v>57</v>
      </c>
      <c r="D84" s="931" t="s">
        <v>375</v>
      </c>
      <c r="E84" s="214" t="s">
        <v>218</v>
      </c>
      <c r="F84" s="214" t="s">
        <v>251</v>
      </c>
      <c r="G84" s="211">
        <v>65</v>
      </c>
      <c r="H84" s="211">
        <v>100</v>
      </c>
      <c r="I84" s="211">
        <v>60</v>
      </c>
      <c r="J84" s="211">
        <v>90</v>
      </c>
      <c r="K84" s="211">
        <v>80</v>
      </c>
      <c r="L84" s="211">
        <v>105</v>
      </c>
      <c r="M84" s="215">
        <f t="shared" si="2"/>
        <v>500</v>
      </c>
      <c r="N84" s="57">
        <v>40</v>
      </c>
      <c r="O84" s="57">
        <v>70</v>
      </c>
      <c r="P84" s="57">
        <v>20</v>
      </c>
      <c r="Q84" s="57">
        <v>0</v>
      </c>
      <c r="R84" s="57">
        <v>0</v>
      </c>
      <c r="S84" s="215">
        <f t="shared" si="3"/>
        <v>130</v>
      </c>
      <c r="T84" s="212" t="s">
        <v>2484</v>
      </c>
      <c r="U84" s="63" t="s">
        <v>3436</v>
      </c>
      <c r="V84" s="719" t="s">
        <v>5791</v>
      </c>
      <c r="W84" s="63" t="s">
        <v>4691</v>
      </c>
      <c r="X84" s="63" t="s">
        <v>5792</v>
      </c>
      <c r="Y84" s="69" t="s">
        <v>5794</v>
      </c>
      <c r="Z84" s="331" t="s">
        <v>5797</v>
      </c>
      <c r="AA84" s="63"/>
      <c r="AB84" s="63" t="s">
        <v>1500</v>
      </c>
      <c r="AC84" s="756"/>
      <c r="AD84" s="756"/>
      <c r="AE84" s="719" t="s">
        <v>4134</v>
      </c>
      <c r="AF84" s="719" t="s">
        <v>4456</v>
      </c>
      <c r="AG84" s="718" t="s">
        <v>4547</v>
      </c>
      <c r="AH84" s="215"/>
      <c r="AI84" s="718" t="s">
        <v>4574</v>
      </c>
      <c r="AJ84" s="760" t="s">
        <v>4893</v>
      </c>
      <c r="AK84" s="820"/>
      <c r="AL84" s="211">
        <v>60</v>
      </c>
      <c r="AM84" s="211">
        <v>20</v>
      </c>
    </row>
    <row r="85" spans="1:39" ht="60" x14ac:dyDescent="0.25">
      <c r="A85" s="214" t="s">
        <v>2510</v>
      </c>
      <c r="B85" s="214" t="s">
        <v>49</v>
      </c>
      <c r="C85" s="214" t="s">
        <v>111</v>
      </c>
      <c r="D85" s="214" t="s">
        <v>1574</v>
      </c>
      <c r="E85" s="214" t="s">
        <v>218</v>
      </c>
      <c r="F85" s="214" t="s">
        <v>704</v>
      </c>
      <c r="G85" s="211">
        <v>85</v>
      </c>
      <c r="H85" s="211">
        <v>87</v>
      </c>
      <c r="I85" s="211">
        <v>66</v>
      </c>
      <c r="J85" s="211">
        <v>115</v>
      </c>
      <c r="K85" s="211">
        <v>66</v>
      </c>
      <c r="L85" s="211">
        <v>65</v>
      </c>
      <c r="M85" s="215">
        <f t="shared" si="2"/>
        <v>484</v>
      </c>
      <c r="N85" s="57">
        <v>20</v>
      </c>
      <c r="O85" s="57">
        <v>0</v>
      </c>
      <c r="P85" s="57">
        <v>0</v>
      </c>
      <c r="Q85" s="57">
        <v>20</v>
      </c>
      <c r="R85" s="57">
        <v>30</v>
      </c>
      <c r="S85" s="215">
        <f t="shared" si="3"/>
        <v>70</v>
      </c>
      <c r="T85" s="212" t="s">
        <v>61</v>
      </c>
      <c r="U85" s="63" t="s">
        <v>2585</v>
      </c>
      <c r="V85" s="719" t="s">
        <v>2795</v>
      </c>
      <c r="W85" s="63" t="s">
        <v>3439</v>
      </c>
      <c r="X85" s="63" t="s">
        <v>4121</v>
      </c>
      <c r="Y85" s="69" t="s">
        <v>4851</v>
      </c>
      <c r="Z85" s="331" t="s">
        <v>4525</v>
      </c>
      <c r="AA85" s="63" t="s">
        <v>4523</v>
      </c>
      <c r="AB85" s="63" t="s">
        <v>1560</v>
      </c>
      <c r="AC85" s="756"/>
      <c r="AD85" s="756"/>
      <c r="AE85" s="719" t="s">
        <v>4134</v>
      </c>
      <c r="AF85" s="719" t="s">
        <v>4457</v>
      </c>
      <c r="AG85" s="718" t="s">
        <v>4545</v>
      </c>
      <c r="AH85" s="215"/>
      <c r="AI85" s="718" t="s">
        <v>4582</v>
      </c>
      <c r="AJ85" s="760" t="s">
        <v>4893</v>
      </c>
      <c r="AK85" s="820"/>
      <c r="AL85" s="211">
        <v>90</v>
      </c>
      <c r="AM85" s="211">
        <v>20</v>
      </c>
    </row>
    <row r="86" spans="1:39" ht="60" x14ac:dyDescent="0.25">
      <c r="A86" s="214" t="s">
        <v>2511</v>
      </c>
      <c r="B86" s="214" t="s">
        <v>73</v>
      </c>
      <c r="C86" s="214" t="s">
        <v>49</v>
      </c>
      <c r="D86" s="214" t="s">
        <v>1574</v>
      </c>
      <c r="E86" s="214" t="s">
        <v>119</v>
      </c>
      <c r="F86" s="214" t="s">
        <v>654</v>
      </c>
      <c r="G86" s="211">
        <v>58</v>
      </c>
      <c r="H86" s="211">
        <v>109</v>
      </c>
      <c r="I86" s="211">
        <v>92</v>
      </c>
      <c r="J86" s="211">
        <v>68</v>
      </c>
      <c r="K86" s="211">
        <v>48</v>
      </c>
      <c r="L86" s="211">
        <v>109</v>
      </c>
      <c r="M86" s="215">
        <f t="shared" si="2"/>
        <v>484</v>
      </c>
      <c r="N86" s="57">
        <v>30</v>
      </c>
      <c r="O86" s="57">
        <v>20</v>
      </c>
      <c r="P86" s="57">
        <v>0</v>
      </c>
      <c r="Q86" s="57">
        <v>20</v>
      </c>
      <c r="R86" s="57">
        <v>0</v>
      </c>
      <c r="S86" s="215">
        <f t="shared" si="3"/>
        <v>70</v>
      </c>
      <c r="T86" s="212" t="s">
        <v>61</v>
      </c>
      <c r="U86" s="212" t="s">
        <v>2512</v>
      </c>
      <c r="V86" s="719" t="s">
        <v>2794</v>
      </c>
      <c r="W86" s="63" t="s">
        <v>4215</v>
      </c>
      <c r="X86" s="63" t="s">
        <v>3438</v>
      </c>
      <c r="Y86" s="69" t="s">
        <v>4529</v>
      </c>
      <c r="Z86" s="331" t="s">
        <v>4527</v>
      </c>
      <c r="AA86" s="63" t="s">
        <v>4524</v>
      </c>
      <c r="AB86" s="63" t="s">
        <v>1466</v>
      </c>
      <c r="AC86" s="756"/>
      <c r="AD86" s="756"/>
      <c r="AE86" s="719" t="s">
        <v>4136</v>
      </c>
      <c r="AF86" s="719" t="s">
        <v>4457</v>
      </c>
      <c r="AG86" s="718" t="s">
        <v>4550</v>
      </c>
      <c r="AH86" s="719" t="s">
        <v>4562</v>
      </c>
      <c r="AI86" s="718" t="s">
        <v>4573</v>
      </c>
      <c r="AJ86" s="760" t="s">
        <v>4893</v>
      </c>
      <c r="AK86" s="820"/>
      <c r="AL86" s="211">
        <v>90</v>
      </c>
      <c r="AM86" s="211">
        <v>20</v>
      </c>
    </row>
    <row r="87" spans="1:39" ht="30" x14ac:dyDescent="0.25">
      <c r="A87" s="211"/>
      <c r="B87" s="211" t="s">
        <v>57</v>
      </c>
      <c r="C87" s="211"/>
      <c r="D87" s="211" t="s">
        <v>2473</v>
      </c>
      <c r="E87" s="211" t="s">
        <v>40</v>
      </c>
      <c r="F87" s="211" t="s">
        <v>1542</v>
      </c>
      <c r="G87" s="211">
        <v>80</v>
      </c>
      <c r="H87" s="211">
        <v>110</v>
      </c>
      <c r="I87" s="211">
        <v>70</v>
      </c>
      <c r="J87" s="211">
        <v>90</v>
      </c>
      <c r="K87" s="211">
        <v>70</v>
      </c>
      <c r="L87" s="211">
        <v>150</v>
      </c>
      <c r="M87" s="215">
        <f t="shared" si="2"/>
        <v>570</v>
      </c>
      <c r="N87" s="57"/>
      <c r="O87" s="57"/>
      <c r="P87" s="57"/>
      <c r="Q87" s="57"/>
      <c r="R87" s="57"/>
      <c r="S87" s="215">
        <f t="shared" si="3"/>
        <v>0</v>
      </c>
      <c r="T87" s="215" t="s">
        <v>61</v>
      </c>
      <c r="U87" s="63" t="s">
        <v>3086</v>
      </c>
      <c r="V87" s="212"/>
      <c r="W87" s="63" t="s">
        <v>3581</v>
      </c>
      <c r="X87" s="63" t="s">
        <v>3087</v>
      </c>
      <c r="Y87" s="69" t="s">
        <v>3776</v>
      </c>
      <c r="Z87" s="331" t="s">
        <v>3840</v>
      </c>
      <c r="AA87" s="63" t="s">
        <v>2649</v>
      </c>
      <c r="AB87" s="215"/>
      <c r="AC87" s="215"/>
      <c r="AD87" s="215"/>
      <c r="AE87" s="719" t="s">
        <v>4155</v>
      </c>
      <c r="AF87" s="719"/>
      <c r="AG87" s="211"/>
      <c r="AH87" s="215"/>
      <c r="AI87" s="211"/>
      <c r="AJ87" s="760" t="s">
        <v>4889</v>
      </c>
      <c r="AK87" s="820"/>
      <c r="AL87" s="211">
        <v>3</v>
      </c>
      <c r="AM87" s="211">
        <v>120</v>
      </c>
    </row>
    <row r="88" spans="1:39" ht="45" x14ac:dyDescent="0.25">
      <c r="A88" s="211"/>
      <c r="B88" s="211" t="s">
        <v>30</v>
      </c>
      <c r="C88" s="211"/>
      <c r="D88" s="211" t="s">
        <v>297</v>
      </c>
      <c r="E88" s="211" t="s">
        <v>40</v>
      </c>
      <c r="F88" s="211" t="s">
        <v>651</v>
      </c>
      <c r="G88" s="211">
        <v>165</v>
      </c>
      <c r="H88" s="211">
        <v>60</v>
      </c>
      <c r="I88" s="211">
        <v>60</v>
      </c>
      <c r="J88" s="211">
        <v>85</v>
      </c>
      <c r="K88" s="211">
        <v>110</v>
      </c>
      <c r="L88" s="211">
        <v>90</v>
      </c>
      <c r="M88" s="215">
        <f t="shared" si="2"/>
        <v>570</v>
      </c>
      <c r="N88" s="57"/>
      <c r="O88" s="57"/>
      <c r="P88" s="57"/>
      <c r="Q88" s="57"/>
      <c r="R88" s="57"/>
      <c r="S88" s="215">
        <f t="shared" si="3"/>
        <v>0</v>
      </c>
      <c r="T88" s="215" t="s">
        <v>61</v>
      </c>
      <c r="U88" s="212" t="s">
        <v>286</v>
      </c>
      <c r="V88" s="212"/>
      <c r="W88" s="212"/>
      <c r="X88" s="63" t="s">
        <v>3982</v>
      </c>
      <c r="Y88" s="69" t="s">
        <v>3858</v>
      </c>
      <c r="Z88" s="331" t="s">
        <v>3856</v>
      </c>
      <c r="AA88" s="63" t="s">
        <v>2649</v>
      </c>
      <c r="AB88" s="63"/>
      <c r="AC88" s="756"/>
      <c r="AD88" s="756"/>
      <c r="AE88" s="719" t="s">
        <v>4155</v>
      </c>
      <c r="AF88" s="719"/>
      <c r="AG88" s="211"/>
      <c r="AH88" s="215"/>
      <c r="AI88" s="211"/>
      <c r="AJ88" s="760" t="s">
        <v>4889</v>
      </c>
      <c r="AK88" s="820"/>
      <c r="AL88" s="211">
        <v>3</v>
      </c>
      <c r="AM88" s="211">
        <v>120</v>
      </c>
    </row>
    <row r="89" spans="1:39" ht="45" x14ac:dyDescent="0.25">
      <c r="A89" s="211"/>
      <c r="B89" s="349" t="s">
        <v>128</v>
      </c>
      <c r="C89" s="349" t="s">
        <v>211</v>
      </c>
      <c r="D89" s="248" t="s">
        <v>2600</v>
      </c>
      <c r="E89" s="211" t="s">
        <v>40</v>
      </c>
      <c r="F89" s="248" t="s">
        <v>2601</v>
      </c>
      <c r="G89" s="211">
        <v>75</v>
      </c>
      <c r="H89" s="211">
        <v>105</v>
      </c>
      <c r="I89" s="211">
        <v>75</v>
      </c>
      <c r="J89" s="211">
        <v>125</v>
      </c>
      <c r="K89" s="211">
        <v>75</v>
      </c>
      <c r="L89" s="211">
        <v>115</v>
      </c>
      <c r="M89" s="215">
        <f t="shared" si="2"/>
        <v>570</v>
      </c>
      <c r="N89" s="57">
        <v>30</v>
      </c>
      <c r="O89" s="57">
        <v>50</v>
      </c>
      <c r="P89" s="57">
        <v>10</v>
      </c>
      <c r="Q89" s="57">
        <v>30</v>
      </c>
      <c r="R89" s="57">
        <v>0</v>
      </c>
      <c r="S89" s="215">
        <f t="shared" si="3"/>
        <v>120</v>
      </c>
      <c r="T89" s="215" t="s">
        <v>61</v>
      </c>
      <c r="U89" s="63" t="s">
        <v>2987</v>
      </c>
      <c r="V89" s="212"/>
      <c r="W89" s="63" t="s">
        <v>2985</v>
      </c>
      <c r="X89" s="63" t="s">
        <v>2993</v>
      </c>
      <c r="Y89" s="69" t="s">
        <v>3806</v>
      </c>
      <c r="Z89" s="331" t="s">
        <v>3857</v>
      </c>
      <c r="AA89" s="63" t="s">
        <v>4204</v>
      </c>
      <c r="AB89" s="63" t="s">
        <v>1695</v>
      </c>
      <c r="AC89" s="756"/>
      <c r="AD89" s="756"/>
      <c r="AE89" s="719" t="s">
        <v>4154</v>
      </c>
      <c r="AF89" s="719"/>
      <c r="AG89" s="211"/>
      <c r="AH89" s="215"/>
      <c r="AI89" s="718" t="s">
        <v>4574</v>
      </c>
      <c r="AJ89" s="760" t="s">
        <v>4889</v>
      </c>
      <c r="AK89" s="820"/>
      <c r="AL89" s="211">
        <v>3</v>
      </c>
      <c r="AM89" s="211">
        <v>120</v>
      </c>
    </row>
    <row r="90" spans="1:39" ht="45" x14ac:dyDescent="0.25">
      <c r="A90" s="211"/>
      <c r="B90" s="349" t="s">
        <v>49</v>
      </c>
      <c r="C90" s="349" t="s">
        <v>57</v>
      </c>
      <c r="D90" s="248" t="s">
        <v>53</v>
      </c>
      <c r="E90" s="211" t="s">
        <v>40</v>
      </c>
      <c r="F90" s="248" t="s">
        <v>398</v>
      </c>
      <c r="G90" s="211">
        <v>115</v>
      </c>
      <c r="H90" s="211">
        <v>75</v>
      </c>
      <c r="I90" s="211">
        <v>75</v>
      </c>
      <c r="J90" s="211">
        <v>125</v>
      </c>
      <c r="K90" s="211">
        <v>75</v>
      </c>
      <c r="L90" s="211">
        <v>105</v>
      </c>
      <c r="M90" s="215">
        <f t="shared" si="2"/>
        <v>570</v>
      </c>
      <c r="N90" s="57">
        <v>30</v>
      </c>
      <c r="O90" s="57">
        <v>80</v>
      </c>
      <c r="P90" s="57">
        <v>10</v>
      </c>
      <c r="Q90" s="57">
        <v>0</v>
      </c>
      <c r="R90" s="57">
        <v>0</v>
      </c>
      <c r="S90" s="215">
        <f t="shared" si="3"/>
        <v>120</v>
      </c>
      <c r="T90" s="215" t="s">
        <v>61</v>
      </c>
      <c r="U90" s="63" t="s">
        <v>2984</v>
      </c>
      <c r="V90" s="212"/>
      <c r="W90" s="63" t="s">
        <v>2986</v>
      </c>
      <c r="X90" s="63" t="s">
        <v>2988</v>
      </c>
      <c r="Y90" s="69" t="s">
        <v>3859</v>
      </c>
      <c r="Z90" s="331" t="s">
        <v>3839</v>
      </c>
      <c r="AA90" s="63" t="s">
        <v>2649</v>
      </c>
      <c r="AB90" s="63" t="s">
        <v>1626</v>
      </c>
      <c r="AC90" s="756"/>
      <c r="AD90" s="756"/>
      <c r="AE90" s="719" t="s">
        <v>4155</v>
      </c>
      <c r="AF90" s="719"/>
      <c r="AG90" s="211"/>
      <c r="AH90" s="215"/>
      <c r="AI90" s="718" t="s">
        <v>4576</v>
      </c>
      <c r="AJ90" s="760" t="s">
        <v>4889</v>
      </c>
      <c r="AK90" s="820"/>
      <c r="AL90" s="211">
        <v>3</v>
      </c>
      <c r="AM90" s="211">
        <v>120</v>
      </c>
    </row>
    <row r="91" spans="1:39" ht="30" x14ac:dyDescent="0.25">
      <c r="A91" s="858" t="s">
        <v>5214</v>
      </c>
      <c r="B91" s="211" t="s">
        <v>143</v>
      </c>
      <c r="C91" s="211" t="s">
        <v>49</v>
      </c>
      <c r="D91" s="232" t="s">
        <v>2520</v>
      </c>
      <c r="E91" s="211" t="s">
        <v>40</v>
      </c>
      <c r="F91" s="232" t="s">
        <v>3474</v>
      </c>
      <c r="G91" s="211">
        <v>90</v>
      </c>
      <c r="H91" s="211">
        <v>100</v>
      </c>
      <c r="I91" s="211">
        <v>130</v>
      </c>
      <c r="J91" s="211">
        <v>100</v>
      </c>
      <c r="K91" s="211">
        <v>120</v>
      </c>
      <c r="L91" s="211">
        <v>60</v>
      </c>
      <c r="M91" s="215">
        <f t="shared" si="2"/>
        <v>600</v>
      </c>
      <c r="N91" s="57"/>
      <c r="O91" s="57"/>
      <c r="P91" s="57">
        <v>0</v>
      </c>
      <c r="Q91" s="57"/>
      <c r="R91" s="57"/>
      <c r="S91" s="215">
        <f t="shared" si="3"/>
        <v>0</v>
      </c>
      <c r="T91" s="215" t="s">
        <v>61</v>
      </c>
      <c r="U91" s="212" t="s">
        <v>292</v>
      </c>
      <c r="V91" s="212"/>
      <c r="W91" s="212"/>
      <c r="X91" s="215"/>
      <c r="Y91" s="904" t="s">
        <v>5637</v>
      </c>
      <c r="Z91" s="331" t="s">
        <v>3830</v>
      </c>
      <c r="AA91" s="63" t="s">
        <v>3576</v>
      </c>
      <c r="AB91" s="215"/>
      <c r="AC91" s="215"/>
      <c r="AD91" s="215"/>
      <c r="AE91" s="719" t="s">
        <v>4279</v>
      </c>
      <c r="AF91" s="719"/>
      <c r="AG91" s="211"/>
      <c r="AH91" s="215"/>
      <c r="AI91" s="211"/>
      <c r="AJ91" s="760" t="s">
        <v>4889</v>
      </c>
      <c r="AK91" s="820"/>
      <c r="AL91" s="211">
        <v>3</v>
      </c>
      <c r="AM91" s="211">
        <v>120</v>
      </c>
    </row>
    <row r="92" spans="1:39" ht="45" x14ac:dyDescent="0.25">
      <c r="A92" s="847" t="s">
        <v>5158</v>
      </c>
      <c r="B92" s="211" t="s">
        <v>211</v>
      </c>
      <c r="C92" s="211"/>
      <c r="D92" s="211" t="s">
        <v>2505</v>
      </c>
      <c r="E92" s="211" t="s">
        <v>40</v>
      </c>
      <c r="F92" s="832" t="s">
        <v>2454</v>
      </c>
      <c r="G92" s="211">
        <v>120</v>
      </c>
      <c r="H92" s="211">
        <v>90</v>
      </c>
      <c r="I92" s="211">
        <v>85</v>
      </c>
      <c r="J92" s="211">
        <v>90</v>
      </c>
      <c r="K92" s="211">
        <v>95</v>
      </c>
      <c r="L92" s="211">
        <v>120</v>
      </c>
      <c r="M92" s="215">
        <f t="shared" ref="M92" si="4">SUM(G92:L92)</f>
        <v>600</v>
      </c>
      <c r="N92" s="57">
        <v>0</v>
      </c>
      <c r="O92" s="57">
        <v>80</v>
      </c>
      <c r="P92" s="57">
        <v>40</v>
      </c>
      <c r="Q92" s="57">
        <v>0</v>
      </c>
      <c r="R92" s="57">
        <v>0</v>
      </c>
      <c r="S92" s="215">
        <f t="shared" ref="S92" si="5">SUM(N92:R92)</f>
        <v>120</v>
      </c>
      <c r="T92" s="215" t="s">
        <v>61</v>
      </c>
      <c r="U92" s="831" t="s">
        <v>5159</v>
      </c>
      <c r="V92" s="831" t="s">
        <v>5108</v>
      </c>
      <c r="W92" s="831"/>
      <c r="X92" s="831" t="s">
        <v>5111</v>
      </c>
      <c r="Y92" s="904" t="s">
        <v>5636</v>
      </c>
      <c r="Z92" s="331" t="s">
        <v>3830</v>
      </c>
      <c r="AA92" s="831" t="s">
        <v>2649</v>
      </c>
      <c r="AB92" s="215"/>
      <c r="AC92" s="215"/>
      <c r="AD92" s="215"/>
      <c r="AE92" s="831" t="s">
        <v>4154</v>
      </c>
      <c r="AF92" s="831"/>
      <c r="AG92" s="211"/>
      <c r="AH92" s="215"/>
      <c r="AI92" s="211"/>
      <c r="AJ92" s="831" t="s">
        <v>4889</v>
      </c>
      <c r="AK92" s="831"/>
      <c r="AL92" s="211">
        <v>3</v>
      </c>
      <c r="AM92" s="211">
        <v>120</v>
      </c>
    </row>
    <row r="93" spans="1:39" ht="60" x14ac:dyDescent="0.25">
      <c r="A93" s="789" t="s">
        <v>4963</v>
      </c>
      <c r="B93" s="211" t="s">
        <v>228</v>
      </c>
      <c r="C93" s="211"/>
      <c r="D93" s="4" t="s">
        <v>2554</v>
      </c>
      <c r="E93" s="211" t="s">
        <v>40</v>
      </c>
      <c r="F93" s="4" t="s">
        <v>396</v>
      </c>
      <c r="G93" s="211">
        <v>95</v>
      </c>
      <c r="H93" s="211">
        <v>170</v>
      </c>
      <c r="I93" s="211">
        <v>90</v>
      </c>
      <c r="J93" s="211">
        <v>90</v>
      </c>
      <c r="K93" s="211">
        <v>70</v>
      </c>
      <c r="L93" s="211">
        <v>85</v>
      </c>
      <c r="M93" s="215">
        <f t="shared" si="2"/>
        <v>600</v>
      </c>
      <c r="N93" s="57">
        <v>40</v>
      </c>
      <c r="O93" s="57">
        <v>0</v>
      </c>
      <c r="P93" s="57">
        <v>0</v>
      </c>
      <c r="Q93" s="57">
        <v>0</v>
      </c>
      <c r="R93" s="57">
        <v>80</v>
      </c>
      <c r="S93" s="215">
        <f t="shared" si="3"/>
        <v>120</v>
      </c>
      <c r="T93" s="215" t="s">
        <v>61</v>
      </c>
      <c r="U93" s="63" t="s">
        <v>4281</v>
      </c>
      <c r="V93" s="831" t="s">
        <v>5109</v>
      </c>
      <c r="W93" s="63" t="s">
        <v>4280</v>
      </c>
      <c r="X93" s="831" t="s">
        <v>5110</v>
      </c>
      <c r="Y93" s="904" t="s">
        <v>5636</v>
      </c>
      <c r="Z93" s="331" t="s">
        <v>3830</v>
      </c>
      <c r="AA93" s="63" t="s">
        <v>2649</v>
      </c>
      <c r="AB93" s="215"/>
      <c r="AC93" s="215"/>
      <c r="AD93" s="215"/>
      <c r="AE93" s="719" t="s">
        <v>4155</v>
      </c>
      <c r="AF93" s="719"/>
      <c r="AG93" s="211"/>
      <c r="AH93" s="215"/>
      <c r="AI93" s="718" t="s">
        <v>4574</v>
      </c>
      <c r="AJ93" s="760" t="s">
        <v>4889</v>
      </c>
      <c r="AK93" s="820"/>
      <c r="AL93" s="211">
        <v>3</v>
      </c>
      <c r="AM93" s="211">
        <v>120</v>
      </c>
    </row>
    <row r="94" spans="1:39" ht="45" x14ac:dyDescent="0.25">
      <c r="A94" s="211"/>
      <c r="B94" s="211" t="s">
        <v>174</v>
      </c>
      <c r="C94" s="211"/>
      <c r="D94" s="228" t="s">
        <v>4201</v>
      </c>
      <c r="E94" s="211" t="s">
        <v>40</v>
      </c>
      <c r="F94" s="228" t="s">
        <v>147</v>
      </c>
      <c r="G94" s="211">
        <v>95</v>
      </c>
      <c r="H94" s="211">
        <v>90</v>
      </c>
      <c r="I94" s="211">
        <v>70</v>
      </c>
      <c r="J94" s="211">
        <v>170</v>
      </c>
      <c r="K94" s="211">
        <v>90</v>
      </c>
      <c r="L94" s="211">
        <v>85</v>
      </c>
      <c r="M94" s="215">
        <f t="shared" si="2"/>
        <v>600</v>
      </c>
      <c r="N94" s="57">
        <v>0</v>
      </c>
      <c r="O94" s="57">
        <v>0</v>
      </c>
      <c r="P94" s="57">
        <v>0</v>
      </c>
      <c r="Q94" s="57">
        <v>80</v>
      </c>
      <c r="R94" s="57">
        <v>40</v>
      </c>
      <c r="S94" s="215">
        <f t="shared" si="3"/>
        <v>120</v>
      </c>
      <c r="T94" s="215" t="s">
        <v>61</v>
      </c>
      <c r="U94" s="212" t="s">
        <v>296</v>
      </c>
      <c r="V94" s="212"/>
      <c r="W94" s="212"/>
      <c r="X94" s="831" t="s">
        <v>5112</v>
      </c>
      <c r="Y94" s="904" t="s">
        <v>5636</v>
      </c>
      <c r="Z94" s="331" t="s">
        <v>3830</v>
      </c>
      <c r="AA94" s="63" t="s">
        <v>2649</v>
      </c>
      <c r="AB94" s="215"/>
      <c r="AC94" s="215"/>
      <c r="AD94" s="215"/>
      <c r="AE94" s="719" t="s">
        <v>4154</v>
      </c>
      <c r="AF94" s="719"/>
      <c r="AG94" s="211"/>
      <c r="AH94" s="215"/>
      <c r="AI94" s="211"/>
      <c r="AJ94" s="760" t="s">
        <v>4889</v>
      </c>
      <c r="AK94" s="820"/>
      <c r="AL94" s="211">
        <v>3</v>
      </c>
      <c r="AM94" s="211">
        <v>120</v>
      </c>
    </row>
    <row r="95" spans="1:39" ht="30" x14ac:dyDescent="0.25">
      <c r="A95" s="211"/>
      <c r="B95" s="211" t="s">
        <v>101</v>
      </c>
      <c r="C95" s="211"/>
      <c r="D95" s="291" t="s">
        <v>2978</v>
      </c>
      <c r="E95" s="211" t="s">
        <v>40</v>
      </c>
      <c r="F95" s="4" t="s">
        <v>375</v>
      </c>
      <c r="G95" s="211">
        <v>100</v>
      </c>
      <c r="H95" s="211">
        <v>100</v>
      </c>
      <c r="I95" s="211">
        <v>100</v>
      </c>
      <c r="J95" s="211">
        <v>100</v>
      </c>
      <c r="K95" s="211">
        <v>100</v>
      </c>
      <c r="L95" s="211">
        <v>100</v>
      </c>
      <c r="M95" s="215">
        <f t="shared" si="2"/>
        <v>600</v>
      </c>
      <c r="N95" s="57"/>
      <c r="O95" s="57"/>
      <c r="P95" s="57"/>
      <c r="Q95" s="57"/>
      <c r="R95" s="57"/>
      <c r="S95" s="215">
        <f t="shared" si="3"/>
        <v>0</v>
      </c>
      <c r="T95" s="215" t="s">
        <v>61</v>
      </c>
      <c r="U95" s="212" t="s">
        <v>299</v>
      </c>
      <c r="V95" s="215"/>
      <c r="W95" s="212"/>
      <c r="X95" s="215"/>
      <c r="Y95" s="904" t="s">
        <v>5636</v>
      </c>
      <c r="Z95" s="331" t="s">
        <v>3830</v>
      </c>
      <c r="AA95" s="63" t="s">
        <v>2649</v>
      </c>
      <c r="AB95" s="215"/>
      <c r="AC95" s="215"/>
      <c r="AD95" s="215"/>
      <c r="AE95" s="719" t="s">
        <v>4154</v>
      </c>
      <c r="AF95" s="719"/>
      <c r="AG95" s="211"/>
      <c r="AH95" s="215"/>
      <c r="AI95" s="211"/>
      <c r="AJ95" s="760" t="s">
        <v>4889</v>
      </c>
      <c r="AK95" s="820"/>
      <c r="AL95" s="211">
        <v>3</v>
      </c>
      <c r="AM95" s="211">
        <v>120</v>
      </c>
    </row>
    <row r="96" spans="1:39" ht="60" x14ac:dyDescent="0.25">
      <c r="A96" s="797" t="s">
        <v>4964</v>
      </c>
      <c r="B96" s="211" t="s">
        <v>65</v>
      </c>
      <c r="C96" s="211" t="s">
        <v>111</v>
      </c>
      <c r="D96" s="336" t="s">
        <v>300</v>
      </c>
      <c r="E96" s="211" t="s">
        <v>40</v>
      </c>
      <c r="F96" s="336" t="s">
        <v>182</v>
      </c>
      <c r="G96" s="211">
        <v>135</v>
      </c>
      <c r="H96" s="211">
        <v>120</v>
      </c>
      <c r="I96" s="211">
        <v>105</v>
      </c>
      <c r="J96" s="211">
        <v>120</v>
      </c>
      <c r="K96" s="211">
        <v>105</v>
      </c>
      <c r="L96" s="211">
        <v>95</v>
      </c>
      <c r="M96" s="215">
        <f t="shared" si="2"/>
        <v>680</v>
      </c>
      <c r="N96" s="57">
        <v>60</v>
      </c>
      <c r="O96" s="57">
        <v>0</v>
      </c>
      <c r="P96" s="57">
        <v>30</v>
      </c>
      <c r="Q96" s="57">
        <v>0</v>
      </c>
      <c r="R96" s="57">
        <v>70</v>
      </c>
      <c r="S96" s="215">
        <f t="shared" si="3"/>
        <v>160</v>
      </c>
      <c r="T96" s="215" t="s">
        <v>61</v>
      </c>
      <c r="U96" s="63" t="s">
        <v>4965</v>
      </c>
      <c r="V96" s="719" t="s">
        <v>3363</v>
      </c>
      <c r="W96" s="63" t="s">
        <v>3365</v>
      </c>
      <c r="X96" s="63" t="s">
        <v>5191</v>
      </c>
      <c r="Y96" s="538" t="s">
        <v>5634</v>
      </c>
      <c r="Z96" s="331" t="s">
        <v>5635</v>
      </c>
      <c r="AA96" s="63" t="s">
        <v>2649</v>
      </c>
      <c r="AB96" s="215"/>
      <c r="AC96" s="215"/>
      <c r="AD96" s="215"/>
      <c r="AE96" s="719" t="s">
        <v>4279</v>
      </c>
      <c r="AF96" s="719"/>
      <c r="AG96" s="211"/>
      <c r="AH96" s="215"/>
      <c r="AI96" s="718" t="s">
        <v>4580</v>
      </c>
      <c r="AJ96" s="760" t="s">
        <v>4889</v>
      </c>
      <c r="AK96" s="820"/>
      <c r="AL96" s="211">
        <v>3</v>
      </c>
      <c r="AM96" s="211">
        <v>120</v>
      </c>
    </row>
    <row r="97" spans="1:39" ht="90" x14ac:dyDescent="0.25">
      <c r="A97" s="797" t="s">
        <v>4972</v>
      </c>
      <c r="B97" s="211" t="s">
        <v>49</v>
      </c>
      <c r="C97" s="211" t="s">
        <v>122</v>
      </c>
      <c r="D97" s="336" t="s">
        <v>300</v>
      </c>
      <c r="E97" s="211" t="s">
        <v>40</v>
      </c>
      <c r="F97" s="336" t="s">
        <v>4966</v>
      </c>
      <c r="G97" s="211">
        <v>100</v>
      </c>
      <c r="H97" s="211">
        <v>135</v>
      </c>
      <c r="I97" s="211">
        <v>125</v>
      </c>
      <c r="J97" s="211">
        <v>100</v>
      </c>
      <c r="K97" s="211">
        <v>105</v>
      </c>
      <c r="L97" s="211">
        <v>115</v>
      </c>
      <c r="M97" s="215">
        <f t="shared" si="2"/>
        <v>680</v>
      </c>
      <c r="N97" s="57">
        <v>40</v>
      </c>
      <c r="O97" s="57">
        <v>60</v>
      </c>
      <c r="P97" s="57">
        <v>0</v>
      </c>
      <c r="Q97" s="57">
        <v>30</v>
      </c>
      <c r="R97" s="57">
        <v>30</v>
      </c>
      <c r="S97" s="215">
        <f t="shared" si="3"/>
        <v>160</v>
      </c>
      <c r="T97" s="215" t="s">
        <v>61</v>
      </c>
      <c r="U97" s="63" t="s">
        <v>3715</v>
      </c>
      <c r="V97" s="719" t="s">
        <v>3361</v>
      </c>
      <c r="W97" s="63" t="s">
        <v>5140</v>
      </c>
      <c r="X97" s="63" t="s">
        <v>3717</v>
      </c>
      <c r="Y97" s="538" t="s">
        <v>5638</v>
      </c>
      <c r="Z97" s="331" t="s">
        <v>5642</v>
      </c>
      <c r="AA97" s="63" t="s">
        <v>4204</v>
      </c>
      <c r="AB97" s="842" t="s">
        <v>1997</v>
      </c>
      <c r="AC97" s="215"/>
      <c r="AD97" s="215"/>
      <c r="AE97" s="719" t="s">
        <v>4279</v>
      </c>
      <c r="AF97" s="719"/>
      <c r="AG97" s="718" t="s">
        <v>4550</v>
      </c>
      <c r="AH97" s="215"/>
      <c r="AI97" s="718" t="s">
        <v>4582</v>
      </c>
      <c r="AJ97" s="760" t="s">
        <v>4889</v>
      </c>
      <c r="AK97" s="820"/>
      <c r="AL97" s="211">
        <v>3</v>
      </c>
      <c r="AM97" s="211">
        <v>120</v>
      </c>
    </row>
    <row r="98" spans="1:39" ht="75" x14ac:dyDescent="0.25">
      <c r="A98" s="797" t="s">
        <v>5130</v>
      </c>
      <c r="B98" s="211" t="s">
        <v>145</v>
      </c>
      <c r="C98" s="211" t="s">
        <v>57</v>
      </c>
      <c r="D98" s="336" t="s">
        <v>300</v>
      </c>
      <c r="E98" s="211" t="s">
        <v>40</v>
      </c>
      <c r="F98" s="336" t="s">
        <v>618</v>
      </c>
      <c r="G98" s="211">
        <v>100</v>
      </c>
      <c r="H98" s="211">
        <v>100</v>
      </c>
      <c r="I98" s="211">
        <v>105</v>
      </c>
      <c r="J98" s="211">
        <v>135</v>
      </c>
      <c r="K98" s="211">
        <v>125</v>
      </c>
      <c r="L98" s="211">
        <v>115</v>
      </c>
      <c r="M98" s="215">
        <f t="shared" si="2"/>
        <v>680</v>
      </c>
      <c r="N98" s="57">
        <v>90</v>
      </c>
      <c r="O98" s="57">
        <v>30</v>
      </c>
      <c r="P98" s="57">
        <v>0</v>
      </c>
      <c r="Q98" s="57">
        <v>0</v>
      </c>
      <c r="R98" s="57">
        <v>40</v>
      </c>
      <c r="S98" s="215">
        <f t="shared" si="3"/>
        <v>160</v>
      </c>
      <c r="T98" s="215" t="s">
        <v>61</v>
      </c>
      <c r="U98" s="63" t="s">
        <v>3364</v>
      </c>
      <c r="V98" s="719" t="s">
        <v>3362</v>
      </c>
      <c r="W98" s="63" t="s">
        <v>5141</v>
      </c>
      <c r="X98" s="63" t="s">
        <v>3716</v>
      </c>
      <c r="Y98" s="904" t="s">
        <v>5640</v>
      </c>
      <c r="Z98" s="331" t="s">
        <v>5641</v>
      </c>
      <c r="AA98" s="63" t="s">
        <v>2649</v>
      </c>
      <c r="AB98" s="842" t="s">
        <v>2973</v>
      </c>
      <c r="AC98" s="215"/>
      <c r="AD98" s="215"/>
      <c r="AE98" s="719" t="s">
        <v>4279</v>
      </c>
      <c r="AF98" s="719"/>
      <c r="AG98" s="718" t="s">
        <v>4552</v>
      </c>
      <c r="AH98" s="215"/>
      <c r="AI98" s="718" t="s">
        <v>4576</v>
      </c>
      <c r="AJ98" s="760" t="s">
        <v>4889</v>
      </c>
      <c r="AK98" s="820"/>
      <c r="AL98" s="211">
        <v>3</v>
      </c>
      <c r="AM98" s="211">
        <v>120</v>
      </c>
    </row>
    <row r="99" spans="1:39" ht="30" customHeight="1" x14ac:dyDescent="0.25">
      <c r="A99" s="797" t="s">
        <v>4971</v>
      </c>
      <c r="B99" s="211" t="s">
        <v>59</v>
      </c>
      <c r="C99" s="211" t="s">
        <v>211</v>
      </c>
      <c r="D99" s="291" t="s">
        <v>213</v>
      </c>
      <c r="E99" s="211" t="s">
        <v>40</v>
      </c>
      <c r="F99" s="211" t="s">
        <v>40</v>
      </c>
      <c r="G99" s="211">
        <v>100</v>
      </c>
      <c r="H99" s="211">
        <v>40</v>
      </c>
      <c r="I99" s="211">
        <v>200</v>
      </c>
      <c r="J99" s="211">
        <v>40</v>
      </c>
      <c r="K99" s="211">
        <v>200</v>
      </c>
      <c r="L99" s="211">
        <v>20</v>
      </c>
      <c r="M99" s="215">
        <f t="shared" si="2"/>
        <v>600</v>
      </c>
      <c r="N99" s="57">
        <v>0</v>
      </c>
      <c r="O99" s="57">
        <v>40</v>
      </c>
      <c r="P99" s="57">
        <v>30</v>
      </c>
      <c r="Q99" s="57">
        <v>0</v>
      </c>
      <c r="R99" s="57">
        <v>50</v>
      </c>
      <c r="S99" s="215">
        <f t="shared" si="3"/>
        <v>120</v>
      </c>
      <c r="T99" s="215" t="s">
        <v>61</v>
      </c>
      <c r="U99" s="215" t="s">
        <v>281</v>
      </c>
      <c r="V99" s="719" t="s">
        <v>2884</v>
      </c>
      <c r="W99" s="215" t="s">
        <v>4692</v>
      </c>
      <c r="X99" s="215"/>
      <c r="Y99" s="904" t="s">
        <v>5639</v>
      </c>
      <c r="Z99" s="331" t="s">
        <v>3830</v>
      </c>
      <c r="AA99" s="63" t="s">
        <v>4830</v>
      </c>
      <c r="AB99" s="215"/>
      <c r="AC99" s="215"/>
      <c r="AD99" s="215"/>
      <c r="AE99" s="719" t="s">
        <v>4279</v>
      </c>
      <c r="AF99" s="719"/>
      <c r="AG99" s="211"/>
      <c r="AH99" s="215"/>
      <c r="AI99" s="718" t="s">
        <v>4577</v>
      </c>
      <c r="AJ99" s="760" t="s">
        <v>4889</v>
      </c>
      <c r="AK99" s="820"/>
      <c r="AL99" s="211">
        <v>3</v>
      </c>
      <c r="AM99" s="211">
        <v>80</v>
      </c>
    </row>
    <row r="100" spans="1:39" x14ac:dyDescent="0.25">
      <c r="A100" s="211"/>
      <c r="B100" s="211"/>
      <c r="C100" s="211"/>
      <c r="D100" s="211"/>
      <c r="E100" s="211"/>
      <c r="F100" s="211"/>
      <c r="G100" s="211"/>
      <c r="H100" s="211"/>
      <c r="I100" s="211"/>
      <c r="J100" s="211"/>
      <c r="K100" s="211"/>
      <c r="L100" s="211"/>
      <c r="M100" s="215"/>
      <c r="N100" s="57"/>
      <c r="O100" s="57"/>
      <c r="P100" s="57"/>
      <c r="Q100" s="57"/>
      <c r="R100" s="57"/>
      <c r="S100" s="215"/>
      <c r="T100" s="215"/>
      <c r="U100" s="215"/>
      <c r="V100" s="215"/>
      <c r="W100" s="215"/>
      <c r="X100" s="215"/>
      <c r="Y100" s="215"/>
      <c r="Z100" s="217"/>
      <c r="AA100" s="215"/>
      <c r="AB100" s="215"/>
      <c r="AC100" s="215"/>
      <c r="AD100" s="215"/>
      <c r="AE100" s="215"/>
      <c r="AF100" s="215"/>
      <c r="AG100" s="211"/>
      <c r="AH100" s="215"/>
      <c r="AI100" s="211"/>
    </row>
    <row r="101" spans="1:39" x14ac:dyDescent="0.25">
      <c r="A101" s="211"/>
      <c r="B101" s="211"/>
      <c r="C101" s="211"/>
      <c r="D101" s="211"/>
      <c r="E101" s="211"/>
      <c r="F101" s="211"/>
      <c r="G101" s="211"/>
      <c r="H101" s="211"/>
      <c r="I101" s="211"/>
      <c r="J101" s="211"/>
      <c r="K101" s="211"/>
      <c r="L101" s="211"/>
      <c r="M101" s="215"/>
      <c r="N101" s="57"/>
      <c r="O101" s="57"/>
      <c r="P101" s="57"/>
      <c r="Q101" s="57"/>
      <c r="R101" s="57"/>
      <c r="S101" s="215"/>
      <c r="T101" s="215"/>
      <c r="U101" s="215"/>
      <c r="V101" s="215"/>
      <c r="W101" s="215"/>
      <c r="X101" s="215"/>
      <c r="Y101" s="215"/>
      <c r="Z101" s="217"/>
      <c r="AA101" s="215"/>
      <c r="AB101" s="215"/>
      <c r="AC101" s="215"/>
      <c r="AD101" s="215"/>
      <c r="AE101" s="215"/>
      <c r="AF101" s="215"/>
      <c r="AG101" s="211"/>
      <c r="AH101" s="215"/>
      <c r="AI101" s="211"/>
    </row>
    <row r="102" spans="1:39" x14ac:dyDescent="0.25">
      <c r="A102" s="211"/>
      <c r="B102" s="211"/>
      <c r="C102" s="211"/>
      <c r="D102" s="211"/>
      <c r="E102" s="211"/>
      <c r="F102" s="211"/>
      <c r="G102" s="211"/>
      <c r="H102" s="211"/>
      <c r="I102" s="211"/>
      <c r="J102" s="211"/>
      <c r="K102" s="211"/>
      <c r="L102" s="211"/>
      <c r="M102" s="215"/>
      <c r="N102" s="57"/>
      <c r="O102" s="57"/>
      <c r="P102" s="57"/>
      <c r="Q102" s="57"/>
      <c r="R102" s="57"/>
      <c r="S102" s="215"/>
      <c r="T102" s="215"/>
      <c r="U102" s="215"/>
      <c r="V102" s="215"/>
      <c r="W102" s="215"/>
      <c r="X102" s="215"/>
      <c r="Y102" s="215"/>
      <c r="Z102" s="217"/>
      <c r="AA102" s="215"/>
      <c r="AB102" s="215"/>
      <c r="AC102" s="215"/>
      <c r="AD102" s="215"/>
      <c r="AE102" s="215"/>
      <c r="AF102" s="215"/>
      <c r="AG102" s="211"/>
      <c r="AH102" s="215"/>
      <c r="AI102" s="211"/>
    </row>
    <row r="103" spans="1:39" x14ac:dyDescent="0.25">
      <c r="A103" s="211"/>
      <c r="B103" s="211"/>
      <c r="C103" s="211"/>
      <c r="D103" s="211"/>
      <c r="E103" s="211"/>
      <c r="F103" s="211"/>
      <c r="G103" s="211"/>
      <c r="H103" s="211"/>
      <c r="I103" s="211"/>
      <c r="J103" s="211"/>
      <c r="K103" s="211"/>
      <c r="L103" s="211"/>
      <c r="M103" s="215"/>
      <c r="N103" s="57"/>
      <c r="O103" s="57"/>
      <c r="P103" s="57"/>
      <c r="Q103" s="57"/>
      <c r="R103" s="57"/>
      <c r="S103" s="215"/>
      <c r="T103" s="215"/>
      <c r="U103" s="215"/>
      <c r="V103" s="215"/>
      <c r="W103" s="215"/>
      <c r="X103" s="215"/>
      <c r="Y103" s="215"/>
      <c r="Z103" s="217"/>
      <c r="AA103" s="215"/>
      <c r="AB103" s="215"/>
      <c r="AC103" s="215"/>
      <c r="AD103" s="215"/>
      <c r="AE103" s="215"/>
      <c r="AF103" s="215"/>
      <c r="AG103" s="211"/>
      <c r="AH103" s="215"/>
      <c r="AI103" s="211"/>
    </row>
    <row r="104" spans="1:39" x14ac:dyDescent="0.25">
      <c r="A104" s="211"/>
      <c r="B104" s="211"/>
      <c r="C104" s="211"/>
      <c r="D104" s="211"/>
      <c r="E104" s="211"/>
      <c r="F104" s="211"/>
      <c r="G104" s="211"/>
      <c r="H104" s="211"/>
      <c r="I104" s="211"/>
      <c r="J104" s="211"/>
      <c r="K104" s="211"/>
      <c r="L104" s="211"/>
      <c r="M104" s="215"/>
      <c r="N104" s="57"/>
      <c r="O104" s="57"/>
      <c r="P104" s="57"/>
      <c r="Q104" s="57"/>
      <c r="R104" s="57"/>
      <c r="S104" s="215"/>
      <c r="T104" s="215"/>
      <c r="U104" s="215"/>
      <c r="V104" s="215"/>
      <c r="W104" s="215"/>
      <c r="X104" s="215"/>
      <c r="Y104" s="215"/>
      <c r="Z104" s="217"/>
      <c r="AA104" s="215"/>
      <c r="AB104" s="215"/>
      <c r="AC104" s="215"/>
      <c r="AD104" s="215"/>
      <c r="AE104" s="215"/>
      <c r="AF104" s="215"/>
      <c r="AG104" s="211"/>
      <c r="AH104" s="215"/>
      <c r="AI104" s="211"/>
    </row>
    <row r="105" spans="1:39" x14ac:dyDescent="0.25">
      <c r="A105" s="211"/>
      <c r="B105" s="211"/>
      <c r="C105" s="211"/>
      <c r="D105" s="211"/>
      <c r="E105" s="211"/>
      <c r="F105" s="211"/>
      <c r="G105" s="211"/>
      <c r="H105" s="211"/>
      <c r="I105" s="211"/>
      <c r="J105" s="211"/>
      <c r="K105" s="211"/>
      <c r="L105" s="211"/>
      <c r="M105" s="215"/>
      <c r="N105" s="57"/>
      <c r="O105" s="57"/>
      <c r="P105" s="57"/>
      <c r="Q105" s="57"/>
      <c r="R105" s="57"/>
      <c r="S105" s="215"/>
      <c r="T105" s="215"/>
      <c r="U105" s="215"/>
      <c r="V105" s="215"/>
      <c r="W105" s="215"/>
      <c r="X105" s="215"/>
      <c r="Y105" s="215"/>
      <c r="Z105" s="217"/>
      <c r="AA105" s="215"/>
      <c r="AB105" s="215"/>
      <c r="AC105" s="215"/>
      <c r="AD105" s="215"/>
      <c r="AE105" s="215"/>
      <c r="AF105" s="215"/>
      <c r="AG105" s="211"/>
      <c r="AH105" s="215"/>
      <c r="AI105" s="211"/>
    </row>
    <row r="106" spans="1:39" x14ac:dyDescent="0.25">
      <c r="A106" s="211"/>
      <c r="B106" s="211"/>
      <c r="C106" s="211"/>
      <c r="D106" s="211"/>
      <c r="E106" s="211"/>
      <c r="F106" s="211"/>
      <c r="G106" s="211"/>
      <c r="H106" s="211"/>
      <c r="I106" s="211"/>
      <c r="J106" s="211"/>
      <c r="K106" s="211"/>
      <c r="L106" s="211"/>
      <c r="M106" s="215"/>
      <c r="N106" s="57"/>
      <c r="O106" s="57"/>
      <c r="P106" s="57"/>
      <c r="Q106" s="57"/>
      <c r="R106" s="57"/>
      <c r="S106" s="215"/>
      <c r="T106" s="215"/>
      <c r="U106" s="215"/>
      <c r="V106" s="215"/>
      <c r="W106" s="215"/>
      <c r="X106" s="215"/>
      <c r="Y106" s="215"/>
      <c r="Z106" s="217"/>
      <c r="AA106" s="215"/>
      <c r="AB106" s="215"/>
      <c r="AC106" s="215"/>
      <c r="AD106" s="215"/>
      <c r="AE106" s="215"/>
      <c r="AF106" s="215"/>
      <c r="AG106" s="211"/>
      <c r="AH106" s="215"/>
      <c r="AI106" s="211"/>
    </row>
    <row r="107" spans="1:39" x14ac:dyDescent="0.25">
      <c r="A107" s="211"/>
      <c r="B107" s="211"/>
      <c r="C107" s="211"/>
      <c r="D107" s="211"/>
      <c r="E107" s="211"/>
      <c r="F107" s="211"/>
      <c r="G107" s="211"/>
      <c r="H107" s="211"/>
      <c r="I107" s="211"/>
      <c r="J107" s="211"/>
      <c r="K107" s="211"/>
      <c r="L107" s="211"/>
      <c r="M107" s="215"/>
      <c r="N107" s="57"/>
      <c r="O107" s="57"/>
      <c r="P107" s="57"/>
      <c r="Q107" s="57"/>
      <c r="R107" s="57"/>
      <c r="S107" s="215"/>
      <c r="T107" s="215"/>
      <c r="U107" s="215"/>
      <c r="V107" s="215"/>
      <c r="W107" s="215"/>
      <c r="X107" s="215"/>
      <c r="Y107" s="215"/>
      <c r="Z107" s="217"/>
      <c r="AA107" s="215"/>
      <c r="AB107" s="215"/>
      <c r="AC107" s="215"/>
      <c r="AD107" s="215"/>
      <c r="AE107" s="215"/>
      <c r="AF107" s="215"/>
      <c r="AG107" s="211"/>
      <c r="AH107" s="215"/>
      <c r="AI107" s="211"/>
    </row>
    <row r="108" spans="1:39" x14ac:dyDescent="0.25">
      <c r="A108" s="211"/>
      <c r="B108" s="211"/>
      <c r="C108" s="211"/>
      <c r="D108" s="211"/>
      <c r="E108" s="211"/>
      <c r="F108" s="211"/>
      <c r="G108" s="211"/>
      <c r="H108" s="211"/>
      <c r="I108" s="211"/>
      <c r="J108" s="211"/>
      <c r="K108" s="211"/>
      <c r="L108" s="211"/>
      <c r="M108" s="215"/>
      <c r="N108" s="57"/>
      <c r="O108" s="57"/>
      <c r="P108" s="57"/>
      <c r="Q108" s="57"/>
      <c r="R108" s="57"/>
      <c r="S108" s="215"/>
      <c r="T108" s="215"/>
      <c r="U108" s="215"/>
      <c r="V108" s="215"/>
      <c r="W108" s="215"/>
      <c r="X108" s="215"/>
      <c r="Y108" s="215"/>
      <c r="Z108" s="217"/>
      <c r="AA108" s="215"/>
      <c r="AB108" s="215"/>
      <c r="AC108" s="215"/>
      <c r="AD108" s="215"/>
      <c r="AE108" s="215"/>
      <c r="AF108" s="215"/>
      <c r="AG108" s="211"/>
      <c r="AH108" s="215"/>
      <c r="AI108" s="211"/>
    </row>
    <row r="109" spans="1:39" x14ac:dyDescent="0.25">
      <c r="A109" s="211"/>
      <c r="B109" s="211"/>
      <c r="C109" s="211"/>
      <c r="D109" s="211"/>
      <c r="E109" s="211"/>
      <c r="F109" s="211"/>
      <c r="G109" s="211"/>
      <c r="H109" s="211"/>
      <c r="I109" s="211"/>
      <c r="J109" s="211"/>
      <c r="K109" s="211"/>
      <c r="L109" s="211"/>
      <c r="M109" s="215"/>
      <c r="N109" s="57"/>
      <c r="O109" s="57"/>
      <c r="P109" s="57"/>
      <c r="Q109" s="57"/>
      <c r="R109" s="57"/>
      <c r="S109" s="215"/>
      <c r="T109" s="215"/>
      <c r="U109" s="215"/>
      <c r="V109" s="215"/>
      <c r="W109" s="215"/>
      <c r="X109" s="215"/>
      <c r="Y109" s="215"/>
      <c r="Z109" s="217"/>
      <c r="AA109" s="215"/>
      <c r="AB109" s="215"/>
      <c r="AC109" s="215"/>
      <c r="AD109" s="215"/>
      <c r="AE109" s="215"/>
      <c r="AF109" s="215"/>
      <c r="AG109" s="211"/>
      <c r="AH109" s="215"/>
      <c r="AI109" s="211"/>
    </row>
    <row r="110" spans="1:39" x14ac:dyDescent="0.25">
      <c r="A110" s="211"/>
      <c r="B110" s="211"/>
      <c r="C110" s="211"/>
      <c r="D110" s="211"/>
      <c r="E110" s="211"/>
      <c r="F110" s="211"/>
      <c r="G110" s="211"/>
      <c r="H110" s="211"/>
      <c r="I110" s="211"/>
      <c r="J110" s="211"/>
      <c r="K110" s="211"/>
      <c r="L110" s="211"/>
      <c r="M110" s="215"/>
      <c r="N110" s="57"/>
      <c r="O110" s="57"/>
      <c r="P110" s="57"/>
      <c r="Q110" s="57"/>
      <c r="R110" s="57"/>
      <c r="S110" s="215"/>
      <c r="T110" s="215"/>
      <c r="U110" s="215"/>
      <c r="V110" s="215"/>
      <c r="W110" s="215"/>
      <c r="X110" s="215"/>
      <c r="Y110" s="215"/>
      <c r="Z110" s="217"/>
      <c r="AA110" s="215"/>
      <c r="AB110" s="215"/>
      <c r="AC110" s="215"/>
      <c r="AD110" s="215"/>
      <c r="AE110" s="215"/>
      <c r="AF110" s="215"/>
      <c r="AG110" s="211"/>
      <c r="AH110" s="215"/>
      <c r="AI110" s="211"/>
    </row>
    <row r="111" spans="1:39" x14ac:dyDescent="0.25">
      <c r="A111" s="211"/>
      <c r="B111" s="211"/>
      <c r="C111" s="211"/>
      <c r="D111" s="211"/>
      <c r="E111" s="211"/>
      <c r="F111" s="211"/>
      <c r="G111" s="211"/>
      <c r="H111" s="211"/>
      <c r="I111" s="211"/>
      <c r="J111" s="211"/>
      <c r="K111" s="211"/>
      <c r="L111" s="211"/>
      <c r="M111" s="215"/>
      <c r="N111" s="57"/>
      <c r="O111" s="57"/>
      <c r="P111" s="57"/>
      <c r="Q111" s="57"/>
      <c r="R111" s="57"/>
      <c r="S111" s="215"/>
      <c r="T111" s="215"/>
      <c r="U111" s="215"/>
      <c r="V111" s="215"/>
      <c r="W111" s="215"/>
      <c r="X111" s="215"/>
      <c r="Y111" s="215"/>
      <c r="Z111" s="217"/>
      <c r="AA111" s="215"/>
      <c r="AB111" s="215"/>
      <c r="AC111" s="215"/>
      <c r="AD111" s="215"/>
      <c r="AE111" s="215"/>
      <c r="AF111" s="215"/>
      <c r="AG111" s="211"/>
      <c r="AH111" s="215"/>
      <c r="AI111" s="211"/>
    </row>
    <row r="112" spans="1:39" x14ac:dyDescent="0.25">
      <c r="A112" s="211"/>
      <c r="B112" s="211"/>
      <c r="C112" s="211"/>
      <c r="D112" s="211"/>
      <c r="E112" s="211"/>
      <c r="F112" s="211"/>
      <c r="G112" s="211"/>
      <c r="H112" s="211"/>
      <c r="I112" s="211"/>
      <c r="J112" s="211"/>
      <c r="K112" s="211"/>
      <c r="L112" s="211"/>
      <c r="M112" s="215"/>
      <c r="N112" s="57"/>
      <c r="O112" s="57"/>
      <c r="P112" s="57"/>
      <c r="Q112" s="57"/>
      <c r="R112" s="57"/>
      <c r="S112" s="215"/>
      <c r="T112" s="215"/>
      <c r="U112" s="215"/>
      <c r="V112" s="215"/>
      <c r="W112" s="215"/>
      <c r="X112" s="215"/>
      <c r="Y112" s="215"/>
      <c r="Z112" s="217"/>
      <c r="AA112" s="215"/>
      <c r="AB112" s="215"/>
      <c r="AC112" s="215"/>
      <c r="AD112" s="215"/>
      <c r="AE112" s="215"/>
      <c r="AF112" s="215"/>
      <c r="AG112" s="211"/>
      <c r="AH112" s="215"/>
      <c r="AI112" s="211"/>
    </row>
    <row r="113" spans="1:35" x14ac:dyDescent="0.25">
      <c r="A113" s="211"/>
      <c r="B113" s="211"/>
      <c r="C113" s="211"/>
      <c r="D113" s="211"/>
      <c r="E113" s="211"/>
      <c r="F113" s="211"/>
      <c r="G113" s="211"/>
      <c r="H113" s="211"/>
      <c r="I113" s="211"/>
      <c r="J113" s="211"/>
      <c r="K113" s="211"/>
      <c r="L113" s="211"/>
      <c r="M113" s="215"/>
      <c r="N113" s="57"/>
      <c r="O113" s="57"/>
      <c r="P113" s="57"/>
      <c r="Q113" s="57"/>
      <c r="R113" s="57"/>
      <c r="S113" s="215"/>
      <c r="T113" s="215"/>
      <c r="U113" s="215"/>
      <c r="V113" s="215"/>
      <c r="W113" s="215"/>
      <c r="X113" s="215"/>
      <c r="Y113" s="215"/>
      <c r="Z113" s="217"/>
      <c r="AA113" s="215"/>
      <c r="AB113" s="215"/>
      <c r="AC113" s="215"/>
      <c r="AD113" s="215"/>
      <c r="AE113" s="215"/>
      <c r="AF113" s="215"/>
      <c r="AG113" s="211"/>
      <c r="AH113" s="215"/>
      <c r="AI113" s="211"/>
    </row>
    <row r="114" spans="1:35" x14ac:dyDescent="0.25">
      <c r="A114" s="211"/>
      <c r="B114" s="211"/>
      <c r="C114" s="211"/>
      <c r="D114" s="211"/>
      <c r="E114" s="211"/>
      <c r="F114" s="211"/>
      <c r="G114" s="211"/>
      <c r="H114" s="211"/>
      <c r="I114" s="211"/>
      <c r="J114" s="211"/>
      <c r="K114" s="211"/>
      <c r="L114" s="211"/>
      <c r="M114" s="215"/>
      <c r="N114" s="57"/>
      <c r="O114" s="57"/>
      <c r="P114" s="57"/>
      <c r="Q114" s="57"/>
      <c r="R114" s="57"/>
      <c r="S114" s="215"/>
      <c r="T114" s="215"/>
      <c r="U114" s="215"/>
      <c r="V114" s="215"/>
      <c r="W114" s="215"/>
      <c r="X114" s="215"/>
      <c r="Y114" s="215"/>
      <c r="Z114" s="217"/>
      <c r="AA114" s="215"/>
      <c r="AB114" s="215"/>
      <c r="AC114" s="215"/>
      <c r="AD114" s="215"/>
      <c r="AE114" s="215"/>
      <c r="AF114" s="215"/>
      <c r="AG114" s="211"/>
      <c r="AH114" s="215"/>
      <c r="AI114" s="211"/>
    </row>
    <row r="115" spans="1:35" x14ac:dyDescent="0.25">
      <c r="A115" s="211"/>
      <c r="B115" s="211"/>
      <c r="C115" s="211"/>
      <c r="D115" s="211"/>
      <c r="E115" s="211"/>
      <c r="F115" s="211"/>
      <c r="G115" s="211"/>
      <c r="H115" s="211"/>
      <c r="I115" s="211"/>
      <c r="J115" s="211"/>
      <c r="K115" s="211"/>
      <c r="L115" s="211"/>
      <c r="M115" s="215"/>
      <c r="N115" s="57"/>
      <c r="O115" s="57"/>
      <c r="P115" s="57"/>
      <c r="Q115" s="57"/>
      <c r="R115" s="57"/>
      <c r="S115" s="215"/>
      <c r="T115" s="215"/>
      <c r="U115" s="215"/>
      <c r="V115" s="215"/>
      <c r="W115" s="215"/>
      <c r="X115" s="215"/>
      <c r="Y115" s="215"/>
      <c r="Z115" s="217"/>
      <c r="AA115" s="215"/>
      <c r="AB115" s="215"/>
      <c r="AC115" s="215"/>
      <c r="AD115" s="215"/>
      <c r="AE115" s="215"/>
      <c r="AF115" s="215"/>
      <c r="AG115" s="211"/>
      <c r="AH115" s="215"/>
      <c r="AI115" s="211"/>
    </row>
    <row r="116" spans="1:35" x14ac:dyDescent="0.25">
      <c r="A116" s="211"/>
      <c r="B116" s="211"/>
      <c r="C116" s="211"/>
      <c r="D116" s="211"/>
      <c r="E116" s="211"/>
      <c r="F116" s="211"/>
      <c r="G116" s="211"/>
      <c r="H116" s="211"/>
      <c r="I116" s="211"/>
      <c r="J116" s="211"/>
      <c r="K116" s="211"/>
      <c r="L116" s="211"/>
      <c r="M116" s="215"/>
      <c r="N116" s="57"/>
      <c r="O116" s="57"/>
      <c r="P116" s="57"/>
      <c r="Q116" s="57"/>
      <c r="R116" s="57"/>
      <c r="S116" s="215"/>
      <c r="T116" s="215"/>
      <c r="U116" s="215"/>
      <c r="V116" s="215"/>
      <c r="W116" s="215"/>
      <c r="X116" s="215"/>
      <c r="Y116" s="215"/>
      <c r="Z116" s="217"/>
      <c r="AA116" s="215"/>
      <c r="AB116" s="215"/>
      <c r="AC116" s="215"/>
      <c r="AD116" s="215"/>
      <c r="AE116" s="215"/>
      <c r="AF116" s="215"/>
      <c r="AG116" s="211"/>
      <c r="AH116" s="215"/>
      <c r="AI116" s="211"/>
    </row>
    <row r="117" spans="1:35" x14ac:dyDescent="0.25">
      <c r="A117" s="211"/>
      <c r="B117" s="211"/>
      <c r="C117" s="211"/>
      <c r="D117" s="211"/>
      <c r="E117" s="211"/>
      <c r="F117" s="211"/>
      <c r="G117" s="211"/>
      <c r="H117" s="211"/>
      <c r="I117" s="211"/>
      <c r="J117" s="211"/>
      <c r="K117" s="211"/>
      <c r="L117" s="211"/>
      <c r="M117" s="215"/>
      <c r="N117" s="57"/>
      <c r="O117" s="57"/>
      <c r="P117" s="57"/>
      <c r="Q117" s="57"/>
      <c r="R117" s="57"/>
      <c r="S117" s="215"/>
      <c r="T117" s="215"/>
      <c r="U117" s="215"/>
      <c r="V117" s="215"/>
      <c r="W117" s="215"/>
      <c r="X117" s="215"/>
      <c r="Y117" s="215"/>
      <c r="Z117" s="217"/>
      <c r="AA117" s="215"/>
      <c r="AB117" s="215"/>
      <c r="AC117" s="215"/>
      <c r="AD117" s="215"/>
      <c r="AE117" s="215"/>
      <c r="AF117" s="215"/>
      <c r="AG117" s="211"/>
      <c r="AH117" s="215"/>
      <c r="AI117" s="211"/>
    </row>
    <row r="118" spans="1:35" x14ac:dyDescent="0.25">
      <c r="A118" s="211"/>
      <c r="B118" s="211"/>
      <c r="C118" s="211"/>
      <c r="D118" s="211"/>
      <c r="E118" s="211"/>
      <c r="F118" s="211"/>
      <c r="G118" s="211"/>
      <c r="H118" s="211"/>
      <c r="I118" s="211"/>
      <c r="J118" s="211"/>
      <c r="K118" s="211"/>
      <c r="L118" s="211"/>
      <c r="M118" s="215"/>
      <c r="N118" s="57"/>
      <c r="O118" s="57"/>
      <c r="P118" s="57"/>
      <c r="Q118" s="57"/>
      <c r="R118" s="57"/>
      <c r="S118" s="215"/>
      <c r="T118" s="215"/>
      <c r="U118" s="215"/>
      <c r="V118" s="215"/>
      <c r="W118" s="215"/>
      <c r="X118" s="215"/>
      <c r="Y118" s="215"/>
      <c r="Z118" s="217"/>
      <c r="AA118" s="215"/>
      <c r="AB118" s="215"/>
      <c r="AC118" s="215"/>
      <c r="AD118" s="215"/>
      <c r="AE118" s="215"/>
      <c r="AF118" s="215"/>
      <c r="AG118" s="211"/>
      <c r="AH118" s="215"/>
      <c r="AI118" s="211"/>
    </row>
    <row r="119" spans="1:35" x14ac:dyDescent="0.25">
      <c r="A119" s="211"/>
      <c r="B119" s="211"/>
      <c r="C119" s="211"/>
      <c r="D119" s="211"/>
      <c r="E119" s="211"/>
      <c r="F119" s="211"/>
      <c r="G119" s="211"/>
      <c r="H119" s="211"/>
      <c r="I119" s="211"/>
      <c r="J119" s="211"/>
      <c r="K119" s="211"/>
      <c r="L119" s="211"/>
      <c r="M119" s="215"/>
      <c r="N119" s="57"/>
      <c r="O119" s="57"/>
      <c r="P119" s="57"/>
      <c r="Q119" s="57"/>
      <c r="R119" s="57"/>
      <c r="S119" s="215"/>
      <c r="T119" s="215"/>
      <c r="U119" s="215"/>
      <c r="V119" s="215"/>
      <c r="W119" s="215"/>
      <c r="X119" s="215"/>
      <c r="Y119" s="215"/>
      <c r="Z119" s="217"/>
      <c r="AA119" s="215"/>
      <c r="AB119" s="215"/>
      <c r="AC119" s="215"/>
      <c r="AD119" s="215"/>
      <c r="AE119" s="215"/>
      <c r="AF119" s="215"/>
      <c r="AG119" s="211"/>
      <c r="AH119" s="215"/>
      <c r="AI119" s="211"/>
    </row>
    <row r="120" spans="1:35" x14ac:dyDescent="0.25">
      <c r="A120" s="211"/>
      <c r="B120" s="211"/>
      <c r="C120" s="211"/>
      <c r="D120" s="211"/>
      <c r="E120" s="211"/>
      <c r="F120" s="211"/>
      <c r="G120" s="211"/>
      <c r="H120" s="211"/>
      <c r="I120" s="211"/>
      <c r="J120" s="211"/>
      <c r="K120" s="211"/>
      <c r="L120" s="211"/>
      <c r="M120" s="215"/>
      <c r="N120" s="57"/>
      <c r="O120" s="57"/>
      <c r="P120" s="57"/>
      <c r="Q120" s="57"/>
      <c r="R120" s="57"/>
      <c r="S120" s="215"/>
      <c r="T120" s="215"/>
      <c r="U120" s="215"/>
      <c r="V120" s="215"/>
      <c r="W120" s="215"/>
      <c r="X120" s="215"/>
      <c r="Y120" s="215"/>
      <c r="Z120" s="217"/>
      <c r="AA120" s="215"/>
      <c r="AB120" s="215"/>
      <c r="AC120" s="215"/>
      <c r="AD120" s="215"/>
      <c r="AE120" s="215"/>
      <c r="AF120" s="215"/>
      <c r="AG120" s="211"/>
      <c r="AH120" s="215"/>
      <c r="AI120" s="211"/>
    </row>
    <row r="121" spans="1:35" x14ac:dyDescent="0.25">
      <c r="A121" s="211"/>
      <c r="B121" s="211"/>
      <c r="C121" s="211"/>
      <c r="D121" s="211"/>
      <c r="E121" s="211"/>
      <c r="F121" s="211"/>
      <c r="G121" s="211"/>
      <c r="H121" s="211"/>
      <c r="I121" s="211"/>
      <c r="J121" s="211"/>
      <c r="K121" s="211"/>
      <c r="L121" s="211"/>
      <c r="M121" s="215"/>
      <c r="N121" s="57"/>
      <c r="O121" s="57"/>
      <c r="P121" s="57"/>
      <c r="Q121" s="57"/>
      <c r="R121" s="57"/>
      <c r="S121" s="215"/>
      <c r="T121" s="215"/>
      <c r="U121" s="215"/>
      <c r="V121" s="215"/>
      <c r="W121" s="215"/>
      <c r="X121" s="215"/>
      <c r="Y121" s="215"/>
      <c r="Z121" s="217"/>
      <c r="AA121" s="215"/>
      <c r="AB121" s="215"/>
      <c r="AC121" s="215"/>
      <c r="AD121" s="215"/>
      <c r="AE121" s="215"/>
      <c r="AF121" s="215"/>
      <c r="AG121" s="211"/>
      <c r="AH121" s="215"/>
      <c r="AI121" s="211"/>
    </row>
    <row r="122" spans="1:35" x14ac:dyDescent="0.25">
      <c r="A122" s="211"/>
      <c r="B122" s="211"/>
      <c r="C122" s="211"/>
      <c r="D122" s="211"/>
      <c r="E122" s="211"/>
      <c r="F122" s="211"/>
      <c r="G122" s="211"/>
      <c r="H122" s="211"/>
      <c r="I122" s="211"/>
      <c r="J122" s="211"/>
      <c r="K122" s="211"/>
      <c r="L122" s="211"/>
      <c r="M122" s="215"/>
      <c r="N122" s="57"/>
      <c r="O122" s="57"/>
      <c r="P122" s="57"/>
      <c r="Q122" s="57"/>
      <c r="R122" s="57"/>
      <c r="S122" s="215"/>
      <c r="T122" s="215"/>
      <c r="U122" s="215"/>
      <c r="V122" s="215"/>
      <c r="W122" s="215"/>
      <c r="X122" s="215"/>
      <c r="Y122" s="215"/>
      <c r="Z122" s="217"/>
      <c r="AA122" s="215"/>
      <c r="AB122" s="215"/>
      <c r="AC122" s="215"/>
      <c r="AD122" s="215"/>
      <c r="AE122" s="215"/>
      <c r="AF122" s="215"/>
      <c r="AG122" s="211"/>
      <c r="AH122" s="215"/>
      <c r="AI122" s="211"/>
    </row>
    <row r="123" spans="1:35" x14ac:dyDescent="0.25">
      <c r="A123" s="211"/>
      <c r="B123" s="211"/>
      <c r="C123" s="211"/>
      <c r="D123" s="211"/>
      <c r="E123" s="211"/>
      <c r="F123" s="211"/>
      <c r="G123" s="211"/>
      <c r="H123" s="211"/>
      <c r="I123" s="211"/>
      <c r="J123" s="211"/>
      <c r="K123" s="211"/>
      <c r="L123" s="211"/>
      <c r="M123" s="215"/>
      <c r="N123" s="57"/>
      <c r="O123" s="57"/>
      <c r="P123" s="57"/>
      <c r="Q123" s="57"/>
      <c r="R123" s="57"/>
      <c r="S123" s="215"/>
      <c r="T123" s="215"/>
      <c r="U123" s="215"/>
      <c r="V123" s="215"/>
      <c r="W123" s="215"/>
      <c r="X123" s="215"/>
      <c r="Y123" s="215"/>
      <c r="Z123" s="217"/>
      <c r="AA123" s="215"/>
      <c r="AB123" s="215"/>
      <c r="AC123" s="215"/>
      <c r="AD123" s="215"/>
      <c r="AE123" s="215"/>
      <c r="AF123" s="215"/>
      <c r="AG123" s="211"/>
      <c r="AH123" s="215"/>
      <c r="AI123" s="211"/>
    </row>
    <row r="124" spans="1:35" x14ac:dyDescent="0.25">
      <c r="A124" s="211"/>
      <c r="B124" s="211"/>
      <c r="C124" s="211"/>
      <c r="D124" s="211"/>
      <c r="E124" s="211"/>
      <c r="F124" s="211"/>
      <c r="G124" s="211"/>
      <c r="H124" s="211"/>
      <c r="I124" s="211"/>
      <c r="J124" s="211"/>
      <c r="K124" s="211"/>
      <c r="L124" s="211"/>
      <c r="M124" s="215"/>
      <c r="N124" s="57"/>
      <c r="O124" s="57"/>
      <c r="P124" s="57"/>
      <c r="Q124" s="57"/>
      <c r="R124" s="57"/>
      <c r="S124" s="215"/>
      <c r="T124" s="215"/>
      <c r="U124" s="215"/>
      <c r="V124" s="215"/>
      <c r="W124" s="215"/>
      <c r="X124" s="215"/>
      <c r="Y124" s="215"/>
      <c r="Z124" s="217"/>
      <c r="AA124" s="215"/>
      <c r="AB124" s="215"/>
      <c r="AC124" s="215"/>
      <c r="AD124" s="215"/>
      <c r="AE124" s="215"/>
      <c r="AF124" s="215"/>
      <c r="AG124" s="211"/>
      <c r="AH124" s="215"/>
      <c r="AI124" s="211"/>
    </row>
    <row r="125" spans="1:35" x14ac:dyDescent="0.25">
      <c r="A125" s="211"/>
      <c r="B125" s="211"/>
      <c r="C125" s="211"/>
      <c r="D125" s="211"/>
      <c r="E125" s="211"/>
      <c r="F125" s="211"/>
      <c r="G125" s="211"/>
      <c r="H125" s="211"/>
      <c r="I125" s="211"/>
      <c r="J125" s="211"/>
      <c r="K125" s="211"/>
      <c r="L125" s="211"/>
      <c r="M125" s="215"/>
      <c r="N125" s="57"/>
      <c r="O125" s="57"/>
      <c r="P125" s="57"/>
      <c r="Q125" s="57"/>
      <c r="R125" s="57"/>
      <c r="S125" s="215"/>
      <c r="T125" s="215"/>
      <c r="U125" s="215"/>
      <c r="V125" s="215"/>
      <c r="W125" s="215"/>
      <c r="X125" s="215"/>
      <c r="Y125" s="215"/>
      <c r="Z125" s="217"/>
      <c r="AA125" s="215"/>
      <c r="AB125" s="215"/>
      <c r="AC125" s="215"/>
      <c r="AD125" s="215"/>
      <c r="AE125" s="215"/>
      <c r="AF125" s="215"/>
      <c r="AG125" s="211"/>
      <c r="AH125" s="215"/>
      <c r="AI125" s="211"/>
    </row>
    <row r="126" spans="1:35" x14ac:dyDescent="0.25">
      <c r="A126" s="211"/>
      <c r="B126" s="211"/>
      <c r="C126" s="211"/>
      <c r="D126" s="211"/>
      <c r="E126" s="211"/>
      <c r="F126" s="211"/>
      <c r="G126" s="211"/>
      <c r="H126" s="211"/>
      <c r="I126" s="211"/>
      <c r="J126" s="211"/>
      <c r="K126" s="211"/>
      <c r="L126" s="211"/>
      <c r="M126" s="215"/>
      <c r="N126" s="57"/>
      <c r="O126" s="57"/>
      <c r="P126" s="57"/>
      <c r="Q126" s="57"/>
      <c r="R126" s="57"/>
      <c r="S126" s="215"/>
      <c r="T126" s="215"/>
      <c r="U126" s="215"/>
      <c r="V126" s="215"/>
      <c r="W126" s="215"/>
      <c r="X126" s="215"/>
      <c r="Y126" s="215"/>
      <c r="Z126" s="217"/>
      <c r="AA126" s="215"/>
      <c r="AB126" s="215"/>
      <c r="AC126" s="215"/>
      <c r="AD126" s="215"/>
      <c r="AE126" s="215"/>
      <c r="AF126" s="215"/>
      <c r="AG126" s="211"/>
      <c r="AH126" s="215"/>
      <c r="AI126" s="211"/>
    </row>
    <row r="127" spans="1:35" x14ac:dyDescent="0.25">
      <c r="A127" s="211"/>
      <c r="B127" s="211"/>
      <c r="C127" s="211"/>
      <c r="D127" s="211"/>
      <c r="E127" s="211"/>
      <c r="F127" s="211"/>
      <c r="G127" s="211"/>
      <c r="H127" s="211"/>
      <c r="I127" s="211"/>
      <c r="J127" s="211"/>
      <c r="K127" s="211"/>
      <c r="L127" s="211"/>
      <c r="M127" s="215"/>
      <c r="N127" s="57"/>
      <c r="O127" s="57"/>
      <c r="P127" s="57"/>
      <c r="Q127" s="57"/>
      <c r="R127" s="57"/>
      <c r="S127" s="215"/>
      <c r="T127" s="215"/>
      <c r="U127" s="215"/>
      <c r="V127" s="215"/>
      <c r="W127" s="215"/>
      <c r="X127" s="215"/>
      <c r="Y127" s="215"/>
      <c r="Z127" s="217"/>
      <c r="AA127" s="215"/>
      <c r="AB127" s="215"/>
      <c r="AC127" s="215"/>
      <c r="AD127" s="215"/>
      <c r="AE127" s="215"/>
      <c r="AF127" s="215"/>
      <c r="AG127" s="211"/>
      <c r="AH127" s="215"/>
      <c r="AI127" s="211"/>
    </row>
    <row r="128" spans="1:35" x14ac:dyDescent="0.25">
      <c r="A128" s="211"/>
      <c r="B128" s="211"/>
      <c r="C128" s="211"/>
      <c r="D128" s="211"/>
      <c r="E128" s="211"/>
      <c r="F128" s="211"/>
      <c r="G128" s="211"/>
      <c r="H128" s="211"/>
      <c r="I128" s="211"/>
      <c r="J128" s="211"/>
      <c r="K128" s="211"/>
      <c r="L128" s="211"/>
      <c r="M128" s="215"/>
      <c r="N128" s="57"/>
      <c r="O128" s="57"/>
      <c r="P128" s="57"/>
      <c r="Q128" s="57"/>
      <c r="R128" s="57"/>
      <c r="S128" s="215"/>
      <c r="T128" s="215"/>
      <c r="U128" s="215"/>
      <c r="V128" s="215"/>
      <c r="W128" s="215"/>
      <c r="X128" s="215"/>
      <c r="Y128" s="215"/>
      <c r="Z128" s="217"/>
      <c r="AA128" s="215"/>
      <c r="AB128" s="215"/>
      <c r="AC128" s="215"/>
      <c r="AD128" s="215"/>
      <c r="AE128" s="215"/>
      <c r="AF128" s="215"/>
      <c r="AG128" s="211"/>
      <c r="AH128" s="215"/>
      <c r="AI128" s="211"/>
    </row>
    <row r="129" spans="1:35" x14ac:dyDescent="0.25">
      <c r="A129" s="211"/>
      <c r="B129" s="211"/>
      <c r="C129" s="211"/>
      <c r="D129" s="211"/>
      <c r="E129" s="211"/>
      <c r="F129" s="211"/>
      <c r="G129" s="211"/>
      <c r="H129" s="211"/>
      <c r="I129" s="211"/>
      <c r="J129" s="211"/>
      <c r="K129" s="211"/>
      <c r="L129" s="211"/>
      <c r="M129" s="215"/>
      <c r="N129" s="57"/>
      <c r="O129" s="57"/>
      <c r="P129" s="57"/>
      <c r="Q129" s="57"/>
      <c r="R129" s="57"/>
      <c r="S129" s="215"/>
      <c r="T129" s="215"/>
      <c r="U129" s="215"/>
      <c r="V129" s="215"/>
      <c r="W129" s="215"/>
      <c r="X129" s="215"/>
      <c r="Y129" s="215"/>
      <c r="Z129" s="217"/>
      <c r="AA129" s="215"/>
      <c r="AB129" s="215"/>
      <c r="AC129" s="215"/>
      <c r="AD129" s="215"/>
      <c r="AE129" s="215"/>
      <c r="AF129" s="215"/>
      <c r="AG129" s="211"/>
      <c r="AH129" s="215"/>
      <c r="AI129" s="211"/>
    </row>
    <row r="130" spans="1:35" x14ac:dyDescent="0.25">
      <c r="A130" s="211"/>
      <c r="B130" s="211"/>
      <c r="C130" s="211"/>
      <c r="D130" s="211"/>
      <c r="E130" s="211"/>
      <c r="F130" s="211"/>
      <c r="G130" s="211"/>
      <c r="H130" s="211"/>
      <c r="I130" s="211"/>
      <c r="J130" s="211"/>
      <c r="K130" s="211"/>
      <c r="L130" s="211"/>
      <c r="M130" s="215"/>
      <c r="N130" s="57"/>
      <c r="O130" s="57"/>
      <c r="P130" s="57"/>
      <c r="Q130" s="57"/>
      <c r="R130" s="57"/>
      <c r="S130" s="215"/>
      <c r="T130" s="215"/>
      <c r="U130" s="215"/>
      <c r="V130" s="215"/>
      <c r="W130" s="215"/>
      <c r="X130" s="215"/>
      <c r="Y130" s="215"/>
      <c r="Z130" s="217"/>
      <c r="AA130" s="215"/>
      <c r="AB130" s="215"/>
      <c r="AC130" s="215"/>
      <c r="AD130" s="215"/>
      <c r="AE130" s="215"/>
      <c r="AF130" s="215"/>
      <c r="AG130" s="211"/>
      <c r="AH130" s="215"/>
      <c r="AI130" s="211"/>
    </row>
    <row r="131" spans="1:35" x14ac:dyDescent="0.25">
      <c r="A131" s="211"/>
      <c r="B131" s="211"/>
      <c r="C131" s="211"/>
      <c r="D131" s="211"/>
      <c r="E131" s="211"/>
      <c r="F131" s="211"/>
      <c r="G131" s="211"/>
      <c r="H131" s="211"/>
      <c r="I131" s="211"/>
      <c r="J131" s="211"/>
      <c r="K131" s="211"/>
      <c r="L131" s="211"/>
      <c r="M131" s="215"/>
      <c r="N131" s="57"/>
      <c r="O131" s="57"/>
      <c r="P131" s="57"/>
      <c r="Q131" s="57"/>
      <c r="R131" s="57"/>
      <c r="S131" s="215"/>
      <c r="T131" s="215"/>
      <c r="U131" s="215"/>
      <c r="V131" s="215"/>
      <c r="W131" s="215"/>
      <c r="X131" s="215"/>
      <c r="Y131" s="215"/>
      <c r="Z131" s="217"/>
      <c r="AA131" s="215"/>
      <c r="AB131" s="215"/>
      <c r="AC131" s="215"/>
      <c r="AD131" s="215"/>
      <c r="AE131" s="215"/>
      <c r="AF131" s="215"/>
      <c r="AG131" s="211"/>
      <c r="AH131" s="215"/>
      <c r="AI131" s="211"/>
    </row>
    <row r="132" spans="1:35" x14ac:dyDescent="0.25">
      <c r="A132" s="211"/>
      <c r="B132" s="211"/>
      <c r="C132" s="211"/>
      <c r="D132" s="211"/>
      <c r="E132" s="211"/>
      <c r="F132" s="211"/>
      <c r="G132" s="211"/>
      <c r="H132" s="211"/>
      <c r="I132" s="211"/>
      <c r="J132" s="211"/>
      <c r="K132" s="211"/>
      <c r="L132" s="211"/>
      <c r="M132" s="215"/>
      <c r="N132" s="57"/>
      <c r="O132" s="57"/>
      <c r="P132" s="57"/>
      <c r="Q132" s="57"/>
      <c r="R132" s="57"/>
      <c r="S132" s="215"/>
      <c r="T132" s="215"/>
      <c r="U132" s="215"/>
      <c r="V132" s="215"/>
      <c r="W132" s="215"/>
      <c r="X132" s="215"/>
      <c r="Y132" s="215"/>
      <c r="Z132" s="217"/>
      <c r="AA132" s="215"/>
      <c r="AB132" s="215"/>
      <c r="AC132" s="215"/>
      <c r="AD132" s="215"/>
      <c r="AE132" s="215"/>
      <c r="AF132" s="215"/>
      <c r="AG132" s="211"/>
      <c r="AH132" s="215"/>
      <c r="AI132" s="211"/>
    </row>
    <row r="133" spans="1:35" x14ac:dyDescent="0.25">
      <c r="A133" s="211"/>
      <c r="B133" s="211"/>
      <c r="C133" s="211"/>
      <c r="D133" s="211"/>
      <c r="E133" s="211"/>
      <c r="F133" s="211"/>
      <c r="G133" s="211"/>
      <c r="H133" s="211"/>
      <c r="I133" s="211"/>
      <c r="J133" s="211"/>
      <c r="K133" s="211"/>
      <c r="L133" s="211"/>
      <c r="M133" s="215"/>
      <c r="N133" s="57"/>
      <c r="O133" s="57"/>
      <c r="P133" s="57"/>
      <c r="Q133" s="57"/>
      <c r="R133" s="57"/>
      <c r="S133" s="215"/>
      <c r="T133" s="215"/>
      <c r="U133" s="215"/>
      <c r="V133" s="215"/>
      <c r="W133" s="215"/>
      <c r="X133" s="215"/>
      <c r="Y133" s="215"/>
      <c r="Z133" s="217"/>
      <c r="AA133" s="215"/>
      <c r="AB133" s="215"/>
      <c r="AC133" s="215"/>
      <c r="AD133" s="215"/>
      <c r="AE133" s="215"/>
      <c r="AF133" s="215"/>
      <c r="AG133" s="211"/>
      <c r="AH133" s="215"/>
      <c r="AI133" s="211"/>
    </row>
    <row r="134" spans="1:35" x14ac:dyDescent="0.25">
      <c r="A134" s="211"/>
      <c r="B134" s="211"/>
      <c r="C134" s="211"/>
      <c r="D134" s="211"/>
      <c r="E134" s="211"/>
      <c r="F134" s="211"/>
      <c r="G134" s="211"/>
      <c r="H134" s="211"/>
      <c r="I134" s="211"/>
      <c r="J134" s="211"/>
      <c r="K134" s="211"/>
      <c r="L134" s="211"/>
      <c r="M134" s="215"/>
      <c r="N134" s="57"/>
      <c r="O134" s="57"/>
      <c r="P134" s="57"/>
      <c r="Q134" s="57"/>
      <c r="R134" s="57"/>
      <c r="S134" s="215"/>
      <c r="T134" s="215"/>
      <c r="U134" s="215"/>
      <c r="V134" s="215"/>
      <c r="W134" s="215"/>
      <c r="X134" s="215"/>
      <c r="Y134" s="215"/>
      <c r="Z134" s="217"/>
      <c r="AA134" s="215"/>
      <c r="AB134" s="215"/>
      <c r="AC134" s="215"/>
      <c r="AD134" s="215"/>
      <c r="AE134" s="215"/>
      <c r="AF134" s="215"/>
      <c r="AG134" s="211"/>
      <c r="AH134" s="215"/>
      <c r="AI134" s="211"/>
    </row>
    <row r="135" spans="1:35" x14ac:dyDescent="0.25">
      <c r="A135" s="211"/>
      <c r="B135" s="211"/>
      <c r="C135" s="211"/>
      <c r="D135" s="211"/>
      <c r="E135" s="211"/>
      <c r="F135" s="211"/>
      <c r="G135" s="211"/>
      <c r="H135" s="211"/>
      <c r="I135" s="211"/>
      <c r="J135" s="211"/>
      <c r="K135" s="211"/>
      <c r="L135" s="211"/>
      <c r="M135" s="215"/>
      <c r="N135" s="57"/>
      <c r="O135" s="57"/>
      <c r="P135" s="57"/>
      <c r="Q135" s="57"/>
      <c r="R135" s="57"/>
      <c r="S135" s="215"/>
      <c r="T135" s="215"/>
      <c r="U135" s="215"/>
      <c r="V135" s="215"/>
      <c r="W135" s="215"/>
      <c r="X135" s="215"/>
      <c r="Y135" s="215"/>
      <c r="Z135" s="217"/>
      <c r="AA135" s="215"/>
      <c r="AB135" s="215"/>
      <c r="AC135" s="215"/>
      <c r="AD135" s="215"/>
      <c r="AE135" s="215"/>
      <c r="AF135" s="215"/>
      <c r="AG135" s="211"/>
      <c r="AH135" s="215"/>
      <c r="AI135" s="211"/>
    </row>
    <row r="136" spans="1:35" x14ac:dyDescent="0.25">
      <c r="A136" s="211"/>
      <c r="B136" s="211"/>
      <c r="C136" s="211"/>
      <c r="D136" s="211"/>
      <c r="E136" s="211"/>
      <c r="F136" s="211"/>
      <c r="G136" s="211"/>
      <c r="H136" s="211"/>
      <c r="I136" s="211"/>
      <c r="J136" s="211"/>
      <c r="K136" s="211"/>
      <c r="L136" s="211"/>
      <c r="M136" s="215"/>
      <c r="N136" s="57"/>
      <c r="O136" s="57"/>
      <c r="P136" s="57"/>
      <c r="Q136" s="57"/>
      <c r="R136" s="57"/>
      <c r="S136" s="215"/>
      <c r="T136" s="215"/>
      <c r="U136" s="215"/>
      <c r="V136" s="215"/>
      <c r="W136" s="215"/>
      <c r="X136" s="215"/>
      <c r="Y136" s="215"/>
      <c r="Z136" s="217"/>
      <c r="AA136" s="215"/>
      <c r="AB136" s="215"/>
      <c r="AC136" s="215"/>
      <c r="AD136" s="215"/>
      <c r="AE136" s="215"/>
      <c r="AF136" s="215"/>
      <c r="AG136" s="211"/>
      <c r="AH136" s="215"/>
      <c r="AI136" s="211"/>
    </row>
    <row r="137" spans="1:35" x14ac:dyDescent="0.25">
      <c r="A137" s="211"/>
      <c r="B137" s="211"/>
      <c r="C137" s="211"/>
      <c r="D137" s="211"/>
      <c r="E137" s="211"/>
      <c r="F137" s="211"/>
      <c r="G137" s="211"/>
      <c r="H137" s="211"/>
      <c r="I137" s="211"/>
      <c r="J137" s="211"/>
      <c r="K137" s="211"/>
      <c r="L137" s="211"/>
      <c r="M137" s="215"/>
      <c r="N137" s="57"/>
      <c r="O137" s="57"/>
      <c r="P137" s="57"/>
      <c r="Q137" s="57"/>
      <c r="R137" s="57"/>
      <c r="S137" s="215"/>
      <c r="T137" s="215"/>
      <c r="U137" s="215"/>
      <c r="V137" s="215"/>
      <c r="W137" s="215"/>
      <c r="X137" s="215"/>
      <c r="Y137" s="215"/>
      <c r="Z137" s="217"/>
      <c r="AA137" s="215"/>
      <c r="AB137" s="215"/>
      <c r="AC137" s="215"/>
      <c r="AD137" s="215"/>
      <c r="AE137" s="215"/>
      <c r="AF137" s="215"/>
      <c r="AG137" s="211"/>
      <c r="AH137" s="215"/>
      <c r="AI137" s="211"/>
    </row>
    <row r="138" spans="1:35" x14ac:dyDescent="0.25">
      <c r="A138" s="211"/>
      <c r="B138" s="211"/>
      <c r="C138" s="211"/>
      <c r="D138" s="211"/>
      <c r="E138" s="211"/>
      <c r="F138" s="211"/>
      <c r="G138" s="211"/>
      <c r="H138" s="211"/>
      <c r="I138" s="211"/>
      <c r="J138" s="211"/>
      <c r="K138" s="211"/>
      <c r="L138" s="211"/>
      <c r="M138" s="215"/>
      <c r="N138" s="57"/>
      <c r="O138" s="57"/>
      <c r="P138" s="57"/>
      <c r="Q138" s="57"/>
      <c r="R138" s="57"/>
      <c r="S138" s="215"/>
      <c r="T138" s="215"/>
      <c r="U138" s="215"/>
      <c r="V138" s="215"/>
      <c r="W138" s="215"/>
      <c r="X138" s="215"/>
      <c r="Y138" s="215"/>
      <c r="Z138" s="217"/>
      <c r="AA138" s="215"/>
      <c r="AB138" s="215"/>
      <c r="AC138" s="215"/>
      <c r="AD138" s="215"/>
      <c r="AE138" s="215"/>
      <c r="AF138" s="215"/>
      <c r="AG138" s="211"/>
      <c r="AH138" s="215"/>
      <c r="AI138" s="211"/>
    </row>
    <row r="139" spans="1:35" x14ac:dyDescent="0.25">
      <c r="A139" s="211"/>
      <c r="B139" s="211"/>
      <c r="C139" s="211"/>
      <c r="D139" s="211"/>
      <c r="E139" s="211"/>
      <c r="F139" s="211"/>
      <c r="G139" s="211"/>
      <c r="H139" s="211"/>
      <c r="I139" s="211"/>
      <c r="J139" s="211"/>
      <c r="K139" s="211"/>
      <c r="L139" s="211"/>
      <c r="M139" s="215"/>
      <c r="N139" s="57"/>
      <c r="O139" s="57"/>
      <c r="P139" s="57"/>
      <c r="Q139" s="57"/>
      <c r="R139" s="57"/>
      <c r="S139" s="215"/>
      <c r="T139" s="215"/>
      <c r="U139" s="215"/>
      <c r="V139" s="215"/>
      <c r="W139" s="215"/>
      <c r="X139" s="215"/>
      <c r="Y139" s="215"/>
      <c r="Z139" s="217"/>
      <c r="AA139" s="215"/>
      <c r="AB139" s="215"/>
      <c r="AC139" s="215"/>
      <c r="AD139" s="215"/>
      <c r="AE139" s="215"/>
      <c r="AF139" s="215"/>
      <c r="AG139" s="211"/>
      <c r="AH139" s="215"/>
      <c r="AI139" s="211"/>
    </row>
    <row r="140" spans="1:35" x14ac:dyDescent="0.25">
      <c r="A140" s="211"/>
      <c r="B140" s="211"/>
      <c r="C140" s="211"/>
      <c r="D140" s="211"/>
      <c r="E140" s="211"/>
      <c r="F140" s="211"/>
      <c r="G140" s="211"/>
      <c r="H140" s="211"/>
      <c r="I140" s="211"/>
      <c r="J140" s="211"/>
      <c r="K140" s="211"/>
      <c r="L140" s="211"/>
      <c r="M140" s="215"/>
      <c r="N140" s="57"/>
      <c r="O140" s="57"/>
      <c r="P140" s="57"/>
      <c r="Q140" s="57"/>
      <c r="R140" s="57"/>
      <c r="S140" s="215"/>
      <c r="T140" s="215"/>
      <c r="U140" s="215"/>
      <c r="V140" s="215"/>
      <c r="W140" s="215"/>
      <c r="X140" s="215"/>
      <c r="Y140" s="215"/>
      <c r="Z140" s="217"/>
      <c r="AA140" s="215"/>
      <c r="AB140" s="215"/>
      <c r="AC140" s="215"/>
      <c r="AD140" s="215"/>
      <c r="AE140" s="215"/>
      <c r="AF140" s="215"/>
      <c r="AG140" s="211"/>
      <c r="AH140" s="215"/>
      <c r="AI140" s="211"/>
    </row>
    <row r="141" spans="1:35" x14ac:dyDescent="0.25">
      <c r="A141" s="211"/>
      <c r="B141" s="211"/>
      <c r="C141" s="211"/>
      <c r="D141" s="211"/>
      <c r="E141" s="211"/>
      <c r="F141" s="211"/>
      <c r="G141" s="211"/>
      <c r="H141" s="211"/>
      <c r="I141" s="211"/>
      <c r="J141" s="211"/>
      <c r="K141" s="211"/>
      <c r="L141" s="211"/>
      <c r="M141" s="215"/>
      <c r="N141" s="57"/>
      <c r="O141" s="57"/>
      <c r="P141" s="57"/>
      <c r="Q141" s="57"/>
      <c r="R141" s="57"/>
      <c r="S141" s="215"/>
      <c r="T141" s="215"/>
      <c r="U141" s="215"/>
      <c r="V141" s="215"/>
      <c r="W141" s="215"/>
      <c r="X141" s="215"/>
      <c r="Y141" s="215"/>
      <c r="Z141" s="217"/>
      <c r="AA141" s="215"/>
      <c r="AB141" s="215"/>
      <c r="AC141" s="215"/>
      <c r="AD141" s="215"/>
      <c r="AE141" s="215"/>
      <c r="AF141" s="215"/>
      <c r="AG141" s="211"/>
      <c r="AH141" s="215"/>
      <c r="AI141" s="211"/>
    </row>
    <row r="142" spans="1:35" x14ac:dyDescent="0.25">
      <c r="A142" s="211"/>
      <c r="B142" s="211"/>
      <c r="C142" s="211"/>
      <c r="D142" s="211"/>
      <c r="E142" s="211"/>
      <c r="F142" s="211"/>
      <c r="G142" s="211"/>
      <c r="H142" s="211"/>
      <c r="I142" s="211"/>
      <c r="J142" s="211"/>
      <c r="K142" s="211"/>
      <c r="L142" s="211"/>
      <c r="M142" s="215"/>
      <c r="N142" s="57"/>
      <c r="O142" s="57"/>
      <c r="P142" s="57"/>
      <c r="Q142" s="57"/>
      <c r="R142" s="57"/>
      <c r="S142" s="215"/>
      <c r="T142" s="215"/>
      <c r="U142" s="215"/>
      <c r="V142" s="215"/>
      <c r="W142" s="215"/>
      <c r="X142" s="215"/>
      <c r="Y142" s="215"/>
      <c r="Z142" s="217"/>
      <c r="AA142" s="215"/>
      <c r="AB142" s="215"/>
      <c r="AC142" s="215"/>
      <c r="AD142" s="215"/>
      <c r="AE142" s="215"/>
      <c r="AF142" s="215"/>
      <c r="AG142" s="211"/>
      <c r="AH142" s="215"/>
      <c r="AI142" s="211"/>
    </row>
    <row r="143" spans="1:35" x14ac:dyDescent="0.25">
      <c r="A143" s="211"/>
      <c r="B143" s="211"/>
      <c r="C143" s="211"/>
      <c r="D143" s="211"/>
      <c r="E143" s="211"/>
      <c r="F143" s="211"/>
      <c r="G143" s="211"/>
      <c r="H143" s="211"/>
      <c r="I143" s="211"/>
      <c r="J143" s="211"/>
      <c r="K143" s="211"/>
      <c r="L143" s="211"/>
      <c r="M143" s="215"/>
      <c r="N143" s="57"/>
      <c r="O143" s="57"/>
      <c r="P143" s="57"/>
      <c r="Q143" s="57"/>
      <c r="R143" s="57"/>
      <c r="S143" s="215"/>
      <c r="T143" s="215"/>
      <c r="U143" s="215"/>
      <c r="V143" s="215"/>
      <c r="W143" s="215"/>
      <c r="X143" s="215"/>
      <c r="Y143" s="215"/>
      <c r="Z143" s="217"/>
      <c r="AA143" s="215"/>
      <c r="AB143" s="215"/>
      <c r="AC143" s="215"/>
      <c r="AD143" s="215"/>
      <c r="AE143" s="215"/>
      <c r="AF143" s="215"/>
      <c r="AG143" s="211"/>
      <c r="AH143" s="215"/>
      <c r="AI143" s="211"/>
    </row>
    <row r="144" spans="1:35" x14ac:dyDescent="0.25">
      <c r="A144" s="211"/>
      <c r="B144" s="211"/>
      <c r="C144" s="211"/>
      <c r="D144" s="211"/>
      <c r="E144" s="211"/>
      <c r="F144" s="211"/>
      <c r="G144" s="211"/>
      <c r="H144" s="211"/>
      <c r="I144" s="211"/>
      <c r="J144" s="211"/>
      <c r="K144" s="211"/>
      <c r="L144" s="211"/>
      <c r="M144" s="215"/>
      <c r="N144" s="57"/>
      <c r="O144" s="57"/>
      <c r="P144" s="57"/>
      <c r="Q144" s="57"/>
      <c r="R144" s="57"/>
      <c r="S144" s="215"/>
      <c r="T144" s="215"/>
      <c r="U144" s="215"/>
      <c r="V144" s="215"/>
      <c r="W144" s="215"/>
      <c r="X144" s="215"/>
      <c r="Y144" s="215"/>
      <c r="Z144" s="217"/>
      <c r="AA144" s="215"/>
      <c r="AB144" s="215"/>
      <c r="AC144" s="215"/>
      <c r="AD144" s="215"/>
      <c r="AE144" s="215"/>
      <c r="AF144" s="215"/>
      <c r="AG144" s="211"/>
      <c r="AH144" s="215"/>
      <c r="AI144" s="211"/>
    </row>
    <row r="145" spans="1:35" x14ac:dyDescent="0.25">
      <c r="A145" s="211"/>
      <c r="B145" s="211"/>
      <c r="C145" s="211"/>
      <c r="D145" s="211"/>
      <c r="E145" s="211"/>
      <c r="F145" s="211"/>
      <c r="G145" s="211"/>
      <c r="H145" s="211"/>
      <c r="I145" s="211"/>
      <c r="J145" s="211"/>
      <c r="K145" s="211"/>
      <c r="L145" s="211"/>
      <c r="M145" s="215"/>
      <c r="N145" s="57"/>
      <c r="O145" s="57"/>
      <c r="P145" s="57"/>
      <c r="Q145" s="57"/>
      <c r="R145" s="57"/>
      <c r="S145" s="215"/>
      <c r="T145" s="215"/>
      <c r="U145" s="215"/>
      <c r="V145" s="215"/>
      <c r="W145" s="215"/>
      <c r="X145" s="215"/>
      <c r="Y145" s="215"/>
      <c r="Z145" s="217"/>
      <c r="AA145" s="215"/>
      <c r="AB145" s="215"/>
      <c r="AC145" s="215"/>
      <c r="AD145" s="215"/>
      <c r="AE145" s="215"/>
      <c r="AF145" s="215"/>
      <c r="AG145" s="211"/>
      <c r="AH145" s="215"/>
      <c r="AI145" s="211"/>
    </row>
    <row r="146" spans="1:35" x14ac:dyDescent="0.25">
      <c r="A146" s="211"/>
      <c r="B146" s="211"/>
      <c r="C146" s="211"/>
      <c r="D146" s="211"/>
      <c r="E146" s="211"/>
      <c r="F146" s="211"/>
      <c r="G146" s="211"/>
      <c r="H146" s="211"/>
      <c r="I146" s="211"/>
      <c r="J146" s="211"/>
      <c r="K146" s="211"/>
      <c r="L146" s="211"/>
      <c r="M146" s="215"/>
      <c r="N146" s="57"/>
      <c r="O146" s="57"/>
      <c r="P146" s="57"/>
      <c r="Q146" s="57"/>
      <c r="R146" s="57"/>
      <c r="S146" s="215"/>
      <c r="T146" s="215"/>
      <c r="U146" s="215"/>
      <c r="V146" s="215"/>
      <c r="W146" s="215"/>
      <c r="X146" s="215"/>
      <c r="Y146" s="215"/>
      <c r="Z146" s="217"/>
      <c r="AA146" s="215"/>
      <c r="AB146" s="215"/>
      <c r="AC146" s="215"/>
      <c r="AD146" s="215"/>
      <c r="AE146" s="215"/>
      <c r="AF146" s="215"/>
      <c r="AG146" s="211"/>
      <c r="AH146" s="215"/>
      <c r="AI146" s="211"/>
    </row>
    <row r="147" spans="1:35" x14ac:dyDescent="0.25">
      <c r="A147" s="211"/>
      <c r="B147" s="211"/>
      <c r="C147" s="211"/>
      <c r="D147" s="211"/>
      <c r="E147" s="211"/>
      <c r="F147" s="211"/>
      <c r="G147" s="211"/>
      <c r="H147" s="211"/>
      <c r="I147" s="211"/>
      <c r="J147" s="211"/>
      <c r="K147" s="211"/>
      <c r="L147" s="211"/>
      <c r="M147" s="215"/>
      <c r="N147" s="57"/>
      <c r="O147" s="57"/>
      <c r="P147" s="57"/>
      <c r="Q147" s="57"/>
      <c r="R147" s="57"/>
      <c r="S147" s="215"/>
      <c r="T147" s="215"/>
      <c r="U147" s="215"/>
      <c r="V147" s="215"/>
      <c r="W147" s="215"/>
      <c r="X147" s="215"/>
      <c r="Y147" s="215"/>
      <c r="Z147" s="217"/>
      <c r="AA147" s="215"/>
      <c r="AB147" s="215"/>
      <c r="AC147" s="215"/>
      <c r="AD147" s="215"/>
      <c r="AE147" s="215"/>
      <c r="AF147" s="215"/>
      <c r="AG147" s="211"/>
      <c r="AH147" s="215"/>
      <c r="AI147" s="211"/>
    </row>
    <row r="148" spans="1:35" x14ac:dyDescent="0.25">
      <c r="A148" s="211"/>
      <c r="B148" s="211"/>
      <c r="C148" s="211"/>
      <c r="D148" s="211"/>
      <c r="E148" s="211"/>
      <c r="F148" s="211"/>
      <c r="G148" s="211"/>
      <c r="H148" s="211"/>
      <c r="I148" s="211"/>
      <c r="J148" s="211"/>
      <c r="K148" s="211"/>
      <c r="L148" s="211"/>
      <c r="M148" s="215"/>
      <c r="N148" s="57"/>
      <c r="O148" s="57"/>
      <c r="P148" s="57"/>
      <c r="Q148" s="57"/>
      <c r="R148" s="57"/>
      <c r="S148" s="215"/>
      <c r="T148" s="215"/>
      <c r="U148" s="215"/>
      <c r="V148" s="215"/>
      <c r="W148" s="215"/>
      <c r="X148" s="215"/>
      <c r="Y148" s="215"/>
      <c r="Z148" s="217"/>
      <c r="AA148" s="215"/>
      <c r="AB148" s="215"/>
      <c r="AC148" s="215"/>
      <c r="AD148" s="215"/>
      <c r="AE148" s="215"/>
      <c r="AF148" s="215"/>
      <c r="AG148" s="211"/>
      <c r="AH148" s="215"/>
      <c r="AI148" s="211"/>
    </row>
    <row r="149" spans="1:35" x14ac:dyDescent="0.25">
      <c r="A149" s="211"/>
      <c r="B149" s="211"/>
      <c r="C149" s="211"/>
      <c r="D149" s="211"/>
      <c r="E149" s="211"/>
      <c r="F149" s="211"/>
      <c r="G149" s="211"/>
      <c r="H149" s="211"/>
      <c r="I149" s="211"/>
      <c r="J149" s="211"/>
      <c r="K149" s="211"/>
      <c r="L149" s="211"/>
      <c r="M149" s="215"/>
      <c r="N149" s="57"/>
      <c r="O149" s="57"/>
      <c r="P149" s="57"/>
      <c r="Q149" s="57"/>
      <c r="R149" s="57"/>
      <c r="S149" s="215"/>
      <c r="T149" s="215"/>
      <c r="U149" s="215"/>
      <c r="V149" s="215"/>
      <c r="W149" s="215"/>
      <c r="X149" s="215"/>
      <c r="Y149" s="215"/>
      <c r="Z149" s="217"/>
      <c r="AA149" s="215"/>
      <c r="AB149" s="215"/>
      <c r="AC149" s="215"/>
      <c r="AD149" s="215"/>
      <c r="AE149" s="215"/>
      <c r="AF149" s="215"/>
      <c r="AG149" s="211"/>
      <c r="AH149" s="215"/>
      <c r="AI149" s="211"/>
    </row>
    <row r="150" spans="1:35" x14ac:dyDescent="0.25">
      <c r="A150" s="211"/>
      <c r="B150" s="211"/>
      <c r="C150" s="211"/>
      <c r="D150" s="211"/>
      <c r="E150" s="211"/>
      <c r="F150" s="211"/>
      <c r="G150" s="211"/>
      <c r="H150" s="211"/>
      <c r="I150" s="211"/>
      <c r="J150" s="211"/>
      <c r="K150" s="211"/>
      <c r="L150" s="211"/>
      <c r="M150" s="215"/>
      <c r="N150" s="57"/>
      <c r="O150" s="57"/>
      <c r="P150" s="57"/>
      <c r="Q150" s="57"/>
      <c r="R150" s="57"/>
      <c r="S150" s="215"/>
      <c r="T150" s="215"/>
      <c r="U150" s="215"/>
      <c r="V150" s="215"/>
      <c r="W150" s="215"/>
      <c r="X150" s="215"/>
      <c r="Y150" s="215"/>
      <c r="Z150" s="217"/>
      <c r="AA150" s="215"/>
      <c r="AB150" s="215"/>
      <c r="AC150" s="215"/>
      <c r="AD150" s="215"/>
      <c r="AE150" s="215"/>
      <c r="AF150" s="215"/>
      <c r="AG150" s="211"/>
      <c r="AH150" s="215"/>
      <c r="AI150" s="211"/>
    </row>
    <row r="151" spans="1:35" x14ac:dyDescent="0.25">
      <c r="A151" s="211"/>
      <c r="B151" s="211"/>
      <c r="C151" s="211"/>
      <c r="D151" s="211"/>
      <c r="E151" s="211"/>
      <c r="F151" s="211"/>
      <c r="G151" s="211"/>
      <c r="H151" s="211"/>
      <c r="I151" s="211"/>
      <c r="J151" s="211"/>
      <c r="K151" s="211"/>
      <c r="L151" s="211"/>
      <c r="M151" s="215"/>
      <c r="N151" s="57"/>
      <c r="O151" s="57"/>
      <c r="P151" s="57"/>
      <c r="Q151" s="57"/>
      <c r="R151" s="57"/>
      <c r="S151" s="215"/>
      <c r="T151" s="215"/>
      <c r="U151" s="215"/>
      <c r="V151" s="215"/>
      <c r="W151" s="215"/>
      <c r="X151" s="215"/>
      <c r="Y151" s="215"/>
      <c r="Z151" s="217"/>
      <c r="AA151" s="215"/>
      <c r="AB151" s="215"/>
      <c r="AC151" s="215"/>
      <c r="AD151" s="215"/>
      <c r="AE151" s="215"/>
      <c r="AF151" s="215"/>
      <c r="AG151" s="211"/>
      <c r="AH151" s="215"/>
      <c r="AI151" s="211"/>
    </row>
    <row r="152" spans="1:35" x14ac:dyDescent="0.25">
      <c r="A152" s="211"/>
      <c r="B152" s="211"/>
      <c r="C152" s="211"/>
      <c r="D152" s="211"/>
      <c r="E152" s="211"/>
      <c r="F152" s="211"/>
      <c r="G152" s="211"/>
      <c r="H152" s="211"/>
      <c r="I152" s="211"/>
      <c r="J152" s="211"/>
      <c r="K152" s="211"/>
      <c r="L152" s="211"/>
      <c r="M152" s="215"/>
      <c r="N152" s="57"/>
      <c r="O152" s="57"/>
      <c r="P152" s="57"/>
      <c r="Q152" s="57"/>
      <c r="R152" s="57"/>
      <c r="S152" s="215"/>
      <c r="T152" s="215"/>
      <c r="U152" s="215"/>
      <c r="V152" s="215"/>
      <c r="W152" s="215"/>
      <c r="X152" s="215"/>
      <c r="Y152" s="215"/>
      <c r="Z152" s="217"/>
      <c r="AA152" s="215"/>
      <c r="AB152" s="215"/>
      <c r="AC152" s="215"/>
      <c r="AD152" s="215"/>
      <c r="AE152" s="215"/>
      <c r="AF152" s="215"/>
      <c r="AG152" s="211"/>
      <c r="AH152" s="215"/>
      <c r="AI152" s="211"/>
    </row>
    <row r="153" spans="1:35" x14ac:dyDescent="0.25">
      <c r="A153" s="211"/>
      <c r="B153" s="211"/>
      <c r="C153" s="211"/>
      <c r="D153" s="211"/>
      <c r="E153" s="211"/>
      <c r="F153" s="211"/>
      <c r="G153" s="211"/>
      <c r="H153" s="211"/>
      <c r="I153" s="211"/>
      <c r="J153" s="211"/>
      <c r="K153" s="211"/>
      <c r="L153" s="211"/>
      <c r="M153" s="215"/>
      <c r="N153" s="57"/>
      <c r="O153" s="57"/>
      <c r="P153" s="57"/>
      <c r="Q153" s="57"/>
      <c r="R153" s="57"/>
      <c r="S153" s="215"/>
      <c r="T153" s="215"/>
      <c r="U153" s="215"/>
      <c r="V153" s="215"/>
      <c r="W153" s="215"/>
      <c r="X153" s="215"/>
      <c r="Y153" s="215"/>
      <c r="Z153" s="217"/>
      <c r="AA153" s="215"/>
      <c r="AB153" s="215"/>
      <c r="AC153" s="215"/>
      <c r="AD153" s="215"/>
      <c r="AE153" s="215"/>
      <c r="AF153" s="215"/>
      <c r="AG153" s="211"/>
      <c r="AH153" s="215"/>
      <c r="AI153" s="211"/>
    </row>
    <row r="154" spans="1:35" x14ac:dyDescent="0.25">
      <c r="A154" s="211"/>
      <c r="B154" s="211"/>
      <c r="C154" s="211"/>
      <c r="D154" s="211"/>
      <c r="E154" s="211"/>
      <c r="F154" s="211"/>
      <c r="G154" s="211"/>
      <c r="H154" s="211"/>
      <c r="I154" s="211"/>
      <c r="J154" s="211"/>
      <c r="K154" s="211"/>
      <c r="L154" s="211"/>
      <c r="M154" s="215"/>
      <c r="N154" s="57"/>
      <c r="O154" s="57"/>
      <c r="P154" s="57"/>
      <c r="Q154" s="57"/>
      <c r="R154" s="57"/>
      <c r="S154" s="215"/>
      <c r="T154" s="215"/>
      <c r="U154" s="215"/>
      <c r="V154" s="215"/>
      <c r="W154" s="215"/>
      <c r="X154" s="215"/>
      <c r="Y154" s="215"/>
      <c r="Z154" s="217"/>
      <c r="AA154" s="215"/>
      <c r="AB154" s="215"/>
      <c r="AC154" s="215"/>
      <c r="AD154" s="215"/>
      <c r="AE154" s="215"/>
      <c r="AF154" s="215"/>
      <c r="AG154" s="211"/>
      <c r="AH154" s="215"/>
      <c r="AI154" s="211"/>
    </row>
    <row r="155" spans="1:35" x14ac:dyDescent="0.25">
      <c r="A155" s="211"/>
      <c r="B155" s="211"/>
      <c r="C155" s="211"/>
      <c r="D155" s="211"/>
      <c r="E155" s="211"/>
      <c r="F155" s="211"/>
      <c r="G155" s="211"/>
      <c r="H155" s="211"/>
      <c r="I155" s="211"/>
      <c r="J155" s="211"/>
      <c r="K155" s="211"/>
      <c r="L155" s="211"/>
      <c r="M155" s="215"/>
      <c r="N155" s="57"/>
      <c r="O155" s="57"/>
      <c r="P155" s="57"/>
      <c r="Q155" s="57"/>
      <c r="R155" s="57"/>
      <c r="S155" s="215"/>
      <c r="T155" s="215"/>
      <c r="U155" s="215"/>
      <c r="V155" s="215"/>
      <c r="W155" s="215"/>
      <c r="X155" s="215"/>
      <c r="Y155" s="215"/>
      <c r="Z155" s="217"/>
      <c r="AA155" s="215"/>
      <c r="AB155" s="215"/>
      <c r="AC155" s="215"/>
      <c r="AD155" s="215"/>
      <c r="AE155" s="215"/>
      <c r="AF155" s="215"/>
      <c r="AG155" s="211"/>
      <c r="AH155" s="215"/>
      <c r="AI155" s="211"/>
    </row>
    <row r="156" spans="1:35" x14ac:dyDescent="0.25">
      <c r="A156" s="211"/>
      <c r="B156" s="211"/>
      <c r="C156" s="211"/>
      <c r="D156" s="211"/>
      <c r="E156" s="211"/>
      <c r="F156" s="211"/>
      <c r="G156" s="211"/>
      <c r="H156" s="211"/>
      <c r="I156" s="211"/>
      <c r="J156" s="211"/>
      <c r="K156" s="211"/>
      <c r="L156" s="211"/>
      <c r="M156" s="215"/>
      <c r="N156" s="57"/>
      <c r="O156" s="57"/>
      <c r="P156" s="57"/>
      <c r="Q156" s="57"/>
      <c r="R156" s="57"/>
      <c r="S156" s="215"/>
      <c r="T156" s="215"/>
      <c r="U156" s="215"/>
      <c r="V156" s="215"/>
      <c r="W156" s="215"/>
      <c r="X156" s="215"/>
      <c r="Y156" s="215"/>
      <c r="Z156" s="217"/>
      <c r="AA156" s="215"/>
      <c r="AB156" s="215"/>
      <c r="AC156" s="215"/>
      <c r="AD156" s="215"/>
      <c r="AE156" s="215"/>
      <c r="AF156" s="215"/>
      <c r="AG156" s="211"/>
      <c r="AH156" s="215"/>
      <c r="AI156" s="211"/>
    </row>
    <row r="157" spans="1:35" x14ac:dyDescent="0.25">
      <c r="A157" s="211"/>
      <c r="B157" s="211"/>
      <c r="C157" s="211"/>
      <c r="D157" s="211"/>
      <c r="E157" s="211"/>
      <c r="F157" s="211"/>
      <c r="G157" s="211"/>
      <c r="H157" s="211"/>
      <c r="I157" s="211"/>
      <c r="J157" s="211"/>
      <c r="K157" s="211"/>
      <c r="L157" s="211"/>
      <c r="M157" s="215"/>
      <c r="N157" s="57"/>
      <c r="O157" s="57"/>
      <c r="P157" s="57"/>
      <c r="Q157" s="57"/>
      <c r="R157" s="57"/>
      <c r="S157" s="215"/>
      <c r="T157" s="215"/>
      <c r="U157" s="215"/>
      <c r="V157" s="215"/>
      <c r="W157" s="215"/>
      <c r="X157" s="215"/>
      <c r="Y157" s="215"/>
      <c r="Z157" s="217"/>
      <c r="AA157" s="215"/>
      <c r="AB157" s="215"/>
      <c r="AC157" s="215"/>
      <c r="AD157" s="215"/>
      <c r="AE157" s="215"/>
      <c r="AF157" s="215"/>
      <c r="AG157" s="211"/>
      <c r="AH157" s="215"/>
      <c r="AI157" s="211"/>
    </row>
    <row r="158" spans="1:35" x14ac:dyDescent="0.25">
      <c r="A158" s="211"/>
      <c r="B158" s="211"/>
      <c r="C158" s="211"/>
      <c r="D158" s="211"/>
      <c r="E158" s="211"/>
      <c r="F158" s="211"/>
      <c r="G158" s="211"/>
      <c r="H158" s="211"/>
      <c r="I158" s="211"/>
      <c r="J158" s="211"/>
      <c r="K158" s="211"/>
      <c r="L158" s="211"/>
      <c r="M158" s="215"/>
      <c r="N158" s="57"/>
      <c r="O158" s="57"/>
      <c r="P158" s="57"/>
      <c r="Q158" s="57"/>
      <c r="R158" s="57"/>
      <c r="S158" s="215"/>
      <c r="T158" s="215"/>
      <c r="U158" s="215"/>
      <c r="V158" s="215"/>
      <c r="W158" s="215"/>
      <c r="X158" s="215"/>
      <c r="Y158" s="215"/>
      <c r="Z158" s="217"/>
      <c r="AA158" s="215"/>
      <c r="AB158" s="215"/>
      <c r="AC158" s="215"/>
      <c r="AD158" s="215"/>
      <c r="AE158" s="215"/>
      <c r="AF158" s="215"/>
      <c r="AG158" s="211"/>
      <c r="AH158" s="215"/>
      <c r="AI158" s="211"/>
    </row>
    <row r="159" spans="1:35" x14ac:dyDescent="0.25">
      <c r="A159" s="211"/>
      <c r="B159" s="211"/>
      <c r="C159" s="211"/>
      <c r="D159" s="211"/>
      <c r="E159" s="211"/>
      <c r="F159" s="211"/>
      <c r="G159" s="211"/>
      <c r="H159" s="211"/>
      <c r="I159" s="211"/>
      <c r="J159" s="211"/>
      <c r="K159" s="211"/>
      <c r="L159" s="211"/>
      <c r="M159" s="215"/>
      <c r="N159" s="57"/>
      <c r="O159" s="57"/>
      <c r="P159" s="57"/>
      <c r="Q159" s="57"/>
      <c r="R159" s="57"/>
      <c r="S159" s="215"/>
      <c r="T159" s="215"/>
      <c r="U159" s="215"/>
      <c r="V159" s="215"/>
      <c r="W159" s="215"/>
      <c r="X159" s="215"/>
      <c r="Y159" s="215"/>
      <c r="Z159" s="217"/>
      <c r="AA159" s="215"/>
      <c r="AB159" s="215"/>
      <c r="AC159" s="215"/>
      <c r="AD159" s="215"/>
      <c r="AE159" s="215"/>
      <c r="AF159" s="215"/>
      <c r="AG159" s="211"/>
      <c r="AH159" s="215"/>
      <c r="AI159" s="211"/>
    </row>
    <row r="160" spans="1:35" x14ac:dyDescent="0.25">
      <c r="A160" s="211"/>
      <c r="B160" s="211"/>
      <c r="C160" s="211"/>
      <c r="D160" s="211"/>
      <c r="E160" s="211"/>
      <c r="F160" s="211"/>
      <c r="G160" s="211"/>
      <c r="H160" s="211"/>
      <c r="I160" s="211"/>
      <c r="J160" s="211"/>
      <c r="K160" s="211"/>
      <c r="L160" s="211"/>
      <c r="M160" s="215"/>
      <c r="N160" s="57"/>
      <c r="O160" s="57"/>
      <c r="P160" s="57"/>
      <c r="Q160" s="57"/>
      <c r="R160" s="57"/>
      <c r="S160" s="215"/>
      <c r="T160" s="215"/>
      <c r="U160" s="215"/>
      <c r="V160" s="215"/>
      <c r="W160" s="215"/>
      <c r="X160" s="215"/>
      <c r="Y160" s="215"/>
      <c r="Z160" s="217"/>
      <c r="AA160" s="215"/>
      <c r="AB160" s="215"/>
      <c r="AC160" s="215"/>
      <c r="AD160" s="215"/>
      <c r="AE160" s="215"/>
      <c r="AF160" s="215"/>
      <c r="AG160" s="211"/>
      <c r="AH160" s="215"/>
      <c r="AI160" s="211"/>
    </row>
    <row r="161" spans="1:35" x14ac:dyDescent="0.25">
      <c r="A161" s="211"/>
      <c r="B161" s="211"/>
      <c r="C161" s="211"/>
      <c r="D161" s="211"/>
      <c r="E161" s="211"/>
      <c r="F161" s="211"/>
      <c r="G161" s="211"/>
      <c r="H161" s="211"/>
      <c r="I161" s="211"/>
      <c r="J161" s="211"/>
      <c r="K161" s="211"/>
      <c r="L161" s="211"/>
      <c r="M161" s="215"/>
      <c r="N161" s="57"/>
      <c r="O161" s="57"/>
      <c r="P161" s="57"/>
      <c r="Q161" s="57"/>
      <c r="R161" s="57"/>
      <c r="S161" s="215"/>
      <c r="T161" s="215"/>
      <c r="U161" s="215"/>
      <c r="V161" s="215"/>
      <c r="W161" s="215"/>
      <c r="X161" s="215"/>
      <c r="Y161" s="215"/>
      <c r="Z161" s="217"/>
      <c r="AA161" s="215"/>
      <c r="AB161" s="215"/>
      <c r="AC161" s="215"/>
      <c r="AD161" s="215"/>
      <c r="AE161" s="215"/>
      <c r="AF161" s="215"/>
      <c r="AG161" s="211"/>
      <c r="AH161" s="215"/>
      <c r="AI161" s="211"/>
    </row>
    <row r="162" spans="1:35" x14ac:dyDescent="0.25">
      <c r="A162" s="211"/>
      <c r="B162" s="211"/>
      <c r="C162" s="211"/>
      <c r="D162" s="211"/>
      <c r="E162" s="211"/>
      <c r="F162" s="211"/>
      <c r="G162" s="211"/>
      <c r="H162" s="211"/>
      <c r="I162" s="211"/>
      <c r="J162" s="211"/>
      <c r="K162" s="211"/>
      <c r="L162" s="211"/>
      <c r="M162" s="215"/>
      <c r="N162" s="57"/>
      <c r="O162" s="57"/>
      <c r="P162" s="57"/>
      <c r="Q162" s="57"/>
      <c r="R162" s="57"/>
      <c r="S162" s="215"/>
      <c r="T162" s="215"/>
      <c r="U162" s="215"/>
      <c r="V162" s="215"/>
      <c r="W162" s="215"/>
      <c r="X162" s="215"/>
      <c r="Y162" s="215"/>
      <c r="Z162" s="217"/>
      <c r="AA162" s="215"/>
      <c r="AB162" s="215"/>
      <c r="AC162" s="215"/>
      <c r="AD162" s="215"/>
      <c r="AE162" s="215"/>
      <c r="AF162" s="215"/>
      <c r="AG162" s="211"/>
      <c r="AH162" s="215"/>
      <c r="AI162" s="211"/>
    </row>
    <row r="163" spans="1:35" x14ac:dyDescent="0.25">
      <c r="A163" s="211"/>
      <c r="B163" s="211"/>
      <c r="C163" s="211"/>
      <c r="D163" s="211"/>
      <c r="E163" s="211"/>
      <c r="F163" s="211"/>
      <c r="G163" s="211"/>
      <c r="H163" s="211"/>
      <c r="I163" s="211"/>
      <c r="J163" s="211"/>
      <c r="K163" s="211"/>
      <c r="L163" s="211"/>
      <c r="M163" s="215"/>
      <c r="N163" s="57"/>
      <c r="O163" s="57"/>
      <c r="P163" s="57"/>
      <c r="Q163" s="57"/>
      <c r="R163" s="57"/>
      <c r="S163" s="215"/>
      <c r="T163" s="215"/>
      <c r="U163" s="215"/>
      <c r="V163" s="215"/>
      <c r="W163" s="215"/>
      <c r="X163" s="215"/>
      <c r="Y163" s="215"/>
      <c r="Z163" s="217"/>
      <c r="AA163" s="215"/>
      <c r="AB163" s="215"/>
      <c r="AC163" s="215"/>
      <c r="AD163" s="215"/>
      <c r="AE163" s="215"/>
      <c r="AF163" s="215"/>
      <c r="AG163" s="211"/>
      <c r="AH163" s="215"/>
      <c r="AI163" s="211"/>
    </row>
    <row r="164" spans="1:35" x14ac:dyDescent="0.25">
      <c r="A164" s="211"/>
      <c r="B164" s="211"/>
      <c r="C164" s="211"/>
      <c r="D164" s="211"/>
      <c r="E164" s="211"/>
      <c r="F164" s="211"/>
      <c r="G164" s="211"/>
      <c r="H164" s="211"/>
      <c r="I164" s="211"/>
      <c r="J164" s="211"/>
      <c r="K164" s="211"/>
      <c r="L164" s="211"/>
      <c r="M164" s="215"/>
      <c r="N164" s="57"/>
      <c r="O164" s="57"/>
      <c r="P164" s="57"/>
      <c r="Q164" s="57"/>
      <c r="R164" s="57"/>
      <c r="S164" s="215"/>
      <c r="T164" s="215"/>
      <c r="U164" s="215"/>
      <c r="V164" s="215"/>
      <c r="W164" s="215"/>
      <c r="X164" s="215"/>
      <c r="Y164" s="215"/>
      <c r="Z164" s="217"/>
      <c r="AA164" s="215"/>
      <c r="AB164" s="215"/>
      <c r="AC164" s="215"/>
      <c r="AD164" s="215"/>
      <c r="AE164" s="215"/>
      <c r="AF164" s="215"/>
      <c r="AG164" s="211"/>
      <c r="AH164" s="215"/>
      <c r="AI164" s="211"/>
    </row>
    <row r="165" spans="1:35" x14ac:dyDescent="0.25">
      <c r="A165" s="211"/>
      <c r="B165" s="211"/>
      <c r="C165" s="211"/>
      <c r="D165" s="211"/>
      <c r="E165" s="211"/>
      <c r="F165" s="211"/>
      <c r="G165" s="211"/>
      <c r="H165" s="211"/>
      <c r="I165" s="211"/>
      <c r="J165" s="211"/>
      <c r="K165" s="211"/>
      <c r="L165" s="211"/>
      <c r="M165" s="215"/>
      <c r="N165" s="57"/>
      <c r="O165" s="57"/>
      <c r="P165" s="57"/>
      <c r="Q165" s="57"/>
      <c r="R165" s="57"/>
      <c r="S165" s="215"/>
      <c r="T165" s="215"/>
      <c r="U165" s="215"/>
      <c r="V165" s="215"/>
      <c r="W165" s="215"/>
      <c r="X165" s="215"/>
      <c r="Y165" s="215"/>
      <c r="Z165" s="217"/>
      <c r="AA165" s="215"/>
      <c r="AB165" s="215"/>
      <c r="AC165" s="215"/>
      <c r="AD165" s="215"/>
      <c r="AE165" s="215"/>
      <c r="AF165" s="215"/>
      <c r="AG165" s="211"/>
      <c r="AH165" s="215"/>
      <c r="AI165" s="211"/>
    </row>
    <row r="166" spans="1:35" x14ac:dyDescent="0.25">
      <c r="A166" s="211"/>
      <c r="B166" s="211"/>
      <c r="C166" s="211"/>
      <c r="D166" s="211"/>
      <c r="E166" s="211"/>
      <c r="F166" s="211"/>
      <c r="G166" s="211"/>
      <c r="H166" s="211"/>
      <c r="I166" s="211"/>
      <c r="J166" s="211"/>
      <c r="K166" s="211"/>
      <c r="L166" s="211"/>
      <c r="M166" s="215"/>
      <c r="N166" s="57"/>
      <c r="O166" s="57"/>
      <c r="P166" s="57"/>
      <c r="Q166" s="57"/>
      <c r="R166" s="57"/>
      <c r="S166" s="215"/>
      <c r="T166" s="215"/>
      <c r="U166" s="215"/>
      <c r="V166" s="215"/>
      <c r="W166" s="215"/>
      <c r="X166" s="215"/>
      <c r="Y166" s="215"/>
      <c r="Z166" s="217"/>
      <c r="AA166" s="215"/>
      <c r="AB166" s="215"/>
      <c r="AC166" s="215"/>
      <c r="AD166" s="215"/>
      <c r="AE166" s="215"/>
      <c r="AF166" s="215"/>
      <c r="AG166" s="211"/>
      <c r="AH166" s="215"/>
      <c r="AI166" s="211"/>
    </row>
    <row r="167" spans="1:35" x14ac:dyDescent="0.25">
      <c r="A167" s="211"/>
      <c r="B167" s="211"/>
      <c r="C167" s="211"/>
      <c r="D167" s="211"/>
      <c r="E167" s="211"/>
      <c r="F167" s="211"/>
      <c r="G167" s="211"/>
      <c r="H167" s="211"/>
      <c r="I167" s="211"/>
      <c r="J167" s="211"/>
      <c r="K167" s="211"/>
      <c r="L167" s="211"/>
      <c r="M167" s="215"/>
      <c r="N167" s="57"/>
      <c r="O167" s="57"/>
      <c r="P167" s="57"/>
      <c r="Q167" s="57"/>
      <c r="R167" s="57"/>
      <c r="S167" s="215"/>
      <c r="T167" s="215"/>
      <c r="U167" s="215"/>
      <c r="V167" s="215"/>
      <c r="W167" s="215"/>
      <c r="X167" s="215"/>
      <c r="Y167" s="215"/>
      <c r="Z167" s="217"/>
      <c r="AA167" s="215"/>
      <c r="AB167" s="215"/>
      <c r="AC167" s="215"/>
      <c r="AD167" s="215"/>
      <c r="AE167" s="215"/>
      <c r="AF167" s="215"/>
      <c r="AG167" s="211"/>
      <c r="AH167" s="215"/>
      <c r="AI167" s="211"/>
    </row>
    <row r="168" spans="1:35" x14ac:dyDescent="0.25">
      <c r="A168" s="211"/>
      <c r="B168" s="211"/>
      <c r="C168" s="211"/>
      <c r="D168" s="211"/>
      <c r="E168" s="211"/>
      <c r="F168" s="211"/>
      <c r="G168" s="211"/>
      <c r="H168" s="211"/>
      <c r="I168" s="211"/>
      <c r="J168" s="211"/>
      <c r="K168" s="211"/>
      <c r="L168" s="211"/>
      <c r="M168" s="215"/>
      <c r="N168" s="57"/>
      <c r="O168" s="57"/>
      <c r="P168" s="57"/>
      <c r="Q168" s="57"/>
      <c r="R168" s="57"/>
      <c r="S168" s="215"/>
      <c r="T168" s="215"/>
      <c r="U168" s="215"/>
      <c r="V168" s="215"/>
      <c r="W168" s="215"/>
      <c r="X168" s="215"/>
      <c r="Y168" s="215"/>
      <c r="Z168" s="217"/>
      <c r="AA168" s="215"/>
      <c r="AB168" s="215"/>
      <c r="AC168" s="215"/>
      <c r="AD168" s="215"/>
      <c r="AE168" s="215"/>
      <c r="AF168" s="215"/>
      <c r="AG168" s="211"/>
      <c r="AH168" s="215"/>
      <c r="AI168" s="211"/>
    </row>
    <row r="169" spans="1:35" x14ac:dyDescent="0.25">
      <c r="A169" s="211"/>
      <c r="B169" s="211"/>
      <c r="C169" s="211"/>
      <c r="D169" s="211"/>
      <c r="E169" s="211"/>
      <c r="F169" s="211"/>
      <c r="G169" s="211"/>
      <c r="H169" s="211"/>
      <c r="I169" s="211"/>
      <c r="J169" s="211"/>
      <c r="K169" s="211"/>
      <c r="L169" s="211"/>
      <c r="M169" s="215"/>
      <c r="N169" s="57"/>
      <c r="O169" s="57"/>
      <c r="P169" s="57"/>
      <c r="Q169" s="57"/>
      <c r="R169" s="57"/>
      <c r="S169" s="215"/>
      <c r="T169" s="215"/>
      <c r="U169" s="215"/>
      <c r="V169" s="215"/>
      <c r="W169" s="215"/>
      <c r="X169" s="215"/>
      <c r="Y169" s="215"/>
      <c r="Z169" s="217"/>
      <c r="AA169" s="215"/>
      <c r="AB169" s="215"/>
      <c r="AC169" s="215"/>
      <c r="AD169" s="215"/>
      <c r="AE169" s="215"/>
      <c r="AF169" s="215"/>
      <c r="AG169" s="211"/>
      <c r="AH169" s="215"/>
      <c r="AI169" s="211"/>
    </row>
    <row r="170" spans="1:35" x14ac:dyDescent="0.25">
      <c r="A170" s="211"/>
      <c r="B170" s="211"/>
      <c r="C170" s="211"/>
      <c r="D170" s="211"/>
      <c r="E170" s="211"/>
      <c r="F170" s="211"/>
      <c r="G170" s="211"/>
      <c r="H170" s="211"/>
      <c r="I170" s="211"/>
      <c r="J170" s="211"/>
      <c r="K170" s="211"/>
      <c r="L170" s="211"/>
      <c r="M170" s="215"/>
      <c r="N170" s="57"/>
      <c r="O170" s="57"/>
      <c r="P170" s="57"/>
      <c r="Q170" s="57"/>
      <c r="R170" s="57"/>
      <c r="S170" s="215"/>
      <c r="T170" s="215"/>
      <c r="U170" s="215"/>
      <c r="V170" s="215"/>
      <c r="W170" s="215"/>
      <c r="X170" s="215"/>
      <c r="Y170" s="215"/>
      <c r="Z170" s="217"/>
      <c r="AA170" s="215"/>
      <c r="AB170" s="215"/>
      <c r="AC170" s="215"/>
      <c r="AD170" s="215"/>
      <c r="AE170" s="215"/>
      <c r="AF170" s="215"/>
      <c r="AG170" s="211"/>
      <c r="AH170" s="215"/>
      <c r="AI170" s="211"/>
    </row>
    <row r="171" spans="1:35" x14ac:dyDescent="0.25">
      <c r="A171" s="211"/>
      <c r="B171" s="211"/>
      <c r="C171" s="211"/>
      <c r="D171" s="211"/>
      <c r="E171" s="211"/>
      <c r="F171" s="211"/>
      <c r="G171" s="211"/>
      <c r="H171" s="211"/>
      <c r="I171" s="211"/>
      <c r="J171" s="211"/>
      <c r="K171" s="211"/>
      <c r="L171" s="211"/>
      <c r="M171" s="215"/>
      <c r="N171" s="57"/>
      <c r="O171" s="57"/>
      <c r="P171" s="57"/>
      <c r="Q171" s="57"/>
      <c r="R171" s="57"/>
      <c r="S171" s="215"/>
      <c r="T171" s="215"/>
      <c r="U171" s="215"/>
      <c r="V171" s="215"/>
      <c r="W171" s="215"/>
      <c r="X171" s="215"/>
      <c r="Y171" s="215"/>
      <c r="Z171" s="217"/>
      <c r="AA171" s="215"/>
      <c r="AB171" s="215"/>
      <c r="AC171" s="215"/>
      <c r="AD171" s="215"/>
      <c r="AE171" s="215"/>
      <c r="AF171" s="215"/>
      <c r="AG171" s="211"/>
      <c r="AH171" s="215"/>
      <c r="AI171" s="211"/>
    </row>
    <row r="172" spans="1:35" x14ac:dyDescent="0.25">
      <c r="A172" s="211"/>
      <c r="B172" s="211"/>
      <c r="C172" s="211"/>
      <c r="D172" s="211"/>
      <c r="E172" s="211"/>
      <c r="F172" s="211"/>
      <c r="G172" s="211"/>
      <c r="H172" s="211"/>
      <c r="I172" s="211"/>
      <c r="J172" s="211"/>
      <c r="K172" s="211"/>
      <c r="L172" s="211"/>
      <c r="M172" s="215"/>
      <c r="N172" s="57"/>
      <c r="O172" s="57"/>
      <c r="P172" s="57"/>
      <c r="Q172" s="57"/>
      <c r="R172" s="57"/>
      <c r="S172" s="215"/>
      <c r="T172" s="215"/>
      <c r="U172" s="215"/>
      <c r="V172" s="215"/>
      <c r="W172" s="215"/>
      <c r="X172" s="215"/>
      <c r="Y172" s="215"/>
      <c r="Z172" s="217"/>
      <c r="AA172" s="215"/>
      <c r="AB172" s="215"/>
      <c r="AC172" s="215"/>
      <c r="AD172" s="215"/>
      <c r="AE172" s="215"/>
      <c r="AF172" s="215"/>
      <c r="AG172" s="211"/>
      <c r="AH172" s="215"/>
      <c r="AI172" s="211"/>
    </row>
    <row r="173" spans="1:35" x14ac:dyDescent="0.25">
      <c r="A173" s="211"/>
      <c r="B173" s="211"/>
      <c r="C173" s="211"/>
      <c r="D173" s="211"/>
      <c r="E173" s="211"/>
      <c r="F173" s="211"/>
      <c r="G173" s="211"/>
      <c r="H173" s="211"/>
      <c r="I173" s="211"/>
      <c r="J173" s="211"/>
      <c r="K173" s="211"/>
      <c r="L173" s="211"/>
      <c r="M173" s="215"/>
      <c r="N173" s="57"/>
      <c r="O173" s="57"/>
      <c r="P173" s="57"/>
      <c r="Q173" s="57"/>
      <c r="R173" s="57"/>
      <c r="S173" s="215"/>
      <c r="T173" s="215"/>
      <c r="U173" s="215"/>
      <c r="V173" s="215"/>
      <c r="W173" s="215"/>
      <c r="X173" s="215"/>
      <c r="Y173" s="215"/>
      <c r="Z173" s="217"/>
      <c r="AA173" s="215"/>
      <c r="AB173" s="215"/>
      <c r="AC173" s="215"/>
      <c r="AD173" s="215"/>
      <c r="AE173" s="215"/>
      <c r="AF173" s="215"/>
      <c r="AG173" s="211"/>
      <c r="AH173" s="215"/>
      <c r="AI173" s="211"/>
    </row>
    <row r="174" spans="1:35" x14ac:dyDescent="0.25">
      <c r="A174" s="211"/>
      <c r="B174" s="211"/>
      <c r="C174" s="211"/>
      <c r="D174" s="211"/>
      <c r="E174" s="211"/>
      <c r="F174" s="211"/>
      <c r="G174" s="211"/>
      <c r="H174" s="211"/>
      <c r="I174" s="211"/>
      <c r="J174" s="211"/>
      <c r="K174" s="211"/>
      <c r="L174" s="211"/>
      <c r="M174" s="215"/>
      <c r="N174" s="57"/>
      <c r="O174" s="57"/>
      <c r="P174" s="57"/>
      <c r="Q174" s="57"/>
      <c r="R174" s="57"/>
      <c r="S174" s="215"/>
      <c r="T174" s="215"/>
      <c r="U174" s="215"/>
      <c r="V174" s="215"/>
      <c r="W174" s="215"/>
      <c r="X174" s="215"/>
      <c r="Y174" s="215"/>
      <c r="Z174" s="217"/>
      <c r="AA174" s="215"/>
      <c r="AB174" s="215"/>
      <c r="AC174" s="215"/>
      <c r="AD174" s="215"/>
      <c r="AE174" s="215"/>
      <c r="AF174" s="215"/>
      <c r="AG174" s="211"/>
      <c r="AH174" s="215"/>
      <c r="AI174" s="211"/>
    </row>
    <row r="175" spans="1:35" x14ac:dyDescent="0.25">
      <c r="A175" s="211"/>
      <c r="B175" s="211"/>
      <c r="C175" s="211"/>
      <c r="D175" s="211"/>
      <c r="E175" s="211"/>
      <c r="F175" s="211"/>
      <c r="G175" s="211"/>
      <c r="H175" s="211"/>
      <c r="I175" s="211"/>
      <c r="J175" s="211"/>
      <c r="K175" s="211"/>
      <c r="L175" s="211"/>
      <c r="M175" s="215"/>
      <c r="N175" s="57"/>
      <c r="O175" s="57"/>
      <c r="P175" s="57"/>
      <c r="Q175" s="57"/>
      <c r="R175" s="57"/>
      <c r="S175" s="215"/>
      <c r="T175" s="215"/>
      <c r="U175" s="215"/>
      <c r="V175" s="215"/>
      <c r="W175" s="215"/>
      <c r="X175" s="215"/>
      <c r="Y175" s="215"/>
      <c r="Z175" s="217"/>
      <c r="AA175" s="215"/>
      <c r="AB175" s="215"/>
      <c r="AC175" s="215"/>
      <c r="AD175" s="215"/>
      <c r="AE175" s="215"/>
      <c r="AF175" s="215"/>
      <c r="AG175" s="211"/>
      <c r="AH175" s="215"/>
      <c r="AI175" s="211"/>
    </row>
    <row r="176" spans="1:35" x14ac:dyDescent="0.25">
      <c r="A176" s="211"/>
      <c r="B176" s="211"/>
      <c r="C176" s="211"/>
      <c r="D176" s="211"/>
      <c r="E176" s="211"/>
      <c r="F176" s="211"/>
      <c r="G176" s="211"/>
      <c r="H176" s="211"/>
      <c r="I176" s="211"/>
      <c r="J176" s="211"/>
      <c r="K176" s="211"/>
      <c r="L176" s="211"/>
      <c r="M176" s="215"/>
      <c r="N176" s="57"/>
      <c r="O176" s="57"/>
      <c r="P176" s="57"/>
      <c r="Q176" s="57"/>
      <c r="R176" s="57"/>
      <c r="S176" s="215"/>
      <c r="T176" s="215"/>
      <c r="U176" s="215"/>
      <c r="V176" s="215"/>
      <c r="W176" s="215"/>
      <c r="X176" s="215"/>
      <c r="Y176" s="215"/>
      <c r="Z176" s="217"/>
      <c r="AA176" s="215"/>
      <c r="AB176" s="215"/>
      <c r="AC176" s="215"/>
      <c r="AD176" s="215"/>
      <c r="AE176" s="215"/>
      <c r="AF176" s="215"/>
      <c r="AG176" s="211"/>
      <c r="AH176" s="215"/>
      <c r="AI176" s="211"/>
    </row>
    <row r="177" spans="1:35" x14ac:dyDescent="0.25">
      <c r="A177" s="211"/>
      <c r="B177" s="211"/>
      <c r="C177" s="211"/>
      <c r="D177" s="211"/>
      <c r="E177" s="211"/>
      <c r="F177" s="211"/>
      <c r="G177" s="211"/>
      <c r="H177" s="211"/>
      <c r="I177" s="211"/>
      <c r="J177" s="211"/>
      <c r="K177" s="211"/>
      <c r="L177" s="211"/>
      <c r="M177" s="215"/>
      <c r="N177" s="57"/>
      <c r="O177" s="57"/>
      <c r="P177" s="57"/>
      <c r="Q177" s="57"/>
      <c r="R177" s="57"/>
      <c r="S177" s="215"/>
      <c r="T177" s="215"/>
      <c r="U177" s="215"/>
      <c r="V177" s="215"/>
      <c r="W177" s="215"/>
      <c r="X177" s="215"/>
      <c r="Y177" s="215"/>
      <c r="Z177" s="217"/>
      <c r="AA177" s="215"/>
      <c r="AB177" s="215"/>
      <c r="AC177" s="215"/>
      <c r="AD177" s="215"/>
      <c r="AE177" s="215"/>
      <c r="AF177" s="215"/>
      <c r="AG177" s="211"/>
      <c r="AH177" s="215"/>
      <c r="AI177" s="211"/>
    </row>
    <row r="178" spans="1:35" x14ac:dyDescent="0.25">
      <c r="A178" s="211"/>
      <c r="B178" s="211"/>
      <c r="C178" s="211"/>
      <c r="D178" s="211"/>
      <c r="E178" s="211"/>
      <c r="F178" s="211"/>
      <c r="G178" s="211"/>
      <c r="H178" s="211"/>
      <c r="I178" s="211"/>
      <c r="J178" s="211"/>
      <c r="K178" s="211"/>
      <c r="L178" s="211"/>
      <c r="M178" s="215"/>
      <c r="N178" s="57"/>
      <c r="O178" s="57"/>
      <c r="P178" s="57"/>
      <c r="Q178" s="57"/>
      <c r="R178" s="57"/>
      <c r="S178" s="215"/>
      <c r="T178" s="215"/>
      <c r="U178" s="215"/>
      <c r="V178" s="215"/>
      <c r="W178" s="215"/>
      <c r="X178" s="215"/>
      <c r="Y178" s="215"/>
      <c r="Z178" s="217"/>
      <c r="AA178" s="215"/>
      <c r="AB178" s="215"/>
      <c r="AC178" s="215"/>
      <c r="AD178" s="215"/>
      <c r="AE178" s="215"/>
      <c r="AF178" s="215"/>
      <c r="AG178" s="211"/>
      <c r="AH178" s="215"/>
      <c r="AI178" s="211"/>
    </row>
    <row r="179" spans="1:35" x14ac:dyDescent="0.25">
      <c r="A179" s="211"/>
      <c r="B179" s="211"/>
      <c r="C179" s="211"/>
      <c r="D179" s="211"/>
      <c r="E179" s="211"/>
      <c r="F179" s="211"/>
      <c r="G179" s="211"/>
      <c r="H179" s="211"/>
      <c r="I179" s="211"/>
      <c r="J179" s="211"/>
      <c r="K179" s="211"/>
      <c r="L179" s="211"/>
      <c r="M179" s="215"/>
      <c r="N179" s="57"/>
      <c r="O179" s="57"/>
      <c r="P179" s="57"/>
      <c r="Q179" s="57"/>
      <c r="R179" s="57"/>
      <c r="S179" s="215"/>
      <c r="T179" s="215"/>
      <c r="U179" s="215"/>
      <c r="V179" s="215"/>
      <c r="W179" s="215"/>
      <c r="X179" s="215"/>
      <c r="Y179" s="215"/>
      <c r="Z179" s="217"/>
      <c r="AA179" s="215"/>
      <c r="AB179" s="215"/>
      <c r="AC179" s="215"/>
      <c r="AD179" s="215"/>
      <c r="AE179" s="215"/>
      <c r="AF179" s="215"/>
      <c r="AG179" s="211"/>
      <c r="AH179" s="215"/>
      <c r="AI179" s="211"/>
    </row>
    <row r="180" spans="1:35" x14ac:dyDescent="0.25">
      <c r="A180" s="211"/>
      <c r="B180" s="211"/>
      <c r="C180" s="211"/>
      <c r="D180" s="211"/>
      <c r="E180" s="211"/>
      <c r="F180" s="211"/>
      <c r="G180" s="211"/>
      <c r="H180" s="211"/>
      <c r="I180" s="211"/>
      <c r="J180" s="211"/>
      <c r="K180" s="211"/>
      <c r="L180" s="211"/>
      <c r="M180" s="215"/>
      <c r="N180" s="57"/>
      <c r="O180" s="57"/>
      <c r="P180" s="57"/>
      <c r="Q180" s="57"/>
      <c r="R180" s="57"/>
      <c r="S180" s="215"/>
      <c r="T180" s="215"/>
      <c r="U180" s="215"/>
      <c r="V180" s="215"/>
      <c r="W180" s="215"/>
      <c r="X180" s="215"/>
      <c r="Y180" s="215"/>
      <c r="Z180" s="217"/>
      <c r="AA180" s="215"/>
      <c r="AB180" s="215"/>
      <c r="AC180" s="215"/>
      <c r="AD180" s="215"/>
      <c r="AE180" s="215"/>
      <c r="AF180" s="215"/>
      <c r="AG180" s="211"/>
      <c r="AH180" s="215"/>
      <c r="AI180" s="211"/>
    </row>
    <row r="181" spans="1:35" x14ac:dyDescent="0.25">
      <c r="A181" s="211"/>
      <c r="B181" s="211"/>
      <c r="C181" s="211"/>
      <c r="D181" s="211"/>
      <c r="E181" s="211"/>
      <c r="F181" s="211"/>
      <c r="G181" s="211"/>
      <c r="H181" s="211"/>
      <c r="I181" s="211"/>
      <c r="J181" s="211"/>
      <c r="K181" s="211"/>
      <c r="L181" s="211"/>
      <c r="M181" s="215"/>
      <c r="N181" s="57"/>
      <c r="O181" s="57"/>
      <c r="P181" s="57"/>
      <c r="Q181" s="57"/>
      <c r="R181" s="57"/>
      <c r="S181" s="215"/>
      <c r="T181" s="215"/>
      <c r="U181" s="215"/>
      <c r="V181" s="215"/>
      <c r="W181" s="215"/>
      <c r="X181" s="215"/>
      <c r="Y181" s="215"/>
      <c r="Z181" s="217"/>
      <c r="AA181" s="215"/>
      <c r="AB181" s="215"/>
      <c r="AC181" s="215"/>
      <c r="AD181" s="215"/>
      <c r="AE181" s="215"/>
      <c r="AF181" s="215"/>
      <c r="AG181" s="211"/>
      <c r="AH181" s="215"/>
      <c r="AI181" s="211"/>
    </row>
    <row r="182" spans="1:35" x14ac:dyDescent="0.25">
      <c r="A182" s="211"/>
      <c r="B182" s="211"/>
      <c r="C182" s="211"/>
      <c r="D182" s="211"/>
      <c r="E182" s="211"/>
      <c r="F182" s="211"/>
      <c r="G182" s="211"/>
      <c r="H182" s="211"/>
      <c r="I182" s="211"/>
      <c r="J182" s="211"/>
      <c r="K182" s="211"/>
      <c r="L182" s="211"/>
      <c r="M182" s="215"/>
      <c r="N182" s="57"/>
      <c r="O182" s="57"/>
      <c r="P182" s="57"/>
      <c r="Q182" s="57"/>
      <c r="R182" s="57"/>
      <c r="S182" s="215"/>
      <c r="T182" s="215"/>
      <c r="U182" s="215"/>
      <c r="V182" s="215"/>
      <c r="W182" s="215"/>
      <c r="X182" s="215"/>
      <c r="Y182" s="215"/>
      <c r="Z182" s="217"/>
      <c r="AA182" s="215"/>
      <c r="AB182" s="215"/>
      <c r="AC182" s="215"/>
      <c r="AD182" s="215"/>
      <c r="AE182" s="215"/>
      <c r="AF182" s="215"/>
      <c r="AG182" s="211"/>
      <c r="AH182" s="215"/>
      <c r="AI182" s="211"/>
    </row>
    <row r="183" spans="1:35" x14ac:dyDescent="0.25">
      <c r="A183" s="211"/>
      <c r="B183" s="211"/>
      <c r="C183" s="211"/>
      <c r="D183" s="211"/>
      <c r="E183" s="211"/>
      <c r="F183" s="211"/>
      <c r="G183" s="211"/>
      <c r="H183" s="211"/>
      <c r="I183" s="211"/>
      <c r="J183" s="211"/>
      <c r="K183" s="211"/>
      <c r="L183" s="211"/>
      <c r="M183" s="215"/>
      <c r="N183" s="57"/>
      <c r="O183" s="57"/>
      <c r="P183" s="57"/>
      <c r="Q183" s="57"/>
      <c r="R183" s="57"/>
      <c r="S183" s="215"/>
      <c r="T183" s="215"/>
      <c r="U183" s="215"/>
      <c r="V183" s="215"/>
      <c r="W183" s="215"/>
      <c r="X183" s="215"/>
      <c r="Y183" s="215"/>
      <c r="Z183" s="217"/>
      <c r="AA183" s="215"/>
      <c r="AB183" s="215"/>
      <c r="AC183" s="215"/>
      <c r="AD183" s="215"/>
      <c r="AE183" s="215"/>
      <c r="AF183" s="215"/>
      <c r="AG183" s="211"/>
      <c r="AH183" s="215"/>
      <c r="AI183" s="211"/>
    </row>
    <row r="184" spans="1:35" x14ac:dyDescent="0.25">
      <c r="A184" s="211"/>
      <c r="B184" s="211"/>
      <c r="C184" s="211"/>
      <c r="D184" s="211"/>
      <c r="E184" s="211"/>
      <c r="F184" s="211"/>
      <c r="G184" s="211"/>
      <c r="H184" s="211"/>
      <c r="I184" s="211"/>
      <c r="J184" s="211"/>
      <c r="K184" s="211"/>
      <c r="L184" s="211"/>
      <c r="M184" s="215"/>
      <c r="N184" s="57"/>
      <c r="O184" s="57"/>
      <c r="P184" s="57"/>
      <c r="Q184" s="57"/>
      <c r="R184" s="57"/>
      <c r="S184" s="215"/>
      <c r="T184" s="215"/>
      <c r="U184" s="215"/>
      <c r="V184" s="215"/>
      <c r="W184" s="215"/>
      <c r="X184" s="215"/>
      <c r="Y184" s="215"/>
      <c r="Z184" s="217"/>
      <c r="AA184" s="215"/>
      <c r="AB184" s="215"/>
      <c r="AC184" s="215"/>
      <c r="AD184" s="215"/>
      <c r="AE184" s="215"/>
      <c r="AF184" s="215"/>
      <c r="AG184" s="211"/>
      <c r="AH184" s="215"/>
      <c r="AI184" s="211"/>
    </row>
    <row r="185" spans="1:35" x14ac:dyDescent="0.25">
      <c r="A185" s="211"/>
      <c r="B185" s="211"/>
      <c r="C185" s="211"/>
      <c r="D185" s="211"/>
      <c r="E185" s="211"/>
      <c r="F185" s="211"/>
      <c r="G185" s="211"/>
      <c r="H185" s="211"/>
      <c r="I185" s="211"/>
      <c r="J185" s="211"/>
      <c r="K185" s="211"/>
      <c r="L185" s="211"/>
      <c r="M185" s="215"/>
      <c r="N185" s="57"/>
      <c r="O185" s="57"/>
      <c r="P185" s="57"/>
      <c r="Q185" s="57"/>
      <c r="R185" s="57"/>
      <c r="S185" s="215"/>
      <c r="T185" s="215"/>
      <c r="U185" s="215"/>
      <c r="V185" s="215"/>
      <c r="W185" s="215"/>
      <c r="X185" s="215"/>
      <c r="Y185" s="215"/>
      <c r="Z185" s="217"/>
      <c r="AA185" s="215"/>
      <c r="AB185" s="215"/>
      <c r="AC185" s="215"/>
      <c r="AD185" s="215"/>
      <c r="AE185" s="215"/>
      <c r="AF185" s="215"/>
      <c r="AG185" s="211"/>
      <c r="AH185" s="215"/>
      <c r="AI185" s="211"/>
    </row>
    <row r="186" spans="1:35" x14ac:dyDescent="0.25">
      <c r="A186" s="211"/>
      <c r="B186" s="211"/>
      <c r="C186" s="211"/>
      <c r="D186" s="211"/>
      <c r="E186" s="211"/>
      <c r="F186" s="211"/>
      <c r="G186" s="211"/>
      <c r="H186" s="211"/>
      <c r="I186" s="211"/>
      <c r="J186" s="211"/>
      <c r="K186" s="211"/>
      <c r="L186" s="211"/>
      <c r="M186" s="215"/>
      <c r="N186" s="57"/>
      <c r="O186" s="57"/>
      <c r="P186" s="57"/>
      <c r="Q186" s="57"/>
      <c r="R186" s="57"/>
      <c r="S186" s="215"/>
      <c r="T186" s="215"/>
      <c r="U186" s="215"/>
      <c r="V186" s="215"/>
      <c r="W186" s="215"/>
      <c r="X186" s="215"/>
      <c r="Y186" s="215"/>
      <c r="Z186" s="217"/>
      <c r="AA186" s="215"/>
      <c r="AB186" s="215"/>
      <c r="AC186" s="215"/>
      <c r="AD186" s="215"/>
      <c r="AE186" s="215"/>
      <c r="AF186" s="215"/>
      <c r="AG186" s="211"/>
      <c r="AH186" s="215"/>
      <c r="AI186" s="211"/>
    </row>
    <row r="187" spans="1:35" x14ac:dyDescent="0.25">
      <c r="A187" s="211"/>
      <c r="B187" s="211"/>
      <c r="C187" s="211"/>
      <c r="D187" s="211"/>
      <c r="E187" s="211"/>
      <c r="F187" s="211"/>
      <c r="G187" s="211"/>
      <c r="H187" s="211"/>
      <c r="I187" s="211"/>
      <c r="J187" s="211"/>
      <c r="K187" s="211"/>
      <c r="L187" s="211"/>
      <c r="M187" s="215"/>
      <c r="N187" s="57"/>
      <c r="O187" s="57"/>
      <c r="P187" s="57"/>
      <c r="Q187" s="57"/>
      <c r="R187" s="57"/>
      <c r="S187" s="215"/>
      <c r="T187" s="215"/>
      <c r="U187" s="215"/>
      <c r="V187" s="215"/>
      <c r="W187" s="215"/>
      <c r="X187" s="215"/>
      <c r="Y187" s="215"/>
      <c r="Z187" s="217"/>
      <c r="AA187" s="215"/>
      <c r="AB187" s="215"/>
      <c r="AC187" s="215"/>
      <c r="AD187" s="215"/>
      <c r="AE187" s="215"/>
      <c r="AF187" s="215"/>
      <c r="AG187" s="211"/>
      <c r="AH187" s="215"/>
      <c r="AI187" s="211"/>
    </row>
    <row r="188" spans="1:35" x14ac:dyDescent="0.25">
      <c r="A188" s="211"/>
      <c r="B188" s="211"/>
      <c r="C188" s="211"/>
      <c r="D188" s="211"/>
      <c r="E188" s="211"/>
      <c r="F188" s="211"/>
      <c r="G188" s="211"/>
      <c r="H188" s="211"/>
      <c r="I188" s="211"/>
      <c r="J188" s="211"/>
      <c r="K188" s="211"/>
      <c r="L188" s="211"/>
      <c r="M188" s="215"/>
      <c r="N188" s="57"/>
      <c r="O188" s="57"/>
      <c r="P188" s="57"/>
      <c r="Q188" s="57"/>
      <c r="R188" s="57"/>
      <c r="S188" s="215"/>
      <c r="T188" s="215"/>
      <c r="U188" s="215"/>
      <c r="V188" s="215"/>
      <c r="W188" s="215"/>
      <c r="X188" s="215"/>
      <c r="Y188" s="215"/>
      <c r="Z188" s="217"/>
      <c r="AA188" s="215"/>
      <c r="AB188" s="215"/>
      <c r="AC188" s="215"/>
      <c r="AD188" s="215"/>
      <c r="AE188" s="215"/>
      <c r="AF188" s="215"/>
      <c r="AG188" s="211"/>
      <c r="AH188" s="215"/>
      <c r="AI188" s="211"/>
    </row>
    <row r="189" spans="1:35" x14ac:dyDescent="0.25">
      <c r="A189" s="211"/>
      <c r="B189" s="211"/>
      <c r="C189" s="211"/>
      <c r="D189" s="211"/>
      <c r="E189" s="211"/>
      <c r="F189" s="211"/>
      <c r="G189" s="211"/>
      <c r="H189" s="211"/>
      <c r="I189" s="211"/>
      <c r="J189" s="211"/>
      <c r="K189" s="211"/>
      <c r="L189" s="211"/>
      <c r="M189" s="215"/>
      <c r="N189" s="57"/>
      <c r="O189" s="57"/>
      <c r="P189" s="57"/>
      <c r="Q189" s="57"/>
      <c r="R189" s="57"/>
      <c r="S189" s="215"/>
      <c r="T189" s="215"/>
      <c r="U189" s="215"/>
      <c r="V189" s="215"/>
      <c r="W189" s="215"/>
      <c r="X189" s="215"/>
      <c r="Y189" s="215"/>
      <c r="Z189" s="217"/>
      <c r="AA189" s="215"/>
      <c r="AB189" s="215"/>
      <c r="AC189" s="215"/>
      <c r="AD189" s="215"/>
      <c r="AE189" s="215"/>
      <c r="AF189" s="215"/>
      <c r="AG189" s="211"/>
      <c r="AH189" s="215"/>
      <c r="AI189" s="211"/>
    </row>
    <row r="190" spans="1:35" x14ac:dyDescent="0.25">
      <c r="A190" s="211"/>
      <c r="B190" s="211"/>
      <c r="C190" s="211"/>
      <c r="D190" s="211"/>
      <c r="E190" s="211"/>
      <c r="F190" s="211"/>
      <c r="G190" s="211"/>
      <c r="H190" s="211"/>
      <c r="I190" s="211"/>
      <c r="J190" s="211"/>
      <c r="K190" s="211"/>
      <c r="L190" s="211"/>
      <c r="M190" s="215"/>
      <c r="N190" s="57"/>
      <c r="O190" s="57"/>
      <c r="P190" s="57"/>
      <c r="Q190" s="57"/>
      <c r="R190" s="57"/>
      <c r="S190" s="215"/>
      <c r="T190" s="215"/>
      <c r="U190" s="215"/>
      <c r="V190" s="215"/>
      <c r="W190" s="215"/>
      <c r="X190" s="215"/>
      <c r="Y190" s="215"/>
      <c r="Z190" s="217"/>
      <c r="AA190" s="215"/>
      <c r="AB190" s="215"/>
      <c r="AC190" s="215"/>
      <c r="AD190" s="215"/>
      <c r="AE190" s="215"/>
      <c r="AF190" s="215"/>
      <c r="AG190" s="211"/>
      <c r="AH190" s="215"/>
      <c r="AI190" s="211"/>
    </row>
    <row r="191" spans="1:35" x14ac:dyDescent="0.25">
      <c r="A191" s="211"/>
      <c r="B191" s="211"/>
      <c r="C191" s="211"/>
      <c r="D191" s="211"/>
      <c r="E191" s="211"/>
      <c r="F191" s="211"/>
      <c r="G191" s="211"/>
      <c r="H191" s="211"/>
      <c r="I191" s="211"/>
      <c r="J191" s="211"/>
      <c r="K191" s="211"/>
      <c r="L191" s="211"/>
      <c r="M191" s="215"/>
      <c r="N191" s="57"/>
      <c r="O191" s="57"/>
      <c r="P191" s="57"/>
      <c r="Q191" s="57"/>
      <c r="R191" s="57"/>
      <c r="S191" s="215"/>
      <c r="T191" s="215"/>
      <c r="U191" s="215"/>
      <c r="V191" s="215"/>
      <c r="W191" s="215"/>
      <c r="X191" s="215"/>
      <c r="Y191" s="215"/>
      <c r="Z191" s="217"/>
      <c r="AA191" s="215"/>
      <c r="AB191" s="215"/>
      <c r="AC191" s="215"/>
      <c r="AD191" s="215"/>
      <c r="AE191" s="215"/>
      <c r="AF191" s="215"/>
      <c r="AG191" s="211"/>
      <c r="AH191" s="215"/>
      <c r="AI191" s="211"/>
    </row>
    <row r="192" spans="1:35" x14ac:dyDescent="0.25">
      <c r="A192" s="211"/>
      <c r="B192" s="211"/>
      <c r="C192" s="211"/>
      <c r="D192" s="211"/>
      <c r="E192" s="211"/>
      <c r="F192" s="211"/>
      <c r="G192" s="211"/>
      <c r="H192" s="211"/>
      <c r="I192" s="211"/>
      <c r="J192" s="211"/>
      <c r="K192" s="211"/>
      <c r="L192" s="211"/>
      <c r="M192" s="215"/>
      <c r="N192" s="57"/>
      <c r="O192" s="57"/>
      <c r="P192" s="57"/>
      <c r="Q192" s="57"/>
      <c r="R192" s="57"/>
      <c r="S192" s="215"/>
      <c r="T192" s="215"/>
      <c r="U192" s="215"/>
      <c r="V192" s="215"/>
      <c r="W192" s="215"/>
      <c r="X192" s="215"/>
      <c r="Y192" s="215"/>
      <c r="Z192" s="217"/>
      <c r="AA192" s="215"/>
      <c r="AB192" s="215"/>
      <c r="AC192" s="215"/>
      <c r="AD192" s="215"/>
      <c r="AE192" s="215"/>
      <c r="AF192" s="215"/>
      <c r="AG192" s="211"/>
      <c r="AH192" s="215"/>
      <c r="AI192" s="211"/>
    </row>
    <row r="193" spans="1:35" x14ac:dyDescent="0.25">
      <c r="A193" s="211"/>
      <c r="B193" s="211"/>
      <c r="C193" s="211"/>
      <c r="D193" s="211"/>
      <c r="E193" s="211"/>
      <c r="F193" s="211"/>
      <c r="G193" s="211"/>
      <c r="H193" s="211"/>
      <c r="I193" s="211"/>
      <c r="J193" s="211"/>
      <c r="K193" s="211"/>
      <c r="L193" s="211"/>
      <c r="M193" s="215"/>
      <c r="N193" s="57"/>
      <c r="O193" s="57"/>
      <c r="P193" s="57"/>
      <c r="Q193" s="57"/>
      <c r="R193" s="57"/>
      <c r="S193" s="215"/>
      <c r="T193" s="215"/>
      <c r="U193" s="215"/>
      <c r="V193" s="215"/>
      <c r="W193" s="215"/>
      <c r="X193" s="215"/>
      <c r="Y193" s="215"/>
      <c r="Z193" s="217"/>
      <c r="AA193" s="215"/>
      <c r="AB193" s="215"/>
      <c r="AC193" s="215"/>
      <c r="AD193" s="215"/>
      <c r="AE193" s="215"/>
      <c r="AF193" s="215"/>
      <c r="AG193" s="211"/>
      <c r="AH193" s="215"/>
      <c r="AI193" s="211"/>
    </row>
    <row r="194" spans="1:35" x14ac:dyDescent="0.25">
      <c r="A194" s="211"/>
      <c r="B194" s="211"/>
      <c r="C194" s="211"/>
      <c r="D194" s="211"/>
      <c r="E194" s="211"/>
      <c r="F194" s="211"/>
      <c r="G194" s="211"/>
      <c r="H194" s="211"/>
      <c r="I194" s="211"/>
      <c r="J194" s="211"/>
      <c r="K194" s="211"/>
      <c r="L194" s="211"/>
      <c r="M194" s="215"/>
      <c r="N194" s="57"/>
      <c r="O194" s="57"/>
      <c r="P194" s="57"/>
      <c r="Q194" s="57"/>
      <c r="R194" s="57"/>
      <c r="S194" s="215"/>
      <c r="T194" s="215"/>
      <c r="U194" s="215"/>
      <c r="V194" s="215"/>
      <c r="W194" s="215"/>
      <c r="X194" s="215"/>
      <c r="Y194" s="215"/>
      <c r="Z194" s="217"/>
      <c r="AA194" s="215"/>
      <c r="AB194" s="215"/>
      <c r="AC194" s="215"/>
      <c r="AD194" s="215"/>
      <c r="AE194" s="215"/>
      <c r="AF194" s="215"/>
      <c r="AG194" s="211"/>
      <c r="AH194" s="215"/>
      <c r="AI194" s="211"/>
    </row>
    <row r="195" spans="1:35" x14ac:dyDescent="0.25">
      <c r="A195" s="211"/>
      <c r="B195" s="211"/>
      <c r="C195" s="211"/>
      <c r="D195" s="211"/>
      <c r="E195" s="211"/>
      <c r="F195" s="211"/>
      <c r="G195" s="211"/>
      <c r="H195" s="211"/>
      <c r="I195" s="211"/>
      <c r="J195" s="211"/>
      <c r="K195" s="211"/>
      <c r="L195" s="211"/>
      <c r="M195" s="215"/>
      <c r="N195" s="57"/>
      <c r="O195" s="57"/>
      <c r="P195" s="57"/>
      <c r="Q195" s="57"/>
      <c r="R195" s="57"/>
      <c r="S195" s="215"/>
      <c r="T195" s="215"/>
      <c r="U195" s="215"/>
      <c r="V195" s="215"/>
      <c r="W195" s="215"/>
      <c r="X195" s="215"/>
      <c r="Y195" s="215"/>
      <c r="Z195" s="217"/>
      <c r="AA195" s="215"/>
      <c r="AB195" s="215"/>
      <c r="AC195" s="215"/>
      <c r="AD195" s="215"/>
      <c r="AE195" s="215"/>
      <c r="AF195" s="215"/>
      <c r="AG195" s="211"/>
      <c r="AH195" s="215"/>
      <c r="AI195" s="211"/>
    </row>
    <row r="196" spans="1:35" x14ac:dyDescent="0.25">
      <c r="A196" s="211"/>
      <c r="B196" s="211"/>
      <c r="C196" s="211"/>
      <c r="D196" s="211"/>
      <c r="E196" s="211"/>
      <c r="F196" s="211"/>
      <c r="G196" s="211"/>
      <c r="H196" s="211"/>
      <c r="I196" s="211"/>
      <c r="J196" s="211"/>
      <c r="K196" s="211"/>
      <c r="L196" s="211"/>
      <c r="M196" s="215"/>
      <c r="N196" s="57"/>
      <c r="O196" s="57"/>
      <c r="P196" s="57"/>
      <c r="Q196" s="57"/>
      <c r="R196" s="57"/>
      <c r="S196" s="215"/>
      <c r="T196" s="215"/>
      <c r="U196" s="215"/>
      <c r="V196" s="215"/>
      <c r="W196" s="215"/>
      <c r="X196" s="215"/>
      <c r="Y196" s="215"/>
      <c r="Z196" s="217"/>
      <c r="AA196" s="215"/>
      <c r="AB196" s="215"/>
      <c r="AC196" s="215"/>
      <c r="AD196" s="215"/>
      <c r="AE196" s="215"/>
      <c r="AF196" s="215"/>
      <c r="AG196" s="211"/>
      <c r="AH196" s="215"/>
      <c r="AI196" s="211"/>
    </row>
    <row r="197" spans="1:35" x14ac:dyDescent="0.25">
      <c r="A197" s="211"/>
      <c r="B197" s="211"/>
      <c r="C197" s="211"/>
      <c r="D197" s="211"/>
      <c r="E197" s="211"/>
      <c r="F197" s="211"/>
      <c r="G197" s="211"/>
      <c r="H197" s="211"/>
      <c r="I197" s="211"/>
      <c r="J197" s="211"/>
      <c r="K197" s="211"/>
      <c r="L197" s="211"/>
      <c r="M197" s="215"/>
      <c r="N197" s="57"/>
      <c r="O197" s="57"/>
      <c r="P197" s="57"/>
      <c r="Q197" s="57"/>
      <c r="R197" s="57"/>
      <c r="S197" s="215"/>
      <c r="T197" s="215"/>
      <c r="U197" s="215"/>
      <c r="V197" s="215"/>
      <c r="W197" s="215"/>
      <c r="X197" s="215"/>
      <c r="Y197" s="215"/>
      <c r="Z197" s="217"/>
      <c r="AA197" s="215"/>
      <c r="AB197" s="215"/>
      <c r="AC197" s="215"/>
      <c r="AD197" s="215"/>
      <c r="AE197" s="215"/>
      <c r="AF197" s="215"/>
      <c r="AG197" s="211"/>
      <c r="AH197" s="215"/>
      <c r="AI197" s="211"/>
    </row>
    <row r="198" spans="1:35" x14ac:dyDescent="0.25">
      <c r="A198" s="211"/>
      <c r="B198" s="211"/>
      <c r="C198" s="211"/>
      <c r="D198" s="211"/>
      <c r="E198" s="211"/>
      <c r="F198" s="211"/>
      <c r="G198" s="211"/>
      <c r="H198" s="211"/>
      <c r="I198" s="211"/>
      <c r="J198" s="211"/>
      <c r="K198" s="211"/>
      <c r="L198" s="211"/>
      <c r="M198" s="215"/>
      <c r="N198" s="57"/>
      <c r="O198" s="57"/>
      <c r="P198" s="57"/>
      <c r="Q198" s="57"/>
      <c r="R198" s="57"/>
      <c r="S198" s="215"/>
      <c r="T198" s="215"/>
      <c r="U198" s="215"/>
      <c r="V198" s="215"/>
      <c r="W198" s="215"/>
      <c r="X198" s="215"/>
      <c r="Y198" s="215"/>
      <c r="Z198" s="217"/>
      <c r="AA198" s="215"/>
      <c r="AB198" s="215"/>
      <c r="AC198" s="215"/>
      <c r="AD198" s="215"/>
      <c r="AE198" s="215"/>
      <c r="AF198" s="215"/>
      <c r="AG198" s="211"/>
      <c r="AH198" s="215"/>
      <c r="AI198" s="211"/>
    </row>
    <row r="199" spans="1:35" x14ac:dyDescent="0.25">
      <c r="A199" s="211"/>
      <c r="B199" s="211"/>
      <c r="C199" s="211"/>
      <c r="D199" s="211"/>
      <c r="E199" s="211"/>
      <c r="F199" s="211"/>
      <c r="G199" s="211"/>
      <c r="H199" s="211"/>
      <c r="I199" s="211"/>
      <c r="J199" s="211"/>
      <c r="K199" s="211"/>
      <c r="L199" s="211"/>
      <c r="M199" s="215"/>
      <c r="N199" s="57"/>
      <c r="O199" s="57"/>
      <c r="P199" s="57"/>
      <c r="Q199" s="57"/>
      <c r="R199" s="57"/>
      <c r="S199" s="215"/>
      <c r="T199" s="215"/>
      <c r="U199" s="215"/>
      <c r="V199" s="215"/>
      <c r="W199" s="215"/>
      <c r="X199" s="215"/>
      <c r="Y199" s="215"/>
      <c r="Z199" s="217"/>
      <c r="AA199" s="215"/>
      <c r="AB199" s="215"/>
      <c r="AC199" s="215"/>
      <c r="AD199" s="215"/>
      <c r="AE199" s="215"/>
      <c r="AF199" s="215"/>
      <c r="AG199" s="211"/>
      <c r="AH199" s="215"/>
      <c r="AI199" s="211"/>
    </row>
    <row r="200" spans="1:35" x14ac:dyDescent="0.25">
      <c r="A200" s="211"/>
      <c r="B200" s="211"/>
      <c r="C200" s="211"/>
      <c r="D200" s="211"/>
      <c r="E200" s="211"/>
      <c r="F200" s="211"/>
      <c r="G200" s="211"/>
      <c r="H200" s="211"/>
      <c r="I200" s="211"/>
      <c r="J200" s="211"/>
      <c r="K200" s="211"/>
      <c r="L200" s="211"/>
      <c r="M200" s="215"/>
      <c r="N200" s="57"/>
      <c r="O200" s="57"/>
      <c r="P200" s="57"/>
      <c r="Q200" s="57"/>
      <c r="R200" s="57"/>
      <c r="S200" s="215"/>
      <c r="T200" s="215"/>
      <c r="U200" s="215"/>
      <c r="V200" s="215"/>
      <c r="W200" s="215"/>
      <c r="X200" s="215"/>
      <c r="Y200" s="215"/>
      <c r="Z200" s="217"/>
      <c r="AA200" s="215"/>
      <c r="AB200" s="215"/>
      <c r="AC200" s="215"/>
      <c r="AD200" s="215"/>
      <c r="AE200" s="215"/>
      <c r="AF200" s="215"/>
      <c r="AG200" s="211"/>
      <c r="AH200" s="215"/>
      <c r="AI200" s="211"/>
    </row>
    <row r="201" spans="1:35" x14ac:dyDescent="0.25">
      <c r="A201" s="211"/>
      <c r="B201" s="211"/>
      <c r="C201" s="211"/>
      <c r="D201" s="211"/>
      <c r="E201" s="211"/>
      <c r="F201" s="211"/>
      <c r="G201" s="211"/>
      <c r="H201" s="211"/>
      <c r="I201" s="211"/>
      <c r="J201" s="211"/>
      <c r="K201" s="211"/>
      <c r="L201" s="211"/>
      <c r="M201" s="215"/>
      <c r="N201" s="57"/>
      <c r="O201" s="57"/>
      <c r="P201" s="57"/>
      <c r="Q201" s="57"/>
      <c r="R201" s="57"/>
      <c r="S201" s="215"/>
      <c r="T201" s="215"/>
      <c r="U201" s="215"/>
      <c r="V201" s="215"/>
      <c r="W201" s="215"/>
      <c r="X201" s="215"/>
      <c r="Y201" s="215"/>
      <c r="Z201" s="217"/>
      <c r="AA201" s="215"/>
      <c r="AB201" s="215"/>
      <c r="AC201" s="215"/>
      <c r="AD201" s="215"/>
      <c r="AE201" s="215"/>
      <c r="AF201" s="215"/>
      <c r="AG201" s="211"/>
      <c r="AH201" s="215"/>
      <c r="AI201" s="211"/>
    </row>
    <row r="202" spans="1:35" x14ac:dyDescent="0.25">
      <c r="A202" s="211"/>
      <c r="B202" s="211"/>
      <c r="C202" s="211"/>
      <c r="D202" s="211"/>
      <c r="E202" s="211"/>
      <c r="F202" s="211"/>
      <c r="G202" s="211"/>
      <c r="H202" s="211"/>
      <c r="I202" s="211"/>
      <c r="J202" s="211"/>
      <c r="K202" s="211"/>
      <c r="L202" s="211"/>
      <c r="M202" s="215"/>
      <c r="N202" s="57"/>
      <c r="O202" s="57"/>
      <c r="P202" s="57"/>
      <c r="Q202" s="57"/>
      <c r="R202" s="57"/>
      <c r="S202" s="215"/>
      <c r="T202" s="215"/>
      <c r="U202" s="215"/>
      <c r="V202" s="215"/>
      <c r="W202" s="215"/>
      <c r="X202" s="215"/>
      <c r="Y202" s="215"/>
      <c r="Z202" s="217"/>
      <c r="AA202" s="215"/>
      <c r="AB202" s="215"/>
      <c r="AC202" s="215"/>
      <c r="AD202" s="215"/>
      <c r="AE202" s="215"/>
      <c r="AF202" s="215"/>
      <c r="AG202" s="211"/>
      <c r="AH202" s="215"/>
      <c r="AI202" s="211"/>
    </row>
    <row r="203" spans="1:35" x14ac:dyDescent="0.25">
      <c r="A203" s="211"/>
      <c r="B203" s="211"/>
      <c r="C203" s="211"/>
      <c r="D203" s="211"/>
      <c r="E203" s="211"/>
      <c r="F203" s="211"/>
      <c r="G203" s="211"/>
      <c r="H203" s="211"/>
      <c r="I203" s="211"/>
      <c r="J203" s="211"/>
      <c r="K203" s="211"/>
      <c r="L203" s="211"/>
      <c r="M203" s="215"/>
      <c r="N203" s="57"/>
      <c r="O203" s="57"/>
      <c r="P203" s="57"/>
      <c r="Q203" s="57"/>
      <c r="R203" s="57"/>
      <c r="S203" s="215"/>
      <c r="T203" s="215"/>
      <c r="U203" s="215"/>
      <c r="V203" s="215"/>
      <c r="W203" s="215"/>
      <c r="X203" s="215"/>
      <c r="Y203" s="215"/>
      <c r="Z203" s="217"/>
      <c r="AA203" s="215"/>
      <c r="AB203" s="215"/>
      <c r="AC203" s="215"/>
      <c r="AD203" s="215"/>
      <c r="AE203" s="215"/>
      <c r="AF203" s="215"/>
      <c r="AG203" s="211"/>
      <c r="AH203" s="215"/>
      <c r="AI203" s="211"/>
    </row>
    <row r="204" spans="1:35" x14ac:dyDescent="0.25">
      <c r="A204" s="211"/>
      <c r="B204" s="211"/>
      <c r="C204" s="211"/>
      <c r="D204" s="211"/>
      <c r="E204" s="211"/>
      <c r="F204" s="211"/>
      <c r="G204" s="211"/>
      <c r="H204" s="211"/>
      <c r="I204" s="211"/>
      <c r="J204" s="211"/>
      <c r="K204" s="211"/>
      <c r="L204" s="211"/>
      <c r="M204" s="215"/>
      <c r="N204" s="57"/>
      <c r="O204" s="57"/>
      <c r="P204" s="57"/>
      <c r="Q204" s="57"/>
      <c r="R204" s="57"/>
      <c r="S204" s="215"/>
      <c r="T204" s="215"/>
      <c r="U204" s="215"/>
      <c r="V204" s="215"/>
      <c r="W204" s="215"/>
      <c r="X204" s="215"/>
      <c r="Y204" s="215"/>
      <c r="Z204" s="217"/>
      <c r="AA204" s="215"/>
      <c r="AB204" s="215"/>
      <c r="AC204" s="215"/>
      <c r="AD204" s="215"/>
      <c r="AE204" s="215"/>
      <c r="AF204" s="215"/>
      <c r="AG204" s="211"/>
      <c r="AH204" s="215"/>
      <c r="AI204" s="211"/>
    </row>
    <row r="205" spans="1:35" x14ac:dyDescent="0.25">
      <c r="A205" s="211"/>
      <c r="B205" s="211"/>
      <c r="C205" s="211"/>
      <c r="D205" s="211"/>
      <c r="E205" s="211"/>
      <c r="F205" s="211"/>
      <c r="G205" s="211"/>
      <c r="H205" s="211"/>
      <c r="I205" s="211"/>
      <c r="J205" s="211"/>
      <c r="K205" s="211"/>
      <c r="L205" s="211"/>
      <c r="M205" s="215"/>
      <c r="N205" s="57"/>
      <c r="O205" s="57"/>
      <c r="P205" s="57"/>
      <c r="Q205" s="57"/>
      <c r="R205" s="57"/>
      <c r="S205" s="215"/>
      <c r="T205" s="215"/>
      <c r="U205" s="215"/>
      <c r="V205" s="215"/>
      <c r="W205" s="215"/>
      <c r="X205" s="215"/>
      <c r="Y205" s="215"/>
      <c r="Z205" s="217"/>
      <c r="AA205" s="215"/>
      <c r="AB205" s="215"/>
      <c r="AC205" s="215"/>
      <c r="AD205" s="215"/>
      <c r="AE205" s="215"/>
      <c r="AF205" s="215"/>
      <c r="AG205" s="211"/>
      <c r="AH205" s="215"/>
      <c r="AI205" s="211"/>
    </row>
    <row r="206" spans="1:35" x14ac:dyDescent="0.25">
      <c r="A206" s="211"/>
      <c r="B206" s="211"/>
      <c r="C206" s="211"/>
      <c r="D206" s="211"/>
      <c r="E206" s="211"/>
      <c r="F206" s="211"/>
      <c r="G206" s="211"/>
      <c r="H206" s="211"/>
      <c r="I206" s="211"/>
      <c r="J206" s="211"/>
      <c r="K206" s="211"/>
      <c r="L206" s="211"/>
      <c r="M206" s="215"/>
      <c r="N206" s="57"/>
      <c r="O206" s="57"/>
      <c r="P206" s="57"/>
      <c r="Q206" s="57"/>
      <c r="R206" s="57"/>
      <c r="S206" s="215"/>
      <c r="T206" s="215"/>
      <c r="U206" s="215"/>
      <c r="V206" s="215"/>
      <c r="W206" s="215"/>
      <c r="X206" s="215"/>
      <c r="Y206" s="215"/>
      <c r="Z206" s="217"/>
      <c r="AA206" s="215"/>
      <c r="AB206" s="215"/>
      <c r="AC206" s="215"/>
      <c r="AD206" s="215"/>
      <c r="AE206" s="215"/>
      <c r="AF206" s="215"/>
      <c r="AG206" s="211"/>
      <c r="AH206" s="215"/>
      <c r="AI206" s="211"/>
    </row>
    <row r="207" spans="1:35" x14ac:dyDescent="0.25">
      <c r="A207" s="211"/>
      <c r="B207" s="211"/>
      <c r="C207" s="211"/>
      <c r="D207" s="211"/>
      <c r="E207" s="211"/>
      <c r="F207" s="211"/>
      <c r="G207" s="211"/>
      <c r="H207" s="211"/>
      <c r="I207" s="211"/>
      <c r="J207" s="211"/>
      <c r="K207" s="211"/>
      <c r="L207" s="211"/>
      <c r="M207" s="215"/>
      <c r="N207" s="57"/>
      <c r="O207" s="57"/>
      <c r="P207" s="57"/>
      <c r="Q207" s="57"/>
      <c r="R207" s="57"/>
      <c r="S207" s="215"/>
      <c r="T207" s="215"/>
      <c r="U207" s="215"/>
      <c r="V207" s="215"/>
      <c r="W207" s="215"/>
      <c r="X207" s="215"/>
      <c r="Y207" s="215"/>
      <c r="Z207" s="217"/>
      <c r="AA207" s="215"/>
      <c r="AB207" s="215"/>
      <c r="AC207" s="215"/>
      <c r="AD207" s="215"/>
      <c r="AE207" s="215"/>
      <c r="AF207" s="215"/>
      <c r="AG207" s="211"/>
      <c r="AH207" s="215"/>
      <c r="AI207" s="211"/>
    </row>
    <row r="208" spans="1:35" x14ac:dyDescent="0.25">
      <c r="A208" s="211"/>
      <c r="B208" s="211"/>
      <c r="C208" s="211"/>
      <c r="D208" s="211"/>
      <c r="E208" s="211"/>
      <c r="F208" s="211"/>
      <c r="G208" s="211"/>
      <c r="H208" s="211"/>
      <c r="I208" s="211"/>
      <c r="J208" s="211"/>
      <c r="K208" s="211"/>
      <c r="L208" s="211"/>
      <c r="M208" s="215"/>
      <c r="N208" s="57"/>
      <c r="O208" s="57"/>
      <c r="P208" s="57"/>
      <c r="Q208" s="57"/>
      <c r="R208" s="57"/>
      <c r="S208" s="215"/>
      <c r="T208" s="215"/>
      <c r="U208" s="215"/>
      <c r="V208" s="215"/>
      <c r="W208" s="215"/>
      <c r="X208" s="215"/>
      <c r="Y208" s="215"/>
      <c r="Z208" s="217"/>
      <c r="AA208" s="215"/>
      <c r="AB208" s="215"/>
      <c r="AC208" s="215"/>
      <c r="AD208" s="215"/>
      <c r="AE208" s="215"/>
      <c r="AF208" s="215"/>
      <c r="AG208" s="211"/>
      <c r="AH208" s="215"/>
      <c r="AI208" s="211"/>
    </row>
    <row r="209" spans="1:35" x14ac:dyDescent="0.25">
      <c r="A209" s="211"/>
      <c r="B209" s="211"/>
      <c r="C209" s="211"/>
      <c r="D209" s="211"/>
      <c r="E209" s="211"/>
      <c r="F209" s="211"/>
      <c r="G209" s="211"/>
      <c r="H209" s="211"/>
      <c r="I209" s="211"/>
      <c r="J209" s="211"/>
      <c r="K209" s="211"/>
      <c r="L209" s="211"/>
      <c r="M209" s="215"/>
      <c r="N209" s="57"/>
      <c r="O209" s="57"/>
      <c r="P209" s="57"/>
      <c r="Q209" s="57"/>
      <c r="R209" s="57"/>
      <c r="S209" s="215"/>
      <c r="T209" s="215"/>
      <c r="U209" s="215"/>
      <c r="V209" s="215"/>
      <c r="W209" s="215"/>
      <c r="X209" s="215"/>
      <c r="Y209" s="215"/>
      <c r="Z209" s="217"/>
      <c r="AA209" s="215"/>
      <c r="AB209" s="215"/>
      <c r="AC209" s="215"/>
      <c r="AD209" s="215"/>
      <c r="AE209" s="215"/>
      <c r="AF209" s="215"/>
      <c r="AG209" s="211"/>
      <c r="AH209" s="215"/>
      <c r="AI209" s="211"/>
    </row>
    <row r="210" spans="1:35" x14ac:dyDescent="0.25">
      <c r="A210" s="211"/>
      <c r="B210" s="211"/>
      <c r="C210" s="211"/>
      <c r="D210" s="211"/>
      <c r="E210" s="211"/>
      <c r="F210" s="211"/>
      <c r="G210" s="211"/>
      <c r="H210" s="211"/>
      <c r="I210" s="211"/>
      <c r="J210" s="211"/>
      <c r="K210" s="211"/>
      <c r="L210" s="211"/>
      <c r="M210" s="215"/>
      <c r="N210" s="57"/>
      <c r="O210" s="57"/>
      <c r="P210" s="57"/>
      <c r="Q210" s="57"/>
      <c r="R210" s="57"/>
      <c r="S210" s="215"/>
      <c r="T210" s="215"/>
      <c r="U210" s="215"/>
      <c r="V210" s="215"/>
      <c r="W210" s="215"/>
      <c r="X210" s="215"/>
      <c r="Y210" s="215"/>
      <c r="Z210" s="217"/>
      <c r="AA210" s="215"/>
      <c r="AB210" s="215"/>
      <c r="AC210" s="215"/>
      <c r="AD210" s="215"/>
      <c r="AE210" s="215"/>
      <c r="AF210" s="215"/>
      <c r="AG210" s="211"/>
      <c r="AH210" s="215"/>
      <c r="AI210" s="211"/>
    </row>
    <row r="211" spans="1:35" x14ac:dyDescent="0.25">
      <c r="A211" s="211"/>
      <c r="B211" s="211"/>
      <c r="C211" s="211"/>
      <c r="D211" s="211"/>
      <c r="E211" s="211"/>
      <c r="F211" s="211"/>
      <c r="G211" s="211"/>
      <c r="H211" s="211"/>
      <c r="I211" s="211"/>
      <c r="J211" s="211"/>
      <c r="K211" s="211"/>
      <c r="L211" s="211"/>
      <c r="M211" s="215"/>
      <c r="N211" s="57"/>
      <c r="O211" s="57"/>
      <c r="P211" s="57"/>
      <c r="Q211" s="57"/>
      <c r="R211" s="57"/>
      <c r="S211" s="215"/>
      <c r="T211" s="215"/>
      <c r="U211" s="215"/>
      <c r="V211" s="215"/>
      <c r="W211" s="215"/>
      <c r="X211" s="215"/>
      <c r="Y211" s="215"/>
      <c r="Z211" s="217"/>
      <c r="AA211" s="215"/>
      <c r="AB211" s="215"/>
      <c r="AC211" s="215"/>
      <c r="AD211" s="215"/>
      <c r="AE211" s="215"/>
      <c r="AF211" s="215"/>
      <c r="AG211" s="211"/>
      <c r="AH211" s="215"/>
      <c r="AI211" s="211"/>
    </row>
    <row r="212" spans="1:35" x14ac:dyDescent="0.25">
      <c r="A212" s="211"/>
      <c r="B212" s="211"/>
      <c r="C212" s="211"/>
      <c r="D212" s="211"/>
      <c r="E212" s="211"/>
      <c r="F212" s="211"/>
      <c r="G212" s="211"/>
      <c r="H212" s="211"/>
      <c r="I212" s="211"/>
      <c r="J212" s="211"/>
      <c r="K212" s="211"/>
      <c r="L212" s="211"/>
      <c r="M212" s="215"/>
      <c r="N212" s="57"/>
      <c r="O212" s="57"/>
      <c r="P212" s="57"/>
      <c r="Q212" s="57"/>
      <c r="R212" s="57"/>
      <c r="S212" s="215"/>
      <c r="T212" s="215"/>
      <c r="U212" s="215"/>
      <c r="V212" s="215"/>
      <c r="W212" s="215"/>
      <c r="X212" s="215"/>
      <c r="Y212" s="215"/>
      <c r="Z212" s="217"/>
      <c r="AA212" s="215"/>
      <c r="AB212" s="215"/>
      <c r="AC212" s="215"/>
      <c r="AD212" s="215"/>
      <c r="AE212" s="215"/>
      <c r="AF212" s="215"/>
      <c r="AG212" s="211"/>
      <c r="AH212" s="215"/>
      <c r="AI212" s="211"/>
    </row>
    <row r="213" spans="1:35" x14ac:dyDescent="0.25">
      <c r="A213" s="211"/>
      <c r="B213" s="211"/>
      <c r="C213" s="211"/>
      <c r="D213" s="211"/>
      <c r="E213" s="211"/>
      <c r="F213" s="211"/>
      <c r="G213" s="211"/>
      <c r="H213" s="211"/>
      <c r="I213" s="211"/>
      <c r="J213" s="211"/>
      <c r="K213" s="211"/>
      <c r="L213" s="211"/>
      <c r="M213" s="215"/>
      <c r="N213" s="57"/>
      <c r="O213" s="57"/>
      <c r="P213" s="57"/>
      <c r="Q213" s="57"/>
      <c r="R213" s="57"/>
      <c r="S213" s="215"/>
      <c r="T213" s="215"/>
      <c r="U213" s="215"/>
      <c r="V213" s="215"/>
      <c r="W213" s="215"/>
      <c r="X213" s="215"/>
      <c r="Y213" s="215"/>
      <c r="Z213" s="217"/>
      <c r="AA213" s="215"/>
      <c r="AB213" s="215"/>
      <c r="AC213" s="215"/>
      <c r="AD213" s="215"/>
      <c r="AE213" s="215"/>
      <c r="AF213" s="215"/>
      <c r="AG213" s="211"/>
      <c r="AH213" s="215"/>
      <c r="AI213" s="211"/>
    </row>
    <row r="214" spans="1:35" x14ac:dyDescent="0.25">
      <c r="A214" s="211"/>
      <c r="B214" s="211"/>
      <c r="C214" s="211"/>
      <c r="D214" s="211"/>
      <c r="E214" s="211"/>
      <c r="F214" s="211"/>
      <c r="G214" s="211"/>
      <c r="H214" s="211"/>
      <c r="I214" s="211"/>
      <c r="J214" s="211"/>
      <c r="K214" s="211"/>
      <c r="L214" s="211"/>
      <c r="M214" s="215"/>
      <c r="N214" s="57"/>
      <c r="O214" s="57"/>
      <c r="P214" s="57"/>
      <c r="Q214" s="57"/>
      <c r="R214" s="57"/>
      <c r="S214" s="215"/>
      <c r="T214" s="215"/>
      <c r="U214" s="215"/>
      <c r="V214" s="215"/>
      <c r="W214" s="215"/>
      <c r="X214" s="215"/>
      <c r="Y214" s="215"/>
      <c r="Z214" s="217"/>
      <c r="AA214" s="215"/>
      <c r="AB214" s="215"/>
      <c r="AC214" s="215"/>
      <c r="AD214" s="215"/>
      <c r="AE214" s="215"/>
      <c r="AF214" s="215"/>
      <c r="AG214" s="211"/>
      <c r="AH214" s="215"/>
      <c r="AI214" s="211"/>
    </row>
    <row r="215" spans="1:35" x14ac:dyDescent="0.25">
      <c r="A215" s="211"/>
      <c r="B215" s="211"/>
      <c r="C215" s="211"/>
      <c r="D215" s="211"/>
      <c r="E215" s="211"/>
      <c r="F215" s="211"/>
      <c r="G215" s="211"/>
      <c r="H215" s="211"/>
      <c r="I215" s="211"/>
      <c r="J215" s="211"/>
      <c r="K215" s="211"/>
      <c r="L215" s="211"/>
      <c r="M215" s="215"/>
      <c r="N215" s="57"/>
      <c r="O215" s="57"/>
      <c r="P215" s="57"/>
      <c r="Q215" s="57"/>
      <c r="R215" s="57"/>
      <c r="S215" s="215"/>
      <c r="T215" s="215"/>
      <c r="U215" s="215"/>
      <c r="V215" s="215"/>
      <c r="W215" s="215"/>
      <c r="X215" s="215"/>
      <c r="Y215" s="215"/>
      <c r="Z215" s="217"/>
      <c r="AA215" s="215"/>
      <c r="AB215" s="215"/>
      <c r="AC215" s="215"/>
      <c r="AD215" s="215"/>
      <c r="AE215" s="215"/>
      <c r="AF215" s="215"/>
      <c r="AG215" s="211"/>
      <c r="AH215" s="215"/>
      <c r="AI215" s="211"/>
    </row>
    <row r="216" spans="1:35" x14ac:dyDescent="0.25">
      <c r="A216" s="211"/>
      <c r="B216" s="211"/>
      <c r="C216" s="211"/>
      <c r="D216" s="211"/>
      <c r="E216" s="211"/>
      <c r="F216" s="211"/>
      <c r="G216" s="211"/>
      <c r="H216" s="211"/>
      <c r="I216" s="211"/>
      <c r="J216" s="211"/>
      <c r="K216" s="211"/>
      <c r="L216" s="211"/>
      <c r="M216" s="215"/>
      <c r="N216" s="57"/>
      <c r="O216" s="57"/>
      <c r="P216" s="57"/>
      <c r="Q216" s="57"/>
      <c r="R216" s="57"/>
      <c r="S216" s="215"/>
      <c r="T216" s="215"/>
      <c r="U216" s="215"/>
      <c r="V216" s="215"/>
      <c r="W216" s="215"/>
      <c r="X216" s="215"/>
      <c r="Y216" s="215"/>
      <c r="Z216" s="217"/>
      <c r="AA216" s="215"/>
      <c r="AB216" s="215"/>
      <c r="AC216" s="215"/>
      <c r="AD216" s="215"/>
      <c r="AE216" s="215"/>
      <c r="AF216" s="215"/>
      <c r="AG216" s="211"/>
      <c r="AH216" s="215"/>
      <c r="AI216" s="211"/>
    </row>
    <row r="217" spans="1:35" x14ac:dyDescent="0.25">
      <c r="A217" s="211"/>
      <c r="B217" s="211"/>
      <c r="C217" s="211"/>
      <c r="D217" s="211"/>
      <c r="E217" s="211"/>
      <c r="F217" s="211"/>
      <c r="G217" s="211"/>
      <c r="H217" s="211"/>
      <c r="I217" s="211"/>
      <c r="J217" s="211"/>
      <c r="K217" s="211"/>
      <c r="L217" s="211"/>
      <c r="M217" s="215"/>
      <c r="N217" s="57"/>
      <c r="O217" s="57"/>
      <c r="P217" s="57"/>
      <c r="Q217" s="57"/>
      <c r="R217" s="57"/>
      <c r="S217" s="215"/>
      <c r="T217" s="215"/>
      <c r="U217" s="215"/>
      <c r="V217" s="215"/>
      <c r="W217" s="215"/>
      <c r="X217" s="215"/>
      <c r="Y217" s="215"/>
      <c r="Z217" s="217"/>
      <c r="AA217" s="215"/>
      <c r="AB217" s="215"/>
      <c r="AC217" s="215"/>
      <c r="AD217" s="215"/>
      <c r="AE217" s="215"/>
      <c r="AF217" s="215"/>
      <c r="AG217" s="211"/>
      <c r="AH217" s="215"/>
      <c r="AI217" s="211"/>
    </row>
    <row r="218" spans="1:35" x14ac:dyDescent="0.25">
      <c r="A218" s="211"/>
      <c r="B218" s="211"/>
      <c r="C218" s="211"/>
      <c r="D218" s="211"/>
      <c r="E218" s="211"/>
      <c r="F218" s="211"/>
      <c r="G218" s="211"/>
      <c r="H218" s="211"/>
      <c r="I218" s="211"/>
      <c r="J218" s="211"/>
      <c r="K218" s="211"/>
      <c r="L218" s="211"/>
      <c r="M218" s="215"/>
      <c r="N218" s="57"/>
      <c r="O218" s="57"/>
      <c r="P218" s="57"/>
      <c r="Q218" s="57"/>
      <c r="R218" s="57"/>
      <c r="S218" s="215"/>
      <c r="T218" s="215"/>
      <c r="U218" s="215"/>
      <c r="V218" s="215"/>
      <c r="W218" s="215"/>
      <c r="X218" s="215"/>
      <c r="Y218" s="215"/>
      <c r="Z218" s="217"/>
      <c r="AA218" s="215"/>
      <c r="AB218" s="215"/>
      <c r="AC218" s="215"/>
      <c r="AD218" s="215"/>
      <c r="AE218" s="215"/>
      <c r="AF218" s="215"/>
      <c r="AG218" s="211"/>
      <c r="AH218" s="215"/>
      <c r="AI218" s="211"/>
    </row>
    <row r="219" spans="1:35" x14ac:dyDescent="0.25">
      <c r="A219" s="211"/>
      <c r="B219" s="211"/>
      <c r="C219" s="211"/>
      <c r="D219" s="211"/>
      <c r="E219" s="211"/>
      <c r="F219" s="211"/>
      <c r="G219" s="211"/>
      <c r="H219" s="211"/>
      <c r="I219" s="211"/>
      <c r="J219" s="211"/>
      <c r="K219" s="211"/>
      <c r="L219" s="211"/>
      <c r="M219" s="215"/>
      <c r="N219" s="57"/>
      <c r="O219" s="57"/>
      <c r="P219" s="57"/>
      <c r="Q219" s="57"/>
      <c r="R219" s="57"/>
      <c r="S219" s="215"/>
      <c r="T219" s="215"/>
      <c r="U219" s="215"/>
      <c r="V219" s="215"/>
      <c r="W219" s="215"/>
      <c r="X219" s="215"/>
      <c r="Y219" s="215"/>
      <c r="Z219" s="217"/>
      <c r="AA219" s="215"/>
      <c r="AB219" s="215"/>
      <c r="AC219" s="215"/>
      <c r="AD219" s="215"/>
      <c r="AE219" s="215"/>
      <c r="AF219" s="215"/>
      <c r="AG219" s="211"/>
      <c r="AH219" s="215"/>
      <c r="AI219" s="211"/>
    </row>
    <row r="220" spans="1:35" x14ac:dyDescent="0.25">
      <c r="A220" s="211"/>
      <c r="B220" s="211"/>
      <c r="C220" s="211"/>
      <c r="D220" s="211"/>
      <c r="E220" s="211"/>
      <c r="F220" s="211"/>
      <c r="G220" s="211"/>
      <c r="H220" s="211"/>
      <c r="I220" s="211"/>
      <c r="J220" s="211"/>
      <c r="K220" s="211"/>
      <c r="L220" s="211"/>
      <c r="M220" s="215"/>
      <c r="N220" s="57"/>
      <c r="O220" s="57"/>
      <c r="P220" s="57"/>
      <c r="Q220" s="57"/>
      <c r="R220" s="57"/>
      <c r="S220" s="215"/>
      <c r="T220" s="215"/>
      <c r="U220" s="215"/>
      <c r="V220" s="215"/>
      <c r="W220" s="215"/>
      <c r="X220" s="215"/>
      <c r="Y220" s="215"/>
      <c r="Z220" s="217"/>
      <c r="AA220" s="215"/>
      <c r="AB220" s="215"/>
      <c r="AC220" s="215"/>
      <c r="AD220" s="215"/>
      <c r="AE220" s="215"/>
      <c r="AF220" s="215"/>
      <c r="AG220" s="211"/>
      <c r="AH220" s="215"/>
      <c r="AI220" s="211"/>
    </row>
    <row r="221" spans="1:35" x14ac:dyDescent="0.25">
      <c r="A221" s="211"/>
      <c r="B221" s="211"/>
      <c r="C221" s="211"/>
      <c r="D221" s="211"/>
      <c r="E221" s="211"/>
      <c r="F221" s="211"/>
      <c r="G221" s="211"/>
      <c r="H221" s="211"/>
      <c r="I221" s="211"/>
      <c r="J221" s="211"/>
      <c r="K221" s="211"/>
      <c r="L221" s="211"/>
      <c r="M221" s="215"/>
      <c r="N221" s="57"/>
      <c r="O221" s="57"/>
      <c r="P221" s="57"/>
      <c r="Q221" s="57"/>
      <c r="R221" s="57"/>
      <c r="S221" s="215"/>
      <c r="T221" s="215"/>
      <c r="U221" s="215"/>
      <c r="V221" s="215"/>
      <c r="W221" s="215"/>
      <c r="X221" s="215"/>
      <c r="Y221" s="215"/>
      <c r="Z221" s="217"/>
      <c r="AA221" s="215"/>
      <c r="AB221" s="215"/>
      <c r="AC221" s="215"/>
      <c r="AD221" s="215"/>
      <c r="AE221" s="215"/>
      <c r="AF221" s="215"/>
      <c r="AG221" s="211"/>
      <c r="AH221" s="215"/>
      <c r="AI221" s="211"/>
    </row>
    <row r="222" spans="1:35" x14ac:dyDescent="0.25">
      <c r="A222" s="211"/>
      <c r="B222" s="211"/>
      <c r="C222" s="211"/>
      <c r="D222" s="211"/>
      <c r="E222" s="211"/>
      <c r="F222" s="211"/>
      <c r="G222" s="211"/>
      <c r="H222" s="211"/>
      <c r="I222" s="211"/>
      <c r="J222" s="211"/>
      <c r="K222" s="211"/>
      <c r="L222" s="211"/>
      <c r="M222" s="215"/>
      <c r="N222" s="57"/>
      <c r="O222" s="57"/>
      <c r="P222" s="57"/>
      <c r="Q222" s="57"/>
      <c r="R222" s="57"/>
      <c r="S222" s="215"/>
      <c r="T222" s="215"/>
      <c r="U222" s="215"/>
      <c r="V222" s="215"/>
      <c r="W222" s="215"/>
      <c r="X222" s="215"/>
      <c r="Y222" s="215"/>
      <c r="Z222" s="217"/>
      <c r="AA222" s="215"/>
      <c r="AB222" s="215"/>
      <c r="AC222" s="215"/>
      <c r="AD222" s="215"/>
      <c r="AE222" s="215"/>
      <c r="AF222" s="215"/>
      <c r="AG222" s="211"/>
      <c r="AH222" s="215"/>
      <c r="AI222" s="211"/>
    </row>
    <row r="223" spans="1:35" x14ac:dyDescent="0.25">
      <c r="A223" s="211"/>
      <c r="B223" s="211"/>
      <c r="C223" s="211"/>
      <c r="D223" s="211"/>
      <c r="E223" s="211"/>
      <c r="F223" s="211"/>
      <c r="G223" s="211"/>
      <c r="H223" s="211"/>
      <c r="I223" s="211"/>
      <c r="J223" s="211"/>
      <c r="K223" s="211"/>
      <c r="L223" s="211"/>
      <c r="M223" s="215"/>
      <c r="N223" s="57"/>
      <c r="O223" s="57"/>
      <c r="P223" s="57"/>
      <c r="Q223" s="57"/>
      <c r="R223" s="57"/>
      <c r="S223" s="215"/>
      <c r="T223" s="215"/>
      <c r="U223" s="215"/>
      <c r="V223" s="215"/>
      <c r="W223" s="215"/>
      <c r="X223" s="215"/>
      <c r="Y223" s="215"/>
      <c r="Z223" s="217"/>
      <c r="AA223" s="215"/>
      <c r="AB223" s="215"/>
      <c r="AC223" s="215"/>
      <c r="AD223" s="215"/>
      <c r="AE223" s="215"/>
      <c r="AF223" s="215"/>
      <c r="AG223" s="211"/>
      <c r="AH223" s="215"/>
      <c r="AI223" s="211"/>
    </row>
    <row r="224" spans="1:35" x14ac:dyDescent="0.25">
      <c r="A224" s="211"/>
      <c r="B224" s="211"/>
      <c r="C224" s="211"/>
      <c r="D224" s="211"/>
      <c r="E224" s="211"/>
      <c r="F224" s="211"/>
      <c r="G224" s="211"/>
      <c r="H224" s="211"/>
      <c r="I224" s="211"/>
      <c r="J224" s="211"/>
      <c r="K224" s="211"/>
      <c r="L224" s="211"/>
      <c r="M224" s="215"/>
      <c r="N224" s="57"/>
      <c r="O224" s="57"/>
      <c r="P224" s="57"/>
      <c r="Q224" s="57"/>
      <c r="R224" s="57"/>
      <c r="S224" s="215"/>
      <c r="T224" s="215"/>
      <c r="U224" s="215"/>
      <c r="V224" s="215"/>
      <c r="W224" s="215"/>
      <c r="X224" s="215"/>
      <c r="Y224" s="215"/>
      <c r="Z224" s="217"/>
      <c r="AA224" s="215"/>
      <c r="AB224" s="215"/>
      <c r="AC224" s="215"/>
      <c r="AD224" s="215"/>
      <c r="AE224" s="215"/>
      <c r="AF224" s="215"/>
      <c r="AG224" s="211"/>
      <c r="AH224" s="215"/>
      <c r="AI224" s="211"/>
    </row>
    <row r="225" spans="1:35" x14ac:dyDescent="0.25">
      <c r="A225" s="211"/>
      <c r="B225" s="211"/>
      <c r="C225" s="211"/>
      <c r="D225" s="211"/>
      <c r="E225" s="211"/>
      <c r="F225" s="211"/>
      <c r="G225" s="211"/>
      <c r="H225" s="211"/>
      <c r="I225" s="211"/>
      <c r="J225" s="211"/>
      <c r="K225" s="211"/>
      <c r="L225" s="211"/>
      <c r="M225" s="215"/>
      <c r="N225" s="57"/>
      <c r="O225" s="57"/>
      <c r="P225" s="57"/>
      <c r="Q225" s="57"/>
      <c r="R225" s="57"/>
      <c r="S225" s="215"/>
      <c r="T225" s="215"/>
      <c r="U225" s="215"/>
      <c r="V225" s="215"/>
      <c r="W225" s="215"/>
      <c r="X225" s="215"/>
      <c r="Y225" s="215"/>
      <c r="Z225" s="217"/>
      <c r="AA225" s="215"/>
      <c r="AB225" s="215"/>
      <c r="AC225" s="215"/>
      <c r="AD225" s="215"/>
      <c r="AE225" s="215"/>
      <c r="AF225" s="215"/>
      <c r="AG225" s="211"/>
      <c r="AH225" s="215"/>
      <c r="AI225" s="211"/>
    </row>
    <row r="226" spans="1:35" x14ac:dyDescent="0.25">
      <c r="A226" s="211"/>
      <c r="B226" s="211"/>
      <c r="C226" s="211"/>
      <c r="D226" s="211"/>
      <c r="E226" s="211"/>
      <c r="F226" s="211"/>
      <c r="G226" s="211"/>
      <c r="H226" s="211"/>
      <c r="I226" s="211"/>
      <c r="J226" s="211"/>
      <c r="K226" s="211"/>
      <c r="L226" s="211"/>
      <c r="M226" s="215"/>
      <c r="N226" s="57"/>
      <c r="O226" s="57"/>
      <c r="P226" s="57"/>
      <c r="Q226" s="57"/>
      <c r="R226" s="57"/>
      <c r="S226" s="215"/>
      <c r="T226" s="215"/>
      <c r="U226" s="215"/>
      <c r="V226" s="215"/>
      <c r="W226" s="215"/>
      <c r="X226" s="215"/>
      <c r="Y226" s="215"/>
      <c r="Z226" s="217"/>
      <c r="AA226" s="215"/>
      <c r="AB226" s="215"/>
      <c r="AC226" s="215"/>
      <c r="AD226" s="215"/>
      <c r="AE226" s="215"/>
      <c r="AF226" s="215"/>
      <c r="AG226" s="211"/>
      <c r="AH226" s="215"/>
      <c r="AI226" s="211"/>
    </row>
    <row r="227" spans="1:35" x14ac:dyDescent="0.25">
      <c r="A227" s="211"/>
      <c r="B227" s="211"/>
      <c r="C227" s="211"/>
      <c r="D227" s="211"/>
      <c r="E227" s="211"/>
      <c r="F227" s="211"/>
      <c r="G227" s="211"/>
      <c r="H227" s="211"/>
      <c r="I227" s="211"/>
      <c r="J227" s="211"/>
      <c r="K227" s="211"/>
      <c r="L227" s="211"/>
      <c r="M227" s="215"/>
      <c r="N227" s="57"/>
      <c r="O227" s="57"/>
      <c r="P227" s="57"/>
      <c r="Q227" s="57"/>
      <c r="R227" s="57"/>
      <c r="S227" s="215"/>
      <c r="T227" s="215"/>
      <c r="U227" s="215"/>
      <c r="V227" s="215"/>
      <c r="W227" s="215"/>
      <c r="X227" s="215"/>
      <c r="Y227" s="215"/>
      <c r="Z227" s="217"/>
      <c r="AA227" s="215"/>
      <c r="AB227" s="215"/>
      <c r="AC227" s="215"/>
      <c r="AD227" s="215"/>
      <c r="AE227" s="215"/>
      <c r="AF227" s="215"/>
      <c r="AG227" s="211"/>
      <c r="AH227" s="215"/>
      <c r="AI227" s="211"/>
    </row>
    <row r="228" spans="1:35" x14ac:dyDescent="0.25">
      <c r="A228" s="211"/>
      <c r="B228" s="211"/>
      <c r="C228" s="211"/>
      <c r="D228" s="211"/>
      <c r="E228" s="211"/>
      <c r="F228" s="211"/>
      <c r="G228" s="211"/>
      <c r="H228" s="211"/>
      <c r="I228" s="211"/>
      <c r="J228" s="211"/>
      <c r="K228" s="211"/>
      <c r="L228" s="211"/>
      <c r="M228" s="215"/>
      <c r="N228" s="57"/>
      <c r="O228" s="57"/>
      <c r="P228" s="57"/>
      <c r="Q228" s="57"/>
      <c r="R228" s="57"/>
      <c r="S228" s="215"/>
      <c r="T228" s="215"/>
      <c r="U228" s="215"/>
      <c r="V228" s="215"/>
      <c r="W228" s="215"/>
      <c r="X228" s="215"/>
      <c r="Y228" s="215"/>
      <c r="Z228" s="217"/>
      <c r="AA228" s="215"/>
      <c r="AB228" s="215"/>
      <c r="AC228" s="215"/>
      <c r="AD228" s="215"/>
      <c r="AE228" s="215"/>
      <c r="AF228" s="215"/>
      <c r="AG228" s="211"/>
      <c r="AH228" s="215"/>
      <c r="AI228" s="211"/>
    </row>
    <row r="229" spans="1:35" x14ac:dyDescent="0.25">
      <c r="A229" s="211"/>
      <c r="B229" s="211"/>
      <c r="C229" s="211"/>
      <c r="D229" s="211"/>
      <c r="E229" s="211"/>
      <c r="F229" s="211"/>
      <c r="G229" s="211"/>
      <c r="H229" s="211"/>
      <c r="I229" s="211"/>
      <c r="J229" s="211"/>
      <c r="K229" s="211"/>
      <c r="L229" s="211"/>
      <c r="M229" s="215"/>
      <c r="N229" s="57"/>
      <c r="O229" s="57"/>
      <c r="P229" s="57"/>
      <c r="Q229" s="57"/>
      <c r="R229" s="57"/>
      <c r="S229" s="215"/>
      <c r="T229" s="215"/>
      <c r="U229" s="215"/>
      <c r="V229" s="215"/>
      <c r="W229" s="215"/>
      <c r="X229" s="215"/>
      <c r="Y229" s="215"/>
      <c r="Z229" s="217"/>
      <c r="AA229" s="215"/>
      <c r="AB229" s="215"/>
      <c r="AC229" s="215"/>
      <c r="AD229" s="215"/>
      <c r="AE229" s="215"/>
      <c r="AF229" s="215"/>
      <c r="AG229" s="211"/>
      <c r="AH229" s="215"/>
      <c r="AI229" s="211"/>
    </row>
    <row r="230" spans="1:35" x14ac:dyDescent="0.25">
      <c r="A230" s="211"/>
      <c r="B230" s="211"/>
      <c r="C230" s="211"/>
      <c r="D230" s="211"/>
      <c r="E230" s="211"/>
      <c r="F230" s="211"/>
      <c r="G230" s="211"/>
      <c r="H230" s="211"/>
      <c r="I230" s="211"/>
      <c r="J230" s="211"/>
      <c r="K230" s="211"/>
      <c r="L230" s="211"/>
      <c r="M230" s="215"/>
      <c r="N230" s="57"/>
      <c r="O230" s="57"/>
      <c r="P230" s="57"/>
      <c r="Q230" s="57"/>
      <c r="R230" s="57"/>
      <c r="S230" s="215"/>
      <c r="T230" s="215"/>
      <c r="U230" s="215"/>
      <c r="V230" s="215"/>
      <c r="W230" s="215"/>
      <c r="X230" s="215"/>
      <c r="Y230" s="215"/>
      <c r="Z230" s="217"/>
      <c r="AA230" s="215"/>
      <c r="AB230" s="215"/>
      <c r="AC230" s="215"/>
      <c r="AD230" s="215"/>
      <c r="AE230" s="215"/>
      <c r="AF230" s="215"/>
      <c r="AG230" s="211"/>
      <c r="AH230" s="215"/>
      <c r="AI230" s="211"/>
    </row>
    <row r="231" spans="1:35" x14ac:dyDescent="0.25">
      <c r="A231" s="211"/>
      <c r="B231" s="211"/>
      <c r="C231" s="211"/>
      <c r="D231" s="211"/>
      <c r="E231" s="211"/>
      <c r="F231" s="211"/>
      <c r="G231" s="211"/>
      <c r="H231" s="211"/>
      <c r="I231" s="211"/>
      <c r="J231" s="211"/>
      <c r="K231" s="211"/>
      <c r="L231" s="211"/>
      <c r="M231" s="215"/>
      <c r="N231" s="57"/>
      <c r="O231" s="57"/>
      <c r="P231" s="57"/>
      <c r="Q231" s="57"/>
      <c r="R231" s="57"/>
      <c r="S231" s="215"/>
      <c r="T231" s="215"/>
      <c r="U231" s="215"/>
      <c r="V231" s="215"/>
      <c r="W231" s="215"/>
      <c r="X231" s="215"/>
      <c r="Y231" s="215"/>
      <c r="Z231" s="217"/>
      <c r="AA231" s="215"/>
      <c r="AB231" s="215"/>
      <c r="AC231" s="215"/>
      <c r="AD231" s="215"/>
      <c r="AE231" s="215"/>
      <c r="AF231" s="215"/>
      <c r="AG231" s="211"/>
      <c r="AH231" s="215"/>
      <c r="AI231" s="211"/>
    </row>
    <row r="232" spans="1:35" x14ac:dyDescent="0.25">
      <c r="A232" s="211"/>
      <c r="B232" s="211"/>
      <c r="C232" s="211"/>
      <c r="D232" s="211"/>
      <c r="E232" s="211"/>
      <c r="F232" s="211"/>
      <c r="G232" s="211"/>
      <c r="H232" s="211"/>
      <c r="I232" s="211"/>
      <c r="J232" s="211"/>
      <c r="K232" s="211"/>
      <c r="L232" s="211"/>
      <c r="M232" s="215"/>
      <c r="N232" s="57"/>
      <c r="O232" s="57"/>
      <c r="P232" s="57"/>
      <c r="Q232" s="57"/>
      <c r="R232" s="57"/>
      <c r="S232" s="215"/>
      <c r="T232" s="215"/>
      <c r="U232" s="215"/>
      <c r="V232" s="215"/>
      <c r="W232" s="215"/>
      <c r="X232" s="215"/>
      <c r="Y232" s="215"/>
      <c r="Z232" s="217"/>
      <c r="AA232" s="215"/>
      <c r="AB232" s="215"/>
      <c r="AC232" s="215"/>
      <c r="AD232" s="215"/>
      <c r="AE232" s="215"/>
      <c r="AF232" s="215"/>
      <c r="AG232" s="211"/>
      <c r="AH232" s="215"/>
      <c r="AI232" s="211"/>
    </row>
    <row r="233" spans="1:35" x14ac:dyDescent="0.25">
      <c r="A233" s="211"/>
      <c r="B233" s="211"/>
      <c r="C233" s="211"/>
      <c r="D233" s="211"/>
      <c r="E233" s="211"/>
      <c r="F233" s="211"/>
      <c r="G233" s="211"/>
      <c r="H233" s="211"/>
      <c r="I233" s="211"/>
      <c r="J233" s="211"/>
      <c r="K233" s="211"/>
      <c r="L233" s="211"/>
      <c r="M233" s="215"/>
      <c r="N233" s="57"/>
      <c r="O233" s="57"/>
      <c r="P233" s="57"/>
      <c r="Q233" s="57"/>
      <c r="R233" s="57"/>
      <c r="S233" s="215"/>
      <c r="T233" s="215"/>
      <c r="U233" s="215"/>
      <c r="V233" s="215"/>
      <c r="W233" s="215"/>
      <c r="X233" s="215"/>
      <c r="Y233" s="215"/>
      <c r="Z233" s="217"/>
      <c r="AA233" s="215"/>
      <c r="AB233" s="215"/>
      <c r="AC233" s="215"/>
      <c r="AD233" s="215"/>
      <c r="AE233" s="215"/>
      <c r="AF233" s="215"/>
      <c r="AG233" s="211"/>
      <c r="AH233" s="215"/>
      <c r="AI233" s="211"/>
    </row>
    <row r="234" spans="1:35" x14ac:dyDescent="0.25">
      <c r="A234" s="211"/>
      <c r="B234" s="211"/>
      <c r="C234" s="211"/>
      <c r="D234" s="211"/>
      <c r="E234" s="211"/>
      <c r="F234" s="211"/>
      <c r="G234" s="211"/>
      <c r="H234" s="211"/>
      <c r="I234" s="211"/>
      <c r="J234" s="211"/>
      <c r="K234" s="211"/>
      <c r="L234" s="211"/>
      <c r="M234" s="215"/>
      <c r="N234" s="57"/>
      <c r="O234" s="57"/>
      <c r="P234" s="57"/>
      <c r="Q234" s="57"/>
      <c r="R234" s="57"/>
      <c r="S234" s="215"/>
      <c r="T234" s="215"/>
      <c r="U234" s="215"/>
      <c r="V234" s="215"/>
      <c r="W234" s="215"/>
      <c r="X234" s="215"/>
      <c r="Y234" s="215"/>
      <c r="Z234" s="217"/>
      <c r="AA234" s="215"/>
      <c r="AB234" s="215"/>
      <c r="AC234" s="215"/>
      <c r="AD234" s="215"/>
      <c r="AE234" s="215"/>
      <c r="AF234" s="215"/>
      <c r="AG234" s="211"/>
      <c r="AH234" s="215"/>
      <c r="AI234" s="211"/>
    </row>
    <row r="235" spans="1:35" x14ac:dyDescent="0.25">
      <c r="A235" s="211"/>
      <c r="B235" s="211"/>
      <c r="C235" s="211"/>
      <c r="D235" s="211"/>
      <c r="E235" s="211"/>
      <c r="F235" s="211"/>
      <c r="G235" s="211"/>
      <c r="H235" s="211"/>
      <c r="I235" s="211"/>
      <c r="J235" s="211"/>
      <c r="K235" s="211"/>
      <c r="L235" s="211"/>
      <c r="M235" s="215"/>
      <c r="N235" s="57"/>
      <c r="O235" s="57"/>
      <c r="P235" s="57"/>
      <c r="Q235" s="57"/>
      <c r="R235" s="57"/>
      <c r="S235" s="215"/>
      <c r="T235" s="215"/>
      <c r="U235" s="215"/>
      <c r="V235" s="215"/>
      <c r="W235" s="215"/>
      <c r="X235" s="215"/>
      <c r="Y235" s="215"/>
      <c r="Z235" s="217"/>
      <c r="AA235" s="215"/>
      <c r="AB235" s="215"/>
      <c r="AC235" s="215"/>
      <c r="AD235" s="215"/>
      <c r="AE235" s="215"/>
      <c r="AF235" s="215"/>
      <c r="AG235" s="211"/>
      <c r="AH235" s="215"/>
      <c r="AI235" s="211"/>
    </row>
    <row r="236" spans="1:35" x14ac:dyDescent="0.25">
      <c r="A236" s="211"/>
      <c r="B236" s="211"/>
      <c r="C236" s="211"/>
      <c r="D236" s="211"/>
      <c r="E236" s="211"/>
      <c r="F236" s="211"/>
      <c r="G236" s="211"/>
      <c r="H236" s="211"/>
      <c r="I236" s="211"/>
      <c r="J236" s="211"/>
      <c r="K236" s="211"/>
      <c r="L236" s="211"/>
      <c r="M236" s="215"/>
      <c r="N236" s="57"/>
      <c r="O236" s="57"/>
      <c r="P236" s="57"/>
      <c r="Q236" s="57"/>
      <c r="R236" s="57"/>
      <c r="S236" s="215"/>
      <c r="T236" s="215"/>
      <c r="U236" s="215"/>
      <c r="V236" s="215"/>
      <c r="W236" s="215"/>
      <c r="X236" s="215"/>
      <c r="Y236" s="215"/>
      <c r="Z236" s="217"/>
      <c r="AA236" s="215"/>
      <c r="AB236" s="215"/>
      <c r="AC236" s="215"/>
      <c r="AD236" s="215"/>
      <c r="AE236" s="215"/>
      <c r="AF236" s="215"/>
      <c r="AG236" s="211"/>
      <c r="AH236" s="215"/>
      <c r="AI236" s="211"/>
    </row>
    <row r="237" spans="1:35" x14ac:dyDescent="0.25">
      <c r="A237" s="211"/>
      <c r="B237" s="211"/>
      <c r="C237" s="211"/>
      <c r="D237" s="211"/>
      <c r="E237" s="211"/>
      <c r="F237" s="211"/>
      <c r="G237" s="211"/>
      <c r="H237" s="211"/>
      <c r="I237" s="211"/>
      <c r="J237" s="211"/>
      <c r="K237" s="211"/>
      <c r="L237" s="211"/>
      <c r="M237" s="215"/>
      <c r="N237" s="57"/>
      <c r="O237" s="57"/>
      <c r="P237" s="57"/>
      <c r="Q237" s="57"/>
      <c r="R237" s="57"/>
      <c r="S237" s="215"/>
      <c r="T237" s="215"/>
      <c r="U237" s="215"/>
      <c r="V237" s="215"/>
      <c r="W237" s="215"/>
      <c r="X237" s="215"/>
      <c r="Y237" s="215"/>
      <c r="Z237" s="217"/>
      <c r="AA237" s="215"/>
      <c r="AB237" s="215"/>
      <c r="AC237" s="215"/>
      <c r="AD237" s="215"/>
      <c r="AE237" s="215"/>
      <c r="AF237" s="215"/>
      <c r="AG237" s="211"/>
      <c r="AH237" s="215"/>
      <c r="AI237" s="211"/>
    </row>
    <row r="238" spans="1:35" x14ac:dyDescent="0.25">
      <c r="A238" s="211"/>
      <c r="B238" s="211"/>
      <c r="C238" s="211"/>
      <c r="D238" s="211"/>
      <c r="E238" s="211"/>
      <c r="F238" s="211"/>
      <c r="G238" s="211"/>
      <c r="H238" s="211"/>
      <c r="I238" s="211"/>
      <c r="J238" s="211"/>
      <c r="K238" s="211"/>
      <c r="L238" s="211"/>
      <c r="M238" s="215"/>
      <c r="N238" s="57"/>
      <c r="O238" s="57"/>
      <c r="P238" s="57"/>
      <c r="Q238" s="57"/>
      <c r="R238" s="57"/>
      <c r="S238" s="215"/>
      <c r="T238" s="215"/>
      <c r="U238" s="215"/>
      <c r="V238" s="215"/>
      <c r="W238" s="215"/>
      <c r="X238" s="215"/>
      <c r="Y238" s="215"/>
      <c r="Z238" s="217"/>
      <c r="AA238" s="215"/>
      <c r="AB238" s="215"/>
      <c r="AC238" s="215"/>
      <c r="AD238" s="215"/>
      <c r="AE238" s="215"/>
      <c r="AF238" s="215"/>
      <c r="AG238" s="211"/>
      <c r="AH238" s="215"/>
      <c r="AI238" s="211"/>
    </row>
    <row r="239" spans="1:35" x14ac:dyDescent="0.25">
      <c r="A239" s="211"/>
      <c r="B239" s="211"/>
      <c r="C239" s="211"/>
      <c r="D239" s="211"/>
      <c r="E239" s="211"/>
      <c r="F239" s="211"/>
      <c r="G239" s="211"/>
      <c r="H239" s="211"/>
      <c r="I239" s="211"/>
      <c r="J239" s="211"/>
      <c r="K239" s="211"/>
      <c r="L239" s="211"/>
      <c r="M239" s="215"/>
      <c r="N239" s="57"/>
      <c r="O239" s="57"/>
      <c r="P239" s="57"/>
      <c r="Q239" s="57"/>
      <c r="R239" s="57"/>
      <c r="S239" s="215"/>
      <c r="T239" s="215"/>
      <c r="U239" s="215"/>
      <c r="V239" s="215"/>
      <c r="W239" s="215"/>
      <c r="X239" s="215"/>
      <c r="Y239" s="215"/>
      <c r="Z239" s="217"/>
      <c r="AA239" s="215"/>
      <c r="AB239" s="215"/>
      <c r="AC239" s="215"/>
      <c r="AD239" s="215"/>
      <c r="AE239" s="215"/>
      <c r="AF239" s="215"/>
      <c r="AG239" s="211"/>
      <c r="AH239" s="215"/>
      <c r="AI239" s="211"/>
    </row>
    <row r="240" spans="1:35" x14ac:dyDescent="0.25">
      <c r="A240" s="211"/>
      <c r="B240" s="211"/>
      <c r="C240" s="211"/>
      <c r="D240" s="211"/>
      <c r="E240" s="211"/>
      <c r="F240" s="211"/>
      <c r="G240" s="211"/>
      <c r="H240" s="211"/>
      <c r="I240" s="211"/>
      <c r="J240" s="211"/>
      <c r="K240" s="211"/>
      <c r="L240" s="211"/>
      <c r="M240" s="215"/>
      <c r="N240" s="57"/>
      <c r="O240" s="57"/>
      <c r="P240" s="57"/>
      <c r="Q240" s="57"/>
      <c r="R240" s="57"/>
      <c r="S240" s="215"/>
      <c r="T240" s="215"/>
      <c r="U240" s="215"/>
      <c r="V240" s="215"/>
      <c r="W240" s="215"/>
      <c r="X240" s="215"/>
      <c r="Y240" s="215"/>
      <c r="Z240" s="217"/>
      <c r="AA240" s="215"/>
      <c r="AB240" s="215"/>
      <c r="AC240" s="215"/>
      <c r="AD240" s="215"/>
      <c r="AE240" s="215"/>
      <c r="AF240" s="215"/>
      <c r="AG240" s="211"/>
      <c r="AH240" s="215"/>
      <c r="AI240" s="211"/>
    </row>
    <row r="241" spans="1:35" x14ac:dyDescent="0.25">
      <c r="A241" s="211"/>
      <c r="B241" s="211"/>
      <c r="C241" s="211"/>
      <c r="D241" s="211"/>
      <c r="E241" s="211"/>
      <c r="F241" s="211"/>
      <c r="G241" s="211"/>
      <c r="H241" s="211"/>
      <c r="I241" s="211"/>
      <c r="J241" s="211"/>
      <c r="K241" s="211"/>
      <c r="L241" s="211"/>
      <c r="M241" s="215"/>
      <c r="N241" s="57"/>
      <c r="O241" s="57"/>
      <c r="P241" s="57"/>
      <c r="Q241" s="57"/>
      <c r="R241" s="57"/>
      <c r="S241" s="215"/>
      <c r="T241" s="215"/>
      <c r="U241" s="215"/>
      <c r="V241" s="215"/>
      <c r="W241" s="215"/>
      <c r="X241" s="215"/>
      <c r="Y241" s="215"/>
      <c r="Z241" s="217"/>
      <c r="AA241" s="215"/>
      <c r="AB241" s="215"/>
      <c r="AC241" s="215"/>
      <c r="AD241" s="215"/>
      <c r="AE241" s="215"/>
      <c r="AF241" s="215"/>
      <c r="AG241" s="211"/>
      <c r="AH241" s="215"/>
      <c r="AI241" s="211"/>
    </row>
    <row r="242" spans="1:35" x14ac:dyDescent="0.25">
      <c r="A242" s="211"/>
      <c r="B242" s="211"/>
      <c r="C242" s="211"/>
      <c r="D242" s="211"/>
      <c r="E242" s="211"/>
      <c r="F242" s="211"/>
      <c r="G242" s="211"/>
      <c r="H242" s="211"/>
      <c r="I242" s="211"/>
      <c r="J242" s="211"/>
      <c r="K242" s="211"/>
      <c r="L242" s="211"/>
      <c r="M242" s="215"/>
      <c r="N242" s="57"/>
      <c r="O242" s="57"/>
      <c r="P242" s="57"/>
      <c r="Q242" s="57"/>
      <c r="R242" s="57"/>
      <c r="S242" s="215"/>
      <c r="T242" s="215"/>
      <c r="U242" s="215"/>
      <c r="V242" s="215"/>
      <c r="W242" s="215"/>
      <c r="X242" s="215"/>
      <c r="Y242" s="215"/>
      <c r="Z242" s="217"/>
      <c r="AA242" s="215"/>
      <c r="AB242" s="215"/>
      <c r="AC242" s="215"/>
      <c r="AD242" s="215"/>
      <c r="AE242" s="215"/>
      <c r="AF242" s="215"/>
      <c r="AG242" s="211"/>
      <c r="AH242" s="215"/>
      <c r="AI242" s="211"/>
    </row>
    <row r="243" spans="1:35" x14ac:dyDescent="0.25">
      <c r="A243" s="211"/>
      <c r="B243" s="211"/>
      <c r="C243" s="211"/>
      <c r="D243" s="211"/>
      <c r="E243" s="211"/>
      <c r="F243" s="211"/>
      <c r="G243" s="211"/>
      <c r="H243" s="211"/>
      <c r="I243" s="211"/>
      <c r="J243" s="211"/>
      <c r="K243" s="211"/>
      <c r="L243" s="211"/>
      <c r="M243" s="215"/>
      <c r="N243" s="57"/>
      <c r="O243" s="57"/>
      <c r="P243" s="57"/>
      <c r="Q243" s="57"/>
      <c r="R243" s="57"/>
      <c r="S243" s="215"/>
      <c r="T243" s="215"/>
      <c r="U243" s="215"/>
      <c r="V243" s="215"/>
      <c r="W243" s="215"/>
      <c r="X243" s="215"/>
      <c r="Y243" s="215"/>
      <c r="Z243" s="217"/>
      <c r="AA243" s="215"/>
      <c r="AB243" s="215"/>
      <c r="AC243" s="215"/>
      <c r="AD243" s="215"/>
      <c r="AE243" s="215"/>
      <c r="AF243" s="215"/>
      <c r="AG243" s="211"/>
      <c r="AH243" s="215"/>
      <c r="AI243" s="211"/>
    </row>
    <row r="244" spans="1:35" x14ac:dyDescent="0.25">
      <c r="A244" s="211"/>
      <c r="B244" s="211"/>
      <c r="C244" s="211"/>
      <c r="D244" s="211"/>
      <c r="E244" s="211"/>
      <c r="F244" s="211"/>
      <c r="G244" s="211"/>
      <c r="H244" s="211"/>
      <c r="I244" s="211"/>
      <c r="J244" s="211"/>
      <c r="K244" s="211"/>
      <c r="L244" s="211"/>
      <c r="M244" s="215"/>
      <c r="N244" s="57"/>
      <c r="O244" s="57"/>
      <c r="P244" s="57"/>
      <c r="Q244" s="57"/>
      <c r="R244" s="57"/>
      <c r="S244" s="215"/>
      <c r="T244" s="215"/>
      <c r="U244" s="215"/>
      <c r="V244" s="215"/>
      <c r="W244" s="215"/>
      <c r="X244" s="215"/>
      <c r="Y244" s="215"/>
      <c r="Z244" s="217"/>
      <c r="AA244" s="215"/>
      <c r="AB244" s="215"/>
      <c r="AC244" s="215"/>
      <c r="AD244" s="215"/>
      <c r="AE244" s="215"/>
      <c r="AF244" s="215"/>
      <c r="AG244" s="211"/>
      <c r="AH244" s="215"/>
      <c r="AI244" s="211"/>
    </row>
    <row r="245" spans="1:35" x14ac:dyDescent="0.25">
      <c r="A245" s="211"/>
      <c r="B245" s="211"/>
      <c r="C245" s="211"/>
      <c r="D245" s="211"/>
      <c r="E245" s="211"/>
      <c r="F245" s="211"/>
      <c r="G245" s="211"/>
      <c r="H245" s="211"/>
      <c r="I245" s="211"/>
      <c r="J245" s="211"/>
      <c r="K245" s="211"/>
      <c r="L245" s="211"/>
      <c r="M245" s="215"/>
      <c r="N245" s="57"/>
      <c r="O245" s="57"/>
      <c r="P245" s="57"/>
      <c r="Q245" s="57"/>
      <c r="R245" s="57"/>
      <c r="S245" s="215"/>
      <c r="T245" s="215"/>
      <c r="U245" s="215"/>
      <c r="V245" s="215"/>
      <c r="W245" s="215"/>
      <c r="X245" s="215"/>
      <c r="Y245" s="215"/>
      <c r="Z245" s="217"/>
      <c r="AA245" s="215"/>
      <c r="AB245" s="215"/>
      <c r="AC245" s="215"/>
      <c r="AD245" s="215"/>
      <c r="AE245" s="215"/>
      <c r="AF245" s="215"/>
      <c r="AG245" s="211"/>
      <c r="AH245" s="215"/>
      <c r="AI245" s="211"/>
    </row>
    <row r="246" spans="1:35" x14ac:dyDescent="0.25">
      <c r="A246" s="211"/>
      <c r="B246" s="211"/>
      <c r="C246" s="211"/>
      <c r="D246" s="211"/>
      <c r="E246" s="211"/>
      <c r="F246" s="211"/>
      <c r="G246" s="211"/>
      <c r="H246" s="211"/>
      <c r="I246" s="211"/>
      <c r="J246" s="211"/>
      <c r="K246" s="211"/>
      <c r="L246" s="211"/>
      <c r="M246" s="215"/>
      <c r="N246" s="57"/>
      <c r="O246" s="57"/>
      <c r="P246" s="57"/>
      <c r="Q246" s="57"/>
      <c r="R246" s="57"/>
      <c r="S246" s="215"/>
      <c r="T246" s="215"/>
      <c r="U246" s="215"/>
      <c r="V246" s="215"/>
      <c r="W246" s="215"/>
      <c r="X246" s="215"/>
      <c r="Y246" s="215"/>
      <c r="Z246" s="217"/>
      <c r="AA246" s="215"/>
      <c r="AB246" s="215"/>
      <c r="AC246" s="215"/>
      <c r="AD246" s="215"/>
      <c r="AE246" s="215"/>
      <c r="AF246" s="215"/>
      <c r="AG246" s="211"/>
      <c r="AH246" s="215"/>
      <c r="AI246" s="211"/>
    </row>
    <row r="247" spans="1:35" x14ac:dyDescent="0.25">
      <c r="A247" s="211"/>
      <c r="B247" s="211"/>
      <c r="C247" s="211"/>
      <c r="D247" s="211"/>
      <c r="E247" s="211"/>
      <c r="F247" s="211"/>
      <c r="G247" s="211"/>
      <c r="H247" s="211"/>
      <c r="I247" s="211"/>
      <c r="J247" s="211"/>
      <c r="K247" s="211"/>
      <c r="L247" s="211"/>
      <c r="M247" s="215"/>
      <c r="N247" s="57"/>
      <c r="O247" s="57"/>
      <c r="P247" s="57"/>
      <c r="Q247" s="57"/>
      <c r="R247" s="57"/>
      <c r="S247" s="215"/>
      <c r="T247" s="215"/>
      <c r="U247" s="215"/>
      <c r="V247" s="215"/>
      <c r="W247" s="215"/>
      <c r="X247" s="215"/>
      <c r="Y247" s="215"/>
      <c r="Z247" s="217"/>
      <c r="AA247" s="215"/>
      <c r="AB247" s="215"/>
      <c r="AC247" s="215"/>
      <c r="AD247" s="215"/>
      <c r="AE247" s="215"/>
      <c r="AF247" s="215"/>
      <c r="AG247" s="211"/>
      <c r="AH247" s="215"/>
      <c r="AI247" s="211"/>
    </row>
    <row r="248" spans="1:35" x14ac:dyDescent="0.25">
      <c r="A248" s="211"/>
      <c r="B248" s="211"/>
      <c r="C248" s="211"/>
      <c r="D248" s="211"/>
      <c r="E248" s="211"/>
      <c r="F248" s="211"/>
      <c r="G248" s="211"/>
      <c r="H248" s="211"/>
      <c r="I248" s="211"/>
      <c r="J248" s="211"/>
      <c r="K248" s="211"/>
      <c r="L248" s="211"/>
      <c r="M248" s="215"/>
      <c r="N248" s="57"/>
      <c r="O248" s="57"/>
      <c r="P248" s="57"/>
      <c r="Q248" s="57"/>
      <c r="R248" s="57"/>
      <c r="S248" s="215"/>
      <c r="T248" s="215"/>
      <c r="U248" s="215"/>
      <c r="V248" s="215"/>
      <c r="W248" s="215"/>
      <c r="X248" s="215"/>
      <c r="Y248" s="215"/>
      <c r="Z248" s="217"/>
      <c r="AA248" s="215"/>
      <c r="AB248" s="215"/>
      <c r="AC248" s="215"/>
      <c r="AD248" s="215"/>
      <c r="AE248" s="215"/>
      <c r="AF248" s="215"/>
      <c r="AG248" s="211"/>
      <c r="AH248" s="215"/>
      <c r="AI248" s="211"/>
    </row>
    <row r="249" spans="1:35" x14ac:dyDescent="0.25">
      <c r="A249" s="211"/>
      <c r="B249" s="211"/>
      <c r="C249" s="211"/>
      <c r="D249" s="211"/>
      <c r="E249" s="211"/>
      <c r="F249" s="211"/>
      <c r="G249" s="211"/>
      <c r="H249" s="211"/>
      <c r="I249" s="211"/>
      <c r="J249" s="211"/>
      <c r="K249" s="211"/>
      <c r="L249" s="211"/>
      <c r="M249" s="215"/>
      <c r="N249" s="57"/>
      <c r="O249" s="57"/>
      <c r="P249" s="57"/>
      <c r="Q249" s="57"/>
      <c r="R249" s="57"/>
      <c r="S249" s="215"/>
      <c r="T249" s="215"/>
      <c r="U249" s="215"/>
      <c r="V249" s="215"/>
      <c r="W249" s="215"/>
      <c r="X249" s="215"/>
      <c r="Y249" s="215"/>
      <c r="Z249" s="217"/>
      <c r="AA249" s="215"/>
      <c r="AB249" s="215"/>
      <c r="AC249" s="215"/>
      <c r="AD249" s="215"/>
      <c r="AE249" s="215"/>
      <c r="AF249" s="215"/>
      <c r="AG249" s="211"/>
      <c r="AH249" s="215"/>
      <c r="AI249" s="211"/>
    </row>
    <row r="250" spans="1:35" x14ac:dyDescent="0.25">
      <c r="A250" s="211"/>
      <c r="B250" s="211"/>
      <c r="C250" s="211"/>
      <c r="D250" s="211"/>
      <c r="E250" s="211"/>
      <c r="F250" s="211"/>
      <c r="G250" s="211"/>
      <c r="H250" s="211"/>
      <c r="I250" s="211"/>
      <c r="J250" s="211"/>
      <c r="K250" s="211"/>
      <c r="L250" s="211"/>
      <c r="M250" s="215"/>
      <c r="N250" s="57"/>
      <c r="O250" s="57"/>
      <c r="P250" s="57"/>
      <c r="Q250" s="57"/>
      <c r="R250" s="57"/>
      <c r="S250" s="215"/>
      <c r="T250" s="215"/>
      <c r="U250" s="215"/>
      <c r="V250" s="215"/>
      <c r="W250" s="215"/>
      <c r="X250" s="215"/>
      <c r="Y250" s="215"/>
      <c r="Z250" s="217"/>
      <c r="AA250" s="215"/>
      <c r="AB250" s="215"/>
      <c r="AC250" s="215"/>
      <c r="AD250" s="215"/>
      <c r="AE250" s="215"/>
      <c r="AF250" s="215"/>
      <c r="AG250" s="211"/>
      <c r="AH250" s="215"/>
      <c r="AI250" s="211"/>
    </row>
    <row r="251" spans="1:35" x14ac:dyDescent="0.25">
      <c r="A251" s="211"/>
      <c r="B251" s="211"/>
      <c r="C251" s="211"/>
      <c r="D251" s="211"/>
      <c r="E251" s="211"/>
      <c r="F251" s="211"/>
      <c r="G251" s="211"/>
      <c r="H251" s="211"/>
      <c r="I251" s="211"/>
      <c r="J251" s="211"/>
      <c r="K251" s="211"/>
      <c r="L251" s="211"/>
      <c r="M251" s="215"/>
      <c r="N251" s="57"/>
      <c r="O251" s="57"/>
      <c r="P251" s="57"/>
      <c r="Q251" s="57"/>
      <c r="R251" s="57"/>
      <c r="S251" s="215"/>
      <c r="T251" s="215"/>
      <c r="U251" s="215"/>
      <c r="V251" s="215"/>
      <c r="W251" s="215"/>
      <c r="X251" s="215"/>
      <c r="Y251" s="215"/>
      <c r="Z251" s="217"/>
      <c r="AA251" s="215"/>
      <c r="AB251" s="215"/>
      <c r="AC251" s="215"/>
      <c r="AD251" s="215"/>
      <c r="AE251" s="215"/>
      <c r="AF251" s="215"/>
      <c r="AG251" s="211"/>
      <c r="AH251" s="215"/>
      <c r="AI251" s="211"/>
    </row>
    <row r="252" spans="1:35" x14ac:dyDescent="0.25">
      <c r="A252" s="211"/>
      <c r="B252" s="211"/>
      <c r="C252" s="211"/>
      <c r="D252" s="211"/>
      <c r="E252" s="211"/>
      <c r="F252" s="211"/>
      <c r="G252" s="211"/>
      <c r="H252" s="211"/>
      <c r="I252" s="211"/>
      <c r="J252" s="211"/>
      <c r="K252" s="211"/>
      <c r="L252" s="211"/>
      <c r="M252" s="215"/>
      <c r="N252" s="57"/>
      <c r="O252" s="57"/>
      <c r="P252" s="57"/>
      <c r="Q252" s="57"/>
      <c r="R252" s="57"/>
      <c r="S252" s="215"/>
      <c r="T252" s="215"/>
      <c r="U252" s="215"/>
      <c r="V252" s="215"/>
      <c r="W252" s="215"/>
      <c r="X252" s="215"/>
      <c r="Y252" s="215"/>
      <c r="Z252" s="217"/>
      <c r="AA252" s="215"/>
      <c r="AB252" s="215"/>
      <c r="AC252" s="215"/>
      <c r="AD252" s="215"/>
      <c r="AE252" s="215"/>
      <c r="AF252" s="215"/>
      <c r="AG252" s="211"/>
      <c r="AH252" s="215"/>
      <c r="AI252" s="211"/>
    </row>
    <row r="253" spans="1:35" x14ac:dyDescent="0.25">
      <c r="A253" s="211"/>
      <c r="B253" s="211"/>
      <c r="C253" s="211"/>
      <c r="D253" s="211"/>
      <c r="E253" s="211"/>
      <c r="F253" s="211"/>
      <c r="G253" s="211"/>
      <c r="H253" s="211"/>
      <c r="I253" s="211"/>
      <c r="J253" s="211"/>
      <c r="K253" s="211"/>
      <c r="L253" s="211"/>
      <c r="M253" s="215"/>
      <c r="N253" s="57"/>
      <c r="O253" s="57"/>
      <c r="P253" s="57"/>
      <c r="Q253" s="57"/>
      <c r="R253" s="57"/>
      <c r="S253" s="215"/>
      <c r="T253" s="215"/>
      <c r="U253" s="215"/>
      <c r="V253" s="215"/>
      <c r="W253" s="215"/>
      <c r="X253" s="215"/>
      <c r="Y253" s="215"/>
      <c r="Z253" s="217"/>
      <c r="AA253" s="215"/>
      <c r="AB253" s="215"/>
      <c r="AC253" s="215"/>
      <c r="AD253" s="215"/>
      <c r="AE253" s="215"/>
      <c r="AF253" s="215"/>
      <c r="AG253" s="211"/>
      <c r="AH253" s="215"/>
      <c r="AI253" s="211"/>
    </row>
    <row r="254" spans="1:35" x14ac:dyDescent="0.25">
      <c r="A254" s="211"/>
      <c r="B254" s="211"/>
      <c r="C254" s="211"/>
      <c r="D254" s="211"/>
      <c r="E254" s="211"/>
      <c r="F254" s="211"/>
      <c r="G254" s="211"/>
      <c r="H254" s="211"/>
      <c r="I254" s="211"/>
      <c r="J254" s="211"/>
      <c r="K254" s="211"/>
      <c r="L254" s="211"/>
      <c r="M254" s="215"/>
      <c r="N254" s="57"/>
      <c r="O254" s="57"/>
      <c r="P254" s="57"/>
      <c r="Q254" s="57"/>
      <c r="R254" s="57"/>
      <c r="S254" s="215"/>
      <c r="T254" s="215"/>
      <c r="U254" s="215"/>
      <c r="V254" s="215"/>
      <c r="W254" s="215"/>
      <c r="X254" s="215"/>
      <c r="Y254" s="215"/>
      <c r="Z254" s="217"/>
      <c r="AA254" s="215"/>
      <c r="AB254" s="215"/>
      <c r="AC254" s="215"/>
      <c r="AD254" s="215"/>
      <c r="AE254" s="215"/>
      <c r="AF254" s="215"/>
      <c r="AG254" s="211"/>
      <c r="AH254" s="215"/>
      <c r="AI254" s="211"/>
    </row>
    <row r="255" spans="1:35" x14ac:dyDescent="0.25">
      <c r="A255" s="211"/>
      <c r="B255" s="211"/>
      <c r="C255" s="211"/>
      <c r="D255" s="211"/>
      <c r="E255" s="211"/>
      <c r="F255" s="211"/>
      <c r="G255" s="211"/>
      <c r="H255" s="211"/>
      <c r="I255" s="211"/>
      <c r="J255" s="211"/>
      <c r="K255" s="211"/>
      <c r="L255" s="211"/>
      <c r="M255" s="215"/>
      <c r="N255" s="57"/>
      <c r="O255" s="57"/>
      <c r="P255" s="57"/>
      <c r="Q255" s="57"/>
      <c r="R255" s="57"/>
      <c r="S255" s="215"/>
      <c r="T255" s="215"/>
      <c r="U255" s="215"/>
      <c r="V255" s="215"/>
      <c r="W255" s="215"/>
      <c r="X255" s="215"/>
      <c r="Y255" s="215"/>
      <c r="Z255" s="217"/>
      <c r="AA255" s="215"/>
      <c r="AB255" s="215"/>
      <c r="AC255" s="215"/>
      <c r="AD255" s="215"/>
      <c r="AE255" s="215"/>
      <c r="AF255" s="215"/>
      <c r="AG255" s="211"/>
      <c r="AH255" s="215"/>
      <c r="AI255" s="211"/>
    </row>
    <row r="256" spans="1:35" x14ac:dyDescent="0.25">
      <c r="A256" s="211"/>
      <c r="B256" s="211"/>
      <c r="C256" s="211"/>
      <c r="D256" s="211"/>
      <c r="E256" s="211"/>
      <c r="F256" s="211"/>
      <c r="G256" s="211"/>
      <c r="H256" s="211"/>
      <c r="I256" s="211"/>
      <c r="J256" s="211"/>
      <c r="K256" s="211"/>
      <c r="L256" s="211"/>
      <c r="M256" s="215"/>
      <c r="N256" s="57"/>
      <c r="O256" s="57"/>
      <c r="P256" s="57"/>
      <c r="Q256" s="57"/>
      <c r="R256" s="57"/>
      <c r="S256" s="215"/>
      <c r="T256" s="215"/>
      <c r="U256" s="215"/>
      <c r="V256" s="215"/>
      <c r="W256" s="215"/>
      <c r="X256" s="215"/>
      <c r="Y256" s="215"/>
      <c r="Z256" s="217"/>
      <c r="AA256" s="215"/>
      <c r="AB256" s="215"/>
      <c r="AC256" s="215"/>
      <c r="AD256" s="215"/>
      <c r="AE256" s="215"/>
      <c r="AF256" s="215"/>
      <c r="AG256" s="211"/>
      <c r="AH256" s="215"/>
      <c r="AI256" s="211"/>
    </row>
    <row r="257" spans="1:35" x14ac:dyDescent="0.25">
      <c r="A257" s="211"/>
      <c r="B257" s="211"/>
      <c r="C257" s="211"/>
      <c r="D257" s="211"/>
      <c r="E257" s="211"/>
      <c r="F257" s="211"/>
      <c r="G257" s="211"/>
      <c r="H257" s="211"/>
      <c r="I257" s="211"/>
      <c r="J257" s="211"/>
      <c r="K257" s="211"/>
      <c r="L257" s="211"/>
      <c r="M257" s="215"/>
      <c r="N257" s="57"/>
      <c r="O257" s="57"/>
      <c r="P257" s="57"/>
      <c r="Q257" s="57"/>
      <c r="R257" s="57"/>
      <c r="S257" s="215"/>
      <c r="T257" s="215"/>
      <c r="U257" s="215"/>
      <c r="V257" s="215"/>
      <c r="W257" s="215"/>
      <c r="X257" s="215"/>
      <c r="Y257" s="215"/>
      <c r="Z257" s="217"/>
      <c r="AA257" s="215"/>
      <c r="AB257" s="215"/>
      <c r="AC257" s="215"/>
      <c r="AD257" s="215"/>
      <c r="AE257" s="215"/>
      <c r="AF257" s="215"/>
      <c r="AG257" s="211"/>
      <c r="AH257" s="215"/>
      <c r="AI257" s="211"/>
    </row>
    <row r="258" spans="1:35" x14ac:dyDescent="0.25">
      <c r="A258" s="211"/>
      <c r="B258" s="211"/>
      <c r="C258" s="211"/>
      <c r="D258" s="211"/>
      <c r="E258" s="211"/>
      <c r="F258" s="211"/>
      <c r="G258" s="211"/>
      <c r="H258" s="211"/>
      <c r="I258" s="211"/>
      <c r="J258" s="211"/>
      <c r="K258" s="211"/>
      <c r="L258" s="211"/>
      <c r="M258" s="215"/>
      <c r="N258" s="57"/>
      <c r="O258" s="57"/>
      <c r="P258" s="57"/>
      <c r="Q258" s="57"/>
      <c r="R258" s="57"/>
      <c r="S258" s="215"/>
      <c r="T258" s="215"/>
      <c r="U258" s="215"/>
      <c r="V258" s="215"/>
      <c r="W258" s="215"/>
      <c r="X258" s="215"/>
      <c r="Y258" s="215"/>
      <c r="Z258" s="217"/>
      <c r="AA258" s="215"/>
      <c r="AB258" s="215"/>
      <c r="AC258" s="215"/>
      <c r="AD258" s="215"/>
      <c r="AE258" s="215"/>
      <c r="AF258" s="215"/>
      <c r="AG258" s="211"/>
      <c r="AH258" s="215"/>
      <c r="AI258" s="211"/>
    </row>
    <row r="259" spans="1:35" x14ac:dyDescent="0.25">
      <c r="A259" s="211"/>
      <c r="B259" s="211"/>
      <c r="C259" s="211"/>
      <c r="D259" s="211"/>
      <c r="E259" s="211"/>
      <c r="F259" s="211"/>
      <c r="G259" s="211"/>
      <c r="H259" s="211"/>
      <c r="I259" s="211"/>
      <c r="J259" s="211"/>
      <c r="K259" s="211"/>
      <c r="L259" s="211"/>
      <c r="M259" s="215"/>
      <c r="N259" s="57"/>
      <c r="O259" s="57"/>
      <c r="P259" s="57"/>
      <c r="Q259" s="57"/>
      <c r="R259" s="57"/>
      <c r="S259" s="215"/>
      <c r="T259" s="215"/>
      <c r="U259" s="215"/>
      <c r="V259" s="215"/>
      <c r="W259" s="215"/>
      <c r="X259" s="215"/>
      <c r="Y259" s="215"/>
      <c r="Z259" s="217"/>
      <c r="AA259" s="215"/>
      <c r="AB259" s="215"/>
      <c r="AC259" s="215"/>
      <c r="AD259" s="215"/>
      <c r="AE259" s="215"/>
      <c r="AF259" s="215"/>
      <c r="AG259" s="211"/>
      <c r="AH259" s="215"/>
      <c r="AI259" s="211"/>
    </row>
    <row r="260" spans="1:35" x14ac:dyDescent="0.25">
      <c r="A260" s="211"/>
      <c r="B260" s="211"/>
      <c r="C260" s="211"/>
      <c r="D260" s="211"/>
      <c r="E260" s="211"/>
      <c r="F260" s="211"/>
      <c r="G260" s="211"/>
      <c r="H260" s="211"/>
      <c r="I260" s="211"/>
      <c r="J260" s="211"/>
      <c r="K260" s="211"/>
      <c r="L260" s="211"/>
      <c r="M260" s="215"/>
      <c r="N260" s="57"/>
      <c r="O260" s="57"/>
      <c r="P260" s="57"/>
      <c r="Q260" s="57"/>
      <c r="R260" s="57"/>
      <c r="S260" s="215"/>
      <c r="T260" s="215"/>
      <c r="U260" s="215"/>
      <c r="V260" s="215"/>
      <c r="W260" s="215"/>
      <c r="X260" s="215"/>
      <c r="Y260" s="215"/>
      <c r="Z260" s="217"/>
      <c r="AA260" s="215"/>
      <c r="AB260" s="215"/>
      <c r="AC260" s="215"/>
      <c r="AD260" s="215"/>
      <c r="AE260" s="215"/>
      <c r="AF260" s="215"/>
      <c r="AG260" s="211"/>
      <c r="AH260" s="215"/>
      <c r="AI260" s="211"/>
    </row>
    <row r="261" spans="1:35" x14ac:dyDescent="0.25">
      <c r="A261" s="211"/>
      <c r="B261" s="211"/>
      <c r="C261" s="211"/>
      <c r="D261" s="211"/>
      <c r="E261" s="211"/>
      <c r="F261" s="211"/>
      <c r="G261" s="211"/>
      <c r="H261" s="211"/>
      <c r="I261" s="211"/>
      <c r="J261" s="211"/>
      <c r="K261" s="211"/>
      <c r="L261" s="211"/>
      <c r="M261" s="215"/>
      <c r="N261" s="57"/>
      <c r="O261" s="57"/>
      <c r="P261" s="57"/>
      <c r="Q261" s="57"/>
      <c r="R261" s="57"/>
      <c r="S261" s="215"/>
      <c r="T261" s="215"/>
      <c r="U261" s="215"/>
      <c r="V261" s="215"/>
      <c r="W261" s="215"/>
      <c r="X261" s="215"/>
      <c r="Y261" s="215"/>
      <c r="Z261" s="217"/>
      <c r="AA261" s="215"/>
      <c r="AB261" s="215"/>
      <c r="AC261" s="215"/>
      <c r="AD261" s="215"/>
      <c r="AE261" s="215"/>
      <c r="AF261" s="215"/>
      <c r="AG261" s="211"/>
      <c r="AH261" s="215"/>
      <c r="AI261" s="211"/>
    </row>
    <row r="262" spans="1:35" x14ac:dyDescent="0.25">
      <c r="A262" s="211"/>
      <c r="B262" s="211"/>
      <c r="C262" s="211"/>
      <c r="D262" s="211"/>
      <c r="E262" s="211"/>
      <c r="F262" s="211"/>
      <c r="G262" s="211"/>
      <c r="H262" s="211"/>
      <c r="I262" s="211"/>
      <c r="J262" s="211"/>
      <c r="K262" s="211"/>
      <c r="L262" s="211"/>
      <c r="M262" s="215"/>
      <c r="N262" s="57"/>
      <c r="O262" s="57"/>
      <c r="P262" s="57"/>
      <c r="Q262" s="57"/>
      <c r="R262" s="57"/>
      <c r="S262" s="215"/>
      <c r="T262" s="215"/>
      <c r="U262" s="215"/>
      <c r="V262" s="215"/>
      <c r="W262" s="215"/>
      <c r="X262" s="215"/>
      <c r="Y262" s="215"/>
      <c r="Z262" s="217"/>
      <c r="AA262" s="215"/>
      <c r="AB262" s="215"/>
      <c r="AC262" s="215"/>
      <c r="AD262" s="215"/>
      <c r="AE262" s="215"/>
      <c r="AF262" s="215"/>
      <c r="AG262" s="211"/>
      <c r="AH262" s="215"/>
      <c r="AI262" s="211"/>
    </row>
    <row r="263" spans="1:35" x14ac:dyDescent="0.25">
      <c r="A263" s="211"/>
      <c r="B263" s="211"/>
      <c r="C263" s="211"/>
      <c r="D263" s="211"/>
      <c r="E263" s="211"/>
      <c r="F263" s="211"/>
      <c r="G263" s="211"/>
      <c r="H263" s="211"/>
      <c r="I263" s="211"/>
      <c r="J263" s="211"/>
      <c r="K263" s="211"/>
      <c r="L263" s="211"/>
      <c r="M263" s="215"/>
      <c r="N263" s="57"/>
      <c r="O263" s="57"/>
      <c r="P263" s="57"/>
      <c r="Q263" s="57"/>
      <c r="R263" s="57"/>
      <c r="S263" s="215"/>
      <c r="T263" s="215"/>
      <c r="U263" s="215"/>
      <c r="V263" s="215"/>
      <c r="W263" s="215"/>
      <c r="X263" s="215"/>
      <c r="Y263" s="215"/>
      <c r="Z263" s="217"/>
      <c r="AA263" s="215"/>
      <c r="AB263" s="215"/>
      <c r="AC263" s="215"/>
      <c r="AD263" s="215"/>
      <c r="AE263" s="215"/>
      <c r="AF263" s="215"/>
      <c r="AG263" s="211"/>
      <c r="AH263" s="215"/>
      <c r="AI263" s="211"/>
    </row>
    <row r="264" spans="1:35" x14ac:dyDescent="0.25">
      <c r="A264" s="211"/>
      <c r="B264" s="211"/>
      <c r="C264" s="211"/>
      <c r="D264" s="211"/>
      <c r="E264" s="211"/>
      <c r="F264" s="211"/>
      <c r="G264" s="211"/>
      <c r="H264" s="211"/>
      <c r="I264" s="211"/>
      <c r="J264" s="211"/>
      <c r="K264" s="211"/>
      <c r="L264" s="211"/>
      <c r="M264" s="215"/>
      <c r="N264" s="57"/>
      <c r="O264" s="57"/>
      <c r="P264" s="57"/>
      <c r="Q264" s="57"/>
      <c r="R264" s="57"/>
      <c r="S264" s="215"/>
      <c r="T264" s="215"/>
      <c r="U264" s="215"/>
      <c r="V264" s="215"/>
      <c r="W264" s="215"/>
      <c r="X264" s="215"/>
      <c r="Y264" s="215"/>
      <c r="Z264" s="217"/>
      <c r="AA264" s="215"/>
      <c r="AB264" s="215"/>
      <c r="AC264" s="215"/>
      <c r="AD264" s="215"/>
      <c r="AE264" s="215"/>
      <c r="AF264" s="215"/>
      <c r="AG264" s="211"/>
      <c r="AH264" s="215"/>
      <c r="AI264" s="211"/>
    </row>
    <row r="265" spans="1:35" x14ac:dyDescent="0.25">
      <c r="A265" s="211"/>
      <c r="B265" s="211"/>
      <c r="C265" s="211"/>
      <c r="D265" s="211"/>
      <c r="E265" s="211"/>
      <c r="F265" s="211"/>
      <c r="G265" s="211"/>
      <c r="H265" s="211"/>
      <c r="I265" s="211"/>
      <c r="J265" s="211"/>
      <c r="K265" s="211"/>
      <c r="L265" s="211"/>
      <c r="M265" s="215"/>
      <c r="N265" s="57"/>
      <c r="O265" s="57"/>
      <c r="P265" s="57"/>
      <c r="Q265" s="57"/>
      <c r="R265" s="57"/>
      <c r="S265" s="215"/>
      <c r="T265" s="215"/>
      <c r="U265" s="215"/>
      <c r="V265" s="215"/>
      <c r="W265" s="215"/>
      <c r="X265" s="215"/>
      <c r="Y265" s="215"/>
      <c r="Z265" s="217"/>
      <c r="AA265" s="215"/>
      <c r="AB265" s="215"/>
      <c r="AC265" s="215"/>
      <c r="AD265" s="215"/>
      <c r="AE265" s="215"/>
      <c r="AF265" s="215"/>
      <c r="AG265" s="211"/>
      <c r="AH265" s="215"/>
      <c r="AI265" s="211"/>
    </row>
    <row r="266" spans="1:35" x14ac:dyDescent="0.25">
      <c r="A266" s="211"/>
      <c r="B266" s="211"/>
      <c r="C266" s="211"/>
      <c r="D266" s="211"/>
      <c r="E266" s="211"/>
      <c r="F266" s="211"/>
      <c r="G266" s="211"/>
      <c r="H266" s="211"/>
      <c r="I266" s="211"/>
      <c r="J266" s="211"/>
      <c r="K266" s="211"/>
      <c r="L266" s="211"/>
      <c r="M266" s="215"/>
      <c r="N266" s="57"/>
      <c r="O266" s="57"/>
      <c r="P266" s="57"/>
      <c r="Q266" s="57"/>
      <c r="R266" s="57"/>
      <c r="S266" s="215"/>
      <c r="T266" s="215"/>
      <c r="U266" s="215"/>
      <c r="V266" s="215"/>
      <c r="W266" s="215"/>
      <c r="X266" s="215"/>
      <c r="Y266" s="215"/>
      <c r="Z266" s="217"/>
      <c r="AA266" s="215"/>
      <c r="AB266" s="215"/>
      <c r="AC266" s="215"/>
      <c r="AD266" s="215"/>
      <c r="AE266" s="215"/>
      <c r="AF266" s="215"/>
      <c r="AG266" s="211"/>
      <c r="AH266" s="215"/>
      <c r="AI266" s="211"/>
    </row>
    <row r="267" spans="1:35" x14ac:dyDescent="0.25">
      <c r="A267" s="211"/>
      <c r="B267" s="211"/>
      <c r="C267" s="211"/>
      <c r="D267" s="211"/>
      <c r="E267" s="211"/>
      <c r="F267" s="211"/>
      <c r="G267" s="211"/>
      <c r="H267" s="211"/>
      <c r="I267" s="211"/>
      <c r="J267" s="211"/>
      <c r="K267" s="211"/>
      <c r="L267" s="211"/>
      <c r="M267" s="215"/>
      <c r="N267" s="57"/>
      <c r="O267" s="57"/>
      <c r="P267" s="57"/>
      <c r="Q267" s="57"/>
      <c r="R267" s="57"/>
      <c r="S267" s="215"/>
      <c r="T267" s="215"/>
      <c r="U267" s="215"/>
      <c r="V267" s="215"/>
      <c r="W267" s="215"/>
      <c r="X267" s="215"/>
      <c r="Y267" s="215"/>
      <c r="Z267" s="217"/>
      <c r="AA267" s="215"/>
      <c r="AB267" s="215"/>
      <c r="AC267" s="215"/>
      <c r="AD267" s="215"/>
      <c r="AE267" s="215"/>
      <c r="AF267" s="215"/>
      <c r="AG267" s="211"/>
      <c r="AH267" s="215"/>
      <c r="AI267" s="211"/>
    </row>
    <row r="268" spans="1:35" x14ac:dyDescent="0.25">
      <c r="A268" s="211"/>
      <c r="B268" s="211"/>
      <c r="C268" s="211"/>
      <c r="D268" s="211"/>
      <c r="E268" s="211"/>
      <c r="F268" s="211"/>
      <c r="G268" s="211"/>
      <c r="H268" s="211"/>
      <c r="I268" s="211"/>
      <c r="J268" s="211"/>
      <c r="K268" s="211"/>
      <c r="L268" s="211"/>
      <c r="M268" s="215"/>
      <c r="N268" s="57"/>
      <c r="O268" s="57"/>
      <c r="P268" s="57"/>
      <c r="Q268" s="57"/>
      <c r="R268" s="57"/>
      <c r="S268" s="215"/>
      <c r="T268" s="215"/>
      <c r="U268" s="215"/>
      <c r="V268" s="215"/>
      <c r="W268" s="215"/>
      <c r="X268" s="215"/>
      <c r="Y268" s="215"/>
      <c r="Z268" s="217"/>
      <c r="AA268" s="215"/>
      <c r="AB268" s="215"/>
      <c r="AC268" s="215"/>
      <c r="AD268" s="215"/>
      <c r="AE268" s="215"/>
      <c r="AF268" s="215"/>
      <c r="AG268" s="211"/>
      <c r="AH268" s="215"/>
      <c r="AI268" s="211"/>
    </row>
    <row r="269" spans="1:35" x14ac:dyDescent="0.25">
      <c r="A269" s="211"/>
      <c r="B269" s="211"/>
      <c r="C269" s="211"/>
      <c r="D269" s="211"/>
      <c r="E269" s="211"/>
      <c r="F269" s="211"/>
      <c r="G269" s="211"/>
      <c r="H269" s="211"/>
      <c r="I269" s="211"/>
      <c r="J269" s="211"/>
      <c r="K269" s="211"/>
      <c r="L269" s="211"/>
      <c r="M269" s="215"/>
      <c r="N269" s="57"/>
      <c r="O269" s="57"/>
      <c r="P269" s="57"/>
      <c r="Q269" s="57"/>
      <c r="R269" s="57"/>
      <c r="S269" s="215"/>
      <c r="T269" s="215"/>
      <c r="U269" s="215"/>
      <c r="V269" s="215"/>
      <c r="W269" s="215"/>
      <c r="X269" s="215"/>
      <c r="Y269" s="215"/>
      <c r="Z269" s="217"/>
      <c r="AA269" s="215"/>
      <c r="AB269" s="215"/>
      <c r="AC269" s="215"/>
      <c r="AD269" s="215"/>
      <c r="AE269" s="215"/>
      <c r="AF269" s="215"/>
      <c r="AG269" s="211"/>
      <c r="AH269" s="215"/>
      <c r="AI269" s="211"/>
    </row>
    <row r="270" spans="1:35" x14ac:dyDescent="0.25">
      <c r="A270" s="211"/>
      <c r="B270" s="211"/>
      <c r="C270" s="211"/>
      <c r="D270" s="211"/>
      <c r="E270" s="211"/>
      <c r="F270" s="211"/>
      <c r="G270" s="211"/>
      <c r="H270" s="211"/>
      <c r="I270" s="211"/>
      <c r="J270" s="211"/>
      <c r="K270" s="211"/>
      <c r="L270" s="211"/>
      <c r="M270" s="215"/>
      <c r="N270" s="57"/>
      <c r="O270" s="57"/>
      <c r="P270" s="57"/>
      <c r="Q270" s="57"/>
      <c r="R270" s="57"/>
      <c r="S270" s="215"/>
      <c r="T270" s="215"/>
      <c r="U270" s="215"/>
      <c r="V270" s="215"/>
      <c r="W270" s="215"/>
      <c r="X270" s="215"/>
      <c r="Y270" s="215"/>
      <c r="Z270" s="217"/>
      <c r="AA270" s="215"/>
      <c r="AB270" s="215"/>
      <c r="AC270" s="215"/>
      <c r="AD270" s="215"/>
      <c r="AE270" s="215"/>
      <c r="AF270" s="215"/>
      <c r="AG270" s="211"/>
      <c r="AH270" s="215"/>
      <c r="AI270" s="211"/>
    </row>
    <row r="271" spans="1:35" x14ac:dyDescent="0.25">
      <c r="A271" s="211"/>
      <c r="B271" s="211"/>
      <c r="C271" s="211"/>
      <c r="D271" s="211"/>
      <c r="E271" s="211"/>
      <c r="F271" s="211"/>
      <c r="G271" s="211"/>
      <c r="H271" s="211"/>
      <c r="I271" s="211"/>
      <c r="J271" s="211"/>
      <c r="K271" s="211"/>
      <c r="L271" s="211"/>
      <c r="M271" s="215"/>
      <c r="N271" s="57"/>
      <c r="O271" s="57"/>
      <c r="P271" s="57"/>
      <c r="Q271" s="57"/>
      <c r="R271" s="57"/>
      <c r="S271" s="215"/>
      <c r="T271" s="215"/>
      <c r="U271" s="215"/>
      <c r="V271" s="215"/>
      <c r="W271" s="215"/>
      <c r="X271" s="215"/>
      <c r="Y271" s="215"/>
      <c r="Z271" s="217"/>
      <c r="AA271" s="215"/>
      <c r="AB271" s="215"/>
      <c r="AC271" s="215"/>
      <c r="AD271" s="215"/>
      <c r="AE271" s="215"/>
      <c r="AF271" s="215"/>
      <c r="AG271" s="211"/>
      <c r="AH271" s="215"/>
      <c r="AI271" s="211"/>
    </row>
    <row r="272" spans="1:35" x14ac:dyDescent="0.25">
      <c r="A272" s="211"/>
      <c r="B272" s="211"/>
      <c r="C272" s="211"/>
      <c r="D272" s="211"/>
      <c r="E272" s="211"/>
      <c r="F272" s="211"/>
      <c r="G272" s="211"/>
      <c r="H272" s="211"/>
      <c r="I272" s="211"/>
      <c r="J272" s="211"/>
      <c r="K272" s="211"/>
      <c r="L272" s="211"/>
      <c r="M272" s="215"/>
      <c r="N272" s="57"/>
      <c r="O272" s="57"/>
      <c r="P272" s="57"/>
      <c r="Q272" s="57"/>
      <c r="R272" s="57"/>
      <c r="S272" s="215"/>
      <c r="T272" s="215"/>
      <c r="U272" s="215"/>
      <c r="V272" s="215"/>
      <c r="W272" s="215"/>
      <c r="X272" s="215"/>
      <c r="Y272" s="215"/>
      <c r="Z272" s="217"/>
      <c r="AA272" s="215"/>
      <c r="AB272" s="215"/>
      <c r="AC272" s="215"/>
      <c r="AD272" s="215"/>
      <c r="AE272" s="215"/>
      <c r="AF272" s="215"/>
      <c r="AG272" s="211"/>
      <c r="AH272" s="215"/>
      <c r="AI272" s="211"/>
    </row>
    <row r="273" spans="1:35" x14ac:dyDescent="0.25">
      <c r="A273" s="211"/>
      <c r="B273" s="211"/>
      <c r="C273" s="211"/>
      <c r="D273" s="211"/>
      <c r="E273" s="211"/>
      <c r="F273" s="211"/>
      <c r="G273" s="211"/>
      <c r="H273" s="211"/>
      <c r="I273" s="211"/>
      <c r="J273" s="211"/>
      <c r="K273" s="211"/>
      <c r="L273" s="211"/>
      <c r="M273" s="215"/>
      <c r="N273" s="57"/>
      <c r="O273" s="57"/>
      <c r="P273" s="57"/>
      <c r="Q273" s="57"/>
      <c r="R273" s="57"/>
      <c r="S273" s="215"/>
      <c r="T273" s="215"/>
      <c r="U273" s="215"/>
      <c r="V273" s="215"/>
      <c r="W273" s="215"/>
      <c r="X273" s="215"/>
      <c r="Y273" s="215"/>
      <c r="Z273" s="217"/>
      <c r="AA273" s="215"/>
      <c r="AB273" s="215"/>
      <c r="AC273" s="215"/>
      <c r="AD273" s="215"/>
      <c r="AE273" s="215"/>
      <c r="AF273" s="215"/>
      <c r="AG273" s="211"/>
      <c r="AH273" s="215"/>
      <c r="AI273" s="211"/>
    </row>
    <row r="274" spans="1:35" x14ac:dyDescent="0.25">
      <c r="A274" s="211"/>
      <c r="B274" s="211"/>
      <c r="C274" s="211"/>
      <c r="D274" s="211"/>
      <c r="E274" s="211"/>
      <c r="F274" s="211"/>
      <c r="G274" s="211"/>
      <c r="H274" s="211"/>
      <c r="I274" s="211"/>
      <c r="J274" s="211"/>
      <c r="K274" s="211"/>
      <c r="L274" s="211"/>
      <c r="M274" s="215"/>
      <c r="N274" s="57"/>
      <c r="O274" s="57"/>
      <c r="P274" s="57"/>
      <c r="Q274" s="57"/>
      <c r="R274" s="57"/>
      <c r="S274" s="215"/>
      <c r="T274" s="215"/>
      <c r="U274" s="215"/>
      <c r="V274" s="215"/>
      <c r="W274" s="215"/>
      <c r="X274" s="215"/>
      <c r="Y274" s="215"/>
      <c r="Z274" s="217"/>
      <c r="AA274" s="215"/>
      <c r="AB274" s="215"/>
      <c r="AC274" s="215"/>
      <c r="AD274" s="215"/>
      <c r="AE274" s="215"/>
      <c r="AF274" s="215"/>
      <c r="AG274" s="211"/>
      <c r="AH274" s="215"/>
      <c r="AI274" s="211"/>
    </row>
    <row r="275" spans="1:35" x14ac:dyDescent="0.25">
      <c r="A275" s="211"/>
      <c r="B275" s="211"/>
      <c r="C275" s="211"/>
      <c r="D275" s="211"/>
      <c r="E275" s="211"/>
      <c r="F275" s="211"/>
      <c r="G275" s="211"/>
      <c r="H275" s="211"/>
      <c r="I275" s="211"/>
      <c r="J275" s="211"/>
      <c r="K275" s="211"/>
      <c r="L275" s="211"/>
      <c r="M275" s="215"/>
      <c r="N275" s="57"/>
      <c r="O275" s="57"/>
      <c r="P275" s="57"/>
      <c r="Q275" s="57"/>
      <c r="R275" s="57"/>
      <c r="S275" s="215"/>
      <c r="T275" s="215"/>
      <c r="U275" s="215"/>
      <c r="V275" s="215"/>
      <c r="W275" s="215"/>
      <c r="X275" s="215"/>
      <c r="Y275" s="215"/>
      <c r="Z275" s="217"/>
      <c r="AA275" s="215"/>
      <c r="AB275" s="215"/>
      <c r="AC275" s="215"/>
      <c r="AD275" s="215"/>
      <c r="AE275" s="215"/>
      <c r="AF275" s="215"/>
      <c r="AG275" s="211"/>
      <c r="AH275" s="215"/>
      <c r="AI275" s="211"/>
    </row>
    <row r="276" spans="1:35" x14ac:dyDescent="0.25">
      <c r="A276" s="211"/>
      <c r="B276" s="211"/>
      <c r="C276" s="211"/>
      <c r="D276" s="211"/>
      <c r="E276" s="211"/>
      <c r="F276" s="211"/>
      <c r="G276" s="211"/>
      <c r="H276" s="211"/>
      <c r="I276" s="211"/>
      <c r="J276" s="211"/>
      <c r="K276" s="211"/>
      <c r="L276" s="211"/>
      <c r="M276" s="215"/>
      <c r="N276" s="57"/>
      <c r="O276" s="57"/>
      <c r="P276" s="57"/>
      <c r="Q276" s="57"/>
      <c r="R276" s="57"/>
      <c r="S276" s="215"/>
      <c r="T276" s="215"/>
      <c r="U276" s="215"/>
      <c r="V276" s="215"/>
      <c r="W276" s="215"/>
      <c r="X276" s="215"/>
      <c r="Y276" s="215"/>
      <c r="Z276" s="217"/>
      <c r="AA276" s="215"/>
      <c r="AB276" s="215"/>
      <c r="AC276" s="215"/>
      <c r="AD276" s="215"/>
      <c r="AE276" s="215"/>
      <c r="AF276" s="215"/>
      <c r="AG276" s="211"/>
      <c r="AH276" s="215"/>
      <c r="AI276" s="211"/>
    </row>
    <row r="277" spans="1:35" x14ac:dyDescent="0.25">
      <c r="A277" s="211"/>
      <c r="B277" s="211"/>
      <c r="C277" s="211"/>
      <c r="D277" s="211"/>
      <c r="E277" s="211"/>
      <c r="F277" s="211"/>
      <c r="G277" s="211"/>
      <c r="H277" s="211"/>
      <c r="I277" s="211"/>
      <c r="J277" s="211"/>
      <c r="K277" s="211"/>
      <c r="L277" s="211"/>
      <c r="M277" s="215"/>
      <c r="N277" s="57"/>
      <c r="O277" s="57"/>
      <c r="P277" s="57"/>
      <c r="Q277" s="57"/>
      <c r="R277" s="57"/>
      <c r="S277" s="215"/>
      <c r="T277" s="215"/>
      <c r="U277" s="215"/>
      <c r="V277" s="215"/>
      <c r="W277" s="215"/>
      <c r="X277" s="215"/>
      <c r="Y277" s="215"/>
      <c r="Z277" s="217"/>
      <c r="AA277" s="215"/>
      <c r="AB277" s="215"/>
      <c r="AC277" s="215"/>
      <c r="AD277" s="215"/>
      <c r="AE277" s="215"/>
      <c r="AF277" s="215"/>
      <c r="AG277" s="211"/>
      <c r="AH277" s="215"/>
      <c r="AI277" s="211"/>
    </row>
    <row r="278" spans="1:35" x14ac:dyDescent="0.25">
      <c r="A278" s="211"/>
      <c r="B278" s="211"/>
      <c r="C278" s="211"/>
      <c r="D278" s="211"/>
      <c r="E278" s="211"/>
      <c r="F278" s="211"/>
      <c r="G278" s="211"/>
      <c r="H278" s="211"/>
      <c r="I278" s="211"/>
      <c r="J278" s="211"/>
      <c r="K278" s="211"/>
      <c r="L278" s="211"/>
      <c r="M278" s="215"/>
      <c r="N278" s="57"/>
      <c r="O278" s="57"/>
      <c r="P278" s="57"/>
      <c r="Q278" s="57"/>
      <c r="R278" s="57"/>
      <c r="S278" s="215"/>
      <c r="T278" s="215"/>
      <c r="U278" s="215"/>
      <c r="V278" s="215"/>
      <c r="W278" s="215"/>
      <c r="X278" s="215"/>
      <c r="Y278" s="215"/>
      <c r="Z278" s="217"/>
      <c r="AA278" s="215"/>
      <c r="AB278" s="215"/>
      <c r="AC278" s="215"/>
      <c r="AD278" s="215"/>
      <c r="AE278" s="215"/>
      <c r="AF278" s="215"/>
      <c r="AG278" s="211"/>
      <c r="AH278" s="215"/>
      <c r="AI278" s="211"/>
    </row>
    <row r="279" spans="1:35" x14ac:dyDescent="0.25">
      <c r="A279" s="211"/>
      <c r="B279" s="211"/>
      <c r="C279" s="211"/>
      <c r="D279" s="211"/>
      <c r="E279" s="211"/>
      <c r="F279" s="211"/>
      <c r="G279" s="211"/>
      <c r="H279" s="211"/>
      <c r="I279" s="211"/>
      <c r="J279" s="211"/>
      <c r="K279" s="211"/>
      <c r="L279" s="211"/>
      <c r="M279" s="215"/>
      <c r="N279" s="57"/>
      <c r="O279" s="57"/>
      <c r="P279" s="57"/>
      <c r="Q279" s="57"/>
      <c r="R279" s="57"/>
      <c r="S279" s="215"/>
      <c r="T279" s="215"/>
      <c r="U279" s="215"/>
      <c r="V279" s="215"/>
      <c r="W279" s="215"/>
      <c r="X279" s="215"/>
      <c r="Y279" s="215"/>
      <c r="Z279" s="217"/>
      <c r="AA279" s="215"/>
      <c r="AB279" s="215"/>
      <c r="AC279" s="215"/>
      <c r="AD279" s="215"/>
      <c r="AE279" s="215"/>
      <c r="AF279" s="215"/>
      <c r="AG279" s="211"/>
      <c r="AH279" s="215"/>
      <c r="AI279" s="211"/>
    </row>
    <row r="280" spans="1:35" x14ac:dyDescent="0.25">
      <c r="A280" s="211"/>
      <c r="B280" s="211"/>
      <c r="C280" s="211"/>
      <c r="D280" s="211"/>
      <c r="E280" s="211"/>
      <c r="F280" s="211"/>
      <c r="G280" s="211"/>
      <c r="H280" s="211"/>
      <c r="I280" s="211"/>
      <c r="J280" s="211"/>
      <c r="K280" s="211"/>
      <c r="L280" s="211"/>
      <c r="M280" s="215"/>
      <c r="N280" s="57"/>
      <c r="O280" s="57"/>
      <c r="P280" s="57"/>
      <c r="Q280" s="57"/>
      <c r="R280" s="57"/>
      <c r="S280" s="215"/>
      <c r="T280" s="215"/>
      <c r="U280" s="215"/>
      <c r="V280" s="215"/>
      <c r="W280" s="215"/>
      <c r="X280" s="215"/>
      <c r="Y280" s="215"/>
      <c r="Z280" s="217"/>
      <c r="AA280" s="215"/>
      <c r="AB280" s="215"/>
      <c r="AC280" s="215"/>
      <c r="AD280" s="215"/>
      <c r="AE280" s="215"/>
      <c r="AF280" s="215"/>
      <c r="AG280" s="211"/>
      <c r="AH280" s="215"/>
      <c r="AI280" s="211"/>
    </row>
    <row r="281" spans="1:35" x14ac:dyDescent="0.25">
      <c r="A281" s="211"/>
      <c r="B281" s="211"/>
      <c r="C281" s="211"/>
      <c r="D281" s="211"/>
      <c r="E281" s="211"/>
      <c r="F281" s="211"/>
      <c r="G281" s="211"/>
      <c r="H281" s="211"/>
      <c r="I281" s="211"/>
      <c r="J281" s="211"/>
      <c r="K281" s="211"/>
      <c r="L281" s="211"/>
      <c r="M281" s="215"/>
      <c r="N281" s="57"/>
      <c r="O281" s="57"/>
      <c r="P281" s="57"/>
      <c r="Q281" s="57"/>
      <c r="R281" s="57"/>
      <c r="S281" s="215"/>
      <c r="T281" s="215"/>
      <c r="U281" s="215"/>
      <c r="V281" s="215"/>
      <c r="W281" s="215"/>
      <c r="X281" s="215"/>
      <c r="Y281" s="215"/>
      <c r="Z281" s="217"/>
      <c r="AA281" s="215"/>
      <c r="AB281" s="215"/>
      <c r="AC281" s="215"/>
      <c r="AD281" s="215"/>
      <c r="AE281" s="215"/>
      <c r="AF281" s="215"/>
      <c r="AG281" s="211"/>
      <c r="AH281" s="215"/>
      <c r="AI281" s="211"/>
    </row>
    <row r="282" spans="1:35" x14ac:dyDescent="0.25">
      <c r="A282" s="211"/>
      <c r="B282" s="211"/>
      <c r="C282" s="211"/>
      <c r="D282" s="211"/>
      <c r="E282" s="211"/>
      <c r="F282" s="211"/>
      <c r="G282" s="211"/>
      <c r="H282" s="211"/>
      <c r="I282" s="211"/>
      <c r="J282" s="211"/>
      <c r="K282" s="211"/>
      <c r="L282" s="211"/>
      <c r="M282" s="215"/>
      <c r="N282" s="57"/>
      <c r="O282" s="57"/>
      <c r="P282" s="57"/>
      <c r="Q282" s="57"/>
      <c r="R282" s="57"/>
      <c r="S282" s="215"/>
      <c r="T282" s="215"/>
      <c r="U282" s="215"/>
      <c r="V282" s="215"/>
      <c r="W282" s="215"/>
      <c r="X282" s="215"/>
      <c r="Y282" s="215"/>
      <c r="Z282" s="217"/>
      <c r="AA282" s="215"/>
      <c r="AB282" s="215"/>
      <c r="AC282" s="215"/>
      <c r="AD282" s="215"/>
      <c r="AE282" s="215"/>
      <c r="AF282" s="215"/>
      <c r="AG282" s="211"/>
      <c r="AH282" s="215"/>
      <c r="AI282" s="211"/>
    </row>
    <row r="283" spans="1:35" x14ac:dyDescent="0.25">
      <c r="A283" s="211"/>
      <c r="B283" s="211"/>
      <c r="C283" s="211"/>
      <c r="D283" s="211"/>
      <c r="E283" s="211"/>
      <c r="F283" s="211"/>
      <c r="G283" s="211"/>
      <c r="H283" s="211"/>
      <c r="I283" s="211"/>
      <c r="J283" s="211"/>
      <c r="K283" s="211"/>
      <c r="L283" s="211"/>
      <c r="M283" s="215"/>
      <c r="N283" s="57"/>
      <c r="O283" s="57"/>
      <c r="P283" s="57"/>
      <c r="Q283" s="57"/>
      <c r="R283" s="57"/>
      <c r="S283" s="215"/>
      <c r="T283" s="215"/>
      <c r="U283" s="215"/>
      <c r="V283" s="215"/>
      <c r="W283" s="215"/>
      <c r="X283" s="215"/>
      <c r="Y283" s="215"/>
      <c r="Z283" s="217"/>
      <c r="AA283" s="215"/>
      <c r="AB283" s="215"/>
      <c r="AC283" s="215"/>
      <c r="AD283" s="215"/>
      <c r="AE283" s="215"/>
      <c r="AF283" s="215"/>
      <c r="AG283" s="211"/>
      <c r="AH283" s="215"/>
      <c r="AI283" s="211"/>
    </row>
    <row r="284" spans="1:35" x14ac:dyDescent="0.25">
      <c r="A284" s="211"/>
      <c r="B284" s="211"/>
      <c r="C284" s="211"/>
      <c r="D284" s="211"/>
      <c r="E284" s="211"/>
      <c r="F284" s="211"/>
      <c r="G284" s="211"/>
      <c r="H284" s="211"/>
      <c r="I284" s="211"/>
      <c r="J284" s="211"/>
      <c r="K284" s="211"/>
      <c r="L284" s="211"/>
      <c r="M284" s="215"/>
      <c r="N284" s="57"/>
      <c r="O284" s="57"/>
      <c r="P284" s="57"/>
      <c r="Q284" s="57"/>
      <c r="R284" s="57"/>
      <c r="S284" s="215"/>
      <c r="T284" s="215"/>
      <c r="U284" s="215"/>
      <c r="V284" s="215"/>
      <c r="W284" s="215"/>
      <c r="X284" s="215"/>
      <c r="Y284" s="215"/>
      <c r="Z284" s="217"/>
      <c r="AA284" s="215"/>
      <c r="AB284" s="215"/>
      <c r="AC284" s="215"/>
      <c r="AD284" s="215"/>
      <c r="AE284" s="215"/>
      <c r="AF284" s="215"/>
      <c r="AG284" s="211"/>
      <c r="AH284" s="215"/>
      <c r="AI284" s="211"/>
    </row>
    <row r="285" spans="1:35" x14ac:dyDescent="0.25">
      <c r="A285" s="211"/>
      <c r="B285" s="211"/>
      <c r="C285" s="211"/>
      <c r="D285" s="211"/>
      <c r="E285" s="211"/>
      <c r="F285" s="211"/>
      <c r="G285" s="211"/>
      <c r="H285" s="211"/>
      <c r="I285" s="211"/>
      <c r="J285" s="211"/>
      <c r="K285" s="211"/>
      <c r="L285" s="211"/>
      <c r="M285" s="215"/>
      <c r="N285" s="57"/>
      <c r="O285" s="57"/>
      <c r="P285" s="57"/>
      <c r="Q285" s="57"/>
      <c r="R285" s="57"/>
      <c r="S285" s="215"/>
      <c r="T285" s="215"/>
      <c r="U285" s="215"/>
      <c r="V285" s="215"/>
      <c r="W285" s="215"/>
      <c r="X285" s="215"/>
      <c r="Y285" s="215"/>
      <c r="Z285" s="217"/>
      <c r="AA285" s="215"/>
      <c r="AB285" s="215"/>
      <c r="AC285" s="215"/>
      <c r="AD285" s="215"/>
      <c r="AE285" s="215"/>
      <c r="AF285" s="215"/>
      <c r="AG285" s="211"/>
      <c r="AH285" s="215"/>
      <c r="AI285" s="211"/>
    </row>
    <row r="286" spans="1:35" x14ac:dyDescent="0.25">
      <c r="A286" s="211"/>
      <c r="B286" s="211"/>
      <c r="C286" s="211"/>
      <c r="D286" s="211"/>
      <c r="E286" s="211"/>
      <c r="F286" s="211"/>
      <c r="G286" s="211"/>
      <c r="H286" s="211"/>
      <c r="I286" s="211"/>
      <c r="J286" s="211"/>
      <c r="K286" s="211"/>
      <c r="L286" s="211"/>
      <c r="M286" s="215"/>
      <c r="N286" s="57"/>
      <c r="O286" s="57"/>
      <c r="P286" s="57"/>
      <c r="Q286" s="57"/>
      <c r="R286" s="57"/>
      <c r="S286" s="215"/>
      <c r="T286" s="215"/>
      <c r="U286" s="215"/>
      <c r="V286" s="215"/>
      <c r="W286" s="215"/>
      <c r="X286" s="215"/>
      <c r="Y286" s="215"/>
      <c r="Z286" s="217"/>
      <c r="AA286" s="215"/>
      <c r="AB286" s="215"/>
      <c r="AC286" s="215"/>
      <c r="AD286" s="215"/>
      <c r="AE286" s="215"/>
      <c r="AF286" s="215"/>
      <c r="AG286" s="211"/>
      <c r="AH286" s="215"/>
      <c r="AI286" s="211"/>
    </row>
    <row r="287" spans="1:35" x14ac:dyDescent="0.25">
      <c r="A287" s="211"/>
      <c r="B287" s="211"/>
      <c r="C287" s="211"/>
      <c r="D287" s="211"/>
      <c r="E287" s="211"/>
      <c r="F287" s="211"/>
      <c r="G287" s="211"/>
      <c r="H287" s="211"/>
      <c r="I287" s="211"/>
      <c r="J287" s="211"/>
      <c r="K287" s="211"/>
      <c r="L287" s="211"/>
      <c r="M287" s="215"/>
      <c r="N287" s="57"/>
      <c r="O287" s="57"/>
      <c r="P287" s="57"/>
      <c r="Q287" s="57"/>
      <c r="R287" s="57"/>
      <c r="S287" s="215"/>
      <c r="T287" s="215"/>
      <c r="U287" s="215"/>
      <c r="V287" s="215"/>
      <c r="W287" s="215"/>
      <c r="X287" s="215"/>
      <c r="Y287" s="215"/>
      <c r="Z287" s="217"/>
      <c r="AA287" s="215"/>
      <c r="AB287" s="215"/>
      <c r="AC287" s="215"/>
      <c r="AD287" s="215"/>
      <c r="AE287" s="215"/>
      <c r="AF287" s="215"/>
      <c r="AG287" s="211"/>
      <c r="AH287" s="215"/>
      <c r="AI287" s="211"/>
    </row>
    <row r="288" spans="1:35" x14ac:dyDescent="0.25">
      <c r="A288" s="211"/>
      <c r="B288" s="211"/>
      <c r="C288" s="211"/>
      <c r="D288" s="211"/>
      <c r="E288" s="211"/>
      <c r="F288" s="211"/>
      <c r="G288" s="211"/>
      <c r="H288" s="211"/>
      <c r="I288" s="211"/>
      <c r="J288" s="211"/>
      <c r="K288" s="211"/>
      <c r="L288" s="211"/>
      <c r="M288" s="215"/>
      <c r="N288" s="57"/>
      <c r="O288" s="57"/>
      <c r="P288" s="57"/>
      <c r="Q288" s="57"/>
      <c r="R288" s="57"/>
      <c r="S288" s="215"/>
      <c r="T288" s="215"/>
      <c r="U288" s="215"/>
      <c r="V288" s="215"/>
      <c r="W288" s="215"/>
      <c r="X288" s="215"/>
      <c r="Y288" s="215"/>
      <c r="Z288" s="217"/>
      <c r="AA288" s="215"/>
      <c r="AB288" s="215"/>
      <c r="AC288" s="215"/>
      <c r="AD288" s="215"/>
      <c r="AE288" s="215"/>
      <c r="AF288" s="215"/>
      <c r="AG288" s="211"/>
      <c r="AH288" s="215"/>
      <c r="AI288" s="211"/>
    </row>
    <row r="289" spans="1:35" x14ac:dyDescent="0.25">
      <c r="A289" s="211"/>
      <c r="B289" s="211"/>
      <c r="C289" s="211"/>
      <c r="D289" s="211"/>
      <c r="E289" s="211"/>
      <c r="F289" s="211"/>
      <c r="G289" s="211"/>
      <c r="H289" s="211"/>
      <c r="I289" s="211"/>
      <c r="J289" s="211"/>
      <c r="K289" s="211"/>
      <c r="L289" s="211"/>
      <c r="M289" s="215"/>
      <c r="N289" s="57"/>
      <c r="O289" s="57"/>
      <c r="P289" s="57"/>
      <c r="Q289" s="57"/>
      <c r="R289" s="57"/>
      <c r="S289" s="215"/>
      <c r="T289" s="215"/>
      <c r="U289" s="215"/>
      <c r="V289" s="215"/>
      <c r="W289" s="215"/>
      <c r="X289" s="215"/>
      <c r="Y289" s="215"/>
      <c r="Z289" s="217"/>
      <c r="AA289" s="215"/>
      <c r="AB289" s="215"/>
      <c r="AC289" s="215"/>
      <c r="AD289" s="215"/>
      <c r="AE289" s="215"/>
      <c r="AF289" s="215"/>
      <c r="AG289" s="211"/>
      <c r="AH289" s="215"/>
      <c r="AI289" s="211"/>
    </row>
    <row r="290" spans="1:35" x14ac:dyDescent="0.25">
      <c r="A290" s="211"/>
      <c r="B290" s="211"/>
      <c r="C290" s="211"/>
      <c r="D290" s="211"/>
      <c r="E290" s="211"/>
      <c r="F290" s="211"/>
      <c r="G290" s="211"/>
      <c r="H290" s="211"/>
      <c r="I290" s="211"/>
      <c r="J290" s="211"/>
      <c r="K290" s="211"/>
      <c r="L290" s="211"/>
      <c r="M290" s="215"/>
      <c r="N290" s="57"/>
      <c r="O290" s="57"/>
      <c r="P290" s="57"/>
      <c r="Q290" s="57"/>
      <c r="R290" s="57"/>
      <c r="S290" s="215"/>
      <c r="T290" s="215"/>
      <c r="U290" s="215"/>
      <c r="V290" s="215"/>
      <c r="W290" s="215"/>
      <c r="X290" s="215"/>
      <c r="Y290" s="215"/>
      <c r="Z290" s="217"/>
      <c r="AA290" s="215"/>
      <c r="AB290" s="215"/>
      <c r="AC290" s="215"/>
      <c r="AD290" s="215"/>
      <c r="AE290" s="215"/>
      <c r="AF290" s="215"/>
      <c r="AG290" s="211"/>
      <c r="AH290" s="215"/>
      <c r="AI290" s="211"/>
    </row>
    <row r="291" spans="1:35" x14ac:dyDescent="0.25">
      <c r="A291" s="211"/>
      <c r="B291" s="211"/>
      <c r="C291" s="211"/>
      <c r="D291" s="211"/>
      <c r="E291" s="211"/>
      <c r="F291" s="211"/>
      <c r="G291" s="211"/>
      <c r="H291" s="211"/>
      <c r="I291" s="211"/>
      <c r="J291" s="211"/>
      <c r="K291" s="211"/>
      <c r="L291" s="211"/>
      <c r="M291" s="215"/>
      <c r="N291" s="57"/>
      <c r="O291" s="57"/>
      <c r="P291" s="57"/>
      <c r="Q291" s="57"/>
      <c r="R291" s="57"/>
      <c r="S291" s="215"/>
      <c r="T291" s="215"/>
      <c r="U291" s="215"/>
      <c r="V291" s="215"/>
      <c r="W291" s="215"/>
      <c r="X291" s="215"/>
      <c r="Y291" s="215"/>
      <c r="Z291" s="217"/>
      <c r="AA291" s="215"/>
      <c r="AB291" s="215"/>
      <c r="AC291" s="215"/>
      <c r="AD291" s="215"/>
      <c r="AE291" s="215"/>
      <c r="AF291" s="215"/>
      <c r="AG291" s="211"/>
      <c r="AH291" s="215"/>
      <c r="AI291" s="211"/>
    </row>
    <row r="292" spans="1:35" x14ac:dyDescent="0.25">
      <c r="A292" s="211"/>
      <c r="B292" s="211"/>
      <c r="C292" s="211"/>
      <c r="D292" s="211"/>
      <c r="E292" s="211"/>
      <c r="F292" s="211"/>
      <c r="G292" s="211"/>
      <c r="H292" s="211"/>
      <c r="I292" s="211"/>
      <c r="J292" s="211"/>
      <c r="K292" s="211"/>
      <c r="L292" s="211"/>
      <c r="M292" s="215"/>
      <c r="N292" s="57"/>
      <c r="O292" s="57"/>
      <c r="P292" s="57"/>
      <c r="Q292" s="57"/>
      <c r="R292" s="57"/>
      <c r="S292" s="215"/>
      <c r="T292" s="215"/>
      <c r="U292" s="215"/>
      <c r="V292" s="215"/>
      <c r="W292" s="215"/>
      <c r="X292" s="215"/>
      <c r="Y292" s="215"/>
      <c r="Z292" s="217"/>
      <c r="AA292" s="215"/>
      <c r="AB292" s="215"/>
      <c r="AC292" s="215"/>
      <c r="AD292" s="215"/>
      <c r="AE292" s="215"/>
      <c r="AF292" s="215"/>
      <c r="AG292" s="211"/>
      <c r="AH292" s="215"/>
      <c r="AI292" s="211"/>
    </row>
    <row r="293" spans="1:35" x14ac:dyDescent="0.25">
      <c r="A293" s="211"/>
      <c r="B293" s="211"/>
      <c r="C293" s="211"/>
      <c r="D293" s="211"/>
      <c r="E293" s="211"/>
      <c r="F293" s="211"/>
      <c r="G293" s="211"/>
      <c r="H293" s="211"/>
      <c r="I293" s="211"/>
      <c r="J293" s="211"/>
      <c r="K293" s="211"/>
      <c r="L293" s="211"/>
      <c r="M293" s="215"/>
      <c r="N293" s="57"/>
      <c r="O293" s="57"/>
      <c r="P293" s="57"/>
      <c r="Q293" s="57"/>
      <c r="R293" s="57"/>
      <c r="S293" s="215"/>
      <c r="T293" s="215"/>
      <c r="U293" s="215"/>
      <c r="V293" s="215"/>
      <c r="W293" s="215"/>
      <c r="X293" s="215"/>
      <c r="Y293" s="215"/>
      <c r="Z293" s="217"/>
      <c r="AA293" s="215"/>
      <c r="AB293" s="215"/>
      <c r="AC293" s="215"/>
      <c r="AD293" s="215"/>
      <c r="AE293" s="215"/>
      <c r="AF293" s="215"/>
      <c r="AG293" s="211"/>
      <c r="AH293" s="215"/>
      <c r="AI293" s="211"/>
    </row>
    <row r="294" spans="1:35" x14ac:dyDescent="0.25">
      <c r="A294" s="211"/>
      <c r="B294" s="211"/>
      <c r="C294" s="211"/>
      <c r="D294" s="211"/>
      <c r="E294" s="211"/>
      <c r="F294" s="211"/>
      <c r="G294" s="211"/>
      <c r="H294" s="211"/>
      <c r="I294" s="211"/>
      <c r="J294" s="211"/>
      <c r="K294" s="211"/>
      <c r="L294" s="211"/>
      <c r="M294" s="215"/>
      <c r="N294" s="57"/>
      <c r="O294" s="57"/>
      <c r="P294" s="57"/>
      <c r="Q294" s="57"/>
      <c r="R294" s="57"/>
      <c r="S294" s="215"/>
      <c r="T294" s="215"/>
      <c r="U294" s="215"/>
      <c r="V294" s="215"/>
      <c r="W294" s="215"/>
      <c r="X294" s="215"/>
      <c r="Y294" s="215"/>
      <c r="Z294" s="217"/>
      <c r="AA294" s="215"/>
      <c r="AB294" s="215"/>
      <c r="AC294" s="215"/>
      <c r="AD294" s="215"/>
      <c r="AE294" s="215"/>
      <c r="AF294" s="215"/>
      <c r="AG294" s="211"/>
      <c r="AH294" s="215"/>
      <c r="AI294" s="211"/>
    </row>
    <row r="295" spans="1:35" x14ac:dyDescent="0.25">
      <c r="A295" s="211"/>
      <c r="B295" s="211"/>
      <c r="C295" s="211"/>
      <c r="D295" s="211"/>
      <c r="E295" s="211"/>
      <c r="F295" s="211"/>
      <c r="G295" s="211"/>
      <c r="H295" s="211"/>
      <c r="I295" s="211"/>
      <c r="J295" s="211"/>
      <c r="K295" s="211"/>
      <c r="L295" s="211"/>
      <c r="M295" s="215"/>
      <c r="N295" s="57"/>
      <c r="O295" s="57"/>
      <c r="P295" s="57"/>
      <c r="Q295" s="57"/>
      <c r="R295" s="57"/>
      <c r="S295" s="215"/>
      <c r="T295" s="215"/>
      <c r="U295" s="215"/>
      <c r="V295" s="215"/>
      <c r="W295" s="215"/>
      <c r="X295" s="215"/>
      <c r="Y295" s="215"/>
      <c r="Z295" s="217"/>
      <c r="AA295" s="215"/>
      <c r="AB295" s="215"/>
      <c r="AC295" s="215"/>
      <c r="AD295" s="215"/>
      <c r="AE295" s="215"/>
      <c r="AF295" s="215"/>
      <c r="AG295" s="211"/>
      <c r="AH295" s="215"/>
      <c r="AI295" s="211"/>
    </row>
    <row r="296" spans="1:35" x14ac:dyDescent="0.25">
      <c r="A296" s="211"/>
      <c r="B296" s="211"/>
      <c r="C296" s="211"/>
      <c r="D296" s="211"/>
      <c r="E296" s="211"/>
      <c r="F296" s="211"/>
      <c r="G296" s="211"/>
      <c r="H296" s="211"/>
      <c r="I296" s="211"/>
      <c r="J296" s="211"/>
      <c r="K296" s="211"/>
      <c r="L296" s="211"/>
      <c r="M296" s="215"/>
      <c r="N296" s="57"/>
      <c r="O296" s="57"/>
      <c r="P296" s="57"/>
      <c r="Q296" s="57"/>
      <c r="R296" s="57"/>
      <c r="S296" s="215"/>
      <c r="T296" s="215"/>
      <c r="U296" s="215"/>
      <c r="V296" s="215"/>
      <c r="W296" s="215"/>
      <c r="X296" s="215"/>
      <c r="Y296" s="215"/>
      <c r="Z296" s="217"/>
      <c r="AA296" s="215"/>
      <c r="AB296" s="215"/>
      <c r="AC296" s="215"/>
      <c r="AD296" s="215"/>
      <c r="AE296" s="215"/>
      <c r="AF296" s="215"/>
      <c r="AG296" s="211"/>
      <c r="AH296" s="215"/>
      <c r="AI296" s="211"/>
    </row>
    <row r="297" spans="1:35" x14ac:dyDescent="0.25">
      <c r="A297" s="211"/>
      <c r="B297" s="211"/>
      <c r="C297" s="211"/>
      <c r="D297" s="211"/>
      <c r="E297" s="211"/>
      <c r="F297" s="211"/>
      <c r="G297" s="211"/>
      <c r="H297" s="211"/>
      <c r="I297" s="211"/>
      <c r="J297" s="211"/>
      <c r="K297" s="211"/>
      <c r="L297" s="211"/>
      <c r="M297" s="215"/>
      <c r="N297" s="57"/>
      <c r="O297" s="57"/>
      <c r="P297" s="57"/>
      <c r="Q297" s="57"/>
      <c r="R297" s="57"/>
      <c r="S297" s="215"/>
      <c r="T297" s="215"/>
      <c r="U297" s="215"/>
      <c r="V297" s="215"/>
      <c r="W297" s="215"/>
      <c r="X297" s="215"/>
      <c r="Y297" s="215"/>
      <c r="Z297" s="217"/>
      <c r="AA297" s="215"/>
      <c r="AB297" s="215"/>
      <c r="AC297" s="215"/>
      <c r="AD297" s="215"/>
      <c r="AE297" s="215"/>
      <c r="AF297" s="215"/>
      <c r="AG297" s="211"/>
      <c r="AH297" s="215"/>
      <c r="AI297" s="211"/>
    </row>
    <row r="298" spans="1:35" x14ac:dyDescent="0.25">
      <c r="A298" s="211"/>
      <c r="B298" s="211"/>
      <c r="C298" s="211"/>
      <c r="D298" s="211"/>
      <c r="E298" s="211"/>
      <c r="F298" s="211"/>
      <c r="G298" s="211"/>
      <c r="H298" s="211"/>
      <c r="I298" s="211"/>
      <c r="J298" s="211"/>
      <c r="K298" s="211"/>
      <c r="L298" s="211"/>
      <c r="M298" s="215"/>
      <c r="N298" s="57"/>
      <c r="O298" s="57"/>
      <c r="P298" s="57"/>
      <c r="Q298" s="57"/>
      <c r="R298" s="57"/>
      <c r="S298" s="215"/>
      <c r="T298" s="215"/>
      <c r="U298" s="215"/>
      <c r="V298" s="215"/>
      <c r="W298" s="215"/>
      <c r="X298" s="215"/>
      <c r="Y298" s="215"/>
      <c r="Z298" s="217"/>
      <c r="AA298" s="215"/>
      <c r="AB298" s="215"/>
      <c r="AC298" s="215"/>
      <c r="AD298" s="215"/>
      <c r="AE298" s="215"/>
      <c r="AF298" s="215"/>
      <c r="AG298" s="211"/>
      <c r="AH298" s="215"/>
      <c r="AI298" s="211"/>
    </row>
    <row r="299" spans="1:35" x14ac:dyDescent="0.25">
      <c r="A299" s="211"/>
      <c r="B299" s="211"/>
      <c r="C299" s="211"/>
      <c r="D299" s="211"/>
      <c r="E299" s="211"/>
      <c r="F299" s="211"/>
      <c r="G299" s="211"/>
      <c r="H299" s="211"/>
      <c r="I299" s="211"/>
      <c r="J299" s="211"/>
      <c r="K299" s="211"/>
      <c r="L299" s="211"/>
      <c r="M299" s="215"/>
      <c r="N299" s="57"/>
      <c r="O299" s="57"/>
      <c r="P299" s="57"/>
      <c r="Q299" s="57"/>
      <c r="R299" s="57"/>
      <c r="S299" s="215"/>
      <c r="T299" s="215"/>
      <c r="U299" s="215"/>
      <c r="V299" s="215"/>
      <c r="W299" s="215"/>
      <c r="X299" s="215"/>
      <c r="Y299" s="215"/>
      <c r="Z299" s="217"/>
      <c r="AA299" s="215"/>
      <c r="AB299" s="215"/>
      <c r="AC299" s="215"/>
      <c r="AD299" s="215"/>
      <c r="AE299" s="215"/>
      <c r="AF299" s="215"/>
      <c r="AG299" s="211"/>
      <c r="AH299" s="215"/>
      <c r="AI299" s="211"/>
    </row>
    <row r="300" spans="1:35" x14ac:dyDescent="0.25">
      <c r="A300" s="211"/>
      <c r="B300" s="211"/>
      <c r="C300" s="211"/>
      <c r="D300" s="211"/>
      <c r="E300" s="211"/>
      <c r="F300" s="211"/>
      <c r="G300" s="211"/>
      <c r="H300" s="211"/>
      <c r="I300" s="211"/>
      <c r="J300" s="211"/>
      <c r="K300" s="211"/>
      <c r="L300" s="211"/>
      <c r="M300" s="215"/>
      <c r="N300" s="57"/>
      <c r="O300" s="57"/>
      <c r="P300" s="57"/>
      <c r="Q300" s="57"/>
      <c r="R300" s="57"/>
      <c r="S300" s="215"/>
      <c r="T300" s="215"/>
      <c r="U300" s="215"/>
      <c r="V300" s="215"/>
      <c r="W300" s="215"/>
      <c r="X300" s="215"/>
      <c r="Y300" s="215"/>
      <c r="Z300" s="217"/>
      <c r="AA300" s="215"/>
      <c r="AB300" s="215"/>
      <c r="AC300" s="215"/>
      <c r="AD300" s="215"/>
      <c r="AE300" s="215"/>
      <c r="AF300" s="215"/>
      <c r="AG300" s="211"/>
      <c r="AH300" s="215"/>
      <c r="AI300" s="211"/>
    </row>
    <row r="301" spans="1:35" x14ac:dyDescent="0.25">
      <c r="A301" s="211"/>
      <c r="B301" s="211"/>
      <c r="C301" s="211"/>
      <c r="D301" s="211"/>
      <c r="E301" s="211"/>
      <c r="F301" s="211"/>
      <c r="G301" s="211"/>
      <c r="H301" s="211"/>
      <c r="I301" s="211"/>
      <c r="J301" s="211"/>
      <c r="K301" s="211"/>
      <c r="L301" s="211"/>
      <c r="M301" s="215"/>
      <c r="N301" s="57"/>
      <c r="O301" s="57"/>
      <c r="P301" s="57"/>
      <c r="Q301" s="57"/>
      <c r="R301" s="57"/>
      <c r="S301" s="215"/>
      <c r="T301" s="215"/>
      <c r="U301" s="215"/>
      <c r="V301" s="215"/>
      <c r="W301" s="215"/>
      <c r="X301" s="215"/>
      <c r="Y301" s="215"/>
      <c r="Z301" s="217"/>
      <c r="AA301" s="215"/>
      <c r="AB301" s="215"/>
      <c r="AC301" s="215"/>
      <c r="AD301" s="215"/>
      <c r="AE301" s="215"/>
      <c r="AF301" s="215"/>
      <c r="AG301" s="211"/>
      <c r="AH301" s="215"/>
      <c r="AI301" s="211"/>
    </row>
    <row r="302" spans="1:35" x14ac:dyDescent="0.25">
      <c r="A302" s="211"/>
      <c r="B302" s="211"/>
      <c r="C302" s="211"/>
      <c r="D302" s="211"/>
      <c r="E302" s="211"/>
      <c r="F302" s="211"/>
      <c r="G302" s="211"/>
      <c r="H302" s="211"/>
      <c r="I302" s="211"/>
      <c r="J302" s="211"/>
      <c r="K302" s="211"/>
      <c r="L302" s="211"/>
      <c r="M302" s="215"/>
      <c r="N302" s="57"/>
      <c r="O302" s="57"/>
      <c r="P302" s="57"/>
      <c r="Q302" s="57"/>
      <c r="R302" s="57"/>
      <c r="S302" s="215"/>
      <c r="T302" s="215"/>
      <c r="U302" s="215"/>
      <c r="V302" s="215"/>
      <c r="W302" s="215"/>
      <c r="X302" s="215"/>
      <c r="Y302" s="215"/>
      <c r="Z302" s="217"/>
      <c r="AA302" s="215"/>
      <c r="AB302" s="215"/>
      <c r="AC302" s="215"/>
      <c r="AD302" s="215"/>
      <c r="AE302" s="215"/>
      <c r="AF302" s="215"/>
      <c r="AG302" s="211"/>
      <c r="AH302" s="215"/>
      <c r="AI302" s="211"/>
    </row>
    <row r="303" spans="1:35" x14ac:dyDescent="0.25">
      <c r="A303" s="211"/>
      <c r="B303" s="211"/>
      <c r="C303" s="211"/>
      <c r="D303" s="211"/>
      <c r="E303" s="211"/>
      <c r="F303" s="211"/>
      <c r="G303" s="211"/>
      <c r="H303" s="211"/>
      <c r="I303" s="211"/>
      <c r="J303" s="211"/>
      <c r="K303" s="211"/>
      <c r="L303" s="211"/>
      <c r="M303" s="215"/>
      <c r="N303" s="57"/>
      <c r="O303" s="57"/>
      <c r="P303" s="57"/>
      <c r="Q303" s="57"/>
      <c r="R303" s="57"/>
      <c r="S303" s="215"/>
      <c r="T303" s="215"/>
      <c r="U303" s="215"/>
      <c r="V303" s="215"/>
      <c r="W303" s="215"/>
      <c r="X303" s="215"/>
      <c r="Y303" s="215"/>
      <c r="Z303" s="217"/>
      <c r="AA303" s="215"/>
      <c r="AB303" s="215"/>
      <c r="AC303" s="215"/>
      <c r="AD303" s="215"/>
      <c r="AE303" s="215"/>
      <c r="AF303" s="215"/>
      <c r="AG303" s="211"/>
      <c r="AH303" s="215"/>
      <c r="AI303" s="211"/>
    </row>
    <row r="304" spans="1:35" x14ac:dyDescent="0.25">
      <c r="A304" s="211"/>
      <c r="B304" s="211"/>
      <c r="C304" s="211"/>
      <c r="D304" s="211"/>
      <c r="E304" s="211"/>
      <c r="F304" s="211"/>
      <c r="G304" s="211"/>
      <c r="H304" s="211"/>
      <c r="I304" s="211"/>
      <c r="J304" s="211"/>
      <c r="K304" s="211"/>
      <c r="L304" s="211"/>
      <c r="M304" s="215"/>
      <c r="N304" s="57"/>
      <c r="O304" s="57"/>
      <c r="P304" s="57"/>
      <c r="Q304" s="57"/>
      <c r="R304" s="57"/>
      <c r="S304" s="215"/>
      <c r="T304" s="215"/>
      <c r="U304" s="215"/>
      <c r="V304" s="215"/>
      <c r="W304" s="215"/>
      <c r="X304" s="215"/>
      <c r="Y304" s="215"/>
      <c r="Z304" s="217"/>
      <c r="AA304" s="215"/>
      <c r="AB304" s="215"/>
      <c r="AC304" s="215"/>
      <c r="AD304" s="215"/>
      <c r="AE304" s="215"/>
      <c r="AF304" s="215"/>
      <c r="AG304" s="211"/>
      <c r="AH304" s="215"/>
      <c r="AI304" s="211"/>
    </row>
    <row r="305" spans="1:35" x14ac:dyDescent="0.25">
      <c r="A305" s="211"/>
      <c r="B305" s="211"/>
      <c r="C305" s="211"/>
      <c r="D305" s="211"/>
      <c r="E305" s="211"/>
      <c r="F305" s="211"/>
      <c r="G305" s="211"/>
      <c r="H305" s="211"/>
      <c r="I305" s="211"/>
      <c r="J305" s="211"/>
      <c r="K305" s="211"/>
      <c r="L305" s="211"/>
      <c r="M305" s="215"/>
      <c r="N305" s="57"/>
      <c r="O305" s="57"/>
      <c r="P305" s="57"/>
      <c r="Q305" s="57"/>
      <c r="R305" s="57"/>
      <c r="S305" s="215"/>
      <c r="T305" s="215"/>
      <c r="U305" s="215"/>
      <c r="V305" s="215"/>
      <c r="W305" s="215"/>
      <c r="X305" s="215"/>
      <c r="Y305" s="215"/>
      <c r="Z305" s="217"/>
      <c r="AA305" s="215"/>
      <c r="AB305" s="215"/>
      <c r="AC305" s="215"/>
      <c r="AD305" s="215"/>
      <c r="AE305" s="215"/>
      <c r="AF305" s="215"/>
      <c r="AG305" s="211"/>
      <c r="AH305" s="215"/>
      <c r="AI305" s="211"/>
    </row>
    <row r="306" spans="1:35" x14ac:dyDescent="0.25">
      <c r="A306" s="211"/>
      <c r="B306" s="211"/>
      <c r="C306" s="211"/>
      <c r="D306" s="211"/>
      <c r="E306" s="211"/>
      <c r="F306" s="211"/>
      <c r="G306" s="211"/>
      <c r="H306" s="211"/>
      <c r="I306" s="211"/>
      <c r="J306" s="211"/>
      <c r="K306" s="211"/>
      <c r="L306" s="211"/>
      <c r="M306" s="215"/>
      <c r="N306" s="57"/>
      <c r="O306" s="57"/>
      <c r="P306" s="57"/>
      <c r="Q306" s="57"/>
      <c r="R306" s="57"/>
      <c r="S306" s="215"/>
      <c r="T306" s="215"/>
      <c r="U306" s="215"/>
      <c r="V306" s="215"/>
      <c r="W306" s="215"/>
      <c r="X306" s="215"/>
      <c r="Y306" s="215"/>
      <c r="Z306" s="217"/>
      <c r="AA306" s="215"/>
      <c r="AB306" s="215"/>
      <c r="AC306" s="215"/>
      <c r="AD306" s="215"/>
      <c r="AE306" s="215"/>
      <c r="AF306" s="215"/>
      <c r="AG306" s="211"/>
      <c r="AH306" s="215"/>
      <c r="AI306" s="211"/>
    </row>
    <row r="307" spans="1:35" x14ac:dyDescent="0.25">
      <c r="A307" s="211"/>
      <c r="B307" s="211"/>
      <c r="C307" s="211"/>
      <c r="D307" s="211"/>
      <c r="E307" s="211"/>
      <c r="F307" s="211"/>
      <c r="G307" s="211"/>
      <c r="H307" s="211"/>
      <c r="I307" s="211"/>
      <c r="J307" s="211"/>
      <c r="K307" s="211"/>
      <c r="L307" s="211"/>
      <c r="M307" s="215"/>
      <c r="N307" s="57"/>
      <c r="O307" s="57"/>
      <c r="P307" s="57"/>
      <c r="Q307" s="57"/>
      <c r="R307" s="57"/>
      <c r="S307" s="215"/>
      <c r="T307" s="215"/>
      <c r="U307" s="215"/>
      <c r="V307" s="215"/>
      <c r="W307" s="215"/>
      <c r="X307" s="215"/>
      <c r="Y307" s="215"/>
      <c r="Z307" s="217"/>
      <c r="AA307" s="215"/>
      <c r="AB307" s="215"/>
      <c r="AC307" s="215"/>
      <c r="AD307" s="215"/>
      <c r="AE307" s="215"/>
      <c r="AF307" s="215"/>
      <c r="AG307" s="211"/>
      <c r="AH307" s="215"/>
      <c r="AI307" s="211"/>
    </row>
    <row r="308" spans="1:35" x14ac:dyDescent="0.25">
      <c r="A308" s="211"/>
      <c r="B308" s="211"/>
      <c r="C308" s="211"/>
      <c r="D308" s="211"/>
      <c r="E308" s="211"/>
      <c r="F308" s="211"/>
      <c r="G308" s="211"/>
      <c r="H308" s="211"/>
      <c r="I308" s="211"/>
      <c r="J308" s="211"/>
      <c r="K308" s="211"/>
      <c r="L308" s="211"/>
      <c r="M308" s="215"/>
      <c r="N308" s="57"/>
      <c r="O308" s="57"/>
      <c r="P308" s="57"/>
      <c r="Q308" s="57"/>
      <c r="R308" s="57"/>
      <c r="S308" s="215"/>
      <c r="T308" s="215"/>
      <c r="U308" s="215"/>
      <c r="V308" s="215"/>
      <c r="W308" s="215"/>
      <c r="X308" s="215"/>
      <c r="Y308" s="215"/>
      <c r="Z308" s="217"/>
      <c r="AA308" s="215"/>
      <c r="AB308" s="215"/>
      <c r="AC308" s="215"/>
      <c r="AD308" s="215"/>
      <c r="AE308" s="215"/>
      <c r="AF308" s="215"/>
      <c r="AG308" s="211"/>
      <c r="AH308" s="215"/>
      <c r="AI308" s="211"/>
    </row>
    <row r="309" spans="1:35" x14ac:dyDescent="0.25">
      <c r="A309" s="211"/>
      <c r="B309" s="211"/>
      <c r="C309" s="211"/>
      <c r="D309" s="211"/>
      <c r="E309" s="211"/>
      <c r="F309" s="211"/>
      <c r="G309" s="211"/>
      <c r="H309" s="211"/>
      <c r="I309" s="211"/>
      <c r="J309" s="211"/>
      <c r="K309" s="211"/>
      <c r="L309" s="211"/>
      <c r="M309" s="215"/>
      <c r="N309" s="57"/>
      <c r="O309" s="57"/>
      <c r="P309" s="57"/>
      <c r="Q309" s="57"/>
      <c r="R309" s="57"/>
      <c r="S309" s="215"/>
      <c r="T309" s="215"/>
      <c r="U309" s="215"/>
      <c r="V309" s="215"/>
      <c r="W309" s="215"/>
      <c r="X309" s="215"/>
      <c r="Y309" s="215"/>
      <c r="Z309" s="217"/>
      <c r="AA309" s="215"/>
      <c r="AB309" s="215"/>
      <c r="AC309" s="215"/>
      <c r="AD309" s="215"/>
      <c r="AE309" s="215"/>
      <c r="AF309" s="215"/>
      <c r="AG309" s="211"/>
      <c r="AH309" s="215"/>
      <c r="AI309" s="211"/>
    </row>
    <row r="310" spans="1:35" x14ac:dyDescent="0.25">
      <c r="A310" s="211"/>
      <c r="B310" s="211"/>
      <c r="C310" s="211"/>
      <c r="D310" s="211"/>
      <c r="E310" s="211"/>
      <c r="F310" s="211"/>
      <c r="G310" s="211"/>
      <c r="H310" s="211"/>
      <c r="I310" s="211"/>
      <c r="J310" s="211"/>
      <c r="K310" s="211"/>
      <c r="L310" s="211"/>
      <c r="M310" s="215"/>
      <c r="N310" s="57"/>
      <c r="O310" s="57"/>
      <c r="P310" s="57"/>
      <c r="Q310" s="57"/>
      <c r="R310" s="57"/>
      <c r="S310" s="215"/>
      <c r="T310" s="215"/>
      <c r="U310" s="215"/>
      <c r="V310" s="215"/>
      <c r="W310" s="215"/>
      <c r="X310" s="215"/>
      <c r="Y310" s="215"/>
      <c r="Z310" s="217"/>
      <c r="AA310" s="215"/>
      <c r="AB310" s="215"/>
      <c r="AC310" s="215"/>
      <c r="AD310" s="215"/>
      <c r="AE310" s="215"/>
      <c r="AF310" s="215"/>
      <c r="AG310" s="211"/>
      <c r="AH310" s="215"/>
      <c r="AI310" s="211"/>
    </row>
    <row r="311" spans="1:35" x14ac:dyDescent="0.25">
      <c r="A311" s="211"/>
      <c r="B311" s="211"/>
      <c r="C311" s="211"/>
      <c r="D311" s="211"/>
      <c r="E311" s="211"/>
      <c r="F311" s="211"/>
      <c r="G311" s="211"/>
      <c r="H311" s="211"/>
      <c r="I311" s="211"/>
      <c r="J311" s="211"/>
      <c r="K311" s="211"/>
      <c r="L311" s="211"/>
      <c r="M311" s="215"/>
      <c r="N311" s="57"/>
      <c r="O311" s="57"/>
      <c r="P311" s="57"/>
      <c r="Q311" s="57"/>
      <c r="R311" s="57"/>
      <c r="S311" s="215"/>
      <c r="T311" s="215"/>
      <c r="U311" s="215"/>
      <c r="V311" s="215"/>
      <c r="W311" s="215"/>
      <c r="X311" s="215"/>
      <c r="Y311" s="215"/>
      <c r="Z311" s="217"/>
      <c r="AA311" s="215"/>
      <c r="AB311" s="215"/>
      <c r="AC311" s="215"/>
      <c r="AD311" s="215"/>
      <c r="AE311" s="215"/>
      <c r="AF311" s="215"/>
      <c r="AG311" s="211"/>
      <c r="AH311" s="215"/>
      <c r="AI311" s="211"/>
    </row>
    <row r="312" spans="1:35" x14ac:dyDescent="0.25">
      <c r="A312" s="211"/>
      <c r="B312" s="211"/>
      <c r="C312" s="211"/>
      <c r="D312" s="211"/>
      <c r="E312" s="211"/>
      <c r="F312" s="211"/>
      <c r="G312" s="211"/>
      <c r="H312" s="211"/>
      <c r="I312" s="211"/>
      <c r="J312" s="211"/>
      <c r="K312" s="211"/>
      <c r="L312" s="211"/>
      <c r="M312" s="215"/>
      <c r="N312" s="57"/>
      <c r="O312" s="57"/>
      <c r="P312" s="57"/>
      <c r="Q312" s="57"/>
      <c r="R312" s="57"/>
      <c r="S312" s="215"/>
      <c r="T312" s="215"/>
      <c r="U312" s="215"/>
      <c r="V312" s="215"/>
      <c r="W312" s="215"/>
      <c r="X312" s="215"/>
      <c r="Y312" s="215"/>
      <c r="Z312" s="217"/>
      <c r="AA312" s="215"/>
      <c r="AB312" s="215"/>
      <c r="AC312" s="215"/>
      <c r="AD312" s="215"/>
      <c r="AE312" s="215"/>
      <c r="AF312" s="215"/>
      <c r="AG312" s="211"/>
      <c r="AH312" s="215"/>
      <c r="AI312" s="211"/>
    </row>
    <row r="313" spans="1:35" x14ac:dyDescent="0.25">
      <c r="A313" s="211"/>
      <c r="B313" s="211"/>
      <c r="C313" s="211"/>
      <c r="D313" s="211"/>
      <c r="E313" s="211"/>
      <c r="F313" s="211"/>
      <c r="G313" s="211"/>
      <c r="H313" s="211"/>
      <c r="I313" s="211"/>
      <c r="J313" s="211"/>
      <c r="K313" s="211"/>
      <c r="L313" s="211"/>
      <c r="M313" s="215"/>
      <c r="N313" s="57"/>
      <c r="O313" s="57"/>
      <c r="P313" s="57"/>
      <c r="Q313" s="57"/>
      <c r="R313" s="57"/>
      <c r="S313" s="215"/>
      <c r="T313" s="215"/>
      <c r="U313" s="215"/>
      <c r="V313" s="215"/>
      <c r="W313" s="215"/>
      <c r="X313" s="215"/>
      <c r="Y313" s="215"/>
      <c r="Z313" s="217"/>
      <c r="AA313" s="215"/>
      <c r="AB313" s="215"/>
      <c r="AC313" s="215"/>
      <c r="AD313" s="215"/>
      <c r="AE313" s="215"/>
      <c r="AF313" s="215"/>
      <c r="AG313" s="211"/>
      <c r="AH313" s="215"/>
      <c r="AI313" s="211"/>
    </row>
    <row r="314" spans="1:35" x14ac:dyDescent="0.25">
      <c r="A314" s="211"/>
      <c r="B314" s="211"/>
      <c r="C314" s="211"/>
      <c r="D314" s="211"/>
      <c r="E314" s="211"/>
      <c r="F314" s="211"/>
      <c r="G314" s="211"/>
      <c r="H314" s="211"/>
      <c r="I314" s="211"/>
      <c r="J314" s="211"/>
      <c r="K314" s="211"/>
      <c r="L314" s="211"/>
      <c r="M314" s="215"/>
      <c r="N314" s="57"/>
      <c r="O314" s="57"/>
      <c r="P314" s="57"/>
      <c r="Q314" s="57"/>
      <c r="R314" s="57"/>
      <c r="S314" s="215"/>
      <c r="T314" s="215"/>
      <c r="U314" s="215"/>
      <c r="V314" s="215"/>
      <c r="W314" s="215"/>
      <c r="X314" s="215"/>
      <c r="Y314" s="215"/>
      <c r="Z314" s="217"/>
      <c r="AA314" s="215"/>
      <c r="AB314" s="215"/>
      <c r="AC314" s="215"/>
      <c r="AD314" s="215"/>
      <c r="AE314" s="215"/>
      <c r="AF314" s="215"/>
      <c r="AG314" s="211"/>
      <c r="AH314" s="215"/>
      <c r="AI314" s="211"/>
    </row>
    <row r="315" spans="1:35" x14ac:dyDescent="0.25">
      <c r="A315" s="211"/>
      <c r="B315" s="211"/>
      <c r="C315" s="211"/>
      <c r="D315" s="211"/>
      <c r="E315" s="211"/>
      <c r="F315" s="211"/>
      <c r="G315" s="211"/>
      <c r="H315" s="211"/>
      <c r="I315" s="211"/>
      <c r="J315" s="211"/>
      <c r="K315" s="211"/>
      <c r="L315" s="211"/>
      <c r="M315" s="215"/>
      <c r="N315" s="57"/>
      <c r="O315" s="57"/>
      <c r="P315" s="57"/>
      <c r="Q315" s="57"/>
      <c r="R315" s="57"/>
      <c r="S315" s="215"/>
      <c r="T315" s="215"/>
      <c r="U315" s="215"/>
      <c r="V315" s="215"/>
      <c r="W315" s="215"/>
      <c r="X315" s="215"/>
      <c r="Y315" s="215"/>
      <c r="Z315" s="217"/>
      <c r="AA315" s="215"/>
      <c r="AB315" s="215"/>
      <c r="AC315" s="215"/>
      <c r="AD315" s="215"/>
      <c r="AE315" s="215"/>
      <c r="AF315" s="215"/>
      <c r="AG315" s="211"/>
      <c r="AH315" s="215"/>
      <c r="AI315" s="211"/>
    </row>
    <row r="316" spans="1:35" x14ac:dyDescent="0.25">
      <c r="A316" s="211"/>
      <c r="B316" s="211"/>
      <c r="C316" s="211"/>
      <c r="D316" s="211"/>
      <c r="E316" s="211"/>
      <c r="F316" s="211"/>
      <c r="G316" s="211"/>
      <c r="H316" s="211"/>
      <c r="I316" s="211"/>
      <c r="J316" s="211"/>
      <c r="K316" s="211"/>
      <c r="L316" s="211"/>
      <c r="M316" s="215"/>
      <c r="N316" s="57"/>
      <c r="O316" s="57"/>
      <c r="P316" s="57"/>
      <c r="Q316" s="57"/>
      <c r="R316" s="57"/>
      <c r="S316" s="215"/>
      <c r="T316" s="215"/>
      <c r="U316" s="215"/>
      <c r="V316" s="215"/>
      <c r="W316" s="215"/>
      <c r="X316" s="215"/>
      <c r="Y316" s="215"/>
      <c r="Z316" s="217"/>
      <c r="AA316" s="215"/>
      <c r="AB316" s="215"/>
      <c r="AC316" s="215"/>
      <c r="AD316" s="215"/>
      <c r="AE316" s="215"/>
      <c r="AF316" s="215"/>
      <c r="AG316" s="211"/>
      <c r="AH316" s="215"/>
      <c r="AI316" s="211"/>
    </row>
    <row r="317" spans="1:35" x14ac:dyDescent="0.25">
      <c r="A317" s="211"/>
      <c r="B317" s="211"/>
      <c r="C317" s="211"/>
      <c r="D317" s="211"/>
      <c r="E317" s="211"/>
      <c r="F317" s="211"/>
      <c r="G317" s="211"/>
      <c r="H317" s="211"/>
      <c r="I317" s="211"/>
      <c r="J317" s="211"/>
      <c r="K317" s="211"/>
      <c r="L317" s="211"/>
      <c r="M317" s="215"/>
      <c r="N317" s="57"/>
      <c r="O317" s="57"/>
      <c r="P317" s="57"/>
      <c r="Q317" s="57"/>
      <c r="R317" s="57"/>
      <c r="S317" s="215"/>
      <c r="T317" s="215"/>
      <c r="U317" s="215"/>
      <c r="V317" s="215"/>
      <c r="W317" s="215"/>
      <c r="X317" s="215"/>
      <c r="Y317" s="215"/>
      <c r="Z317" s="217"/>
      <c r="AA317" s="215"/>
      <c r="AB317" s="215"/>
      <c r="AC317" s="215"/>
      <c r="AD317" s="215"/>
      <c r="AE317" s="215"/>
      <c r="AF317" s="215"/>
      <c r="AG317" s="211"/>
      <c r="AH317" s="215"/>
      <c r="AI317" s="211"/>
    </row>
    <row r="318" spans="1:35" x14ac:dyDescent="0.25">
      <c r="A318" s="211"/>
      <c r="B318" s="211"/>
      <c r="C318" s="211"/>
      <c r="D318" s="211"/>
      <c r="E318" s="211"/>
      <c r="F318" s="211"/>
      <c r="G318" s="211"/>
      <c r="H318" s="211"/>
      <c r="I318" s="211"/>
      <c r="J318" s="211"/>
      <c r="K318" s="211"/>
      <c r="L318" s="211"/>
      <c r="M318" s="215"/>
      <c r="N318" s="57"/>
      <c r="O318" s="57"/>
      <c r="P318" s="57"/>
      <c r="Q318" s="57"/>
      <c r="R318" s="57"/>
      <c r="S318" s="215"/>
      <c r="T318" s="215"/>
      <c r="U318" s="215"/>
      <c r="V318" s="215"/>
      <c r="W318" s="215"/>
      <c r="X318" s="215"/>
      <c r="Y318" s="215"/>
      <c r="Z318" s="217"/>
      <c r="AA318" s="215"/>
      <c r="AB318" s="215"/>
      <c r="AC318" s="215"/>
      <c r="AD318" s="215"/>
      <c r="AE318" s="215"/>
      <c r="AF318" s="215"/>
      <c r="AG318" s="211"/>
      <c r="AH318" s="215"/>
      <c r="AI318" s="211"/>
    </row>
    <row r="319" spans="1:35" x14ac:dyDescent="0.25">
      <c r="A319" s="211"/>
      <c r="B319" s="211"/>
      <c r="C319" s="211"/>
      <c r="D319" s="211"/>
      <c r="E319" s="211"/>
      <c r="F319" s="211"/>
      <c r="G319" s="211"/>
      <c r="H319" s="211"/>
      <c r="I319" s="211"/>
      <c r="J319" s="211"/>
      <c r="K319" s="211"/>
      <c r="L319" s="211"/>
      <c r="M319" s="215"/>
      <c r="N319" s="57"/>
      <c r="O319" s="57"/>
      <c r="P319" s="57"/>
      <c r="Q319" s="57"/>
      <c r="R319" s="57"/>
      <c r="S319" s="215"/>
      <c r="T319" s="215"/>
      <c r="U319" s="215"/>
      <c r="V319" s="215"/>
      <c r="W319" s="215"/>
      <c r="X319" s="215"/>
      <c r="Y319" s="215"/>
      <c r="Z319" s="217"/>
      <c r="AA319" s="215"/>
      <c r="AB319" s="215"/>
      <c r="AC319" s="215"/>
      <c r="AD319" s="215"/>
      <c r="AE319" s="215"/>
      <c r="AF319" s="215"/>
      <c r="AG319" s="211"/>
      <c r="AH319" s="215"/>
      <c r="AI319" s="211"/>
    </row>
    <row r="320" spans="1:35" x14ac:dyDescent="0.25">
      <c r="A320" s="211"/>
      <c r="B320" s="211"/>
      <c r="C320" s="211"/>
      <c r="D320" s="211"/>
      <c r="E320" s="211"/>
      <c r="F320" s="211"/>
      <c r="G320" s="211"/>
      <c r="H320" s="211"/>
      <c r="I320" s="211"/>
      <c r="J320" s="211"/>
      <c r="K320" s="211"/>
      <c r="L320" s="211"/>
      <c r="M320" s="215"/>
      <c r="N320" s="57"/>
      <c r="O320" s="57"/>
      <c r="P320" s="57"/>
      <c r="Q320" s="57"/>
      <c r="R320" s="57"/>
      <c r="S320" s="215"/>
      <c r="T320" s="215"/>
      <c r="U320" s="215"/>
      <c r="V320" s="215"/>
      <c r="W320" s="215"/>
      <c r="X320" s="215"/>
      <c r="Y320" s="215"/>
      <c r="Z320" s="217"/>
      <c r="AA320" s="215"/>
      <c r="AB320" s="215"/>
      <c r="AC320" s="215"/>
      <c r="AD320" s="215"/>
      <c r="AE320" s="215"/>
      <c r="AF320" s="215"/>
      <c r="AG320" s="211"/>
      <c r="AH320" s="215"/>
      <c r="AI320" s="211"/>
    </row>
    <row r="321" spans="1:35" x14ac:dyDescent="0.25">
      <c r="A321" s="211"/>
      <c r="B321" s="211"/>
      <c r="C321" s="211"/>
      <c r="D321" s="211"/>
      <c r="E321" s="211"/>
      <c r="F321" s="211"/>
      <c r="G321" s="211"/>
      <c r="H321" s="211"/>
      <c r="I321" s="211"/>
      <c r="J321" s="211"/>
      <c r="K321" s="211"/>
      <c r="L321" s="211"/>
      <c r="M321" s="215"/>
      <c r="N321" s="57"/>
      <c r="O321" s="57"/>
      <c r="P321" s="57"/>
      <c r="Q321" s="57"/>
      <c r="R321" s="57"/>
      <c r="S321" s="215"/>
      <c r="T321" s="215"/>
      <c r="U321" s="215"/>
      <c r="V321" s="215"/>
      <c r="W321" s="215"/>
      <c r="X321" s="215"/>
      <c r="Y321" s="215"/>
      <c r="Z321" s="217"/>
      <c r="AA321" s="215"/>
      <c r="AB321" s="215"/>
      <c r="AC321" s="215"/>
      <c r="AD321" s="215"/>
      <c r="AE321" s="215"/>
      <c r="AF321" s="215"/>
      <c r="AG321" s="211"/>
      <c r="AH321" s="215"/>
      <c r="AI321" s="211"/>
    </row>
    <row r="322" spans="1:35" x14ac:dyDescent="0.25">
      <c r="A322" s="211"/>
      <c r="B322" s="211"/>
      <c r="C322" s="211"/>
      <c r="D322" s="211"/>
      <c r="E322" s="211"/>
      <c r="F322" s="211"/>
      <c r="G322" s="211"/>
      <c r="H322" s="211"/>
      <c r="I322" s="211"/>
      <c r="J322" s="211"/>
      <c r="K322" s="211"/>
      <c r="L322" s="211"/>
      <c r="M322" s="215"/>
      <c r="N322" s="57"/>
      <c r="O322" s="57"/>
      <c r="P322" s="57"/>
      <c r="Q322" s="57"/>
      <c r="R322" s="57"/>
      <c r="S322" s="215"/>
      <c r="T322" s="215"/>
      <c r="U322" s="215"/>
      <c r="V322" s="215"/>
      <c r="W322" s="215"/>
      <c r="X322" s="215"/>
      <c r="Y322" s="215"/>
      <c r="Z322" s="217"/>
      <c r="AA322" s="215"/>
      <c r="AB322" s="215"/>
      <c r="AC322" s="215"/>
      <c r="AD322" s="215"/>
      <c r="AE322" s="215"/>
      <c r="AF322" s="215"/>
      <c r="AG322" s="211"/>
      <c r="AH322" s="215"/>
      <c r="AI322" s="211"/>
    </row>
    <row r="323" spans="1:35" x14ac:dyDescent="0.25">
      <c r="A323" s="211"/>
      <c r="B323" s="211"/>
      <c r="C323" s="211"/>
      <c r="D323" s="211"/>
      <c r="E323" s="211"/>
      <c r="F323" s="211"/>
      <c r="G323" s="211"/>
      <c r="H323" s="211"/>
      <c r="I323" s="211"/>
      <c r="J323" s="211"/>
      <c r="K323" s="211"/>
      <c r="L323" s="211"/>
      <c r="M323" s="215"/>
      <c r="N323" s="57"/>
      <c r="O323" s="57"/>
      <c r="P323" s="57"/>
      <c r="Q323" s="57"/>
      <c r="R323" s="57"/>
      <c r="S323" s="215"/>
      <c r="T323" s="215"/>
      <c r="U323" s="215"/>
      <c r="V323" s="215"/>
      <c r="W323" s="215"/>
      <c r="X323" s="215"/>
      <c r="Y323" s="215"/>
      <c r="Z323" s="217"/>
      <c r="AA323" s="215"/>
      <c r="AB323" s="215"/>
      <c r="AC323" s="215"/>
      <c r="AD323" s="215"/>
      <c r="AE323" s="215"/>
      <c r="AF323" s="215"/>
      <c r="AG323" s="211"/>
      <c r="AH323" s="215"/>
      <c r="AI323" s="211"/>
    </row>
    <row r="324" spans="1:35" x14ac:dyDescent="0.25">
      <c r="A324" s="211"/>
      <c r="B324" s="211"/>
      <c r="C324" s="211"/>
      <c r="D324" s="211"/>
      <c r="E324" s="211"/>
      <c r="F324" s="211"/>
      <c r="G324" s="211"/>
      <c r="H324" s="211"/>
      <c r="I324" s="211"/>
      <c r="J324" s="211"/>
      <c r="K324" s="211"/>
      <c r="L324" s="211"/>
      <c r="M324" s="215"/>
      <c r="N324" s="57"/>
      <c r="O324" s="57"/>
      <c r="P324" s="57"/>
      <c r="Q324" s="57"/>
      <c r="R324" s="57"/>
      <c r="S324" s="215"/>
      <c r="T324" s="215"/>
      <c r="U324" s="215"/>
      <c r="V324" s="215"/>
      <c r="W324" s="215"/>
      <c r="X324" s="215"/>
      <c r="Y324" s="215"/>
      <c r="Z324" s="217"/>
      <c r="AA324" s="215"/>
      <c r="AB324" s="215"/>
      <c r="AC324" s="215"/>
      <c r="AD324" s="215"/>
      <c r="AE324" s="215"/>
      <c r="AF324" s="215"/>
      <c r="AG324" s="211"/>
      <c r="AH324" s="215"/>
      <c r="AI324" s="211"/>
    </row>
    <row r="325" spans="1:35" x14ac:dyDescent="0.25">
      <c r="A325" s="211"/>
      <c r="B325" s="211"/>
      <c r="C325" s="211"/>
      <c r="D325" s="211"/>
      <c r="E325" s="211"/>
      <c r="F325" s="211"/>
      <c r="G325" s="211"/>
      <c r="H325" s="211"/>
      <c r="I325" s="211"/>
      <c r="J325" s="211"/>
      <c r="K325" s="211"/>
      <c r="L325" s="211"/>
      <c r="M325" s="215"/>
      <c r="N325" s="57"/>
      <c r="O325" s="57"/>
      <c r="P325" s="57"/>
      <c r="Q325" s="57"/>
      <c r="R325" s="57"/>
      <c r="S325" s="215"/>
      <c r="T325" s="215"/>
      <c r="U325" s="215"/>
      <c r="V325" s="215"/>
      <c r="W325" s="215"/>
      <c r="X325" s="215"/>
      <c r="Y325" s="215"/>
      <c r="Z325" s="217"/>
      <c r="AA325" s="215"/>
      <c r="AB325" s="215"/>
      <c r="AC325" s="215"/>
      <c r="AD325" s="215"/>
      <c r="AE325" s="215"/>
      <c r="AF325" s="215"/>
      <c r="AG325" s="211"/>
      <c r="AH325" s="215"/>
      <c r="AI325" s="211"/>
    </row>
    <row r="326" spans="1:35" x14ac:dyDescent="0.25">
      <c r="A326" s="211"/>
      <c r="B326" s="211"/>
      <c r="C326" s="211"/>
      <c r="D326" s="211"/>
      <c r="E326" s="211"/>
      <c r="F326" s="211"/>
      <c r="G326" s="211"/>
      <c r="H326" s="211"/>
      <c r="I326" s="211"/>
      <c r="J326" s="211"/>
      <c r="K326" s="211"/>
      <c r="L326" s="211"/>
      <c r="M326" s="215"/>
      <c r="N326" s="57"/>
      <c r="O326" s="57"/>
      <c r="P326" s="57"/>
      <c r="Q326" s="57"/>
      <c r="R326" s="57"/>
      <c r="S326" s="215"/>
      <c r="T326" s="215"/>
      <c r="U326" s="215"/>
      <c r="V326" s="215"/>
      <c r="W326" s="215"/>
      <c r="X326" s="215"/>
      <c r="Y326" s="215"/>
      <c r="Z326" s="217"/>
      <c r="AA326" s="215"/>
      <c r="AB326" s="215"/>
      <c r="AC326" s="215"/>
      <c r="AD326" s="215"/>
      <c r="AE326" s="215"/>
      <c r="AF326" s="215"/>
      <c r="AG326" s="211"/>
      <c r="AH326" s="215"/>
      <c r="AI326" s="211"/>
    </row>
    <row r="327" spans="1:35" x14ac:dyDescent="0.25">
      <c r="A327" s="211"/>
      <c r="B327" s="211"/>
      <c r="C327" s="211"/>
      <c r="D327" s="211"/>
      <c r="E327" s="211"/>
      <c r="F327" s="211"/>
      <c r="G327" s="211"/>
      <c r="H327" s="211"/>
      <c r="I327" s="211"/>
      <c r="J327" s="211"/>
      <c r="K327" s="211"/>
      <c r="L327" s="211"/>
      <c r="M327" s="215"/>
      <c r="N327" s="57"/>
      <c r="O327" s="57"/>
      <c r="P327" s="57"/>
      <c r="Q327" s="57"/>
      <c r="R327" s="57"/>
      <c r="S327" s="215"/>
      <c r="T327" s="215"/>
      <c r="U327" s="215"/>
      <c r="V327" s="215"/>
      <c r="W327" s="215"/>
      <c r="X327" s="215"/>
      <c r="Y327" s="215"/>
      <c r="Z327" s="217"/>
      <c r="AA327" s="215"/>
      <c r="AB327" s="215"/>
      <c r="AC327" s="215"/>
      <c r="AD327" s="215"/>
      <c r="AE327" s="215"/>
      <c r="AF327" s="215"/>
      <c r="AG327" s="211"/>
      <c r="AH327" s="215"/>
      <c r="AI327" s="211"/>
    </row>
    <row r="328" spans="1:35" x14ac:dyDescent="0.25">
      <c r="A328" s="211"/>
      <c r="B328" s="211"/>
      <c r="C328" s="211"/>
      <c r="D328" s="211"/>
      <c r="E328" s="211"/>
      <c r="F328" s="211"/>
      <c r="G328" s="211"/>
      <c r="H328" s="211"/>
      <c r="I328" s="211"/>
      <c r="J328" s="211"/>
      <c r="K328" s="211"/>
      <c r="L328" s="211"/>
      <c r="M328" s="215"/>
      <c r="N328" s="57"/>
      <c r="O328" s="57"/>
      <c r="P328" s="57"/>
      <c r="Q328" s="57"/>
      <c r="R328" s="57"/>
      <c r="S328" s="215"/>
      <c r="T328" s="215"/>
      <c r="U328" s="215"/>
      <c r="V328" s="215"/>
      <c r="W328" s="215"/>
      <c r="X328" s="215"/>
      <c r="Y328" s="215"/>
      <c r="Z328" s="217"/>
      <c r="AA328" s="215"/>
      <c r="AB328" s="215"/>
      <c r="AC328" s="215"/>
      <c r="AD328" s="215"/>
      <c r="AE328" s="215"/>
      <c r="AF328" s="215"/>
      <c r="AG328" s="211"/>
      <c r="AH328" s="215"/>
      <c r="AI328" s="211"/>
    </row>
    <row r="329" spans="1:35" x14ac:dyDescent="0.25">
      <c r="A329" s="211"/>
      <c r="B329" s="211"/>
      <c r="C329" s="211"/>
      <c r="D329" s="211"/>
      <c r="E329" s="211"/>
      <c r="F329" s="211"/>
      <c r="G329" s="211"/>
      <c r="H329" s="211"/>
      <c r="I329" s="211"/>
      <c r="J329" s="211"/>
      <c r="K329" s="211"/>
      <c r="L329" s="211"/>
      <c r="M329" s="215"/>
      <c r="N329" s="57"/>
      <c r="O329" s="57"/>
      <c r="P329" s="57"/>
      <c r="Q329" s="57"/>
      <c r="R329" s="57"/>
      <c r="S329" s="215"/>
      <c r="T329" s="215"/>
      <c r="U329" s="215"/>
      <c r="V329" s="215"/>
      <c r="W329" s="215"/>
      <c r="X329" s="215"/>
      <c r="Y329" s="215"/>
      <c r="Z329" s="217"/>
      <c r="AA329" s="215"/>
      <c r="AB329" s="215"/>
      <c r="AC329" s="215"/>
      <c r="AD329" s="215"/>
      <c r="AE329" s="215"/>
      <c r="AF329" s="215"/>
      <c r="AG329" s="211"/>
      <c r="AH329" s="215"/>
      <c r="AI329" s="211"/>
    </row>
    <row r="330" spans="1:35" x14ac:dyDescent="0.25">
      <c r="A330" s="211"/>
      <c r="B330" s="211"/>
      <c r="C330" s="211"/>
      <c r="D330" s="211"/>
      <c r="E330" s="211"/>
      <c r="F330" s="211"/>
      <c r="G330" s="211"/>
      <c r="H330" s="211"/>
      <c r="I330" s="211"/>
      <c r="J330" s="211"/>
      <c r="K330" s="211"/>
      <c r="L330" s="211"/>
      <c r="M330" s="215"/>
      <c r="N330" s="57"/>
      <c r="O330" s="57"/>
      <c r="P330" s="57"/>
      <c r="Q330" s="57"/>
      <c r="R330" s="57"/>
      <c r="S330" s="215"/>
      <c r="T330" s="215"/>
      <c r="U330" s="215"/>
      <c r="V330" s="215"/>
      <c r="W330" s="215"/>
      <c r="X330" s="215"/>
      <c r="Y330" s="215"/>
      <c r="Z330" s="217"/>
      <c r="AA330" s="215"/>
      <c r="AB330" s="215"/>
      <c r="AC330" s="215"/>
      <c r="AD330" s="215"/>
      <c r="AE330" s="215"/>
      <c r="AF330" s="215"/>
      <c r="AG330" s="211"/>
      <c r="AH330" s="215"/>
      <c r="AI330" s="211"/>
    </row>
    <row r="331" spans="1:35" x14ac:dyDescent="0.25">
      <c r="A331" s="211"/>
      <c r="B331" s="211"/>
      <c r="C331" s="211"/>
      <c r="D331" s="211"/>
      <c r="E331" s="211"/>
      <c r="F331" s="211"/>
      <c r="G331" s="211"/>
      <c r="H331" s="211"/>
      <c r="I331" s="211"/>
      <c r="J331" s="211"/>
      <c r="K331" s="211"/>
      <c r="L331" s="211"/>
      <c r="M331" s="215"/>
      <c r="N331" s="57"/>
      <c r="O331" s="57"/>
      <c r="P331" s="57"/>
      <c r="Q331" s="57"/>
      <c r="R331" s="57"/>
      <c r="S331" s="215"/>
      <c r="T331" s="215"/>
      <c r="U331" s="215"/>
      <c r="V331" s="215"/>
      <c r="W331" s="215"/>
      <c r="X331" s="215"/>
      <c r="Y331" s="215"/>
      <c r="Z331" s="217"/>
      <c r="AA331" s="215"/>
      <c r="AB331" s="215"/>
      <c r="AC331" s="215"/>
      <c r="AD331" s="215"/>
      <c r="AE331" s="215"/>
      <c r="AF331" s="215"/>
      <c r="AG331" s="211"/>
      <c r="AH331" s="215"/>
      <c r="AI331" s="211"/>
    </row>
    <row r="332" spans="1:35" x14ac:dyDescent="0.25">
      <c r="A332" s="211"/>
      <c r="B332" s="211"/>
      <c r="C332" s="211"/>
      <c r="D332" s="211"/>
      <c r="E332" s="211"/>
      <c r="F332" s="211"/>
      <c r="G332" s="211"/>
      <c r="H332" s="211"/>
      <c r="I332" s="211"/>
      <c r="J332" s="211"/>
      <c r="K332" s="211"/>
      <c r="L332" s="211"/>
      <c r="M332" s="215"/>
      <c r="N332" s="57"/>
      <c r="O332" s="57"/>
      <c r="P332" s="57"/>
      <c r="Q332" s="57"/>
      <c r="R332" s="57"/>
      <c r="S332" s="215"/>
      <c r="T332" s="215"/>
      <c r="U332" s="215"/>
      <c r="V332" s="215"/>
      <c r="W332" s="215"/>
      <c r="X332" s="215"/>
      <c r="Y332" s="215"/>
      <c r="Z332" s="217"/>
      <c r="AA332" s="215"/>
      <c r="AB332" s="215"/>
      <c r="AC332" s="215"/>
      <c r="AD332" s="215"/>
      <c r="AE332" s="215"/>
      <c r="AF332" s="215"/>
      <c r="AG332" s="211"/>
      <c r="AH332" s="215"/>
      <c r="AI332" s="211"/>
    </row>
    <row r="333" spans="1:35" x14ac:dyDescent="0.25">
      <c r="A333" s="211"/>
      <c r="B333" s="211"/>
      <c r="C333" s="211"/>
      <c r="D333" s="211"/>
      <c r="E333" s="211"/>
      <c r="F333" s="211"/>
      <c r="G333" s="211"/>
      <c r="H333" s="211"/>
      <c r="I333" s="211"/>
      <c r="J333" s="211"/>
      <c r="K333" s="211"/>
      <c r="L333" s="211"/>
      <c r="M333" s="215"/>
      <c r="N333" s="57"/>
      <c r="O333" s="57"/>
      <c r="P333" s="57"/>
      <c r="Q333" s="57"/>
      <c r="R333" s="57"/>
      <c r="S333" s="215"/>
      <c r="T333" s="215"/>
      <c r="U333" s="215"/>
      <c r="V333" s="215"/>
      <c r="W333" s="215"/>
      <c r="X333" s="215"/>
      <c r="Y333" s="215"/>
      <c r="Z333" s="217"/>
      <c r="AA333" s="215"/>
      <c r="AB333" s="215"/>
      <c r="AC333" s="215"/>
      <c r="AD333" s="215"/>
      <c r="AE333" s="215"/>
      <c r="AF333" s="215"/>
      <c r="AG333" s="211"/>
      <c r="AH333" s="215"/>
      <c r="AI333" s="211"/>
    </row>
    <row r="334" spans="1:35" x14ac:dyDescent="0.25">
      <c r="A334" s="211"/>
      <c r="B334" s="211"/>
      <c r="C334" s="211"/>
      <c r="D334" s="211"/>
      <c r="E334" s="211"/>
      <c r="F334" s="211"/>
      <c r="G334" s="211"/>
      <c r="H334" s="211"/>
      <c r="I334" s="211"/>
      <c r="J334" s="211"/>
      <c r="K334" s="211"/>
      <c r="L334" s="211"/>
      <c r="M334" s="215"/>
      <c r="N334" s="57"/>
      <c r="O334" s="57"/>
      <c r="P334" s="57"/>
      <c r="Q334" s="57"/>
      <c r="R334" s="57"/>
      <c r="S334" s="215"/>
      <c r="T334" s="215"/>
      <c r="U334" s="215"/>
      <c r="V334" s="215"/>
      <c r="W334" s="215"/>
      <c r="X334" s="215"/>
      <c r="Y334" s="215"/>
      <c r="Z334" s="217"/>
      <c r="AA334" s="215"/>
      <c r="AB334" s="215"/>
      <c r="AC334" s="215"/>
      <c r="AD334" s="215"/>
      <c r="AE334" s="215"/>
      <c r="AF334" s="215"/>
      <c r="AG334" s="211"/>
      <c r="AH334" s="215"/>
      <c r="AI334" s="211"/>
    </row>
    <row r="335" spans="1:35" x14ac:dyDescent="0.25">
      <c r="A335" s="211"/>
      <c r="B335" s="211"/>
      <c r="C335" s="211"/>
      <c r="D335" s="211"/>
      <c r="E335" s="211"/>
      <c r="F335" s="211"/>
      <c r="G335" s="211"/>
      <c r="H335" s="211"/>
      <c r="I335" s="211"/>
      <c r="J335" s="211"/>
      <c r="K335" s="211"/>
      <c r="L335" s="211"/>
      <c r="M335" s="215"/>
      <c r="N335" s="57"/>
      <c r="O335" s="57"/>
      <c r="P335" s="57"/>
      <c r="Q335" s="57"/>
      <c r="R335" s="57"/>
      <c r="S335" s="215"/>
      <c r="T335" s="215"/>
      <c r="U335" s="215"/>
      <c r="V335" s="215"/>
      <c r="W335" s="215"/>
      <c r="X335" s="215"/>
      <c r="Y335" s="215"/>
      <c r="Z335" s="217"/>
      <c r="AA335" s="215"/>
      <c r="AB335" s="215"/>
      <c r="AC335" s="215"/>
      <c r="AD335" s="215"/>
      <c r="AE335" s="215"/>
      <c r="AF335" s="215"/>
      <c r="AG335" s="211"/>
      <c r="AH335" s="215"/>
      <c r="AI335" s="211"/>
    </row>
    <row r="336" spans="1:35" x14ac:dyDescent="0.25">
      <c r="A336" s="211"/>
      <c r="B336" s="211"/>
      <c r="C336" s="211"/>
      <c r="D336" s="211"/>
      <c r="E336" s="211"/>
      <c r="F336" s="211"/>
      <c r="G336" s="211"/>
      <c r="H336" s="211"/>
      <c r="I336" s="211"/>
      <c r="J336" s="211"/>
      <c r="K336" s="211"/>
      <c r="L336" s="211"/>
      <c r="M336" s="215"/>
      <c r="N336" s="57"/>
      <c r="O336" s="57"/>
      <c r="P336" s="57"/>
      <c r="Q336" s="57"/>
      <c r="R336" s="57"/>
      <c r="S336" s="215"/>
      <c r="T336" s="215"/>
      <c r="U336" s="215"/>
      <c r="V336" s="215"/>
      <c r="W336" s="215"/>
      <c r="X336" s="215"/>
      <c r="Y336" s="215"/>
      <c r="Z336" s="217"/>
      <c r="AA336" s="215"/>
      <c r="AB336" s="215"/>
      <c r="AC336" s="215"/>
      <c r="AD336" s="215"/>
      <c r="AE336" s="215"/>
      <c r="AF336" s="215"/>
      <c r="AG336" s="211"/>
      <c r="AH336" s="215"/>
      <c r="AI336" s="211"/>
    </row>
    <row r="337" spans="1:35" x14ac:dyDescent="0.25">
      <c r="A337" s="211"/>
      <c r="B337" s="211"/>
      <c r="C337" s="211"/>
      <c r="D337" s="211"/>
      <c r="E337" s="211"/>
      <c r="F337" s="211"/>
      <c r="G337" s="211"/>
      <c r="H337" s="211"/>
      <c r="I337" s="211"/>
      <c r="J337" s="211"/>
      <c r="K337" s="211"/>
      <c r="L337" s="211"/>
      <c r="M337" s="215"/>
      <c r="N337" s="57"/>
      <c r="O337" s="57"/>
      <c r="P337" s="57"/>
      <c r="Q337" s="57"/>
      <c r="R337" s="57"/>
      <c r="S337" s="215"/>
      <c r="T337" s="215"/>
      <c r="U337" s="215"/>
      <c r="V337" s="215"/>
      <c r="W337" s="215"/>
      <c r="X337" s="215"/>
      <c r="Y337" s="215"/>
      <c r="Z337" s="217"/>
      <c r="AA337" s="215"/>
      <c r="AB337" s="215"/>
      <c r="AC337" s="215"/>
      <c r="AD337" s="215"/>
      <c r="AE337" s="215"/>
      <c r="AF337" s="215"/>
      <c r="AG337" s="211"/>
      <c r="AH337" s="215"/>
      <c r="AI337" s="211"/>
    </row>
    <row r="338" spans="1:35" x14ac:dyDescent="0.25">
      <c r="A338" s="211"/>
      <c r="B338" s="211"/>
      <c r="C338" s="211"/>
      <c r="D338" s="211"/>
      <c r="E338" s="211"/>
      <c r="F338" s="211"/>
      <c r="G338" s="211"/>
      <c r="H338" s="211"/>
      <c r="I338" s="211"/>
      <c r="J338" s="211"/>
      <c r="K338" s="211"/>
      <c r="L338" s="211"/>
      <c r="M338" s="215"/>
      <c r="N338" s="57"/>
      <c r="O338" s="57"/>
      <c r="P338" s="57"/>
      <c r="Q338" s="57"/>
      <c r="R338" s="57"/>
      <c r="S338" s="215"/>
      <c r="T338" s="215"/>
      <c r="U338" s="215"/>
      <c r="V338" s="215"/>
      <c r="W338" s="215"/>
      <c r="X338" s="215"/>
      <c r="Y338" s="215"/>
      <c r="Z338" s="217"/>
      <c r="AA338" s="215"/>
      <c r="AB338" s="215"/>
      <c r="AC338" s="215"/>
      <c r="AD338" s="215"/>
      <c r="AE338" s="215"/>
      <c r="AF338" s="215"/>
      <c r="AG338" s="211"/>
      <c r="AH338" s="215"/>
      <c r="AI338" s="211"/>
    </row>
    <row r="339" spans="1:35" x14ac:dyDescent="0.25">
      <c r="A339" s="211"/>
      <c r="B339" s="211"/>
      <c r="C339" s="211"/>
      <c r="D339" s="211"/>
      <c r="E339" s="211"/>
      <c r="F339" s="211"/>
      <c r="G339" s="211"/>
      <c r="H339" s="211"/>
      <c r="I339" s="211"/>
      <c r="J339" s="211"/>
      <c r="K339" s="211"/>
      <c r="L339" s="211"/>
      <c r="M339" s="215"/>
      <c r="N339" s="57"/>
      <c r="O339" s="57"/>
      <c r="P339" s="57"/>
      <c r="Q339" s="57"/>
      <c r="R339" s="57"/>
      <c r="S339" s="215"/>
      <c r="T339" s="215"/>
      <c r="U339" s="215"/>
      <c r="V339" s="215"/>
      <c r="W339" s="215"/>
      <c r="X339" s="215"/>
      <c r="Y339" s="215"/>
      <c r="Z339" s="217"/>
      <c r="AA339" s="215"/>
      <c r="AB339" s="215"/>
      <c r="AC339" s="215"/>
      <c r="AD339" s="215"/>
      <c r="AE339" s="215"/>
      <c r="AF339" s="215"/>
      <c r="AG339" s="211"/>
      <c r="AH339" s="215"/>
      <c r="AI339" s="211"/>
    </row>
    <row r="340" spans="1:35" x14ac:dyDescent="0.25">
      <c r="A340" s="211"/>
      <c r="B340" s="211"/>
      <c r="C340" s="211"/>
      <c r="D340" s="211"/>
      <c r="E340" s="211"/>
      <c r="F340" s="211"/>
      <c r="G340" s="211"/>
      <c r="H340" s="211"/>
      <c r="I340" s="211"/>
      <c r="J340" s="211"/>
      <c r="K340" s="211"/>
      <c r="L340" s="211"/>
      <c r="M340" s="215"/>
      <c r="N340" s="57"/>
      <c r="O340" s="57"/>
      <c r="P340" s="57"/>
      <c r="Q340" s="57"/>
      <c r="R340" s="57"/>
      <c r="S340" s="215"/>
      <c r="T340" s="215"/>
      <c r="U340" s="215"/>
      <c r="V340" s="215"/>
      <c r="W340" s="215"/>
      <c r="X340" s="215"/>
      <c r="Y340" s="215"/>
      <c r="Z340" s="217"/>
      <c r="AA340" s="215"/>
      <c r="AB340" s="215"/>
      <c r="AC340" s="215"/>
      <c r="AD340" s="215"/>
      <c r="AE340" s="215"/>
      <c r="AF340" s="215"/>
      <c r="AG340" s="211"/>
      <c r="AH340" s="215"/>
      <c r="AI340" s="211"/>
    </row>
    <row r="341" spans="1:35" x14ac:dyDescent="0.25">
      <c r="A341" s="211"/>
      <c r="B341" s="211"/>
      <c r="C341" s="211"/>
      <c r="D341" s="211"/>
      <c r="E341" s="211"/>
      <c r="F341" s="211"/>
      <c r="G341" s="211"/>
      <c r="H341" s="211"/>
      <c r="I341" s="211"/>
      <c r="J341" s="211"/>
      <c r="K341" s="211"/>
      <c r="L341" s="211"/>
      <c r="M341" s="215"/>
      <c r="N341" s="57"/>
      <c r="O341" s="57"/>
      <c r="P341" s="57"/>
      <c r="Q341" s="57"/>
      <c r="R341" s="57"/>
      <c r="S341" s="215"/>
      <c r="T341" s="215"/>
      <c r="U341" s="215"/>
      <c r="V341" s="215"/>
      <c r="W341" s="215"/>
      <c r="X341" s="215"/>
      <c r="Y341" s="215"/>
      <c r="Z341" s="217"/>
      <c r="AA341" s="215"/>
      <c r="AB341" s="215"/>
      <c r="AC341" s="215"/>
      <c r="AD341" s="215"/>
      <c r="AE341" s="215"/>
      <c r="AF341" s="215"/>
      <c r="AG341" s="211"/>
      <c r="AH341" s="215"/>
      <c r="AI341" s="211"/>
    </row>
    <row r="342" spans="1:35" x14ac:dyDescent="0.25">
      <c r="A342" s="211"/>
      <c r="B342" s="211"/>
      <c r="C342" s="211"/>
      <c r="D342" s="211"/>
      <c r="E342" s="211"/>
      <c r="F342" s="211"/>
      <c r="G342" s="211"/>
      <c r="H342" s="211"/>
      <c r="I342" s="211"/>
      <c r="J342" s="211"/>
      <c r="K342" s="211"/>
      <c r="L342" s="211"/>
      <c r="M342" s="215"/>
      <c r="N342" s="57"/>
      <c r="O342" s="57"/>
      <c r="P342" s="57"/>
      <c r="Q342" s="57"/>
      <c r="R342" s="57"/>
      <c r="S342" s="215"/>
      <c r="T342" s="215"/>
      <c r="U342" s="215"/>
      <c r="V342" s="215"/>
      <c r="W342" s="215"/>
      <c r="X342" s="215"/>
      <c r="Y342" s="215"/>
      <c r="Z342" s="217"/>
      <c r="AA342" s="215"/>
      <c r="AB342" s="215"/>
      <c r="AC342" s="215"/>
      <c r="AD342" s="215"/>
      <c r="AE342" s="215"/>
      <c r="AF342" s="215"/>
      <c r="AG342" s="211"/>
      <c r="AH342" s="215"/>
      <c r="AI342" s="211"/>
    </row>
    <row r="343" spans="1:35" x14ac:dyDescent="0.25">
      <c r="A343" s="211"/>
      <c r="B343" s="211"/>
      <c r="C343" s="211"/>
      <c r="D343" s="211"/>
      <c r="E343" s="211"/>
      <c r="F343" s="211"/>
      <c r="G343" s="211"/>
      <c r="H343" s="211"/>
      <c r="I343" s="211"/>
      <c r="J343" s="211"/>
      <c r="K343" s="211"/>
      <c r="L343" s="211"/>
      <c r="M343" s="215"/>
      <c r="N343" s="57"/>
      <c r="O343" s="57"/>
      <c r="P343" s="57"/>
      <c r="Q343" s="57"/>
      <c r="R343" s="57"/>
      <c r="S343" s="215"/>
      <c r="T343" s="215"/>
      <c r="U343" s="215"/>
      <c r="V343" s="215"/>
      <c r="W343" s="215"/>
      <c r="X343" s="215"/>
      <c r="Y343" s="215"/>
      <c r="Z343" s="217"/>
      <c r="AA343" s="215"/>
      <c r="AB343" s="215"/>
      <c r="AC343" s="215"/>
      <c r="AD343" s="215"/>
      <c r="AE343" s="215"/>
      <c r="AF343" s="215"/>
      <c r="AG343" s="211"/>
      <c r="AH343" s="215"/>
      <c r="AI343" s="211"/>
    </row>
    <row r="344" spans="1:35" x14ac:dyDescent="0.25">
      <c r="A344" s="211"/>
      <c r="B344" s="211"/>
      <c r="C344" s="211"/>
      <c r="D344" s="211"/>
      <c r="E344" s="211"/>
      <c r="F344" s="211"/>
      <c r="G344" s="211"/>
      <c r="H344" s="211"/>
      <c r="I344" s="211"/>
      <c r="J344" s="211"/>
      <c r="K344" s="211"/>
      <c r="L344" s="211"/>
      <c r="M344" s="215"/>
      <c r="N344" s="57"/>
      <c r="O344" s="57"/>
      <c r="P344" s="57"/>
      <c r="Q344" s="57"/>
      <c r="R344" s="57"/>
      <c r="S344" s="215"/>
      <c r="T344" s="215"/>
      <c r="U344" s="215"/>
      <c r="V344" s="215"/>
      <c r="W344" s="215"/>
      <c r="X344" s="215"/>
      <c r="Y344" s="215"/>
      <c r="Z344" s="217"/>
      <c r="AA344" s="215"/>
      <c r="AB344" s="215"/>
      <c r="AC344" s="215"/>
      <c r="AD344" s="215"/>
      <c r="AE344" s="215"/>
      <c r="AF344" s="215"/>
      <c r="AG344" s="211"/>
      <c r="AH344" s="215"/>
      <c r="AI344" s="211"/>
    </row>
    <row r="345" spans="1:35" x14ac:dyDescent="0.25">
      <c r="A345" s="211"/>
      <c r="B345" s="211"/>
      <c r="C345" s="211"/>
      <c r="D345" s="211"/>
      <c r="E345" s="211"/>
      <c r="F345" s="211"/>
      <c r="G345" s="211"/>
      <c r="H345" s="211"/>
      <c r="I345" s="211"/>
      <c r="J345" s="211"/>
      <c r="K345" s="211"/>
      <c r="L345" s="211"/>
      <c r="M345" s="215"/>
      <c r="N345" s="57"/>
      <c r="O345" s="57"/>
      <c r="P345" s="57"/>
      <c r="Q345" s="57"/>
      <c r="R345" s="57"/>
      <c r="S345" s="215"/>
      <c r="T345" s="215"/>
      <c r="U345" s="215"/>
      <c r="V345" s="215"/>
      <c r="W345" s="215"/>
      <c r="X345" s="215"/>
      <c r="Y345" s="215"/>
      <c r="Z345" s="217"/>
      <c r="AA345" s="215"/>
      <c r="AB345" s="215"/>
      <c r="AC345" s="215"/>
      <c r="AD345" s="215"/>
      <c r="AE345" s="215"/>
      <c r="AF345" s="215"/>
      <c r="AG345" s="211"/>
      <c r="AH345" s="215"/>
      <c r="AI345" s="211"/>
    </row>
    <row r="346" spans="1:35" x14ac:dyDescent="0.25">
      <c r="A346" s="211"/>
      <c r="B346" s="211"/>
      <c r="C346" s="211"/>
      <c r="D346" s="211"/>
      <c r="E346" s="211"/>
      <c r="F346" s="211"/>
      <c r="G346" s="211"/>
      <c r="H346" s="211"/>
      <c r="I346" s="211"/>
      <c r="J346" s="211"/>
      <c r="K346" s="211"/>
      <c r="L346" s="211"/>
      <c r="M346" s="215"/>
      <c r="N346" s="57"/>
      <c r="O346" s="57"/>
      <c r="P346" s="57"/>
      <c r="Q346" s="57"/>
      <c r="R346" s="57"/>
      <c r="S346" s="215"/>
      <c r="T346" s="215"/>
      <c r="U346" s="215"/>
      <c r="V346" s="215"/>
      <c r="W346" s="215"/>
      <c r="X346" s="215"/>
      <c r="Y346" s="215"/>
      <c r="Z346" s="217"/>
      <c r="AA346" s="215"/>
      <c r="AB346" s="215"/>
      <c r="AC346" s="215"/>
      <c r="AD346" s="215"/>
      <c r="AE346" s="215"/>
      <c r="AF346" s="215"/>
      <c r="AG346" s="211"/>
      <c r="AH346" s="215"/>
      <c r="AI346" s="211"/>
    </row>
    <row r="347" spans="1:35" x14ac:dyDescent="0.25">
      <c r="A347" s="211"/>
      <c r="B347" s="211"/>
      <c r="C347" s="211"/>
      <c r="D347" s="211"/>
      <c r="E347" s="211"/>
      <c r="F347" s="211"/>
      <c r="G347" s="211"/>
      <c r="H347" s="211"/>
      <c r="I347" s="211"/>
      <c r="J347" s="211"/>
      <c r="K347" s="211"/>
      <c r="L347" s="211"/>
      <c r="M347" s="215"/>
      <c r="N347" s="57"/>
      <c r="O347" s="57"/>
      <c r="P347" s="57"/>
      <c r="Q347" s="57"/>
      <c r="R347" s="57"/>
      <c r="S347" s="215"/>
      <c r="T347" s="215"/>
      <c r="U347" s="215"/>
      <c r="V347" s="215"/>
      <c r="W347" s="215"/>
      <c r="X347" s="215"/>
      <c r="Y347" s="215"/>
      <c r="Z347" s="217"/>
      <c r="AA347" s="215"/>
      <c r="AB347" s="215"/>
      <c r="AC347" s="215"/>
      <c r="AD347" s="215"/>
      <c r="AE347" s="215"/>
      <c r="AF347" s="215"/>
      <c r="AG347" s="211"/>
      <c r="AH347" s="215"/>
      <c r="AI347" s="211"/>
    </row>
    <row r="348" spans="1:35" x14ac:dyDescent="0.25">
      <c r="A348" s="211"/>
      <c r="B348" s="211"/>
      <c r="C348" s="211"/>
      <c r="D348" s="211"/>
      <c r="E348" s="211"/>
      <c r="F348" s="211"/>
      <c r="G348" s="211"/>
      <c r="H348" s="211"/>
      <c r="I348" s="211"/>
      <c r="J348" s="211"/>
      <c r="K348" s="211"/>
      <c r="L348" s="211"/>
      <c r="M348" s="215"/>
      <c r="N348" s="57"/>
      <c r="O348" s="57"/>
      <c r="P348" s="57"/>
      <c r="Q348" s="57"/>
      <c r="R348" s="57"/>
      <c r="S348" s="215"/>
      <c r="T348" s="215"/>
      <c r="U348" s="215"/>
      <c r="V348" s="215"/>
      <c r="W348" s="215"/>
      <c r="X348" s="215"/>
      <c r="Y348" s="215"/>
      <c r="Z348" s="217"/>
      <c r="AA348" s="215"/>
      <c r="AB348" s="215"/>
      <c r="AC348" s="215"/>
      <c r="AD348" s="215"/>
      <c r="AE348" s="215"/>
      <c r="AF348" s="215"/>
      <c r="AG348" s="211"/>
      <c r="AH348" s="215"/>
      <c r="AI348" s="211"/>
    </row>
    <row r="349" spans="1:35" x14ac:dyDescent="0.25">
      <c r="A349" s="211"/>
      <c r="B349" s="211"/>
      <c r="C349" s="211"/>
      <c r="D349" s="211"/>
      <c r="E349" s="211"/>
      <c r="F349" s="211"/>
      <c r="G349" s="211"/>
      <c r="H349" s="211"/>
      <c r="I349" s="211"/>
      <c r="J349" s="211"/>
      <c r="K349" s="211"/>
      <c r="L349" s="211"/>
      <c r="M349" s="215"/>
      <c r="N349" s="57"/>
      <c r="O349" s="57"/>
      <c r="P349" s="57"/>
      <c r="Q349" s="57"/>
      <c r="R349" s="57"/>
      <c r="S349" s="215"/>
      <c r="T349" s="215"/>
      <c r="U349" s="215"/>
      <c r="V349" s="215"/>
      <c r="W349" s="215"/>
      <c r="X349" s="215"/>
      <c r="Y349" s="215"/>
      <c r="Z349" s="217"/>
      <c r="AA349" s="215"/>
      <c r="AB349" s="215"/>
      <c r="AC349" s="215"/>
      <c r="AD349" s="215"/>
      <c r="AE349" s="215"/>
      <c r="AF349" s="215"/>
      <c r="AG349" s="211"/>
      <c r="AH349" s="215"/>
      <c r="AI349" s="211"/>
    </row>
    <row r="350" spans="1:35" x14ac:dyDescent="0.25">
      <c r="A350" s="211"/>
      <c r="B350" s="211"/>
      <c r="C350" s="211"/>
      <c r="D350" s="211"/>
      <c r="E350" s="211"/>
      <c r="F350" s="211"/>
      <c r="G350" s="211"/>
      <c r="H350" s="211"/>
      <c r="I350" s="211"/>
      <c r="J350" s="211"/>
      <c r="K350" s="211"/>
      <c r="L350" s="211"/>
      <c r="M350" s="215"/>
      <c r="N350" s="57"/>
      <c r="O350" s="57"/>
      <c r="P350" s="57"/>
      <c r="Q350" s="57"/>
      <c r="R350" s="57"/>
      <c r="S350" s="215"/>
      <c r="T350" s="215"/>
      <c r="U350" s="215"/>
      <c r="V350" s="215"/>
      <c r="W350" s="215"/>
      <c r="X350" s="215"/>
      <c r="Y350" s="215"/>
      <c r="Z350" s="217"/>
      <c r="AA350" s="215"/>
      <c r="AB350" s="215"/>
      <c r="AC350" s="215"/>
      <c r="AD350" s="215"/>
      <c r="AE350" s="215"/>
      <c r="AF350" s="215"/>
      <c r="AG350" s="211"/>
      <c r="AH350" s="215"/>
      <c r="AI350" s="211"/>
    </row>
    <row r="351" spans="1:35" x14ac:dyDescent="0.25">
      <c r="A351" s="211"/>
      <c r="B351" s="211"/>
      <c r="C351" s="211"/>
      <c r="D351" s="211"/>
      <c r="E351" s="211"/>
      <c r="F351" s="211"/>
      <c r="G351" s="211"/>
      <c r="H351" s="211"/>
      <c r="I351" s="211"/>
      <c r="J351" s="211"/>
      <c r="K351" s="211"/>
      <c r="L351" s="211"/>
      <c r="M351" s="215"/>
      <c r="N351" s="57"/>
      <c r="O351" s="57"/>
      <c r="P351" s="57"/>
      <c r="Q351" s="57"/>
      <c r="R351" s="57"/>
      <c r="S351" s="215"/>
      <c r="T351" s="215"/>
      <c r="U351" s="215"/>
      <c r="V351" s="215"/>
      <c r="W351" s="215"/>
      <c r="X351" s="215"/>
      <c r="Y351" s="215"/>
      <c r="Z351" s="217"/>
      <c r="AA351" s="215"/>
      <c r="AB351" s="215"/>
      <c r="AC351" s="215"/>
      <c r="AD351" s="215"/>
      <c r="AE351" s="215"/>
      <c r="AF351" s="215"/>
      <c r="AG351" s="211"/>
      <c r="AH351" s="215"/>
      <c r="AI351" s="211"/>
    </row>
    <row r="352" spans="1:35" x14ac:dyDescent="0.25">
      <c r="A352" s="211"/>
      <c r="B352" s="211"/>
      <c r="C352" s="211"/>
      <c r="D352" s="211"/>
      <c r="E352" s="211"/>
      <c r="F352" s="211"/>
      <c r="G352" s="211"/>
      <c r="H352" s="211"/>
      <c r="I352" s="211"/>
      <c r="J352" s="211"/>
      <c r="K352" s="211"/>
      <c r="L352" s="211"/>
      <c r="M352" s="215"/>
      <c r="N352" s="57"/>
      <c r="O352" s="57"/>
      <c r="P352" s="57"/>
      <c r="Q352" s="57"/>
      <c r="R352" s="57"/>
      <c r="S352" s="215"/>
      <c r="T352" s="215"/>
      <c r="U352" s="215"/>
      <c r="V352" s="215"/>
      <c r="W352" s="215"/>
      <c r="X352" s="215"/>
      <c r="Y352" s="215"/>
      <c r="Z352" s="217"/>
      <c r="AA352" s="215"/>
      <c r="AB352" s="215"/>
      <c r="AC352" s="215"/>
      <c r="AD352" s="215"/>
      <c r="AE352" s="215"/>
      <c r="AF352" s="215"/>
      <c r="AG352" s="211"/>
      <c r="AH352" s="215"/>
      <c r="AI352" s="211"/>
    </row>
    <row r="353" spans="1:35" x14ac:dyDescent="0.25">
      <c r="A353" s="211"/>
      <c r="B353" s="211"/>
      <c r="C353" s="211"/>
      <c r="D353" s="211"/>
      <c r="E353" s="211"/>
      <c r="F353" s="211"/>
      <c r="G353" s="211"/>
      <c r="H353" s="211"/>
      <c r="I353" s="211"/>
      <c r="J353" s="211"/>
      <c r="K353" s="211"/>
      <c r="L353" s="211"/>
      <c r="M353" s="215"/>
      <c r="N353" s="57"/>
      <c r="O353" s="57"/>
      <c r="P353" s="57"/>
      <c r="Q353" s="57"/>
      <c r="R353" s="57"/>
      <c r="S353" s="215"/>
      <c r="T353" s="215"/>
      <c r="U353" s="215"/>
      <c r="V353" s="215"/>
      <c r="W353" s="215"/>
      <c r="X353" s="215"/>
      <c r="Y353" s="215"/>
      <c r="Z353" s="217"/>
      <c r="AA353" s="215"/>
      <c r="AB353" s="215"/>
      <c r="AC353" s="215"/>
      <c r="AD353" s="215"/>
      <c r="AE353" s="215"/>
      <c r="AF353" s="215"/>
      <c r="AG353" s="211"/>
      <c r="AH353" s="215"/>
      <c r="AI353" s="211"/>
    </row>
    <row r="354" spans="1:35" x14ac:dyDescent="0.25">
      <c r="A354" s="211"/>
      <c r="B354" s="211"/>
      <c r="C354" s="211"/>
      <c r="D354" s="211"/>
      <c r="E354" s="211"/>
      <c r="F354" s="211"/>
      <c r="G354" s="211"/>
      <c r="H354" s="211"/>
      <c r="I354" s="211"/>
      <c r="J354" s="211"/>
      <c r="K354" s="211"/>
      <c r="L354" s="211"/>
      <c r="M354" s="215"/>
      <c r="N354" s="57"/>
      <c r="O354" s="57"/>
      <c r="P354" s="57"/>
      <c r="Q354" s="57"/>
      <c r="R354" s="57"/>
      <c r="S354" s="215"/>
      <c r="T354" s="215"/>
      <c r="U354" s="215"/>
      <c r="V354" s="215"/>
      <c r="W354" s="215"/>
      <c r="X354" s="215"/>
      <c r="Y354" s="215"/>
      <c r="Z354" s="217"/>
      <c r="AA354" s="215"/>
      <c r="AB354" s="215"/>
      <c r="AC354" s="215"/>
      <c r="AD354" s="215"/>
      <c r="AE354" s="215"/>
      <c r="AF354" s="215"/>
      <c r="AG354" s="211"/>
      <c r="AH354" s="215"/>
      <c r="AI354" s="211"/>
    </row>
    <row r="355" spans="1:35" x14ac:dyDescent="0.25">
      <c r="A355" s="211"/>
      <c r="B355" s="211"/>
      <c r="C355" s="211"/>
      <c r="D355" s="211"/>
      <c r="E355" s="211"/>
      <c r="F355" s="211"/>
      <c r="G355" s="211"/>
      <c r="H355" s="211"/>
      <c r="I355" s="211"/>
      <c r="J355" s="211"/>
      <c r="K355" s="211"/>
      <c r="L355" s="211"/>
      <c r="M355" s="215"/>
      <c r="N355" s="57"/>
      <c r="O355" s="57"/>
      <c r="P355" s="57"/>
      <c r="Q355" s="57"/>
      <c r="R355" s="57"/>
      <c r="S355" s="215"/>
      <c r="T355" s="215"/>
      <c r="U355" s="215"/>
      <c r="V355" s="215"/>
      <c r="W355" s="215"/>
      <c r="X355" s="215"/>
      <c r="Y355" s="215"/>
      <c r="Z355" s="217"/>
      <c r="AA355" s="215"/>
      <c r="AB355" s="215"/>
      <c r="AC355" s="215"/>
      <c r="AD355" s="215"/>
      <c r="AE355" s="215"/>
      <c r="AF355" s="215"/>
      <c r="AG355" s="211"/>
      <c r="AH355" s="215"/>
      <c r="AI355" s="211"/>
    </row>
    <row r="356" spans="1:35" x14ac:dyDescent="0.25">
      <c r="A356" s="211"/>
      <c r="B356" s="211"/>
      <c r="C356" s="211"/>
      <c r="D356" s="211"/>
      <c r="E356" s="211"/>
      <c r="F356" s="211"/>
      <c r="G356" s="211"/>
      <c r="H356" s="211"/>
      <c r="I356" s="211"/>
      <c r="J356" s="211"/>
      <c r="K356" s="211"/>
      <c r="L356" s="211"/>
      <c r="M356" s="215"/>
      <c r="N356" s="57"/>
      <c r="O356" s="57"/>
      <c r="P356" s="57"/>
      <c r="Q356" s="57"/>
      <c r="R356" s="57"/>
      <c r="S356" s="215"/>
      <c r="T356" s="215"/>
      <c r="U356" s="215"/>
      <c r="V356" s="215"/>
      <c r="W356" s="215"/>
      <c r="X356" s="215"/>
      <c r="Y356" s="215"/>
      <c r="Z356" s="217"/>
      <c r="AA356" s="215"/>
      <c r="AB356" s="215"/>
      <c r="AC356" s="215"/>
      <c r="AD356" s="215"/>
      <c r="AE356" s="215"/>
      <c r="AF356" s="215"/>
      <c r="AG356" s="211"/>
      <c r="AH356" s="215"/>
      <c r="AI356" s="211"/>
    </row>
    <row r="357" spans="1:35" x14ac:dyDescent="0.25">
      <c r="A357" s="211"/>
      <c r="B357" s="211"/>
      <c r="C357" s="211"/>
      <c r="D357" s="211"/>
      <c r="E357" s="211"/>
      <c r="F357" s="211"/>
      <c r="G357" s="211"/>
      <c r="H357" s="211"/>
      <c r="I357" s="211"/>
      <c r="J357" s="211"/>
      <c r="K357" s="211"/>
      <c r="L357" s="211"/>
      <c r="M357" s="215"/>
      <c r="N357" s="57"/>
      <c r="O357" s="57"/>
      <c r="P357" s="57"/>
      <c r="Q357" s="57"/>
      <c r="R357" s="57"/>
      <c r="S357" s="215"/>
      <c r="T357" s="215"/>
      <c r="U357" s="215"/>
      <c r="V357" s="215"/>
      <c r="W357" s="215"/>
      <c r="X357" s="215"/>
      <c r="Y357" s="215"/>
      <c r="Z357" s="217"/>
      <c r="AA357" s="215"/>
      <c r="AB357" s="215"/>
      <c r="AC357" s="215"/>
      <c r="AD357" s="215"/>
      <c r="AE357" s="215"/>
      <c r="AF357" s="215"/>
      <c r="AG357" s="211"/>
      <c r="AH357" s="215"/>
      <c r="AI357" s="211"/>
    </row>
    <row r="358" spans="1:35" x14ac:dyDescent="0.25">
      <c r="A358" s="211"/>
      <c r="B358" s="211"/>
      <c r="C358" s="211"/>
      <c r="D358" s="211"/>
      <c r="E358" s="211"/>
      <c r="F358" s="211"/>
      <c r="G358" s="211"/>
      <c r="H358" s="211"/>
      <c r="I358" s="211"/>
      <c r="J358" s="211"/>
      <c r="K358" s="211"/>
      <c r="L358" s="211"/>
      <c r="M358" s="215"/>
      <c r="N358" s="57"/>
      <c r="O358" s="57"/>
      <c r="P358" s="57"/>
      <c r="Q358" s="57"/>
      <c r="R358" s="57"/>
      <c r="S358" s="215"/>
      <c r="T358" s="215"/>
      <c r="U358" s="215"/>
      <c r="V358" s="215"/>
      <c r="W358" s="215"/>
      <c r="X358" s="215"/>
      <c r="Y358" s="215"/>
      <c r="Z358" s="217"/>
      <c r="AA358" s="215"/>
      <c r="AB358" s="215"/>
      <c r="AC358" s="215"/>
      <c r="AD358" s="215"/>
      <c r="AE358" s="215"/>
      <c r="AF358" s="215"/>
      <c r="AG358" s="211"/>
      <c r="AH358" s="215"/>
      <c r="AI358" s="211"/>
    </row>
    <row r="359" spans="1:35" x14ac:dyDescent="0.25">
      <c r="A359" s="211"/>
      <c r="B359" s="211"/>
      <c r="C359" s="211"/>
      <c r="D359" s="211"/>
      <c r="E359" s="211"/>
      <c r="F359" s="211"/>
      <c r="G359" s="211"/>
      <c r="H359" s="211"/>
      <c r="I359" s="211"/>
      <c r="J359" s="211"/>
      <c r="K359" s="211"/>
      <c r="L359" s="211"/>
      <c r="M359" s="215"/>
      <c r="N359" s="57"/>
      <c r="O359" s="57"/>
      <c r="P359" s="57"/>
      <c r="Q359" s="57"/>
      <c r="R359" s="57"/>
      <c r="S359" s="215"/>
      <c r="T359" s="215"/>
      <c r="U359" s="215"/>
      <c r="V359" s="215"/>
      <c r="W359" s="215"/>
      <c r="X359" s="215"/>
      <c r="Y359" s="215"/>
      <c r="Z359" s="217"/>
      <c r="AA359" s="215"/>
      <c r="AB359" s="215"/>
      <c r="AC359" s="215"/>
      <c r="AD359" s="215"/>
      <c r="AE359" s="215"/>
      <c r="AF359" s="215"/>
      <c r="AG359" s="211"/>
      <c r="AH359" s="215"/>
      <c r="AI359" s="211"/>
    </row>
    <row r="360" spans="1:35" x14ac:dyDescent="0.25">
      <c r="A360" s="211"/>
      <c r="B360" s="211"/>
      <c r="C360" s="211"/>
      <c r="D360" s="211"/>
      <c r="E360" s="211"/>
      <c r="F360" s="211"/>
      <c r="G360" s="211"/>
      <c r="H360" s="211"/>
      <c r="I360" s="211"/>
      <c r="J360" s="211"/>
      <c r="K360" s="211"/>
      <c r="L360" s="211"/>
      <c r="M360" s="215"/>
      <c r="N360" s="57"/>
      <c r="O360" s="57"/>
      <c r="P360" s="57"/>
      <c r="Q360" s="57"/>
      <c r="R360" s="57"/>
      <c r="S360" s="215"/>
      <c r="T360" s="215"/>
      <c r="U360" s="215"/>
      <c r="V360" s="215"/>
      <c r="W360" s="215"/>
      <c r="X360" s="215"/>
      <c r="Y360" s="215"/>
      <c r="Z360" s="217"/>
      <c r="AA360" s="215"/>
      <c r="AB360" s="215"/>
      <c r="AC360" s="215"/>
      <c r="AD360" s="215"/>
      <c r="AE360" s="215"/>
      <c r="AF360" s="215"/>
      <c r="AG360" s="211"/>
      <c r="AH360" s="215"/>
      <c r="AI360" s="211"/>
    </row>
    <row r="361" spans="1:35" x14ac:dyDescent="0.25">
      <c r="A361" s="211"/>
      <c r="B361" s="211"/>
      <c r="C361" s="211"/>
      <c r="D361" s="211"/>
      <c r="E361" s="211"/>
      <c r="F361" s="211"/>
      <c r="G361" s="211"/>
      <c r="H361" s="211"/>
      <c r="I361" s="211"/>
      <c r="J361" s="211"/>
      <c r="K361" s="211"/>
      <c r="L361" s="211"/>
      <c r="M361" s="215"/>
      <c r="N361" s="57"/>
      <c r="O361" s="57"/>
      <c r="P361" s="57"/>
      <c r="Q361" s="57"/>
      <c r="R361" s="57"/>
      <c r="S361" s="215"/>
      <c r="T361" s="215"/>
      <c r="U361" s="215"/>
      <c r="V361" s="215"/>
      <c r="W361" s="215"/>
      <c r="X361" s="215"/>
      <c r="Y361" s="215"/>
      <c r="Z361" s="217"/>
      <c r="AA361" s="215"/>
      <c r="AB361" s="215"/>
      <c r="AC361" s="215"/>
      <c r="AD361" s="215"/>
      <c r="AE361" s="215"/>
      <c r="AF361" s="215"/>
      <c r="AG361" s="211"/>
      <c r="AH361" s="215"/>
      <c r="AI361" s="211"/>
    </row>
    <row r="362" spans="1:35" x14ac:dyDescent="0.25">
      <c r="A362" s="211"/>
      <c r="B362" s="211"/>
      <c r="C362" s="211"/>
      <c r="D362" s="211"/>
      <c r="E362" s="211"/>
      <c r="F362" s="211"/>
      <c r="G362" s="211"/>
      <c r="H362" s="211"/>
      <c r="I362" s="211"/>
      <c r="J362" s="211"/>
      <c r="K362" s="211"/>
      <c r="L362" s="211"/>
      <c r="M362" s="215"/>
      <c r="N362" s="57"/>
      <c r="O362" s="57"/>
      <c r="P362" s="57"/>
      <c r="Q362" s="57"/>
      <c r="R362" s="57"/>
      <c r="S362" s="215"/>
      <c r="T362" s="215"/>
      <c r="U362" s="215"/>
      <c r="V362" s="215"/>
      <c r="W362" s="215"/>
      <c r="X362" s="215"/>
      <c r="Y362" s="215"/>
      <c r="Z362" s="217"/>
      <c r="AA362" s="215"/>
      <c r="AB362" s="215"/>
      <c r="AC362" s="215"/>
      <c r="AD362" s="215"/>
      <c r="AE362" s="215"/>
      <c r="AF362" s="215"/>
      <c r="AG362" s="211"/>
      <c r="AH362" s="215"/>
      <c r="AI362" s="211"/>
    </row>
    <row r="363" spans="1:35" x14ac:dyDescent="0.25">
      <c r="A363" s="211"/>
      <c r="B363" s="211"/>
      <c r="C363" s="211"/>
      <c r="D363" s="211"/>
      <c r="E363" s="211"/>
      <c r="F363" s="211"/>
      <c r="G363" s="211"/>
      <c r="H363" s="211"/>
      <c r="I363" s="211"/>
      <c r="J363" s="211"/>
      <c r="K363" s="211"/>
      <c r="L363" s="211"/>
      <c r="M363" s="215"/>
      <c r="N363" s="57"/>
      <c r="O363" s="57"/>
      <c r="P363" s="57"/>
      <c r="Q363" s="57"/>
      <c r="R363" s="57"/>
      <c r="S363" s="215"/>
      <c r="T363" s="215"/>
      <c r="U363" s="215"/>
      <c r="V363" s="215"/>
      <c r="W363" s="215"/>
      <c r="X363" s="215"/>
      <c r="Y363" s="215"/>
      <c r="Z363" s="217"/>
      <c r="AA363" s="215"/>
      <c r="AB363" s="215"/>
      <c r="AC363" s="215"/>
      <c r="AD363" s="215"/>
      <c r="AE363" s="215"/>
      <c r="AF363" s="215"/>
      <c r="AG363" s="211"/>
      <c r="AH363" s="215"/>
      <c r="AI363" s="211"/>
    </row>
    <row r="364" spans="1:35" x14ac:dyDescent="0.25">
      <c r="A364" s="211"/>
      <c r="B364" s="211"/>
      <c r="C364" s="211"/>
      <c r="D364" s="211"/>
      <c r="E364" s="211"/>
      <c r="F364" s="211"/>
      <c r="G364" s="211"/>
      <c r="H364" s="211"/>
      <c r="I364" s="211"/>
      <c r="J364" s="211"/>
      <c r="K364" s="211"/>
      <c r="L364" s="211"/>
      <c r="M364" s="215"/>
      <c r="N364" s="57"/>
      <c r="O364" s="57"/>
      <c r="P364" s="57"/>
      <c r="Q364" s="57"/>
      <c r="R364" s="57"/>
      <c r="S364" s="215"/>
      <c r="T364" s="215"/>
      <c r="U364" s="215"/>
      <c r="V364" s="215"/>
      <c r="W364" s="215"/>
      <c r="X364" s="215"/>
      <c r="Y364" s="215"/>
      <c r="Z364" s="217"/>
      <c r="AA364" s="215"/>
      <c r="AB364" s="215"/>
      <c r="AC364" s="215"/>
      <c r="AD364" s="215"/>
      <c r="AE364" s="215"/>
      <c r="AF364" s="215"/>
      <c r="AG364" s="211"/>
      <c r="AH364" s="215"/>
      <c r="AI364" s="211"/>
    </row>
    <row r="365" spans="1:35" x14ac:dyDescent="0.25">
      <c r="A365" s="211"/>
      <c r="B365" s="211"/>
      <c r="C365" s="211"/>
      <c r="D365" s="211"/>
      <c r="E365" s="211"/>
      <c r="F365" s="211"/>
      <c r="G365" s="211"/>
      <c r="H365" s="211"/>
      <c r="I365" s="211"/>
      <c r="J365" s="211"/>
      <c r="K365" s="211"/>
      <c r="L365" s="211"/>
      <c r="M365" s="215"/>
      <c r="N365" s="57"/>
      <c r="O365" s="57"/>
      <c r="P365" s="57"/>
      <c r="Q365" s="57"/>
      <c r="R365" s="57"/>
      <c r="S365" s="215"/>
      <c r="T365" s="215"/>
      <c r="U365" s="215"/>
      <c r="V365" s="215"/>
      <c r="W365" s="215"/>
      <c r="X365" s="215"/>
      <c r="Y365" s="215"/>
      <c r="Z365" s="217"/>
      <c r="AA365" s="215"/>
      <c r="AB365" s="215"/>
      <c r="AC365" s="215"/>
      <c r="AD365" s="215"/>
      <c r="AE365" s="215"/>
      <c r="AF365" s="215"/>
      <c r="AG365" s="211"/>
      <c r="AH365" s="215"/>
      <c r="AI365" s="211"/>
    </row>
    <row r="366" spans="1:35" x14ac:dyDescent="0.25">
      <c r="A366" s="211"/>
      <c r="B366" s="211"/>
      <c r="C366" s="211"/>
      <c r="D366" s="211"/>
      <c r="E366" s="211"/>
      <c r="F366" s="211"/>
      <c r="G366" s="211"/>
      <c r="H366" s="211"/>
      <c r="I366" s="211"/>
      <c r="J366" s="211"/>
      <c r="K366" s="211"/>
      <c r="L366" s="211"/>
      <c r="M366" s="215"/>
      <c r="N366" s="57"/>
      <c r="O366" s="57"/>
      <c r="P366" s="57"/>
      <c r="Q366" s="57"/>
      <c r="R366" s="57"/>
      <c r="S366" s="215"/>
      <c r="T366" s="215"/>
      <c r="U366" s="215"/>
      <c r="V366" s="215"/>
      <c r="W366" s="215"/>
      <c r="X366" s="215"/>
      <c r="Y366" s="215"/>
      <c r="Z366" s="217"/>
      <c r="AA366" s="215"/>
      <c r="AB366" s="215"/>
      <c r="AC366" s="215"/>
      <c r="AD366" s="215"/>
      <c r="AE366" s="215"/>
      <c r="AF366" s="215"/>
      <c r="AG366" s="211"/>
      <c r="AH366" s="215"/>
      <c r="AI366" s="211"/>
    </row>
    <row r="367" spans="1:35" x14ac:dyDescent="0.25">
      <c r="A367" s="211"/>
      <c r="B367" s="211"/>
      <c r="C367" s="211"/>
      <c r="D367" s="211"/>
      <c r="E367" s="211"/>
      <c r="F367" s="211"/>
      <c r="G367" s="211"/>
      <c r="H367" s="211"/>
      <c r="I367" s="211"/>
      <c r="J367" s="211"/>
      <c r="K367" s="211"/>
      <c r="L367" s="211"/>
      <c r="M367" s="215"/>
      <c r="N367" s="57"/>
      <c r="O367" s="57"/>
      <c r="P367" s="57"/>
      <c r="Q367" s="57"/>
      <c r="R367" s="57"/>
      <c r="S367" s="215"/>
      <c r="T367" s="215"/>
      <c r="U367" s="215"/>
      <c r="V367" s="215"/>
      <c r="W367" s="215"/>
      <c r="X367" s="215"/>
      <c r="Y367" s="215"/>
      <c r="Z367" s="217"/>
      <c r="AA367" s="215"/>
      <c r="AB367" s="215"/>
      <c r="AC367" s="215"/>
      <c r="AD367" s="215"/>
      <c r="AE367" s="215"/>
      <c r="AF367" s="215"/>
      <c r="AG367" s="211"/>
      <c r="AH367" s="215"/>
      <c r="AI367" s="211"/>
    </row>
    <row r="368" spans="1:35" x14ac:dyDescent="0.25">
      <c r="A368" s="211"/>
      <c r="B368" s="211"/>
      <c r="C368" s="211"/>
      <c r="D368" s="211"/>
      <c r="E368" s="211"/>
      <c r="F368" s="211"/>
      <c r="G368" s="211"/>
      <c r="H368" s="211"/>
      <c r="I368" s="211"/>
      <c r="J368" s="211"/>
      <c r="K368" s="211"/>
      <c r="L368" s="211"/>
      <c r="M368" s="215"/>
      <c r="N368" s="57"/>
      <c r="O368" s="57"/>
      <c r="P368" s="57"/>
      <c r="Q368" s="57"/>
      <c r="R368" s="57"/>
      <c r="S368" s="215"/>
      <c r="T368" s="215"/>
      <c r="U368" s="215"/>
      <c r="V368" s="215"/>
      <c r="W368" s="215"/>
      <c r="X368" s="215"/>
      <c r="Y368" s="215"/>
      <c r="Z368" s="217"/>
      <c r="AA368" s="215"/>
      <c r="AB368" s="215"/>
      <c r="AC368" s="215"/>
      <c r="AD368" s="215"/>
      <c r="AE368" s="215"/>
      <c r="AF368" s="215"/>
      <c r="AG368" s="211"/>
      <c r="AH368" s="215"/>
      <c r="AI368" s="211"/>
    </row>
    <row r="369" spans="1:35" x14ac:dyDescent="0.25">
      <c r="A369" s="211"/>
      <c r="B369" s="211"/>
      <c r="C369" s="211"/>
      <c r="D369" s="211"/>
      <c r="E369" s="211"/>
      <c r="F369" s="211"/>
      <c r="G369" s="211"/>
      <c r="H369" s="211"/>
      <c r="I369" s="211"/>
      <c r="J369" s="211"/>
      <c r="K369" s="211"/>
      <c r="L369" s="211"/>
      <c r="M369" s="215"/>
      <c r="N369" s="57"/>
      <c r="O369" s="57"/>
      <c r="P369" s="57"/>
      <c r="Q369" s="57"/>
      <c r="R369" s="57"/>
      <c r="S369" s="215"/>
      <c r="T369" s="215"/>
      <c r="U369" s="215"/>
      <c r="V369" s="215"/>
      <c r="W369" s="215"/>
      <c r="X369" s="215"/>
      <c r="Y369" s="215"/>
      <c r="Z369" s="217"/>
      <c r="AA369" s="215"/>
      <c r="AB369" s="215"/>
      <c r="AC369" s="215"/>
      <c r="AD369" s="215"/>
      <c r="AE369" s="215"/>
      <c r="AF369" s="215"/>
      <c r="AG369" s="211"/>
      <c r="AH369" s="215"/>
      <c r="AI369" s="211"/>
    </row>
    <row r="370" spans="1:35" x14ac:dyDescent="0.25">
      <c r="A370" s="211"/>
      <c r="B370" s="211"/>
      <c r="C370" s="211"/>
      <c r="D370" s="211"/>
      <c r="E370" s="211"/>
      <c r="F370" s="211"/>
      <c r="G370" s="211"/>
      <c r="H370" s="211"/>
      <c r="I370" s="211"/>
      <c r="J370" s="211"/>
      <c r="K370" s="211"/>
      <c r="L370" s="211"/>
      <c r="M370" s="215"/>
      <c r="N370" s="57"/>
      <c r="O370" s="57"/>
      <c r="P370" s="57"/>
      <c r="Q370" s="57"/>
      <c r="R370" s="57"/>
      <c r="S370" s="215"/>
      <c r="T370" s="215"/>
      <c r="U370" s="215"/>
      <c r="V370" s="215"/>
      <c r="W370" s="215"/>
      <c r="X370" s="215"/>
      <c r="Y370" s="215"/>
      <c r="Z370" s="217"/>
      <c r="AA370" s="215"/>
      <c r="AB370" s="215"/>
      <c r="AC370" s="215"/>
      <c r="AD370" s="215"/>
      <c r="AE370" s="215"/>
      <c r="AF370" s="215"/>
      <c r="AG370" s="211"/>
      <c r="AH370" s="215"/>
      <c r="AI370" s="211"/>
    </row>
    <row r="371" spans="1:35" x14ac:dyDescent="0.25">
      <c r="A371" s="211"/>
      <c r="B371" s="211"/>
      <c r="C371" s="211"/>
      <c r="D371" s="211"/>
      <c r="E371" s="211"/>
      <c r="F371" s="211"/>
      <c r="G371" s="211"/>
      <c r="H371" s="211"/>
      <c r="I371" s="211"/>
      <c r="J371" s="211"/>
      <c r="K371" s="211"/>
      <c r="L371" s="211"/>
      <c r="M371" s="215"/>
      <c r="N371" s="57"/>
      <c r="O371" s="57"/>
      <c r="P371" s="57"/>
      <c r="Q371" s="57"/>
      <c r="R371" s="57"/>
      <c r="S371" s="215"/>
      <c r="T371" s="215"/>
      <c r="U371" s="215"/>
      <c r="V371" s="215"/>
      <c r="W371" s="215"/>
      <c r="X371" s="215"/>
      <c r="Y371" s="215"/>
      <c r="Z371" s="217"/>
      <c r="AA371" s="215"/>
      <c r="AB371" s="215"/>
      <c r="AC371" s="215"/>
      <c r="AD371" s="215"/>
      <c r="AE371" s="215"/>
      <c r="AF371" s="215"/>
      <c r="AG371" s="211"/>
      <c r="AH371" s="215"/>
      <c r="AI371" s="211"/>
    </row>
    <row r="372" spans="1:35" x14ac:dyDescent="0.25">
      <c r="A372" s="211"/>
      <c r="B372" s="211"/>
      <c r="C372" s="211"/>
      <c r="D372" s="211"/>
      <c r="E372" s="211"/>
      <c r="F372" s="211"/>
      <c r="G372" s="211"/>
      <c r="H372" s="211"/>
      <c r="I372" s="211"/>
      <c r="J372" s="211"/>
      <c r="K372" s="211"/>
      <c r="L372" s="211"/>
      <c r="M372" s="215"/>
      <c r="N372" s="57"/>
      <c r="O372" s="57"/>
      <c r="P372" s="57"/>
      <c r="Q372" s="57"/>
      <c r="R372" s="57"/>
      <c r="S372" s="215"/>
      <c r="T372" s="215"/>
      <c r="U372" s="215"/>
      <c r="V372" s="215"/>
      <c r="W372" s="215"/>
      <c r="X372" s="215"/>
      <c r="Y372" s="215"/>
      <c r="Z372" s="217"/>
      <c r="AA372" s="215"/>
      <c r="AB372" s="215"/>
      <c r="AC372" s="215"/>
      <c r="AD372" s="215"/>
      <c r="AE372" s="215"/>
      <c r="AF372" s="215"/>
      <c r="AG372" s="211"/>
      <c r="AH372" s="215"/>
      <c r="AI372" s="211"/>
    </row>
    <row r="373" spans="1:35" x14ac:dyDescent="0.25">
      <c r="A373" s="211"/>
      <c r="B373" s="211"/>
      <c r="C373" s="211"/>
      <c r="D373" s="211"/>
      <c r="E373" s="211"/>
      <c r="F373" s="211"/>
      <c r="G373" s="211"/>
      <c r="H373" s="211"/>
      <c r="I373" s="211"/>
      <c r="J373" s="211"/>
      <c r="K373" s="211"/>
      <c r="L373" s="211"/>
      <c r="M373" s="215"/>
      <c r="N373" s="57"/>
      <c r="O373" s="57"/>
      <c r="P373" s="57"/>
      <c r="Q373" s="57"/>
      <c r="R373" s="57"/>
      <c r="S373" s="215"/>
      <c r="T373" s="215"/>
      <c r="U373" s="215"/>
      <c r="V373" s="215"/>
      <c r="W373" s="215"/>
      <c r="X373" s="215"/>
      <c r="Y373" s="215"/>
      <c r="Z373" s="217"/>
      <c r="AA373" s="215"/>
      <c r="AB373" s="215"/>
      <c r="AC373" s="215"/>
      <c r="AD373" s="215"/>
      <c r="AE373" s="215"/>
      <c r="AF373" s="215"/>
      <c r="AG373" s="211"/>
      <c r="AH373" s="215"/>
      <c r="AI373" s="211"/>
    </row>
    <row r="374" spans="1:35" x14ac:dyDescent="0.25">
      <c r="A374" s="211"/>
      <c r="B374" s="211"/>
      <c r="C374" s="211"/>
      <c r="D374" s="211"/>
      <c r="E374" s="211"/>
      <c r="F374" s="211"/>
      <c r="G374" s="211"/>
      <c r="H374" s="211"/>
      <c r="I374" s="211"/>
      <c r="J374" s="211"/>
      <c r="K374" s="211"/>
      <c r="L374" s="211"/>
      <c r="M374" s="215"/>
      <c r="N374" s="57"/>
      <c r="O374" s="57"/>
      <c r="P374" s="57"/>
      <c r="Q374" s="57"/>
      <c r="R374" s="57"/>
      <c r="S374" s="215"/>
      <c r="T374" s="215"/>
      <c r="U374" s="215"/>
      <c r="V374" s="215"/>
      <c r="W374" s="215"/>
      <c r="X374" s="215"/>
      <c r="Y374" s="215"/>
      <c r="Z374" s="217"/>
      <c r="AA374" s="215"/>
      <c r="AB374" s="215"/>
      <c r="AC374" s="215"/>
      <c r="AD374" s="215"/>
      <c r="AE374" s="215"/>
      <c r="AF374" s="215"/>
      <c r="AG374" s="211"/>
      <c r="AH374" s="215"/>
      <c r="AI374" s="211"/>
    </row>
    <row r="375" spans="1:35" x14ac:dyDescent="0.25">
      <c r="A375" s="211"/>
      <c r="B375" s="211"/>
      <c r="C375" s="211"/>
      <c r="D375" s="211"/>
      <c r="E375" s="211"/>
      <c r="F375" s="211"/>
      <c r="G375" s="211"/>
      <c r="H375" s="211"/>
      <c r="I375" s="211"/>
      <c r="J375" s="211"/>
      <c r="K375" s="211"/>
      <c r="L375" s="211"/>
      <c r="M375" s="215"/>
      <c r="N375" s="57"/>
      <c r="O375" s="57"/>
      <c r="P375" s="57"/>
      <c r="Q375" s="57"/>
      <c r="R375" s="57"/>
      <c r="S375" s="215"/>
      <c r="T375" s="215"/>
      <c r="U375" s="215"/>
      <c r="V375" s="215"/>
      <c r="W375" s="215"/>
      <c r="X375" s="215"/>
      <c r="Y375" s="215"/>
      <c r="Z375" s="217"/>
      <c r="AA375" s="215"/>
      <c r="AB375" s="215"/>
      <c r="AC375" s="215"/>
      <c r="AD375" s="215"/>
      <c r="AE375" s="215"/>
      <c r="AF375" s="215"/>
      <c r="AG375" s="211"/>
      <c r="AH375" s="215"/>
      <c r="AI375" s="211"/>
    </row>
    <row r="376" spans="1:35" x14ac:dyDescent="0.25">
      <c r="A376" s="211"/>
      <c r="B376" s="211"/>
      <c r="C376" s="211"/>
      <c r="D376" s="211"/>
      <c r="E376" s="211"/>
      <c r="F376" s="211"/>
      <c r="G376" s="211"/>
      <c r="H376" s="211"/>
      <c r="I376" s="211"/>
      <c r="J376" s="211"/>
      <c r="K376" s="211"/>
      <c r="L376" s="211"/>
      <c r="M376" s="215"/>
      <c r="N376" s="57"/>
      <c r="O376" s="57"/>
      <c r="P376" s="57"/>
      <c r="Q376" s="57"/>
      <c r="R376" s="57"/>
      <c r="S376" s="215"/>
      <c r="T376" s="215"/>
      <c r="U376" s="215"/>
      <c r="V376" s="215"/>
      <c r="W376" s="215"/>
      <c r="X376" s="215"/>
      <c r="Y376" s="215"/>
      <c r="Z376" s="217"/>
      <c r="AA376" s="215"/>
      <c r="AB376" s="215"/>
      <c r="AC376" s="215"/>
      <c r="AD376" s="215"/>
      <c r="AE376" s="215"/>
      <c r="AF376" s="215"/>
      <c r="AG376" s="211"/>
      <c r="AH376" s="215"/>
      <c r="AI376" s="211"/>
    </row>
    <row r="377" spans="1:35" x14ac:dyDescent="0.25">
      <c r="A377" s="211"/>
      <c r="B377" s="211"/>
      <c r="C377" s="211"/>
      <c r="D377" s="211"/>
      <c r="E377" s="211"/>
      <c r="F377" s="211"/>
      <c r="G377" s="211"/>
      <c r="H377" s="211"/>
      <c r="I377" s="211"/>
      <c r="J377" s="211"/>
      <c r="K377" s="211"/>
      <c r="L377" s="211"/>
      <c r="M377" s="215"/>
      <c r="N377" s="57"/>
      <c r="O377" s="57"/>
      <c r="P377" s="57"/>
      <c r="Q377" s="57"/>
      <c r="R377" s="57"/>
      <c r="S377" s="215"/>
      <c r="T377" s="215"/>
      <c r="U377" s="215"/>
      <c r="V377" s="215"/>
      <c r="W377" s="215"/>
      <c r="X377" s="215"/>
      <c r="Y377" s="215"/>
      <c r="Z377" s="217"/>
      <c r="AA377" s="215"/>
      <c r="AB377" s="215"/>
      <c r="AC377" s="215"/>
      <c r="AD377" s="215"/>
      <c r="AE377" s="215"/>
      <c r="AF377" s="215"/>
      <c r="AG377" s="211"/>
      <c r="AH377" s="215"/>
      <c r="AI377" s="211"/>
    </row>
    <row r="378" spans="1:35" x14ac:dyDescent="0.25">
      <c r="A378" s="211"/>
      <c r="B378" s="211"/>
      <c r="C378" s="211"/>
      <c r="D378" s="211"/>
      <c r="E378" s="211"/>
      <c r="F378" s="211"/>
      <c r="G378" s="211"/>
      <c r="H378" s="211"/>
      <c r="I378" s="211"/>
      <c r="J378" s="211"/>
      <c r="K378" s="211"/>
      <c r="L378" s="211"/>
      <c r="M378" s="215"/>
      <c r="N378" s="57"/>
      <c r="O378" s="57"/>
      <c r="P378" s="57"/>
      <c r="Q378" s="57"/>
      <c r="R378" s="57"/>
      <c r="S378" s="215"/>
      <c r="T378" s="215"/>
      <c r="U378" s="215"/>
      <c r="V378" s="215"/>
      <c r="W378" s="215"/>
      <c r="X378" s="215"/>
      <c r="Y378" s="215"/>
      <c r="Z378" s="217"/>
      <c r="AA378" s="215"/>
      <c r="AB378" s="215"/>
      <c r="AC378" s="215"/>
      <c r="AD378" s="215"/>
      <c r="AE378" s="215"/>
      <c r="AF378" s="215"/>
      <c r="AG378" s="211"/>
      <c r="AH378" s="215"/>
      <c r="AI378" s="211"/>
    </row>
    <row r="379" spans="1:35" x14ac:dyDescent="0.25">
      <c r="A379" s="211"/>
      <c r="B379" s="211"/>
      <c r="C379" s="211"/>
      <c r="D379" s="211"/>
      <c r="E379" s="211"/>
      <c r="F379" s="211"/>
      <c r="G379" s="211"/>
      <c r="H379" s="211"/>
      <c r="I379" s="211"/>
      <c r="J379" s="211"/>
      <c r="K379" s="211"/>
      <c r="L379" s="211"/>
      <c r="M379" s="215"/>
      <c r="N379" s="57"/>
      <c r="O379" s="57"/>
      <c r="P379" s="57"/>
      <c r="Q379" s="57"/>
      <c r="R379" s="57"/>
      <c r="S379" s="215"/>
      <c r="T379" s="215"/>
      <c r="U379" s="215"/>
      <c r="V379" s="215"/>
      <c r="W379" s="215"/>
      <c r="X379" s="215"/>
      <c r="Y379" s="215"/>
      <c r="Z379" s="217"/>
      <c r="AA379" s="215"/>
      <c r="AB379" s="215"/>
      <c r="AC379" s="215"/>
      <c r="AD379" s="215"/>
      <c r="AE379" s="215"/>
      <c r="AF379" s="215"/>
      <c r="AG379" s="211"/>
      <c r="AH379" s="215"/>
      <c r="AI379" s="211"/>
    </row>
    <row r="380" spans="1:35" x14ac:dyDescent="0.25">
      <c r="A380" s="211"/>
      <c r="B380" s="211"/>
      <c r="C380" s="211"/>
      <c r="D380" s="211"/>
      <c r="E380" s="211"/>
      <c r="F380" s="211"/>
      <c r="G380" s="211"/>
      <c r="H380" s="211"/>
      <c r="I380" s="211"/>
      <c r="J380" s="211"/>
      <c r="K380" s="211"/>
      <c r="L380" s="211"/>
      <c r="M380" s="215"/>
      <c r="N380" s="57"/>
      <c r="O380" s="57"/>
      <c r="P380" s="57"/>
      <c r="Q380" s="57"/>
      <c r="R380" s="57"/>
      <c r="S380" s="215"/>
      <c r="T380" s="215"/>
      <c r="U380" s="215"/>
      <c r="V380" s="215"/>
      <c r="W380" s="215"/>
      <c r="X380" s="215"/>
      <c r="Y380" s="215"/>
      <c r="Z380" s="217"/>
      <c r="AA380" s="215"/>
      <c r="AB380" s="215"/>
      <c r="AC380" s="215"/>
      <c r="AD380" s="215"/>
      <c r="AE380" s="215"/>
      <c r="AF380" s="215"/>
      <c r="AG380" s="211"/>
      <c r="AH380" s="215"/>
      <c r="AI380" s="211"/>
    </row>
    <row r="381" spans="1:35" x14ac:dyDescent="0.25">
      <c r="A381" s="211"/>
      <c r="B381" s="211"/>
      <c r="C381" s="211"/>
      <c r="D381" s="211"/>
      <c r="E381" s="211"/>
      <c r="F381" s="211"/>
      <c r="G381" s="211"/>
      <c r="H381" s="211"/>
      <c r="I381" s="211"/>
      <c r="J381" s="211"/>
      <c r="K381" s="211"/>
      <c r="L381" s="211"/>
      <c r="M381" s="215"/>
      <c r="N381" s="57"/>
      <c r="O381" s="57"/>
      <c r="P381" s="57"/>
      <c r="Q381" s="57"/>
      <c r="R381" s="57"/>
      <c r="S381" s="215"/>
      <c r="T381" s="215"/>
      <c r="U381" s="215"/>
      <c r="V381" s="215"/>
      <c r="W381" s="215"/>
      <c r="X381" s="215"/>
      <c r="Y381" s="215"/>
      <c r="Z381" s="217"/>
      <c r="AA381" s="215"/>
      <c r="AB381" s="215"/>
      <c r="AC381" s="215"/>
      <c r="AD381" s="215"/>
      <c r="AE381" s="215"/>
      <c r="AF381" s="215"/>
      <c r="AG381" s="211"/>
      <c r="AH381" s="215"/>
      <c r="AI381" s="211"/>
    </row>
    <row r="382" spans="1:35" x14ac:dyDescent="0.25">
      <c r="A382" s="211"/>
      <c r="B382" s="211"/>
      <c r="C382" s="211"/>
      <c r="D382" s="211"/>
      <c r="E382" s="211"/>
      <c r="F382" s="211"/>
      <c r="G382" s="211"/>
      <c r="H382" s="211"/>
      <c r="I382" s="211"/>
      <c r="J382" s="211"/>
      <c r="K382" s="211"/>
      <c r="L382" s="211"/>
      <c r="M382" s="215"/>
      <c r="N382" s="57"/>
      <c r="O382" s="57"/>
      <c r="P382" s="57"/>
      <c r="Q382" s="57"/>
      <c r="R382" s="57"/>
      <c r="S382" s="215"/>
      <c r="T382" s="215"/>
      <c r="U382" s="215"/>
      <c r="V382" s="215"/>
      <c r="W382" s="215"/>
      <c r="X382" s="215"/>
      <c r="Y382" s="215"/>
      <c r="Z382" s="217"/>
      <c r="AA382" s="215"/>
      <c r="AB382" s="215"/>
      <c r="AC382" s="215"/>
      <c r="AD382" s="215"/>
      <c r="AE382" s="215"/>
      <c r="AF382" s="215"/>
      <c r="AG382" s="211"/>
      <c r="AH382" s="215"/>
      <c r="AI382" s="211"/>
    </row>
    <row r="383" spans="1:35" x14ac:dyDescent="0.25">
      <c r="A383" s="211"/>
      <c r="B383" s="211"/>
      <c r="C383" s="211"/>
      <c r="D383" s="211"/>
      <c r="E383" s="211"/>
      <c r="F383" s="211"/>
      <c r="G383" s="211"/>
      <c r="H383" s="211"/>
      <c r="I383" s="211"/>
      <c r="J383" s="211"/>
      <c r="K383" s="211"/>
      <c r="L383" s="211"/>
      <c r="M383" s="215"/>
      <c r="N383" s="57"/>
      <c r="O383" s="57"/>
      <c r="P383" s="57"/>
      <c r="Q383" s="57"/>
      <c r="R383" s="57"/>
      <c r="S383" s="215"/>
      <c r="T383" s="215"/>
      <c r="U383" s="215"/>
      <c r="V383" s="215"/>
      <c r="W383" s="215"/>
      <c r="X383" s="215"/>
      <c r="Y383" s="215"/>
      <c r="Z383" s="217"/>
      <c r="AA383" s="215"/>
      <c r="AB383" s="215"/>
      <c r="AC383" s="215"/>
      <c r="AD383" s="215"/>
      <c r="AE383" s="215"/>
      <c r="AF383" s="215"/>
      <c r="AG383" s="211"/>
      <c r="AH383" s="215"/>
      <c r="AI383" s="211"/>
    </row>
    <row r="384" spans="1:35" x14ac:dyDescent="0.25">
      <c r="A384" s="211"/>
      <c r="B384" s="211"/>
      <c r="C384" s="211"/>
      <c r="D384" s="211"/>
      <c r="E384" s="211"/>
      <c r="F384" s="211"/>
      <c r="G384" s="211"/>
      <c r="H384" s="211"/>
      <c r="I384" s="211"/>
      <c r="J384" s="211"/>
      <c r="K384" s="211"/>
      <c r="L384" s="211"/>
      <c r="M384" s="215"/>
      <c r="N384" s="57"/>
      <c r="O384" s="57"/>
      <c r="P384" s="57"/>
      <c r="Q384" s="57"/>
      <c r="R384" s="57"/>
      <c r="S384" s="215"/>
      <c r="T384" s="215"/>
      <c r="U384" s="215"/>
      <c r="V384" s="215"/>
      <c r="W384" s="215"/>
      <c r="X384" s="215"/>
      <c r="Y384" s="215"/>
      <c r="Z384" s="217"/>
      <c r="AA384" s="215"/>
      <c r="AB384" s="215"/>
      <c r="AC384" s="215"/>
      <c r="AD384" s="215"/>
      <c r="AE384" s="215"/>
      <c r="AF384" s="215"/>
      <c r="AG384" s="211"/>
      <c r="AH384" s="215"/>
      <c r="AI384" s="211"/>
    </row>
    <row r="385" spans="1:35" x14ac:dyDescent="0.25">
      <c r="A385" s="211"/>
      <c r="B385" s="211"/>
      <c r="C385" s="211"/>
      <c r="D385" s="211"/>
      <c r="E385" s="211"/>
      <c r="F385" s="211"/>
      <c r="G385" s="211"/>
      <c r="H385" s="211"/>
      <c r="I385" s="211"/>
      <c r="J385" s="211"/>
      <c r="K385" s="211"/>
      <c r="L385" s="211"/>
      <c r="M385" s="215"/>
      <c r="N385" s="57"/>
      <c r="O385" s="57"/>
      <c r="P385" s="57"/>
      <c r="Q385" s="57"/>
      <c r="R385" s="57"/>
      <c r="S385" s="215"/>
      <c r="T385" s="215"/>
      <c r="U385" s="215"/>
      <c r="V385" s="215"/>
      <c r="W385" s="215"/>
      <c r="X385" s="215"/>
      <c r="Y385" s="215"/>
      <c r="Z385" s="217"/>
      <c r="AA385" s="215"/>
      <c r="AB385" s="215"/>
      <c r="AC385" s="215"/>
      <c r="AD385" s="215"/>
      <c r="AE385" s="215"/>
      <c r="AF385" s="215"/>
      <c r="AG385" s="211"/>
      <c r="AH385" s="215"/>
      <c r="AI385" s="211"/>
    </row>
    <row r="386" spans="1:35" x14ac:dyDescent="0.25">
      <c r="A386" s="211"/>
      <c r="B386" s="211"/>
      <c r="C386" s="211"/>
      <c r="D386" s="211"/>
      <c r="E386" s="211"/>
      <c r="F386" s="211"/>
      <c r="G386" s="211"/>
      <c r="H386" s="211"/>
      <c r="I386" s="211"/>
      <c r="J386" s="211"/>
      <c r="K386" s="211"/>
      <c r="L386" s="211"/>
      <c r="M386" s="215"/>
      <c r="N386" s="57"/>
      <c r="O386" s="57"/>
      <c r="P386" s="57"/>
      <c r="Q386" s="57"/>
      <c r="R386" s="57"/>
      <c r="S386" s="215"/>
      <c r="T386" s="215"/>
      <c r="U386" s="215"/>
      <c r="V386" s="215"/>
      <c r="W386" s="215"/>
      <c r="X386" s="215"/>
      <c r="Y386" s="215"/>
      <c r="Z386" s="217"/>
      <c r="AA386" s="215"/>
      <c r="AB386" s="215"/>
      <c r="AC386" s="215"/>
      <c r="AD386" s="215"/>
      <c r="AE386" s="215"/>
      <c r="AF386" s="215"/>
      <c r="AG386" s="211"/>
      <c r="AH386" s="215"/>
      <c r="AI386" s="211"/>
    </row>
    <row r="387" spans="1:35" x14ac:dyDescent="0.25">
      <c r="A387" s="211"/>
      <c r="B387" s="211"/>
      <c r="C387" s="211"/>
      <c r="D387" s="211"/>
      <c r="E387" s="211"/>
      <c r="F387" s="211"/>
      <c r="G387" s="211"/>
      <c r="H387" s="211"/>
      <c r="I387" s="211"/>
      <c r="J387" s="211"/>
      <c r="K387" s="211"/>
      <c r="L387" s="211"/>
      <c r="M387" s="215"/>
      <c r="N387" s="57"/>
      <c r="O387" s="57"/>
      <c r="P387" s="57"/>
      <c r="Q387" s="57"/>
      <c r="R387" s="57"/>
      <c r="S387" s="215"/>
      <c r="T387" s="215"/>
      <c r="U387" s="215"/>
      <c r="V387" s="215"/>
      <c r="W387" s="215"/>
      <c r="X387" s="215"/>
      <c r="Y387" s="215"/>
      <c r="Z387" s="217"/>
      <c r="AA387" s="215"/>
      <c r="AB387" s="215"/>
      <c r="AC387" s="215"/>
      <c r="AD387" s="215"/>
      <c r="AE387" s="215"/>
      <c r="AF387" s="215"/>
      <c r="AG387" s="211"/>
      <c r="AH387" s="215"/>
      <c r="AI387" s="211"/>
    </row>
    <row r="388" spans="1:35" x14ac:dyDescent="0.25">
      <c r="A388" s="211"/>
      <c r="B388" s="211"/>
      <c r="C388" s="211"/>
      <c r="D388" s="211"/>
      <c r="E388" s="211"/>
      <c r="F388" s="211"/>
      <c r="G388" s="211"/>
      <c r="H388" s="211"/>
      <c r="I388" s="211"/>
      <c r="J388" s="211"/>
      <c r="K388" s="211"/>
      <c r="L388" s="211"/>
      <c r="M388" s="215"/>
      <c r="N388" s="57"/>
      <c r="O388" s="57"/>
      <c r="P388" s="57"/>
      <c r="Q388" s="57"/>
      <c r="R388" s="57"/>
      <c r="S388" s="215"/>
      <c r="T388" s="215"/>
      <c r="U388" s="215"/>
      <c r="V388" s="215"/>
      <c r="W388" s="215"/>
      <c r="X388" s="215"/>
      <c r="Y388" s="215"/>
      <c r="Z388" s="217"/>
      <c r="AA388" s="215"/>
      <c r="AB388" s="215"/>
      <c r="AC388" s="215"/>
      <c r="AD388" s="215"/>
      <c r="AE388" s="215"/>
      <c r="AF388" s="215"/>
      <c r="AG388" s="211"/>
      <c r="AH388" s="215"/>
      <c r="AI388" s="211"/>
    </row>
    <row r="389" spans="1:35" x14ac:dyDescent="0.25">
      <c r="A389" s="211"/>
      <c r="B389" s="211"/>
      <c r="C389" s="211"/>
      <c r="D389" s="211"/>
      <c r="E389" s="211"/>
      <c r="F389" s="211"/>
      <c r="G389" s="211"/>
      <c r="H389" s="211"/>
      <c r="I389" s="211"/>
      <c r="J389" s="211"/>
      <c r="K389" s="211"/>
      <c r="L389" s="211"/>
      <c r="M389" s="215"/>
      <c r="N389" s="57"/>
      <c r="O389" s="57"/>
      <c r="P389" s="57"/>
      <c r="Q389" s="57"/>
      <c r="R389" s="57"/>
      <c r="S389" s="215"/>
      <c r="T389" s="215"/>
      <c r="U389" s="215"/>
      <c r="V389" s="215"/>
      <c r="W389" s="215"/>
      <c r="X389" s="215"/>
      <c r="Y389" s="215"/>
      <c r="Z389" s="217"/>
      <c r="AA389" s="215"/>
      <c r="AB389" s="215"/>
      <c r="AC389" s="215"/>
      <c r="AD389" s="215"/>
      <c r="AE389" s="215"/>
      <c r="AF389" s="215"/>
      <c r="AG389" s="211"/>
      <c r="AH389" s="215"/>
      <c r="AI389" s="211"/>
    </row>
    <row r="390" spans="1:35" x14ac:dyDescent="0.25">
      <c r="A390" s="211"/>
      <c r="B390" s="211"/>
      <c r="C390" s="211"/>
      <c r="D390" s="211"/>
      <c r="E390" s="211"/>
      <c r="F390" s="211"/>
      <c r="G390" s="211"/>
      <c r="H390" s="211"/>
      <c r="I390" s="211"/>
      <c r="J390" s="211"/>
      <c r="K390" s="211"/>
      <c r="L390" s="211"/>
      <c r="M390" s="215"/>
      <c r="N390" s="57"/>
      <c r="O390" s="57"/>
      <c r="P390" s="57"/>
      <c r="Q390" s="57"/>
      <c r="R390" s="57"/>
      <c r="S390" s="215"/>
      <c r="T390" s="215"/>
      <c r="U390" s="215"/>
      <c r="V390" s="215"/>
      <c r="W390" s="215"/>
      <c r="X390" s="215"/>
      <c r="Y390" s="215"/>
      <c r="Z390" s="217"/>
      <c r="AA390" s="215"/>
      <c r="AB390" s="215"/>
      <c r="AC390" s="215"/>
      <c r="AD390" s="215"/>
      <c r="AE390" s="215"/>
      <c r="AF390" s="215"/>
      <c r="AG390" s="211"/>
      <c r="AH390" s="215"/>
      <c r="AI390" s="211"/>
    </row>
    <row r="391" spans="1:35" x14ac:dyDescent="0.25">
      <c r="A391" s="211"/>
      <c r="B391" s="211"/>
      <c r="C391" s="211"/>
      <c r="D391" s="211"/>
      <c r="E391" s="211"/>
      <c r="F391" s="211"/>
      <c r="G391" s="211"/>
      <c r="H391" s="211"/>
      <c r="I391" s="211"/>
      <c r="J391" s="211"/>
      <c r="K391" s="211"/>
      <c r="L391" s="211"/>
      <c r="M391" s="215"/>
      <c r="N391" s="57"/>
      <c r="O391" s="57"/>
      <c r="P391" s="57"/>
      <c r="Q391" s="57"/>
      <c r="R391" s="57"/>
      <c r="S391" s="215"/>
      <c r="T391" s="215"/>
      <c r="U391" s="215"/>
      <c r="V391" s="215"/>
      <c r="W391" s="215"/>
      <c r="X391" s="215"/>
      <c r="Y391" s="215"/>
      <c r="Z391" s="217"/>
      <c r="AA391" s="215"/>
      <c r="AB391" s="215"/>
      <c r="AC391" s="215"/>
      <c r="AD391" s="215"/>
      <c r="AE391" s="215"/>
      <c r="AF391" s="215"/>
      <c r="AG391" s="211"/>
      <c r="AH391" s="215"/>
      <c r="AI391" s="211"/>
    </row>
    <row r="392" spans="1:35" x14ac:dyDescent="0.25">
      <c r="A392" s="211"/>
      <c r="B392" s="211"/>
      <c r="C392" s="211"/>
      <c r="D392" s="211"/>
      <c r="E392" s="211"/>
      <c r="F392" s="211"/>
      <c r="G392" s="211"/>
      <c r="H392" s="211"/>
      <c r="I392" s="211"/>
      <c r="J392" s="211"/>
      <c r="K392" s="211"/>
      <c r="L392" s="211"/>
      <c r="M392" s="215"/>
      <c r="N392" s="57"/>
      <c r="O392" s="57"/>
      <c r="P392" s="57"/>
      <c r="Q392" s="57"/>
      <c r="R392" s="57"/>
      <c r="S392" s="215"/>
      <c r="T392" s="215"/>
      <c r="U392" s="215"/>
      <c r="V392" s="215"/>
      <c r="W392" s="215"/>
      <c r="X392" s="215"/>
      <c r="Y392" s="215"/>
      <c r="Z392" s="217"/>
      <c r="AA392" s="215"/>
      <c r="AB392" s="215"/>
      <c r="AC392" s="215"/>
      <c r="AD392" s="215"/>
      <c r="AE392" s="215"/>
      <c r="AF392" s="215"/>
      <c r="AG392" s="211"/>
      <c r="AH392" s="215"/>
      <c r="AI392" s="211"/>
    </row>
    <row r="393" spans="1:35" x14ac:dyDescent="0.25">
      <c r="A393" s="211"/>
      <c r="B393" s="211"/>
      <c r="C393" s="211"/>
      <c r="D393" s="211"/>
      <c r="E393" s="211"/>
      <c r="F393" s="211"/>
      <c r="G393" s="211"/>
      <c r="H393" s="211"/>
      <c r="I393" s="211"/>
      <c r="J393" s="211"/>
      <c r="K393" s="211"/>
      <c r="L393" s="211"/>
      <c r="M393" s="215"/>
      <c r="N393" s="57"/>
      <c r="O393" s="57"/>
      <c r="P393" s="57"/>
      <c r="Q393" s="57"/>
      <c r="R393" s="57"/>
      <c r="S393" s="215"/>
      <c r="T393" s="215"/>
      <c r="U393" s="215"/>
      <c r="V393" s="215"/>
      <c r="W393" s="215"/>
      <c r="X393" s="215"/>
      <c r="Y393" s="215"/>
      <c r="Z393" s="217"/>
      <c r="AA393" s="215"/>
      <c r="AB393" s="215"/>
      <c r="AC393" s="215"/>
      <c r="AD393" s="215"/>
      <c r="AE393" s="215"/>
      <c r="AF393" s="215"/>
      <c r="AG393" s="211"/>
      <c r="AH393" s="215"/>
      <c r="AI393" s="211"/>
    </row>
    <row r="394" spans="1:35" x14ac:dyDescent="0.25">
      <c r="A394" s="211"/>
      <c r="B394" s="211"/>
      <c r="C394" s="211"/>
      <c r="D394" s="211"/>
      <c r="E394" s="211"/>
      <c r="F394" s="211"/>
      <c r="G394" s="211"/>
      <c r="H394" s="211"/>
      <c r="I394" s="211"/>
      <c r="J394" s="211"/>
      <c r="K394" s="211"/>
      <c r="L394" s="211"/>
      <c r="M394" s="215"/>
      <c r="N394" s="57"/>
      <c r="O394" s="57"/>
      <c r="P394" s="57"/>
      <c r="Q394" s="57"/>
      <c r="R394" s="57"/>
      <c r="S394" s="215"/>
      <c r="T394" s="215"/>
      <c r="U394" s="215"/>
      <c r="V394" s="215"/>
      <c r="W394" s="215"/>
      <c r="X394" s="215"/>
      <c r="Y394" s="215"/>
      <c r="Z394" s="217"/>
      <c r="AA394" s="215"/>
      <c r="AB394" s="215"/>
      <c r="AC394" s="215"/>
      <c r="AD394" s="215"/>
      <c r="AE394" s="215"/>
      <c r="AF394" s="215"/>
      <c r="AG394" s="211"/>
      <c r="AH394" s="215"/>
      <c r="AI394" s="211"/>
    </row>
    <row r="395" spans="1:35" x14ac:dyDescent="0.25">
      <c r="A395" s="211"/>
      <c r="B395" s="211"/>
      <c r="C395" s="211"/>
      <c r="D395" s="211"/>
      <c r="E395" s="211"/>
      <c r="F395" s="211"/>
      <c r="G395" s="211"/>
      <c r="H395" s="211"/>
      <c r="I395" s="211"/>
      <c r="J395" s="211"/>
      <c r="K395" s="211"/>
      <c r="L395" s="211"/>
      <c r="M395" s="215"/>
      <c r="N395" s="57"/>
      <c r="O395" s="57"/>
      <c r="P395" s="57"/>
      <c r="Q395" s="57"/>
      <c r="R395" s="57"/>
      <c r="S395" s="215"/>
      <c r="T395" s="215"/>
      <c r="U395" s="215"/>
      <c r="V395" s="215"/>
      <c r="W395" s="215"/>
      <c r="X395" s="215"/>
      <c r="Y395" s="215"/>
      <c r="Z395" s="217"/>
      <c r="AA395" s="215"/>
      <c r="AB395" s="215"/>
      <c r="AC395" s="215"/>
      <c r="AD395" s="215"/>
      <c r="AE395" s="215"/>
      <c r="AF395" s="215"/>
      <c r="AG395" s="211"/>
      <c r="AH395" s="215"/>
      <c r="AI395" s="211"/>
    </row>
    <row r="396" spans="1:35" x14ac:dyDescent="0.25">
      <c r="A396" s="211"/>
      <c r="B396" s="211"/>
      <c r="C396" s="211"/>
      <c r="D396" s="211"/>
      <c r="E396" s="211"/>
      <c r="F396" s="211"/>
      <c r="G396" s="211"/>
      <c r="H396" s="211"/>
      <c r="I396" s="211"/>
      <c r="J396" s="211"/>
      <c r="K396" s="211"/>
      <c r="L396" s="211"/>
      <c r="M396" s="215"/>
      <c r="N396" s="57"/>
      <c r="O396" s="57"/>
      <c r="P396" s="57"/>
      <c r="Q396" s="57"/>
      <c r="R396" s="57"/>
      <c r="S396" s="215"/>
      <c r="T396" s="215"/>
      <c r="U396" s="215"/>
      <c r="V396" s="215"/>
      <c r="W396" s="215"/>
      <c r="X396" s="215"/>
      <c r="Y396" s="215"/>
      <c r="Z396" s="217"/>
      <c r="AA396" s="215"/>
      <c r="AB396" s="215"/>
      <c r="AC396" s="215"/>
      <c r="AD396" s="215"/>
      <c r="AE396" s="215"/>
      <c r="AF396" s="215"/>
      <c r="AG396" s="211"/>
      <c r="AH396" s="215"/>
      <c r="AI396" s="211"/>
    </row>
    <row r="397" spans="1:35" x14ac:dyDescent="0.25">
      <c r="A397" s="211"/>
      <c r="B397" s="211"/>
      <c r="C397" s="211"/>
      <c r="D397" s="211"/>
      <c r="E397" s="211"/>
      <c r="F397" s="211"/>
      <c r="G397" s="211"/>
      <c r="H397" s="211"/>
      <c r="I397" s="211"/>
      <c r="J397" s="211"/>
      <c r="K397" s="211"/>
      <c r="L397" s="211"/>
      <c r="M397" s="215"/>
      <c r="N397" s="57"/>
      <c r="O397" s="57"/>
      <c r="P397" s="57"/>
      <c r="Q397" s="57"/>
      <c r="R397" s="57"/>
      <c r="S397" s="215"/>
      <c r="T397" s="215"/>
      <c r="U397" s="215"/>
      <c r="V397" s="215"/>
      <c r="W397" s="215"/>
      <c r="X397" s="215"/>
      <c r="Y397" s="215"/>
      <c r="Z397" s="217"/>
      <c r="AA397" s="215"/>
      <c r="AB397" s="215"/>
      <c r="AC397" s="215"/>
      <c r="AD397" s="215"/>
      <c r="AE397" s="215"/>
      <c r="AF397" s="215"/>
      <c r="AG397" s="211"/>
      <c r="AH397" s="215"/>
      <c r="AI397" s="211"/>
    </row>
    <row r="398" spans="1:35" x14ac:dyDescent="0.25">
      <c r="A398" s="211"/>
      <c r="B398" s="211"/>
      <c r="C398" s="211"/>
      <c r="D398" s="211"/>
      <c r="E398" s="211"/>
      <c r="F398" s="211"/>
      <c r="G398" s="211"/>
      <c r="H398" s="211"/>
      <c r="I398" s="211"/>
      <c r="J398" s="211"/>
      <c r="K398" s="211"/>
      <c r="L398" s="211"/>
      <c r="M398" s="215"/>
      <c r="N398" s="57"/>
      <c r="O398" s="57"/>
      <c r="P398" s="57"/>
      <c r="Q398" s="57"/>
      <c r="R398" s="57"/>
      <c r="S398" s="215"/>
      <c r="T398" s="215"/>
      <c r="U398" s="215"/>
      <c r="V398" s="215"/>
      <c r="W398" s="215"/>
      <c r="X398" s="215"/>
      <c r="Y398" s="215"/>
      <c r="Z398" s="217"/>
      <c r="AA398" s="215"/>
      <c r="AB398" s="215"/>
      <c r="AC398" s="215"/>
      <c r="AD398" s="215"/>
      <c r="AE398" s="215"/>
      <c r="AF398" s="215"/>
      <c r="AG398" s="211"/>
      <c r="AH398" s="215"/>
      <c r="AI398" s="211"/>
    </row>
    <row r="399" spans="1:35" x14ac:dyDescent="0.25">
      <c r="A399" s="211"/>
      <c r="B399" s="211"/>
      <c r="C399" s="211"/>
      <c r="D399" s="211"/>
      <c r="E399" s="211"/>
      <c r="F399" s="211"/>
      <c r="G399" s="211"/>
      <c r="H399" s="211"/>
      <c r="I399" s="211"/>
      <c r="J399" s="211"/>
      <c r="K399" s="211"/>
      <c r="L399" s="211"/>
      <c r="M399" s="215"/>
      <c r="N399" s="57"/>
      <c r="O399" s="57"/>
      <c r="P399" s="57"/>
      <c r="Q399" s="57"/>
      <c r="R399" s="57"/>
      <c r="S399" s="215"/>
      <c r="T399" s="215"/>
      <c r="U399" s="215"/>
      <c r="V399" s="215"/>
      <c r="W399" s="215"/>
      <c r="X399" s="215"/>
      <c r="Y399" s="215"/>
      <c r="Z399" s="217"/>
      <c r="AA399" s="215"/>
      <c r="AB399" s="215"/>
      <c r="AC399" s="215"/>
      <c r="AD399" s="215"/>
      <c r="AE399" s="215"/>
      <c r="AF399" s="215"/>
      <c r="AG399" s="211"/>
      <c r="AH399" s="215"/>
      <c r="AI399" s="211"/>
    </row>
    <row r="400" spans="1:35" x14ac:dyDescent="0.25">
      <c r="A400" s="211"/>
      <c r="B400" s="211"/>
      <c r="C400" s="211"/>
      <c r="D400" s="211"/>
      <c r="E400" s="211"/>
      <c r="F400" s="211"/>
      <c r="G400" s="211"/>
      <c r="H400" s="211"/>
      <c r="I400" s="211"/>
      <c r="J400" s="211"/>
      <c r="K400" s="211"/>
      <c r="L400" s="211"/>
      <c r="M400" s="215"/>
      <c r="N400" s="57"/>
      <c r="O400" s="57"/>
      <c r="P400" s="57"/>
      <c r="Q400" s="57"/>
      <c r="R400" s="57"/>
      <c r="S400" s="215"/>
      <c r="T400" s="215"/>
      <c r="U400" s="215"/>
      <c r="V400" s="215"/>
      <c r="W400" s="215"/>
      <c r="X400" s="215"/>
      <c r="Y400" s="215"/>
      <c r="Z400" s="217"/>
      <c r="AA400" s="215"/>
      <c r="AB400" s="215"/>
      <c r="AC400" s="215"/>
      <c r="AD400" s="215"/>
      <c r="AE400" s="215"/>
      <c r="AF400" s="215"/>
      <c r="AG400" s="211"/>
      <c r="AH400" s="215"/>
      <c r="AI400" s="211"/>
    </row>
    <row r="401" spans="1:35" x14ac:dyDescent="0.25">
      <c r="A401" s="211"/>
      <c r="B401" s="211"/>
      <c r="C401" s="211"/>
      <c r="D401" s="211"/>
      <c r="E401" s="211"/>
      <c r="F401" s="211"/>
      <c r="G401" s="211"/>
      <c r="H401" s="211"/>
      <c r="I401" s="211"/>
      <c r="J401" s="211"/>
      <c r="K401" s="211"/>
      <c r="L401" s="211"/>
      <c r="M401" s="215"/>
      <c r="N401" s="57"/>
      <c r="O401" s="57"/>
      <c r="P401" s="57"/>
      <c r="Q401" s="57"/>
      <c r="R401" s="57"/>
      <c r="S401" s="215"/>
      <c r="T401" s="215"/>
      <c r="U401" s="215"/>
      <c r="V401" s="215"/>
      <c r="W401" s="215"/>
      <c r="X401" s="215"/>
      <c r="Y401" s="215"/>
      <c r="Z401" s="217"/>
      <c r="AA401" s="215"/>
      <c r="AB401" s="215"/>
      <c r="AC401" s="215"/>
      <c r="AD401" s="215"/>
      <c r="AE401" s="215"/>
      <c r="AF401" s="215"/>
      <c r="AG401" s="211"/>
      <c r="AH401" s="215"/>
      <c r="AI401" s="211"/>
    </row>
    <row r="402" spans="1:35" x14ac:dyDescent="0.25">
      <c r="A402" s="211"/>
      <c r="B402" s="211"/>
      <c r="C402" s="211"/>
      <c r="D402" s="211"/>
      <c r="E402" s="211"/>
      <c r="F402" s="211"/>
      <c r="G402" s="211"/>
      <c r="H402" s="211"/>
      <c r="I402" s="211"/>
      <c r="J402" s="211"/>
      <c r="K402" s="211"/>
      <c r="L402" s="211"/>
      <c r="M402" s="215"/>
      <c r="N402" s="57"/>
      <c r="O402" s="57"/>
      <c r="P402" s="57"/>
      <c r="Q402" s="57"/>
      <c r="R402" s="57"/>
      <c r="S402" s="215"/>
      <c r="T402" s="215"/>
      <c r="U402" s="215"/>
      <c r="V402" s="215"/>
      <c r="W402" s="215"/>
      <c r="X402" s="215"/>
      <c r="Y402" s="215"/>
      <c r="Z402" s="217"/>
      <c r="AA402" s="215"/>
      <c r="AB402" s="215"/>
      <c r="AC402" s="215"/>
      <c r="AD402" s="215"/>
      <c r="AE402" s="215"/>
      <c r="AF402" s="215"/>
      <c r="AG402" s="211"/>
      <c r="AH402" s="215"/>
      <c r="AI402" s="211"/>
    </row>
    <row r="403" spans="1:35" x14ac:dyDescent="0.25">
      <c r="A403" s="211"/>
      <c r="B403" s="211"/>
      <c r="C403" s="211"/>
      <c r="D403" s="211"/>
      <c r="E403" s="211"/>
      <c r="F403" s="211"/>
      <c r="G403" s="211"/>
      <c r="H403" s="211"/>
      <c r="I403" s="211"/>
      <c r="J403" s="211"/>
      <c r="K403" s="211"/>
      <c r="L403" s="211"/>
      <c r="M403" s="215"/>
      <c r="N403" s="57"/>
      <c r="O403" s="57"/>
      <c r="P403" s="57"/>
      <c r="Q403" s="57"/>
      <c r="R403" s="57"/>
      <c r="S403" s="215"/>
      <c r="T403" s="215"/>
      <c r="U403" s="215"/>
      <c r="V403" s="215"/>
      <c r="W403" s="215"/>
      <c r="X403" s="215"/>
      <c r="Y403" s="215"/>
      <c r="Z403" s="217"/>
      <c r="AA403" s="215"/>
      <c r="AB403" s="215"/>
      <c r="AC403" s="215"/>
      <c r="AD403" s="215"/>
      <c r="AE403" s="215"/>
      <c r="AF403" s="215"/>
      <c r="AG403" s="211"/>
      <c r="AH403" s="215"/>
      <c r="AI403" s="211"/>
    </row>
    <row r="404" spans="1:35" x14ac:dyDescent="0.25">
      <c r="A404" s="211"/>
      <c r="B404" s="211"/>
      <c r="C404" s="211"/>
      <c r="D404" s="211"/>
      <c r="E404" s="211"/>
      <c r="F404" s="211"/>
      <c r="G404" s="211"/>
      <c r="H404" s="211"/>
      <c r="I404" s="211"/>
      <c r="J404" s="211"/>
      <c r="K404" s="211"/>
      <c r="L404" s="211"/>
      <c r="M404" s="215"/>
      <c r="N404" s="57"/>
      <c r="O404" s="57"/>
      <c r="P404" s="57"/>
      <c r="Q404" s="57"/>
      <c r="R404" s="57"/>
      <c r="S404" s="215"/>
      <c r="T404" s="215"/>
      <c r="U404" s="215"/>
      <c r="V404" s="215"/>
      <c r="W404" s="215"/>
      <c r="X404" s="215"/>
      <c r="Y404" s="215"/>
      <c r="Z404" s="217"/>
      <c r="AA404" s="215"/>
      <c r="AB404" s="215"/>
      <c r="AC404" s="215"/>
      <c r="AD404" s="215"/>
      <c r="AE404" s="215"/>
      <c r="AF404" s="215"/>
      <c r="AG404" s="211"/>
      <c r="AH404" s="215"/>
      <c r="AI404" s="211"/>
    </row>
    <row r="405" spans="1:35" x14ac:dyDescent="0.25">
      <c r="A405" s="211"/>
      <c r="B405" s="211"/>
      <c r="C405" s="211"/>
      <c r="D405" s="211"/>
      <c r="E405" s="211"/>
      <c r="F405" s="211"/>
      <c r="G405" s="211"/>
      <c r="H405" s="211"/>
      <c r="I405" s="211"/>
      <c r="J405" s="211"/>
      <c r="K405" s="211"/>
      <c r="L405" s="211"/>
      <c r="M405" s="215"/>
      <c r="N405" s="57"/>
      <c r="O405" s="57"/>
      <c r="P405" s="57"/>
      <c r="Q405" s="57"/>
      <c r="R405" s="57"/>
      <c r="S405" s="215"/>
      <c r="T405" s="215"/>
      <c r="U405" s="215"/>
      <c r="V405" s="215"/>
      <c r="W405" s="215"/>
      <c r="X405" s="215"/>
      <c r="Y405" s="215"/>
      <c r="Z405" s="217"/>
      <c r="AA405" s="215"/>
      <c r="AB405" s="215"/>
      <c r="AC405" s="215"/>
      <c r="AD405" s="215"/>
      <c r="AE405" s="215"/>
      <c r="AF405" s="215"/>
      <c r="AG405" s="211"/>
      <c r="AH405" s="215"/>
      <c r="AI405" s="211"/>
    </row>
    <row r="406" spans="1:35" x14ac:dyDescent="0.25">
      <c r="A406" s="211"/>
      <c r="B406" s="211"/>
      <c r="C406" s="211"/>
      <c r="D406" s="211"/>
      <c r="E406" s="211"/>
      <c r="F406" s="211"/>
      <c r="G406" s="211"/>
      <c r="H406" s="211"/>
      <c r="I406" s="211"/>
      <c r="J406" s="211"/>
      <c r="K406" s="211"/>
      <c r="L406" s="211"/>
      <c r="M406" s="215"/>
      <c r="N406" s="57"/>
      <c r="O406" s="57"/>
      <c r="P406" s="57"/>
      <c r="Q406" s="57"/>
      <c r="R406" s="57"/>
      <c r="S406" s="215"/>
      <c r="T406" s="215"/>
      <c r="U406" s="215"/>
      <c r="V406" s="215"/>
      <c r="W406" s="215"/>
      <c r="X406" s="215"/>
      <c r="Y406" s="215"/>
      <c r="Z406" s="217"/>
      <c r="AA406" s="215"/>
      <c r="AB406" s="215"/>
      <c r="AC406" s="215"/>
      <c r="AD406" s="215"/>
      <c r="AE406" s="215"/>
      <c r="AF406" s="215"/>
      <c r="AG406" s="211"/>
      <c r="AH406" s="215"/>
      <c r="AI406" s="211"/>
    </row>
    <row r="407" spans="1:35" x14ac:dyDescent="0.25">
      <c r="A407" s="211"/>
      <c r="B407" s="211"/>
      <c r="C407" s="211"/>
      <c r="D407" s="211"/>
      <c r="E407" s="211"/>
      <c r="F407" s="211"/>
      <c r="G407" s="211"/>
      <c r="H407" s="211"/>
      <c r="I407" s="211"/>
      <c r="J407" s="211"/>
      <c r="K407" s="211"/>
      <c r="L407" s="211"/>
      <c r="M407" s="215"/>
      <c r="N407" s="57"/>
      <c r="O407" s="57"/>
      <c r="P407" s="57"/>
      <c r="Q407" s="57"/>
      <c r="R407" s="57"/>
      <c r="S407" s="215"/>
      <c r="T407" s="215"/>
      <c r="U407" s="215"/>
      <c r="V407" s="215"/>
      <c r="W407" s="215"/>
      <c r="X407" s="215"/>
      <c r="Y407" s="215"/>
      <c r="Z407" s="217"/>
      <c r="AA407" s="215"/>
      <c r="AB407" s="215"/>
      <c r="AC407" s="215"/>
      <c r="AD407" s="215"/>
      <c r="AE407" s="215"/>
      <c r="AF407" s="215"/>
      <c r="AG407" s="211"/>
      <c r="AH407" s="215"/>
      <c r="AI407" s="211"/>
    </row>
    <row r="408" spans="1:35" x14ac:dyDescent="0.25">
      <c r="A408" s="211"/>
      <c r="B408" s="211"/>
      <c r="C408" s="211"/>
      <c r="D408" s="211"/>
      <c r="E408" s="211"/>
      <c r="F408" s="211"/>
      <c r="G408" s="211"/>
      <c r="H408" s="211"/>
      <c r="I408" s="211"/>
      <c r="J408" s="211"/>
      <c r="K408" s="211"/>
      <c r="L408" s="211"/>
      <c r="M408" s="215"/>
      <c r="N408" s="57"/>
      <c r="O408" s="57"/>
      <c r="P408" s="57"/>
      <c r="Q408" s="57"/>
      <c r="R408" s="57"/>
      <c r="S408" s="215"/>
      <c r="T408" s="215"/>
      <c r="U408" s="215"/>
      <c r="V408" s="215"/>
      <c r="W408" s="215"/>
      <c r="X408" s="215"/>
      <c r="Y408" s="215"/>
      <c r="Z408" s="217"/>
      <c r="AA408" s="215"/>
      <c r="AB408" s="215"/>
      <c r="AC408" s="215"/>
      <c r="AD408" s="215"/>
      <c r="AE408" s="215"/>
      <c r="AF408" s="215"/>
      <c r="AG408" s="211"/>
      <c r="AH408" s="215"/>
      <c r="AI408" s="211"/>
    </row>
    <row r="409" spans="1:35" x14ac:dyDescent="0.25">
      <c r="A409" s="211"/>
      <c r="B409" s="211"/>
      <c r="C409" s="211"/>
      <c r="D409" s="211"/>
      <c r="E409" s="211"/>
      <c r="F409" s="211"/>
      <c r="G409" s="211"/>
      <c r="H409" s="211"/>
      <c r="I409" s="211"/>
      <c r="J409" s="211"/>
      <c r="K409" s="211"/>
      <c r="L409" s="211"/>
      <c r="M409" s="215"/>
      <c r="N409" s="57"/>
      <c r="O409" s="57"/>
      <c r="P409" s="57"/>
      <c r="Q409" s="57"/>
      <c r="R409" s="57"/>
      <c r="S409" s="215"/>
      <c r="T409" s="215"/>
      <c r="U409" s="215"/>
      <c r="V409" s="215"/>
      <c r="W409" s="215"/>
      <c r="X409" s="215"/>
      <c r="Y409" s="215"/>
      <c r="Z409" s="217"/>
      <c r="AA409" s="215"/>
      <c r="AB409" s="215"/>
      <c r="AC409" s="215"/>
      <c r="AD409" s="215"/>
      <c r="AE409" s="215"/>
      <c r="AF409" s="215"/>
      <c r="AG409" s="211"/>
      <c r="AH409" s="215"/>
      <c r="AI409" s="211"/>
    </row>
    <row r="410" spans="1:35" x14ac:dyDescent="0.25">
      <c r="A410" s="211"/>
      <c r="B410" s="211"/>
      <c r="C410" s="211"/>
      <c r="D410" s="211"/>
      <c r="E410" s="211"/>
      <c r="F410" s="211"/>
      <c r="G410" s="211"/>
      <c r="H410" s="211"/>
      <c r="I410" s="211"/>
      <c r="J410" s="211"/>
      <c r="K410" s="211"/>
      <c r="L410" s="211"/>
      <c r="M410" s="215"/>
      <c r="N410" s="57"/>
      <c r="O410" s="57"/>
      <c r="P410" s="57"/>
      <c r="Q410" s="57"/>
      <c r="R410" s="57"/>
      <c r="S410" s="215"/>
      <c r="T410" s="215"/>
      <c r="U410" s="215"/>
      <c r="V410" s="215"/>
      <c r="W410" s="215"/>
      <c r="X410" s="215"/>
      <c r="Y410" s="215"/>
      <c r="Z410" s="217"/>
      <c r="AA410" s="215"/>
      <c r="AB410" s="215"/>
      <c r="AC410" s="215"/>
      <c r="AD410" s="215"/>
      <c r="AE410" s="215"/>
      <c r="AF410" s="215"/>
      <c r="AG410" s="211"/>
      <c r="AH410" s="215"/>
      <c r="AI410" s="211"/>
    </row>
    <row r="411" spans="1:35" x14ac:dyDescent="0.25">
      <c r="A411" s="211"/>
      <c r="B411" s="211"/>
      <c r="C411" s="211"/>
      <c r="D411" s="211"/>
      <c r="E411" s="211"/>
      <c r="F411" s="211"/>
      <c r="G411" s="211"/>
      <c r="H411" s="211"/>
      <c r="I411" s="211"/>
      <c r="J411" s="211"/>
      <c r="K411" s="211"/>
      <c r="L411" s="211"/>
      <c r="M411" s="215"/>
      <c r="N411" s="57"/>
      <c r="O411" s="57"/>
      <c r="P411" s="57"/>
      <c r="Q411" s="57"/>
      <c r="R411" s="57"/>
      <c r="S411" s="215"/>
      <c r="T411" s="215"/>
      <c r="U411" s="215"/>
      <c r="V411" s="215"/>
      <c r="W411" s="215"/>
      <c r="X411" s="215"/>
      <c r="Y411" s="215"/>
      <c r="Z411" s="217"/>
      <c r="AA411" s="215"/>
      <c r="AB411" s="215"/>
      <c r="AC411" s="215"/>
      <c r="AD411" s="215"/>
      <c r="AE411" s="215"/>
      <c r="AF411" s="215"/>
      <c r="AG411" s="211"/>
      <c r="AH411" s="215"/>
      <c r="AI411" s="211"/>
    </row>
    <row r="412" spans="1:35" x14ac:dyDescent="0.25">
      <c r="A412" s="211"/>
      <c r="B412" s="211"/>
      <c r="C412" s="211"/>
      <c r="D412" s="211"/>
      <c r="E412" s="211"/>
      <c r="F412" s="211"/>
      <c r="G412" s="211"/>
      <c r="H412" s="211"/>
      <c r="I412" s="211"/>
      <c r="J412" s="211"/>
      <c r="K412" s="211"/>
      <c r="L412" s="211"/>
      <c r="M412" s="215"/>
      <c r="N412" s="57"/>
      <c r="O412" s="57"/>
      <c r="P412" s="57"/>
      <c r="Q412" s="57"/>
      <c r="R412" s="57"/>
      <c r="S412" s="215"/>
      <c r="T412" s="215"/>
      <c r="U412" s="215"/>
      <c r="V412" s="215"/>
      <c r="W412" s="215"/>
      <c r="X412" s="215"/>
      <c r="Y412" s="215"/>
      <c r="Z412" s="217"/>
      <c r="AA412" s="215"/>
      <c r="AB412" s="215"/>
      <c r="AC412" s="215"/>
      <c r="AD412" s="215"/>
      <c r="AE412" s="215"/>
      <c r="AF412" s="215"/>
      <c r="AG412" s="211"/>
      <c r="AH412" s="215"/>
      <c r="AI412" s="211"/>
    </row>
    <row r="413" spans="1:35" x14ac:dyDescent="0.25">
      <c r="A413" s="211"/>
      <c r="B413" s="211"/>
      <c r="C413" s="211"/>
      <c r="D413" s="211"/>
      <c r="E413" s="211"/>
      <c r="F413" s="211"/>
      <c r="G413" s="211"/>
      <c r="H413" s="211"/>
      <c r="I413" s="211"/>
      <c r="J413" s="211"/>
      <c r="K413" s="211"/>
      <c r="L413" s="211"/>
      <c r="M413" s="215"/>
      <c r="N413" s="57"/>
      <c r="O413" s="57"/>
      <c r="P413" s="57"/>
      <c r="Q413" s="57"/>
      <c r="R413" s="57"/>
      <c r="S413" s="215"/>
      <c r="T413" s="215"/>
      <c r="U413" s="215"/>
      <c r="V413" s="215"/>
      <c r="W413" s="215"/>
      <c r="X413" s="215"/>
      <c r="Y413" s="215"/>
      <c r="Z413" s="217"/>
      <c r="AA413" s="215"/>
      <c r="AB413" s="215"/>
      <c r="AC413" s="215"/>
      <c r="AD413" s="215"/>
      <c r="AE413" s="215"/>
      <c r="AF413" s="215"/>
      <c r="AG413" s="211"/>
      <c r="AH413" s="215"/>
      <c r="AI413" s="211"/>
    </row>
    <row r="414" spans="1:35" x14ac:dyDescent="0.25">
      <c r="A414" s="211"/>
      <c r="B414" s="211"/>
      <c r="C414" s="211"/>
      <c r="D414" s="211"/>
      <c r="E414" s="211"/>
      <c r="F414" s="211"/>
      <c r="G414" s="211"/>
      <c r="H414" s="211"/>
      <c r="I414" s="211"/>
      <c r="J414" s="211"/>
      <c r="K414" s="211"/>
      <c r="L414" s="211"/>
      <c r="M414" s="215"/>
      <c r="N414" s="57"/>
      <c r="O414" s="57"/>
      <c r="P414" s="57"/>
      <c r="Q414" s="57"/>
      <c r="R414" s="57"/>
      <c r="S414" s="215"/>
      <c r="T414" s="215"/>
      <c r="U414" s="215"/>
      <c r="V414" s="215"/>
      <c r="W414" s="215"/>
      <c r="X414" s="215"/>
      <c r="Y414" s="215"/>
      <c r="Z414" s="217"/>
      <c r="AA414" s="215"/>
      <c r="AB414" s="215"/>
      <c r="AC414" s="215"/>
      <c r="AD414" s="215"/>
      <c r="AE414" s="215"/>
      <c r="AF414" s="215"/>
      <c r="AG414" s="211"/>
      <c r="AH414" s="215"/>
      <c r="AI414" s="211"/>
    </row>
    <row r="415" spans="1:35" x14ac:dyDescent="0.25">
      <c r="A415" s="211"/>
      <c r="B415" s="211"/>
      <c r="C415" s="211"/>
      <c r="D415" s="211"/>
      <c r="E415" s="211"/>
      <c r="F415" s="211"/>
      <c r="G415" s="211"/>
      <c r="H415" s="211"/>
      <c r="I415" s="211"/>
      <c r="J415" s="211"/>
      <c r="K415" s="211"/>
      <c r="L415" s="211"/>
      <c r="M415" s="215"/>
      <c r="N415" s="57"/>
      <c r="O415" s="57"/>
      <c r="P415" s="57"/>
      <c r="Q415" s="57"/>
      <c r="R415" s="57"/>
      <c r="S415" s="215"/>
      <c r="T415" s="215"/>
      <c r="U415" s="215"/>
      <c r="V415" s="215"/>
      <c r="W415" s="215"/>
      <c r="X415" s="215"/>
      <c r="Y415" s="215"/>
      <c r="Z415" s="217"/>
      <c r="AA415" s="215"/>
      <c r="AB415" s="215"/>
      <c r="AC415" s="215"/>
      <c r="AD415" s="215"/>
      <c r="AE415" s="215"/>
      <c r="AF415" s="215"/>
      <c r="AG415" s="211"/>
      <c r="AH415" s="215"/>
      <c r="AI415" s="211"/>
    </row>
    <row r="416" spans="1:35" x14ac:dyDescent="0.25">
      <c r="A416" s="211"/>
      <c r="B416" s="211"/>
      <c r="C416" s="211"/>
      <c r="D416" s="211"/>
      <c r="E416" s="211"/>
      <c r="F416" s="211"/>
      <c r="G416" s="211"/>
      <c r="H416" s="211"/>
      <c r="I416" s="211"/>
      <c r="J416" s="211"/>
      <c r="K416" s="211"/>
      <c r="L416" s="211"/>
      <c r="M416" s="215"/>
      <c r="N416" s="57"/>
      <c r="O416" s="57"/>
      <c r="P416" s="57"/>
      <c r="Q416" s="57"/>
      <c r="R416" s="57"/>
      <c r="S416" s="215"/>
      <c r="T416" s="215"/>
      <c r="U416" s="215"/>
      <c r="V416" s="215"/>
      <c r="W416" s="215"/>
      <c r="X416" s="215"/>
      <c r="Y416" s="215"/>
      <c r="Z416" s="217"/>
      <c r="AA416" s="215"/>
      <c r="AB416" s="215"/>
      <c r="AC416" s="215"/>
      <c r="AD416" s="215"/>
      <c r="AE416" s="215"/>
      <c r="AF416" s="215"/>
      <c r="AG416" s="211"/>
      <c r="AH416" s="215"/>
      <c r="AI416" s="211"/>
    </row>
    <row r="417" spans="1:35" x14ac:dyDescent="0.25">
      <c r="A417" s="211"/>
      <c r="B417" s="211"/>
      <c r="C417" s="211"/>
      <c r="D417" s="211"/>
      <c r="E417" s="211"/>
      <c r="F417" s="211"/>
      <c r="G417" s="211"/>
      <c r="H417" s="211"/>
      <c r="I417" s="211"/>
      <c r="J417" s="211"/>
      <c r="K417" s="211"/>
      <c r="L417" s="211"/>
      <c r="M417" s="215"/>
      <c r="N417" s="57"/>
      <c r="O417" s="57"/>
      <c r="P417" s="57"/>
      <c r="Q417" s="57"/>
      <c r="R417" s="57"/>
      <c r="S417" s="215"/>
      <c r="T417" s="215"/>
      <c r="U417" s="215"/>
      <c r="V417" s="215"/>
      <c r="W417" s="215"/>
      <c r="X417" s="215"/>
      <c r="Y417" s="215"/>
      <c r="Z417" s="217"/>
      <c r="AA417" s="215"/>
      <c r="AB417" s="215"/>
      <c r="AC417" s="215"/>
      <c r="AD417" s="215"/>
      <c r="AE417" s="215"/>
      <c r="AF417" s="215"/>
      <c r="AG417" s="211"/>
      <c r="AH417" s="215"/>
      <c r="AI417" s="211"/>
    </row>
    <row r="418" spans="1:35" x14ac:dyDescent="0.25">
      <c r="A418" s="211"/>
      <c r="B418" s="211"/>
      <c r="C418" s="211"/>
      <c r="D418" s="211"/>
      <c r="E418" s="211"/>
      <c r="F418" s="211"/>
      <c r="G418" s="211"/>
      <c r="H418" s="211"/>
      <c r="I418" s="211"/>
      <c r="J418" s="211"/>
      <c r="K418" s="211"/>
      <c r="L418" s="211"/>
      <c r="M418" s="215"/>
      <c r="N418" s="57"/>
      <c r="O418" s="57"/>
      <c r="P418" s="57"/>
      <c r="Q418" s="57"/>
      <c r="R418" s="57"/>
      <c r="S418" s="215"/>
      <c r="T418" s="215"/>
      <c r="U418" s="215"/>
      <c r="V418" s="215"/>
      <c r="W418" s="215"/>
      <c r="X418" s="215"/>
      <c r="Y418" s="215"/>
      <c r="Z418" s="217"/>
      <c r="AA418" s="215"/>
      <c r="AB418" s="215"/>
      <c r="AC418" s="215"/>
      <c r="AD418" s="215"/>
      <c r="AE418" s="215"/>
      <c r="AF418" s="215"/>
      <c r="AG418" s="211"/>
      <c r="AH418" s="215"/>
      <c r="AI418" s="211"/>
    </row>
    <row r="419" spans="1:35" x14ac:dyDescent="0.25">
      <c r="A419" s="211"/>
      <c r="B419" s="211"/>
      <c r="C419" s="211"/>
      <c r="D419" s="211"/>
      <c r="E419" s="211"/>
      <c r="F419" s="211"/>
      <c r="G419" s="211"/>
      <c r="H419" s="211"/>
      <c r="I419" s="211"/>
      <c r="J419" s="211"/>
      <c r="K419" s="211"/>
      <c r="L419" s="211"/>
      <c r="M419" s="215"/>
      <c r="N419" s="57"/>
      <c r="O419" s="57"/>
      <c r="P419" s="57"/>
      <c r="Q419" s="57"/>
      <c r="R419" s="57"/>
      <c r="S419" s="215"/>
      <c r="T419" s="215"/>
      <c r="U419" s="215"/>
      <c r="V419" s="215"/>
      <c r="W419" s="215"/>
      <c r="X419" s="215"/>
      <c r="Y419" s="215"/>
      <c r="Z419" s="217"/>
      <c r="AA419" s="215"/>
      <c r="AB419" s="215"/>
      <c r="AC419" s="215"/>
      <c r="AD419" s="215"/>
      <c r="AE419" s="215"/>
      <c r="AF419" s="215"/>
      <c r="AG419" s="211"/>
      <c r="AH419" s="215"/>
      <c r="AI419" s="211"/>
    </row>
    <row r="420" spans="1:35" x14ac:dyDescent="0.25">
      <c r="A420" s="211"/>
      <c r="B420" s="211"/>
      <c r="C420" s="211"/>
      <c r="D420" s="211"/>
      <c r="E420" s="211"/>
      <c r="F420" s="211"/>
      <c r="G420" s="211"/>
      <c r="H420" s="211"/>
      <c r="I420" s="211"/>
      <c r="J420" s="211"/>
      <c r="K420" s="211"/>
      <c r="L420" s="211"/>
      <c r="M420" s="215"/>
      <c r="N420" s="57"/>
      <c r="O420" s="57"/>
      <c r="P420" s="57"/>
      <c r="Q420" s="57"/>
      <c r="R420" s="57"/>
      <c r="S420" s="215"/>
      <c r="T420" s="215"/>
      <c r="U420" s="215"/>
      <c r="V420" s="215"/>
      <c r="W420" s="215"/>
      <c r="X420" s="215"/>
      <c r="Y420" s="215"/>
      <c r="Z420" s="217"/>
      <c r="AA420" s="215"/>
      <c r="AB420" s="215"/>
      <c r="AC420" s="215"/>
      <c r="AD420" s="215"/>
      <c r="AE420" s="215"/>
      <c r="AF420" s="215"/>
      <c r="AG420" s="211"/>
      <c r="AH420" s="215"/>
      <c r="AI420" s="211"/>
    </row>
    <row r="421" spans="1:35" x14ac:dyDescent="0.25">
      <c r="A421" s="211"/>
      <c r="B421" s="211"/>
      <c r="C421" s="211"/>
      <c r="D421" s="211"/>
      <c r="E421" s="211"/>
      <c r="F421" s="211"/>
      <c r="G421" s="211"/>
      <c r="H421" s="211"/>
      <c r="I421" s="211"/>
      <c r="J421" s="211"/>
      <c r="K421" s="211"/>
      <c r="L421" s="211"/>
      <c r="M421" s="215"/>
      <c r="N421" s="57"/>
      <c r="O421" s="57"/>
      <c r="P421" s="57"/>
      <c r="Q421" s="57"/>
      <c r="R421" s="57"/>
      <c r="S421" s="215"/>
      <c r="T421" s="215"/>
      <c r="U421" s="215"/>
      <c r="V421" s="215"/>
      <c r="W421" s="215"/>
      <c r="X421" s="215"/>
      <c r="Y421" s="215"/>
      <c r="Z421" s="217"/>
      <c r="AA421" s="215"/>
      <c r="AB421" s="215"/>
      <c r="AC421" s="215"/>
      <c r="AD421" s="215"/>
      <c r="AE421" s="215"/>
      <c r="AF421" s="215"/>
      <c r="AG421" s="211"/>
      <c r="AH421" s="215"/>
      <c r="AI421" s="211"/>
    </row>
    <row r="422" spans="1:35" x14ac:dyDescent="0.25">
      <c r="A422" s="211"/>
      <c r="B422" s="211"/>
      <c r="C422" s="211"/>
      <c r="D422" s="211"/>
      <c r="E422" s="211"/>
      <c r="F422" s="211"/>
      <c r="G422" s="211"/>
      <c r="H422" s="211"/>
      <c r="I422" s="211"/>
      <c r="J422" s="211"/>
      <c r="K422" s="211"/>
      <c r="L422" s="211"/>
      <c r="M422" s="215"/>
      <c r="N422" s="57"/>
      <c r="O422" s="57"/>
      <c r="P422" s="57"/>
      <c r="Q422" s="57"/>
      <c r="R422" s="57"/>
      <c r="S422" s="215"/>
      <c r="T422" s="215"/>
      <c r="U422" s="215"/>
      <c r="V422" s="215"/>
      <c r="W422" s="215"/>
      <c r="X422" s="215"/>
      <c r="Y422" s="215"/>
      <c r="Z422" s="217"/>
      <c r="AA422" s="215"/>
      <c r="AB422" s="215"/>
      <c r="AC422" s="215"/>
      <c r="AD422" s="215"/>
      <c r="AE422" s="215"/>
      <c r="AF422" s="215"/>
      <c r="AG422" s="211"/>
      <c r="AH422" s="215"/>
      <c r="AI422" s="211"/>
    </row>
    <row r="423" spans="1:35" x14ac:dyDescent="0.25">
      <c r="A423" s="211"/>
      <c r="B423" s="211"/>
      <c r="C423" s="211"/>
      <c r="D423" s="211"/>
      <c r="E423" s="211"/>
      <c r="F423" s="211"/>
      <c r="G423" s="211"/>
      <c r="H423" s="211"/>
      <c r="I423" s="211"/>
      <c r="J423" s="211"/>
      <c r="K423" s="211"/>
      <c r="L423" s="211"/>
      <c r="M423" s="215"/>
      <c r="N423" s="57"/>
      <c r="O423" s="57"/>
      <c r="P423" s="57"/>
      <c r="Q423" s="57"/>
      <c r="R423" s="57"/>
      <c r="S423" s="215"/>
      <c r="T423" s="215"/>
      <c r="U423" s="215"/>
      <c r="V423" s="215"/>
      <c r="W423" s="215"/>
      <c r="X423" s="215"/>
      <c r="Y423" s="215"/>
      <c r="Z423" s="217"/>
      <c r="AA423" s="215"/>
      <c r="AB423" s="215"/>
      <c r="AC423" s="215"/>
      <c r="AD423" s="215"/>
      <c r="AE423" s="215"/>
      <c r="AF423" s="215"/>
      <c r="AG423" s="211"/>
      <c r="AH423" s="215"/>
      <c r="AI423" s="211"/>
    </row>
    <row r="424" spans="1:35" x14ac:dyDescent="0.25">
      <c r="A424" s="211"/>
      <c r="B424" s="211"/>
      <c r="C424" s="211"/>
      <c r="D424" s="211"/>
      <c r="E424" s="211"/>
      <c r="F424" s="211"/>
      <c r="G424" s="211"/>
      <c r="H424" s="211"/>
      <c r="I424" s="211"/>
      <c r="J424" s="211"/>
      <c r="K424" s="211"/>
      <c r="L424" s="211"/>
      <c r="M424" s="215"/>
      <c r="N424" s="57"/>
      <c r="O424" s="57"/>
      <c r="P424" s="57"/>
      <c r="Q424" s="57"/>
      <c r="R424" s="57"/>
      <c r="S424" s="215"/>
      <c r="T424" s="215"/>
      <c r="U424" s="215"/>
      <c r="V424" s="215"/>
      <c r="W424" s="215"/>
      <c r="X424" s="215"/>
      <c r="Y424" s="215"/>
      <c r="Z424" s="217"/>
      <c r="AA424" s="215"/>
      <c r="AB424" s="215"/>
      <c r="AC424" s="215"/>
      <c r="AD424" s="215"/>
      <c r="AE424" s="215"/>
      <c r="AF424" s="215"/>
      <c r="AG424" s="211"/>
      <c r="AH424" s="215"/>
      <c r="AI424" s="211"/>
    </row>
    <row r="425" spans="1:35" x14ac:dyDescent="0.25">
      <c r="A425" s="211"/>
      <c r="B425" s="211"/>
      <c r="C425" s="211"/>
      <c r="D425" s="211"/>
      <c r="E425" s="211"/>
      <c r="F425" s="211"/>
      <c r="G425" s="211"/>
      <c r="H425" s="211"/>
      <c r="I425" s="211"/>
      <c r="J425" s="211"/>
      <c r="K425" s="211"/>
      <c r="L425" s="211"/>
      <c r="M425" s="215"/>
      <c r="N425" s="57"/>
      <c r="O425" s="57"/>
      <c r="P425" s="57"/>
      <c r="Q425" s="57"/>
      <c r="R425" s="57"/>
      <c r="S425" s="215"/>
      <c r="T425" s="215"/>
      <c r="U425" s="215"/>
      <c r="V425" s="215"/>
      <c r="W425" s="215"/>
      <c r="X425" s="215"/>
      <c r="Y425" s="215"/>
      <c r="Z425" s="217"/>
      <c r="AA425" s="215"/>
      <c r="AB425" s="215"/>
      <c r="AC425" s="215"/>
      <c r="AD425" s="215"/>
      <c r="AE425" s="215"/>
      <c r="AF425" s="215"/>
      <c r="AG425" s="211"/>
      <c r="AH425" s="215"/>
      <c r="AI425" s="211"/>
    </row>
    <row r="426" spans="1:35" x14ac:dyDescent="0.25">
      <c r="A426" s="211"/>
      <c r="B426" s="211"/>
      <c r="C426" s="211"/>
      <c r="D426" s="211"/>
      <c r="E426" s="211"/>
      <c r="F426" s="211"/>
      <c r="G426" s="211"/>
      <c r="H426" s="211"/>
      <c r="I426" s="211"/>
      <c r="J426" s="211"/>
      <c r="K426" s="211"/>
      <c r="L426" s="211"/>
      <c r="M426" s="215"/>
      <c r="N426" s="57"/>
      <c r="O426" s="57"/>
      <c r="P426" s="57"/>
      <c r="Q426" s="57"/>
      <c r="R426" s="57"/>
      <c r="S426" s="215"/>
      <c r="T426" s="215"/>
      <c r="U426" s="215"/>
      <c r="V426" s="215"/>
      <c r="W426" s="215"/>
      <c r="X426" s="215"/>
      <c r="Y426" s="215"/>
      <c r="Z426" s="217"/>
      <c r="AA426" s="215"/>
      <c r="AB426" s="215"/>
      <c r="AC426" s="215"/>
      <c r="AD426" s="215"/>
      <c r="AE426" s="215"/>
      <c r="AF426" s="215"/>
      <c r="AG426" s="211"/>
      <c r="AH426" s="215"/>
      <c r="AI426" s="211"/>
    </row>
    <row r="427" spans="1:35" x14ac:dyDescent="0.25">
      <c r="A427" s="211"/>
      <c r="B427" s="211"/>
      <c r="C427" s="211"/>
      <c r="D427" s="211"/>
      <c r="E427" s="211"/>
      <c r="F427" s="211"/>
      <c r="G427" s="211"/>
      <c r="H427" s="211"/>
      <c r="I427" s="211"/>
      <c r="J427" s="211"/>
      <c r="K427" s="211"/>
      <c r="L427" s="211"/>
      <c r="M427" s="215"/>
      <c r="N427" s="57"/>
      <c r="O427" s="57"/>
      <c r="P427" s="57"/>
      <c r="Q427" s="57"/>
      <c r="R427" s="57"/>
      <c r="S427" s="215"/>
      <c r="T427" s="215"/>
      <c r="U427" s="215"/>
      <c r="V427" s="215"/>
      <c r="W427" s="215"/>
      <c r="X427" s="215"/>
      <c r="Y427" s="215"/>
      <c r="Z427" s="217"/>
      <c r="AA427" s="215"/>
      <c r="AB427" s="215"/>
      <c r="AC427" s="215"/>
      <c r="AD427" s="215"/>
      <c r="AE427" s="215"/>
      <c r="AF427" s="215"/>
      <c r="AG427" s="211"/>
      <c r="AH427" s="215"/>
      <c r="AI427" s="211"/>
    </row>
    <row r="428" spans="1:35" x14ac:dyDescent="0.25">
      <c r="A428" s="211"/>
      <c r="B428" s="211"/>
      <c r="C428" s="211"/>
      <c r="D428" s="211"/>
      <c r="E428" s="211"/>
      <c r="F428" s="211"/>
      <c r="G428" s="211"/>
      <c r="H428" s="211"/>
      <c r="I428" s="211"/>
      <c r="J428" s="211"/>
      <c r="K428" s="211"/>
      <c r="L428" s="211"/>
      <c r="M428" s="215"/>
      <c r="N428" s="57"/>
      <c r="O428" s="57"/>
      <c r="P428" s="57"/>
      <c r="Q428" s="57"/>
      <c r="R428" s="57"/>
      <c r="S428" s="215"/>
      <c r="T428" s="215"/>
      <c r="U428" s="215"/>
      <c r="V428" s="215"/>
      <c r="W428" s="215"/>
      <c r="X428" s="215"/>
      <c r="Y428" s="215"/>
      <c r="Z428" s="217"/>
      <c r="AA428" s="215"/>
      <c r="AB428" s="215"/>
      <c r="AC428" s="215"/>
      <c r="AD428" s="215"/>
      <c r="AE428" s="215"/>
      <c r="AF428" s="215"/>
      <c r="AG428" s="211"/>
      <c r="AH428" s="215"/>
      <c r="AI428" s="211"/>
    </row>
    <row r="429" spans="1:35" x14ac:dyDescent="0.25">
      <c r="A429" s="211"/>
      <c r="B429" s="211"/>
      <c r="C429" s="211"/>
      <c r="D429" s="211"/>
      <c r="E429" s="211"/>
      <c r="F429" s="211"/>
      <c r="G429" s="211"/>
      <c r="H429" s="211"/>
      <c r="I429" s="211"/>
      <c r="J429" s="211"/>
      <c r="K429" s="211"/>
      <c r="L429" s="211"/>
      <c r="M429" s="215"/>
      <c r="N429" s="57"/>
      <c r="O429" s="57"/>
      <c r="P429" s="57"/>
      <c r="Q429" s="57"/>
      <c r="R429" s="57"/>
      <c r="S429" s="215"/>
      <c r="T429" s="215"/>
      <c r="U429" s="215"/>
      <c r="V429" s="215"/>
      <c r="W429" s="215"/>
      <c r="X429" s="215"/>
      <c r="Y429" s="215"/>
      <c r="Z429" s="217"/>
      <c r="AA429" s="215"/>
      <c r="AB429" s="215"/>
      <c r="AC429" s="215"/>
      <c r="AD429" s="215"/>
      <c r="AE429" s="215"/>
      <c r="AF429" s="215"/>
      <c r="AG429" s="211"/>
      <c r="AH429" s="215"/>
      <c r="AI429" s="211"/>
    </row>
    <row r="430" spans="1:35" x14ac:dyDescent="0.25">
      <c r="A430" s="211"/>
      <c r="B430" s="211"/>
      <c r="C430" s="211"/>
      <c r="D430" s="211"/>
      <c r="E430" s="211"/>
      <c r="F430" s="211"/>
      <c r="G430" s="211"/>
      <c r="H430" s="211"/>
      <c r="I430" s="211"/>
      <c r="J430" s="211"/>
      <c r="K430" s="211"/>
      <c r="L430" s="211"/>
      <c r="M430" s="215"/>
      <c r="N430" s="57"/>
      <c r="O430" s="57"/>
      <c r="P430" s="57"/>
      <c r="Q430" s="57"/>
      <c r="R430" s="57"/>
      <c r="S430" s="215"/>
      <c r="T430" s="215"/>
      <c r="U430" s="215"/>
      <c r="V430" s="215"/>
      <c r="W430" s="215"/>
      <c r="X430" s="215"/>
      <c r="Y430" s="215"/>
      <c r="Z430" s="217"/>
      <c r="AA430" s="215"/>
      <c r="AB430" s="215"/>
      <c r="AC430" s="215"/>
      <c r="AD430" s="215"/>
      <c r="AE430" s="215"/>
      <c r="AF430" s="215"/>
      <c r="AG430" s="211"/>
      <c r="AH430" s="215"/>
      <c r="AI430" s="211"/>
    </row>
    <row r="431" spans="1:35" x14ac:dyDescent="0.25">
      <c r="A431" s="211"/>
      <c r="B431" s="211"/>
      <c r="C431" s="211"/>
      <c r="D431" s="211"/>
      <c r="E431" s="211"/>
      <c r="F431" s="211"/>
      <c r="G431" s="211"/>
      <c r="H431" s="211"/>
      <c r="I431" s="211"/>
      <c r="J431" s="211"/>
      <c r="K431" s="211"/>
      <c r="L431" s="211"/>
      <c r="M431" s="215"/>
      <c r="N431" s="57"/>
      <c r="O431" s="57"/>
      <c r="P431" s="57"/>
      <c r="Q431" s="57"/>
      <c r="R431" s="57"/>
      <c r="S431" s="215"/>
      <c r="T431" s="215"/>
      <c r="U431" s="215"/>
      <c r="V431" s="215"/>
      <c r="W431" s="215"/>
      <c r="X431" s="215"/>
      <c r="Y431" s="215"/>
      <c r="Z431" s="217"/>
      <c r="AA431" s="215"/>
      <c r="AB431" s="215"/>
      <c r="AC431" s="215"/>
      <c r="AD431" s="215"/>
      <c r="AE431" s="215"/>
      <c r="AF431" s="215"/>
      <c r="AG431" s="211"/>
      <c r="AH431" s="215"/>
      <c r="AI431" s="211"/>
    </row>
    <row r="432" spans="1:35" x14ac:dyDescent="0.25">
      <c r="A432" s="211"/>
      <c r="B432" s="211"/>
      <c r="C432" s="211"/>
      <c r="D432" s="211"/>
      <c r="E432" s="211"/>
      <c r="F432" s="211"/>
      <c r="G432" s="211"/>
      <c r="H432" s="211"/>
      <c r="I432" s="211"/>
      <c r="J432" s="211"/>
      <c r="K432" s="211"/>
      <c r="L432" s="211"/>
      <c r="M432" s="215"/>
      <c r="N432" s="57"/>
      <c r="O432" s="57"/>
      <c r="P432" s="57"/>
      <c r="Q432" s="57"/>
      <c r="R432" s="57"/>
      <c r="S432" s="215"/>
      <c r="T432" s="215"/>
      <c r="U432" s="215"/>
      <c r="V432" s="215"/>
      <c r="W432" s="215"/>
      <c r="X432" s="215"/>
      <c r="Y432" s="215"/>
      <c r="Z432" s="217"/>
      <c r="AA432" s="215"/>
      <c r="AB432" s="215"/>
      <c r="AC432" s="215"/>
      <c r="AD432" s="215"/>
      <c r="AE432" s="215"/>
      <c r="AF432" s="215"/>
      <c r="AG432" s="211"/>
      <c r="AH432" s="215"/>
      <c r="AI432" s="211"/>
    </row>
    <row r="433" spans="1:35" x14ac:dyDescent="0.25">
      <c r="A433" s="211"/>
      <c r="B433" s="211"/>
      <c r="C433" s="211"/>
      <c r="D433" s="211"/>
      <c r="E433" s="211"/>
      <c r="F433" s="211"/>
      <c r="G433" s="211"/>
      <c r="H433" s="211"/>
      <c r="I433" s="211"/>
      <c r="J433" s="211"/>
      <c r="K433" s="211"/>
      <c r="L433" s="211"/>
      <c r="M433" s="215"/>
      <c r="N433" s="57"/>
      <c r="O433" s="57"/>
      <c r="P433" s="57"/>
      <c r="Q433" s="57"/>
      <c r="R433" s="57"/>
      <c r="S433" s="215"/>
      <c r="T433" s="215"/>
      <c r="U433" s="215"/>
      <c r="V433" s="215"/>
      <c r="W433" s="215"/>
      <c r="X433" s="215"/>
      <c r="Y433" s="215"/>
      <c r="Z433" s="217"/>
      <c r="AA433" s="215"/>
      <c r="AB433" s="215"/>
      <c r="AC433" s="215"/>
      <c r="AD433" s="215"/>
      <c r="AE433" s="215"/>
      <c r="AF433" s="215"/>
      <c r="AG433" s="211"/>
      <c r="AH433" s="215"/>
      <c r="AI433" s="211"/>
    </row>
    <row r="434" spans="1:35" x14ac:dyDescent="0.25">
      <c r="A434" s="211"/>
      <c r="B434" s="211"/>
      <c r="C434" s="211"/>
      <c r="D434" s="211"/>
      <c r="E434" s="211"/>
      <c r="F434" s="211"/>
      <c r="G434" s="211"/>
      <c r="H434" s="211"/>
      <c r="I434" s="211"/>
      <c r="J434" s="211"/>
      <c r="K434" s="211"/>
      <c r="L434" s="211"/>
      <c r="M434" s="215"/>
      <c r="N434" s="57"/>
      <c r="O434" s="57"/>
      <c r="P434" s="57"/>
      <c r="Q434" s="57"/>
      <c r="R434" s="57"/>
      <c r="S434" s="215"/>
      <c r="T434" s="215"/>
      <c r="U434" s="215"/>
      <c r="V434" s="215"/>
      <c r="W434" s="215"/>
      <c r="X434" s="215"/>
      <c r="Y434" s="215"/>
      <c r="Z434" s="217"/>
      <c r="AA434" s="215"/>
      <c r="AB434" s="215"/>
      <c r="AC434" s="215"/>
      <c r="AD434" s="215"/>
      <c r="AE434" s="215"/>
      <c r="AF434" s="215"/>
      <c r="AG434" s="211"/>
      <c r="AH434" s="215"/>
      <c r="AI434" s="211"/>
    </row>
    <row r="435" spans="1:35" x14ac:dyDescent="0.25">
      <c r="A435" s="211"/>
      <c r="B435" s="211"/>
      <c r="C435" s="211"/>
      <c r="D435" s="211"/>
      <c r="E435" s="211"/>
      <c r="F435" s="211"/>
      <c r="G435" s="211"/>
      <c r="H435" s="211"/>
      <c r="I435" s="211"/>
      <c r="J435" s="211"/>
      <c r="K435" s="211"/>
      <c r="L435" s="211"/>
      <c r="M435" s="215"/>
      <c r="N435" s="57"/>
      <c r="O435" s="57"/>
      <c r="P435" s="57"/>
      <c r="Q435" s="57"/>
      <c r="R435" s="57"/>
      <c r="S435" s="215"/>
      <c r="T435" s="215"/>
      <c r="U435" s="215"/>
      <c r="V435" s="215"/>
      <c r="W435" s="215"/>
      <c r="X435" s="215"/>
      <c r="Y435" s="215"/>
      <c r="Z435" s="217"/>
      <c r="AA435" s="215"/>
      <c r="AB435" s="215"/>
      <c r="AC435" s="215"/>
      <c r="AD435" s="215"/>
      <c r="AE435" s="215"/>
      <c r="AF435" s="215"/>
      <c r="AG435" s="211"/>
      <c r="AH435" s="215"/>
      <c r="AI435" s="211"/>
    </row>
    <row r="436" spans="1:35" x14ac:dyDescent="0.25">
      <c r="A436" s="211"/>
      <c r="B436" s="211"/>
      <c r="C436" s="211"/>
      <c r="D436" s="211"/>
      <c r="E436" s="211"/>
      <c r="F436" s="211"/>
      <c r="G436" s="211"/>
      <c r="H436" s="211"/>
      <c r="I436" s="211"/>
      <c r="J436" s="211"/>
      <c r="K436" s="211"/>
      <c r="L436" s="211"/>
      <c r="M436" s="215"/>
      <c r="N436" s="57"/>
      <c r="O436" s="57"/>
      <c r="P436" s="57"/>
      <c r="Q436" s="57"/>
      <c r="R436" s="57"/>
      <c r="S436" s="215"/>
      <c r="T436" s="215"/>
      <c r="U436" s="215"/>
      <c r="V436" s="215"/>
      <c r="W436" s="215"/>
      <c r="X436" s="215"/>
      <c r="Y436" s="215"/>
      <c r="Z436" s="217"/>
      <c r="AA436" s="215"/>
      <c r="AB436" s="215"/>
      <c r="AC436" s="215"/>
      <c r="AD436" s="215"/>
      <c r="AE436" s="215"/>
      <c r="AF436" s="215"/>
      <c r="AG436" s="211"/>
      <c r="AH436" s="215"/>
      <c r="AI436" s="211"/>
    </row>
    <row r="437" spans="1:35" x14ac:dyDescent="0.25">
      <c r="A437" s="211"/>
      <c r="B437" s="211"/>
      <c r="C437" s="211"/>
      <c r="D437" s="211"/>
      <c r="E437" s="211"/>
      <c r="F437" s="211"/>
      <c r="G437" s="211"/>
      <c r="H437" s="211"/>
      <c r="I437" s="211"/>
      <c r="J437" s="211"/>
      <c r="K437" s="211"/>
      <c r="L437" s="211"/>
      <c r="M437" s="215"/>
      <c r="N437" s="57"/>
      <c r="O437" s="57"/>
      <c r="P437" s="57"/>
      <c r="Q437" s="57"/>
      <c r="R437" s="57"/>
      <c r="S437" s="215"/>
      <c r="T437" s="215"/>
      <c r="U437" s="215"/>
      <c r="V437" s="215"/>
      <c r="W437" s="215"/>
      <c r="X437" s="215"/>
      <c r="Y437" s="215"/>
      <c r="Z437" s="217"/>
      <c r="AA437" s="215"/>
      <c r="AB437" s="215"/>
      <c r="AC437" s="215"/>
      <c r="AD437" s="215"/>
      <c r="AE437" s="215"/>
      <c r="AF437" s="215"/>
      <c r="AG437" s="211"/>
      <c r="AH437" s="215"/>
      <c r="AI437" s="211"/>
    </row>
    <row r="438" spans="1:35" x14ac:dyDescent="0.25">
      <c r="A438" s="211"/>
      <c r="B438" s="211"/>
      <c r="C438" s="211"/>
      <c r="D438" s="211"/>
      <c r="E438" s="211"/>
      <c r="F438" s="211"/>
      <c r="G438" s="211"/>
      <c r="H438" s="211"/>
      <c r="I438" s="211"/>
      <c r="J438" s="211"/>
      <c r="K438" s="211"/>
      <c r="L438" s="211"/>
      <c r="M438" s="215"/>
      <c r="N438" s="57"/>
      <c r="O438" s="57"/>
      <c r="P438" s="57"/>
      <c r="Q438" s="57"/>
      <c r="R438" s="57"/>
      <c r="S438" s="215"/>
      <c r="T438" s="215"/>
      <c r="U438" s="215"/>
      <c r="V438" s="215"/>
      <c r="W438" s="215"/>
      <c r="X438" s="215"/>
      <c r="Y438" s="215"/>
      <c r="Z438" s="217"/>
      <c r="AA438" s="215"/>
      <c r="AB438" s="215"/>
      <c r="AC438" s="215"/>
      <c r="AD438" s="215"/>
      <c r="AE438" s="215"/>
      <c r="AF438" s="215"/>
      <c r="AG438" s="211"/>
      <c r="AH438" s="215"/>
      <c r="AI438" s="211"/>
    </row>
    <row r="439" spans="1:35" x14ac:dyDescent="0.25">
      <c r="A439" s="211"/>
      <c r="B439" s="211"/>
      <c r="C439" s="211"/>
      <c r="D439" s="211"/>
      <c r="E439" s="211"/>
      <c r="F439" s="211"/>
      <c r="G439" s="211"/>
      <c r="H439" s="211"/>
      <c r="I439" s="211"/>
      <c r="J439" s="211"/>
      <c r="K439" s="211"/>
      <c r="L439" s="211"/>
      <c r="M439" s="215"/>
      <c r="N439" s="57"/>
      <c r="O439" s="57"/>
      <c r="P439" s="57"/>
      <c r="Q439" s="57"/>
      <c r="R439" s="57"/>
      <c r="S439" s="215"/>
      <c r="T439" s="215"/>
      <c r="U439" s="215"/>
      <c r="V439" s="215"/>
      <c r="W439" s="215"/>
      <c r="X439" s="215"/>
      <c r="Y439" s="215"/>
      <c r="Z439" s="217"/>
      <c r="AA439" s="215"/>
      <c r="AB439" s="215"/>
      <c r="AC439" s="215"/>
      <c r="AD439" s="215"/>
      <c r="AE439" s="215"/>
      <c r="AF439" s="215"/>
      <c r="AG439" s="211"/>
      <c r="AH439" s="215"/>
      <c r="AI439" s="211"/>
    </row>
    <row r="440" spans="1:35" x14ac:dyDescent="0.25">
      <c r="A440" s="211"/>
      <c r="B440" s="211"/>
      <c r="C440" s="211"/>
      <c r="D440" s="211"/>
      <c r="E440" s="211"/>
      <c r="F440" s="211"/>
      <c r="G440" s="211"/>
      <c r="H440" s="211"/>
      <c r="I440" s="211"/>
      <c r="J440" s="211"/>
      <c r="K440" s="211"/>
      <c r="L440" s="211"/>
      <c r="M440" s="215"/>
      <c r="N440" s="57"/>
      <c r="O440" s="57"/>
      <c r="P440" s="57"/>
      <c r="Q440" s="57"/>
      <c r="R440" s="57"/>
      <c r="S440" s="215"/>
      <c r="T440" s="215"/>
      <c r="U440" s="215"/>
      <c r="V440" s="215"/>
      <c r="W440" s="215"/>
      <c r="X440" s="215"/>
      <c r="Y440" s="215"/>
      <c r="Z440" s="217"/>
      <c r="AA440" s="215"/>
      <c r="AB440" s="215"/>
      <c r="AC440" s="215"/>
      <c r="AD440" s="215"/>
      <c r="AE440" s="215"/>
      <c r="AF440" s="215"/>
      <c r="AG440" s="211"/>
      <c r="AH440" s="215"/>
      <c r="AI440" s="211"/>
    </row>
    <row r="441" spans="1:35" x14ac:dyDescent="0.25">
      <c r="A441" s="211"/>
      <c r="B441" s="211"/>
      <c r="C441" s="211"/>
      <c r="D441" s="211"/>
      <c r="E441" s="211"/>
      <c r="F441" s="211"/>
      <c r="G441" s="211"/>
      <c r="H441" s="211"/>
      <c r="I441" s="211"/>
      <c r="J441" s="211"/>
      <c r="K441" s="211"/>
      <c r="L441" s="211"/>
      <c r="M441" s="215"/>
      <c r="N441" s="57"/>
      <c r="O441" s="57"/>
      <c r="P441" s="57"/>
      <c r="Q441" s="57"/>
      <c r="R441" s="57"/>
      <c r="S441" s="215"/>
      <c r="T441" s="215"/>
      <c r="U441" s="215"/>
      <c r="V441" s="215"/>
      <c r="W441" s="215"/>
      <c r="X441" s="215"/>
      <c r="Y441" s="215"/>
      <c r="Z441" s="217"/>
      <c r="AA441" s="215"/>
      <c r="AB441" s="215"/>
      <c r="AC441" s="215"/>
      <c r="AD441" s="215"/>
      <c r="AE441" s="215"/>
      <c r="AF441" s="215"/>
      <c r="AG441" s="211"/>
      <c r="AH441" s="215"/>
      <c r="AI441" s="211"/>
    </row>
    <row r="442" spans="1:35" x14ac:dyDescent="0.25">
      <c r="A442" s="211"/>
      <c r="B442" s="211"/>
      <c r="C442" s="211"/>
      <c r="D442" s="211"/>
      <c r="E442" s="211"/>
      <c r="F442" s="211"/>
      <c r="G442" s="211"/>
      <c r="H442" s="211"/>
      <c r="I442" s="211"/>
      <c r="J442" s="211"/>
      <c r="K442" s="211"/>
      <c r="L442" s="211"/>
      <c r="M442" s="215"/>
      <c r="N442" s="57"/>
      <c r="O442" s="57"/>
      <c r="P442" s="57"/>
      <c r="Q442" s="57"/>
      <c r="R442" s="57"/>
      <c r="S442" s="215"/>
      <c r="T442" s="215"/>
      <c r="U442" s="215"/>
      <c r="V442" s="215"/>
      <c r="W442" s="215"/>
      <c r="X442" s="215"/>
      <c r="Y442" s="215"/>
      <c r="Z442" s="217"/>
      <c r="AA442" s="215"/>
      <c r="AB442" s="215"/>
      <c r="AC442" s="215"/>
      <c r="AD442" s="215"/>
      <c r="AE442" s="215"/>
      <c r="AF442" s="215"/>
      <c r="AG442" s="211"/>
      <c r="AH442" s="215"/>
      <c r="AI442" s="211"/>
    </row>
    <row r="443" spans="1:35" x14ac:dyDescent="0.25">
      <c r="A443" s="211"/>
      <c r="B443" s="211"/>
      <c r="C443" s="211"/>
      <c r="D443" s="211"/>
      <c r="E443" s="211"/>
      <c r="F443" s="211"/>
      <c r="G443" s="211"/>
      <c r="H443" s="211"/>
      <c r="I443" s="211"/>
      <c r="J443" s="211"/>
      <c r="K443" s="211"/>
      <c r="L443" s="211"/>
      <c r="M443" s="215"/>
      <c r="N443" s="57"/>
      <c r="O443" s="57"/>
      <c r="P443" s="57"/>
      <c r="Q443" s="57"/>
      <c r="R443" s="57"/>
      <c r="S443" s="215"/>
      <c r="T443" s="215"/>
      <c r="U443" s="215"/>
      <c r="V443" s="215"/>
      <c r="W443" s="215"/>
      <c r="X443" s="215"/>
      <c r="Y443" s="215"/>
      <c r="Z443" s="217"/>
      <c r="AA443" s="215"/>
      <c r="AB443" s="215"/>
      <c r="AC443" s="215"/>
      <c r="AD443" s="215"/>
      <c r="AE443" s="215"/>
      <c r="AF443" s="215"/>
      <c r="AG443" s="211"/>
      <c r="AH443" s="215"/>
      <c r="AI443" s="211"/>
    </row>
    <row r="444" spans="1:35" x14ac:dyDescent="0.25">
      <c r="A444" s="211"/>
      <c r="B444" s="211"/>
      <c r="C444" s="211"/>
      <c r="D444" s="211"/>
      <c r="E444" s="211"/>
      <c r="F444" s="211"/>
      <c r="G444" s="211"/>
      <c r="H444" s="211"/>
      <c r="I444" s="211"/>
      <c r="J444" s="211"/>
      <c r="K444" s="211"/>
      <c r="L444" s="211"/>
      <c r="M444" s="215"/>
      <c r="N444" s="57"/>
      <c r="O444" s="57"/>
      <c r="P444" s="57"/>
      <c r="Q444" s="57"/>
      <c r="R444" s="57"/>
      <c r="S444" s="215"/>
      <c r="T444" s="215"/>
      <c r="U444" s="215"/>
      <c r="V444" s="215"/>
      <c r="W444" s="215"/>
      <c r="X444" s="215"/>
      <c r="Y444" s="215"/>
      <c r="Z444" s="217"/>
      <c r="AA444" s="215"/>
      <c r="AB444" s="215"/>
      <c r="AC444" s="215"/>
      <c r="AD444" s="215"/>
      <c r="AE444" s="215"/>
      <c r="AF444" s="215"/>
      <c r="AG444" s="211"/>
      <c r="AH444" s="215"/>
      <c r="AI444" s="211"/>
    </row>
    <row r="445" spans="1:35" x14ac:dyDescent="0.25">
      <c r="A445" s="211"/>
      <c r="B445" s="211"/>
      <c r="C445" s="211"/>
      <c r="D445" s="211"/>
      <c r="E445" s="211"/>
      <c r="F445" s="211"/>
      <c r="G445" s="211"/>
      <c r="H445" s="211"/>
      <c r="I445" s="211"/>
      <c r="J445" s="211"/>
      <c r="K445" s="211"/>
      <c r="L445" s="211"/>
      <c r="M445" s="215"/>
      <c r="N445" s="57"/>
      <c r="O445" s="57"/>
      <c r="P445" s="57"/>
      <c r="Q445" s="57"/>
      <c r="R445" s="57"/>
      <c r="S445" s="215"/>
      <c r="T445" s="215"/>
      <c r="U445" s="215"/>
      <c r="V445" s="215"/>
      <c r="W445" s="215"/>
      <c r="X445" s="215"/>
      <c r="Y445" s="215"/>
      <c r="Z445" s="217"/>
      <c r="AA445" s="215"/>
      <c r="AB445" s="215"/>
      <c r="AC445" s="215"/>
      <c r="AD445" s="215"/>
      <c r="AE445" s="215"/>
      <c r="AF445" s="215"/>
      <c r="AG445" s="211"/>
      <c r="AH445" s="215"/>
      <c r="AI445" s="211"/>
    </row>
    <row r="446" spans="1:35" x14ac:dyDescent="0.25">
      <c r="A446" s="211"/>
      <c r="B446" s="211"/>
      <c r="C446" s="211"/>
      <c r="D446" s="211"/>
      <c r="E446" s="211"/>
      <c r="F446" s="211"/>
      <c r="G446" s="211"/>
      <c r="H446" s="211"/>
      <c r="I446" s="211"/>
      <c r="J446" s="211"/>
      <c r="K446" s="211"/>
      <c r="L446" s="211"/>
      <c r="M446" s="215"/>
      <c r="N446" s="57"/>
      <c r="O446" s="57"/>
      <c r="P446" s="57"/>
      <c r="Q446" s="57"/>
      <c r="R446" s="57"/>
      <c r="S446" s="215"/>
      <c r="T446" s="215"/>
      <c r="U446" s="215"/>
      <c r="V446" s="215"/>
      <c r="W446" s="215"/>
      <c r="X446" s="215"/>
      <c r="Y446" s="215"/>
      <c r="Z446" s="217"/>
      <c r="AA446" s="215"/>
      <c r="AB446" s="215"/>
      <c r="AC446" s="215"/>
      <c r="AD446" s="215"/>
      <c r="AE446" s="215"/>
      <c r="AF446" s="215"/>
      <c r="AG446" s="211"/>
      <c r="AH446" s="215"/>
      <c r="AI446" s="211"/>
    </row>
    <row r="447" spans="1:35" x14ac:dyDescent="0.25">
      <c r="A447" s="211"/>
      <c r="B447" s="211"/>
      <c r="C447" s="211"/>
      <c r="D447" s="211"/>
      <c r="E447" s="211"/>
      <c r="F447" s="211"/>
      <c r="G447" s="211"/>
      <c r="H447" s="211"/>
      <c r="I447" s="211"/>
      <c r="J447" s="211"/>
      <c r="K447" s="211"/>
      <c r="L447" s="211"/>
      <c r="M447" s="215"/>
      <c r="N447" s="57"/>
      <c r="O447" s="57"/>
      <c r="P447" s="57"/>
      <c r="Q447" s="57"/>
      <c r="R447" s="57"/>
      <c r="S447" s="215"/>
      <c r="T447" s="215"/>
      <c r="U447" s="215"/>
      <c r="V447" s="215"/>
      <c r="W447" s="215"/>
      <c r="X447" s="215"/>
      <c r="Y447" s="215"/>
      <c r="Z447" s="217"/>
      <c r="AA447" s="215"/>
      <c r="AB447" s="215"/>
      <c r="AC447" s="215"/>
      <c r="AD447" s="215"/>
      <c r="AE447" s="215"/>
      <c r="AF447" s="215"/>
      <c r="AG447" s="211"/>
      <c r="AH447" s="215"/>
      <c r="AI447" s="211"/>
    </row>
    <row r="448" spans="1:35" x14ac:dyDescent="0.25">
      <c r="A448" s="211"/>
      <c r="B448" s="211"/>
      <c r="C448" s="211"/>
      <c r="D448" s="211"/>
      <c r="E448" s="211"/>
      <c r="F448" s="211"/>
      <c r="G448" s="211"/>
      <c r="H448" s="211"/>
      <c r="I448" s="211"/>
      <c r="J448" s="211"/>
      <c r="K448" s="211"/>
      <c r="L448" s="211"/>
      <c r="M448" s="215"/>
      <c r="N448" s="57"/>
      <c r="O448" s="57"/>
      <c r="P448" s="57"/>
      <c r="Q448" s="57"/>
      <c r="R448" s="57"/>
      <c r="S448" s="215"/>
      <c r="T448" s="215"/>
      <c r="U448" s="215"/>
      <c r="V448" s="215"/>
      <c r="W448" s="215"/>
      <c r="X448" s="215"/>
      <c r="Y448" s="215"/>
      <c r="Z448" s="217"/>
      <c r="AA448" s="215"/>
      <c r="AB448" s="215"/>
      <c r="AC448" s="215"/>
      <c r="AD448" s="215"/>
      <c r="AE448" s="215"/>
      <c r="AF448" s="215"/>
      <c r="AG448" s="211"/>
      <c r="AH448" s="215"/>
      <c r="AI448" s="211"/>
    </row>
    <row r="449" spans="1:35" x14ac:dyDescent="0.25">
      <c r="A449" s="211"/>
      <c r="B449" s="211"/>
      <c r="C449" s="211"/>
      <c r="D449" s="211"/>
      <c r="E449" s="211"/>
      <c r="F449" s="211"/>
      <c r="G449" s="211"/>
      <c r="H449" s="211"/>
      <c r="I449" s="211"/>
      <c r="J449" s="211"/>
      <c r="K449" s="211"/>
      <c r="L449" s="211"/>
      <c r="M449" s="215"/>
      <c r="N449" s="57"/>
      <c r="O449" s="57"/>
      <c r="P449" s="57"/>
      <c r="Q449" s="57"/>
      <c r="R449" s="57"/>
      <c r="S449" s="215"/>
      <c r="T449" s="215"/>
      <c r="U449" s="215"/>
      <c r="V449" s="215"/>
      <c r="W449" s="215"/>
      <c r="X449" s="215"/>
      <c r="Y449" s="215"/>
      <c r="Z449" s="217"/>
      <c r="AA449" s="215"/>
      <c r="AB449" s="215"/>
      <c r="AC449" s="215"/>
      <c r="AD449" s="215"/>
      <c r="AE449" s="215"/>
      <c r="AF449" s="215"/>
      <c r="AG449" s="211"/>
      <c r="AH449" s="215"/>
      <c r="AI449" s="211"/>
    </row>
    <row r="450" spans="1:35" x14ac:dyDescent="0.25">
      <c r="A450" s="211"/>
      <c r="B450" s="211"/>
      <c r="C450" s="211"/>
      <c r="D450" s="211"/>
      <c r="E450" s="211"/>
      <c r="F450" s="211"/>
      <c r="G450" s="211"/>
      <c r="H450" s="211"/>
      <c r="I450" s="211"/>
      <c r="J450" s="211"/>
      <c r="K450" s="211"/>
      <c r="L450" s="211"/>
      <c r="M450" s="215"/>
      <c r="N450" s="57"/>
      <c r="O450" s="57"/>
      <c r="P450" s="57"/>
      <c r="Q450" s="57"/>
      <c r="R450" s="57"/>
      <c r="S450" s="215"/>
      <c r="T450" s="215"/>
      <c r="U450" s="215"/>
      <c r="V450" s="215"/>
      <c r="W450" s="215"/>
      <c r="X450" s="215"/>
      <c r="Y450" s="215"/>
      <c r="Z450" s="217"/>
      <c r="AA450" s="215"/>
      <c r="AB450" s="215"/>
      <c r="AC450" s="215"/>
      <c r="AD450" s="215"/>
      <c r="AE450" s="215"/>
      <c r="AF450" s="215"/>
      <c r="AG450" s="211"/>
      <c r="AH450" s="215"/>
      <c r="AI450" s="211"/>
    </row>
    <row r="451" spans="1:35" x14ac:dyDescent="0.25">
      <c r="A451" s="211"/>
      <c r="B451" s="211"/>
      <c r="C451" s="211"/>
      <c r="D451" s="211"/>
      <c r="E451" s="211"/>
      <c r="F451" s="211"/>
      <c r="G451" s="211"/>
      <c r="H451" s="211"/>
      <c r="I451" s="211"/>
      <c r="J451" s="211"/>
      <c r="K451" s="211"/>
      <c r="L451" s="211"/>
      <c r="M451" s="215"/>
      <c r="N451" s="57"/>
      <c r="O451" s="57"/>
      <c r="P451" s="57"/>
      <c r="Q451" s="57"/>
      <c r="R451" s="57"/>
      <c r="S451" s="215"/>
      <c r="T451" s="215"/>
      <c r="U451" s="215"/>
      <c r="V451" s="215"/>
      <c r="W451" s="215"/>
      <c r="X451" s="215"/>
      <c r="Y451" s="215"/>
      <c r="Z451" s="217"/>
      <c r="AA451" s="215"/>
      <c r="AB451" s="215"/>
      <c r="AC451" s="215"/>
      <c r="AD451" s="215"/>
      <c r="AE451" s="215"/>
      <c r="AF451" s="215"/>
      <c r="AG451" s="211"/>
      <c r="AH451" s="215"/>
      <c r="AI451" s="211"/>
    </row>
    <row r="452" spans="1:35" x14ac:dyDescent="0.25">
      <c r="A452" s="211"/>
      <c r="B452" s="211"/>
      <c r="C452" s="211"/>
      <c r="D452" s="211"/>
      <c r="E452" s="211"/>
      <c r="F452" s="211"/>
      <c r="G452" s="211"/>
      <c r="H452" s="211"/>
      <c r="I452" s="211"/>
      <c r="J452" s="211"/>
      <c r="K452" s="211"/>
      <c r="L452" s="211"/>
      <c r="M452" s="215"/>
      <c r="N452" s="57"/>
      <c r="O452" s="57"/>
      <c r="P452" s="57"/>
      <c r="Q452" s="57"/>
      <c r="R452" s="57"/>
      <c r="S452" s="215"/>
      <c r="T452" s="215"/>
      <c r="U452" s="215"/>
      <c r="V452" s="215"/>
      <c r="W452" s="215"/>
      <c r="X452" s="215"/>
      <c r="Y452" s="215"/>
      <c r="Z452" s="217"/>
      <c r="AA452" s="215"/>
      <c r="AB452" s="215"/>
      <c r="AC452" s="215"/>
      <c r="AD452" s="215"/>
      <c r="AE452" s="215"/>
      <c r="AF452" s="215"/>
      <c r="AG452" s="211"/>
      <c r="AH452" s="215"/>
      <c r="AI452" s="211"/>
    </row>
    <row r="453" spans="1:35" x14ac:dyDescent="0.25">
      <c r="A453" s="211"/>
      <c r="B453" s="211"/>
      <c r="C453" s="211"/>
      <c r="D453" s="211"/>
      <c r="E453" s="211"/>
      <c r="F453" s="211"/>
      <c r="G453" s="211"/>
      <c r="H453" s="211"/>
      <c r="I453" s="211"/>
      <c r="J453" s="211"/>
      <c r="K453" s="211"/>
      <c r="L453" s="211"/>
      <c r="M453" s="215"/>
      <c r="N453" s="57"/>
      <c r="O453" s="57"/>
      <c r="P453" s="57"/>
      <c r="Q453" s="57"/>
      <c r="R453" s="57"/>
      <c r="S453" s="215"/>
      <c r="T453" s="215"/>
      <c r="U453" s="215"/>
      <c r="V453" s="215"/>
      <c r="W453" s="215"/>
      <c r="X453" s="215"/>
      <c r="Y453" s="215"/>
      <c r="Z453" s="217"/>
      <c r="AA453" s="215"/>
      <c r="AB453" s="215"/>
      <c r="AC453" s="215"/>
      <c r="AD453" s="215"/>
      <c r="AE453" s="215"/>
      <c r="AF453" s="215"/>
      <c r="AG453" s="211"/>
      <c r="AH453" s="215"/>
      <c r="AI453" s="211"/>
    </row>
    <row r="454" spans="1:35" x14ac:dyDescent="0.25">
      <c r="A454" s="211"/>
      <c r="B454" s="211"/>
      <c r="C454" s="211"/>
      <c r="D454" s="211"/>
      <c r="E454" s="211"/>
      <c r="F454" s="211"/>
      <c r="G454" s="211"/>
      <c r="H454" s="211"/>
      <c r="I454" s="211"/>
      <c r="J454" s="211"/>
      <c r="K454" s="211"/>
      <c r="L454" s="211"/>
      <c r="M454" s="215"/>
      <c r="N454" s="57"/>
      <c r="O454" s="57"/>
      <c r="P454" s="57"/>
      <c r="Q454" s="57"/>
      <c r="R454" s="57"/>
      <c r="S454" s="215"/>
      <c r="T454" s="215"/>
      <c r="U454" s="215"/>
      <c r="V454" s="215"/>
      <c r="W454" s="215"/>
      <c r="X454" s="215"/>
      <c r="Y454" s="215"/>
      <c r="Z454" s="217"/>
      <c r="AA454" s="215"/>
      <c r="AB454" s="215"/>
      <c r="AC454" s="215"/>
      <c r="AD454" s="215"/>
      <c r="AE454" s="215"/>
      <c r="AF454" s="215"/>
      <c r="AG454" s="211"/>
      <c r="AH454" s="215"/>
      <c r="AI454" s="211"/>
    </row>
    <row r="455" spans="1:35" x14ac:dyDescent="0.25">
      <c r="A455" s="211"/>
      <c r="B455" s="211"/>
      <c r="C455" s="211"/>
      <c r="D455" s="211"/>
      <c r="E455" s="211"/>
      <c r="F455" s="211"/>
      <c r="G455" s="211"/>
      <c r="H455" s="211"/>
      <c r="I455" s="211"/>
      <c r="J455" s="211"/>
      <c r="K455" s="211"/>
      <c r="L455" s="211"/>
      <c r="M455" s="215"/>
      <c r="N455" s="57"/>
      <c r="O455" s="57"/>
      <c r="P455" s="57"/>
      <c r="Q455" s="57"/>
      <c r="R455" s="57"/>
      <c r="S455" s="215"/>
      <c r="T455" s="215"/>
      <c r="U455" s="215"/>
      <c r="V455" s="215"/>
      <c r="W455" s="215"/>
      <c r="X455" s="215"/>
      <c r="Y455" s="215"/>
      <c r="Z455" s="217"/>
      <c r="AA455" s="215"/>
      <c r="AB455" s="215"/>
      <c r="AC455" s="215"/>
      <c r="AD455" s="215"/>
      <c r="AE455" s="215"/>
      <c r="AF455" s="215"/>
      <c r="AG455" s="211"/>
      <c r="AH455" s="215"/>
      <c r="AI455" s="211"/>
    </row>
    <row r="456" spans="1:35" x14ac:dyDescent="0.25">
      <c r="A456" s="211"/>
      <c r="B456" s="211"/>
      <c r="C456" s="211"/>
      <c r="D456" s="211"/>
      <c r="E456" s="211"/>
      <c r="F456" s="211"/>
      <c r="G456" s="211"/>
      <c r="H456" s="211"/>
      <c r="I456" s="211"/>
      <c r="J456" s="211"/>
      <c r="K456" s="211"/>
      <c r="L456" s="211"/>
      <c r="M456" s="215"/>
      <c r="N456" s="57"/>
      <c r="O456" s="57"/>
      <c r="P456" s="57"/>
      <c r="Q456" s="57"/>
      <c r="R456" s="57"/>
      <c r="S456" s="215"/>
      <c r="T456" s="215"/>
      <c r="U456" s="215"/>
      <c r="V456" s="215"/>
      <c r="W456" s="215"/>
      <c r="X456" s="215"/>
      <c r="Y456" s="215"/>
      <c r="Z456" s="217"/>
      <c r="AA456" s="215"/>
      <c r="AB456" s="215"/>
      <c r="AC456" s="215"/>
      <c r="AD456" s="215"/>
      <c r="AE456" s="215"/>
      <c r="AF456" s="215"/>
      <c r="AG456" s="211"/>
      <c r="AH456" s="215"/>
      <c r="AI456" s="211"/>
    </row>
    <row r="457" spans="1:35" x14ac:dyDescent="0.25">
      <c r="A457" s="211"/>
      <c r="B457" s="211"/>
      <c r="C457" s="211"/>
      <c r="D457" s="211"/>
      <c r="E457" s="211"/>
      <c r="F457" s="211"/>
      <c r="G457" s="211"/>
      <c r="H457" s="211"/>
      <c r="I457" s="211"/>
      <c r="J457" s="211"/>
      <c r="K457" s="211"/>
      <c r="L457" s="211"/>
      <c r="M457" s="215"/>
      <c r="N457" s="57"/>
      <c r="O457" s="57"/>
      <c r="P457" s="57"/>
      <c r="Q457" s="57"/>
      <c r="R457" s="57"/>
      <c r="S457" s="215"/>
      <c r="T457" s="215"/>
      <c r="U457" s="215"/>
      <c r="V457" s="215"/>
      <c r="W457" s="215"/>
      <c r="X457" s="215"/>
      <c r="Y457" s="215"/>
      <c r="Z457" s="217"/>
      <c r="AA457" s="215"/>
      <c r="AB457" s="215"/>
      <c r="AC457" s="215"/>
      <c r="AD457" s="215"/>
      <c r="AE457" s="215"/>
      <c r="AF457" s="215"/>
      <c r="AG457" s="211"/>
      <c r="AH457" s="215"/>
      <c r="AI457" s="211"/>
    </row>
    <row r="458" spans="1:35" x14ac:dyDescent="0.25">
      <c r="A458" s="211"/>
      <c r="B458" s="211"/>
      <c r="C458" s="211"/>
      <c r="D458" s="211"/>
      <c r="E458" s="211"/>
      <c r="F458" s="211"/>
      <c r="G458" s="211"/>
      <c r="H458" s="211"/>
      <c r="I458" s="211"/>
      <c r="J458" s="211"/>
      <c r="K458" s="211"/>
      <c r="L458" s="211"/>
      <c r="M458" s="215"/>
      <c r="N458" s="57"/>
      <c r="O458" s="57"/>
      <c r="P458" s="57"/>
      <c r="Q458" s="57"/>
      <c r="R458" s="57"/>
      <c r="S458" s="215"/>
      <c r="T458" s="215"/>
      <c r="U458" s="215"/>
      <c r="V458" s="215"/>
      <c r="W458" s="215"/>
      <c r="X458" s="215"/>
      <c r="Y458" s="215"/>
      <c r="Z458" s="217"/>
      <c r="AA458" s="215"/>
      <c r="AB458" s="215"/>
      <c r="AC458" s="215"/>
      <c r="AD458" s="215"/>
      <c r="AE458" s="215"/>
      <c r="AF458" s="215"/>
      <c r="AG458" s="211"/>
      <c r="AH458" s="215"/>
      <c r="AI458" s="211"/>
    </row>
    <row r="459" spans="1:35" x14ac:dyDescent="0.25">
      <c r="A459" s="211"/>
      <c r="B459" s="211"/>
      <c r="C459" s="211"/>
      <c r="D459" s="211"/>
      <c r="E459" s="211"/>
      <c r="F459" s="211"/>
      <c r="G459" s="211"/>
      <c r="H459" s="211"/>
      <c r="I459" s="211"/>
      <c r="J459" s="211"/>
      <c r="K459" s="211"/>
      <c r="L459" s="211"/>
      <c r="M459" s="215"/>
      <c r="N459" s="57"/>
      <c r="O459" s="57"/>
      <c r="P459" s="57"/>
      <c r="Q459" s="57"/>
      <c r="R459" s="57"/>
      <c r="S459" s="215"/>
      <c r="T459" s="215"/>
      <c r="U459" s="215"/>
      <c r="V459" s="215"/>
      <c r="W459" s="215"/>
      <c r="X459" s="215"/>
      <c r="Y459" s="215"/>
      <c r="Z459" s="217"/>
      <c r="AA459" s="215"/>
      <c r="AB459" s="215"/>
      <c r="AC459" s="215"/>
      <c r="AD459" s="215"/>
      <c r="AE459" s="215"/>
      <c r="AF459" s="215"/>
      <c r="AG459" s="211"/>
      <c r="AH459" s="215"/>
      <c r="AI459" s="211"/>
    </row>
    <row r="460" spans="1:35" x14ac:dyDescent="0.25">
      <c r="A460" s="211"/>
      <c r="B460" s="211"/>
      <c r="C460" s="211"/>
      <c r="D460" s="211"/>
      <c r="E460" s="211"/>
      <c r="F460" s="211"/>
      <c r="G460" s="211"/>
      <c r="H460" s="211"/>
      <c r="I460" s="211"/>
      <c r="J460" s="211"/>
      <c r="K460" s="211"/>
      <c r="L460" s="211"/>
      <c r="M460" s="215"/>
      <c r="N460" s="57"/>
      <c r="O460" s="57"/>
      <c r="P460" s="57"/>
      <c r="Q460" s="57"/>
      <c r="R460" s="57"/>
      <c r="S460" s="215"/>
      <c r="T460" s="215"/>
      <c r="U460" s="215"/>
      <c r="V460" s="215"/>
      <c r="W460" s="215"/>
      <c r="X460" s="215"/>
      <c r="Y460" s="215"/>
      <c r="Z460" s="217"/>
      <c r="AA460" s="215"/>
      <c r="AB460" s="215"/>
      <c r="AC460" s="215"/>
      <c r="AD460" s="215"/>
      <c r="AE460" s="215"/>
      <c r="AF460" s="215"/>
      <c r="AG460" s="211"/>
      <c r="AH460" s="215"/>
      <c r="AI460" s="211"/>
    </row>
    <row r="461" spans="1:35" x14ac:dyDescent="0.25">
      <c r="A461" s="211"/>
      <c r="B461" s="211"/>
      <c r="C461" s="211"/>
      <c r="D461" s="211"/>
      <c r="E461" s="211"/>
      <c r="F461" s="211"/>
      <c r="G461" s="211"/>
      <c r="H461" s="211"/>
      <c r="I461" s="211"/>
      <c r="J461" s="211"/>
      <c r="K461" s="211"/>
      <c r="L461" s="211"/>
      <c r="M461" s="215"/>
      <c r="N461" s="57"/>
      <c r="O461" s="57"/>
      <c r="P461" s="57"/>
      <c r="Q461" s="57"/>
      <c r="R461" s="57"/>
      <c r="S461" s="215"/>
      <c r="T461" s="215"/>
      <c r="U461" s="215"/>
      <c r="V461" s="215"/>
      <c r="W461" s="215"/>
      <c r="X461" s="215"/>
      <c r="Y461" s="215"/>
      <c r="Z461" s="217"/>
      <c r="AA461" s="215"/>
      <c r="AB461" s="215"/>
      <c r="AC461" s="215"/>
      <c r="AD461" s="215"/>
      <c r="AE461" s="215"/>
      <c r="AF461" s="215"/>
      <c r="AG461" s="211"/>
      <c r="AH461" s="215"/>
      <c r="AI461" s="211"/>
    </row>
    <row r="462" spans="1:35" x14ac:dyDescent="0.25">
      <c r="A462" s="211"/>
      <c r="B462" s="211"/>
      <c r="C462" s="211"/>
      <c r="D462" s="211"/>
      <c r="E462" s="211"/>
      <c r="F462" s="211"/>
      <c r="G462" s="211"/>
      <c r="H462" s="211"/>
      <c r="I462" s="211"/>
      <c r="J462" s="211"/>
      <c r="K462" s="211"/>
      <c r="L462" s="211"/>
      <c r="M462" s="215"/>
      <c r="N462" s="57"/>
      <c r="O462" s="57"/>
      <c r="P462" s="57"/>
      <c r="Q462" s="57"/>
      <c r="R462" s="57"/>
      <c r="S462" s="215"/>
      <c r="T462" s="215"/>
      <c r="U462" s="215"/>
      <c r="V462" s="215"/>
      <c r="W462" s="215"/>
      <c r="X462" s="215"/>
      <c r="Y462" s="215"/>
      <c r="Z462" s="217"/>
      <c r="AA462" s="215"/>
      <c r="AB462" s="215"/>
      <c r="AC462" s="215"/>
      <c r="AD462" s="215"/>
      <c r="AE462" s="215"/>
      <c r="AF462" s="215"/>
      <c r="AG462" s="211"/>
      <c r="AH462" s="215"/>
      <c r="AI462" s="211"/>
    </row>
    <row r="463" spans="1:35" x14ac:dyDescent="0.25">
      <c r="A463" s="211"/>
      <c r="B463" s="211"/>
      <c r="C463" s="211"/>
      <c r="D463" s="211"/>
      <c r="E463" s="211"/>
      <c r="F463" s="211"/>
      <c r="G463" s="211"/>
      <c r="H463" s="211"/>
      <c r="I463" s="211"/>
      <c r="J463" s="211"/>
      <c r="K463" s="211"/>
      <c r="L463" s="211"/>
      <c r="M463" s="215"/>
      <c r="N463" s="57"/>
      <c r="O463" s="57"/>
      <c r="P463" s="57"/>
      <c r="Q463" s="57"/>
      <c r="R463" s="57"/>
      <c r="S463" s="215"/>
      <c r="T463" s="215"/>
      <c r="U463" s="215"/>
      <c r="V463" s="215"/>
      <c r="W463" s="215"/>
      <c r="X463" s="215"/>
      <c r="Y463" s="215"/>
      <c r="Z463" s="217"/>
      <c r="AA463" s="215"/>
      <c r="AB463" s="215"/>
      <c r="AC463" s="215"/>
      <c r="AD463" s="215"/>
      <c r="AE463" s="215"/>
      <c r="AF463" s="215"/>
      <c r="AG463" s="211"/>
      <c r="AH463" s="215"/>
      <c r="AI463" s="211"/>
    </row>
    <row r="464" spans="1:35" x14ac:dyDescent="0.25">
      <c r="A464" s="211"/>
      <c r="B464" s="211"/>
      <c r="C464" s="211"/>
      <c r="D464" s="211"/>
      <c r="E464" s="211"/>
      <c r="F464" s="211"/>
      <c r="G464" s="211"/>
      <c r="H464" s="211"/>
      <c r="I464" s="211"/>
      <c r="J464" s="211"/>
      <c r="K464" s="211"/>
      <c r="L464" s="211"/>
      <c r="M464" s="215"/>
      <c r="N464" s="57"/>
      <c r="O464" s="57"/>
      <c r="P464" s="57"/>
      <c r="Q464" s="57"/>
      <c r="R464" s="57"/>
      <c r="S464" s="215"/>
      <c r="T464" s="215"/>
      <c r="U464" s="215"/>
      <c r="V464" s="215"/>
      <c r="W464" s="215"/>
      <c r="X464" s="215"/>
      <c r="Y464" s="215"/>
      <c r="Z464" s="217"/>
      <c r="AA464" s="215"/>
      <c r="AB464" s="215"/>
      <c r="AC464" s="215"/>
      <c r="AD464" s="215"/>
      <c r="AE464" s="215"/>
      <c r="AF464" s="215"/>
      <c r="AG464" s="211"/>
      <c r="AH464" s="215"/>
      <c r="AI464" s="211"/>
    </row>
    <row r="465" spans="1:35" x14ac:dyDescent="0.25">
      <c r="A465" s="211"/>
      <c r="B465" s="211"/>
      <c r="C465" s="211"/>
      <c r="D465" s="211"/>
      <c r="E465" s="211"/>
      <c r="F465" s="211"/>
      <c r="G465" s="211"/>
      <c r="H465" s="211"/>
      <c r="I465" s="211"/>
      <c r="J465" s="211"/>
      <c r="K465" s="211"/>
      <c r="L465" s="211"/>
      <c r="M465" s="215"/>
      <c r="N465" s="57"/>
      <c r="O465" s="57"/>
      <c r="P465" s="57"/>
      <c r="Q465" s="57"/>
      <c r="R465" s="57"/>
      <c r="S465" s="215"/>
      <c r="T465" s="215"/>
      <c r="U465" s="215"/>
      <c r="V465" s="215"/>
      <c r="W465" s="215"/>
      <c r="X465" s="215"/>
      <c r="Y465" s="215"/>
      <c r="Z465" s="217"/>
      <c r="AA465" s="215"/>
      <c r="AB465" s="215"/>
      <c r="AC465" s="215"/>
      <c r="AD465" s="215"/>
      <c r="AE465" s="215"/>
      <c r="AF465" s="215"/>
      <c r="AG465" s="211"/>
      <c r="AH465" s="215"/>
      <c r="AI465" s="211"/>
    </row>
    <row r="466" spans="1:35" x14ac:dyDescent="0.25">
      <c r="A466" s="211"/>
      <c r="B466" s="211"/>
      <c r="C466" s="211"/>
      <c r="D466" s="211"/>
      <c r="E466" s="211"/>
      <c r="F466" s="211"/>
      <c r="G466" s="211"/>
      <c r="H466" s="211"/>
      <c r="I466" s="211"/>
      <c r="J466" s="211"/>
      <c r="K466" s="211"/>
      <c r="L466" s="211"/>
      <c r="M466" s="215"/>
      <c r="N466" s="57"/>
      <c r="O466" s="57"/>
      <c r="P466" s="57"/>
      <c r="Q466" s="57"/>
      <c r="R466" s="57"/>
      <c r="S466" s="215"/>
      <c r="T466" s="215"/>
      <c r="U466" s="215"/>
      <c r="V466" s="215"/>
      <c r="W466" s="215"/>
      <c r="X466" s="215"/>
      <c r="Y466" s="215"/>
      <c r="Z466" s="217"/>
      <c r="AA466" s="215"/>
      <c r="AB466" s="215"/>
      <c r="AC466" s="215"/>
      <c r="AD466" s="215"/>
      <c r="AE466" s="215"/>
      <c r="AF466" s="215"/>
      <c r="AG466" s="211"/>
      <c r="AH466" s="215"/>
      <c r="AI466" s="211"/>
    </row>
    <row r="467" spans="1:35" x14ac:dyDescent="0.25">
      <c r="A467" s="211"/>
      <c r="B467" s="211"/>
      <c r="C467" s="211"/>
      <c r="D467" s="211"/>
      <c r="E467" s="211"/>
      <c r="F467" s="211"/>
      <c r="G467" s="211"/>
      <c r="H467" s="211"/>
      <c r="I467" s="211"/>
      <c r="J467" s="211"/>
      <c r="K467" s="211"/>
      <c r="L467" s="211"/>
      <c r="M467" s="215"/>
      <c r="N467" s="57"/>
      <c r="O467" s="57"/>
      <c r="P467" s="57"/>
      <c r="Q467" s="57"/>
      <c r="R467" s="57"/>
      <c r="S467" s="215"/>
      <c r="T467" s="215"/>
      <c r="U467" s="215"/>
      <c r="V467" s="215"/>
      <c r="W467" s="215"/>
      <c r="X467" s="215"/>
      <c r="Y467" s="215"/>
      <c r="Z467" s="217"/>
      <c r="AA467" s="215"/>
      <c r="AB467" s="215"/>
      <c r="AC467" s="215"/>
      <c r="AD467" s="215"/>
      <c r="AE467" s="215"/>
      <c r="AF467" s="215"/>
      <c r="AG467" s="211"/>
      <c r="AH467" s="215"/>
      <c r="AI467" s="211"/>
    </row>
    <row r="468" spans="1:35" x14ac:dyDescent="0.25">
      <c r="A468" s="211"/>
      <c r="B468" s="211"/>
      <c r="C468" s="211"/>
      <c r="D468" s="211"/>
      <c r="E468" s="211"/>
      <c r="F468" s="211"/>
      <c r="G468" s="211"/>
      <c r="H468" s="211"/>
      <c r="I468" s="211"/>
      <c r="J468" s="211"/>
      <c r="K468" s="211"/>
      <c r="L468" s="211"/>
      <c r="M468" s="215"/>
      <c r="N468" s="57"/>
      <c r="O468" s="57"/>
      <c r="P468" s="57"/>
      <c r="Q468" s="57"/>
      <c r="R468" s="57"/>
      <c r="S468" s="215"/>
      <c r="T468" s="215"/>
      <c r="U468" s="215"/>
      <c r="V468" s="215"/>
      <c r="W468" s="215"/>
      <c r="X468" s="215"/>
      <c r="Y468" s="215"/>
      <c r="Z468" s="217"/>
      <c r="AA468" s="215"/>
      <c r="AB468" s="215"/>
      <c r="AC468" s="215"/>
      <c r="AD468" s="215"/>
      <c r="AE468" s="215"/>
      <c r="AF468" s="215"/>
      <c r="AG468" s="211"/>
      <c r="AH468" s="215"/>
      <c r="AI468" s="211"/>
    </row>
    <row r="469" spans="1:35" x14ac:dyDescent="0.25">
      <c r="A469" s="211"/>
      <c r="B469" s="211"/>
      <c r="C469" s="211"/>
      <c r="D469" s="211"/>
      <c r="E469" s="211"/>
      <c r="F469" s="211"/>
      <c r="G469" s="211"/>
      <c r="H469" s="211"/>
      <c r="I469" s="211"/>
      <c r="J469" s="211"/>
      <c r="K469" s="211"/>
      <c r="L469" s="211"/>
      <c r="M469" s="215"/>
      <c r="N469" s="57"/>
      <c r="O469" s="57"/>
      <c r="P469" s="57"/>
      <c r="Q469" s="57"/>
      <c r="R469" s="57"/>
      <c r="S469" s="215"/>
      <c r="T469" s="215"/>
      <c r="U469" s="215"/>
      <c r="V469" s="215"/>
      <c r="W469" s="215"/>
      <c r="X469" s="215"/>
      <c r="Y469" s="215"/>
      <c r="Z469" s="217"/>
      <c r="AA469" s="215"/>
      <c r="AB469" s="215"/>
      <c r="AC469" s="215"/>
      <c r="AD469" s="215"/>
      <c r="AE469" s="215"/>
      <c r="AF469" s="215"/>
      <c r="AG469" s="211"/>
      <c r="AH469" s="215"/>
      <c r="AI469" s="211"/>
    </row>
    <row r="470" spans="1:35" x14ac:dyDescent="0.25">
      <c r="A470" s="211"/>
      <c r="B470" s="211"/>
      <c r="C470" s="211"/>
      <c r="D470" s="211"/>
      <c r="E470" s="211"/>
      <c r="F470" s="211"/>
      <c r="G470" s="211"/>
      <c r="H470" s="211"/>
      <c r="I470" s="211"/>
      <c r="J470" s="211"/>
      <c r="K470" s="211"/>
      <c r="L470" s="211"/>
      <c r="M470" s="215"/>
      <c r="N470" s="57"/>
      <c r="O470" s="57"/>
      <c r="P470" s="57"/>
      <c r="Q470" s="57"/>
      <c r="R470" s="57"/>
      <c r="S470" s="215"/>
      <c r="T470" s="215"/>
      <c r="U470" s="215"/>
      <c r="V470" s="215"/>
      <c r="W470" s="215"/>
      <c r="X470" s="215"/>
      <c r="Y470" s="215"/>
      <c r="Z470" s="217"/>
      <c r="AA470" s="215"/>
      <c r="AB470" s="215"/>
      <c r="AC470" s="215"/>
      <c r="AD470" s="215"/>
      <c r="AE470" s="215"/>
      <c r="AF470" s="215"/>
      <c r="AG470" s="211"/>
      <c r="AH470" s="215"/>
      <c r="AI470" s="211"/>
    </row>
    <row r="471" spans="1:35" x14ac:dyDescent="0.25">
      <c r="A471" s="211"/>
      <c r="B471" s="211"/>
      <c r="C471" s="211"/>
      <c r="D471" s="211"/>
      <c r="E471" s="211"/>
      <c r="F471" s="211"/>
      <c r="G471" s="211"/>
      <c r="H471" s="211"/>
      <c r="I471" s="211"/>
      <c r="J471" s="211"/>
      <c r="K471" s="211"/>
      <c r="L471" s="211"/>
      <c r="M471" s="215"/>
      <c r="N471" s="57"/>
      <c r="O471" s="57"/>
      <c r="P471" s="57"/>
      <c r="Q471" s="57"/>
      <c r="R471" s="57"/>
      <c r="S471" s="215"/>
      <c r="T471" s="215"/>
      <c r="U471" s="215"/>
      <c r="V471" s="215"/>
      <c r="W471" s="215"/>
      <c r="X471" s="215"/>
      <c r="Y471" s="215"/>
      <c r="Z471" s="217"/>
      <c r="AA471" s="215"/>
      <c r="AB471" s="215"/>
      <c r="AC471" s="215"/>
      <c r="AD471" s="215"/>
      <c r="AE471" s="215"/>
      <c r="AF471" s="215"/>
      <c r="AG471" s="211"/>
      <c r="AH471" s="215"/>
      <c r="AI471" s="211"/>
    </row>
    <row r="472" spans="1:35" x14ac:dyDescent="0.25">
      <c r="A472" s="211"/>
      <c r="B472" s="211"/>
      <c r="C472" s="211"/>
      <c r="D472" s="211"/>
      <c r="E472" s="211"/>
      <c r="F472" s="211"/>
      <c r="G472" s="211"/>
      <c r="H472" s="211"/>
      <c r="I472" s="211"/>
      <c r="J472" s="211"/>
      <c r="K472" s="211"/>
      <c r="L472" s="211"/>
      <c r="M472" s="215"/>
      <c r="N472" s="57"/>
      <c r="O472" s="57"/>
      <c r="P472" s="57"/>
      <c r="Q472" s="57"/>
      <c r="R472" s="57"/>
      <c r="S472" s="215"/>
      <c r="T472" s="215"/>
      <c r="U472" s="215"/>
      <c r="V472" s="215"/>
      <c r="W472" s="215"/>
      <c r="X472" s="215"/>
      <c r="Y472" s="215"/>
      <c r="Z472" s="217"/>
      <c r="AA472" s="215"/>
      <c r="AB472" s="215"/>
      <c r="AC472" s="215"/>
      <c r="AD472" s="215"/>
      <c r="AE472" s="215"/>
      <c r="AF472" s="215"/>
      <c r="AG472" s="211"/>
      <c r="AH472" s="215"/>
      <c r="AI472" s="211"/>
    </row>
    <row r="473" spans="1:35" x14ac:dyDescent="0.25">
      <c r="A473" s="211"/>
      <c r="B473" s="211"/>
      <c r="C473" s="211"/>
      <c r="D473" s="211"/>
      <c r="E473" s="211"/>
      <c r="F473" s="211"/>
      <c r="G473" s="211"/>
      <c r="H473" s="211"/>
      <c r="I473" s="211"/>
      <c r="J473" s="211"/>
      <c r="K473" s="211"/>
      <c r="L473" s="211"/>
      <c r="M473" s="215"/>
      <c r="N473" s="57"/>
      <c r="O473" s="57"/>
      <c r="P473" s="57"/>
      <c r="Q473" s="57"/>
      <c r="R473" s="57"/>
      <c r="S473" s="215"/>
      <c r="T473" s="215"/>
      <c r="U473" s="215"/>
      <c r="V473" s="215"/>
      <c r="W473" s="215"/>
      <c r="X473" s="215"/>
      <c r="Y473" s="215"/>
      <c r="Z473" s="217"/>
      <c r="AA473" s="215"/>
      <c r="AB473" s="215"/>
      <c r="AC473" s="215"/>
      <c r="AD473" s="215"/>
      <c r="AE473" s="215"/>
      <c r="AF473" s="215"/>
      <c r="AG473" s="211"/>
      <c r="AH473" s="215"/>
      <c r="AI473" s="211"/>
    </row>
    <row r="474" spans="1:35" x14ac:dyDescent="0.25">
      <c r="A474" s="211"/>
      <c r="B474" s="211"/>
      <c r="C474" s="211"/>
      <c r="D474" s="211"/>
      <c r="E474" s="211"/>
      <c r="F474" s="211"/>
      <c r="G474" s="211"/>
      <c r="H474" s="211"/>
      <c r="I474" s="211"/>
      <c r="J474" s="211"/>
      <c r="K474" s="211"/>
      <c r="L474" s="211"/>
      <c r="M474" s="215"/>
      <c r="N474" s="57"/>
      <c r="O474" s="57"/>
      <c r="P474" s="57"/>
      <c r="Q474" s="57"/>
      <c r="R474" s="57"/>
      <c r="S474" s="215"/>
      <c r="T474" s="215"/>
      <c r="U474" s="215"/>
      <c r="V474" s="215"/>
      <c r="W474" s="215"/>
      <c r="X474" s="215"/>
      <c r="Y474" s="215"/>
      <c r="Z474" s="217"/>
      <c r="AA474" s="215"/>
      <c r="AB474" s="215"/>
      <c r="AC474" s="215"/>
      <c r="AD474" s="215"/>
      <c r="AE474" s="215"/>
      <c r="AF474" s="215"/>
      <c r="AG474" s="211"/>
      <c r="AH474" s="215"/>
      <c r="AI474" s="211"/>
    </row>
    <row r="475" spans="1:35" x14ac:dyDescent="0.25">
      <c r="A475" s="211"/>
      <c r="B475" s="211"/>
      <c r="C475" s="211"/>
      <c r="D475" s="211"/>
      <c r="E475" s="211"/>
      <c r="F475" s="211"/>
      <c r="G475" s="211"/>
      <c r="H475" s="211"/>
      <c r="I475" s="211"/>
      <c r="J475" s="211"/>
      <c r="K475" s="211"/>
      <c r="L475" s="211"/>
      <c r="M475" s="215"/>
      <c r="N475" s="57"/>
      <c r="O475" s="57"/>
      <c r="P475" s="57"/>
      <c r="Q475" s="57"/>
      <c r="R475" s="57"/>
      <c r="S475" s="215"/>
      <c r="T475" s="215"/>
      <c r="U475" s="215"/>
      <c r="V475" s="215"/>
      <c r="W475" s="215"/>
      <c r="X475" s="215"/>
      <c r="Y475" s="215"/>
      <c r="Z475" s="217"/>
      <c r="AA475" s="215"/>
      <c r="AB475" s="215"/>
      <c r="AC475" s="215"/>
      <c r="AD475" s="215"/>
      <c r="AE475" s="215"/>
      <c r="AF475" s="215"/>
      <c r="AG475" s="211"/>
      <c r="AH475" s="215"/>
      <c r="AI475" s="211"/>
    </row>
    <row r="476" spans="1:35" x14ac:dyDescent="0.25">
      <c r="A476" s="211"/>
      <c r="B476" s="211"/>
      <c r="C476" s="211"/>
      <c r="D476" s="211"/>
      <c r="E476" s="211"/>
      <c r="F476" s="211"/>
      <c r="G476" s="211"/>
      <c r="H476" s="211"/>
      <c r="I476" s="211"/>
      <c r="J476" s="211"/>
      <c r="K476" s="211"/>
      <c r="L476" s="211"/>
      <c r="M476" s="215"/>
      <c r="N476" s="57"/>
      <c r="O476" s="57"/>
      <c r="P476" s="57"/>
      <c r="Q476" s="57"/>
      <c r="R476" s="57"/>
      <c r="S476" s="215"/>
      <c r="T476" s="215"/>
      <c r="U476" s="215"/>
      <c r="V476" s="215"/>
      <c r="W476" s="215"/>
      <c r="X476" s="215"/>
      <c r="Y476" s="215"/>
      <c r="Z476" s="217"/>
      <c r="AA476" s="215"/>
      <c r="AB476" s="215"/>
      <c r="AC476" s="215"/>
      <c r="AD476" s="215"/>
      <c r="AE476" s="215"/>
      <c r="AF476" s="215"/>
      <c r="AG476" s="211"/>
      <c r="AH476" s="215"/>
      <c r="AI476" s="211"/>
    </row>
    <row r="477" spans="1:35" x14ac:dyDescent="0.25">
      <c r="A477" s="211"/>
      <c r="B477" s="211"/>
      <c r="C477" s="211"/>
      <c r="D477" s="211"/>
      <c r="E477" s="211"/>
      <c r="F477" s="211"/>
      <c r="G477" s="211"/>
      <c r="H477" s="211"/>
      <c r="I477" s="211"/>
      <c r="J477" s="211"/>
      <c r="K477" s="211"/>
      <c r="L477" s="211"/>
      <c r="M477" s="215"/>
      <c r="N477" s="57"/>
      <c r="O477" s="57"/>
      <c r="P477" s="57"/>
      <c r="Q477" s="57"/>
      <c r="R477" s="57"/>
      <c r="S477" s="215"/>
      <c r="T477" s="215"/>
      <c r="U477" s="215"/>
      <c r="V477" s="215"/>
      <c r="W477" s="215"/>
      <c r="X477" s="215"/>
      <c r="Y477" s="215"/>
      <c r="Z477" s="217"/>
      <c r="AA477" s="215"/>
      <c r="AB477" s="215"/>
      <c r="AC477" s="215"/>
      <c r="AD477" s="215"/>
      <c r="AE477" s="215"/>
      <c r="AF477" s="215"/>
      <c r="AG477" s="211"/>
      <c r="AH477" s="215"/>
      <c r="AI477" s="211"/>
    </row>
    <row r="478" spans="1:35" x14ac:dyDescent="0.25">
      <c r="A478" s="211"/>
      <c r="B478" s="211"/>
      <c r="C478" s="211"/>
      <c r="D478" s="211"/>
      <c r="E478" s="211"/>
      <c r="F478" s="211"/>
      <c r="G478" s="211"/>
      <c r="H478" s="211"/>
      <c r="I478" s="211"/>
      <c r="J478" s="211"/>
      <c r="K478" s="211"/>
      <c r="L478" s="211"/>
      <c r="M478" s="215"/>
      <c r="N478" s="57"/>
      <c r="O478" s="57"/>
      <c r="P478" s="57"/>
      <c r="Q478" s="57"/>
      <c r="R478" s="57"/>
      <c r="S478" s="215"/>
      <c r="T478" s="215"/>
      <c r="U478" s="215"/>
      <c r="V478" s="215"/>
      <c r="W478" s="215"/>
      <c r="X478" s="215"/>
      <c r="Y478" s="215"/>
      <c r="Z478" s="217"/>
      <c r="AA478" s="215"/>
      <c r="AB478" s="215"/>
      <c r="AC478" s="215"/>
      <c r="AD478" s="215"/>
      <c r="AE478" s="215"/>
      <c r="AF478" s="215"/>
      <c r="AG478" s="211"/>
      <c r="AH478" s="215"/>
      <c r="AI478" s="211"/>
    </row>
    <row r="479" spans="1:35" x14ac:dyDescent="0.25">
      <c r="A479" s="211"/>
      <c r="B479" s="211"/>
      <c r="C479" s="211"/>
      <c r="D479" s="211"/>
      <c r="E479" s="211"/>
      <c r="F479" s="211"/>
      <c r="G479" s="211"/>
      <c r="H479" s="211"/>
      <c r="I479" s="211"/>
      <c r="J479" s="211"/>
      <c r="K479" s="211"/>
      <c r="L479" s="211"/>
      <c r="M479" s="215"/>
      <c r="N479" s="57"/>
      <c r="O479" s="57"/>
      <c r="P479" s="57"/>
      <c r="Q479" s="57"/>
      <c r="R479" s="57"/>
      <c r="S479" s="215"/>
      <c r="T479" s="215"/>
      <c r="U479" s="215"/>
      <c r="V479" s="215"/>
      <c r="W479" s="215"/>
      <c r="X479" s="215"/>
      <c r="Y479" s="215"/>
      <c r="Z479" s="217"/>
      <c r="AA479" s="215"/>
      <c r="AB479" s="215"/>
      <c r="AC479" s="215"/>
      <c r="AD479" s="215"/>
      <c r="AE479" s="215"/>
      <c r="AF479" s="215"/>
      <c r="AG479" s="211"/>
      <c r="AH479" s="215"/>
      <c r="AI479" s="211"/>
    </row>
    <row r="480" spans="1:35" x14ac:dyDescent="0.25">
      <c r="A480" s="211"/>
      <c r="B480" s="211"/>
      <c r="C480" s="211"/>
      <c r="D480" s="211"/>
      <c r="E480" s="211"/>
      <c r="F480" s="211"/>
      <c r="G480" s="211"/>
      <c r="H480" s="211"/>
      <c r="I480" s="211"/>
      <c r="J480" s="211"/>
      <c r="K480" s="211"/>
      <c r="L480" s="211"/>
      <c r="M480" s="215"/>
      <c r="N480" s="57"/>
      <c r="O480" s="57"/>
      <c r="P480" s="57"/>
      <c r="Q480" s="57"/>
      <c r="R480" s="57"/>
      <c r="S480" s="215"/>
      <c r="T480" s="215"/>
      <c r="U480" s="215"/>
      <c r="V480" s="215"/>
      <c r="W480" s="215"/>
      <c r="X480" s="215"/>
      <c r="Y480" s="215"/>
      <c r="Z480" s="217"/>
      <c r="AA480" s="215"/>
      <c r="AB480" s="215"/>
      <c r="AC480" s="215"/>
      <c r="AD480" s="215"/>
      <c r="AE480" s="215"/>
      <c r="AF480" s="215"/>
      <c r="AG480" s="211"/>
      <c r="AH480" s="215"/>
      <c r="AI480" s="211"/>
    </row>
    <row r="481" spans="1:35" x14ac:dyDescent="0.25">
      <c r="A481" s="211"/>
      <c r="B481" s="211"/>
      <c r="C481" s="211"/>
      <c r="D481" s="211"/>
      <c r="E481" s="211"/>
      <c r="F481" s="211"/>
      <c r="G481" s="211"/>
      <c r="H481" s="211"/>
      <c r="I481" s="211"/>
      <c r="J481" s="211"/>
      <c r="K481" s="211"/>
      <c r="L481" s="211"/>
      <c r="M481" s="215"/>
      <c r="N481" s="57"/>
      <c r="O481" s="57"/>
      <c r="P481" s="57"/>
      <c r="Q481" s="57"/>
      <c r="R481" s="57"/>
      <c r="S481" s="215"/>
      <c r="T481" s="215"/>
      <c r="U481" s="215"/>
      <c r="V481" s="215"/>
      <c r="W481" s="215"/>
      <c r="X481" s="215"/>
      <c r="Y481" s="215"/>
      <c r="Z481" s="217"/>
      <c r="AA481" s="215"/>
      <c r="AB481" s="215"/>
      <c r="AC481" s="215"/>
      <c r="AD481" s="215"/>
      <c r="AE481" s="215"/>
      <c r="AF481" s="215"/>
      <c r="AG481" s="211"/>
      <c r="AH481" s="215"/>
      <c r="AI481" s="211"/>
    </row>
    <row r="482" spans="1:35" x14ac:dyDescent="0.25">
      <c r="A482" s="211"/>
      <c r="B482" s="211"/>
      <c r="C482" s="211"/>
      <c r="D482" s="211"/>
      <c r="E482" s="211"/>
      <c r="F482" s="211"/>
      <c r="G482" s="211"/>
      <c r="H482" s="211"/>
      <c r="I482" s="211"/>
      <c r="J482" s="211"/>
      <c r="K482" s="211"/>
      <c r="L482" s="211"/>
      <c r="M482" s="215"/>
      <c r="N482" s="57"/>
      <c r="O482" s="57"/>
      <c r="P482" s="57"/>
      <c r="Q482" s="57"/>
      <c r="R482" s="57"/>
      <c r="S482" s="215"/>
      <c r="T482" s="215"/>
      <c r="U482" s="215"/>
      <c r="V482" s="215"/>
      <c r="W482" s="215"/>
      <c r="X482" s="215"/>
      <c r="Y482" s="215"/>
      <c r="Z482" s="217"/>
      <c r="AA482" s="215"/>
      <c r="AB482" s="215"/>
      <c r="AC482" s="215"/>
      <c r="AD482" s="215"/>
      <c r="AE482" s="215"/>
      <c r="AF482" s="215"/>
      <c r="AG482" s="211"/>
      <c r="AH482" s="215"/>
      <c r="AI482" s="211"/>
    </row>
    <row r="483" spans="1:35" x14ac:dyDescent="0.25">
      <c r="A483" s="211"/>
      <c r="B483" s="211"/>
      <c r="C483" s="211"/>
      <c r="D483" s="211"/>
      <c r="E483" s="211"/>
      <c r="F483" s="211"/>
      <c r="G483" s="211"/>
      <c r="H483" s="211"/>
      <c r="I483" s="211"/>
      <c r="J483" s="211"/>
      <c r="K483" s="211"/>
      <c r="L483" s="211"/>
      <c r="M483" s="215"/>
      <c r="N483" s="57"/>
      <c r="O483" s="57"/>
      <c r="P483" s="57"/>
      <c r="Q483" s="57"/>
      <c r="R483" s="57"/>
      <c r="S483" s="215"/>
      <c r="T483" s="215"/>
      <c r="U483" s="215"/>
      <c r="V483" s="215"/>
      <c r="W483" s="215"/>
      <c r="X483" s="215"/>
      <c r="Y483" s="215"/>
      <c r="Z483" s="217"/>
      <c r="AA483" s="215"/>
      <c r="AB483" s="215"/>
      <c r="AC483" s="215"/>
      <c r="AD483" s="215"/>
      <c r="AE483" s="215"/>
      <c r="AF483" s="215"/>
      <c r="AG483" s="211"/>
      <c r="AH483" s="215"/>
      <c r="AI483" s="211"/>
    </row>
    <row r="484" spans="1:35" x14ac:dyDescent="0.25">
      <c r="A484" s="211"/>
      <c r="B484" s="211"/>
      <c r="C484" s="211"/>
      <c r="D484" s="211"/>
      <c r="E484" s="211"/>
      <c r="F484" s="211"/>
      <c r="G484" s="211"/>
      <c r="H484" s="211"/>
      <c r="I484" s="211"/>
      <c r="J484" s="211"/>
      <c r="K484" s="211"/>
      <c r="L484" s="211"/>
      <c r="M484" s="215"/>
      <c r="N484" s="57"/>
      <c r="O484" s="57"/>
      <c r="P484" s="57"/>
      <c r="Q484" s="57"/>
      <c r="R484" s="57"/>
      <c r="S484" s="215"/>
      <c r="T484" s="215"/>
      <c r="U484" s="215"/>
      <c r="V484" s="215"/>
      <c r="W484" s="215"/>
      <c r="X484" s="215"/>
      <c r="Y484" s="215"/>
      <c r="Z484" s="217"/>
      <c r="AA484" s="215"/>
      <c r="AB484" s="215"/>
      <c r="AC484" s="215"/>
      <c r="AD484" s="215"/>
      <c r="AE484" s="215"/>
      <c r="AF484" s="215"/>
      <c r="AG484" s="211"/>
      <c r="AH484" s="215"/>
      <c r="AI484" s="211"/>
    </row>
    <row r="485" spans="1:35" x14ac:dyDescent="0.25">
      <c r="A485" s="211"/>
      <c r="B485" s="211"/>
      <c r="C485" s="211"/>
      <c r="D485" s="211"/>
      <c r="E485" s="211"/>
      <c r="F485" s="211"/>
      <c r="G485" s="211"/>
      <c r="H485" s="211"/>
      <c r="I485" s="211"/>
      <c r="J485" s="211"/>
      <c r="K485" s="211"/>
      <c r="L485" s="211"/>
      <c r="M485" s="215"/>
      <c r="N485" s="57"/>
      <c r="O485" s="57"/>
      <c r="P485" s="57"/>
      <c r="Q485" s="57"/>
      <c r="R485" s="57"/>
      <c r="S485" s="215"/>
      <c r="T485" s="215"/>
      <c r="U485" s="215"/>
      <c r="V485" s="215"/>
      <c r="W485" s="215"/>
      <c r="X485" s="215"/>
      <c r="Y485" s="215"/>
      <c r="Z485" s="217"/>
      <c r="AA485" s="215"/>
      <c r="AB485" s="215"/>
      <c r="AC485" s="215"/>
      <c r="AD485" s="215"/>
      <c r="AE485" s="215"/>
      <c r="AF485" s="215"/>
      <c r="AG485" s="211"/>
      <c r="AH485" s="215"/>
      <c r="AI485" s="211"/>
    </row>
    <row r="486" spans="1:35" x14ac:dyDescent="0.25">
      <c r="A486" s="211"/>
      <c r="B486" s="211"/>
      <c r="C486" s="211"/>
      <c r="D486" s="211"/>
      <c r="E486" s="211"/>
      <c r="F486" s="211"/>
      <c r="G486" s="211"/>
      <c r="H486" s="211"/>
      <c r="I486" s="211"/>
      <c r="J486" s="211"/>
      <c r="K486" s="211"/>
      <c r="L486" s="211"/>
      <c r="M486" s="215"/>
      <c r="N486" s="57"/>
      <c r="O486" s="57"/>
      <c r="P486" s="57"/>
      <c r="Q486" s="57"/>
      <c r="R486" s="57"/>
      <c r="S486" s="215"/>
      <c r="T486" s="215"/>
      <c r="U486" s="215"/>
      <c r="V486" s="215"/>
      <c r="W486" s="215"/>
      <c r="X486" s="215"/>
      <c r="Y486" s="215"/>
      <c r="Z486" s="217"/>
      <c r="AA486" s="215"/>
      <c r="AB486" s="215"/>
      <c r="AC486" s="215"/>
      <c r="AD486" s="215"/>
      <c r="AE486" s="215"/>
      <c r="AF486" s="215"/>
      <c r="AG486" s="211"/>
      <c r="AH486" s="215"/>
      <c r="AI486" s="211"/>
    </row>
    <row r="487" spans="1:35" x14ac:dyDescent="0.25">
      <c r="A487" s="211"/>
      <c r="B487" s="211"/>
      <c r="C487" s="211"/>
      <c r="D487" s="211"/>
      <c r="E487" s="211"/>
      <c r="F487" s="211"/>
      <c r="G487" s="211"/>
      <c r="H487" s="211"/>
      <c r="I487" s="211"/>
      <c r="J487" s="211"/>
      <c r="K487" s="211"/>
      <c r="L487" s="211"/>
      <c r="M487" s="215"/>
      <c r="N487" s="57"/>
      <c r="O487" s="57"/>
      <c r="P487" s="57"/>
      <c r="Q487" s="57"/>
      <c r="R487" s="57"/>
      <c r="S487" s="215"/>
      <c r="T487" s="215"/>
      <c r="U487" s="215"/>
      <c r="V487" s="215"/>
      <c r="W487" s="215"/>
      <c r="X487" s="215"/>
      <c r="Y487" s="215"/>
      <c r="Z487" s="217"/>
      <c r="AA487" s="215"/>
      <c r="AB487" s="215"/>
      <c r="AC487" s="215"/>
      <c r="AD487" s="215"/>
      <c r="AE487" s="215"/>
      <c r="AF487" s="215"/>
      <c r="AG487" s="211"/>
      <c r="AH487" s="215"/>
      <c r="AI487" s="211"/>
    </row>
    <row r="488" spans="1:35" x14ac:dyDescent="0.25">
      <c r="A488" s="211"/>
      <c r="B488" s="211"/>
      <c r="C488" s="211"/>
      <c r="D488" s="211"/>
      <c r="E488" s="211"/>
      <c r="F488" s="211"/>
      <c r="G488" s="211"/>
      <c r="H488" s="211"/>
      <c r="I488" s="211"/>
      <c r="J488" s="211"/>
      <c r="K488" s="211"/>
      <c r="L488" s="211"/>
      <c r="M488" s="215"/>
      <c r="N488" s="57"/>
      <c r="O488" s="57"/>
      <c r="P488" s="57"/>
      <c r="Q488" s="57"/>
      <c r="R488" s="57"/>
      <c r="S488" s="215"/>
      <c r="T488" s="215"/>
      <c r="U488" s="215"/>
      <c r="V488" s="215"/>
      <c r="W488" s="215"/>
      <c r="X488" s="215"/>
      <c r="Y488" s="215"/>
      <c r="Z488" s="217"/>
      <c r="AA488" s="215"/>
      <c r="AB488" s="215"/>
      <c r="AC488" s="215"/>
      <c r="AD488" s="215"/>
      <c r="AE488" s="215"/>
      <c r="AF488" s="215"/>
      <c r="AG488" s="211"/>
      <c r="AH488" s="215"/>
      <c r="AI488" s="211"/>
    </row>
    <row r="489" spans="1:35" x14ac:dyDescent="0.25">
      <c r="A489" s="211"/>
      <c r="B489" s="211"/>
      <c r="C489" s="211"/>
      <c r="D489" s="211"/>
      <c r="E489" s="211"/>
      <c r="F489" s="211"/>
      <c r="G489" s="211"/>
      <c r="H489" s="211"/>
      <c r="I489" s="211"/>
      <c r="J489" s="211"/>
      <c r="K489" s="211"/>
      <c r="L489" s="211"/>
      <c r="M489" s="215"/>
      <c r="N489" s="57"/>
      <c r="O489" s="57"/>
      <c r="P489" s="57"/>
      <c r="Q489" s="57"/>
      <c r="R489" s="57"/>
      <c r="S489" s="215"/>
      <c r="T489" s="215"/>
      <c r="U489" s="215"/>
      <c r="V489" s="215"/>
      <c r="W489" s="215"/>
      <c r="X489" s="215"/>
      <c r="Y489" s="215"/>
      <c r="Z489" s="217"/>
      <c r="AA489" s="215"/>
      <c r="AB489" s="215"/>
      <c r="AC489" s="215"/>
      <c r="AD489" s="215"/>
      <c r="AE489" s="215"/>
      <c r="AF489" s="215"/>
      <c r="AG489" s="211"/>
      <c r="AH489" s="215"/>
      <c r="AI489" s="211"/>
    </row>
    <row r="490" spans="1:35" x14ac:dyDescent="0.25">
      <c r="A490" s="211"/>
      <c r="B490" s="211"/>
      <c r="C490" s="211"/>
      <c r="D490" s="211"/>
      <c r="E490" s="211"/>
      <c r="F490" s="211"/>
      <c r="G490" s="211"/>
      <c r="H490" s="211"/>
      <c r="I490" s="211"/>
      <c r="J490" s="211"/>
      <c r="K490" s="211"/>
      <c r="L490" s="211"/>
      <c r="M490" s="215"/>
      <c r="N490" s="57"/>
      <c r="O490" s="57"/>
      <c r="P490" s="57"/>
      <c r="Q490" s="57"/>
      <c r="R490" s="57"/>
      <c r="S490" s="215"/>
      <c r="T490" s="215"/>
      <c r="U490" s="215"/>
      <c r="V490" s="215"/>
      <c r="W490" s="215"/>
      <c r="X490" s="215"/>
      <c r="Y490" s="215"/>
      <c r="Z490" s="217"/>
      <c r="AA490" s="215"/>
      <c r="AB490" s="215"/>
      <c r="AC490" s="215"/>
      <c r="AD490" s="215"/>
      <c r="AE490" s="215"/>
      <c r="AF490" s="215"/>
      <c r="AG490" s="211"/>
      <c r="AH490" s="215"/>
      <c r="AI490" s="211"/>
    </row>
    <row r="491" spans="1:35" x14ac:dyDescent="0.25">
      <c r="A491" s="211"/>
      <c r="B491" s="211"/>
      <c r="C491" s="211"/>
      <c r="D491" s="211"/>
      <c r="E491" s="211"/>
      <c r="F491" s="211"/>
      <c r="G491" s="211"/>
      <c r="H491" s="211"/>
      <c r="I491" s="211"/>
      <c r="J491" s="211"/>
      <c r="K491" s="211"/>
      <c r="L491" s="211"/>
      <c r="M491" s="215"/>
      <c r="N491" s="57"/>
      <c r="O491" s="57"/>
      <c r="P491" s="57"/>
      <c r="Q491" s="57"/>
      <c r="R491" s="57"/>
      <c r="S491" s="215"/>
      <c r="T491" s="215"/>
      <c r="U491" s="215"/>
      <c r="V491" s="215"/>
      <c r="W491" s="215"/>
      <c r="X491" s="215"/>
      <c r="Y491" s="215"/>
      <c r="Z491" s="217"/>
      <c r="AA491" s="215"/>
      <c r="AB491" s="215"/>
      <c r="AC491" s="215"/>
      <c r="AD491" s="215"/>
      <c r="AE491" s="215"/>
      <c r="AF491" s="215"/>
      <c r="AG491" s="211"/>
      <c r="AH491" s="215"/>
      <c r="AI491" s="211"/>
    </row>
    <row r="492" spans="1:35" x14ac:dyDescent="0.25">
      <c r="A492" s="211"/>
      <c r="B492" s="211"/>
      <c r="C492" s="211"/>
      <c r="D492" s="211"/>
      <c r="E492" s="211"/>
      <c r="F492" s="211"/>
      <c r="G492" s="211"/>
      <c r="H492" s="211"/>
      <c r="I492" s="211"/>
      <c r="J492" s="211"/>
      <c r="K492" s="211"/>
      <c r="L492" s="211"/>
      <c r="M492" s="215"/>
      <c r="N492" s="57"/>
      <c r="O492" s="57"/>
      <c r="P492" s="57"/>
      <c r="Q492" s="57"/>
      <c r="R492" s="57"/>
      <c r="S492" s="215"/>
      <c r="T492" s="215"/>
      <c r="U492" s="215"/>
      <c r="V492" s="215"/>
      <c r="W492" s="215"/>
      <c r="X492" s="215"/>
      <c r="Y492" s="215"/>
      <c r="Z492" s="217"/>
      <c r="AA492" s="215"/>
      <c r="AB492" s="215"/>
      <c r="AC492" s="215"/>
      <c r="AD492" s="215"/>
      <c r="AE492" s="215"/>
      <c r="AF492" s="215"/>
      <c r="AG492" s="211"/>
      <c r="AH492" s="215"/>
      <c r="AI492" s="211"/>
    </row>
    <row r="493" spans="1:35" x14ac:dyDescent="0.25">
      <c r="A493" s="211"/>
      <c r="B493" s="211"/>
      <c r="C493" s="211"/>
      <c r="D493" s="211"/>
      <c r="E493" s="211"/>
      <c r="F493" s="211"/>
      <c r="G493" s="211"/>
      <c r="H493" s="211"/>
      <c r="I493" s="211"/>
      <c r="J493" s="211"/>
      <c r="K493" s="211"/>
      <c r="L493" s="211"/>
      <c r="M493" s="215"/>
      <c r="N493" s="57"/>
      <c r="O493" s="57"/>
      <c r="P493" s="57"/>
      <c r="Q493" s="57"/>
      <c r="R493" s="57"/>
      <c r="S493" s="215"/>
      <c r="T493" s="215"/>
      <c r="U493" s="215"/>
      <c r="V493" s="215"/>
      <c r="W493" s="215"/>
      <c r="X493" s="215"/>
      <c r="Y493" s="215"/>
      <c r="Z493" s="217"/>
      <c r="AA493" s="215"/>
      <c r="AB493" s="215"/>
      <c r="AC493" s="215"/>
      <c r="AD493" s="215"/>
      <c r="AE493" s="215"/>
      <c r="AF493" s="215"/>
      <c r="AG493" s="211"/>
      <c r="AH493" s="215"/>
      <c r="AI493" s="211"/>
    </row>
    <row r="494" spans="1:35" x14ac:dyDescent="0.25">
      <c r="A494" s="211"/>
      <c r="B494" s="211"/>
      <c r="C494" s="211"/>
      <c r="D494" s="211"/>
      <c r="E494" s="211"/>
      <c r="F494" s="211"/>
      <c r="G494" s="211"/>
      <c r="H494" s="211"/>
      <c r="I494" s="211"/>
      <c r="J494" s="211"/>
      <c r="K494" s="211"/>
      <c r="L494" s="211"/>
      <c r="M494" s="215"/>
      <c r="N494" s="57"/>
      <c r="O494" s="57"/>
      <c r="P494" s="57"/>
      <c r="Q494" s="57"/>
      <c r="R494" s="57"/>
      <c r="S494" s="215"/>
      <c r="T494" s="215"/>
      <c r="U494" s="215"/>
      <c r="V494" s="215"/>
      <c r="W494" s="215"/>
      <c r="X494" s="215"/>
      <c r="Y494" s="215"/>
      <c r="Z494" s="217"/>
      <c r="AA494" s="215"/>
      <c r="AB494" s="215"/>
      <c r="AC494" s="215"/>
      <c r="AD494" s="215"/>
      <c r="AE494" s="215"/>
      <c r="AF494" s="215"/>
      <c r="AG494" s="211"/>
      <c r="AH494" s="215"/>
      <c r="AI494" s="211"/>
    </row>
    <row r="495" spans="1:35" x14ac:dyDescent="0.25">
      <c r="A495" s="211"/>
      <c r="B495" s="211"/>
      <c r="C495" s="211"/>
      <c r="D495" s="211"/>
      <c r="E495" s="211"/>
      <c r="F495" s="211"/>
      <c r="G495" s="211"/>
      <c r="H495" s="211"/>
      <c r="I495" s="211"/>
      <c r="J495" s="211"/>
      <c r="K495" s="211"/>
      <c r="L495" s="211"/>
      <c r="M495" s="215"/>
      <c r="N495" s="57"/>
      <c r="O495" s="57"/>
      <c r="P495" s="57"/>
      <c r="Q495" s="57"/>
      <c r="R495" s="57"/>
      <c r="S495" s="215"/>
      <c r="T495" s="215"/>
      <c r="U495" s="215"/>
      <c r="V495" s="215"/>
      <c r="W495" s="215"/>
      <c r="X495" s="215"/>
      <c r="Y495" s="215"/>
      <c r="Z495" s="217"/>
      <c r="AA495" s="215"/>
      <c r="AB495" s="215"/>
      <c r="AC495" s="215"/>
      <c r="AD495" s="215"/>
      <c r="AE495" s="215"/>
      <c r="AF495" s="215"/>
      <c r="AG495" s="211"/>
      <c r="AH495" s="215"/>
      <c r="AI495" s="211"/>
    </row>
    <row r="496" spans="1:35" x14ac:dyDescent="0.25">
      <c r="A496" s="211"/>
      <c r="B496" s="211"/>
      <c r="C496" s="211"/>
      <c r="D496" s="211"/>
      <c r="E496" s="211"/>
      <c r="F496" s="211"/>
      <c r="G496" s="211"/>
      <c r="H496" s="211"/>
      <c r="I496" s="211"/>
      <c r="J496" s="211"/>
      <c r="K496" s="211"/>
      <c r="L496" s="211"/>
      <c r="M496" s="215"/>
      <c r="N496" s="57"/>
      <c r="O496" s="57"/>
      <c r="P496" s="57"/>
      <c r="Q496" s="57"/>
      <c r="R496" s="57"/>
      <c r="S496" s="215"/>
      <c r="T496" s="215"/>
      <c r="U496" s="215"/>
      <c r="V496" s="215"/>
      <c r="W496" s="215"/>
      <c r="X496" s="215"/>
      <c r="Y496" s="215"/>
      <c r="Z496" s="217"/>
      <c r="AA496" s="215"/>
      <c r="AB496" s="215"/>
      <c r="AC496" s="215"/>
      <c r="AD496" s="215"/>
      <c r="AE496" s="215"/>
      <c r="AF496" s="215"/>
      <c r="AG496" s="211"/>
      <c r="AH496" s="215"/>
      <c r="AI496" s="211"/>
    </row>
    <row r="497" spans="1:35" x14ac:dyDescent="0.25">
      <c r="A497" s="211"/>
      <c r="B497" s="211"/>
      <c r="C497" s="211"/>
      <c r="D497" s="211"/>
      <c r="E497" s="211"/>
      <c r="F497" s="211"/>
      <c r="G497" s="211"/>
      <c r="H497" s="211"/>
      <c r="I497" s="211"/>
      <c r="J497" s="211"/>
      <c r="K497" s="211"/>
      <c r="L497" s="211"/>
      <c r="M497" s="215"/>
      <c r="N497" s="57"/>
      <c r="O497" s="57"/>
      <c r="P497" s="57"/>
      <c r="Q497" s="57"/>
      <c r="R497" s="57"/>
      <c r="S497" s="215"/>
      <c r="T497" s="215"/>
      <c r="U497" s="215"/>
      <c r="V497" s="215"/>
      <c r="W497" s="215"/>
      <c r="X497" s="215"/>
      <c r="Y497" s="215"/>
      <c r="Z497" s="217"/>
      <c r="AA497" s="215"/>
      <c r="AB497" s="215"/>
      <c r="AC497" s="215"/>
      <c r="AD497" s="215"/>
      <c r="AE497" s="215"/>
      <c r="AF497" s="215"/>
      <c r="AG497" s="211"/>
      <c r="AH497" s="215"/>
      <c r="AI497" s="211"/>
    </row>
    <row r="498" spans="1:35" x14ac:dyDescent="0.25">
      <c r="A498" s="211"/>
      <c r="B498" s="211"/>
      <c r="C498" s="211"/>
      <c r="D498" s="211"/>
      <c r="E498" s="211"/>
      <c r="F498" s="211"/>
      <c r="G498" s="211"/>
      <c r="H498" s="211"/>
      <c r="I498" s="211"/>
      <c r="J498" s="211"/>
      <c r="K498" s="211"/>
      <c r="L498" s="211"/>
      <c r="M498" s="215"/>
      <c r="N498" s="57"/>
      <c r="O498" s="57"/>
      <c r="P498" s="57"/>
      <c r="Q498" s="57"/>
      <c r="R498" s="57"/>
      <c r="S498" s="215"/>
      <c r="T498" s="215"/>
      <c r="U498" s="215"/>
      <c r="V498" s="215"/>
      <c r="W498" s="215"/>
      <c r="X498" s="215"/>
      <c r="Y498" s="215"/>
      <c r="Z498" s="217"/>
      <c r="AA498" s="215"/>
      <c r="AB498" s="215"/>
      <c r="AC498" s="215"/>
      <c r="AD498" s="215"/>
      <c r="AE498" s="215"/>
      <c r="AF498" s="215"/>
      <c r="AG498" s="211"/>
      <c r="AH498" s="215"/>
      <c r="AI498" s="211"/>
    </row>
    <row r="499" spans="1:35" x14ac:dyDescent="0.25">
      <c r="A499" s="211"/>
      <c r="B499" s="211"/>
      <c r="C499" s="211"/>
      <c r="D499" s="211"/>
      <c r="E499" s="211"/>
      <c r="F499" s="211"/>
      <c r="G499" s="211"/>
      <c r="H499" s="211"/>
      <c r="I499" s="211"/>
      <c r="J499" s="211"/>
      <c r="K499" s="211"/>
      <c r="L499" s="211"/>
      <c r="M499" s="215"/>
      <c r="N499" s="57"/>
      <c r="O499" s="57"/>
      <c r="P499" s="57"/>
      <c r="Q499" s="57"/>
      <c r="R499" s="57"/>
      <c r="S499" s="215"/>
      <c r="T499" s="215"/>
      <c r="U499" s="215"/>
      <c r="V499" s="215"/>
      <c r="W499" s="215"/>
      <c r="X499" s="215"/>
      <c r="Y499" s="215"/>
      <c r="Z499" s="217"/>
      <c r="AA499" s="215"/>
      <c r="AB499" s="215"/>
      <c r="AC499" s="215"/>
      <c r="AD499" s="215"/>
      <c r="AE499" s="215"/>
      <c r="AF499" s="215"/>
      <c r="AG499" s="211"/>
      <c r="AH499" s="215"/>
      <c r="AI499" s="211"/>
    </row>
    <row r="500" spans="1:35" x14ac:dyDescent="0.25">
      <c r="A500" s="211"/>
      <c r="B500" s="211"/>
      <c r="C500" s="211"/>
      <c r="D500" s="211"/>
      <c r="E500" s="211"/>
      <c r="F500" s="211"/>
      <c r="G500" s="211"/>
      <c r="H500" s="211"/>
      <c r="I500" s="211"/>
      <c r="J500" s="211"/>
      <c r="K500" s="211"/>
      <c r="L500" s="211"/>
      <c r="M500" s="215"/>
      <c r="N500" s="57"/>
      <c r="O500" s="57"/>
      <c r="P500" s="57"/>
      <c r="Q500" s="57"/>
      <c r="R500" s="57"/>
      <c r="S500" s="215"/>
      <c r="T500" s="215"/>
      <c r="U500" s="215"/>
      <c r="V500" s="215"/>
      <c r="W500" s="215"/>
      <c r="X500" s="215"/>
      <c r="Y500" s="215"/>
      <c r="Z500" s="217"/>
      <c r="AA500" s="215"/>
      <c r="AB500" s="215"/>
      <c r="AC500" s="215"/>
      <c r="AD500" s="215"/>
      <c r="AE500" s="215"/>
      <c r="AF500" s="215"/>
      <c r="AG500" s="211"/>
      <c r="AH500" s="215"/>
      <c r="AI500" s="211"/>
    </row>
    <row r="501" spans="1:35" x14ac:dyDescent="0.25">
      <c r="A501" s="211"/>
      <c r="B501" s="211"/>
      <c r="C501" s="211"/>
      <c r="D501" s="211"/>
      <c r="E501" s="211"/>
      <c r="F501" s="211"/>
      <c r="G501" s="211"/>
      <c r="H501" s="211"/>
      <c r="I501" s="211"/>
      <c r="J501" s="211"/>
      <c r="K501" s="211"/>
      <c r="L501" s="211"/>
      <c r="M501" s="215"/>
      <c r="N501" s="57"/>
      <c r="O501" s="57"/>
      <c r="P501" s="57"/>
      <c r="Q501" s="57"/>
      <c r="R501" s="57"/>
      <c r="S501" s="215"/>
      <c r="T501" s="215"/>
      <c r="U501" s="215"/>
      <c r="V501" s="215"/>
      <c r="W501" s="215"/>
      <c r="X501" s="215"/>
      <c r="Y501" s="215"/>
      <c r="Z501" s="217"/>
      <c r="AA501" s="215"/>
      <c r="AB501" s="215"/>
      <c r="AC501" s="215"/>
      <c r="AD501" s="215"/>
      <c r="AE501" s="215"/>
      <c r="AF501" s="215"/>
      <c r="AG501" s="211"/>
      <c r="AH501" s="215"/>
      <c r="AI501" s="211"/>
    </row>
    <row r="502" spans="1:35" x14ac:dyDescent="0.25">
      <c r="A502" s="211"/>
      <c r="B502" s="211"/>
      <c r="C502" s="211"/>
      <c r="D502" s="211"/>
      <c r="E502" s="211"/>
      <c r="F502" s="211"/>
      <c r="G502" s="211"/>
      <c r="H502" s="211"/>
      <c r="I502" s="211"/>
      <c r="J502" s="211"/>
      <c r="K502" s="211"/>
      <c r="L502" s="211"/>
      <c r="M502" s="215"/>
      <c r="N502" s="57"/>
      <c r="O502" s="57"/>
      <c r="P502" s="57"/>
      <c r="Q502" s="57"/>
      <c r="R502" s="57"/>
      <c r="S502" s="215"/>
      <c r="T502" s="215"/>
      <c r="U502" s="215"/>
      <c r="V502" s="215"/>
      <c r="W502" s="215"/>
      <c r="X502" s="215"/>
      <c r="Y502" s="215"/>
      <c r="Z502" s="217"/>
      <c r="AA502" s="215"/>
      <c r="AB502" s="215"/>
      <c r="AC502" s="215"/>
      <c r="AD502" s="215"/>
      <c r="AE502" s="215"/>
      <c r="AF502" s="215"/>
      <c r="AG502" s="211"/>
      <c r="AH502" s="215"/>
      <c r="AI502" s="211"/>
    </row>
    <row r="503" spans="1:35" x14ac:dyDescent="0.25">
      <c r="A503" s="211"/>
      <c r="B503" s="211"/>
      <c r="C503" s="211"/>
      <c r="D503" s="211"/>
      <c r="E503" s="211"/>
      <c r="F503" s="211"/>
      <c r="G503" s="211"/>
      <c r="H503" s="211"/>
      <c r="I503" s="211"/>
      <c r="J503" s="211"/>
      <c r="K503" s="211"/>
      <c r="L503" s="211"/>
      <c r="M503" s="215"/>
      <c r="N503" s="57"/>
      <c r="O503" s="57"/>
      <c r="P503" s="57"/>
      <c r="Q503" s="57"/>
      <c r="R503" s="57"/>
      <c r="S503" s="215"/>
      <c r="T503" s="215"/>
      <c r="U503" s="215"/>
      <c r="V503" s="215"/>
      <c r="W503" s="215"/>
      <c r="X503" s="215"/>
      <c r="Y503" s="215"/>
      <c r="Z503" s="217"/>
      <c r="AA503" s="215"/>
      <c r="AB503" s="215"/>
      <c r="AC503" s="215"/>
      <c r="AD503" s="215"/>
      <c r="AE503" s="215"/>
      <c r="AF503" s="215"/>
      <c r="AG503" s="211"/>
      <c r="AH503" s="215"/>
      <c r="AI503" s="211"/>
    </row>
    <row r="504" spans="1:35" x14ac:dyDescent="0.25">
      <c r="A504" s="211"/>
      <c r="B504" s="211"/>
      <c r="C504" s="211"/>
      <c r="D504" s="211"/>
      <c r="E504" s="211"/>
      <c r="F504" s="211"/>
      <c r="G504" s="211"/>
      <c r="H504" s="211"/>
      <c r="I504" s="211"/>
      <c r="J504" s="211"/>
      <c r="K504" s="211"/>
      <c r="L504" s="211"/>
      <c r="M504" s="215"/>
      <c r="N504" s="57"/>
      <c r="O504" s="57"/>
      <c r="P504" s="57"/>
      <c r="Q504" s="57"/>
      <c r="R504" s="57"/>
      <c r="S504" s="215"/>
      <c r="T504" s="215"/>
      <c r="U504" s="215"/>
      <c r="V504" s="215"/>
      <c r="W504" s="215"/>
      <c r="X504" s="215"/>
      <c r="Y504" s="215"/>
      <c r="Z504" s="217"/>
      <c r="AA504" s="215"/>
      <c r="AB504" s="215"/>
      <c r="AC504" s="215"/>
      <c r="AD504" s="215"/>
      <c r="AE504" s="215"/>
      <c r="AF504" s="215"/>
      <c r="AG504" s="211"/>
      <c r="AH504" s="215"/>
      <c r="AI504" s="211"/>
    </row>
    <row r="505" spans="1:35" x14ac:dyDescent="0.25">
      <c r="A505" s="211"/>
      <c r="B505" s="211"/>
      <c r="C505" s="211"/>
      <c r="D505" s="211"/>
      <c r="E505" s="211"/>
      <c r="F505" s="211"/>
      <c r="G505" s="211"/>
      <c r="H505" s="211"/>
      <c r="I505" s="211"/>
      <c r="J505" s="211"/>
      <c r="K505" s="211"/>
      <c r="L505" s="211"/>
      <c r="M505" s="215"/>
      <c r="N505" s="57"/>
      <c r="O505" s="57"/>
      <c r="P505" s="57"/>
      <c r="Q505" s="57"/>
      <c r="R505" s="57"/>
      <c r="S505" s="215"/>
      <c r="T505" s="215"/>
      <c r="U505" s="215"/>
      <c r="V505" s="215"/>
      <c r="W505" s="215"/>
      <c r="X505" s="215"/>
      <c r="Y505" s="215"/>
      <c r="Z505" s="217"/>
      <c r="AA505" s="215"/>
      <c r="AB505" s="215"/>
      <c r="AC505" s="215"/>
      <c r="AD505" s="215"/>
      <c r="AE505" s="215"/>
      <c r="AF505" s="215"/>
      <c r="AG505" s="211"/>
      <c r="AH505" s="215"/>
      <c r="AI505" s="211"/>
    </row>
    <row r="506" spans="1:35" x14ac:dyDescent="0.25">
      <c r="A506" s="211"/>
      <c r="B506" s="211"/>
      <c r="C506" s="211"/>
      <c r="D506" s="211"/>
      <c r="E506" s="211"/>
      <c r="F506" s="211"/>
      <c r="G506" s="211"/>
      <c r="H506" s="211"/>
      <c r="I506" s="211"/>
      <c r="J506" s="211"/>
      <c r="K506" s="211"/>
      <c r="L506" s="211"/>
      <c r="M506" s="215"/>
      <c r="N506" s="57"/>
      <c r="O506" s="57"/>
      <c r="P506" s="57"/>
      <c r="Q506" s="57"/>
      <c r="R506" s="57"/>
      <c r="S506" s="215"/>
      <c r="T506" s="215"/>
      <c r="U506" s="215"/>
      <c r="V506" s="215"/>
      <c r="W506" s="215"/>
      <c r="X506" s="215"/>
      <c r="Y506" s="215"/>
      <c r="Z506" s="217"/>
      <c r="AA506" s="215"/>
      <c r="AB506" s="215"/>
      <c r="AC506" s="215"/>
      <c r="AD506" s="215"/>
      <c r="AE506" s="215"/>
      <c r="AF506" s="215"/>
      <c r="AG506" s="211"/>
      <c r="AH506" s="215"/>
      <c r="AI506" s="211"/>
    </row>
    <row r="507" spans="1:35" x14ac:dyDescent="0.25">
      <c r="A507" s="211"/>
      <c r="B507" s="211"/>
      <c r="C507" s="211"/>
      <c r="D507" s="211"/>
      <c r="E507" s="211"/>
      <c r="F507" s="211"/>
      <c r="G507" s="211"/>
      <c r="H507" s="211"/>
      <c r="I507" s="211"/>
      <c r="J507" s="211"/>
      <c r="K507" s="211"/>
      <c r="L507" s="211"/>
      <c r="M507" s="215"/>
      <c r="N507" s="57"/>
      <c r="O507" s="57"/>
      <c r="P507" s="57"/>
      <c r="Q507" s="57"/>
      <c r="R507" s="57"/>
      <c r="S507" s="215"/>
      <c r="T507" s="215"/>
      <c r="U507" s="215"/>
      <c r="V507" s="215"/>
      <c r="W507" s="215"/>
      <c r="X507" s="215"/>
      <c r="Y507" s="215"/>
      <c r="Z507" s="217"/>
      <c r="AA507" s="215"/>
      <c r="AB507" s="215"/>
      <c r="AC507" s="215"/>
      <c r="AD507" s="215"/>
      <c r="AE507" s="215"/>
      <c r="AF507" s="215"/>
      <c r="AG507" s="211"/>
      <c r="AH507" s="215"/>
      <c r="AI507" s="211"/>
    </row>
    <row r="508" spans="1:35" x14ac:dyDescent="0.25">
      <c r="A508" s="211"/>
      <c r="B508" s="211"/>
      <c r="C508" s="211"/>
      <c r="D508" s="211"/>
      <c r="E508" s="211"/>
      <c r="F508" s="211"/>
      <c r="G508" s="211"/>
      <c r="H508" s="211"/>
      <c r="I508" s="211"/>
      <c r="J508" s="211"/>
      <c r="K508" s="211"/>
      <c r="L508" s="211"/>
      <c r="M508" s="215"/>
      <c r="N508" s="57"/>
      <c r="O508" s="57"/>
      <c r="P508" s="57"/>
      <c r="Q508" s="57"/>
      <c r="R508" s="57"/>
      <c r="S508" s="215"/>
      <c r="T508" s="215"/>
      <c r="U508" s="215"/>
      <c r="V508" s="215"/>
      <c r="W508" s="215"/>
      <c r="X508" s="215"/>
      <c r="Y508" s="215"/>
      <c r="Z508" s="217"/>
      <c r="AA508" s="215"/>
      <c r="AB508" s="215"/>
      <c r="AC508" s="215"/>
      <c r="AD508" s="215"/>
      <c r="AE508" s="215"/>
      <c r="AF508" s="215"/>
      <c r="AG508" s="211"/>
      <c r="AH508" s="215"/>
      <c r="AI508" s="211"/>
    </row>
    <row r="509" spans="1:35" x14ac:dyDescent="0.25">
      <c r="A509" s="211"/>
      <c r="B509" s="211"/>
      <c r="C509" s="211"/>
      <c r="D509" s="211"/>
      <c r="E509" s="211"/>
      <c r="F509" s="211"/>
      <c r="G509" s="211"/>
      <c r="H509" s="211"/>
      <c r="I509" s="211"/>
      <c r="J509" s="211"/>
      <c r="K509" s="211"/>
      <c r="L509" s="211"/>
      <c r="M509" s="215"/>
      <c r="N509" s="57"/>
      <c r="O509" s="57"/>
      <c r="P509" s="57"/>
      <c r="Q509" s="57"/>
      <c r="R509" s="57"/>
      <c r="S509" s="215"/>
      <c r="T509" s="215"/>
      <c r="U509" s="215"/>
      <c r="V509" s="215"/>
      <c r="W509" s="215"/>
      <c r="X509" s="215"/>
      <c r="Y509" s="215"/>
      <c r="Z509" s="217"/>
      <c r="AA509" s="215"/>
      <c r="AB509" s="215"/>
      <c r="AC509" s="215"/>
      <c r="AD509" s="215"/>
      <c r="AE509" s="215"/>
      <c r="AF509" s="215"/>
      <c r="AG509" s="211"/>
      <c r="AH509" s="215"/>
      <c r="AI509" s="211"/>
    </row>
    <row r="510" spans="1:35" x14ac:dyDescent="0.25">
      <c r="A510" s="211"/>
      <c r="B510" s="211"/>
      <c r="C510" s="211"/>
      <c r="D510" s="211"/>
      <c r="E510" s="211"/>
      <c r="F510" s="211"/>
      <c r="G510" s="211"/>
      <c r="H510" s="211"/>
      <c r="I510" s="211"/>
      <c r="J510" s="211"/>
      <c r="K510" s="211"/>
      <c r="L510" s="211"/>
      <c r="M510" s="215"/>
      <c r="N510" s="57"/>
      <c r="O510" s="57"/>
      <c r="P510" s="57"/>
      <c r="Q510" s="57"/>
      <c r="R510" s="57"/>
      <c r="S510" s="215"/>
      <c r="T510" s="215"/>
      <c r="U510" s="215"/>
      <c r="V510" s="215"/>
      <c r="W510" s="215"/>
      <c r="X510" s="215"/>
      <c r="Y510" s="215"/>
      <c r="Z510" s="217"/>
      <c r="AA510" s="215"/>
      <c r="AB510" s="215"/>
      <c r="AC510" s="215"/>
      <c r="AD510" s="215"/>
      <c r="AE510" s="215"/>
      <c r="AF510" s="215"/>
      <c r="AG510" s="211"/>
      <c r="AH510" s="215"/>
      <c r="AI510" s="211"/>
    </row>
    <row r="511" spans="1:35" x14ac:dyDescent="0.25">
      <c r="A511" s="211"/>
      <c r="B511" s="211"/>
      <c r="C511" s="211"/>
      <c r="D511" s="211"/>
      <c r="E511" s="211"/>
      <c r="F511" s="211"/>
      <c r="G511" s="211"/>
      <c r="H511" s="211"/>
      <c r="I511" s="211"/>
      <c r="J511" s="211"/>
      <c r="K511" s="211"/>
      <c r="L511" s="211"/>
      <c r="M511" s="215"/>
      <c r="N511" s="57"/>
      <c r="O511" s="57"/>
      <c r="P511" s="57"/>
      <c r="Q511" s="57"/>
      <c r="R511" s="57"/>
      <c r="S511" s="215"/>
      <c r="T511" s="215"/>
      <c r="U511" s="215"/>
      <c r="V511" s="215"/>
      <c r="W511" s="215"/>
      <c r="X511" s="215"/>
      <c r="Y511" s="215"/>
      <c r="Z511" s="217"/>
      <c r="AA511" s="215"/>
      <c r="AB511" s="215"/>
      <c r="AC511" s="215"/>
      <c r="AD511" s="215"/>
      <c r="AE511" s="215"/>
      <c r="AF511" s="215"/>
      <c r="AG511" s="211"/>
      <c r="AH511" s="215"/>
      <c r="AI511" s="211"/>
    </row>
    <row r="512" spans="1:35" x14ac:dyDescent="0.25">
      <c r="A512" s="211"/>
      <c r="B512" s="211"/>
      <c r="C512" s="211"/>
      <c r="D512" s="211"/>
      <c r="E512" s="211"/>
      <c r="F512" s="211"/>
      <c r="G512" s="211"/>
      <c r="H512" s="211"/>
      <c r="I512" s="211"/>
      <c r="J512" s="211"/>
      <c r="K512" s="211"/>
      <c r="L512" s="211"/>
      <c r="M512" s="215"/>
      <c r="N512" s="57"/>
      <c r="O512" s="57"/>
      <c r="P512" s="57"/>
      <c r="Q512" s="57"/>
      <c r="R512" s="57"/>
      <c r="S512" s="215"/>
      <c r="T512" s="215"/>
      <c r="U512" s="215"/>
      <c r="V512" s="215"/>
      <c r="W512" s="215"/>
      <c r="X512" s="215"/>
      <c r="Y512" s="215"/>
      <c r="Z512" s="217"/>
      <c r="AA512" s="215"/>
      <c r="AB512" s="215"/>
      <c r="AC512" s="215"/>
      <c r="AD512" s="215"/>
      <c r="AE512" s="215"/>
      <c r="AF512" s="215"/>
      <c r="AG512" s="211"/>
      <c r="AH512" s="215"/>
      <c r="AI512" s="211"/>
    </row>
    <row r="513" spans="1:35" x14ac:dyDescent="0.25">
      <c r="A513" s="211"/>
      <c r="B513" s="211"/>
      <c r="C513" s="211"/>
      <c r="D513" s="211"/>
      <c r="E513" s="211"/>
      <c r="F513" s="211"/>
      <c r="G513" s="211"/>
      <c r="H513" s="211"/>
      <c r="I513" s="211"/>
      <c r="J513" s="211"/>
      <c r="K513" s="211"/>
      <c r="L513" s="211"/>
      <c r="M513" s="215"/>
      <c r="N513" s="57"/>
      <c r="O513" s="57"/>
      <c r="P513" s="57"/>
      <c r="Q513" s="57"/>
      <c r="R513" s="57"/>
      <c r="S513" s="215"/>
      <c r="T513" s="215"/>
      <c r="U513" s="215"/>
      <c r="V513" s="215"/>
      <c r="W513" s="215"/>
      <c r="X513" s="215"/>
      <c r="Y513" s="215"/>
      <c r="Z513" s="217"/>
      <c r="AA513" s="215"/>
      <c r="AB513" s="215"/>
      <c r="AC513" s="215"/>
      <c r="AD513" s="215"/>
      <c r="AE513" s="215"/>
      <c r="AF513" s="215"/>
      <c r="AG513" s="211"/>
      <c r="AH513" s="215"/>
      <c r="AI513" s="211"/>
    </row>
    <row r="514" spans="1:35" x14ac:dyDescent="0.25">
      <c r="A514" s="211"/>
      <c r="B514" s="211"/>
      <c r="C514" s="211"/>
      <c r="D514" s="211"/>
      <c r="E514" s="211"/>
      <c r="F514" s="211"/>
      <c r="G514" s="211"/>
      <c r="H514" s="211"/>
      <c r="I514" s="211"/>
      <c r="J514" s="211"/>
      <c r="K514" s="211"/>
      <c r="L514" s="211"/>
      <c r="M514" s="215"/>
      <c r="N514" s="57"/>
      <c r="O514" s="57"/>
      <c r="P514" s="57"/>
      <c r="Q514" s="57"/>
      <c r="R514" s="57"/>
      <c r="S514" s="215"/>
      <c r="T514" s="215"/>
      <c r="U514" s="215"/>
      <c r="V514" s="215"/>
      <c r="W514" s="215"/>
      <c r="X514" s="215"/>
      <c r="Y514" s="215"/>
      <c r="Z514" s="217"/>
      <c r="AA514" s="215"/>
      <c r="AB514" s="215"/>
      <c r="AC514" s="215"/>
      <c r="AD514" s="215"/>
      <c r="AE514" s="215"/>
      <c r="AF514" s="215"/>
      <c r="AG514" s="211"/>
      <c r="AH514" s="215"/>
      <c r="AI514" s="211"/>
    </row>
    <row r="515" spans="1:35" x14ac:dyDescent="0.25">
      <c r="A515" s="211"/>
      <c r="B515" s="211"/>
      <c r="C515" s="211"/>
      <c r="D515" s="211"/>
      <c r="E515" s="211"/>
      <c r="F515" s="211"/>
      <c r="G515" s="211"/>
      <c r="H515" s="211"/>
      <c r="I515" s="211"/>
      <c r="J515" s="211"/>
      <c r="K515" s="211"/>
      <c r="L515" s="211"/>
      <c r="M515" s="215"/>
      <c r="N515" s="57"/>
      <c r="O515" s="57"/>
      <c r="P515" s="57"/>
      <c r="Q515" s="57"/>
      <c r="R515" s="57"/>
      <c r="S515" s="215"/>
      <c r="T515" s="215"/>
      <c r="U515" s="215"/>
      <c r="V515" s="215"/>
      <c r="W515" s="215"/>
      <c r="X515" s="215"/>
      <c r="Y515" s="215"/>
      <c r="Z515" s="217"/>
      <c r="AA515" s="215"/>
      <c r="AB515" s="215"/>
      <c r="AC515" s="215"/>
      <c r="AD515" s="215"/>
      <c r="AE515" s="215"/>
      <c r="AF515" s="215"/>
      <c r="AG515" s="211"/>
      <c r="AH515" s="215"/>
      <c r="AI515" s="211"/>
    </row>
    <row r="516" spans="1:35" x14ac:dyDescent="0.25">
      <c r="A516" s="211"/>
      <c r="B516" s="211"/>
      <c r="C516" s="211"/>
      <c r="D516" s="211"/>
      <c r="E516" s="211"/>
      <c r="F516" s="211"/>
      <c r="G516" s="211"/>
      <c r="H516" s="211"/>
      <c r="I516" s="211"/>
      <c r="J516" s="211"/>
      <c r="K516" s="211"/>
      <c r="L516" s="211"/>
      <c r="M516" s="215"/>
      <c r="N516" s="57"/>
      <c r="O516" s="57"/>
      <c r="P516" s="57"/>
      <c r="Q516" s="57"/>
      <c r="R516" s="57"/>
      <c r="S516" s="215"/>
      <c r="T516" s="215"/>
      <c r="U516" s="215"/>
      <c r="V516" s="215"/>
      <c r="W516" s="215"/>
      <c r="X516" s="215"/>
      <c r="Y516" s="215"/>
      <c r="Z516" s="217"/>
      <c r="AA516" s="215"/>
      <c r="AB516" s="215"/>
      <c r="AC516" s="215"/>
      <c r="AD516" s="215"/>
      <c r="AE516" s="215"/>
      <c r="AF516" s="215"/>
      <c r="AG516" s="211"/>
      <c r="AH516" s="215"/>
      <c r="AI516" s="211"/>
    </row>
    <row r="517" spans="1:35" x14ac:dyDescent="0.25">
      <c r="A517" s="211"/>
      <c r="B517" s="211"/>
      <c r="C517" s="211"/>
      <c r="D517" s="211"/>
      <c r="E517" s="211"/>
      <c r="F517" s="211"/>
      <c r="G517" s="211"/>
      <c r="H517" s="211"/>
      <c r="I517" s="211"/>
      <c r="J517" s="211"/>
      <c r="K517" s="211"/>
      <c r="L517" s="211"/>
      <c r="M517" s="215"/>
      <c r="N517" s="57"/>
      <c r="O517" s="57"/>
      <c r="P517" s="57"/>
      <c r="Q517" s="57"/>
      <c r="R517" s="57"/>
      <c r="S517" s="215"/>
      <c r="T517" s="215"/>
      <c r="U517" s="215"/>
      <c r="V517" s="215"/>
      <c r="W517" s="215"/>
      <c r="X517" s="215"/>
      <c r="Y517" s="215"/>
      <c r="Z517" s="217"/>
      <c r="AA517" s="215"/>
      <c r="AB517" s="215"/>
      <c r="AC517" s="215"/>
      <c r="AD517" s="215"/>
      <c r="AE517" s="215"/>
      <c r="AF517" s="215"/>
      <c r="AG517" s="211"/>
      <c r="AH517" s="215"/>
      <c r="AI517" s="211"/>
    </row>
    <row r="518" spans="1:35" x14ac:dyDescent="0.25">
      <c r="A518" s="211"/>
      <c r="B518" s="211"/>
      <c r="C518" s="211"/>
      <c r="D518" s="211"/>
      <c r="E518" s="211"/>
      <c r="F518" s="211"/>
      <c r="G518" s="211"/>
      <c r="H518" s="211"/>
      <c r="I518" s="211"/>
      <c r="J518" s="211"/>
      <c r="K518" s="211"/>
      <c r="L518" s="211"/>
      <c r="M518" s="215"/>
      <c r="N518" s="57"/>
      <c r="O518" s="57"/>
      <c r="P518" s="57"/>
      <c r="Q518" s="57"/>
      <c r="R518" s="57"/>
      <c r="S518" s="215"/>
      <c r="T518" s="215"/>
      <c r="U518" s="215"/>
      <c r="V518" s="215"/>
      <c r="W518" s="215"/>
      <c r="X518" s="215"/>
      <c r="Y518" s="215"/>
      <c r="Z518" s="217"/>
      <c r="AA518" s="215"/>
      <c r="AB518" s="215"/>
      <c r="AC518" s="215"/>
      <c r="AD518" s="215"/>
      <c r="AE518" s="215"/>
      <c r="AF518" s="215"/>
      <c r="AG518" s="211"/>
      <c r="AH518" s="215"/>
      <c r="AI518" s="211"/>
    </row>
    <row r="519" spans="1:35" x14ac:dyDescent="0.25">
      <c r="A519" s="211"/>
      <c r="B519" s="211"/>
      <c r="C519" s="211"/>
      <c r="D519" s="211"/>
      <c r="E519" s="211"/>
      <c r="F519" s="211"/>
      <c r="G519" s="211"/>
      <c r="H519" s="211"/>
      <c r="I519" s="211"/>
      <c r="J519" s="211"/>
      <c r="K519" s="211"/>
      <c r="L519" s="211"/>
      <c r="M519" s="215"/>
      <c r="N519" s="57"/>
      <c r="O519" s="57"/>
      <c r="P519" s="57"/>
      <c r="Q519" s="57"/>
      <c r="R519" s="57"/>
      <c r="S519" s="215"/>
      <c r="T519" s="215"/>
      <c r="U519" s="215"/>
      <c r="V519" s="215"/>
      <c r="W519" s="215"/>
      <c r="X519" s="215"/>
      <c r="Y519" s="215"/>
      <c r="Z519" s="217"/>
      <c r="AA519" s="215"/>
      <c r="AB519" s="215"/>
      <c r="AC519" s="215"/>
      <c r="AD519" s="215"/>
      <c r="AE519" s="215"/>
      <c r="AF519" s="215"/>
      <c r="AG519" s="211"/>
      <c r="AH519" s="215"/>
      <c r="AI519" s="211"/>
    </row>
    <row r="520" spans="1:35" x14ac:dyDescent="0.25">
      <c r="A520" s="211"/>
      <c r="B520" s="211"/>
      <c r="C520" s="211"/>
      <c r="D520" s="211"/>
      <c r="E520" s="211"/>
      <c r="F520" s="211"/>
      <c r="G520" s="211"/>
      <c r="H520" s="211"/>
      <c r="I520" s="211"/>
      <c r="J520" s="211"/>
      <c r="K520" s="211"/>
      <c r="L520" s="211"/>
      <c r="M520" s="215"/>
      <c r="N520" s="57"/>
      <c r="O520" s="57"/>
      <c r="P520" s="57"/>
      <c r="Q520" s="57"/>
      <c r="R520" s="57"/>
      <c r="S520" s="215"/>
      <c r="T520" s="215"/>
      <c r="U520" s="215"/>
      <c r="V520" s="215"/>
      <c r="W520" s="215"/>
      <c r="X520" s="215"/>
      <c r="Y520" s="215"/>
      <c r="Z520" s="217"/>
      <c r="AA520" s="215"/>
      <c r="AB520" s="215"/>
      <c r="AC520" s="215"/>
      <c r="AD520" s="215"/>
      <c r="AE520" s="215"/>
      <c r="AF520" s="215"/>
      <c r="AG520" s="211"/>
      <c r="AH520" s="215"/>
      <c r="AI520" s="211"/>
    </row>
    <row r="521" spans="1:35" x14ac:dyDescent="0.25">
      <c r="A521" s="211"/>
      <c r="B521" s="211"/>
      <c r="C521" s="211"/>
      <c r="D521" s="211"/>
      <c r="E521" s="211"/>
      <c r="F521" s="211"/>
      <c r="G521" s="211"/>
      <c r="H521" s="211"/>
      <c r="I521" s="211"/>
      <c r="J521" s="211"/>
      <c r="K521" s="211"/>
      <c r="L521" s="211"/>
      <c r="M521" s="215"/>
      <c r="N521" s="57"/>
      <c r="O521" s="57"/>
      <c r="P521" s="57"/>
      <c r="Q521" s="57"/>
      <c r="R521" s="57"/>
      <c r="S521" s="215"/>
      <c r="T521" s="215"/>
      <c r="U521" s="215"/>
      <c r="V521" s="215"/>
      <c r="W521" s="215"/>
      <c r="X521" s="215"/>
      <c r="Y521" s="215"/>
      <c r="Z521" s="217"/>
      <c r="AA521" s="215"/>
      <c r="AB521" s="215"/>
      <c r="AC521" s="215"/>
      <c r="AD521" s="215"/>
      <c r="AE521" s="215"/>
      <c r="AF521" s="215"/>
      <c r="AG521" s="211"/>
      <c r="AH521" s="215"/>
      <c r="AI521" s="211"/>
    </row>
    <row r="522" spans="1:35" x14ac:dyDescent="0.25">
      <c r="A522" s="211"/>
      <c r="B522" s="211"/>
      <c r="C522" s="211"/>
      <c r="D522" s="211"/>
      <c r="E522" s="211"/>
      <c r="F522" s="211"/>
      <c r="G522" s="211"/>
      <c r="H522" s="211"/>
      <c r="I522" s="211"/>
      <c r="J522" s="211"/>
      <c r="K522" s="211"/>
      <c r="L522" s="211"/>
      <c r="M522" s="215"/>
      <c r="N522" s="57"/>
      <c r="O522" s="57"/>
      <c r="P522" s="57"/>
      <c r="Q522" s="57"/>
      <c r="R522" s="57"/>
      <c r="S522" s="215"/>
      <c r="T522" s="215"/>
      <c r="U522" s="215"/>
      <c r="V522" s="215"/>
      <c r="W522" s="215"/>
      <c r="X522" s="215"/>
      <c r="Y522" s="215"/>
      <c r="Z522" s="217"/>
      <c r="AA522" s="215"/>
      <c r="AB522" s="215"/>
      <c r="AC522" s="215"/>
      <c r="AD522" s="215"/>
      <c r="AE522" s="215"/>
      <c r="AF522" s="215"/>
      <c r="AG522" s="211"/>
      <c r="AH522" s="215"/>
      <c r="AI522" s="211"/>
    </row>
    <row r="523" spans="1:35" x14ac:dyDescent="0.25">
      <c r="A523" s="211"/>
      <c r="B523" s="211"/>
      <c r="C523" s="211"/>
      <c r="D523" s="211"/>
      <c r="E523" s="211"/>
      <c r="F523" s="211"/>
      <c r="G523" s="211"/>
      <c r="H523" s="211"/>
      <c r="I523" s="211"/>
      <c r="J523" s="211"/>
      <c r="K523" s="211"/>
      <c r="L523" s="211"/>
      <c r="M523" s="215"/>
      <c r="N523" s="57"/>
      <c r="O523" s="57"/>
      <c r="P523" s="57"/>
      <c r="Q523" s="57"/>
      <c r="R523" s="57"/>
      <c r="S523" s="215"/>
      <c r="T523" s="215"/>
      <c r="U523" s="215"/>
      <c r="V523" s="215"/>
      <c r="W523" s="215"/>
      <c r="X523" s="215"/>
      <c r="Y523" s="215"/>
      <c r="Z523" s="217"/>
      <c r="AA523" s="215"/>
      <c r="AB523" s="215"/>
      <c r="AC523" s="215"/>
      <c r="AD523" s="215"/>
      <c r="AE523" s="215"/>
      <c r="AF523" s="215"/>
      <c r="AG523" s="211"/>
      <c r="AH523" s="215"/>
      <c r="AI523" s="211"/>
    </row>
    <row r="524" spans="1:35" x14ac:dyDescent="0.25">
      <c r="A524" s="211"/>
      <c r="B524" s="211"/>
      <c r="C524" s="211"/>
      <c r="D524" s="211"/>
      <c r="E524" s="211"/>
      <c r="F524" s="211"/>
      <c r="G524" s="211"/>
      <c r="H524" s="211"/>
      <c r="I524" s="211"/>
      <c r="J524" s="211"/>
      <c r="K524" s="211"/>
      <c r="L524" s="211"/>
      <c r="M524" s="215"/>
      <c r="N524" s="57"/>
      <c r="O524" s="57"/>
      <c r="P524" s="57"/>
      <c r="Q524" s="57"/>
      <c r="R524" s="57"/>
      <c r="S524" s="215"/>
      <c r="T524" s="215"/>
      <c r="U524" s="215"/>
      <c r="V524" s="215"/>
      <c r="W524" s="215"/>
      <c r="X524" s="215"/>
      <c r="Y524" s="215"/>
      <c r="Z524" s="217"/>
      <c r="AA524" s="215"/>
      <c r="AB524" s="215"/>
      <c r="AC524" s="215"/>
      <c r="AD524" s="215"/>
      <c r="AE524" s="215"/>
      <c r="AF524" s="215"/>
      <c r="AG524" s="211"/>
      <c r="AH524" s="215"/>
      <c r="AI524" s="211"/>
    </row>
    <row r="525" spans="1:35" x14ac:dyDescent="0.25">
      <c r="A525" s="211"/>
      <c r="B525" s="211"/>
      <c r="C525" s="211"/>
      <c r="D525" s="211"/>
      <c r="E525" s="211"/>
      <c r="F525" s="211"/>
      <c r="G525" s="211"/>
      <c r="H525" s="211"/>
      <c r="I525" s="211"/>
      <c r="J525" s="211"/>
      <c r="K525" s="211"/>
      <c r="L525" s="211"/>
      <c r="M525" s="215"/>
      <c r="N525" s="57"/>
      <c r="O525" s="57"/>
      <c r="P525" s="57"/>
      <c r="Q525" s="57"/>
      <c r="R525" s="57"/>
      <c r="S525" s="215"/>
      <c r="T525" s="215"/>
      <c r="U525" s="215"/>
      <c r="V525" s="215"/>
      <c r="W525" s="215"/>
      <c r="X525" s="215"/>
      <c r="Y525" s="215"/>
      <c r="Z525" s="217"/>
      <c r="AA525" s="215"/>
      <c r="AB525" s="215"/>
      <c r="AC525" s="215"/>
      <c r="AD525" s="215"/>
      <c r="AE525" s="215"/>
      <c r="AF525" s="215"/>
      <c r="AG525" s="211"/>
      <c r="AH525" s="215"/>
      <c r="AI525" s="211"/>
    </row>
    <row r="526" spans="1:35" x14ac:dyDescent="0.25">
      <c r="A526" s="211"/>
      <c r="B526" s="211"/>
      <c r="C526" s="211"/>
      <c r="D526" s="211"/>
      <c r="E526" s="211"/>
      <c r="F526" s="211"/>
      <c r="G526" s="211"/>
      <c r="H526" s="211"/>
      <c r="I526" s="211"/>
      <c r="J526" s="211"/>
      <c r="K526" s="211"/>
      <c r="L526" s="211"/>
      <c r="M526" s="215"/>
      <c r="N526" s="57"/>
      <c r="O526" s="57"/>
      <c r="P526" s="57"/>
      <c r="Q526" s="57"/>
      <c r="R526" s="57"/>
      <c r="S526" s="215"/>
      <c r="T526" s="215"/>
      <c r="U526" s="215"/>
      <c r="V526" s="215"/>
      <c r="W526" s="215"/>
      <c r="X526" s="215"/>
      <c r="Y526" s="215"/>
      <c r="Z526" s="217"/>
      <c r="AA526" s="215"/>
      <c r="AB526" s="215"/>
      <c r="AC526" s="215"/>
      <c r="AD526" s="215"/>
      <c r="AE526" s="215"/>
      <c r="AF526" s="215"/>
      <c r="AG526" s="211"/>
      <c r="AH526" s="215"/>
      <c r="AI526" s="211"/>
    </row>
    <row r="527" spans="1:35" x14ac:dyDescent="0.25">
      <c r="A527" s="211"/>
      <c r="B527" s="211"/>
      <c r="C527" s="211"/>
      <c r="D527" s="211"/>
      <c r="E527" s="211"/>
      <c r="F527" s="211"/>
      <c r="G527" s="211"/>
      <c r="H527" s="211"/>
      <c r="I527" s="211"/>
      <c r="J527" s="211"/>
      <c r="K527" s="211"/>
      <c r="L527" s="211"/>
      <c r="M527" s="215"/>
      <c r="N527" s="57"/>
      <c r="O527" s="57"/>
      <c r="P527" s="57"/>
      <c r="Q527" s="57"/>
      <c r="R527" s="57"/>
      <c r="S527" s="215"/>
      <c r="T527" s="215"/>
      <c r="U527" s="215"/>
      <c r="V527" s="215"/>
      <c r="W527" s="215"/>
      <c r="X527" s="215"/>
      <c r="Y527" s="215"/>
      <c r="Z527" s="217"/>
      <c r="AA527" s="215"/>
      <c r="AB527" s="215"/>
      <c r="AC527" s="215"/>
      <c r="AD527" s="215"/>
      <c r="AE527" s="215"/>
      <c r="AF527" s="215"/>
      <c r="AG527" s="211"/>
      <c r="AH527" s="215"/>
      <c r="AI527" s="211"/>
    </row>
    <row r="528" spans="1:35" x14ac:dyDescent="0.25">
      <c r="A528" s="211"/>
      <c r="B528" s="211"/>
      <c r="C528" s="211"/>
      <c r="D528" s="211"/>
      <c r="E528" s="211"/>
      <c r="F528" s="211"/>
      <c r="G528" s="211"/>
      <c r="H528" s="211"/>
      <c r="I528" s="211"/>
      <c r="J528" s="211"/>
      <c r="K528" s="211"/>
      <c r="L528" s="211"/>
      <c r="M528" s="215"/>
      <c r="N528" s="57"/>
      <c r="O528" s="57"/>
      <c r="P528" s="57"/>
      <c r="Q528" s="57"/>
      <c r="R528" s="57"/>
      <c r="S528" s="215"/>
      <c r="T528" s="215"/>
      <c r="U528" s="215"/>
      <c r="V528" s="215"/>
      <c r="W528" s="215"/>
      <c r="X528" s="215"/>
      <c r="Y528" s="215"/>
      <c r="Z528" s="217"/>
      <c r="AA528" s="215"/>
      <c r="AB528" s="215"/>
      <c r="AC528" s="215"/>
      <c r="AD528" s="215"/>
      <c r="AE528" s="215"/>
      <c r="AF528" s="215"/>
      <c r="AG528" s="211"/>
      <c r="AH528" s="215"/>
      <c r="AI528" s="211"/>
    </row>
    <row r="529" spans="1:35" x14ac:dyDescent="0.25">
      <c r="A529" s="211"/>
      <c r="B529" s="211"/>
      <c r="C529" s="211"/>
      <c r="D529" s="211"/>
      <c r="E529" s="211"/>
      <c r="F529" s="211"/>
      <c r="G529" s="211"/>
      <c r="H529" s="211"/>
      <c r="I529" s="211"/>
      <c r="J529" s="211"/>
      <c r="K529" s="211"/>
      <c r="L529" s="211"/>
      <c r="M529" s="215"/>
      <c r="N529" s="57"/>
      <c r="O529" s="57"/>
      <c r="P529" s="57"/>
      <c r="Q529" s="57"/>
      <c r="R529" s="57"/>
      <c r="S529" s="215"/>
      <c r="T529" s="215"/>
      <c r="U529" s="215"/>
      <c r="V529" s="215"/>
      <c r="W529" s="215"/>
      <c r="X529" s="215"/>
      <c r="Y529" s="215"/>
      <c r="Z529" s="217"/>
      <c r="AA529" s="215"/>
      <c r="AB529" s="215"/>
      <c r="AC529" s="215"/>
      <c r="AD529" s="215"/>
      <c r="AE529" s="215"/>
      <c r="AF529" s="215"/>
      <c r="AG529" s="211"/>
      <c r="AH529" s="215"/>
      <c r="AI529" s="211"/>
    </row>
    <row r="530" spans="1:35" x14ac:dyDescent="0.25">
      <c r="A530" s="211"/>
      <c r="B530" s="211"/>
      <c r="C530" s="211"/>
      <c r="D530" s="211"/>
      <c r="E530" s="211"/>
      <c r="F530" s="211"/>
      <c r="G530" s="211"/>
      <c r="H530" s="211"/>
      <c r="I530" s="211"/>
      <c r="J530" s="211"/>
      <c r="K530" s="211"/>
      <c r="L530" s="211"/>
      <c r="M530" s="215"/>
      <c r="N530" s="57"/>
      <c r="O530" s="57"/>
      <c r="P530" s="57"/>
      <c r="Q530" s="57"/>
      <c r="R530" s="57"/>
      <c r="S530" s="215"/>
      <c r="T530" s="215"/>
      <c r="U530" s="215"/>
      <c r="V530" s="215"/>
      <c r="W530" s="215"/>
      <c r="X530" s="215"/>
      <c r="Y530" s="215"/>
      <c r="Z530" s="217"/>
      <c r="AA530" s="215"/>
      <c r="AB530" s="215"/>
      <c r="AC530" s="215"/>
      <c r="AD530" s="215"/>
      <c r="AE530" s="215"/>
      <c r="AF530" s="215"/>
      <c r="AG530" s="211"/>
      <c r="AH530" s="215"/>
      <c r="AI530" s="211"/>
    </row>
    <row r="531" spans="1:35" x14ac:dyDescent="0.25">
      <c r="A531" s="211"/>
      <c r="B531" s="211"/>
      <c r="C531" s="211"/>
      <c r="D531" s="211"/>
      <c r="E531" s="211"/>
      <c r="F531" s="211"/>
      <c r="G531" s="211"/>
      <c r="H531" s="211"/>
      <c r="I531" s="211"/>
      <c r="J531" s="211"/>
      <c r="K531" s="211"/>
      <c r="L531" s="211"/>
      <c r="M531" s="215"/>
      <c r="N531" s="57"/>
      <c r="O531" s="57"/>
      <c r="P531" s="57"/>
      <c r="Q531" s="57"/>
      <c r="R531" s="57"/>
      <c r="S531" s="215"/>
      <c r="T531" s="215"/>
      <c r="U531" s="215"/>
      <c r="V531" s="215"/>
      <c r="W531" s="215"/>
      <c r="X531" s="215"/>
      <c r="Y531" s="215"/>
      <c r="Z531" s="217"/>
      <c r="AA531" s="215"/>
      <c r="AB531" s="215"/>
      <c r="AC531" s="215"/>
      <c r="AD531" s="215"/>
      <c r="AE531" s="215"/>
      <c r="AF531" s="215"/>
      <c r="AG531" s="211"/>
      <c r="AH531" s="215"/>
      <c r="AI531" s="211"/>
    </row>
    <row r="532" spans="1:35" x14ac:dyDescent="0.25">
      <c r="A532" s="211"/>
      <c r="B532" s="211"/>
      <c r="C532" s="211"/>
      <c r="D532" s="211"/>
      <c r="E532" s="211"/>
      <c r="F532" s="211"/>
      <c r="G532" s="211"/>
      <c r="H532" s="211"/>
      <c r="I532" s="211"/>
      <c r="J532" s="211"/>
      <c r="K532" s="211"/>
      <c r="L532" s="211"/>
      <c r="M532" s="215"/>
      <c r="N532" s="57"/>
      <c r="O532" s="57"/>
      <c r="P532" s="57"/>
      <c r="Q532" s="57"/>
      <c r="R532" s="57"/>
      <c r="S532" s="215"/>
      <c r="T532" s="215"/>
      <c r="U532" s="215"/>
      <c r="V532" s="215"/>
      <c r="W532" s="215"/>
      <c r="X532" s="215"/>
      <c r="Y532" s="215"/>
      <c r="Z532" s="217"/>
      <c r="AA532" s="215"/>
      <c r="AB532" s="215"/>
      <c r="AC532" s="215"/>
      <c r="AD532" s="215"/>
      <c r="AE532" s="215"/>
      <c r="AF532" s="215"/>
      <c r="AG532" s="211"/>
      <c r="AH532" s="215"/>
      <c r="AI532" s="211"/>
    </row>
    <row r="533" spans="1:35" x14ac:dyDescent="0.25">
      <c r="A533" s="211"/>
      <c r="B533" s="211"/>
      <c r="C533" s="211"/>
      <c r="D533" s="211"/>
      <c r="E533" s="211"/>
      <c r="F533" s="211"/>
      <c r="G533" s="211"/>
      <c r="H533" s="211"/>
      <c r="I533" s="211"/>
      <c r="J533" s="211"/>
      <c r="K533" s="211"/>
      <c r="L533" s="211"/>
      <c r="M533" s="215"/>
      <c r="N533" s="57"/>
      <c r="O533" s="57"/>
      <c r="P533" s="57"/>
      <c r="Q533" s="57"/>
      <c r="R533" s="57"/>
      <c r="S533" s="215"/>
      <c r="T533" s="215"/>
      <c r="U533" s="215"/>
      <c r="V533" s="215"/>
      <c r="W533" s="215"/>
      <c r="X533" s="215"/>
      <c r="Y533" s="215"/>
      <c r="Z533" s="217"/>
      <c r="AA533" s="215"/>
      <c r="AB533" s="215"/>
      <c r="AC533" s="215"/>
      <c r="AD533" s="215"/>
      <c r="AE533" s="215"/>
      <c r="AF533" s="215"/>
      <c r="AG533" s="211"/>
      <c r="AH533" s="215"/>
      <c r="AI533" s="211"/>
    </row>
    <row r="534" spans="1:35" x14ac:dyDescent="0.25">
      <c r="A534" s="211"/>
      <c r="B534" s="211"/>
      <c r="C534" s="211"/>
      <c r="D534" s="211"/>
      <c r="E534" s="211"/>
      <c r="F534" s="211"/>
      <c r="G534" s="211"/>
      <c r="H534" s="211"/>
      <c r="I534" s="211"/>
      <c r="J534" s="211"/>
      <c r="K534" s="211"/>
      <c r="L534" s="211"/>
      <c r="M534" s="215"/>
      <c r="N534" s="57"/>
      <c r="O534" s="57"/>
      <c r="P534" s="57"/>
      <c r="Q534" s="57"/>
      <c r="R534" s="57"/>
      <c r="S534" s="215"/>
      <c r="T534" s="215"/>
      <c r="U534" s="215"/>
      <c r="V534" s="215"/>
      <c r="W534" s="215"/>
      <c r="X534" s="215"/>
      <c r="Y534" s="215"/>
      <c r="Z534" s="217"/>
      <c r="AA534" s="215"/>
      <c r="AB534" s="215"/>
      <c r="AC534" s="215"/>
      <c r="AD534" s="215"/>
      <c r="AE534" s="215"/>
      <c r="AF534" s="215"/>
      <c r="AG534" s="211"/>
      <c r="AH534" s="215"/>
      <c r="AI534" s="211"/>
    </row>
    <row r="535" spans="1:35" x14ac:dyDescent="0.25">
      <c r="A535" s="211"/>
      <c r="B535" s="211"/>
      <c r="C535" s="211"/>
      <c r="D535" s="211"/>
      <c r="E535" s="211"/>
      <c r="F535" s="211"/>
      <c r="G535" s="211"/>
      <c r="H535" s="211"/>
      <c r="I535" s="211"/>
      <c r="J535" s="211"/>
      <c r="K535" s="211"/>
      <c r="L535" s="211"/>
      <c r="M535" s="215"/>
      <c r="N535" s="57"/>
      <c r="O535" s="57"/>
      <c r="P535" s="57"/>
      <c r="Q535" s="57"/>
      <c r="R535" s="57"/>
      <c r="S535" s="215"/>
      <c r="T535" s="215"/>
      <c r="U535" s="215"/>
      <c r="V535" s="215"/>
      <c r="W535" s="215"/>
      <c r="X535" s="215"/>
      <c r="Y535" s="215"/>
      <c r="Z535" s="217"/>
      <c r="AA535" s="215"/>
      <c r="AB535" s="215"/>
      <c r="AC535" s="215"/>
      <c r="AD535" s="215"/>
      <c r="AE535" s="215"/>
      <c r="AF535" s="215"/>
      <c r="AG535" s="211"/>
      <c r="AH535" s="215"/>
      <c r="AI535" s="211"/>
    </row>
    <row r="536" spans="1:35" x14ac:dyDescent="0.25">
      <c r="A536" s="211"/>
      <c r="B536" s="211"/>
      <c r="C536" s="211"/>
      <c r="D536" s="211"/>
      <c r="E536" s="211"/>
      <c r="F536" s="211"/>
      <c r="G536" s="211"/>
      <c r="H536" s="211"/>
      <c r="I536" s="211"/>
      <c r="J536" s="211"/>
      <c r="K536" s="211"/>
      <c r="L536" s="211"/>
      <c r="M536" s="215"/>
      <c r="N536" s="57"/>
      <c r="O536" s="57"/>
      <c r="P536" s="57"/>
      <c r="Q536" s="57"/>
      <c r="R536" s="57"/>
      <c r="S536" s="215"/>
      <c r="T536" s="215"/>
      <c r="U536" s="215"/>
      <c r="V536" s="215"/>
      <c r="W536" s="215"/>
      <c r="X536" s="215"/>
      <c r="Y536" s="215"/>
      <c r="Z536" s="217"/>
      <c r="AA536" s="215"/>
      <c r="AB536" s="215"/>
      <c r="AC536" s="215"/>
      <c r="AD536" s="215"/>
      <c r="AE536" s="215"/>
      <c r="AF536" s="215"/>
      <c r="AG536" s="211"/>
      <c r="AH536" s="215"/>
      <c r="AI536" s="211"/>
    </row>
    <row r="537" spans="1:35" x14ac:dyDescent="0.25">
      <c r="A537" s="211"/>
      <c r="B537" s="211"/>
      <c r="C537" s="211"/>
      <c r="D537" s="211"/>
      <c r="E537" s="211"/>
      <c r="F537" s="211"/>
      <c r="G537" s="211"/>
      <c r="H537" s="211"/>
      <c r="I537" s="211"/>
      <c r="J537" s="211"/>
      <c r="K537" s="211"/>
      <c r="L537" s="211"/>
      <c r="M537" s="215"/>
      <c r="N537" s="57"/>
      <c r="O537" s="57"/>
      <c r="P537" s="57"/>
      <c r="Q537" s="57"/>
      <c r="R537" s="57"/>
      <c r="S537" s="215"/>
      <c r="T537" s="215"/>
      <c r="U537" s="215"/>
      <c r="V537" s="215"/>
      <c r="W537" s="215"/>
      <c r="X537" s="215"/>
      <c r="Y537" s="215"/>
      <c r="Z537" s="217"/>
      <c r="AA537" s="215"/>
      <c r="AB537" s="215"/>
      <c r="AC537" s="215"/>
      <c r="AD537" s="215"/>
      <c r="AE537" s="215"/>
      <c r="AF537" s="215"/>
      <c r="AG537" s="211"/>
      <c r="AH537" s="215"/>
      <c r="AI537" s="211"/>
    </row>
    <row r="538" spans="1:35" x14ac:dyDescent="0.25">
      <c r="A538" s="211"/>
      <c r="B538" s="211"/>
      <c r="C538" s="211"/>
      <c r="D538" s="211"/>
      <c r="E538" s="211"/>
      <c r="F538" s="211"/>
      <c r="G538" s="211"/>
      <c r="H538" s="211"/>
      <c r="I538" s="211"/>
      <c r="J538" s="211"/>
      <c r="K538" s="211"/>
      <c r="L538" s="211"/>
      <c r="M538" s="215"/>
      <c r="N538" s="57"/>
      <c r="O538" s="57"/>
      <c r="P538" s="57"/>
      <c r="Q538" s="57"/>
      <c r="R538" s="57"/>
      <c r="S538" s="215"/>
      <c r="T538" s="215"/>
      <c r="U538" s="215"/>
      <c r="V538" s="215"/>
      <c r="W538" s="215"/>
      <c r="X538" s="215"/>
      <c r="Y538" s="215"/>
      <c r="Z538" s="217"/>
      <c r="AA538" s="215"/>
      <c r="AB538" s="215"/>
      <c r="AC538" s="215"/>
      <c r="AD538" s="215"/>
      <c r="AE538" s="215"/>
      <c r="AF538" s="215"/>
      <c r="AG538" s="211"/>
      <c r="AH538" s="215"/>
      <c r="AI538" s="211"/>
    </row>
    <row r="539" spans="1:35" x14ac:dyDescent="0.25">
      <c r="A539" s="211"/>
      <c r="B539" s="211"/>
      <c r="C539" s="211"/>
      <c r="D539" s="211"/>
      <c r="E539" s="211"/>
      <c r="F539" s="211"/>
      <c r="G539" s="211"/>
      <c r="H539" s="211"/>
      <c r="I539" s="211"/>
      <c r="J539" s="211"/>
      <c r="K539" s="211"/>
      <c r="L539" s="211"/>
      <c r="M539" s="215"/>
      <c r="N539" s="57"/>
      <c r="O539" s="57"/>
      <c r="P539" s="57"/>
      <c r="Q539" s="57"/>
      <c r="R539" s="57"/>
      <c r="S539" s="215"/>
      <c r="T539" s="215"/>
      <c r="U539" s="215"/>
      <c r="V539" s="215"/>
      <c r="W539" s="215"/>
      <c r="X539" s="215"/>
      <c r="Y539" s="215"/>
      <c r="Z539" s="217"/>
      <c r="AA539" s="215"/>
      <c r="AB539" s="215"/>
      <c r="AC539" s="215"/>
      <c r="AD539" s="215"/>
      <c r="AE539" s="215"/>
      <c r="AF539" s="215"/>
      <c r="AG539" s="211"/>
      <c r="AH539" s="215"/>
      <c r="AI539" s="211"/>
    </row>
    <row r="540" spans="1:35" x14ac:dyDescent="0.25">
      <c r="A540" s="211"/>
      <c r="B540" s="211"/>
      <c r="C540" s="211"/>
      <c r="D540" s="211"/>
      <c r="E540" s="211"/>
      <c r="F540" s="211"/>
      <c r="G540" s="211"/>
      <c r="H540" s="211"/>
      <c r="I540" s="211"/>
      <c r="J540" s="211"/>
      <c r="K540" s="211"/>
      <c r="L540" s="211"/>
      <c r="M540" s="215"/>
      <c r="N540" s="57"/>
      <c r="O540" s="57"/>
      <c r="P540" s="57"/>
      <c r="Q540" s="57"/>
      <c r="R540" s="57"/>
      <c r="S540" s="215"/>
      <c r="T540" s="215"/>
      <c r="U540" s="215"/>
      <c r="V540" s="215"/>
      <c r="W540" s="215"/>
      <c r="X540" s="215"/>
      <c r="Y540" s="215"/>
      <c r="Z540" s="217"/>
      <c r="AA540" s="215"/>
      <c r="AB540" s="215"/>
      <c r="AC540" s="215"/>
      <c r="AD540" s="215"/>
      <c r="AE540" s="215"/>
      <c r="AF540" s="215"/>
      <c r="AG540" s="211"/>
      <c r="AH540" s="215"/>
      <c r="AI540" s="211"/>
    </row>
    <row r="541" spans="1:35" x14ac:dyDescent="0.25">
      <c r="A541" s="211"/>
      <c r="B541" s="211"/>
      <c r="C541" s="211"/>
      <c r="D541" s="211"/>
      <c r="E541" s="211"/>
      <c r="F541" s="211"/>
      <c r="G541" s="211"/>
      <c r="H541" s="211"/>
      <c r="I541" s="211"/>
      <c r="J541" s="211"/>
      <c r="K541" s="211"/>
      <c r="L541" s="211"/>
      <c r="M541" s="215"/>
      <c r="N541" s="57"/>
      <c r="O541" s="57"/>
      <c r="P541" s="57"/>
      <c r="Q541" s="57"/>
      <c r="R541" s="57"/>
      <c r="S541" s="215"/>
      <c r="T541" s="215"/>
      <c r="U541" s="215"/>
      <c r="V541" s="215"/>
      <c r="W541" s="215"/>
      <c r="X541" s="215"/>
      <c r="Y541" s="215"/>
      <c r="Z541" s="217"/>
      <c r="AA541" s="215"/>
      <c r="AB541" s="215"/>
      <c r="AC541" s="215"/>
      <c r="AD541" s="215"/>
      <c r="AE541" s="215"/>
      <c r="AF541" s="215"/>
      <c r="AG541" s="211"/>
      <c r="AH541" s="215"/>
      <c r="AI541" s="211"/>
    </row>
    <row r="542" spans="1:35" x14ac:dyDescent="0.25">
      <c r="A542" s="211"/>
      <c r="B542" s="211"/>
      <c r="C542" s="211"/>
      <c r="D542" s="211"/>
      <c r="E542" s="211"/>
      <c r="F542" s="211"/>
      <c r="G542" s="211"/>
      <c r="H542" s="211"/>
      <c r="I542" s="211"/>
      <c r="J542" s="211"/>
      <c r="K542" s="211"/>
      <c r="L542" s="211"/>
      <c r="M542" s="215"/>
      <c r="N542" s="57"/>
      <c r="O542" s="57"/>
      <c r="P542" s="57"/>
      <c r="Q542" s="57"/>
      <c r="R542" s="57"/>
      <c r="S542" s="215"/>
      <c r="T542" s="215"/>
      <c r="U542" s="215"/>
      <c r="V542" s="215"/>
      <c r="W542" s="215"/>
      <c r="X542" s="215"/>
      <c r="Y542" s="215"/>
      <c r="Z542" s="217"/>
      <c r="AA542" s="215"/>
      <c r="AB542" s="215"/>
      <c r="AC542" s="215"/>
      <c r="AD542" s="215"/>
      <c r="AE542" s="215"/>
      <c r="AF542" s="215"/>
      <c r="AG542" s="211"/>
      <c r="AH542" s="215"/>
      <c r="AI542" s="211"/>
    </row>
    <row r="543" spans="1:35" x14ac:dyDescent="0.25">
      <c r="A543" s="211"/>
      <c r="B543" s="211"/>
      <c r="C543" s="211"/>
      <c r="D543" s="211"/>
      <c r="E543" s="211"/>
      <c r="F543" s="211"/>
      <c r="G543" s="211"/>
      <c r="H543" s="211"/>
      <c r="I543" s="211"/>
      <c r="J543" s="211"/>
      <c r="K543" s="211"/>
      <c r="L543" s="211"/>
      <c r="M543" s="215"/>
      <c r="N543" s="57"/>
      <c r="O543" s="57"/>
      <c r="P543" s="57"/>
      <c r="Q543" s="57"/>
      <c r="R543" s="57"/>
      <c r="S543" s="215"/>
      <c r="T543" s="215"/>
      <c r="U543" s="215"/>
      <c r="V543" s="215"/>
      <c r="W543" s="215"/>
      <c r="X543" s="215"/>
      <c r="Y543" s="215"/>
      <c r="Z543" s="217"/>
      <c r="AA543" s="215"/>
      <c r="AB543" s="215"/>
      <c r="AC543" s="215"/>
      <c r="AD543" s="215"/>
      <c r="AE543" s="215"/>
      <c r="AF543" s="215"/>
      <c r="AG543" s="211"/>
      <c r="AH543" s="215"/>
      <c r="AI543" s="211"/>
    </row>
    <row r="544" spans="1:35" x14ac:dyDescent="0.25">
      <c r="A544" s="211"/>
      <c r="B544" s="211"/>
      <c r="C544" s="211"/>
      <c r="D544" s="211"/>
      <c r="E544" s="211"/>
      <c r="F544" s="211"/>
      <c r="G544" s="211"/>
      <c r="H544" s="211"/>
      <c r="I544" s="211"/>
      <c r="J544" s="211"/>
      <c r="K544" s="211"/>
      <c r="L544" s="211"/>
      <c r="M544" s="215"/>
      <c r="N544" s="57"/>
      <c r="O544" s="57"/>
      <c r="P544" s="57"/>
      <c r="Q544" s="57"/>
      <c r="R544" s="57"/>
      <c r="S544" s="215"/>
      <c r="T544" s="215"/>
      <c r="U544" s="215"/>
      <c r="V544" s="215"/>
      <c r="W544" s="215"/>
      <c r="X544" s="215"/>
      <c r="Y544" s="215"/>
      <c r="Z544" s="217"/>
      <c r="AA544" s="215"/>
      <c r="AB544" s="215"/>
      <c r="AC544" s="215"/>
      <c r="AD544" s="215"/>
      <c r="AE544" s="215"/>
      <c r="AF544" s="215"/>
      <c r="AG544" s="211"/>
      <c r="AH544" s="215"/>
      <c r="AI544" s="211"/>
    </row>
    <row r="545" spans="1:35" x14ac:dyDescent="0.25">
      <c r="A545" s="211"/>
      <c r="B545" s="211"/>
      <c r="C545" s="211"/>
      <c r="D545" s="211"/>
      <c r="E545" s="211"/>
      <c r="F545" s="211"/>
      <c r="G545" s="211"/>
      <c r="H545" s="211"/>
      <c r="I545" s="211"/>
      <c r="J545" s="211"/>
      <c r="K545" s="211"/>
      <c r="L545" s="211"/>
      <c r="M545" s="215"/>
      <c r="N545" s="57"/>
      <c r="O545" s="57"/>
      <c r="P545" s="57"/>
      <c r="Q545" s="57"/>
      <c r="R545" s="57"/>
      <c r="S545" s="215"/>
      <c r="T545" s="215"/>
      <c r="U545" s="215"/>
      <c r="V545" s="215"/>
      <c r="W545" s="215"/>
      <c r="X545" s="215"/>
      <c r="Y545" s="215"/>
      <c r="Z545" s="217"/>
      <c r="AA545" s="215"/>
      <c r="AB545" s="215"/>
      <c r="AC545" s="215"/>
      <c r="AD545" s="215"/>
      <c r="AE545" s="215"/>
      <c r="AF545" s="215"/>
      <c r="AG545" s="211"/>
      <c r="AH545" s="215"/>
      <c r="AI545" s="211"/>
    </row>
    <row r="546" spans="1:35" x14ac:dyDescent="0.25">
      <c r="A546" s="211"/>
      <c r="B546" s="211"/>
      <c r="C546" s="211"/>
      <c r="D546" s="211"/>
      <c r="E546" s="211"/>
      <c r="F546" s="211"/>
      <c r="G546" s="211"/>
      <c r="H546" s="211"/>
      <c r="I546" s="211"/>
      <c r="J546" s="211"/>
      <c r="K546" s="211"/>
      <c r="L546" s="211"/>
      <c r="M546" s="215"/>
      <c r="N546" s="57"/>
      <c r="O546" s="57"/>
      <c r="P546" s="57"/>
      <c r="Q546" s="57"/>
      <c r="R546" s="57"/>
      <c r="S546" s="215"/>
      <c r="T546" s="215"/>
      <c r="U546" s="215"/>
      <c r="V546" s="215"/>
      <c r="W546" s="215"/>
      <c r="X546" s="215"/>
      <c r="Y546" s="215"/>
      <c r="Z546" s="217"/>
      <c r="AA546" s="215"/>
      <c r="AB546" s="215"/>
      <c r="AC546" s="215"/>
      <c r="AD546" s="215"/>
      <c r="AE546" s="215"/>
      <c r="AF546" s="215"/>
      <c r="AG546" s="211"/>
      <c r="AH546" s="215"/>
      <c r="AI546" s="211"/>
    </row>
    <row r="547" spans="1:35" x14ac:dyDescent="0.25">
      <c r="A547" s="211"/>
      <c r="B547" s="211"/>
      <c r="C547" s="211"/>
      <c r="D547" s="211"/>
      <c r="E547" s="211"/>
      <c r="F547" s="211"/>
      <c r="G547" s="211"/>
      <c r="H547" s="211"/>
      <c r="I547" s="211"/>
      <c r="J547" s="211"/>
      <c r="K547" s="211"/>
      <c r="L547" s="211"/>
      <c r="M547" s="215"/>
      <c r="N547" s="57"/>
      <c r="O547" s="57"/>
      <c r="P547" s="57"/>
      <c r="Q547" s="57"/>
      <c r="R547" s="57"/>
      <c r="S547" s="215"/>
      <c r="T547" s="215"/>
      <c r="U547" s="215"/>
      <c r="V547" s="215"/>
      <c r="W547" s="215"/>
      <c r="X547" s="215"/>
      <c r="Y547" s="215"/>
      <c r="Z547" s="217"/>
      <c r="AA547" s="215"/>
      <c r="AB547" s="215"/>
      <c r="AC547" s="215"/>
      <c r="AD547" s="215"/>
      <c r="AE547" s="215"/>
      <c r="AF547" s="215"/>
      <c r="AG547" s="211"/>
      <c r="AH547" s="215"/>
      <c r="AI547" s="211"/>
    </row>
    <row r="548" spans="1:35" x14ac:dyDescent="0.25">
      <c r="A548" s="211"/>
      <c r="B548" s="211"/>
      <c r="C548" s="211"/>
      <c r="D548" s="211"/>
      <c r="E548" s="211"/>
      <c r="F548" s="211"/>
      <c r="G548" s="211"/>
      <c r="H548" s="211"/>
      <c r="I548" s="211"/>
      <c r="J548" s="211"/>
      <c r="K548" s="211"/>
      <c r="L548" s="211"/>
      <c r="M548" s="215"/>
      <c r="N548" s="57"/>
      <c r="O548" s="57"/>
      <c r="P548" s="57"/>
      <c r="Q548" s="57"/>
      <c r="R548" s="57"/>
      <c r="S548" s="215"/>
      <c r="T548" s="215"/>
      <c r="U548" s="215"/>
      <c r="V548" s="215"/>
      <c r="W548" s="215"/>
      <c r="X548" s="215"/>
      <c r="Y548" s="215"/>
      <c r="Z548" s="217"/>
      <c r="AA548" s="215"/>
      <c r="AB548" s="215"/>
      <c r="AC548" s="215"/>
      <c r="AD548" s="215"/>
      <c r="AE548" s="215"/>
      <c r="AF548" s="215"/>
      <c r="AG548" s="211"/>
      <c r="AH548" s="215"/>
      <c r="AI548" s="211"/>
    </row>
    <row r="549" spans="1:35" x14ac:dyDescent="0.25">
      <c r="A549" s="211"/>
      <c r="B549" s="211"/>
      <c r="C549" s="211"/>
      <c r="D549" s="211"/>
      <c r="E549" s="211"/>
      <c r="F549" s="211"/>
      <c r="G549" s="211"/>
      <c r="H549" s="211"/>
      <c r="I549" s="211"/>
      <c r="J549" s="211"/>
      <c r="K549" s="211"/>
      <c r="L549" s="211"/>
      <c r="M549" s="215"/>
      <c r="N549" s="57"/>
      <c r="O549" s="57"/>
      <c r="P549" s="57"/>
      <c r="Q549" s="57"/>
      <c r="R549" s="57"/>
      <c r="S549" s="215"/>
      <c r="T549" s="215"/>
      <c r="U549" s="215"/>
      <c r="V549" s="215"/>
      <c r="W549" s="215"/>
      <c r="X549" s="215"/>
      <c r="Y549" s="215"/>
      <c r="Z549" s="217"/>
      <c r="AA549" s="215"/>
      <c r="AB549" s="215"/>
      <c r="AC549" s="215"/>
      <c r="AD549" s="215"/>
      <c r="AE549" s="215"/>
      <c r="AF549" s="215"/>
      <c r="AG549" s="211"/>
      <c r="AH549" s="215"/>
      <c r="AI549" s="211"/>
    </row>
    <row r="550" spans="1:35" x14ac:dyDescent="0.25">
      <c r="A550" s="211"/>
      <c r="B550" s="211"/>
      <c r="C550" s="211"/>
      <c r="D550" s="211"/>
      <c r="E550" s="211"/>
      <c r="F550" s="211"/>
      <c r="G550" s="211"/>
      <c r="H550" s="211"/>
      <c r="I550" s="211"/>
      <c r="J550" s="211"/>
      <c r="K550" s="211"/>
      <c r="L550" s="211"/>
      <c r="M550" s="215"/>
      <c r="N550" s="57"/>
      <c r="O550" s="57"/>
      <c r="P550" s="57"/>
      <c r="Q550" s="57"/>
      <c r="R550" s="57"/>
      <c r="S550" s="215"/>
      <c r="T550" s="215"/>
      <c r="U550" s="215"/>
      <c r="V550" s="215"/>
      <c r="W550" s="215"/>
      <c r="X550" s="215"/>
      <c r="Y550" s="215"/>
      <c r="Z550" s="217"/>
      <c r="AA550" s="215"/>
      <c r="AB550" s="215"/>
      <c r="AC550" s="215"/>
      <c r="AD550" s="215"/>
      <c r="AE550" s="215"/>
      <c r="AF550" s="215"/>
      <c r="AG550" s="211"/>
      <c r="AH550" s="215"/>
      <c r="AI550" s="211"/>
    </row>
    <row r="551" spans="1:35" x14ac:dyDescent="0.25">
      <c r="A551" s="211"/>
      <c r="B551" s="211"/>
      <c r="C551" s="211"/>
      <c r="D551" s="211"/>
      <c r="E551" s="211"/>
      <c r="F551" s="211"/>
      <c r="G551" s="211"/>
      <c r="H551" s="211"/>
      <c r="I551" s="211"/>
      <c r="J551" s="211"/>
      <c r="K551" s="211"/>
      <c r="L551" s="211"/>
      <c r="M551" s="215"/>
      <c r="N551" s="57"/>
      <c r="O551" s="57"/>
      <c r="P551" s="57"/>
      <c r="Q551" s="57"/>
      <c r="R551" s="57"/>
      <c r="S551" s="215"/>
      <c r="T551" s="215"/>
      <c r="U551" s="215"/>
      <c r="V551" s="215"/>
      <c r="W551" s="215"/>
      <c r="X551" s="215"/>
      <c r="Y551" s="215"/>
      <c r="Z551" s="217"/>
      <c r="AA551" s="215"/>
      <c r="AB551" s="215"/>
      <c r="AC551" s="215"/>
      <c r="AD551" s="215"/>
      <c r="AE551" s="215"/>
      <c r="AF551" s="215"/>
      <c r="AG551" s="211"/>
      <c r="AH551" s="215"/>
      <c r="AI551" s="211"/>
    </row>
    <row r="552" spans="1:35" x14ac:dyDescent="0.25">
      <c r="A552" s="211"/>
      <c r="B552" s="211"/>
      <c r="C552" s="211"/>
      <c r="D552" s="211"/>
      <c r="E552" s="211"/>
      <c r="F552" s="211"/>
      <c r="G552" s="211"/>
      <c r="H552" s="211"/>
      <c r="I552" s="211"/>
      <c r="J552" s="211"/>
      <c r="K552" s="211"/>
      <c r="L552" s="211"/>
      <c r="M552" s="215"/>
      <c r="N552" s="57"/>
      <c r="O552" s="57"/>
      <c r="P552" s="57"/>
      <c r="Q552" s="57"/>
      <c r="R552" s="57"/>
      <c r="S552" s="215"/>
      <c r="T552" s="215"/>
      <c r="U552" s="215"/>
      <c r="V552" s="215"/>
      <c r="W552" s="215"/>
      <c r="X552" s="215"/>
      <c r="Y552" s="215"/>
      <c r="Z552" s="217"/>
      <c r="AA552" s="215"/>
      <c r="AB552" s="215"/>
      <c r="AC552" s="215"/>
      <c r="AD552" s="215"/>
      <c r="AE552" s="215"/>
      <c r="AF552" s="215"/>
      <c r="AG552" s="211"/>
      <c r="AH552" s="215"/>
      <c r="AI552" s="211"/>
    </row>
    <row r="553" spans="1:35" x14ac:dyDescent="0.25">
      <c r="A553" s="211"/>
      <c r="B553" s="211"/>
      <c r="C553" s="211"/>
      <c r="D553" s="211"/>
      <c r="E553" s="211"/>
      <c r="F553" s="211"/>
      <c r="G553" s="211"/>
      <c r="H553" s="211"/>
      <c r="I553" s="211"/>
      <c r="J553" s="211"/>
      <c r="K553" s="211"/>
      <c r="L553" s="211"/>
      <c r="M553" s="215"/>
      <c r="N553" s="57"/>
      <c r="O553" s="57"/>
      <c r="P553" s="57"/>
      <c r="Q553" s="57"/>
      <c r="R553" s="57"/>
      <c r="S553" s="215"/>
      <c r="T553" s="215"/>
      <c r="U553" s="215"/>
      <c r="V553" s="215"/>
      <c r="W553" s="215"/>
      <c r="X553" s="215"/>
      <c r="Y553" s="215"/>
      <c r="Z553" s="217"/>
      <c r="AA553" s="215"/>
      <c r="AB553" s="215"/>
      <c r="AC553" s="215"/>
      <c r="AD553" s="215"/>
      <c r="AE553" s="215"/>
      <c r="AF553" s="215"/>
      <c r="AG553" s="211"/>
      <c r="AH553" s="215"/>
      <c r="AI553" s="211"/>
    </row>
    <row r="554" spans="1:35" x14ac:dyDescent="0.25">
      <c r="A554" s="211"/>
      <c r="B554" s="211"/>
      <c r="C554" s="211"/>
      <c r="D554" s="211"/>
      <c r="E554" s="211"/>
      <c r="F554" s="211"/>
      <c r="G554" s="211"/>
      <c r="H554" s="211"/>
      <c r="I554" s="211"/>
      <c r="J554" s="211"/>
      <c r="K554" s="211"/>
      <c r="L554" s="211"/>
      <c r="M554" s="215"/>
      <c r="N554" s="57"/>
      <c r="O554" s="57"/>
      <c r="P554" s="57"/>
      <c r="Q554" s="57"/>
      <c r="R554" s="57"/>
      <c r="S554" s="215"/>
      <c r="T554" s="215"/>
      <c r="U554" s="215"/>
      <c r="V554" s="215"/>
      <c r="W554" s="215"/>
      <c r="X554" s="215"/>
      <c r="Y554" s="215"/>
      <c r="Z554" s="217"/>
      <c r="AA554" s="215"/>
      <c r="AB554" s="215"/>
      <c r="AC554" s="215"/>
      <c r="AD554" s="215"/>
      <c r="AE554" s="215"/>
      <c r="AF554" s="215"/>
      <c r="AG554" s="211"/>
      <c r="AH554" s="215"/>
      <c r="AI554" s="211"/>
    </row>
    <row r="555" spans="1:35" x14ac:dyDescent="0.25">
      <c r="A555" s="211"/>
      <c r="B555" s="211"/>
      <c r="C555" s="211"/>
      <c r="D555" s="211"/>
      <c r="E555" s="211"/>
      <c r="F555" s="211"/>
      <c r="G555" s="211"/>
      <c r="H555" s="211"/>
      <c r="I555" s="211"/>
      <c r="J555" s="211"/>
      <c r="K555" s="211"/>
      <c r="L555" s="211"/>
      <c r="M555" s="215"/>
      <c r="N555" s="57"/>
      <c r="O555" s="57"/>
      <c r="P555" s="57"/>
      <c r="Q555" s="57"/>
      <c r="R555" s="57"/>
      <c r="S555" s="215"/>
      <c r="T555" s="215"/>
      <c r="U555" s="215"/>
      <c r="V555" s="215"/>
      <c r="W555" s="215"/>
      <c r="X555" s="215"/>
      <c r="Y555" s="215"/>
      <c r="Z555" s="217"/>
      <c r="AA555" s="215"/>
      <c r="AB555" s="215"/>
      <c r="AC555" s="215"/>
      <c r="AD555" s="215"/>
      <c r="AE555" s="215"/>
      <c r="AF555" s="215"/>
      <c r="AG555" s="211"/>
      <c r="AH555" s="215"/>
      <c r="AI555" s="211"/>
    </row>
    <row r="556" spans="1:35" x14ac:dyDescent="0.25">
      <c r="A556" s="211"/>
      <c r="B556" s="211"/>
      <c r="C556" s="211"/>
      <c r="D556" s="211"/>
      <c r="E556" s="211"/>
      <c r="F556" s="211"/>
      <c r="G556" s="211"/>
      <c r="H556" s="211"/>
      <c r="I556" s="211"/>
      <c r="J556" s="211"/>
      <c r="K556" s="211"/>
      <c r="L556" s="211"/>
      <c r="M556" s="215"/>
      <c r="N556" s="57"/>
      <c r="O556" s="57"/>
      <c r="P556" s="57"/>
      <c r="Q556" s="57"/>
      <c r="R556" s="57"/>
      <c r="S556" s="215"/>
      <c r="T556" s="215"/>
      <c r="U556" s="215"/>
      <c r="V556" s="215"/>
      <c r="W556" s="215"/>
      <c r="X556" s="215"/>
      <c r="Y556" s="215"/>
      <c r="Z556" s="217"/>
      <c r="AA556" s="215"/>
      <c r="AB556" s="215"/>
      <c r="AC556" s="215"/>
      <c r="AD556" s="215"/>
      <c r="AE556" s="215"/>
      <c r="AF556" s="215"/>
      <c r="AG556" s="211"/>
      <c r="AH556" s="215"/>
      <c r="AI556" s="211"/>
    </row>
    <row r="557" spans="1:35" x14ac:dyDescent="0.25">
      <c r="A557" s="211"/>
      <c r="B557" s="211"/>
      <c r="C557" s="211"/>
      <c r="D557" s="211"/>
      <c r="E557" s="211"/>
      <c r="F557" s="211"/>
      <c r="G557" s="211"/>
      <c r="H557" s="211"/>
      <c r="I557" s="211"/>
      <c r="J557" s="211"/>
      <c r="K557" s="211"/>
      <c r="L557" s="211"/>
      <c r="M557" s="215"/>
      <c r="N557" s="57"/>
      <c r="O557" s="57"/>
      <c r="P557" s="57"/>
      <c r="Q557" s="57"/>
      <c r="R557" s="57"/>
      <c r="S557" s="215"/>
      <c r="T557" s="215"/>
      <c r="U557" s="215"/>
      <c r="V557" s="215"/>
      <c r="W557" s="215"/>
      <c r="X557" s="215"/>
      <c r="Y557" s="215"/>
      <c r="Z557" s="217"/>
      <c r="AA557" s="215"/>
      <c r="AB557" s="215"/>
      <c r="AC557" s="215"/>
      <c r="AD557" s="215"/>
      <c r="AE557" s="215"/>
      <c r="AF557" s="215"/>
      <c r="AG557" s="211"/>
      <c r="AH557" s="215"/>
      <c r="AI557" s="211"/>
    </row>
    <row r="558" spans="1:35" x14ac:dyDescent="0.25">
      <c r="A558" s="211"/>
      <c r="B558" s="211"/>
      <c r="C558" s="211"/>
      <c r="D558" s="211"/>
      <c r="E558" s="211"/>
      <c r="F558" s="211"/>
      <c r="G558" s="211"/>
      <c r="H558" s="211"/>
      <c r="I558" s="211"/>
      <c r="J558" s="211"/>
      <c r="K558" s="211"/>
      <c r="L558" s="211"/>
      <c r="M558" s="215"/>
      <c r="N558" s="57"/>
      <c r="O558" s="57"/>
      <c r="P558" s="57"/>
      <c r="Q558" s="57"/>
      <c r="R558" s="57"/>
      <c r="S558" s="215"/>
      <c r="T558" s="215"/>
      <c r="U558" s="215"/>
      <c r="V558" s="215"/>
      <c r="W558" s="215"/>
      <c r="X558" s="215"/>
      <c r="Y558" s="215"/>
      <c r="Z558" s="217"/>
      <c r="AA558" s="215"/>
      <c r="AB558" s="215"/>
      <c r="AC558" s="215"/>
      <c r="AD558" s="215"/>
      <c r="AE558" s="215"/>
      <c r="AF558" s="215"/>
      <c r="AG558" s="211"/>
      <c r="AH558" s="215"/>
      <c r="AI558" s="211"/>
    </row>
    <row r="559" spans="1:35" x14ac:dyDescent="0.25">
      <c r="A559" s="211"/>
      <c r="B559" s="211"/>
      <c r="C559" s="211"/>
      <c r="D559" s="211"/>
      <c r="E559" s="211"/>
      <c r="F559" s="211"/>
      <c r="G559" s="211"/>
      <c r="H559" s="211"/>
      <c r="I559" s="211"/>
      <c r="J559" s="211"/>
      <c r="K559" s="211"/>
      <c r="L559" s="211"/>
      <c r="M559" s="215"/>
      <c r="N559" s="57"/>
      <c r="O559" s="57"/>
      <c r="P559" s="57"/>
      <c r="Q559" s="57"/>
      <c r="R559" s="57"/>
      <c r="S559" s="215"/>
      <c r="T559" s="215"/>
      <c r="U559" s="215"/>
      <c r="V559" s="215"/>
      <c r="W559" s="215"/>
      <c r="X559" s="215"/>
      <c r="Y559" s="215"/>
      <c r="Z559" s="217"/>
      <c r="AA559" s="215"/>
      <c r="AB559" s="215"/>
      <c r="AC559" s="215"/>
      <c r="AD559" s="215"/>
      <c r="AE559" s="215"/>
      <c r="AF559" s="215"/>
      <c r="AG559" s="211"/>
      <c r="AH559" s="215"/>
      <c r="AI559" s="211"/>
    </row>
    <row r="560" spans="1:35" x14ac:dyDescent="0.25">
      <c r="A560" s="211"/>
      <c r="B560" s="211"/>
      <c r="C560" s="211"/>
      <c r="D560" s="211"/>
      <c r="E560" s="211"/>
      <c r="F560" s="211"/>
      <c r="G560" s="211"/>
      <c r="H560" s="211"/>
      <c r="I560" s="211"/>
      <c r="J560" s="211"/>
      <c r="K560" s="211"/>
      <c r="L560" s="211"/>
      <c r="M560" s="215"/>
      <c r="N560" s="57"/>
      <c r="O560" s="57"/>
      <c r="P560" s="57"/>
      <c r="Q560" s="57"/>
      <c r="R560" s="57"/>
      <c r="S560" s="215"/>
      <c r="T560" s="215"/>
      <c r="U560" s="215"/>
      <c r="V560" s="215"/>
      <c r="W560" s="215"/>
      <c r="X560" s="215"/>
      <c r="Y560" s="215"/>
      <c r="Z560" s="217"/>
      <c r="AA560" s="215"/>
      <c r="AB560" s="215"/>
      <c r="AC560" s="215"/>
      <c r="AD560" s="215"/>
      <c r="AE560" s="215"/>
      <c r="AF560" s="215"/>
      <c r="AG560" s="211"/>
      <c r="AH560" s="215"/>
      <c r="AI560" s="211"/>
    </row>
    <row r="561" spans="1:35" x14ac:dyDescent="0.25">
      <c r="A561" s="211"/>
      <c r="B561" s="211"/>
      <c r="C561" s="211"/>
      <c r="D561" s="211"/>
      <c r="E561" s="211"/>
      <c r="F561" s="211"/>
      <c r="G561" s="211"/>
      <c r="H561" s="211"/>
      <c r="I561" s="211"/>
      <c r="J561" s="211"/>
      <c r="K561" s="211"/>
      <c r="L561" s="211"/>
      <c r="M561" s="215"/>
      <c r="N561" s="57"/>
      <c r="O561" s="57"/>
      <c r="P561" s="57"/>
      <c r="Q561" s="57"/>
      <c r="R561" s="57"/>
      <c r="S561" s="215"/>
      <c r="T561" s="215"/>
      <c r="U561" s="215"/>
      <c r="V561" s="215"/>
      <c r="W561" s="215"/>
      <c r="X561" s="215"/>
      <c r="Y561" s="215"/>
      <c r="Z561" s="217"/>
      <c r="AA561" s="215"/>
      <c r="AB561" s="215"/>
      <c r="AC561" s="215"/>
      <c r="AD561" s="215"/>
      <c r="AE561" s="215"/>
      <c r="AF561" s="215"/>
      <c r="AG561" s="211"/>
      <c r="AH561" s="215"/>
      <c r="AI561" s="211"/>
    </row>
    <row r="562" spans="1:35" x14ac:dyDescent="0.25">
      <c r="A562" s="211"/>
      <c r="B562" s="211"/>
      <c r="C562" s="211"/>
      <c r="D562" s="211"/>
      <c r="E562" s="211"/>
      <c r="F562" s="211"/>
      <c r="G562" s="211"/>
      <c r="H562" s="211"/>
      <c r="I562" s="211"/>
      <c r="J562" s="211"/>
      <c r="K562" s="211"/>
      <c r="L562" s="211"/>
      <c r="M562" s="215"/>
      <c r="N562" s="57"/>
      <c r="O562" s="57"/>
      <c r="P562" s="57"/>
      <c r="Q562" s="57"/>
      <c r="R562" s="57"/>
      <c r="S562" s="215"/>
      <c r="T562" s="215"/>
      <c r="U562" s="215"/>
      <c r="V562" s="215"/>
      <c r="W562" s="215"/>
      <c r="X562" s="215"/>
      <c r="Y562" s="215"/>
      <c r="Z562" s="217"/>
      <c r="AA562" s="215"/>
      <c r="AB562" s="215"/>
      <c r="AC562" s="215"/>
      <c r="AD562" s="215"/>
      <c r="AE562" s="215"/>
      <c r="AF562" s="215"/>
      <c r="AG562" s="211"/>
      <c r="AH562" s="215"/>
      <c r="AI562" s="211"/>
    </row>
    <row r="563" spans="1:35" x14ac:dyDescent="0.25">
      <c r="A563" s="211"/>
      <c r="B563" s="211"/>
      <c r="C563" s="211"/>
      <c r="D563" s="211"/>
      <c r="E563" s="211"/>
      <c r="F563" s="211"/>
      <c r="G563" s="211"/>
      <c r="H563" s="211"/>
      <c r="I563" s="211"/>
      <c r="J563" s="211"/>
      <c r="K563" s="211"/>
      <c r="L563" s="211"/>
      <c r="M563" s="215"/>
      <c r="N563" s="57"/>
      <c r="O563" s="57"/>
      <c r="P563" s="57"/>
      <c r="Q563" s="57"/>
      <c r="R563" s="57"/>
      <c r="S563" s="215"/>
      <c r="T563" s="215"/>
      <c r="U563" s="215"/>
      <c r="V563" s="215"/>
      <c r="W563" s="215"/>
      <c r="X563" s="215"/>
      <c r="Y563" s="215"/>
      <c r="Z563" s="217"/>
      <c r="AA563" s="215"/>
      <c r="AB563" s="215"/>
      <c r="AC563" s="215"/>
      <c r="AD563" s="215"/>
      <c r="AE563" s="215"/>
      <c r="AF563" s="215"/>
      <c r="AG563" s="211"/>
      <c r="AH563" s="215"/>
      <c r="AI563" s="211"/>
    </row>
    <row r="564" spans="1:35" x14ac:dyDescent="0.25">
      <c r="A564" s="211"/>
      <c r="B564" s="211"/>
      <c r="C564" s="211"/>
      <c r="D564" s="211"/>
      <c r="E564" s="211"/>
      <c r="F564" s="211"/>
      <c r="G564" s="211"/>
      <c r="H564" s="211"/>
      <c r="I564" s="211"/>
      <c r="J564" s="211"/>
      <c r="K564" s="211"/>
      <c r="L564" s="211"/>
      <c r="M564" s="215"/>
      <c r="N564" s="57"/>
      <c r="O564" s="57"/>
      <c r="P564" s="57"/>
      <c r="Q564" s="57"/>
      <c r="R564" s="57"/>
      <c r="S564" s="215"/>
      <c r="T564" s="215"/>
      <c r="U564" s="215"/>
      <c r="V564" s="215"/>
      <c r="W564" s="215"/>
      <c r="X564" s="215"/>
      <c r="Y564" s="215"/>
      <c r="Z564" s="217"/>
      <c r="AA564" s="215"/>
      <c r="AB564" s="215"/>
      <c r="AC564" s="215"/>
      <c r="AD564" s="215"/>
      <c r="AE564" s="215"/>
      <c r="AF564" s="215"/>
      <c r="AG564" s="211"/>
      <c r="AH564" s="215"/>
      <c r="AI564" s="211"/>
    </row>
    <row r="565" spans="1:35" x14ac:dyDescent="0.25">
      <c r="A565" s="211"/>
      <c r="B565" s="211"/>
      <c r="C565" s="211"/>
      <c r="D565" s="211"/>
      <c r="E565" s="211"/>
      <c r="F565" s="211"/>
      <c r="G565" s="211"/>
      <c r="H565" s="211"/>
      <c r="I565" s="211"/>
      <c r="J565" s="211"/>
      <c r="K565" s="211"/>
      <c r="L565" s="211"/>
      <c r="M565" s="215"/>
      <c r="N565" s="57"/>
      <c r="O565" s="57"/>
      <c r="P565" s="57"/>
      <c r="Q565" s="57"/>
      <c r="R565" s="57"/>
      <c r="S565" s="215"/>
      <c r="T565" s="215"/>
      <c r="U565" s="215"/>
      <c r="V565" s="215"/>
      <c r="W565" s="215"/>
      <c r="X565" s="215"/>
      <c r="Y565" s="215"/>
      <c r="Z565" s="217"/>
      <c r="AA565" s="215"/>
      <c r="AB565" s="215"/>
      <c r="AC565" s="215"/>
      <c r="AD565" s="215"/>
      <c r="AE565" s="215"/>
      <c r="AF565" s="215"/>
      <c r="AG565" s="211"/>
      <c r="AH565" s="215"/>
      <c r="AI565" s="211"/>
    </row>
    <row r="566" spans="1:35" x14ac:dyDescent="0.25">
      <c r="A566" s="211"/>
      <c r="B566" s="211"/>
      <c r="C566" s="211"/>
      <c r="D566" s="211"/>
      <c r="E566" s="211"/>
      <c r="F566" s="211"/>
      <c r="G566" s="211"/>
      <c r="H566" s="211"/>
      <c r="I566" s="211"/>
      <c r="J566" s="211"/>
      <c r="K566" s="211"/>
      <c r="L566" s="211"/>
      <c r="M566" s="215"/>
      <c r="N566" s="57"/>
      <c r="O566" s="57"/>
      <c r="P566" s="57"/>
      <c r="Q566" s="57"/>
      <c r="R566" s="57"/>
      <c r="S566" s="215"/>
      <c r="T566" s="215"/>
      <c r="U566" s="215"/>
      <c r="V566" s="215"/>
      <c r="W566" s="215"/>
      <c r="X566" s="215"/>
      <c r="Y566" s="215"/>
      <c r="Z566" s="217"/>
      <c r="AA566" s="215"/>
      <c r="AB566" s="215"/>
      <c r="AC566" s="215"/>
      <c r="AD566" s="215"/>
      <c r="AE566" s="215"/>
      <c r="AF566" s="215"/>
      <c r="AG566" s="211"/>
      <c r="AH566" s="215"/>
      <c r="AI566" s="211"/>
    </row>
    <row r="567" spans="1:35" x14ac:dyDescent="0.25">
      <c r="A567" s="211"/>
      <c r="B567" s="211"/>
      <c r="C567" s="211"/>
      <c r="D567" s="211"/>
      <c r="E567" s="211"/>
      <c r="F567" s="211"/>
      <c r="G567" s="211"/>
      <c r="H567" s="211"/>
      <c r="I567" s="211"/>
      <c r="J567" s="211"/>
      <c r="K567" s="211"/>
      <c r="L567" s="211"/>
      <c r="M567" s="215"/>
      <c r="N567" s="57"/>
      <c r="O567" s="57"/>
      <c r="P567" s="57"/>
      <c r="Q567" s="57"/>
      <c r="R567" s="57"/>
      <c r="S567" s="215"/>
      <c r="T567" s="215"/>
      <c r="U567" s="215"/>
      <c r="V567" s="215"/>
      <c r="W567" s="215"/>
      <c r="X567" s="215"/>
      <c r="Y567" s="215"/>
      <c r="Z567" s="217"/>
      <c r="AA567" s="215"/>
      <c r="AB567" s="215"/>
      <c r="AC567" s="215"/>
      <c r="AD567" s="215"/>
      <c r="AE567" s="215"/>
      <c r="AF567" s="215"/>
      <c r="AG567" s="211"/>
      <c r="AH567" s="215"/>
      <c r="AI567" s="211"/>
    </row>
    <row r="568" spans="1:35" x14ac:dyDescent="0.25">
      <c r="A568" s="211"/>
      <c r="B568" s="211"/>
      <c r="C568" s="211"/>
      <c r="D568" s="211"/>
      <c r="E568" s="211"/>
      <c r="F568" s="211"/>
      <c r="G568" s="211"/>
      <c r="H568" s="211"/>
      <c r="I568" s="211"/>
      <c r="J568" s="211"/>
      <c r="K568" s="211"/>
      <c r="L568" s="211"/>
      <c r="M568" s="215"/>
      <c r="N568" s="57"/>
      <c r="O568" s="57"/>
      <c r="P568" s="57"/>
      <c r="Q568" s="57"/>
      <c r="R568" s="57"/>
      <c r="S568" s="215"/>
      <c r="T568" s="215"/>
      <c r="U568" s="215"/>
      <c r="V568" s="215"/>
      <c r="W568" s="215"/>
      <c r="X568" s="215"/>
      <c r="Y568" s="215"/>
      <c r="Z568" s="217"/>
      <c r="AA568" s="215"/>
      <c r="AB568" s="215"/>
      <c r="AC568" s="215"/>
      <c r="AD568" s="215"/>
      <c r="AE568" s="215"/>
      <c r="AF568" s="215"/>
      <c r="AG568" s="211"/>
      <c r="AH568" s="215"/>
      <c r="AI568" s="211"/>
    </row>
    <row r="569" spans="1:35" x14ac:dyDescent="0.25">
      <c r="A569" s="211"/>
      <c r="B569" s="211"/>
      <c r="C569" s="211"/>
      <c r="D569" s="211"/>
      <c r="E569" s="211"/>
      <c r="F569" s="211"/>
      <c r="G569" s="211"/>
      <c r="H569" s="211"/>
      <c r="I569" s="211"/>
      <c r="J569" s="211"/>
      <c r="K569" s="211"/>
      <c r="L569" s="211"/>
      <c r="M569" s="215"/>
      <c r="N569" s="57"/>
      <c r="O569" s="57"/>
      <c r="P569" s="57"/>
      <c r="Q569" s="57"/>
      <c r="R569" s="57"/>
      <c r="S569" s="215"/>
      <c r="T569" s="215"/>
      <c r="U569" s="215"/>
      <c r="V569" s="215"/>
      <c r="W569" s="215"/>
      <c r="X569" s="215"/>
      <c r="Y569" s="215"/>
      <c r="Z569" s="217"/>
      <c r="AA569" s="215"/>
      <c r="AB569" s="215"/>
      <c r="AC569" s="215"/>
      <c r="AD569" s="215"/>
      <c r="AE569" s="215"/>
      <c r="AF569" s="215"/>
      <c r="AG569" s="211"/>
      <c r="AH569" s="215"/>
      <c r="AI569" s="211"/>
    </row>
    <row r="570" spans="1:35" x14ac:dyDescent="0.25">
      <c r="A570" s="211"/>
      <c r="B570" s="211"/>
      <c r="C570" s="211"/>
      <c r="D570" s="211"/>
      <c r="E570" s="211"/>
      <c r="F570" s="211"/>
      <c r="G570" s="211"/>
      <c r="H570" s="211"/>
      <c r="I570" s="211"/>
      <c r="J570" s="211"/>
      <c r="K570" s="211"/>
      <c r="L570" s="211"/>
      <c r="M570" s="215"/>
      <c r="N570" s="57"/>
      <c r="O570" s="57"/>
      <c r="P570" s="57"/>
      <c r="Q570" s="57"/>
      <c r="R570" s="57"/>
      <c r="S570" s="215"/>
      <c r="T570" s="215"/>
      <c r="U570" s="215"/>
      <c r="V570" s="215"/>
      <c r="W570" s="215"/>
      <c r="X570" s="215"/>
      <c r="Y570" s="215"/>
      <c r="Z570" s="217"/>
      <c r="AA570" s="215"/>
      <c r="AB570" s="215"/>
      <c r="AC570" s="215"/>
      <c r="AD570" s="215"/>
      <c r="AE570" s="215"/>
      <c r="AF570" s="215"/>
      <c r="AG570" s="211"/>
      <c r="AH570" s="215"/>
      <c r="AI570" s="211"/>
    </row>
    <row r="571" spans="1:35" x14ac:dyDescent="0.25">
      <c r="A571" s="211"/>
      <c r="B571" s="211"/>
      <c r="C571" s="211"/>
      <c r="D571" s="211"/>
      <c r="E571" s="211"/>
      <c r="F571" s="211"/>
      <c r="G571" s="211"/>
      <c r="H571" s="211"/>
      <c r="I571" s="211"/>
      <c r="J571" s="211"/>
      <c r="K571" s="211"/>
      <c r="L571" s="211"/>
      <c r="M571" s="215"/>
      <c r="N571" s="57"/>
      <c r="O571" s="57"/>
      <c r="P571" s="57"/>
      <c r="Q571" s="57"/>
      <c r="R571" s="57"/>
      <c r="S571" s="215"/>
      <c r="T571" s="215"/>
      <c r="U571" s="215"/>
      <c r="V571" s="215"/>
      <c r="W571" s="215"/>
      <c r="X571" s="215"/>
      <c r="Y571" s="215"/>
      <c r="Z571" s="217"/>
      <c r="AA571" s="215"/>
      <c r="AB571" s="215"/>
      <c r="AC571" s="215"/>
      <c r="AD571" s="215"/>
      <c r="AE571" s="215"/>
      <c r="AF571" s="215"/>
      <c r="AG571" s="211"/>
      <c r="AH571" s="215"/>
      <c r="AI571" s="211"/>
    </row>
    <row r="572" spans="1:35" x14ac:dyDescent="0.25">
      <c r="A572" s="211"/>
      <c r="B572" s="211"/>
      <c r="C572" s="211"/>
      <c r="D572" s="211"/>
      <c r="E572" s="211"/>
      <c r="F572" s="211"/>
      <c r="G572" s="211"/>
      <c r="H572" s="211"/>
      <c r="I572" s="211"/>
      <c r="J572" s="211"/>
      <c r="K572" s="211"/>
      <c r="L572" s="211"/>
      <c r="M572" s="215"/>
      <c r="N572" s="57"/>
      <c r="O572" s="57"/>
      <c r="P572" s="57"/>
      <c r="Q572" s="57"/>
      <c r="R572" s="57"/>
      <c r="S572" s="215"/>
      <c r="T572" s="215"/>
      <c r="U572" s="215"/>
      <c r="V572" s="215"/>
      <c r="W572" s="215"/>
      <c r="X572" s="215"/>
      <c r="Y572" s="215"/>
      <c r="Z572" s="217"/>
      <c r="AA572" s="215"/>
      <c r="AB572" s="215"/>
      <c r="AC572" s="215"/>
      <c r="AD572" s="215"/>
      <c r="AE572" s="215"/>
      <c r="AF572" s="215"/>
      <c r="AG572" s="211"/>
      <c r="AH572" s="215"/>
      <c r="AI572" s="211"/>
    </row>
    <row r="573" spans="1:35" x14ac:dyDescent="0.25">
      <c r="A573" s="211"/>
      <c r="B573" s="211"/>
      <c r="C573" s="211"/>
      <c r="D573" s="211"/>
      <c r="E573" s="211"/>
      <c r="F573" s="211"/>
      <c r="G573" s="211"/>
      <c r="H573" s="211"/>
      <c r="I573" s="211"/>
      <c r="J573" s="211"/>
      <c r="K573" s="211"/>
      <c r="L573" s="211"/>
      <c r="M573" s="215"/>
      <c r="N573" s="57"/>
      <c r="O573" s="57"/>
      <c r="P573" s="57"/>
      <c r="Q573" s="57"/>
      <c r="R573" s="57"/>
      <c r="S573" s="215"/>
      <c r="T573" s="215"/>
      <c r="U573" s="215"/>
      <c r="V573" s="215"/>
      <c r="W573" s="215"/>
      <c r="X573" s="215"/>
      <c r="Y573" s="215"/>
      <c r="Z573" s="217"/>
      <c r="AA573" s="215"/>
      <c r="AB573" s="215"/>
      <c r="AC573" s="215"/>
      <c r="AD573" s="215"/>
      <c r="AE573" s="215"/>
      <c r="AF573" s="215"/>
      <c r="AG573" s="211"/>
      <c r="AH573" s="215"/>
      <c r="AI573" s="211"/>
    </row>
    <row r="574" spans="1:35" x14ac:dyDescent="0.25">
      <c r="A574" s="211"/>
      <c r="B574" s="211"/>
      <c r="C574" s="211"/>
      <c r="D574" s="211"/>
      <c r="E574" s="211"/>
      <c r="F574" s="211"/>
      <c r="G574" s="211"/>
      <c r="H574" s="211"/>
      <c r="I574" s="211"/>
      <c r="J574" s="211"/>
      <c r="K574" s="211"/>
      <c r="L574" s="211"/>
      <c r="M574" s="215"/>
      <c r="N574" s="57"/>
      <c r="O574" s="57"/>
      <c r="P574" s="57"/>
      <c r="Q574" s="57"/>
      <c r="R574" s="57"/>
      <c r="S574" s="215"/>
      <c r="T574" s="215"/>
      <c r="U574" s="215"/>
      <c r="V574" s="215"/>
      <c r="W574" s="215"/>
      <c r="X574" s="215"/>
      <c r="Y574" s="215"/>
      <c r="Z574" s="217"/>
      <c r="AA574" s="215"/>
      <c r="AB574" s="215"/>
      <c r="AC574" s="215"/>
      <c r="AD574" s="215"/>
      <c r="AE574" s="215"/>
      <c r="AF574" s="215"/>
      <c r="AG574" s="211"/>
      <c r="AH574" s="215"/>
      <c r="AI574" s="211"/>
    </row>
    <row r="575" spans="1:35" x14ac:dyDescent="0.25">
      <c r="A575" s="211"/>
      <c r="B575" s="211"/>
      <c r="C575" s="211"/>
      <c r="D575" s="211"/>
      <c r="E575" s="211"/>
      <c r="F575" s="211"/>
      <c r="G575" s="211"/>
      <c r="H575" s="211"/>
      <c r="I575" s="211"/>
      <c r="J575" s="211"/>
      <c r="K575" s="211"/>
      <c r="L575" s="211"/>
      <c r="M575" s="215"/>
      <c r="N575" s="57"/>
      <c r="O575" s="57"/>
      <c r="P575" s="57"/>
      <c r="Q575" s="57"/>
      <c r="R575" s="57"/>
      <c r="S575" s="215"/>
      <c r="T575" s="215"/>
      <c r="U575" s="215"/>
      <c r="V575" s="215"/>
      <c r="W575" s="215"/>
      <c r="X575" s="215"/>
      <c r="Y575" s="215"/>
      <c r="Z575" s="217"/>
      <c r="AA575" s="215"/>
      <c r="AB575" s="215"/>
      <c r="AC575" s="215"/>
      <c r="AD575" s="215"/>
      <c r="AE575" s="215"/>
      <c r="AF575" s="215"/>
      <c r="AG575" s="211"/>
      <c r="AH575" s="215"/>
      <c r="AI575" s="211"/>
    </row>
    <row r="576" spans="1:35" x14ac:dyDescent="0.25">
      <c r="A576" s="211"/>
      <c r="B576" s="211"/>
      <c r="C576" s="211"/>
      <c r="D576" s="211"/>
      <c r="E576" s="211"/>
      <c r="F576" s="211"/>
      <c r="G576" s="211"/>
      <c r="H576" s="211"/>
      <c r="I576" s="211"/>
      <c r="J576" s="211"/>
      <c r="K576" s="211"/>
      <c r="L576" s="211"/>
      <c r="M576" s="215"/>
      <c r="N576" s="57"/>
      <c r="O576" s="57"/>
      <c r="P576" s="57"/>
      <c r="Q576" s="57"/>
      <c r="R576" s="57"/>
      <c r="S576" s="215"/>
      <c r="T576" s="215"/>
      <c r="U576" s="215"/>
      <c r="V576" s="215"/>
      <c r="W576" s="215"/>
      <c r="X576" s="215"/>
      <c r="Y576" s="215"/>
      <c r="Z576" s="217"/>
      <c r="AA576" s="215"/>
      <c r="AB576" s="215"/>
      <c r="AC576" s="215"/>
      <c r="AD576" s="215"/>
      <c r="AE576" s="215"/>
      <c r="AF576" s="215"/>
      <c r="AG576" s="211"/>
      <c r="AH576" s="215"/>
      <c r="AI576" s="211"/>
    </row>
    <row r="577" spans="1:35" x14ac:dyDescent="0.25">
      <c r="A577" s="211"/>
      <c r="B577" s="211"/>
      <c r="C577" s="211"/>
      <c r="D577" s="211"/>
      <c r="E577" s="211"/>
      <c r="F577" s="211"/>
      <c r="G577" s="211"/>
      <c r="H577" s="211"/>
      <c r="I577" s="211"/>
      <c r="J577" s="211"/>
      <c r="K577" s="211"/>
      <c r="L577" s="211"/>
      <c r="M577" s="215"/>
      <c r="N577" s="57"/>
      <c r="O577" s="57"/>
      <c r="P577" s="57"/>
      <c r="Q577" s="57"/>
      <c r="R577" s="57"/>
      <c r="S577" s="215"/>
      <c r="T577" s="215"/>
      <c r="U577" s="215"/>
      <c r="V577" s="215"/>
      <c r="W577" s="215"/>
      <c r="X577" s="215"/>
      <c r="Y577" s="215"/>
      <c r="Z577" s="217"/>
      <c r="AA577" s="215"/>
      <c r="AB577" s="215"/>
      <c r="AC577" s="215"/>
      <c r="AD577" s="215"/>
      <c r="AE577" s="215"/>
      <c r="AF577" s="215"/>
      <c r="AG577" s="211"/>
      <c r="AH577" s="215"/>
      <c r="AI577" s="211"/>
    </row>
    <row r="578" spans="1:35" x14ac:dyDescent="0.25">
      <c r="A578" s="211"/>
      <c r="B578" s="211"/>
      <c r="C578" s="211"/>
      <c r="D578" s="211"/>
      <c r="E578" s="211"/>
      <c r="F578" s="211"/>
      <c r="G578" s="211"/>
      <c r="H578" s="211"/>
      <c r="I578" s="211"/>
      <c r="J578" s="211"/>
      <c r="K578" s="211"/>
      <c r="L578" s="211"/>
      <c r="M578" s="215"/>
      <c r="N578" s="57"/>
      <c r="O578" s="57"/>
      <c r="P578" s="57"/>
      <c r="Q578" s="57"/>
      <c r="R578" s="57"/>
      <c r="S578" s="215"/>
      <c r="T578" s="215"/>
      <c r="U578" s="215"/>
      <c r="V578" s="215"/>
      <c r="W578" s="215"/>
      <c r="X578" s="215"/>
      <c r="Y578" s="215"/>
      <c r="Z578" s="217"/>
      <c r="AA578" s="215"/>
      <c r="AB578" s="215"/>
      <c r="AC578" s="215"/>
      <c r="AD578" s="215"/>
      <c r="AE578" s="215"/>
      <c r="AF578" s="215"/>
      <c r="AG578" s="211"/>
      <c r="AH578" s="215"/>
      <c r="AI578" s="211"/>
    </row>
    <row r="579" spans="1:35" x14ac:dyDescent="0.25">
      <c r="A579" s="211"/>
      <c r="B579" s="211"/>
      <c r="C579" s="211"/>
      <c r="D579" s="211"/>
      <c r="E579" s="211"/>
      <c r="F579" s="211"/>
      <c r="G579" s="211"/>
      <c r="H579" s="211"/>
      <c r="I579" s="211"/>
      <c r="J579" s="211"/>
      <c r="K579" s="211"/>
      <c r="L579" s="211"/>
      <c r="M579" s="215"/>
      <c r="N579" s="57"/>
      <c r="O579" s="57"/>
      <c r="P579" s="57"/>
      <c r="Q579" s="57"/>
      <c r="R579" s="57"/>
      <c r="S579" s="215"/>
      <c r="T579" s="215"/>
      <c r="U579" s="215"/>
      <c r="V579" s="215"/>
      <c r="W579" s="215"/>
      <c r="X579" s="215"/>
      <c r="Y579" s="215"/>
      <c r="Z579" s="217"/>
      <c r="AA579" s="215"/>
      <c r="AB579" s="215"/>
      <c r="AC579" s="215"/>
      <c r="AD579" s="215"/>
      <c r="AE579" s="215"/>
      <c r="AF579" s="215"/>
      <c r="AG579" s="211"/>
      <c r="AH579" s="215"/>
      <c r="AI579" s="211"/>
    </row>
    <row r="580" spans="1:35" x14ac:dyDescent="0.25">
      <c r="A580" s="211"/>
      <c r="B580" s="211"/>
      <c r="C580" s="211"/>
      <c r="D580" s="211"/>
      <c r="E580" s="211"/>
      <c r="F580" s="211"/>
      <c r="G580" s="211"/>
      <c r="H580" s="211"/>
      <c r="I580" s="211"/>
      <c r="J580" s="211"/>
      <c r="K580" s="211"/>
      <c r="L580" s="211"/>
      <c r="M580" s="215"/>
      <c r="N580" s="57"/>
      <c r="O580" s="57"/>
      <c r="P580" s="57"/>
      <c r="Q580" s="57"/>
      <c r="R580" s="57"/>
      <c r="S580" s="215"/>
      <c r="T580" s="215"/>
      <c r="U580" s="215"/>
      <c r="V580" s="215"/>
      <c r="W580" s="215"/>
      <c r="X580" s="215"/>
      <c r="Y580" s="215"/>
      <c r="Z580" s="217"/>
      <c r="AA580" s="215"/>
      <c r="AB580" s="215"/>
      <c r="AC580" s="215"/>
      <c r="AD580" s="215"/>
      <c r="AE580" s="215"/>
      <c r="AF580" s="215"/>
      <c r="AG580" s="211"/>
      <c r="AH580" s="215"/>
      <c r="AI580" s="211"/>
    </row>
    <row r="581" spans="1:35" x14ac:dyDescent="0.25">
      <c r="A581" s="211"/>
      <c r="B581" s="211"/>
      <c r="C581" s="211"/>
      <c r="D581" s="211"/>
      <c r="E581" s="211"/>
      <c r="F581" s="211"/>
      <c r="G581" s="211"/>
      <c r="H581" s="211"/>
      <c r="I581" s="211"/>
      <c r="J581" s="211"/>
      <c r="K581" s="211"/>
      <c r="L581" s="211"/>
      <c r="M581" s="215"/>
      <c r="N581" s="57"/>
      <c r="O581" s="57"/>
      <c r="P581" s="57"/>
      <c r="Q581" s="57"/>
      <c r="R581" s="57"/>
      <c r="S581" s="215"/>
      <c r="T581" s="215"/>
      <c r="U581" s="215"/>
      <c r="V581" s="215"/>
      <c r="W581" s="215"/>
      <c r="X581" s="215"/>
      <c r="Y581" s="215"/>
      <c r="Z581" s="217"/>
      <c r="AA581" s="215"/>
      <c r="AB581" s="215"/>
      <c r="AC581" s="215"/>
      <c r="AD581" s="215"/>
      <c r="AE581" s="215"/>
      <c r="AF581" s="215"/>
      <c r="AG581" s="211"/>
      <c r="AH581" s="215"/>
      <c r="AI581" s="211"/>
    </row>
    <row r="582" spans="1:35" x14ac:dyDescent="0.25">
      <c r="A582" s="211"/>
      <c r="B582" s="211"/>
      <c r="C582" s="211"/>
      <c r="D582" s="211"/>
      <c r="E582" s="211"/>
      <c r="F582" s="211"/>
      <c r="G582" s="211"/>
      <c r="H582" s="211"/>
      <c r="I582" s="211"/>
      <c r="J582" s="211"/>
      <c r="K582" s="211"/>
      <c r="L582" s="211"/>
      <c r="M582" s="215"/>
      <c r="N582" s="57"/>
      <c r="O582" s="57"/>
      <c r="P582" s="57"/>
      <c r="Q582" s="57"/>
      <c r="R582" s="57"/>
      <c r="S582" s="215"/>
      <c r="T582" s="215"/>
      <c r="U582" s="215"/>
      <c r="V582" s="215"/>
      <c r="W582" s="215"/>
      <c r="X582" s="215"/>
      <c r="Y582" s="215"/>
      <c r="Z582" s="217"/>
      <c r="AA582" s="215"/>
      <c r="AB582" s="215"/>
      <c r="AC582" s="215"/>
      <c r="AD582" s="215"/>
      <c r="AE582" s="215"/>
      <c r="AF582" s="215"/>
      <c r="AG582" s="211"/>
      <c r="AH582" s="215"/>
      <c r="AI582" s="211"/>
    </row>
    <row r="583" spans="1:35" x14ac:dyDescent="0.25">
      <c r="A583" s="211"/>
      <c r="B583" s="211"/>
      <c r="C583" s="211"/>
      <c r="D583" s="211"/>
      <c r="E583" s="211"/>
      <c r="F583" s="211"/>
      <c r="G583" s="211"/>
      <c r="H583" s="211"/>
      <c r="I583" s="211"/>
      <c r="J583" s="211"/>
      <c r="K583" s="211"/>
      <c r="L583" s="211"/>
      <c r="M583" s="215"/>
      <c r="N583" s="57"/>
      <c r="O583" s="57"/>
      <c r="P583" s="57"/>
      <c r="Q583" s="57"/>
      <c r="R583" s="57"/>
      <c r="S583" s="215"/>
      <c r="T583" s="215"/>
      <c r="U583" s="215"/>
      <c r="V583" s="215"/>
      <c r="W583" s="215"/>
      <c r="X583" s="215"/>
      <c r="Y583" s="215"/>
      <c r="Z583" s="217"/>
      <c r="AA583" s="215"/>
      <c r="AB583" s="215"/>
      <c r="AC583" s="215"/>
      <c r="AD583" s="215"/>
      <c r="AE583" s="215"/>
      <c r="AF583" s="215"/>
      <c r="AG583" s="211"/>
      <c r="AH583" s="215"/>
      <c r="AI583" s="211"/>
    </row>
    <row r="584" spans="1:35" x14ac:dyDescent="0.25">
      <c r="A584" s="211"/>
      <c r="B584" s="211"/>
      <c r="C584" s="211"/>
      <c r="D584" s="211"/>
      <c r="E584" s="211"/>
      <c r="F584" s="211"/>
      <c r="G584" s="211"/>
      <c r="H584" s="211"/>
      <c r="I584" s="211"/>
      <c r="J584" s="211"/>
      <c r="K584" s="211"/>
      <c r="L584" s="211"/>
      <c r="M584" s="215"/>
      <c r="N584" s="57"/>
      <c r="O584" s="57"/>
      <c r="P584" s="57"/>
      <c r="Q584" s="57"/>
      <c r="R584" s="57"/>
      <c r="S584" s="215"/>
      <c r="T584" s="215"/>
      <c r="U584" s="215"/>
      <c r="V584" s="215"/>
      <c r="W584" s="215"/>
      <c r="X584" s="215"/>
      <c r="Y584" s="215"/>
      <c r="Z584" s="217"/>
      <c r="AA584" s="215"/>
      <c r="AB584" s="215"/>
      <c r="AC584" s="215"/>
      <c r="AD584" s="215"/>
      <c r="AE584" s="215"/>
      <c r="AF584" s="215"/>
      <c r="AG584" s="211"/>
      <c r="AH584" s="215"/>
      <c r="AI584" s="211"/>
    </row>
    <row r="585" spans="1:35" x14ac:dyDescent="0.25">
      <c r="A585" s="211"/>
      <c r="B585" s="211"/>
      <c r="C585" s="211"/>
      <c r="D585" s="211"/>
      <c r="E585" s="211"/>
      <c r="F585" s="211"/>
      <c r="G585" s="211"/>
      <c r="H585" s="211"/>
      <c r="I585" s="211"/>
      <c r="J585" s="211"/>
      <c r="K585" s="211"/>
      <c r="L585" s="211"/>
      <c r="M585" s="215"/>
      <c r="N585" s="57"/>
      <c r="O585" s="57"/>
      <c r="P585" s="57"/>
      <c r="Q585" s="57"/>
      <c r="R585" s="57"/>
      <c r="S585" s="215"/>
      <c r="T585" s="215"/>
      <c r="U585" s="215"/>
      <c r="V585" s="215"/>
      <c r="W585" s="215"/>
      <c r="X585" s="215"/>
      <c r="Y585" s="215"/>
      <c r="Z585" s="217"/>
      <c r="AA585" s="215"/>
      <c r="AB585" s="215"/>
      <c r="AC585" s="215"/>
      <c r="AD585" s="215"/>
      <c r="AE585" s="215"/>
      <c r="AF585" s="215"/>
      <c r="AG585" s="211"/>
      <c r="AH585" s="215"/>
      <c r="AI585" s="211"/>
    </row>
    <row r="586" spans="1:35" x14ac:dyDescent="0.25">
      <c r="A586" s="211"/>
      <c r="B586" s="211"/>
      <c r="C586" s="211"/>
      <c r="D586" s="211"/>
      <c r="E586" s="211"/>
      <c r="F586" s="211"/>
      <c r="G586" s="211"/>
      <c r="H586" s="211"/>
      <c r="I586" s="211"/>
      <c r="J586" s="211"/>
      <c r="K586" s="211"/>
      <c r="L586" s="211"/>
      <c r="M586" s="215"/>
      <c r="N586" s="57"/>
      <c r="O586" s="57"/>
      <c r="P586" s="57"/>
      <c r="Q586" s="57"/>
      <c r="R586" s="57"/>
      <c r="S586" s="215"/>
      <c r="T586" s="215"/>
      <c r="U586" s="215"/>
      <c r="V586" s="215"/>
      <c r="W586" s="215"/>
      <c r="X586" s="215"/>
      <c r="Y586" s="215"/>
      <c r="Z586" s="217"/>
      <c r="AA586" s="215"/>
      <c r="AB586" s="215"/>
      <c r="AC586" s="215"/>
      <c r="AD586" s="215"/>
      <c r="AE586" s="215"/>
      <c r="AF586" s="215"/>
      <c r="AG586" s="211"/>
      <c r="AH586" s="215"/>
      <c r="AI586" s="211"/>
    </row>
    <row r="587" spans="1:35" x14ac:dyDescent="0.25">
      <c r="A587" s="211"/>
      <c r="B587" s="211"/>
      <c r="C587" s="211"/>
      <c r="D587" s="211"/>
      <c r="E587" s="211"/>
      <c r="F587" s="211"/>
      <c r="G587" s="211"/>
      <c r="H587" s="211"/>
      <c r="I587" s="211"/>
      <c r="J587" s="211"/>
      <c r="K587" s="211"/>
      <c r="L587" s="211"/>
      <c r="M587" s="215"/>
      <c r="N587" s="57"/>
      <c r="O587" s="57"/>
      <c r="P587" s="57"/>
      <c r="Q587" s="57"/>
      <c r="R587" s="57"/>
      <c r="S587" s="215"/>
      <c r="T587" s="215"/>
      <c r="U587" s="215"/>
      <c r="V587" s="215"/>
      <c r="W587" s="215"/>
      <c r="X587" s="215"/>
      <c r="Y587" s="215"/>
      <c r="Z587" s="217"/>
      <c r="AA587" s="215"/>
      <c r="AB587" s="215"/>
      <c r="AC587" s="215"/>
      <c r="AD587" s="215"/>
      <c r="AE587" s="215"/>
      <c r="AF587" s="215"/>
      <c r="AG587" s="211"/>
      <c r="AH587" s="215"/>
      <c r="AI587" s="211"/>
    </row>
    <row r="588" spans="1:35" x14ac:dyDescent="0.25">
      <c r="A588" s="211"/>
      <c r="B588" s="211"/>
      <c r="C588" s="211"/>
      <c r="D588" s="211"/>
      <c r="E588" s="211"/>
      <c r="F588" s="211"/>
      <c r="G588" s="211"/>
      <c r="H588" s="211"/>
      <c r="I588" s="211"/>
      <c r="J588" s="211"/>
      <c r="K588" s="211"/>
      <c r="L588" s="211"/>
      <c r="M588" s="215"/>
      <c r="N588" s="57"/>
      <c r="O588" s="57"/>
      <c r="P588" s="57"/>
      <c r="Q588" s="57"/>
      <c r="R588" s="57"/>
      <c r="S588" s="215"/>
      <c r="T588" s="215"/>
      <c r="U588" s="215"/>
      <c r="V588" s="215"/>
      <c r="W588" s="215"/>
      <c r="X588" s="215"/>
      <c r="Y588" s="215"/>
      <c r="Z588" s="217"/>
      <c r="AA588" s="215"/>
      <c r="AB588" s="215"/>
      <c r="AC588" s="215"/>
      <c r="AD588" s="215"/>
      <c r="AE588" s="215"/>
      <c r="AF588" s="215"/>
      <c r="AG588" s="211"/>
      <c r="AH588" s="215"/>
      <c r="AI588" s="211"/>
    </row>
    <row r="589" spans="1:35" x14ac:dyDescent="0.25">
      <c r="A589" s="211"/>
      <c r="B589" s="211"/>
      <c r="C589" s="211"/>
      <c r="D589" s="211"/>
      <c r="E589" s="211"/>
      <c r="F589" s="211"/>
      <c r="G589" s="211"/>
      <c r="H589" s="211"/>
      <c r="I589" s="211"/>
      <c r="J589" s="211"/>
      <c r="K589" s="211"/>
      <c r="L589" s="211"/>
      <c r="M589" s="215"/>
      <c r="N589" s="57"/>
      <c r="O589" s="57"/>
      <c r="P589" s="57"/>
      <c r="Q589" s="57"/>
      <c r="R589" s="57"/>
      <c r="S589" s="215"/>
      <c r="T589" s="215"/>
      <c r="U589" s="215"/>
      <c r="V589" s="215"/>
      <c r="W589" s="215"/>
      <c r="X589" s="215"/>
      <c r="Y589" s="215"/>
      <c r="Z589" s="217"/>
      <c r="AA589" s="215"/>
      <c r="AB589" s="215"/>
      <c r="AC589" s="215"/>
      <c r="AD589" s="215"/>
      <c r="AE589" s="215"/>
      <c r="AF589" s="215"/>
      <c r="AG589" s="211"/>
      <c r="AH589" s="215"/>
      <c r="AI589" s="211"/>
    </row>
    <row r="590" spans="1:35" x14ac:dyDescent="0.25">
      <c r="A590" s="211"/>
      <c r="B590" s="211"/>
      <c r="C590" s="211"/>
      <c r="D590" s="211"/>
      <c r="E590" s="211"/>
      <c r="F590" s="211"/>
      <c r="G590" s="211"/>
      <c r="H590" s="211"/>
      <c r="I590" s="211"/>
      <c r="J590" s="211"/>
      <c r="K590" s="211"/>
      <c r="L590" s="211"/>
      <c r="M590" s="215"/>
      <c r="N590" s="57"/>
      <c r="O590" s="57"/>
      <c r="P590" s="57"/>
      <c r="Q590" s="57"/>
      <c r="R590" s="57"/>
      <c r="S590" s="215"/>
      <c r="T590" s="215"/>
      <c r="U590" s="215"/>
      <c r="V590" s="215"/>
      <c r="W590" s="215"/>
      <c r="X590" s="215"/>
      <c r="Y590" s="215"/>
      <c r="Z590" s="217"/>
      <c r="AA590" s="215"/>
      <c r="AB590" s="215"/>
      <c r="AC590" s="215"/>
      <c r="AD590" s="215"/>
      <c r="AE590" s="215"/>
      <c r="AF590" s="215"/>
      <c r="AG590" s="211"/>
      <c r="AH590" s="215"/>
      <c r="AI590" s="211"/>
    </row>
    <row r="591" spans="1:35" x14ac:dyDescent="0.25">
      <c r="A591" s="211"/>
      <c r="B591" s="211"/>
      <c r="C591" s="211"/>
      <c r="D591" s="211"/>
      <c r="E591" s="211"/>
      <c r="F591" s="211"/>
      <c r="G591" s="211"/>
      <c r="H591" s="211"/>
      <c r="I591" s="211"/>
      <c r="J591" s="211"/>
      <c r="K591" s="211"/>
      <c r="L591" s="211"/>
      <c r="M591" s="215"/>
      <c r="N591" s="57"/>
      <c r="O591" s="57"/>
      <c r="P591" s="57"/>
      <c r="Q591" s="57"/>
      <c r="R591" s="57"/>
      <c r="S591" s="215"/>
      <c r="T591" s="215"/>
      <c r="U591" s="215"/>
      <c r="V591" s="215"/>
      <c r="W591" s="215"/>
      <c r="X591" s="215"/>
      <c r="Y591" s="215"/>
      <c r="Z591" s="217"/>
      <c r="AA591" s="215"/>
      <c r="AB591" s="215"/>
      <c r="AC591" s="215"/>
      <c r="AD591" s="215"/>
      <c r="AE591" s="215"/>
      <c r="AF591" s="215"/>
      <c r="AG591" s="211"/>
      <c r="AH591" s="215"/>
      <c r="AI591" s="211"/>
    </row>
    <row r="592" spans="1:35" x14ac:dyDescent="0.25">
      <c r="A592" s="211"/>
      <c r="B592" s="211"/>
      <c r="C592" s="211"/>
      <c r="D592" s="211"/>
      <c r="E592" s="211"/>
      <c r="F592" s="211"/>
      <c r="G592" s="211"/>
      <c r="H592" s="211"/>
      <c r="I592" s="211"/>
      <c r="J592" s="211"/>
      <c r="K592" s="211"/>
      <c r="L592" s="211"/>
      <c r="M592" s="215"/>
      <c r="N592" s="57"/>
      <c r="O592" s="57"/>
      <c r="P592" s="57"/>
      <c r="Q592" s="57"/>
      <c r="R592" s="57"/>
      <c r="S592" s="215"/>
      <c r="T592" s="215"/>
      <c r="U592" s="215"/>
      <c r="V592" s="215"/>
      <c r="W592" s="215"/>
      <c r="X592" s="215"/>
      <c r="Y592" s="215"/>
      <c r="Z592" s="217"/>
      <c r="AA592" s="215"/>
      <c r="AB592" s="215"/>
      <c r="AC592" s="215"/>
      <c r="AD592" s="215"/>
      <c r="AE592" s="215"/>
      <c r="AF592" s="215"/>
      <c r="AG592" s="211"/>
      <c r="AH592" s="215"/>
      <c r="AI592" s="211"/>
    </row>
    <row r="593" spans="1:35" x14ac:dyDescent="0.25">
      <c r="A593" s="211"/>
      <c r="B593" s="211"/>
      <c r="C593" s="211"/>
      <c r="D593" s="211"/>
      <c r="E593" s="211"/>
      <c r="F593" s="211"/>
      <c r="G593" s="211"/>
      <c r="H593" s="211"/>
      <c r="I593" s="211"/>
      <c r="J593" s="211"/>
      <c r="K593" s="211"/>
      <c r="L593" s="211"/>
      <c r="M593" s="215"/>
      <c r="N593" s="57"/>
      <c r="O593" s="57"/>
      <c r="P593" s="57"/>
      <c r="Q593" s="57"/>
      <c r="R593" s="57"/>
      <c r="S593" s="215"/>
      <c r="T593" s="215"/>
      <c r="U593" s="215"/>
      <c r="V593" s="215"/>
      <c r="W593" s="215"/>
      <c r="X593" s="215"/>
      <c r="Y593" s="215"/>
      <c r="Z593" s="217"/>
      <c r="AA593" s="215"/>
      <c r="AB593" s="215"/>
      <c r="AC593" s="215"/>
      <c r="AD593" s="215"/>
      <c r="AE593" s="215"/>
      <c r="AF593" s="215"/>
      <c r="AG593" s="211"/>
      <c r="AH593" s="215"/>
      <c r="AI593" s="211"/>
    </row>
    <row r="594" spans="1:35" x14ac:dyDescent="0.25">
      <c r="A594" s="211"/>
      <c r="B594" s="211"/>
      <c r="C594" s="211"/>
      <c r="D594" s="211"/>
      <c r="E594" s="211"/>
      <c r="F594" s="211"/>
      <c r="G594" s="211"/>
      <c r="H594" s="211"/>
      <c r="I594" s="211"/>
      <c r="J594" s="211"/>
      <c r="K594" s="211"/>
      <c r="L594" s="211"/>
      <c r="M594" s="215"/>
      <c r="N594" s="57"/>
      <c r="O594" s="57"/>
      <c r="P594" s="57"/>
      <c r="Q594" s="57"/>
      <c r="R594" s="57"/>
      <c r="S594" s="215"/>
      <c r="T594" s="215"/>
      <c r="U594" s="215"/>
      <c r="V594" s="215"/>
      <c r="W594" s="215"/>
      <c r="X594" s="215"/>
      <c r="Y594" s="215"/>
      <c r="Z594" s="217"/>
      <c r="AA594" s="215"/>
      <c r="AB594" s="215"/>
      <c r="AC594" s="215"/>
      <c r="AD594" s="215"/>
      <c r="AE594" s="215"/>
      <c r="AF594" s="215"/>
      <c r="AG594" s="211"/>
      <c r="AH594" s="215"/>
      <c r="AI594" s="211"/>
    </row>
    <row r="595" spans="1:35" x14ac:dyDescent="0.25">
      <c r="A595" s="211"/>
      <c r="B595" s="211"/>
      <c r="C595" s="211"/>
      <c r="D595" s="211"/>
      <c r="E595" s="211"/>
      <c r="F595" s="211"/>
      <c r="G595" s="211"/>
      <c r="H595" s="211"/>
      <c r="I595" s="211"/>
      <c r="J595" s="211"/>
      <c r="K595" s="211"/>
      <c r="L595" s="211"/>
      <c r="M595" s="215"/>
      <c r="N595" s="57"/>
      <c r="O595" s="57"/>
      <c r="P595" s="57"/>
      <c r="Q595" s="57"/>
      <c r="R595" s="57"/>
      <c r="S595" s="215"/>
      <c r="T595" s="215"/>
      <c r="U595" s="215"/>
      <c r="V595" s="215"/>
      <c r="W595" s="215"/>
      <c r="X595" s="215"/>
      <c r="Y595" s="215"/>
      <c r="Z595" s="217"/>
      <c r="AA595" s="215"/>
      <c r="AB595" s="215"/>
      <c r="AC595" s="215"/>
      <c r="AD595" s="215"/>
      <c r="AE595" s="215"/>
      <c r="AF595" s="215"/>
      <c r="AG595" s="211"/>
      <c r="AH595" s="215"/>
      <c r="AI595" s="211"/>
    </row>
    <row r="596" spans="1:35" x14ac:dyDescent="0.25">
      <c r="A596" s="211"/>
      <c r="B596" s="211"/>
      <c r="C596" s="211"/>
      <c r="D596" s="211"/>
      <c r="E596" s="211"/>
      <c r="F596" s="211"/>
      <c r="G596" s="211"/>
      <c r="H596" s="211"/>
      <c r="I596" s="211"/>
      <c r="J596" s="211"/>
      <c r="K596" s="211"/>
      <c r="L596" s="211"/>
      <c r="M596" s="215"/>
      <c r="N596" s="57"/>
      <c r="O596" s="57"/>
      <c r="P596" s="57"/>
      <c r="Q596" s="57"/>
      <c r="R596" s="57"/>
      <c r="S596" s="215"/>
      <c r="T596" s="215"/>
      <c r="U596" s="215"/>
      <c r="V596" s="215"/>
      <c r="W596" s="215"/>
      <c r="X596" s="215"/>
      <c r="Y596" s="215"/>
      <c r="Z596" s="217"/>
      <c r="AA596" s="215"/>
      <c r="AB596" s="215"/>
      <c r="AC596" s="215"/>
      <c r="AD596" s="215"/>
      <c r="AE596" s="215"/>
      <c r="AF596" s="215"/>
      <c r="AG596" s="211"/>
      <c r="AH596" s="215"/>
      <c r="AI596" s="211"/>
    </row>
    <row r="597" spans="1:35" x14ac:dyDescent="0.25">
      <c r="A597" s="211"/>
      <c r="B597" s="211"/>
      <c r="C597" s="211"/>
      <c r="D597" s="211"/>
      <c r="E597" s="211"/>
      <c r="F597" s="211"/>
      <c r="G597" s="211"/>
      <c r="H597" s="211"/>
      <c r="I597" s="211"/>
      <c r="J597" s="211"/>
      <c r="K597" s="211"/>
      <c r="L597" s="211"/>
      <c r="M597" s="215"/>
      <c r="N597" s="57"/>
      <c r="O597" s="57"/>
      <c r="P597" s="57"/>
      <c r="Q597" s="57"/>
      <c r="R597" s="57"/>
      <c r="S597" s="215"/>
      <c r="T597" s="215"/>
      <c r="U597" s="215"/>
      <c r="V597" s="215"/>
      <c r="W597" s="215"/>
      <c r="X597" s="215"/>
      <c r="Y597" s="215"/>
      <c r="Z597" s="217"/>
      <c r="AA597" s="215"/>
      <c r="AB597" s="215"/>
      <c r="AC597" s="215"/>
      <c r="AD597" s="215"/>
      <c r="AE597" s="215"/>
      <c r="AF597" s="215"/>
      <c r="AG597" s="211"/>
      <c r="AH597" s="215"/>
      <c r="AI597" s="211"/>
    </row>
    <row r="598" spans="1:35" x14ac:dyDescent="0.25">
      <c r="A598" s="211"/>
      <c r="B598" s="211"/>
      <c r="C598" s="211"/>
      <c r="D598" s="211"/>
      <c r="E598" s="211"/>
      <c r="F598" s="211"/>
      <c r="G598" s="211"/>
      <c r="H598" s="211"/>
      <c r="I598" s="211"/>
      <c r="J598" s="211"/>
      <c r="K598" s="211"/>
      <c r="L598" s="211"/>
      <c r="M598" s="215"/>
      <c r="N598" s="57"/>
      <c r="O598" s="57"/>
      <c r="P598" s="57"/>
      <c r="Q598" s="57"/>
      <c r="R598" s="57"/>
      <c r="S598" s="215"/>
      <c r="T598" s="215"/>
      <c r="U598" s="215"/>
      <c r="V598" s="215"/>
      <c r="W598" s="215"/>
      <c r="X598" s="215"/>
      <c r="Y598" s="215"/>
      <c r="Z598" s="217"/>
      <c r="AA598" s="215"/>
      <c r="AB598" s="215"/>
      <c r="AC598" s="215"/>
      <c r="AD598" s="215"/>
      <c r="AE598" s="215"/>
      <c r="AF598" s="215"/>
      <c r="AG598" s="211"/>
      <c r="AH598" s="215"/>
      <c r="AI598" s="211"/>
    </row>
    <row r="599" spans="1:35" x14ac:dyDescent="0.25">
      <c r="A599" s="211"/>
      <c r="B599" s="211"/>
      <c r="C599" s="211"/>
      <c r="D599" s="211"/>
      <c r="E599" s="211"/>
      <c r="F599" s="211"/>
      <c r="G599" s="211"/>
      <c r="H599" s="211"/>
      <c r="I599" s="211"/>
      <c r="J599" s="211"/>
      <c r="K599" s="211"/>
      <c r="L599" s="211"/>
      <c r="M599" s="215"/>
      <c r="N599" s="57"/>
      <c r="O599" s="57"/>
      <c r="P599" s="57"/>
      <c r="Q599" s="57"/>
      <c r="R599" s="57"/>
      <c r="S599" s="215"/>
      <c r="T599" s="215"/>
      <c r="U599" s="215"/>
      <c r="V599" s="215"/>
      <c r="W599" s="215"/>
      <c r="X599" s="215"/>
      <c r="Y599" s="215"/>
      <c r="Z599" s="217"/>
      <c r="AA599" s="215"/>
      <c r="AB599" s="215"/>
      <c r="AC599" s="215"/>
      <c r="AD599" s="215"/>
      <c r="AE599" s="215"/>
      <c r="AF599" s="215"/>
      <c r="AG599" s="211"/>
      <c r="AH599" s="215"/>
      <c r="AI599" s="211"/>
    </row>
    <row r="600" spans="1:35" x14ac:dyDescent="0.25">
      <c r="A600" s="211"/>
      <c r="B600" s="211"/>
      <c r="C600" s="211"/>
      <c r="D600" s="211"/>
      <c r="E600" s="211"/>
      <c r="F600" s="211"/>
      <c r="G600" s="211"/>
      <c r="H600" s="211"/>
      <c r="I600" s="211"/>
      <c r="J600" s="211"/>
      <c r="K600" s="211"/>
      <c r="L600" s="211"/>
      <c r="M600" s="215"/>
      <c r="N600" s="57"/>
      <c r="O600" s="57"/>
      <c r="P600" s="57"/>
      <c r="Q600" s="57"/>
      <c r="R600" s="57"/>
      <c r="S600" s="215"/>
      <c r="T600" s="215"/>
      <c r="U600" s="215"/>
      <c r="V600" s="215"/>
      <c r="W600" s="215"/>
      <c r="X600" s="215"/>
      <c r="Y600" s="215"/>
      <c r="Z600" s="217"/>
      <c r="AA600" s="215"/>
      <c r="AB600" s="215"/>
      <c r="AC600" s="215"/>
      <c r="AD600" s="215"/>
      <c r="AE600" s="215"/>
      <c r="AF600" s="215"/>
      <c r="AG600" s="211"/>
      <c r="AH600" s="215"/>
      <c r="AI600" s="211"/>
    </row>
    <row r="601" spans="1:35" x14ac:dyDescent="0.25">
      <c r="A601" s="211"/>
      <c r="B601" s="211"/>
      <c r="C601" s="211"/>
      <c r="D601" s="211"/>
      <c r="E601" s="211"/>
      <c r="F601" s="211"/>
      <c r="G601" s="211"/>
      <c r="H601" s="211"/>
      <c r="I601" s="211"/>
      <c r="J601" s="211"/>
      <c r="K601" s="211"/>
      <c r="L601" s="211"/>
      <c r="M601" s="215"/>
      <c r="N601" s="57"/>
      <c r="O601" s="57"/>
      <c r="P601" s="57"/>
      <c r="Q601" s="57"/>
      <c r="R601" s="57"/>
      <c r="S601" s="215"/>
      <c r="T601" s="215"/>
      <c r="U601" s="215"/>
      <c r="V601" s="215"/>
      <c r="W601" s="215"/>
      <c r="X601" s="215"/>
      <c r="Y601" s="215"/>
      <c r="Z601" s="217"/>
      <c r="AA601" s="215"/>
      <c r="AB601" s="215"/>
      <c r="AC601" s="215"/>
      <c r="AD601" s="215"/>
      <c r="AE601" s="215"/>
      <c r="AF601" s="215"/>
      <c r="AG601" s="211"/>
      <c r="AH601" s="215"/>
      <c r="AI601" s="211"/>
    </row>
    <row r="602" spans="1:35" x14ac:dyDescent="0.25">
      <c r="A602" s="211"/>
      <c r="B602" s="211"/>
      <c r="C602" s="211"/>
      <c r="D602" s="211"/>
      <c r="E602" s="211"/>
      <c r="F602" s="211"/>
      <c r="G602" s="211"/>
      <c r="H602" s="211"/>
      <c r="I602" s="211"/>
      <c r="J602" s="211"/>
      <c r="K602" s="211"/>
      <c r="L602" s="211"/>
      <c r="M602" s="215"/>
      <c r="N602" s="57"/>
      <c r="O602" s="57"/>
      <c r="P602" s="57"/>
      <c r="Q602" s="57"/>
      <c r="R602" s="57"/>
      <c r="S602" s="215"/>
      <c r="T602" s="215"/>
      <c r="U602" s="215"/>
      <c r="V602" s="215"/>
      <c r="W602" s="215"/>
      <c r="X602" s="215"/>
      <c r="Y602" s="215"/>
      <c r="Z602" s="217"/>
      <c r="AA602" s="215"/>
      <c r="AB602" s="215"/>
      <c r="AC602" s="215"/>
      <c r="AD602" s="215"/>
      <c r="AE602" s="215"/>
      <c r="AF602" s="215"/>
      <c r="AG602" s="211"/>
      <c r="AH602" s="215"/>
      <c r="AI602" s="211"/>
    </row>
    <row r="603" spans="1:35" x14ac:dyDescent="0.25">
      <c r="A603" s="211"/>
      <c r="B603" s="211"/>
      <c r="C603" s="211"/>
      <c r="D603" s="211"/>
      <c r="E603" s="211"/>
      <c r="F603" s="211"/>
      <c r="G603" s="211"/>
      <c r="H603" s="211"/>
      <c r="I603" s="211"/>
      <c r="J603" s="211"/>
      <c r="K603" s="211"/>
      <c r="L603" s="211"/>
      <c r="M603" s="215"/>
      <c r="N603" s="57"/>
      <c r="O603" s="57"/>
      <c r="P603" s="57"/>
      <c r="Q603" s="57"/>
      <c r="R603" s="57"/>
      <c r="S603" s="215"/>
      <c r="T603" s="215"/>
      <c r="U603" s="215"/>
      <c r="V603" s="215"/>
      <c r="W603" s="215"/>
      <c r="X603" s="215"/>
      <c r="Y603" s="215"/>
      <c r="Z603" s="217"/>
      <c r="AA603" s="215"/>
      <c r="AB603" s="215"/>
      <c r="AC603" s="215"/>
      <c r="AD603" s="215"/>
      <c r="AE603" s="215"/>
      <c r="AF603" s="215"/>
      <c r="AG603" s="211"/>
      <c r="AH603" s="215"/>
      <c r="AI603" s="211"/>
    </row>
    <row r="604" spans="1:35" x14ac:dyDescent="0.25">
      <c r="A604" s="211"/>
      <c r="B604" s="211"/>
      <c r="C604" s="211"/>
      <c r="D604" s="211"/>
      <c r="E604" s="211"/>
      <c r="F604" s="211"/>
      <c r="G604" s="211"/>
      <c r="H604" s="211"/>
      <c r="I604" s="211"/>
      <c r="J604" s="211"/>
      <c r="K604" s="211"/>
      <c r="L604" s="211"/>
      <c r="M604" s="215"/>
      <c r="N604" s="57"/>
      <c r="O604" s="57"/>
      <c r="P604" s="57"/>
      <c r="Q604" s="57"/>
      <c r="R604" s="57"/>
      <c r="S604" s="215"/>
      <c r="T604" s="215"/>
      <c r="U604" s="215"/>
      <c r="V604" s="215"/>
      <c r="W604" s="215"/>
      <c r="X604" s="215"/>
      <c r="Y604" s="215"/>
      <c r="Z604" s="217"/>
      <c r="AA604" s="215"/>
      <c r="AB604" s="215"/>
      <c r="AC604" s="215"/>
      <c r="AD604" s="215"/>
      <c r="AE604" s="215"/>
      <c r="AF604" s="215"/>
      <c r="AG604" s="211"/>
      <c r="AH604" s="215"/>
      <c r="AI604" s="211"/>
    </row>
    <row r="605" spans="1:35" x14ac:dyDescent="0.25">
      <c r="A605" s="211"/>
      <c r="B605" s="211"/>
      <c r="C605" s="211"/>
      <c r="D605" s="211"/>
      <c r="E605" s="211"/>
      <c r="F605" s="211"/>
      <c r="G605" s="211"/>
      <c r="H605" s="211"/>
      <c r="I605" s="211"/>
      <c r="J605" s="211"/>
      <c r="K605" s="211"/>
      <c r="L605" s="211"/>
      <c r="M605" s="215"/>
      <c r="N605" s="57"/>
      <c r="O605" s="57"/>
      <c r="P605" s="57"/>
      <c r="Q605" s="57"/>
      <c r="R605" s="57"/>
      <c r="S605" s="215"/>
      <c r="T605" s="215"/>
      <c r="U605" s="215"/>
      <c r="V605" s="215"/>
      <c r="W605" s="215"/>
      <c r="X605" s="215"/>
      <c r="Y605" s="215"/>
      <c r="Z605" s="217"/>
      <c r="AA605" s="215"/>
      <c r="AB605" s="215"/>
      <c r="AC605" s="215"/>
      <c r="AD605" s="215"/>
      <c r="AE605" s="215"/>
      <c r="AF605" s="215"/>
      <c r="AG605" s="211"/>
      <c r="AH605" s="215"/>
      <c r="AI605" s="211"/>
    </row>
    <row r="606" spans="1:35" x14ac:dyDescent="0.25">
      <c r="A606" s="211"/>
      <c r="B606" s="211"/>
      <c r="C606" s="211"/>
      <c r="D606" s="211"/>
      <c r="E606" s="211"/>
      <c r="F606" s="211"/>
      <c r="G606" s="211"/>
      <c r="H606" s="211"/>
      <c r="I606" s="211"/>
      <c r="J606" s="211"/>
      <c r="K606" s="211"/>
      <c r="L606" s="211"/>
      <c r="M606" s="215"/>
      <c r="N606" s="57"/>
      <c r="O606" s="57"/>
      <c r="P606" s="57"/>
      <c r="Q606" s="57"/>
      <c r="R606" s="57"/>
      <c r="S606" s="215"/>
      <c r="T606" s="215"/>
      <c r="U606" s="215"/>
      <c r="V606" s="215"/>
      <c r="W606" s="215"/>
      <c r="X606" s="215"/>
      <c r="Y606" s="215"/>
      <c r="Z606" s="217"/>
      <c r="AA606" s="215"/>
      <c r="AB606" s="215"/>
      <c r="AC606" s="215"/>
      <c r="AD606" s="215"/>
      <c r="AE606" s="215"/>
      <c r="AF606" s="215"/>
      <c r="AG606" s="211"/>
      <c r="AH606" s="215"/>
      <c r="AI606" s="211"/>
    </row>
    <row r="607" spans="1:35" x14ac:dyDescent="0.25">
      <c r="A607" s="211"/>
      <c r="B607" s="211"/>
      <c r="C607" s="211"/>
      <c r="D607" s="211"/>
      <c r="E607" s="211"/>
      <c r="F607" s="211"/>
      <c r="G607" s="211"/>
      <c r="H607" s="211"/>
      <c r="I607" s="211"/>
      <c r="J607" s="211"/>
      <c r="K607" s="211"/>
      <c r="L607" s="211"/>
      <c r="M607" s="215"/>
      <c r="N607" s="57"/>
      <c r="O607" s="57"/>
      <c r="P607" s="57"/>
      <c r="Q607" s="57"/>
      <c r="R607" s="57"/>
      <c r="S607" s="215"/>
      <c r="T607" s="215"/>
      <c r="U607" s="215"/>
      <c r="V607" s="215"/>
      <c r="W607" s="215"/>
      <c r="X607" s="215"/>
      <c r="Y607" s="215"/>
      <c r="Z607" s="217"/>
      <c r="AA607" s="215"/>
      <c r="AB607" s="215"/>
      <c r="AC607" s="215"/>
      <c r="AD607" s="215"/>
      <c r="AE607" s="215"/>
      <c r="AF607" s="215"/>
      <c r="AG607" s="211"/>
      <c r="AH607" s="215"/>
      <c r="AI607" s="211"/>
    </row>
    <row r="608" spans="1:35" x14ac:dyDescent="0.25">
      <c r="A608" s="211"/>
      <c r="B608" s="211"/>
      <c r="C608" s="211"/>
      <c r="D608" s="211"/>
      <c r="E608" s="211"/>
      <c r="F608" s="211"/>
      <c r="G608" s="211"/>
      <c r="H608" s="211"/>
      <c r="I608" s="211"/>
      <c r="J608" s="211"/>
      <c r="K608" s="211"/>
      <c r="L608" s="211"/>
      <c r="M608" s="215"/>
      <c r="N608" s="57"/>
      <c r="O608" s="57"/>
      <c r="P608" s="57"/>
      <c r="Q608" s="57"/>
      <c r="R608" s="57"/>
      <c r="S608" s="215"/>
      <c r="T608" s="215"/>
      <c r="U608" s="215"/>
      <c r="V608" s="215"/>
      <c r="W608" s="215"/>
      <c r="X608" s="215"/>
      <c r="Y608" s="215"/>
      <c r="Z608" s="217"/>
      <c r="AA608" s="215"/>
      <c r="AB608" s="215"/>
      <c r="AC608" s="215"/>
      <c r="AD608" s="215"/>
      <c r="AE608" s="215"/>
      <c r="AF608" s="215"/>
      <c r="AG608" s="211"/>
      <c r="AH608" s="215"/>
      <c r="AI608" s="211"/>
    </row>
    <row r="609" spans="1:35" x14ac:dyDescent="0.25">
      <c r="A609" s="211"/>
      <c r="B609" s="211"/>
      <c r="C609" s="211"/>
      <c r="D609" s="211"/>
      <c r="E609" s="211"/>
      <c r="F609" s="211"/>
      <c r="G609" s="211"/>
      <c r="H609" s="211"/>
      <c r="I609" s="211"/>
      <c r="J609" s="211"/>
      <c r="K609" s="211"/>
      <c r="L609" s="211"/>
      <c r="M609" s="215"/>
      <c r="N609" s="57"/>
      <c r="O609" s="57"/>
      <c r="P609" s="57"/>
      <c r="Q609" s="57"/>
      <c r="R609" s="57"/>
      <c r="S609" s="215"/>
      <c r="T609" s="215"/>
      <c r="U609" s="215"/>
      <c r="V609" s="215"/>
      <c r="W609" s="215"/>
      <c r="X609" s="215"/>
      <c r="Y609" s="215"/>
      <c r="Z609" s="217"/>
      <c r="AA609" s="215"/>
      <c r="AB609" s="215"/>
      <c r="AC609" s="215"/>
      <c r="AD609" s="215"/>
      <c r="AE609" s="215"/>
      <c r="AF609" s="215"/>
      <c r="AG609" s="211"/>
      <c r="AH609" s="215"/>
      <c r="AI609" s="211"/>
    </row>
    <row r="610" spans="1:35" x14ac:dyDescent="0.25">
      <c r="A610" s="211"/>
      <c r="B610" s="211"/>
      <c r="C610" s="211"/>
      <c r="D610" s="211"/>
      <c r="E610" s="211"/>
      <c r="F610" s="211"/>
      <c r="G610" s="211"/>
      <c r="H610" s="211"/>
      <c r="I610" s="211"/>
      <c r="J610" s="211"/>
      <c r="K610" s="211"/>
      <c r="L610" s="211"/>
      <c r="M610" s="215"/>
      <c r="N610" s="57"/>
      <c r="O610" s="57"/>
      <c r="P610" s="57"/>
      <c r="Q610" s="57"/>
      <c r="R610" s="57"/>
      <c r="S610" s="215"/>
      <c r="T610" s="215"/>
      <c r="U610" s="215"/>
      <c r="V610" s="215"/>
      <c r="W610" s="215"/>
      <c r="X610" s="215"/>
      <c r="Y610" s="215"/>
      <c r="Z610" s="217"/>
      <c r="AA610" s="215"/>
      <c r="AB610" s="215"/>
      <c r="AC610" s="215"/>
      <c r="AD610" s="215"/>
      <c r="AE610" s="215"/>
      <c r="AF610" s="215"/>
      <c r="AG610" s="211"/>
      <c r="AH610" s="215"/>
      <c r="AI610" s="211"/>
    </row>
    <row r="611" spans="1:35" x14ac:dyDescent="0.25">
      <c r="A611" s="211"/>
      <c r="B611" s="211"/>
      <c r="C611" s="211"/>
      <c r="D611" s="211"/>
      <c r="E611" s="211"/>
      <c r="F611" s="211"/>
      <c r="G611" s="211"/>
      <c r="H611" s="211"/>
      <c r="I611" s="211"/>
      <c r="J611" s="211"/>
      <c r="K611" s="211"/>
      <c r="L611" s="211"/>
      <c r="M611" s="215"/>
      <c r="N611" s="57"/>
      <c r="O611" s="57"/>
      <c r="P611" s="57"/>
      <c r="Q611" s="57"/>
      <c r="R611" s="57"/>
      <c r="S611" s="215"/>
      <c r="T611" s="215"/>
      <c r="U611" s="215"/>
      <c r="V611" s="215"/>
      <c r="W611" s="215"/>
      <c r="X611" s="215"/>
      <c r="Y611" s="215"/>
      <c r="Z611" s="217"/>
      <c r="AA611" s="215"/>
      <c r="AB611" s="215"/>
      <c r="AC611" s="215"/>
      <c r="AD611" s="215"/>
      <c r="AE611" s="215"/>
      <c r="AF611" s="215"/>
      <c r="AG611" s="211"/>
      <c r="AH611" s="215"/>
      <c r="AI611" s="211"/>
    </row>
    <row r="612" spans="1:35" x14ac:dyDescent="0.25">
      <c r="A612" s="211"/>
      <c r="B612" s="211"/>
      <c r="C612" s="211"/>
      <c r="D612" s="211"/>
      <c r="E612" s="211"/>
      <c r="F612" s="211"/>
      <c r="G612" s="211"/>
      <c r="H612" s="211"/>
      <c r="I612" s="211"/>
      <c r="J612" s="211"/>
      <c r="K612" s="211"/>
      <c r="L612" s="211"/>
      <c r="M612" s="215"/>
      <c r="N612" s="57"/>
      <c r="O612" s="57"/>
      <c r="P612" s="57"/>
      <c r="Q612" s="57"/>
      <c r="R612" s="57"/>
      <c r="S612" s="215"/>
      <c r="T612" s="215"/>
      <c r="U612" s="215"/>
      <c r="V612" s="215"/>
      <c r="W612" s="215"/>
      <c r="X612" s="215"/>
      <c r="Y612" s="215"/>
      <c r="Z612" s="217"/>
      <c r="AA612" s="215"/>
      <c r="AB612" s="215"/>
      <c r="AC612" s="215"/>
      <c r="AD612" s="215"/>
      <c r="AE612" s="215"/>
      <c r="AF612" s="215"/>
      <c r="AG612" s="211"/>
      <c r="AH612" s="215"/>
      <c r="AI612" s="211"/>
    </row>
    <row r="613" spans="1:35" x14ac:dyDescent="0.25">
      <c r="A613" s="211"/>
      <c r="B613" s="211"/>
      <c r="C613" s="211"/>
      <c r="D613" s="211"/>
      <c r="E613" s="211"/>
      <c r="F613" s="211"/>
      <c r="G613" s="211"/>
      <c r="H613" s="211"/>
      <c r="I613" s="211"/>
      <c r="J613" s="211"/>
      <c r="K613" s="211"/>
      <c r="L613" s="211"/>
      <c r="M613" s="215"/>
      <c r="N613" s="57"/>
      <c r="O613" s="57"/>
      <c r="P613" s="57"/>
      <c r="Q613" s="57"/>
      <c r="R613" s="57"/>
      <c r="S613" s="215"/>
      <c r="T613" s="215"/>
      <c r="U613" s="215"/>
      <c r="V613" s="215"/>
      <c r="W613" s="215"/>
      <c r="X613" s="215"/>
      <c r="Y613" s="215"/>
      <c r="Z613" s="217"/>
      <c r="AA613" s="215"/>
      <c r="AB613" s="215"/>
      <c r="AC613" s="215"/>
      <c r="AD613" s="215"/>
      <c r="AE613" s="215"/>
      <c r="AF613" s="215"/>
      <c r="AG613" s="211"/>
      <c r="AH613" s="215"/>
      <c r="AI613" s="211"/>
    </row>
    <row r="614" spans="1:35" x14ac:dyDescent="0.25">
      <c r="A614" s="211"/>
      <c r="B614" s="211"/>
      <c r="C614" s="211"/>
      <c r="D614" s="211"/>
      <c r="E614" s="211"/>
      <c r="F614" s="211"/>
      <c r="G614" s="211"/>
      <c r="H614" s="211"/>
      <c r="I614" s="211"/>
      <c r="J614" s="211"/>
      <c r="K614" s="211"/>
      <c r="L614" s="211"/>
      <c r="M614" s="215"/>
      <c r="N614" s="57"/>
      <c r="O614" s="57"/>
      <c r="P614" s="57"/>
      <c r="Q614" s="57"/>
      <c r="R614" s="57"/>
      <c r="S614" s="215"/>
      <c r="T614" s="215"/>
      <c r="U614" s="215"/>
      <c r="V614" s="215"/>
      <c r="W614" s="215"/>
      <c r="X614" s="215"/>
      <c r="Y614" s="215"/>
      <c r="Z614" s="217"/>
      <c r="AA614" s="215"/>
      <c r="AB614" s="215"/>
      <c r="AC614" s="215"/>
      <c r="AD614" s="215"/>
      <c r="AE614" s="215"/>
      <c r="AF614" s="215"/>
      <c r="AG614" s="211"/>
      <c r="AH614" s="215"/>
      <c r="AI614" s="211"/>
    </row>
    <row r="615" spans="1:35" x14ac:dyDescent="0.25">
      <c r="A615" s="211"/>
      <c r="B615" s="211"/>
      <c r="C615" s="211"/>
      <c r="D615" s="211"/>
      <c r="E615" s="211"/>
      <c r="F615" s="211"/>
      <c r="G615" s="211"/>
      <c r="H615" s="211"/>
      <c r="I615" s="211"/>
      <c r="J615" s="211"/>
      <c r="K615" s="211"/>
      <c r="L615" s="211"/>
      <c r="M615" s="215"/>
      <c r="N615" s="57"/>
      <c r="O615" s="57"/>
      <c r="P615" s="57"/>
      <c r="Q615" s="57"/>
      <c r="R615" s="57"/>
      <c r="S615" s="215"/>
      <c r="T615" s="215"/>
      <c r="U615" s="215"/>
      <c r="V615" s="215"/>
      <c r="W615" s="215"/>
      <c r="X615" s="215"/>
      <c r="Y615" s="215"/>
      <c r="Z615" s="217"/>
      <c r="AA615" s="215"/>
      <c r="AB615" s="215"/>
      <c r="AC615" s="215"/>
      <c r="AD615" s="215"/>
      <c r="AE615" s="215"/>
      <c r="AF615" s="215"/>
      <c r="AG615" s="211"/>
      <c r="AH615" s="215"/>
      <c r="AI615" s="211"/>
    </row>
    <row r="616" spans="1:35" x14ac:dyDescent="0.25">
      <c r="A616" s="211"/>
      <c r="B616" s="211"/>
      <c r="C616" s="211"/>
      <c r="D616" s="211"/>
      <c r="E616" s="211"/>
      <c r="F616" s="211"/>
      <c r="G616" s="211"/>
      <c r="H616" s="211"/>
      <c r="I616" s="211"/>
      <c r="J616" s="211"/>
      <c r="K616" s="211"/>
      <c r="L616" s="211"/>
      <c r="M616" s="215"/>
      <c r="N616" s="57"/>
      <c r="O616" s="57"/>
      <c r="P616" s="57"/>
      <c r="Q616" s="57"/>
      <c r="R616" s="57"/>
      <c r="S616" s="215"/>
      <c r="T616" s="215"/>
      <c r="U616" s="215"/>
      <c r="V616" s="215"/>
      <c r="W616" s="215"/>
      <c r="X616" s="215"/>
      <c r="Y616" s="215"/>
      <c r="Z616" s="217"/>
      <c r="AA616" s="215"/>
      <c r="AB616" s="215"/>
      <c r="AC616" s="215"/>
      <c r="AD616" s="215"/>
      <c r="AE616" s="215"/>
      <c r="AF616" s="215"/>
      <c r="AG616" s="211"/>
      <c r="AH616" s="215"/>
      <c r="AI616" s="211"/>
    </row>
    <row r="617" spans="1:35" x14ac:dyDescent="0.25">
      <c r="A617" s="211"/>
      <c r="B617" s="211"/>
      <c r="C617" s="211"/>
      <c r="D617" s="211"/>
      <c r="E617" s="211"/>
      <c r="F617" s="211"/>
      <c r="G617" s="211"/>
      <c r="H617" s="211"/>
      <c r="I617" s="211"/>
      <c r="J617" s="211"/>
      <c r="K617" s="211"/>
      <c r="L617" s="211"/>
      <c r="M617" s="215"/>
      <c r="N617" s="57"/>
      <c r="O617" s="57"/>
      <c r="P617" s="57"/>
      <c r="Q617" s="57"/>
      <c r="R617" s="57"/>
      <c r="S617" s="215"/>
      <c r="T617" s="215"/>
      <c r="U617" s="215"/>
      <c r="V617" s="215"/>
      <c r="W617" s="215"/>
      <c r="X617" s="215"/>
      <c r="Y617" s="215"/>
      <c r="Z617" s="217"/>
      <c r="AA617" s="215"/>
      <c r="AB617" s="215"/>
      <c r="AC617" s="215"/>
      <c r="AD617" s="215"/>
      <c r="AE617" s="215"/>
      <c r="AF617" s="215"/>
      <c r="AG617" s="211"/>
      <c r="AH617" s="215"/>
      <c r="AI617" s="211"/>
    </row>
    <row r="618" spans="1:35" x14ac:dyDescent="0.25">
      <c r="A618" s="211"/>
      <c r="B618" s="211"/>
      <c r="C618" s="211"/>
      <c r="D618" s="211"/>
      <c r="E618" s="211"/>
      <c r="F618" s="211"/>
      <c r="G618" s="211"/>
      <c r="H618" s="211"/>
      <c r="I618" s="211"/>
      <c r="J618" s="211"/>
      <c r="K618" s="211"/>
      <c r="L618" s="211"/>
      <c r="M618" s="215"/>
      <c r="N618" s="57"/>
      <c r="O618" s="57"/>
      <c r="P618" s="57"/>
      <c r="Q618" s="57"/>
      <c r="R618" s="57"/>
      <c r="S618" s="215"/>
      <c r="T618" s="215"/>
      <c r="U618" s="215"/>
      <c r="V618" s="215"/>
      <c r="W618" s="215"/>
      <c r="X618" s="215"/>
      <c r="Y618" s="215"/>
      <c r="Z618" s="217"/>
      <c r="AA618" s="215"/>
      <c r="AB618" s="215"/>
      <c r="AC618" s="215"/>
      <c r="AD618" s="215"/>
      <c r="AE618" s="215"/>
      <c r="AF618" s="215"/>
      <c r="AG618" s="211"/>
      <c r="AH618" s="215"/>
      <c r="AI618" s="211"/>
    </row>
    <row r="619" spans="1:35" x14ac:dyDescent="0.25">
      <c r="A619" s="211"/>
      <c r="B619" s="211"/>
      <c r="C619" s="211"/>
      <c r="D619" s="211"/>
      <c r="E619" s="211"/>
      <c r="F619" s="211"/>
      <c r="G619" s="211"/>
      <c r="H619" s="211"/>
      <c r="I619" s="211"/>
      <c r="J619" s="211"/>
      <c r="K619" s="211"/>
      <c r="L619" s="211"/>
      <c r="M619" s="215"/>
      <c r="N619" s="57"/>
      <c r="O619" s="57"/>
      <c r="P619" s="57"/>
      <c r="Q619" s="57"/>
      <c r="R619" s="57"/>
      <c r="S619" s="215"/>
      <c r="T619" s="215"/>
      <c r="U619" s="215"/>
      <c r="V619" s="215"/>
      <c r="W619" s="215"/>
      <c r="X619" s="215"/>
      <c r="Y619" s="215"/>
      <c r="Z619" s="217"/>
      <c r="AA619" s="215"/>
      <c r="AB619" s="215"/>
      <c r="AC619" s="215"/>
      <c r="AD619" s="215"/>
      <c r="AE619" s="215"/>
      <c r="AF619" s="215"/>
      <c r="AG619" s="211"/>
      <c r="AH619" s="215"/>
      <c r="AI619" s="211"/>
    </row>
    <row r="620" spans="1:35" x14ac:dyDescent="0.25">
      <c r="A620" s="211"/>
      <c r="B620" s="211"/>
      <c r="C620" s="211"/>
      <c r="D620" s="211"/>
      <c r="E620" s="211"/>
      <c r="F620" s="211"/>
      <c r="G620" s="211"/>
      <c r="H620" s="211"/>
      <c r="I620" s="211"/>
      <c r="J620" s="211"/>
      <c r="K620" s="211"/>
      <c r="L620" s="211"/>
      <c r="M620" s="215"/>
      <c r="N620" s="57"/>
      <c r="O620" s="57"/>
      <c r="P620" s="57"/>
      <c r="Q620" s="57"/>
      <c r="R620" s="57"/>
      <c r="S620" s="215"/>
      <c r="T620" s="215"/>
      <c r="U620" s="215"/>
      <c r="V620" s="215"/>
      <c r="W620" s="215"/>
      <c r="X620" s="215"/>
      <c r="Y620" s="215"/>
      <c r="Z620" s="217"/>
      <c r="AA620" s="215"/>
      <c r="AB620" s="215"/>
      <c r="AC620" s="215"/>
      <c r="AD620" s="215"/>
      <c r="AE620" s="215"/>
      <c r="AF620" s="215"/>
      <c r="AG620" s="211"/>
      <c r="AH620" s="215"/>
      <c r="AI620" s="211"/>
    </row>
    <row r="621" spans="1:35" x14ac:dyDescent="0.25">
      <c r="A621" s="211"/>
      <c r="B621" s="211"/>
      <c r="C621" s="211"/>
      <c r="D621" s="211"/>
      <c r="E621" s="211"/>
      <c r="F621" s="211"/>
      <c r="G621" s="211"/>
      <c r="H621" s="211"/>
      <c r="I621" s="211"/>
      <c r="J621" s="211"/>
      <c r="K621" s="211"/>
      <c r="L621" s="211"/>
      <c r="M621" s="215"/>
      <c r="N621" s="57"/>
      <c r="O621" s="57"/>
      <c r="P621" s="57"/>
      <c r="Q621" s="57"/>
      <c r="R621" s="57"/>
      <c r="S621" s="215"/>
      <c r="T621" s="215"/>
      <c r="U621" s="215"/>
      <c r="V621" s="215"/>
      <c r="W621" s="215"/>
      <c r="X621" s="215"/>
      <c r="Y621" s="215"/>
      <c r="Z621" s="217"/>
      <c r="AA621" s="215"/>
      <c r="AB621" s="215"/>
      <c r="AC621" s="215"/>
      <c r="AD621" s="215"/>
      <c r="AE621" s="215"/>
      <c r="AF621" s="215"/>
      <c r="AG621" s="211"/>
      <c r="AH621" s="215"/>
      <c r="AI621" s="211"/>
    </row>
    <row r="622" spans="1:35" x14ac:dyDescent="0.25">
      <c r="A622" s="211"/>
      <c r="B622" s="211"/>
      <c r="C622" s="211"/>
      <c r="D622" s="211"/>
      <c r="E622" s="211"/>
      <c r="F622" s="211"/>
      <c r="G622" s="211"/>
      <c r="H622" s="211"/>
      <c r="I622" s="211"/>
      <c r="J622" s="211"/>
      <c r="K622" s="211"/>
      <c r="L622" s="211"/>
      <c r="M622" s="215"/>
      <c r="N622" s="57"/>
      <c r="O622" s="57"/>
      <c r="P622" s="57"/>
      <c r="Q622" s="57"/>
      <c r="R622" s="57"/>
      <c r="S622" s="215"/>
      <c r="T622" s="215"/>
      <c r="U622" s="215"/>
      <c r="V622" s="215"/>
      <c r="W622" s="215"/>
      <c r="X622" s="215"/>
      <c r="Y622" s="215"/>
      <c r="Z622" s="217"/>
      <c r="AA622" s="215"/>
      <c r="AB622" s="215"/>
      <c r="AC622" s="215"/>
      <c r="AD622" s="215"/>
      <c r="AE622" s="215"/>
      <c r="AF622" s="215"/>
      <c r="AG622" s="211"/>
      <c r="AH622" s="215"/>
      <c r="AI622" s="211"/>
    </row>
    <row r="623" spans="1:35" x14ac:dyDescent="0.25">
      <c r="A623" s="211"/>
      <c r="B623" s="211"/>
      <c r="C623" s="211"/>
      <c r="D623" s="211"/>
      <c r="E623" s="211"/>
      <c r="F623" s="211"/>
      <c r="G623" s="211"/>
      <c r="H623" s="211"/>
      <c r="I623" s="211"/>
      <c r="J623" s="211"/>
      <c r="K623" s="211"/>
      <c r="L623" s="211"/>
      <c r="M623" s="215"/>
      <c r="N623" s="57"/>
      <c r="O623" s="57"/>
      <c r="P623" s="57"/>
      <c r="Q623" s="57"/>
      <c r="R623" s="57"/>
      <c r="S623" s="215"/>
      <c r="T623" s="215"/>
      <c r="U623" s="215"/>
      <c r="V623" s="215"/>
      <c r="W623" s="215"/>
      <c r="X623" s="215"/>
      <c r="Y623" s="215"/>
      <c r="Z623" s="217"/>
      <c r="AA623" s="215"/>
      <c r="AB623" s="215"/>
      <c r="AC623" s="215"/>
      <c r="AD623" s="215"/>
      <c r="AE623" s="215"/>
      <c r="AF623" s="215"/>
      <c r="AG623" s="211"/>
      <c r="AH623" s="215"/>
      <c r="AI623" s="211"/>
    </row>
    <row r="624" spans="1:35" x14ac:dyDescent="0.25">
      <c r="A624" s="211"/>
      <c r="B624" s="211"/>
      <c r="C624" s="211"/>
      <c r="D624" s="211"/>
      <c r="E624" s="211"/>
      <c r="F624" s="211"/>
      <c r="G624" s="211"/>
      <c r="H624" s="211"/>
      <c r="I624" s="211"/>
      <c r="J624" s="211"/>
      <c r="K624" s="211"/>
      <c r="L624" s="211"/>
      <c r="M624" s="215"/>
      <c r="N624" s="57"/>
      <c r="O624" s="57"/>
      <c r="P624" s="57"/>
      <c r="Q624" s="57"/>
      <c r="R624" s="57"/>
      <c r="S624" s="215"/>
      <c r="T624" s="215"/>
      <c r="U624" s="215"/>
      <c r="V624" s="215"/>
      <c r="W624" s="215"/>
      <c r="X624" s="215"/>
      <c r="Y624" s="215"/>
      <c r="Z624" s="217"/>
      <c r="AA624" s="215"/>
      <c r="AB624" s="215"/>
      <c r="AC624" s="215"/>
      <c r="AD624" s="215"/>
      <c r="AE624" s="215"/>
      <c r="AF624" s="215"/>
      <c r="AG624" s="211"/>
      <c r="AH624" s="215"/>
      <c r="AI624" s="211"/>
    </row>
    <row r="625" spans="1:35" x14ac:dyDescent="0.25">
      <c r="A625" s="211"/>
      <c r="B625" s="211"/>
      <c r="C625" s="211"/>
      <c r="D625" s="211"/>
      <c r="E625" s="211"/>
      <c r="F625" s="211"/>
      <c r="G625" s="211"/>
      <c r="H625" s="211"/>
      <c r="I625" s="211"/>
      <c r="J625" s="211"/>
      <c r="K625" s="211"/>
      <c r="L625" s="211"/>
      <c r="M625" s="215"/>
      <c r="N625" s="57"/>
      <c r="O625" s="57"/>
      <c r="P625" s="57"/>
      <c r="Q625" s="57"/>
      <c r="R625" s="57"/>
      <c r="S625" s="215"/>
      <c r="T625" s="215"/>
      <c r="U625" s="215"/>
      <c r="V625" s="215"/>
      <c r="W625" s="215"/>
      <c r="X625" s="215"/>
      <c r="Y625" s="215"/>
      <c r="Z625" s="217"/>
      <c r="AA625" s="215"/>
      <c r="AB625" s="215"/>
      <c r="AC625" s="215"/>
      <c r="AD625" s="215"/>
      <c r="AE625" s="215"/>
      <c r="AF625" s="215"/>
      <c r="AG625" s="211"/>
      <c r="AH625" s="215"/>
      <c r="AI625" s="211"/>
    </row>
    <row r="626" spans="1:35" x14ac:dyDescent="0.25">
      <c r="A626" s="211"/>
      <c r="B626" s="211"/>
      <c r="C626" s="211"/>
      <c r="D626" s="211"/>
      <c r="E626" s="211"/>
      <c r="F626" s="211"/>
      <c r="G626" s="211"/>
      <c r="H626" s="211"/>
      <c r="I626" s="211"/>
      <c r="J626" s="211"/>
      <c r="K626" s="211"/>
      <c r="L626" s="211"/>
      <c r="M626" s="215"/>
      <c r="N626" s="57"/>
      <c r="O626" s="57"/>
      <c r="P626" s="57"/>
      <c r="Q626" s="57"/>
      <c r="R626" s="57"/>
      <c r="S626" s="215"/>
      <c r="T626" s="215"/>
      <c r="U626" s="215"/>
      <c r="V626" s="215"/>
      <c r="W626" s="215"/>
      <c r="X626" s="215"/>
      <c r="Y626" s="215"/>
      <c r="Z626" s="217"/>
      <c r="AA626" s="215"/>
      <c r="AB626" s="215"/>
      <c r="AC626" s="215"/>
      <c r="AD626" s="215"/>
      <c r="AE626" s="215"/>
      <c r="AF626" s="215"/>
      <c r="AG626" s="211"/>
      <c r="AH626" s="215"/>
      <c r="AI626" s="211"/>
    </row>
    <row r="627" spans="1:35" x14ac:dyDescent="0.25">
      <c r="A627" s="211"/>
      <c r="B627" s="211"/>
      <c r="C627" s="211"/>
      <c r="D627" s="211"/>
      <c r="E627" s="211"/>
      <c r="F627" s="211"/>
      <c r="G627" s="211"/>
      <c r="H627" s="211"/>
      <c r="I627" s="211"/>
      <c r="J627" s="211"/>
      <c r="K627" s="211"/>
      <c r="L627" s="211"/>
      <c r="M627" s="215"/>
      <c r="N627" s="57"/>
      <c r="O627" s="57"/>
      <c r="P627" s="57"/>
      <c r="Q627" s="57"/>
      <c r="R627" s="57"/>
      <c r="S627" s="215"/>
      <c r="T627" s="215"/>
      <c r="U627" s="215"/>
      <c r="V627" s="215"/>
      <c r="W627" s="215"/>
      <c r="X627" s="215"/>
      <c r="Y627" s="215"/>
      <c r="Z627" s="217"/>
      <c r="AA627" s="215"/>
      <c r="AB627" s="215"/>
      <c r="AC627" s="215"/>
      <c r="AD627" s="215"/>
      <c r="AE627" s="215"/>
      <c r="AF627" s="215"/>
      <c r="AG627" s="211"/>
      <c r="AH627" s="215"/>
      <c r="AI627" s="211"/>
    </row>
    <row r="628" spans="1:35" x14ac:dyDescent="0.25">
      <c r="A628" s="211"/>
      <c r="B628" s="211"/>
      <c r="C628" s="211"/>
      <c r="D628" s="211"/>
      <c r="E628" s="211"/>
      <c r="F628" s="211"/>
      <c r="G628" s="211"/>
      <c r="H628" s="211"/>
      <c r="I628" s="211"/>
      <c r="J628" s="211"/>
      <c r="K628" s="211"/>
      <c r="L628" s="211"/>
      <c r="M628" s="215"/>
      <c r="N628" s="57"/>
      <c r="O628" s="57"/>
      <c r="P628" s="57"/>
      <c r="Q628" s="57"/>
      <c r="R628" s="57"/>
      <c r="S628" s="215"/>
      <c r="T628" s="215"/>
      <c r="U628" s="215"/>
      <c r="V628" s="215"/>
      <c r="W628" s="215"/>
      <c r="X628" s="215"/>
      <c r="Y628" s="215"/>
      <c r="Z628" s="217"/>
      <c r="AA628" s="215"/>
      <c r="AB628" s="215"/>
      <c r="AC628" s="215"/>
      <c r="AD628" s="215"/>
      <c r="AE628" s="215"/>
      <c r="AF628" s="215"/>
      <c r="AG628" s="211"/>
      <c r="AH628" s="215"/>
      <c r="AI628" s="211"/>
    </row>
    <row r="629" spans="1:35" x14ac:dyDescent="0.25">
      <c r="A629" s="211"/>
      <c r="B629" s="211"/>
      <c r="C629" s="211"/>
      <c r="D629" s="211"/>
      <c r="E629" s="211"/>
      <c r="F629" s="211"/>
      <c r="G629" s="211"/>
      <c r="H629" s="211"/>
      <c r="I629" s="211"/>
      <c r="J629" s="211"/>
      <c r="K629" s="211"/>
      <c r="L629" s="211"/>
      <c r="M629" s="215"/>
      <c r="N629" s="57"/>
      <c r="O629" s="57"/>
      <c r="P629" s="57"/>
      <c r="Q629" s="57"/>
      <c r="R629" s="57"/>
      <c r="S629" s="215"/>
      <c r="T629" s="215"/>
      <c r="U629" s="215"/>
      <c r="V629" s="215"/>
      <c r="W629" s="215"/>
      <c r="X629" s="215"/>
      <c r="Y629" s="215"/>
      <c r="Z629" s="217"/>
      <c r="AA629" s="215"/>
      <c r="AB629" s="215"/>
      <c r="AC629" s="215"/>
      <c r="AD629" s="215"/>
      <c r="AE629" s="215"/>
      <c r="AF629" s="215"/>
      <c r="AG629" s="211"/>
      <c r="AH629" s="215"/>
      <c r="AI629" s="211"/>
    </row>
    <row r="630" spans="1:35" x14ac:dyDescent="0.25">
      <c r="A630" s="211"/>
      <c r="B630" s="211"/>
      <c r="C630" s="211"/>
      <c r="D630" s="211"/>
      <c r="E630" s="211"/>
      <c r="F630" s="211"/>
      <c r="G630" s="211"/>
      <c r="H630" s="211"/>
      <c r="I630" s="211"/>
      <c r="J630" s="211"/>
      <c r="K630" s="211"/>
      <c r="L630" s="211"/>
      <c r="M630" s="215"/>
      <c r="N630" s="57"/>
      <c r="O630" s="57"/>
      <c r="P630" s="57"/>
      <c r="Q630" s="57"/>
      <c r="R630" s="57"/>
      <c r="S630" s="215"/>
      <c r="T630" s="215"/>
      <c r="U630" s="215"/>
      <c r="V630" s="215"/>
      <c r="W630" s="215"/>
      <c r="X630" s="215"/>
      <c r="Y630" s="215"/>
      <c r="Z630" s="217"/>
      <c r="AA630" s="215"/>
      <c r="AB630" s="215"/>
      <c r="AC630" s="215"/>
      <c r="AD630" s="215"/>
      <c r="AE630" s="215"/>
      <c r="AF630" s="215"/>
      <c r="AG630" s="211"/>
      <c r="AH630" s="215"/>
      <c r="AI630" s="211"/>
    </row>
    <row r="631" spans="1:35" x14ac:dyDescent="0.25">
      <c r="A631" s="211"/>
      <c r="B631" s="211"/>
      <c r="C631" s="211"/>
      <c r="D631" s="211"/>
      <c r="E631" s="211"/>
      <c r="F631" s="211"/>
      <c r="G631" s="211"/>
      <c r="H631" s="211"/>
      <c r="I631" s="211"/>
      <c r="J631" s="211"/>
      <c r="K631" s="211"/>
      <c r="L631" s="211"/>
      <c r="M631" s="215"/>
      <c r="N631" s="57"/>
      <c r="O631" s="57"/>
      <c r="P631" s="57"/>
      <c r="Q631" s="57"/>
      <c r="R631" s="57"/>
      <c r="S631" s="215"/>
      <c r="T631" s="215"/>
      <c r="U631" s="215"/>
      <c r="V631" s="215"/>
      <c r="W631" s="215"/>
      <c r="X631" s="215"/>
      <c r="Y631" s="215"/>
      <c r="Z631" s="217"/>
      <c r="AA631" s="215"/>
      <c r="AB631" s="215"/>
      <c r="AC631" s="215"/>
      <c r="AD631" s="215"/>
      <c r="AE631" s="215"/>
      <c r="AF631" s="215"/>
      <c r="AG631" s="211"/>
      <c r="AH631" s="215"/>
      <c r="AI631" s="211"/>
    </row>
    <row r="632" spans="1:35" x14ac:dyDescent="0.25">
      <c r="A632" s="211"/>
      <c r="B632" s="211"/>
      <c r="C632" s="211"/>
      <c r="D632" s="211"/>
      <c r="E632" s="211"/>
      <c r="F632" s="211"/>
      <c r="G632" s="211"/>
      <c r="H632" s="211"/>
      <c r="I632" s="211"/>
      <c r="J632" s="211"/>
      <c r="K632" s="211"/>
      <c r="L632" s="211"/>
      <c r="M632" s="215"/>
      <c r="N632" s="57"/>
      <c r="O632" s="57"/>
      <c r="P632" s="57"/>
      <c r="Q632" s="57"/>
      <c r="R632" s="57"/>
      <c r="S632" s="215"/>
      <c r="T632" s="215"/>
      <c r="U632" s="215"/>
      <c r="V632" s="215"/>
      <c r="W632" s="215"/>
      <c r="X632" s="215"/>
      <c r="Y632" s="215"/>
      <c r="Z632" s="217"/>
      <c r="AA632" s="215"/>
      <c r="AB632" s="215"/>
      <c r="AC632" s="215"/>
      <c r="AD632" s="215"/>
      <c r="AE632" s="215"/>
      <c r="AF632" s="215"/>
      <c r="AG632" s="211"/>
      <c r="AH632" s="215"/>
      <c r="AI632" s="211"/>
    </row>
    <row r="633" spans="1:35" x14ac:dyDescent="0.25">
      <c r="A633" s="211"/>
      <c r="B633" s="211"/>
      <c r="C633" s="211"/>
      <c r="D633" s="211"/>
      <c r="E633" s="211"/>
      <c r="F633" s="211"/>
      <c r="G633" s="211"/>
      <c r="H633" s="211"/>
      <c r="I633" s="211"/>
      <c r="J633" s="211"/>
      <c r="K633" s="211"/>
      <c r="L633" s="211"/>
      <c r="M633" s="215"/>
      <c r="N633" s="57"/>
      <c r="O633" s="57"/>
      <c r="P633" s="57"/>
      <c r="Q633" s="57"/>
      <c r="R633" s="57"/>
      <c r="S633" s="215"/>
      <c r="T633" s="215"/>
      <c r="U633" s="215"/>
      <c r="V633" s="215"/>
      <c r="W633" s="215"/>
      <c r="X633" s="215"/>
      <c r="Y633" s="215"/>
      <c r="Z633" s="217"/>
      <c r="AA633" s="215"/>
      <c r="AB633" s="215"/>
      <c r="AC633" s="215"/>
      <c r="AD633" s="215"/>
      <c r="AE633" s="215"/>
      <c r="AF633" s="215"/>
      <c r="AG633" s="211"/>
      <c r="AH633" s="215"/>
      <c r="AI633" s="211"/>
    </row>
    <row r="634" spans="1:35" x14ac:dyDescent="0.25">
      <c r="A634" s="211"/>
      <c r="B634" s="211"/>
      <c r="C634" s="211"/>
      <c r="D634" s="211"/>
      <c r="E634" s="211"/>
      <c r="F634" s="211"/>
      <c r="G634" s="211"/>
      <c r="H634" s="211"/>
      <c r="I634" s="211"/>
      <c r="J634" s="211"/>
      <c r="K634" s="211"/>
      <c r="L634" s="211"/>
      <c r="M634" s="215"/>
      <c r="N634" s="57"/>
      <c r="O634" s="57"/>
      <c r="P634" s="57"/>
      <c r="Q634" s="57"/>
      <c r="R634" s="57"/>
      <c r="S634" s="215"/>
      <c r="T634" s="215"/>
      <c r="U634" s="215"/>
      <c r="V634" s="215"/>
      <c r="W634" s="215"/>
      <c r="X634" s="215"/>
      <c r="Y634" s="215"/>
      <c r="Z634" s="217"/>
      <c r="AA634" s="215"/>
      <c r="AB634" s="215"/>
      <c r="AC634" s="215"/>
      <c r="AD634" s="215"/>
      <c r="AE634" s="215"/>
      <c r="AF634" s="215"/>
      <c r="AG634" s="211"/>
      <c r="AH634" s="215"/>
      <c r="AI634" s="211"/>
    </row>
    <row r="635" spans="1:35" x14ac:dyDescent="0.25">
      <c r="A635" s="211"/>
      <c r="B635" s="211"/>
      <c r="C635" s="211"/>
      <c r="D635" s="211"/>
      <c r="E635" s="211"/>
      <c r="F635" s="211"/>
      <c r="G635" s="211"/>
      <c r="H635" s="211"/>
      <c r="I635" s="211"/>
      <c r="J635" s="211"/>
      <c r="K635" s="211"/>
      <c r="L635" s="211"/>
      <c r="M635" s="215"/>
      <c r="N635" s="57"/>
      <c r="O635" s="57"/>
      <c r="P635" s="57"/>
      <c r="Q635" s="57"/>
      <c r="R635" s="57"/>
      <c r="S635" s="215"/>
      <c r="T635" s="215"/>
      <c r="U635" s="215"/>
      <c r="V635" s="215"/>
      <c r="W635" s="215"/>
      <c r="X635" s="215"/>
      <c r="Y635" s="215"/>
      <c r="Z635" s="217"/>
      <c r="AA635" s="215"/>
      <c r="AB635" s="215"/>
      <c r="AC635" s="215"/>
      <c r="AD635" s="215"/>
      <c r="AE635" s="215"/>
      <c r="AF635" s="215"/>
      <c r="AG635" s="211"/>
      <c r="AH635" s="215"/>
      <c r="AI635" s="211"/>
    </row>
    <row r="636" spans="1:35" x14ac:dyDescent="0.25">
      <c r="A636" s="211"/>
      <c r="B636" s="211"/>
      <c r="C636" s="211"/>
      <c r="D636" s="211"/>
      <c r="E636" s="211"/>
      <c r="F636" s="211"/>
      <c r="G636" s="211"/>
      <c r="H636" s="211"/>
      <c r="I636" s="211"/>
      <c r="J636" s="211"/>
      <c r="K636" s="211"/>
      <c r="L636" s="211"/>
      <c r="M636" s="215"/>
      <c r="N636" s="57"/>
      <c r="O636" s="57"/>
      <c r="P636" s="57"/>
      <c r="Q636" s="57"/>
      <c r="R636" s="57"/>
      <c r="S636" s="215"/>
      <c r="T636" s="215"/>
      <c r="U636" s="215"/>
      <c r="V636" s="215"/>
      <c r="W636" s="215"/>
      <c r="X636" s="215"/>
      <c r="Y636" s="215"/>
      <c r="Z636" s="217"/>
      <c r="AA636" s="215"/>
      <c r="AB636" s="215"/>
      <c r="AC636" s="215"/>
      <c r="AD636" s="215"/>
      <c r="AE636" s="215"/>
      <c r="AF636" s="215"/>
      <c r="AG636" s="211"/>
      <c r="AH636" s="215"/>
      <c r="AI636" s="211"/>
    </row>
    <row r="637" spans="1:35" x14ac:dyDescent="0.25">
      <c r="A637" s="211"/>
      <c r="B637" s="211"/>
      <c r="C637" s="211"/>
      <c r="D637" s="211"/>
      <c r="E637" s="211"/>
      <c r="F637" s="211"/>
      <c r="G637" s="211"/>
      <c r="H637" s="211"/>
      <c r="I637" s="211"/>
      <c r="J637" s="211"/>
      <c r="K637" s="211"/>
      <c r="L637" s="211"/>
      <c r="M637" s="215"/>
      <c r="N637" s="57"/>
      <c r="O637" s="57"/>
      <c r="P637" s="57"/>
      <c r="Q637" s="57"/>
      <c r="R637" s="57"/>
      <c r="S637" s="215"/>
      <c r="T637" s="215"/>
      <c r="U637" s="215"/>
      <c r="V637" s="215"/>
      <c r="W637" s="215"/>
      <c r="X637" s="215"/>
      <c r="Y637" s="215"/>
      <c r="Z637" s="217"/>
      <c r="AA637" s="215"/>
      <c r="AB637" s="215"/>
      <c r="AC637" s="215"/>
      <c r="AD637" s="215"/>
      <c r="AE637" s="215"/>
      <c r="AF637" s="215"/>
      <c r="AG637" s="211"/>
      <c r="AH637" s="215"/>
      <c r="AI637" s="211"/>
    </row>
    <row r="638" spans="1:35" x14ac:dyDescent="0.25">
      <c r="A638" s="211"/>
      <c r="B638" s="211"/>
      <c r="C638" s="211"/>
      <c r="D638" s="211"/>
      <c r="E638" s="211"/>
      <c r="F638" s="211"/>
      <c r="G638" s="211"/>
      <c r="H638" s="211"/>
      <c r="I638" s="211"/>
      <c r="J638" s="211"/>
      <c r="K638" s="211"/>
      <c r="L638" s="211"/>
      <c r="M638" s="215"/>
      <c r="N638" s="57"/>
      <c r="O638" s="57"/>
      <c r="P638" s="57"/>
      <c r="Q638" s="57"/>
      <c r="R638" s="57"/>
      <c r="S638" s="215"/>
      <c r="T638" s="215"/>
      <c r="U638" s="215"/>
      <c r="V638" s="215"/>
      <c r="W638" s="215"/>
      <c r="X638" s="215"/>
      <c r="Y638" s="215"/>
      <c r="Z638" s="217"/>
      <c r="AA638" s="215"/>
      <c r="AB638" s="215"/>
      <c r="AC638" s="215"/>
      <c r="AD638" s="215"/>
      <c r="AE638" s="215"/>
      <c r="AF638" s="215"/>
      <c r="AG638" s="211"/>
      <c r="AH638" s="215"/>
      <c r="AI638" s="211"/>
    </row>
    <row r="639" spans="1:35" x14ac:dyDescent="0.25">
      <c r="A639" s="211"/>
      <c r="B639" s="211"/>
      <c r="C639" s="211"/>
      <c r="D639" s="211"/>
      <c r="E639" s="211"/>
      <c r="F639" s="211"/>
      <c r="G639" s="211"/>
      <c r="H639" s="211"/>
      <c r="I639" s="211"/>
      <c r="J639" s="211"/>
      <c r="K639" s="211"/>
      <c r="L639" s="211"/>
      <c r="M639" s="215"/>
      <c r="N639" s="57"/>
      <c r="O639" s="57"/>
      <c r="P639" s="57"/>
      <c r="Q639" s="57"/>
      <c r="R639" s="57"/>
      <c r="S639" s="215"/>
      <c r="T639" s="215"/>
      <c r="U639" s="215"/>
      <c r="V639" s="215"/>
      <c r="W639" s="215"/>
      <c r="X639" s="215"/>
      <c r="Y639" s="215"/>
      <c r="Z639" s="217"/>
      <c r="AA639" s="215"/>
      <c r="AB639" s="215"/>
      <c r="AC639" s="215"/>
      <c r="AD639" s="215"/>
      <c r="AE639" s="215"/>
      <c r="AF639" s="215"/>
      <c r="AG639" s="211"/>
      <c r="AH639" s="215"/>
      <c r="AI639" s="211"/>
    </row>
    <row r="640" spans="1:35" x14ac:dyDescent="0.25">
      <c r="A640" s="211"/>
      <c r="B640" s="211"/>
      <c r="C640" s="211"/>
      <c r="D640" s="211"/>
      <c r="E640" s="211"/>
      <c r="F640" s="211"/>
      <c r="G640" s="211"/>
      <c r="H640" s="211"/>
      <c r="I640" s="211"/>
      <c r="J640" s="211"/>
      <c r="K640" s="211"/>
      <c r="L640" s="211"/>
      <c r="M640" s="215"/>
      <c r="N640" s="57"/>
      <c r="O640" s="57"/>
      <c r="P640" s="57"/>
      <c r="Q640" s="57"/>
      <c r="R640" s="57"/>
      <c r="S640" s="215"/>
      <c r="T640" s="215"/>
      <c r="U640" s="215"/>
      <c r="V640" s="215"/>
      <c r="W640" s="215"/>
      <c r="X640" s="215"/>
      <c r="Y640" s="215"/>
      <c r="Z640" s="217"/>
      <c r="AA640" s="215"/>
      <c r="AB640" s="215"/>
      <c r="AC640" s="215"/>
      <c r="AD640" s="215"/>
      <c r="AE640" s="215"/>
      <c r="AF640" s="215"/>
      <c r="AG640" s="211"/>
      <c r="AH640" s="215"/>
      <c r="AI640" s="211"/>
    </row>
    <row r="641" spans="1:35" x14ac:dyDescent="0.25">
      <c r="A641" s="211"/>
      <c r="B641" s="211"/>
      <c r="C641" s="211"/>
      <c r="D641" s="211"/>
      <c r="E641" s="211"/>
      <c r="F641" s="211"/>
      <c r="G641" s="211"/>
      <c r="H641" s="211"/>
      <c r="I641" s="211"/>
      <c r="J641" s="211"/>
      <c r="K641" s="211"/>
      <c r="L641" s="211"/>
      <c r="M641" s="215"/>
      <c r="N641" s="57"/>
      <c r="O641" s="57"/>
      <c r="P641" s="57"/>
      <c r="Q641" s="57"/>
      <c r="R641" s="57"/>
      <c r="S641" s="215"/>
      <c r="T641" s="215"/>
      <c r="U641" s="215"/>
      <c r="V641" s="215"/>
      <c r="W641" s="215"/>
      <c r="X641" s="215"/>
      <c r="Y641" s="215"/>
      <c r="Z641" s="217"/>
      <c r="AA641" s="215"/>
      <c r="AB641" s="215"/>
      <c r="AC641" s="215"/>
      <c r="AD641" s="215"/>
      <c r="AE641" s="215"/>
      <c r="AF641" s="215"/>
      <c r="AG641" s="211"/>
      <c r="AH641" s="215"/>
      <c r="AI641" s="211"/>
    </row>
    <row r="642" spans="1:35" x14ac:dyDescent="0.25">
      <c r="A642" s="211"/>
      <c r="B642" s="211"/>
      <c r="C642" s="211"/>
      <c r="D642" s="211"/>
      <c r="E642" s="211"/>
      <c r="F642" s="211"/>
      <c r="G642" s="211"/>
      <c r="H642" s="211"/>
      <c r="I642" s="211"/>
      <c r="J642" s="211"/>
      <c r="K642" s="211"/>
      <c r="L642" s="211"/>
      <c r="M642" s="215"/>
      <c r="N642" s="57"/>
      <c r="O642" s="57"/>
      <c r="P642" s="57"/>
      <c r="Q642" s="57"/>
      <c r="R642" s="57"/>
      <c r="S642" s="215"/>
      <c r="T642" s="215"/>
      <c r="U642" s="215"/>
      <c r="V642" s="215"/>
      <c r="W642" s="215"/>
      <c r="X642" s="215"/>
      <c r="Y642" s="215"/>
      <c r="Z642" s="217"/>
      <c r="AA642" s="215"/>
      <c r="AB642" s="215"/>
      <c r="AC642" s="215"/>
      <c r="AD642" s="215"/>
      <c r="AE642" s="215"/>
      <c r="AF642" s="215"/>
      <c r="AG642" s="211"/>
      <c r="AH642" s="215"/>
      <c r="AI642" s="211"/>
    </row>
    <row r="643" spans="1:35" x14ac:dyDescent="0.25">
      <c r="A643" s="211"/>
      <c r="B643" s="211"/>
      <c r="C643" s="211"/>
      <c r="D643" s="211"/>
      <c r="E643" s="211"/>
      <c r="F643" s="211"/>
      <c r="G643" s="211"/>
      <c r="H643" s="211"/>
      <c r="I643" s="211"/>
      <c r="J643" s="211"/>
      <c r="K643" s="211"/>
      <c r="L643" s="211"/>
      <c r="M643" s="215"/>
      <c r="N643" s="57"/>
      <c r="O643" s="57"/>
      <c r="P643" s="57"/>
      <c r="Q643" s="57"/>
      <c r="R643" s="57"/>
      <c r="S643" s="215"/>
      <c r="T643" s="215"/>
      <c r="U643" s="215"/>
      <c r="V643" s="215"/>
      <c r="W643" s="215"/>
      <c r="X643" s="215"/>
      <c r="Y643" s="215"/>
      <c r="Z643" s="217"/>
      <c r="AA643" s="215"/>
      <c r="AB643" s="215"/>
      <c r="AC643" s="215"/>
      <c r="AD643" s="215"/>
      <c r="AE643" s="215"/>
      <c r="AF643" s="215"/>
      <c r="AG643" s="211"/>
      <c r="AH643" s="215"/>
      <c r="AI643" s="211"/>
    </row>
    <row r="644" spans="1:35" x14ac:dyDescent="0.25">
      <c r="A644" s="211"/>
      <c r="B644" s="211"/>
      <c r="C644" s="211"/>
      <c r="D644" s="211"/>
      <c r="E644" s="211"/>
      <c r="F644" s="211"/>
      <c r="G644" s="211"/>
      <c r="H644" s="211"/>
      <c r="I644" s="211"/>
      <c r="J644" s="211"/>
      <c r="K644" s="211"/>
      <c r="L644" s="211"/>
      <c r="M644" s="215"/>
      <c r="N644" s="57"/>
      <c r="O644" s="57"/>
      <c r="P644" s="57"/>
      <c r="Q644" s="57"/>
      <c r="R644" s="57"/>
      <c r="S644" s="215"/>
      <c r="T644" s="215"/>
      <c r="U644" s="215"/>
      <c r="V644" s="215"/>
      <c r="W644" s="215"/>
      <c r="X644" s="215"/>
      <c r="Y644" s="215"/>
      <c r="Z644" s="217"/>
      <c r="AA644" s="215"/>
      <c r="AB644" s="215"/>
      <c r="AC644" s="215"/>
      <c r="AD644" s="215"/>
      <c r="AE644" s="215"/>
      <c r="AF644" s="215"/>
      <c r="AG644" s="211"/>
      <c r="AH644" s="215"/>
      <c r="AI644" s="211"/>
    </row>
    <row r="645" spans="1:35" x14ac:dyDescent="0.25">
      <c r="A645" s="211"/>
      <c r="B645" s="211"/>
      <c r="C645" s="211"/>
      <c r="D645" s="211"/>
      <c r="E645" s="211"/>
      <c r="F645" s="211"/>
      <c r="G645" s="211"/>
      <c r="H645" s="211"/>
      <c r="I645" s="211"/>
      <c r="J645" s="211"/>
      <c r="K645" s="211"/>
      <c r="L645" s="211"/>
      <c r="M645" s="215"/>
      <c r="N645" s="57"/>
      <c r="O645" s="57"/>
      <c r="P645" s="57"/>
      <c r="Q645" s="57"/>
      <c r="R645" s="57"/>
      <c r="S645" s="215"/>
      <c r="T645" s="215"/>
      <c r="U645" s="215"/>
      <c r="V645" s="215"/>
      <c r="W645" s="215"/>
      <c r="X645" s="215"/>
      <c r="Y645" s="215"/>
      <c r="Z645" s="217"/>
      <c r="AA645" s="215"/>
      <c r="AB645" s="215"/>
      <c r="AC645" s="215"/>
      <c r="AD645" s="215"/>
      <c r="AE645" s="215"/>
      <c r="AF645" s="215"/>
      <c r="AG645" s="211"/>
      <c r="AH645" s="215"/>
      <c r="AI645" s="211"/>
    </row>
    <row r="646" spans="1:35" x14ac:dyDescent="0.25">
      <c r="A646" s="211"/>
      <c r="B646" s="211"/>
      <c r="C646" s="211"/>
      <c r="D646" s="211"/>
      <c r="E646" s="211"/>
      <c r="F646" s="211"/>
      <c r="G646" s="211"/>
      <c r="H646" s="211"/>
      <c r="I646" s="211"/>
      <c r="J646" s="211"/>
      <c r="K646" s="211"/>
      <c r="L646" s="211"/>
      <c r="M646" s="215"/>
      <c r="N646" s="57"/>
      <c r="O646" s="57"/>
      <c r="P646" s="57"/>
      <c r="Q646" s="57"/>
      <c r="R646" s="57"/>
      <c r="S646" s="215"/>
      <c r="T646" s="215"/>
      <c r="U646" s="215"/>
      <c r="V646" s="215"/>
      <c r="W646" s="215"/>
      <c r="X646" s="215"/>
      <c r="Y646" s="215"/>
      <c r="Z646" s="217"/>
      <c r="AA646" s="215"/>
      <c r="AB646" s="215"/>
      <c r="AC646" s="215"/>
      <c r="AD646" s="215"/>
      <c r="AE646" s="215"/>
      <c r="AF646" s="215"/>
      <c r="AG646" s="211"/>
      <c r="AH646" s="215"/>
      <c r="AI646" s="211"/>
    </row>
    <row r="647" spans="1:35" x14ac:dyDescent="0.25">
      <c r="A647" s="211"/>
      <c r="B647" s="211"/>
      <c r="C647" s="211"/>
      <c r="D647" s="211"/>
      <c r="E647" s="211"/>
      <c r="F647" s="211"/>
      <c r="G647" s="211"/>
      <c r="H647" s="211"/>
      <c r="I647" s="211"/>
      <c r="J647" s="211"/>
      <c r="K647" s="211"/>
      <c r="L647" s="211"/>
      <c r="M647" s="215"/>
      <c r="N647" s="57"/>
      <c r="O647" s="57"/>
      <c r="P647" s="57"/>
      <c r="Q647" s="57"/>
      <c r="R647" s="57"/>
      <c r="S647" s="215"/>
      <c r="T647" s="215"/>
      <c r="U647" s="215"/>
      <c r="V647" s="215"/>
      <c r="W647" s="215"/>
      <c r="X647" s="215"/>
      <c r="Y647" s="215"/>
      <c r="Z647" s="217"/>
      <c r="AA647" s="215"/>
      <c r="AB647" s="215"/>
      <c r="AC647" s="215"/>
      <c r="AD647" s="215"/>
      <c r="AE647" s="215"/>
      <c r="AF647" s="215"/>
      <c r="AG647" s="211"/>
      <c r="AH647" s="215"/>
      <c r="AI647" s="211"/>
    </row>
    <row r="648" spans="1:35" x14ac:dyDescent="0.25">
      <c r="A648" s="211"/>
      <c r="B648" s="211"/>
      <c r="C648" s="211"/>
      <c r="D648" s="211"/>
      <c r="E648" s="211"/>
      <c r="F648" s="211"/>
      <c r="G648" s="211"/>
      <c r="H648" s="211"/>
      <c r="I648" s="211"/>
      <c r="J648" s="211"/>
      <c r="K648" s="211"/>
      <c r="L648" s="211"/>
      <c r="M648" s="215"/>
      <c r="N648" s="57"/>
      <c r="O648" s="57"/>
      <c r="P648" s="57"/>
      <c r="Q648" s="57"/>
      <c r="R648" s="57"/>
      <c r="S648" s="215"/>
      <c r="T648" s="215"/>
      <c r="U648" s="215"/>
      <c r="V648" s="215"/>
      <c r="W648" s="215"/>
      <c r="X648" s="215"/>
      <c r="Y648" s="215"/>
      <c r="Z648" s="217"/>
      <c r="AA648" s="215"/>
      <c r="AB648" s="215"/>
      <c r="AC648" s="215"/>
      <c r="AD648" s="215"/>
      <c r="AE648" s="215"/>
      <c r="AF648" s="215"/>
      <c r="AG648" s="211"/>
      <c r="AH648" s="215"/>
      <c r="AI648" s="211"/>
    </row>
    <row r="649" spans="1:35" x14ac:dyDescent="0.25">
      <c r="A649" s="211"/>
      <c r="B649" s="211"/>
      <c r="C649" s="211"/>
      <c r="D649" s="211"/>
      <c r="E649" s="211"/>
      <c r="F649" s="211"/>
      <c r="G649" s="211"/>
      <c r="H649" s="211"/>
      <c r="I649" s="211"/>
      <c r="J649" s="211"/>
      <c r="K649" s="211"/>
      <c r="L649" s="211"/>
      <c r="M649" s="215"/>
      <c r="N649" s="57"/>
      <c r="O649" s="57"/>
      <c r="P649" s="57"/>
      <c r="Q649" s="57"/>
      <c r="R649" s="57"/>
      <c r="S649" s="215"/>
      <c r="T649" s="215"/>
      <c r="U649" s="215"/>
      <c r="V649" s="215"/>
      <c r="W649" s="215"/>
      <c r="X649" s="215"/>
      <c r="Y649" s="215"/>
      <c r="Z649" s="217"/>
      <c r="AA649" s="215"/>
      <c r="AB649" s="215"/>
      <c r="AC649" s="215"/>
      <c r="AD649" s="215"/>
      <c r="AE649" s="215"/>
      <c r="AF649" s="215"/>
      <c r="AG649" s="211"/>
      <c r="AH649" s="215"/>
      <c r="AI649" s="211"/>
    </row>
    <row r="650" spans="1:35" x14ac:dyDescent="0.25">
      <c r="A650" s="211"/>
      <c r="B650" s="211"/>
      <c r="C650" s="211"/>
      <c r="D650" s="211"/>
      <c r="E650" s="211"/>
      <c r="F650" s="211"/>
      <c r="G650" s="211"/>
      <c r="H650" s="211"/>
      <c r="I650" s="211"/>
      <c r="J650" s="211"/>
      <c r="K650" s="211"/>
      <c r="L650" s="211"/>
      <c r="M650" s="215"/>
      <c r="N650" s="57"/>
      <c r="O650" s="57"/>
      <c r="P650" s="57"/>
      <c r="Q650" s="57"/>
      <c r="R650" s="57"/>
      <c r="S650" s="215"/>
      <c r="T650" s="215"/>
      <c r="U650" s="215"/>
      <c r="V650" s="215"/>
      <c r="W650" s="215"/>
      <c r="X650" s="215"/>
      <c r="Y650" s="215"/>
      <c r="Z650" s="217"/>
      <c r="AA650" s="215"/>
      <c r="AB650" s="215"/>
      <c r="AC650" s="215"/>
      <c r="AD650" s="215"/>
      <c r="AE650" s="215"/>
      <c r="AF650" s="215"/>
      <c r="AG650" s="211"/>
      <c r="AH650" s="215"/>
      <c r="AI650" s="211"/>
    </row>
    <row r="651" spans="1:35" x14ac:dyDescent="0.25">
      <c r="A651" s="211"/>
      <c r="B651" s="211"/>
      <c r="C651" s="211"/>
      <c r="D651" s="211"/>
      <c r="E651" s="211"/>
      <c r="F651" s="211"/>
      <c r="G651" s="211"/>
      <c r="H651" s="211"/>
      <c r="I651" s="211"/>
      <c r="J651" s="211"/>
      <c r="K651" s="211"/>
      <c r="L651" s="211"/>
      <c r="M651" s="215"/>
      <c r="N651" s="57"/>
      <c r="O651" s="57"/>
      <c r="P651" s="57"/>
      <c r="Q651" s="57"/>
      <c r="R651" s="57"/>
      <c r="S651" s="215"/>
      <c r="T651" s="215"/>
      <c r="U651" s="215"/>
      <c r="V651" s="215"/>
      <c r="W651" s="215"/>
      <c r="X651" s="215"/>
      <c r="Y651" s="215"/>
      <c r="Z651" s="217"/>
      <c r="AA651" s="215"/>
      <c r="AB651" s="215"/>
      <c r="AC651" s="215"/>
      <c r="AD651" s="215"/>
      <c r="AE651" s="215"/>
      <c r="AF651" s="215"/>
      <c r="AG651" s="211"/>
      <c r="AH651" s="215"/>
      <c r="AI651" s="211"/>
    </row>
    <row r="652" spans="1:35" x14ac:dyDescent="0.25">
      <c r="A652" s="211"/>
      <c r="B652" s="211"/>
      <c r="C652" s="211"/>
      <c r="D652" s="211"/>
      <c r="E652" s="211"/>
      <c r="F652" s="211"/>
      <c r="G652" s="211"/>
      <c r="H652" s="211"/>
      <c r="I652" s="211"/>
      <c r="J652" s="211"/>
      <c r="K652" s="211"/>
      <c r="L652" s="211"/>
      <c r="M652" s="215"/>
      <c r="N652" s="57"/>
      <c r="O652" s="57"/>
      <c r="P652" s="57"/>
      <c r="Q652" s="57"/>
      <c r="R652" s="57"/>
      <c r="S652" s="215"/>
      <c r="T652" s="215"/>
      <c r="U652" s="215"/>
      <c r="V652" s="215"/>
      <c r="W652" s="215"/>
      <c r="X652" s="215"/>
      <c r="Y652" s="215"/>
      <c r="Z652" s="217"/>
      <c r="AA652" s="215"/>
      <c r="AB652" s="215"/>
      <c r="AC652" s="215"/>
      <c r="AD652" s="215"/>
      <c r="AE652" s="215"/>
      <c r="AF652" s="215"/>
      <c r="AG652" s="211"/>
      <c r="AH652" s="215"/>
      <c r="AI652" s="211"/>
    </row>
    <row r="653" spans="1:35" x14ac:dyDescent="0.25">
      <c r="A653" s="211"/>
      <c r="B653" s="211"/>
      <c r="C653" s="211"/>
      <c r="D653" s="211"/>
      <c r="E653" s="211"/>
      <c r="F653" s="211"/>
      <c r="G653" s="211"/>
      <c r="H653" s="211"/>
      <c r="I653" s="211"/>
      <c r="J653" s="211"/>
      <c r="K653" s="211"/>
      <c r="L653" s="211"/>
      <c r="M653" s="215"/>
      <c r="N653" s="57"/>
      <c r="O653" s="57"/>
      <c r="P653" s="57"/>
      <c r="Q653" s="57"/>
      <c r="R653" s="57"/>
      <c r="S653" s="215"/>
      <c r="T653" s="215"/>
      <c r="U653" s="215"/>
      <c r="V653" s="215"/>
      <c r="W653" s="215"/>
      <c r="X653" s="215"/>
      <c r="Y653" s="215"/>
      <c r="Z653" s="217"/>
      <c r="AA653" s="215"/>
      <c r="AB653" s="215"/>
      <c r="AC653" s="215"/>
      <c r="AD653" s="215"/>
      <c r="AE653" s="215"/>
      <c r="AF653" s="215"/>
      <c r="AG653" s="211"/>
      <c r="AH653" s="215"/>
      <c r="AI653" s="211"/>
    </row>
    <row r="654" spans="1:35" x14ac:dyDescent="0.25">
      <c r="A654" s="211"/>
      <c r="B654" s="211"/>
      <c r="C654" s="211"/>
      <c r="D654" s="211"/>
      <c r="E654" s="211"/>
      <c r="F654" s="211"/>
      <c r="G654" s="211"/>
      <c r="H654" s="211"/>
      <c r="I654" s="211"/>
      <c r="J654" s="211"/>
      <c r="K654" s="211"/>
      <c r="L654" s="211"/>
      <c r="M654" s="215"/>
      <c r="N654" s="57"/>
      <c r="O654" s="57"/>
      <c r="P654" s="57"/>
      <c r="Q654" s="57"/>
      <c r="R654" s="57"/>
      <c r="S654" s="215"/>
      <c r="T654" s="215"/>
      <c r="U654" s="215"/>
      <c r="V654" s="215"/>
      <c r="W654" s="215"/>
      <c r="X654" s="215"/>
      <c r="Y654" s="215"/>
      <c r="Z654" s="217"/>
      <c r="AA654" s="215"/>
      <c r="AB654" s="215"/>
      <c r="AC654" s="215"/>
      <c r="AD654" s="215"/>
      <c r="AE654" s="215"/>
      <c r="AF654" s="215"/>
      <c r="AG654" s="211"/>
      <c r="AH654" s="215"/>
      <c r="AI654" s="211"/>
    </row>
    <row r="655" spans="1:35" x14ac:dyDescent="0.25">
      <c r="A655" s="211"/>
      <c r="B655" s="211"/>
      <c r="C655" s="211"/>
      <c r="D655" s="211"/>
      <c r="E655" s="211"/>
      <c r="F655" s="211"/>
      <c r="G655" s="211"/>
      <c r="H655" s="211"/>
      <c r="I655" s="211"/>
      <c r="J655" s="211"/>
      <c r="K655" s="211"/>
      <c r="L655" s="211"/>
      <c r="M655" s="215"/>
      <c r="N655" s="57"/>
      <c r="O655" s="57"/>
      <c r="P655" s="57"/>
      <c r="Q655" s="57"/>
      <c r="R655" s="57"/>
      <c r="S655" s="215"/>
      <c r="T655" s="215"/>
      <c r="U655" s="215"/>
      <c r="V655" s="215"/>
      <c r="W655" s="215"/>
      <c r="X655" s="215"/>
      <c r="Y655" s="215"/>
      <c r="Z655" s="217"/>
      <c r="AA655" s="215"/>
      <c r="AB655" s="215"/>
      <c r="AC655" s="215"/>
      <c r="AD655" s="215"/>
      <c r="AE655" s="215"/>
      <c r="AF655" s="215"/>
      <c r="AG655" s="211"/>
      <c r="AH655" s="215"/>
      <c r="AI655" s="211"/>
    </row>
    <row r="656" spans="1:35" x14ac:dyDescent="0.25">
      <c r="A656" s="211"/>
      <c r="B656" s="211"/>
      <c r="C656" s="211"/>
      <c r="D656" s="211"/>
      <c r="E656" s="211"/>
      <c r="F656" s="211"/>
      <c r="G656" s="211"/>
      <c r="H656" s="211"/>
      <c r="I656" s="211"/>
      <c r="J656" s="211"/>
      <c r="K656" s="211"/>
      <c r="L656" s="211"/>
      <c r="M656" s="215"/>
      <c r="N656" s="57"/>
      <c r="O656" s="57"/>
      <c r="P656" s="57"/>
      <c r="Q656" s="57"/>
      <c r="R656" s="57"/>
      <c r="S656" s="215"/>
      <c r="T656" s="215"/>
      <c r="U656" s="215"/>
      <c r="V656" s="215"/>
      <c r="W656" s="215"/>
      <c r="X656" s="215"/>
      <c r="Y656" s="215"/>
      <c r="Z656" s="217"/>
      <c r="AA656" s="215"/>
      <c r="AB656" s="215"/>
      <c r="AC656" s="215"/>
      <c r="AD656" s="215"/>
      <c r="AE656" s="215"/>
      <c r="AF656" s="215"/>
      <c r="AG656" s="211"/>
      <c r="AH656" s="215"/>
      <c r="AI656" s="211"/>
    </row>
    <row r="657" spans="1:35" x14ac:dyDescent="0.25">
      <c r="A657" s="211"/>
      <c r="B657" s="211"/>
      <c r="C657" s="211"/>
      <c r="D657" s="211"/>
      <c r="E657" s="211"/>
      <c r="F657" s="211"/>
      <c r="G657" s="211"/>
      <c r="H657" s="211"/>
      <c r="I657" s="211"/>
      <c r="J657" s="211"/>
      <c r="K657" s="211"/>
      <c r="L657" s="211"/>
      <c r="M657" s="215"/>
      <c r="N657" s="57"/>
      <c r="O657" s="57"/>
      <c r="P657" s="57"/>
      <c r="Q657" s="57"/>
      <c r="R657" s="57"/>
      <c r="S657" s="215"/>
      <c r="T657" s="215"/>
      <c r="U657" s="215"/>
      <c r="V657" s="215"/>
      <c r="W657" s="215"/>
      <c r="X657" s="215"/>
      <c r="Y657" s="215"/>
      <c r="Z657" s="217"/>
      <c r="AA657" s="215"/>
      <c r="AB657" s="215"/>
      <c r="AC657" s="215"/>
      <c r="AD657" s="215"/>
      <c r="AE657" s="215"/>
      <c r="AF657" s="215"/>
      <c r="AG657" s="211"/>
      <c r="AH657" s="215"/>
      <c r="AI657" s="211"/>
    </row>
    <row r="658" spans="1:35" x14ac:dyDescent="0.25">
      <c r="A658" s="211"/>
      <c r="B658" s="211"/>
      <c r="C658" s="211"/>
      <c r="D658" s="211"/>
      <c r="E658" s="211"/>
      <c r="F658" s="211"/>
      <c r="G658" s="211"/>
      <c r="H658" s="211"/>
      <c r="I658" s="211"/>
      <c r="J658" s="211"/>
      <c r="K658" s="211"/>
      <c r="L658" s="211"/>
      <c r="M658" s="215"/>
      <c r="N658" s="57"/>
      <c r="O658" s="57"/>
      <c r="P658" s="57"/>
      <c r="Q658" s="57"/>
      <c r="R658" s="57"/>
      <c r="S658" s="215"/>
      <c r="T658" s="215"/>
      <c r="U658" s="215"/>
      <c r="V658" s="215"/>
      <c r="W658" s="215"/>
      <c r="X658" s="215"/>
      <c r="Y658" s="215"/>
      <c r="Z658" s="217"/>
      <c r="AA658" s="215"/>
      <c r="AB658" s="215"/>
      <c r="AC658" s="215"/>
      <c r="AD658" s="215"/>
      <c r="AE658" s="215"/>
      <c r="AF658" s="215"/>
      <c r="AG658" s="211"/>
      <c r="AH658" s="215"/>
      <c r="AI658" s="211"/>
    </row>
    <row r="659" spans="1:35" x14ac:dyDescent="0.25">
      <c r="A659" s="211"/>
      <c r="B659" s="211"/>
      <c r="C659" s="211"/>
      <c r="D659" s="211"/>
      <c r="E659" s="211"/>
      <c r="F659" s="211"/>
      <c r="G659" s="211"/>
      <c r="H659" s="211"/>
      <c r="I659" s="211"/>
      <c r="J659" s="211"/>
      <c r="K659" s="211"/>
      <c r="L659" s="211"/>
      <c r="M659" s="215"/>
      <c r="N659" s="57"/>
      <c r="O659" s="57"/>
      <c r="P659" s="57"/>
      <c r="Q659" s="57"/>
      <c r="R659" s="57"/>
      <c r="S659" s="215"/>
      <c r="T659" s="215"/>
      <c r="U659" s="215"/>
      <c r="V659" s="215"/>
      <c r="W659" s="215"/>
      <c r="X659" s="215"/>
      <c r="Y659" s="215"/>
      <c r="Z659" s="217"/>
      <c r="AA659" s="215"/>
      <c r="AB659" s="215"/>
      <c r="AC659" s="215"/>
      <c r="AD659" s="215"/>
      <c r="AE659" s="215"/>
      <c r="AF659" s="215"/>
      <c r="AG659" s="211"/>
      <c r="AH659" s="215"/>
      <c r="AI659" s="211"/>
    </row>
    <row r="660" spans="1:35" x14ac:dyDescent="0.25">
      <c r="A660" s="211"/>
      <c r="B660" s="211"/>
      <c r="C660" s="211"/>
      <c r="D660" s="211"/>
      <c r="E660" s="211"/>
      <c r="F660" s="211"/>
      <c r="G660" s="211"/>
      <c r="H660" s="211"/>
      <c r="I660" s="211"/>
      <c r="J660" s="211"/>
      <c r="K660" s="211"/>
      <c r="L660" s="211"/>
      <c r="M660" s="215"/>
      <c r="N660" s="57"/>
      <c r="O660" s="57"/>
      <c r="P660" s="57"/>
      <c r="Q660" s="57"/>
      <c r="R660" s="57"/>
      <c r="S660" s="215"/>
      <c r="T660" s="215"/>
      <c r="U660" s="215"/>
      <c r="V660" s="215"/>
      <c r="W660" s="215"/>
      <c r="X660" s="215"/>
      <c r="Y660" s="215"/>
      <c r="Z660" s="217"/>
      <c r="AA660" s="215"/>
      <c r="AB660" s="215"/>
      <c r="AC660" s="215"/>
      <c r="AD660" s="215"/>
      <c r="AE660" s="215"/>
      <c r="AF660" s="215"/>
      <c r="AG660" s="211"/>
      <c r="AH660" s="215"/>
      <c r="AI660" s="211"/>
    </row>
    <row r="661" spans="1:35" x14ac:dyDescent="0.25">
      <c r="A661" s="211"/>
      <c r="B661" s="211"/>
      <c r="C661" s="211"/>
      <c r="D661" s="211"/>
      <c r="E661" s="211"/>
      <c r="F661" s="211"/>
      <c r="G661" s="211"/>
      <c r="H661" s="211"/>
      <c r="I661" s="211"/>
      <c r="J661" s="211"/>
      <c r="K661" s="211"/>
      <c r="L661" s="211"/>
      <c r="M661" s="215"/>
      <c r="N661" s="57"/>
      <c r="O661" s="57"/>
      <c r="P661" s="57"/>
      <c r="Q661" s="57"/>
      <c r="R661" s="57"/>
      <c r="S661" s="215"/>
      <c r="T661" s="215"/>
      <c r="U661" s="215"/>
      <c r="V661" s="215"/>
      <c r="W661" s="215"/>
      <c r="X661" s="215"/>
      <c r="Y661" s="215"/>
      <c r="Z661" s="217"/>
      <c r="AA661" s="215"/>
      <c r="AB661" s="215"/>
      <c r="AC661" s="215"/>
      <c r="AD661" s="215"/>
      <c r="AE661" s="215"/>
      <c r="AF661" s="215"/>
      <c r="AG661" s="211"/>
      <c r="AH661" s="215"/>
      <c r="AI661" s="211"/>
    </row>
    <row r="662" spans="1:35" x14ac:dyDescent="0.25">
      <c r="A662" s="211"/>
      <c r="B662" s="211"/>
      <c r="C662" s="211"/>
      <c r="D662" s="211"/>
      <c r="E662" s="211"/>
      <c r="F662" s="211"/>
      <c r="G662" s="211"/>
      <c r="H662" s="211"/>
      <c r="I662" s="211"/>
      <c r="J662" s="211"/>
      <c r="K662" s="211"/>
      <c r="L662" s="211"/>
      <c r="M662" s="215"/>
      <c r="N662" s="57"/>
      <c r="O662" s="57"/>
      <c r="P662" s="57"/>
      <c r="Q662" s="57"/>
      <c r="R662" s="57"/>
      <c r="S662" s="215"/>
      <c r="T662" s="215"/>
      <c r="U662" s="215"/>
      <c r="V662" s="215"/>
      <c r="W662" s="215"/>
      <c r="X662" s="215"/>
      <c r="Y662" s="215"/>
      <c r="Z662" s="217"/>
      <c r="AA662" s="215"/>
      <c r="AB662" s="215"/>
      <c r="AC662" s="215"/>
      <c r="AD662" s="215"/>
      <c r="AE662" s="215"/>
      <c r="AF662" s="215"/>
      <c r="AG662" s="211"/>
      <c r="AH662" s="215"/>
      <c r="AI662" s="211"/>
    </row>
    <row r="663" spans="1:35" x14ac:dyDescent="0.25">
      <c r="A663" s="211"/>
      <c r="B663" s="211"/>
      <c r="C663" s="211"/>
      <c r="D663" s="211"/>
      <c r="E663" s="211"/>
      <c r="F663" s="211"/>
      <c r="G663" s="211"/>
      <c r="H663" s="211"/>
      <c r="I663" s="211"/>
      <c r="J663" s="211"/>
      <c r="K663" s="211"/>
      <c r="L663" s="211"/>
      <c r="M663" s="215"/>
      <c r="N663" s="57"/>
      <c r="O663" s="57"/>
      <c r="P663" s="57"/>
      <c r="Q663" s="57"/>
      <c r="R663" s="57"/>
      <c r="S663" s="215"/>
      <c r="T663" s="215"/>
      <c r="U663" s="215"/>
      <c r="V663" s="215"/>
      <c r="W663" s="215"/>
      <c r="X663" s="215"/>
      <c r="Y663" s="215"/>
      <c r="Z663" s="217"/>
      <c r="AA663" s="215"/>
      <c r="AB663" s="215"/>
      <c r="AC663" s="215"/>
      <c r="AD663" s="215"/>
      <c r="AE663" s="215"/>
      <c r="AF663" s="215"/>
      <c r="AG663" s="211"/>
      <c r="AH663" s="215"/>
      <c r="AI663" s="211"/>
    </row>
    <row r="664" spans="1:35" x14ac:dyDescent="0.25">
      <c r="A664" s="211"/>
      <c r="B664" s="211"/>
      <c r="C664" s="211"/>
      <c r="D664" s="211"/>
      <c r="E664" s="211"/>
      <c r="F664" s="211"/>
      <c r="G664" s="211"/>
      <c r="H664" s="211"/>
      <c r="I664" s="211"/>
      <c r="J664" s="211"/>
      <c r="K664" s="211"/>
      <c r="L664" s="211"/>
      <c r="M664" s="215"/>
      <c r="N664" s="57"/>
      <c r="O664" s="57"/>
      <c r="P664" s="57"/>
      <c r="Q664" s="57"/>
      <c r="R664" s="57"/>
      <c r="S664" s="215"/>
      <c r="T664" s="215"/>
      <c r="U664" s="215"/>
      <c r="V664" s="215"/>
      <c r="W664" s="215"/>
      <c r="X664" s="215"/>
      <c r="Y664" s="215"/>
      <c r="Z664" s="217"/>
      <c r="AA664" s="215"/>
      <c r="AB664" s="215"/>
      <c r="AC664" s="215"/>
      <c r="AD664" s="215"/>
      <c r="AE664" s="215"/>
      <c r="AF664" s="215"/>
      <c r="AG664" s="211"/>
      <c r="AH664" s="215"/>
      <c r="AI664" s="211"/>
    </row>
    <row r="665" spans="1:35" x14ac:dyDescent="0.25">
      <c r="A665" s="211"/>
      <c r="B665" s="211"/>
      <c r="C665" s="211"/>
      <c r="D665" s="211"/>
      <c r="E665" s="211"/>
      <c r="F665" s="211"/>
      <c r="G665" s="211"/>
      <c r="H665" s="211"/>
      <c r="I665" s="211"/>
      <c r="J665" s="211"/>
      <c r="K665" s="211"/>
      <c r="L665" s="211"/>
      <c r="M665" s="215"/>
      <c r="N665" s="57"/>
      <c r="O665" s="57"/>
      <c r="P665" s="57"/>
      <c r="Q665" s="57"/>
      <c r="R665" s="57"/>
      <c r="S665" s="215"/>
      <c r="T665" s="215"/>
      <c r="U665" s="215"/>
      <c r="V665" s="215"/>
      <c r="W665" s="215"/>
      <c r="X665" s="215"/>
      <c r="Y665" s="215"/>
      <c r="Z665" s="217"/>
      <c r="AA665" s="215"/>
      <c r="AB665" s="215"/>
      <c r="AC665" s="215"/>
      <c r="AD665" s="215"/>
      <c r="AE665" s="215"/>
      <c r="AF665" s="215"/>
      <c r="AG665" s="211"/>
      <c r="AH665" s="215"/>
      <c r="AI665" s="211"/>
    </row>
    <row r="666" spans="1:35" x14ac:dyDescent="0.25">
      <c r="A666" s="211"/>
      <c r="B666" s="211"/>
      <c r="C666" s="211"/>
      <c r="D666" s="211"/>
      <c r="E666" s="211"/>
      <c r="F666" s="211"/>
      <c r="G666" s="211"/>
      <c r="H666" s="211"/>
      <c r="I666" s="211"/>
      <c r="J666" s="211"/>
      <c r="K666" s="211"/>
      <c r="L666" s="211"/>
      <c r="M666" s="215"/>
      <c r="N666" s="57"/>
      <c r="O666" s="57"/>
      <c r="P666" s="57"/>
      <c r="Q666" s="57"/>
      <c r="R666" s="57"/>
      <c r="S666" s="215"/>
      <c r="T666" s="215"/>
      <c r="U666" s="215"/>
      <c r="V666" s="215"/>
      <c r="W666" s="215"/>
      <c r="X666" s="215"/>
      <c r="Y666" s="215"/>
      <c r="Z666" s="217"/>
      <c r="AA666" s="215"/>
      <c r="AB666" s="215"/>
      <c r="AC666" s="215"/>
      <c r="AD666" s="215"/>
      <c r="AE666" s="215"/>
      <c r="AF666" s="215"/>
      <c r="AG666" s="211"/>
      <c r="AH666" s="215"/>
      <c r="AI666" s="211"/>
    </row>
    <row r="667" spans="1:35" x14ac:dyDescent="0.25">
      <c r="A667" s="211"/>
      <c r="B667" s="211"/>
      <c r="C667" s="211"/>
      <c r="D667" s="211"/>
      <c r="E667" s="211"/>
      <c r="F667" s="211"/>
      <c r="G667" s="211"/>
      <c r="H667" s="211"/>
      <c r="I667" s="211"/>
      <c r="J667" s="211"/>
      <c r="K667" s="211"/>
      <c r="L667" s="211"/>
      <c r="M667" s="215"/>
      <c r="N667" s="57"/>
      <c r="O667" s="57"/>
      <c r="P667" s="57"/>
      <c r="Q667" s="57"/>
      <c r="R667" s="57"/>
      <c r="S667" s="215"/>
      <c r="T667" s="215"/>
      <c r="U667" s="215"/>
      <c r="V667" s="215"/>
      <c r="W667" s="215"/>
      <c r="X667" s="215"/>
      <c r="Y667" s="215"/>
      <c r="Z667" s="217"/>
      <c r="AA667" s="215"/>
      <c r="AB667" s="215"/>
      <c r="AC667" s="215"/>
      <c r="AD667" s="215"/>
      <c r="AE667" s="215"/>
      <c r="AF667" s="215"/>
      <c r="AG667" s="211"/>
      <c r="AH667" s="215"/>
      <c r="AI667" s="211"/>
    </row>
    <row r="668" spans="1:35" x14ac:dyDescent="0.25">
      <c r="A668" s="211"/>
      <c r="B668" s="211"/>
      <c r="C668" s="211"/>
      <c r="D668" s="211"/>
      <c r="E668" s="211"/>
      <c r="F668" s="211"/>
      <c r="G668" s="211"/>
      <c r="H668" s="211"/>
      <c r="I668" s="211"/>
      <c r="J668" s="211"/>
      <c r="K668" s="211"/>
      <c r="L668" s="211"/>
      <c r="M668" s="215"/>
      <c r="N668" s="57"/>
      <c r="O668" s="57"/>
      <c r="P668" s="57"/>
      <c r="Q668" s="57"/>
      <c r="R668" s="57"/>
      <c r="S668" s="215"/>
      <c r="T668" s="215"/>
      <c r="U668" s="215"/>
      <c r="V668" s="215"/>
      <c r="W668" s="215"/>
      <c r="X668" s="215"/>
      <c r="Y668" s="215"/>
      <c r="Z668" s="217"/>
      <c r="AA668" s="215"/>
      <c r="AB668" s="215"/>
      <c r="AC668" s="215"/>
      <c r="AD668" s="215"/>
      <c r="AE668" s="215"/>
      <c r="AF668" s="215"/>
      <c r="AG668" s="211"/>
      <c r="AH668" s="215"/>
      <c r="AI668" s="211"/>
    </row>
    <row r="669" spans="1:35" x14ac:dyDescent="0.25">
      <c r="A669" s="211"/>
      <c r="B669" s="211"/>
      <c r="C669" s="211"/>
      <c r="D669" s="211"/>
      <c r="E669" s="211"/>
      <c r="F669" s="211"/>
      <c r="G669" s="211"/>
      <c r="H669" s="211"/>
      <c r="I669" s="211"/>
      <c r="J669" s="211"/>
      <c r="K669" s="211"/>
      <c r="L669" s="211"/>
      <c r="M669" s="215"/>
      <c r="N669" s="57"/>
      <c r="O669" s="57"/>
      <c r="P669" s="57"/>
      <c r="Q669" s="57"/>
      <c r="R669" s="57"/>
      <c r="S669" s="215"/>
      <c r="T669" s="215"/>
      <c r="U669" s="215"/>
      <c r="V669" s="215"/>
      <c r="W669" s="215"/>
      <c r="X669" s="215"/>
      <c r="Y669" s="215"/>
      <c r="Z669" s="217"/>
      <c r="AA669" s="215"/>
      <c r="AB669" s="215"/>
      <c r="AC669" s="215"/>
      <c r="AD669" s="215"/>
      <c r="AE669" s="215"/>
      <c r="AF669" s="215"/>
      <c r="AG669" s="211"/>
      <c r="AH669" s="215"/>
      <c r="AI669" s="211"/>
    </row>
    <row r="670" spans="1:35" x14ac:dyDescent="0.25">
      <c r="A670" s="211"/>
      <c r="B670" s="211"/>
      <c r="C670" s="211"/>
      <c r="D670" s="211"/>
      <c r="E670" s="211"/>
      <c r="F670" s="211"/>
      <c r="G670" s="211"/>
      <c r="H670" s="211"/>
      <c r="I670" s="211"/>
      <c r="J670" s="211"/>
      <c r="K670" s="211"/>
      <c r="L670" s="211"/>
      <c r="M670" s="215"/>
      <c r="N670" s="57"/>
      <c r="O670" s="57"/>
      <c r="P670" s="57"/>
      <c r="Q670" s="57"/>
      <c r="R670" s="57"/>
      <c r="S670" s="215"/>
      <c r="T670" s="215"/>
      <c r="U670" s="215"/>
      <c r="V670" s="215"/>
      <c r="W670" s="215"/>
      <c r="X670" s="215"/>
      <c r="Y670" s="215"/>
      <c r="Z670" s="217"/>
      <c r="AA670" s="215"/>
      <c r="AB670" s="215"/>
      <c r="AC670" s="215"/>
      <c r="AD670" s="215"/>
      <c r="AE670" s="215"/>
      <c r="AF670" s="215"/>
      <c r="AG670" s="211"/>
      <c r="AH670" s="215"/>
      <c r="AI670" s="211"/>
    </row>
    <row r="671" spans="1:35" x14ac:dyDescent="0.25">
      <c r="A671" s="211"/>
      <c r="B671" s="211"/>
      <c r="C671" s="211"/>
      <c r="D671" s="211"/>
      <c r="E671" s="211"/>
      <c r="F671" s="211"/>
      <c r="G671" s="211"/>
      <c r="H671" s="211"/>
      <c r="I671" s="211"/>
      <c r="J671" s="211"/>
      <c r="K671" s="211"/>
      <c r="L671" s="211"/>
      <c r="M671" s="215"/>
      <c r="N671" s="57"/>
      <c r="O671" s="57"/>
      <c r="P671" s="57"/>
      <c r="Q671" s="57"/>
      <c r="R671" s="57"/>
      <c r="S671" s="215"/>
      <c r="T671" s="215"/>
      <c r="U671" s="215"/>
      <c r="V671" s="215"/>
      <c r="W671" s="215"/>
      <c r="X671" s="215"/>
      <c r="Y671" s="215"/>
      <c r="Z671" s="217"/>
      <c r="AA671" s="215"/>
      <c r="AB671" s="215"/>
      <c r="AC671" s="215"/>
      <c r="AD671" s="215"/>
      <c r="AE671" s="215"/>
      <c r="AF671" s="215"/>
      <c r="AG671" s="211"/>
      <c r="AH671" s="215"/>
      <c r="AI671" s="211"/>
    </row>
    <row r="672" spans="1:35" x14ac:dyDescent="0.25">
      <c r="A672" s="211"/>
      <c r="B672" s="211"/>
      <c r="C672" s="211"/>
      <c r="D672" s="211"/>
      <c r="E672" s="211"/>
      <c r="F672" s="211"/>
      <c r="G672" s="211"/>
      <c r="H672" s="211"/>
      <c r="I672" s="211"/>
      <c r="J672" s="211"/>
      <c r="K672" s="211"/>
      <c r="L672" s="211"/>
      <c r="M672" s="215"/>
      <c r="N672" s="57"/>
      <c r="O672" s="57"/>
      <c r="P672" s="57"/>
      <c r="Q672" s="57"/>
      <c r="R672" s="57"/>
      <c r="S672" s="215"/>
      <c r="T672" s="215"/>
      <c r="U672" s="215"/>
      <c r="V672" s="215"/>
      <c r="W672" s="215"/>
      <c r="X672" s="215"/>
      <c r="Y672" s="215"/>
      <c r="Z672" s="217"/>
      <c r="AA672" s="215"/>
      <c r="AB672" s="215"/>
      <c r="AC672" s="215"/>
      <c r="AD672" s="215"/>
      <c r="AE672" s="215"/>
      <c r="AF672" s="215"/>
      <c r="AG672" s="211"/>
      <c r="AH672" s="215"/>
      <c r="AI672" s="211"/>
    </row>
    <row r="673" spans="1:35" x14ac:dyDescent="0.25">
      <c r="A673" s="211"/>
      <c r="B673" s="211"/>
      <c r="C673" s="211"/>
      <c r="D673" s="211"/>
      <c r="E673" s="211"/>
      <c r="F673" s="211"/>
      <c r="G673" s="211"/>
      <c r="H673" s="211"/>
      <c r="I673" s="211"/>
      <c r="J673" s="211"/>
      <c r="K673" s="211"/>
      <c r="L673" s="211"/>
      <c r="M673" s="215"/>
      <c r="N673" s="57"/>
      <c r="O673" s="57"/>
      <c r="P673" s="57"/>
      <c r="Q673" s="57"/>
      <c r="R673" s="57"/>
      <c r="S673" s="215"/>
      <c r="T673" s="215"/>
      <c r="U673" s="215"/>
      <c r="V673" s="215"/>
      <c r="W673" s="215"/>
      <c r="X673" s="215"/>
      <c r="Y673" s="215"/>
      <c r="Z673" s="217"/>
      <c r="AA673" s="215"/>
      <c r="AB673" s="215"/>
      <c r="AC673" s="215"/>
      <c r="AD673" s="215"/>
      <c r="AE673" s="215"/>
      <c r="AF673" s="215"/>
      <c r="AG673" s="211"/>
      <c r="AH673" s="215"/>
      <c r="AI673" s="211"/>
    </row>
    <row r="674" spans="1:35" x14ac:dyDescent="0.25">
      <c r="A674" s="211"/>
      <c r="B674" s="211"/>
      <c r="C674" s="211"/>
      <c r="D674" s="211"/>
      <c r="E674" s="211"/>
      <c r="F674" s="211"/>
      <c r="G674" s="211"/>
      <c r="H674" s="211"/>
      <c r="I674" s="211"/>
      <c r="J674" s="211"/>
      <c r="K674" s="211"/>
      <c r="L674" s="211"/>
      <c r="M674" s="215"/>
      <c r="N674" s="57"/>
      <c r="O674" s="57"/>
      <c r="P674" s="57"/>
      <c r="Q674" s="57"/>
      <c r="R674" s="57"/>
      <c r="S674" s="215"/>
      <c r="T674" s="215"/>
      <c r="U674" s="215"/>
      <c r="V674" s="215"/>
      <c r="W674" s="215"/>
      <c r="X674" s="215"/>
      <c r="Y674" s="215"/>
      <c r="Z674" s="217"/>
      <c r="AA674" s="215"/>
      <c r="AB674" s="215"/>
      <c r="AC674" s="215"/>
      <c r="AD674" s="215"/>
      <c r="AE674" s="215"/>
      <c r="AF674" s="215"/>
      <c r="AG674" s="211"/>
      <c r="AH674" s="215"/>
      <c r="AI674" s="211"/>
    </row>
    <row r="675" spans="1:35" x14ac:dyDescent="0.25">
      <c r="A675" s="211"/>
      <c r="B675" s="211"/>
      <c r="C675" s="211"/>
      <c r="D675" s="211"/>
      <c r="E675" s="211"/>
      <c r="F675" s="211"/>
      <c r="G675" s="211"/>
      <c r="H675" s="211"/>
      <c r="I675" s="211"/>
      <c r="J675" s="211"/>
      <c r="K675" s="211"/>
      <c r="L675" s="211"/>
      <c r="M675" s="215"/>
      <c r="N675" s="57"/>
      <c r="O675" s="57"/>
      <c r="P675" s="57"/>
      <c r="Q675" s="57"/>
      <c r="R675" s="57"/>
      <c r="S675" s="215"/>
      <c r="T675" s="215"/>
      <c r="U675" s="215"/>
      <c r="V675" s="215"/>
      <c r="W675" s="215"/>
      <c r="X675" s="215"/>
      <c r="Y675" s="215"/>
      <c r="Z675" s="217"/>
      <c r="AA675" s="215"/>
      <c r="AB675" s="215"/>
      <c r="AC675" s="215"/>
      <c r="AD675" s="215"/>
      <c r="AE675" s="215"/>
      <c r="AF675" s="215"/>
      <c r="AG675" s="211"/>
      <c r="AH675" s="215"/>
      <c r="AI675" s="211"/>
    </row>
    <row r="676" spans="1:35" x14ac:dyDescent="0.25">
      <c r="A676" s="211"/>
      <c r="B676" s="211"/>
      <c r="C676" s="211"/>
      <c r="D676" s="211"/>
      <c r="E676" s="211"/>
      <c r="F676" s="211"/>
      <c r="G676" s="211"/>
      <c r="H676" s="211"/>
      <c r="I676" s="211"/>
      <c r="J676" s="211"/>
      <c r="K676" s="211"/>
      <c r="L676" s="211"/>
      <c r="M676" s="215"/>
      <c r="N676" s="57"/>
      <c r="O676" s="57"/>
      <c r="P676" s="57"/>
      <c r="Q676" s="57"/>
      <c r="R676" s="57"/>
      <c r="S676" s="215"/>
      <c r="T676" s="215"/>
      <c r="U676" s="215"/>
      <c r="V676" s="215"/>
      <c r="W676" s="215"/>
      <c r="X676" s="215"/>
      <c r="Y676" s="215"/>
      <c r="Z676" s="217"/>
      <c r="AA676" s="215"/>
      <c r="AB676" s="215"/>
      <c r="AC676" s="215"/>
      <c r="AD676" s="215"/>
      <c r="AE676" s="215"/>
      <c r="AF676" s="215"/>
      <c r="AG676" s="211"/>
      <c r="AH676" s="215"/>
      <c r="AI676" s="211"/>
    </row>
    <row r="677" spans="1:35" x14ac:dyDescent="0.25">
      <c r="A677" s="211"/>
      <c r="B677" s="211"/>
      <c r="C677" s="211"/>
      <c r="D677" s="211"/>
      <c r="E677" s="211"/>
      <c r="F677" s="211"/>
      <c r="G677" s="211"/>
      <c r="H677" s="211"/>
      <c r="I677" s="211"/>
      <c r="J677" s="211"/>
      <c r="K677" s="211"/>
      <c r="L677" s="211"/>
      <c r="M677" s="215"/>
      <c r="N677" s="57"/>
      <c r="O677" s="57"/>
      <c r="P677" s="57"/>
      <c r="Q677" s="57"/>
      <c r="R677" s="57"/>
      <c r="S677" s="215"/>
      <c r="T677" s="215"/>
      <c r="U677" s="215"/>
      <c r="V677" s="215"/>
      <c r="W677" s="215"/>
      <c r="X677" s="215"/>
      <c r="Y677" s="215"/>
      <c r="Z677" s="217"/>
      <c r="AA677" s="215"/>
      <c r="AB677" s="215"/>
      <c r="AC677" s="215"/>
      <c r="AD677" s="215"/>
      <c r="AE677" s="215"/>
      <c r="AF677" s="215"/>
      <c r="AG677" s="211"/>
      <c r="AH677" s="215"/>
      <c r="AI677" s="211"/>
    </row>
    <row r="678" spans="1:35" x14ac:dyDescent="0.25">
      <c r="A678" s="211"/>
      <c r="B678" s="211"/>
      <c r="C678" s="211"/>
      <c r="D678" s="211"/>
      <c r="E678" s="211"/>
      <c r="F678" s="211"/>
      <c r="G678" s="211"/>
      <c r="H678" s="211"/>
      <c r="I678" s="211"/>
      <c r="J678" s="211"/>
      <c r="K678" s="211"/>
      <c r="L678" s="211"/>
      <c r="M678" s="215"/>
      <c r="N678" s="57"/>
      <c r="O678" s="57"/>
      <c r="P678" s="57"/>
      <c r="Q678" s="57"/>
      <c r="R678" s="57"/>
      <c r="S678" s="215"/>
      <c r="T678" s="215"/>
      <c r="U678" s="215"/>
      <c r="V678" s="215"/>
      <c r="W678" s="215"/>
      <c r="X678" s="215"/>
      <c r="Y678" s="215"/>
      <c r="Z678" s="217"/>
      <c r="AA678" s="215"/>
      <c r="AB678" s="215"/>
      <c r="AC678" s="215"/>
      <c r="AD678" s="215"/>
      <c r="AE678" s="215"/>
      <c r="AF678" s="215"/>
      <c r="AG678" s="211"/>
      <c r="AH678" s="215"/>
      <c r="AI678" s="211"/>
    </row>
    <row r="679" spans="1:35" x14ac:dyDescent="0.25">
      <c r="A679" s="211"/>
      <c r="B679" s="211"/>
      <c r="C679" s="211"/>
      <c r="D679" s="211"/>
      <c r="E679" s="211"/>
      <c r="F679" s="211"/>
      <c r="G679" s="211"/>
      <c r="H679" s="211"/>
      <c r="I679" s="211"/>
      <c r="J679" s="211"/>
      <c r="K679" s="211"/>
      <c r="L679" s="211"/>
      <c r="M679" s="215"/>
      <c r="N679" s="57"/>
      <c r="O679" s="57"/>
      <c r="P679" s="57"/>
      <c r="Q679" s="57"/>
      <c r="R679" s="57"/>
      <c r="S679" s="215"/>
      <c r="T679" s="215"/>
      <c r="U679" s="215"/>
      <c r="V679" s="215"/>
      <c r="W679" s="215"/>
      <c r="X679" s="215"/>
      <c r="Y679" s="215"/>
      <c r="Z679" s="217"/>
      <c r="AA679" s="215"/>
      <c r="AB679" s="215"/>
      <c r="AC679" s="215"/>
      <c r="AD679" s="215"/>
      <c r="AE679" s="215"/>
      <c r="AF679" s="215"/>
      <c r="AG679" s="211"/>
      <c r="AH679" s="215"/>
      <c r="AI679" s="211"/>
    </row>
    <row r="680" spans="1:35" x14ac:dyDescent="0.25">
      <c r="A680" s="211"/>
      <c r="B680" s="211"/>
      <c r="C680" s="211"/>
      <c r="D680" s="211"/>
      <c r="E680" s="211"/>
      <c r="F680" s="211"/>
      <c r="G680" s="211"/>
      <c r="H680" s="211"/>
      <c r="I680" s="211"/>
      <c r="J680" s="211"/>
      <c r="K680" s="211"/>
      <c r="L680" s="211"/>
      <c r="M680" s="215"/>
      <c r="N680" s="57"/>
      <c r="O680" s="57"/>
      <c r="P680" s="57"/>
      <c r="Q680" s="57"/>
      <c r="R680" s="57"/>
      <c r="S680" s="215"/>
      <c r="T680" s="215"/>
      <c r="U680" s="215"/>
      <c r="V680" s="215"/>
      <c r="W680" s="215"/>
      <c r="X680" s="215"/>
      <c r="Y680" s="215"/>
      <c r="Z680" s="217"/>
      <c r="AA680" s="215"/>
      <c r="AB680" s="215"/>
      <c r="AC680" s="215"/>
      <c r="AD680" s="215"/>
      <c r="AE680" s="215"/>
      <c r="AF680" s="215"/>
      <c r="AG680" s="211"/>
      <c r="AH680" s="215"/>
      <c r="AI680" s="211"/>
    </row>
    <row r="681" spans="1:35" x14ac:dyDescent="0.25">
      <c r="A681" s="211"/>
      <c r="B681" s="211"/>
      <c r="C681" s="211"/>
      <c r="D681" s="211"/>
      <c r="E681" s="211"/>
      <c r="F681" s="211"/>
      <c r="G681" s="211"/>
      <c r="H681" s="211"/>
      <c r="I681" s="211"/>
      <c r="J681" s="211"/>
      <c r="K681" s="211"/>
      <c r="L681" s="211"/>
      <c r="M681" s="215"/>
      <c r="N681" s="57"/>
      <c r="O681" s="57"/>
      <c r="P681" s="57"/>
      <c r="Q681" s="57"/>
      <c r="R681" s="57"/>
      <c r="S681" s="215"/>
      <c r="T681" s="215"/>
      <c r="U681" s="215"/>
      <c r="V681" s="215"/>
      <c r="W681" s="215"/>
      <c r="X681" s="215"/>
      <c r="Y681" s="215"/>
      <c r="Z681" s="217"/>
      <c r="AA681" s="215"/>
      <c r="AB681" s="215"/>
      <c r="AC681" s="215"/>
      <c r="AD681" s="215"/>
      <c r="AE681" s="215"/>
      <c r="AF681" s="215"/>
      <c r="AG681" s="211"/>
      <c r="AH681" s="215"/>
      <c r="AI681" s="211"/>
    </row>
    <row r="682" spans="1:35" x14ac:dyDescent="0.25">
      <c r="A682" s="211"/>
      <c r="B682" s="211"/>
      <c r="C682" s="211"/>
      <c r="D682" s="211"/>
      <c r="E682" s="211"/>
      <c r="F682" s="211"/>
      <c r="G682" s="211"/>
      <c r="H682" s="211"/>
      <c r="I682" s="211"/>
      <c r="J682" s="211"/>
      <c r="K682" s="211"/>
      <c r="L682" s="211"/>
      <c r="M682" s="215"/>
      <c r="N682" s="57"/>
      <c r="O682" s="57"/>
      <c r="P682" s="57"/>
      <c r="Q682" s="57"/>
      <c r="R682" s="57"/>
      <c r="S682" s="215"/>
      <c r="T682" s="215"/>
      <c r="U682" s="215"/>
      <c r="V682" s="215"/>
      <c r="W682" s="215"/>
      <c r="X682" s="215"/>
      <c r="Y682" s="215"/>
      <c r="Z682" s="217"/>
      <c r="AA682" s="215"/>
      <c r="AB682" s="215"/>
      <c r="AC682" s="215"/>
      <c r="AD682" s="215"/>
      <c r="AE682" s="215"/>
      <c r="AF682" s="215"/>
      <c r="AG682" s="211"/>
      <c r="AH682" s="215"/>
      <c r="AI682" s="211"/>
    </row>
    <row r="683" spans="1:35" x14ac:dyDescent="0.25">
      <c r="A683" s="211"/>
      <c r="B683" s="211"/>
      <c r="C683" s="211"/>
      <c r="D683" s="211"/>
      <c r="E683" s="211"/>
      <c r="F683" s="211"/>
      <c r="G683" s="211"/>
      <c r="H683" s="211"/>
      <c r="I683" s="211"/>
      <c r="J683" s="211"/>
      <c r="K683" s="211"/>
      <c r="L683" s="211"/>
      <c r="M683" s="215"/>
      <c r="N683" s="57"/>
      <c r="O683" s="57"/>
      <c r="P683" s="57"/>
      <c r="Q683" s="57"/>
      <c r="R683" s="57"/>
      <c r="S683" s="215"/>
      <c r="T683" s="215"/>
      <c r="U683" s="215"/>
      <c r="V683" s="215"/>
      <c r="W683" s="215"/>
      <c r="X683" s="215"/>
      <c r="Y683" s="215"/>
      <c r="Z683" s="217"/>
      <c r="AA683" s="215"/>
      <c r="AB683" s="215"/>
      <c r="AC683" s="215"/>
      <c r="AD683" s="215"/>
      <c r="AE683" s="215"/>
      <c r="AF683" s="215"/>
      <c r="AG683" s="211"/>
      <c r="AH683" s="215"/>
      <c r="AI683" s="211"/>
    </row>
    <row r="684" spans="1:35" x14ac:dyDescent="0.25">
      <c r="A684" s="211"/>
      <c r="B684" s="211"/>
      <c r="C684" s="211"/>
      <c r="D684" s="211"/>
      <c r="E684" s="211"/>
      <c r="F684" s="211"/>
      <c r="G684" s="211"/>
      <c r="H684" s="211"/>
      <c r="I684" s="211"/>
      <c r="J684" s="211"/>
      <c r="K684" s="211"/>
      <c r="L684" s="211"/>
      <c r="M684" s="215"/>
      <c r="N684" s="57"/>
      <c r="O684" s="57"/>
      <c r="P684" s="57"/>
      <c r="Q684" s="57"/>
      <c r="R684" s="57"/>
      <c r="S684" s="215"/>
      <c r="T684" s="215"/>
      <c r="U684" s="215"/>
      <c r="V684" s="215"/>
      <c r="W684" s="215"/>
      <c r="X684" s="215"/>
      <c r="Y684" s="215"/>
      <c r="Z684" s="217"/>
      <c r="AA684" s="215"/>
      <c r="AB684" s="215"/>
      <c r="AC684" s="215"/>
      <c r="AD684" s="215"/>
      <c r="AE684" s="215"/>
      <c r="AF684" s="215"/>
      <c r="AG684" s="211"/>
      <c r="AH684" s="215"/>
      <c r="AI684" s="211"/>
    </row>
    <row r="685" spans="1:35" x14ac:dyDescent="0.25">
      <c r="A685" s="211"/>
      <c r="B685" s="211"/>
      <c r="C685" s="211"/>
      <c r="D685" s="211"/>
      <c r="E685" s="211"/>
      <c r="F685" s="211"/>
      <c r="G685" s="211"/>
      <c r="H685" s="211"/>
      <c r="I685" s="211"/>
      <c r="J685" s="211"/>
      <c r="K685" s="211"/>
      <c r="L685" s="211"/>
      <c r="M685" s="215"/>
      <c r="N685" s="57"/>
      <c r="O685" s="57"/>
      <c r="P685" s="57"/>
      <c r="Q685" s="57"/>
      <c r="R685" s="57"/>
      <c r="S685" s="215"/>
      <c r="T685" s="215"/>
      <c r="U685" s="215"/>
      <c r="V685" s="215"/>
      <c r="W685" s="215"/>
      <c r="X685" s="215"/>
      <c r="Y685" s="215"/>
      <c r="Z685" s="217"/>
      <c r="AA685" s="215"/>
      <c r="AB685" s="215"/>
      <c r="AC685" s="215"/>
      <c r="AD685" s="215"/>
      <c r="AE685" s="215"/>
      <c r="AF685" s="215"/>
      <c r="AG685" s="211"/>
      <c r="AH685" s="215"/>
      <c r="AI685" s="211"/>
    </row>
    <row r="686" spans="1:35" x14ac:dyDescent="0.25">
      <c r="A686" s="211"/>
      <c r="B686" s="211"/>
      <c r="C686" s="211"/>
      <c r="D686" s="211"/>
      <c r="E686" s="211"/>
      <c r="F686" s="211"/>
      <c r="G686" s="211"/>
      <c r="H686" s="211"/>
      <c r="I686" s="211"/>
      <c r="J686" s="211"/>
      <c r="K686" s="211"/>
      <c r="L686" s="211"/>
      <c r="M686" s="215"/>
      <c r="N686" s="57"/>
      <c r="O686" s="57"/>
      <c r="P686" s="57"/>
      <c r="Q686" s="57"/>
      <c r="R686" s="57"/>
      <c r="S686" s="215"/>
      <c r="T686" s="215"/>
      <c r="U686" s="215"/>
      <c r="V686" s="215"/>
      <c r="W686" s="215"/>
      <c r="X686" s="215"/>
      <c r="Y686" s="215"/>
      <c r="Z686" s="217"/>
      <c r="AA686" s="215"/>
      <c r="AB686" s="215"/>
      <c r="AC686" s="215"/>
      <c r="AD686" s="215"/>
      <c r="AE686" s="215"/>
      <c r="AF686" s="215"/>
      <c r="AG686" s="211"/>
      <c r="AH686" s="215"/>
      <c r="AI686" s="211"/>
    </row>
    <row r="687" spans="1:35" x14ac:dyDescent="0.25">
      <c r="A687" s="211"/>
      <c r="B687" s="211"/>
      <c r="C687" s="211"/>
      <c r="D687" s="211"/>
      <c r="E687" s="211"/>
      <c r="F687" s="211"/>
      <c r="G687" s="211"/>
      <c r="H687" s="211"/>
      <c r="I687" s="211"/>
      <c r="J687" s="211"/>
      <c r="K687" s="211"/>
      <c r="L687" s="211"/>
      <c r="M687" s="215"/>
      <c r="N687" s="57"/>
      <c r="O687" s="57"/>
      <c r="P687" s="57"/>
      <c r="Q687" s="57"/>
      <c r="R687" s="57"/>
      <c r="S687" s="215"/>
      <c r="T687" s="215"/>
      <c r="U687" s="215"/>
      <c r="V687" s="215"/>
      <c r="W687" s="215"/>
      <c r="X687" s="215"/>
      <c r="Y687" s="215"/>
      <c r="Z687" s="217"/>
      <c r="AA687" s="215"/>
      <c r="AB687" s="215"/>
      <c r="AC687" s="215"/>
      <c r="AD687" s="215"/>
      <c r="AE687" s="215"/>
      <c r="AF687" s="215"/>
      <c r="AG687" s="211"/>
      <c r="AH687" s="215"/>
      <c r="AI687" s="211"/>
    </row>
    <row r="688" spans="1:35" x14ac:dyDescent="0.25">
      <c r="A688" s="211"/>
      <c r="B688" s="211"/>
      <c r="C688" s="211"/>
      <c r="D688" s="211"/>
      <c r="E688" s="211"/>
      <c r="F688" s="211"/>
      <c r="G688" s="211"/>
      <c r="H688" s="211"/>
      <c r="I688" s="211"/>
      <c r="J688" s="211"/>
      <c r="K688" s="211"/>
      <c r="L688" s="211"/>
      <c r="M688" s="215"/>
      <c r="N688" s="57"/>
      <c r="O688" s="57"/>
      <c r="P688" s="57"/>
      <c r="Q688" s="57"/>
      <c r="R688" s="57"/>
      <c r="S688" s="215"/>
      <c r="T688" s="215"/>
      <c r="U688" s="215"/>
      <c r="V688" s="215"/>
      <c r="W688" s="215"/>
      <c r="X688" s="215"/>
      <c r="Y688" s="215"/>
      <c r="Z688" s="217"/>
      <c r="AA688" s="215"/>
      <c r="AB688" s="215"/>
      <c r="AC688" s="215"/>
      <c r="AD688" s="215"/>
      <c r="AE688" s="215"/>
      <c r="AF688" s="215"/>
      <c r="AG688" s="211"/>
      <c r="AH688" s="215"/>
      <c r="AI688" s="211"/>
    </row>
    <row r="689" spans="1:35" x14ac:dyDescent="0.25">
      <c r="A689" s="211"/>
      <c r="B689" s="211"/>
      <c r="C689" s="211"/>
      <c r="D689" s="211"/>
      <c r="E689" s="211"/>
      <c r="F689" s="211"/>
      <c r="G689" s="211"/>
      <c r="H689" s="211"/>
      <c r="I689" s="211"/>
      <c r="J689" s="211"/>
      <c r="K689" s="211"/>
      <c r="L689" s="211"/>
      <c r="M689" s="215"/>
      <c r="N689" s="57"/>
      <c r="O689" s="57"/>
      <c r="P689" s="57"/>
      <c r="Q689" s="57"/>
      <c r="R689" s="57"/>
      <c r="S689" s="215"/>
      <c r="T689" s="215"/>
      <c r="U689" s="215"/>
      <c r="V689" s="215"/>
      <c r="W689" s="215"/>
      <c r="X689" s="215"/>
      <c r="Y689" s="215"/>
      <c r="Z689" s="217"/>
      <c r="AA689" s="215"/>
      <c r="AB689" s="215"/>
      <c r="AC689" s="215"/>
      <c r="AD689" s="215"/>
      <c r="AE689" s="215"/>
      <c r="AF689" s="215"/>
      <c r="AG689" s="211"/>
      <c r="AH689" s="215"/>
      <c r="AI689" s="211"/>
    </row>
    <row r="690" spans="1:35" x14ac:dyDescent="0.25">
      <c r="A690" s="211"/>
      <c r="B690" s="211"/>
      <c r="C690" s="211"/>
      <c r="D690" s="211"/>
      <c r="E690" s="211"/>
      <c r="F690" s="211"/>
      <c r="G690" s="211"/>
      <c r="H690" s="211"/>
      <c r="I690" s="211"/>
      <c r="J690" s="211"/>
      <c r="K690" s="211"/>
      <c r="L690" s="211"/>
      <c r="M690" s="215"/>
      <c r="N690" s="57"/>
      <c r="O690" s="57"/>
      <c r="P690" s="57"/>
      <c r="Q690" s="57"/>
      <c r="R690" s="57"/>
      <c r="S690" s="215"/>
      <c r="T690" s="215"/>
      <c r="U690" s="215"/>
      <c r="V690" s="215"/>
      <c r="W690" s="215"/>
      <c r="X690" s="215"/>
      <c r="Y690" s="215"/>
      <c r="Z690" s="217"/>
      <c r="AA690" s="215"/>
      <c r="AB690" s="215"/>
      <c r="AC690" s="215"/>
      <c r="AD690" s="215"/>
      <c r="AE690" s="215"/>
      <c r="AF690" s="215"/>
      <c r="AG690" s="211"/>
      <c r="AH690" s="215"/>
      <c r="AI690" s="211"/>
    </row>
    <row r="691" spans="1:35" x14ac:dyDescent="0.25">
      <c r="A691" s="211"/>
      <c r="B691" s="211"/>
      <c r="C691" s="211"/>
      <c r="D691" s="211"/>
      <c r="E691" s="211"/>
      <c r="F691" s="211"/>
      <c r="G691" s="211"/>
      <c r="H691" s="211"/>
      <c r="I691" s="211"/>
      <c r="J691" s="211"/>
      <c r="K691" s="211"/>
      <c r="L691" s="211"/>
      <c r="M691" s="215"/>
      <c r="N691" s="57"/>
      <c r="O691" s="57"/>
      <c r="P691" s="57"/>
      <c r="Q691" s="57"/>
      <c r="R691" s="57"/>
      <c r="S691" s="215"/>
      <c r="T691" s="215"/>
      <c r="U691" s="215"/>
      <c r="V691" s="215"/>
      <c r="W691" s="215"/>
      <c r="X691" s="215"/>
      <c r="Y691" s="215"/>
      <c r="Z691" s="217"/>
      <c r="AA691" s="215"/>
      <c r="AB691" s="215"/>
      <c r="AC691" s="215"/>
      <c r="AD691" s="215"/>
      <c r="AE691" s="215"/>
      <c r="AF691" s="215"/>
      <c r="AG691" s="211"/>
      <c r="AH691" s="215"/>
      <c r="AI691" s="211"/>
    </row>
    <row r="692" spans="1:35" x14ac:dyDescent="0.25">
      <c r="A692" s="211"/>
      <c r="B692" s="211"/>
      <c r="C692" s="211"/>
      <c r="D692" s="211"/>
      <c r="E692" s="211"/>
      <c r="F692" s="211"/>
      <c r="G692" s="211"/>
      <c r="H692" s="211"/>
      <c r="I692" s="211"/>
      <c r="J692" s="211"/>
      <c r="K692" s="211"/>
      <c r="L692" s="211"/>
      <c r="M692" s="215"/>
      <c r="N692" s="57"/>
      <c r="O692" s="57"/>
      <c r="P692" s="57"/>
      <c r="Q692" s="57"/>
      <c r="R692" s="57"/>
      <c r="S692" s="215"/>
      <c r="T692" s="215"/>
      <c r="U692" s="215"/>
      <c r="V692" s="215"/>
      <c r="W692" s="215"/>
      <c r="X692" s="215"/>
      <c r="Y692" s="215"/>
      <c r="Z692" s="217"/>
      <c r="AA692" s="215"/>
      <c r="AB692" s="215"/>
      <c r="AC692" s="215"/>
      <c r="AD692" s="215"/>
      <c r="AE692" s="215"/>
      <c r="AF692" s="215"/>
      <c r="AG692" s="211"/>
      <c r="AH692" s="215"/>
      <c r="AI692" s="211"/>
    </row>
    <row r="693" spans="1:35" x14ac:dyDescent="0.25">
      <c r="A693" s="211"/>
      <c r="B693" s="211"/>
      <c r="C693" s="211"/>
      <c r="D693" s="211"/>
      <c r="E693" s="211"/>
      <c r="F693" s="211"/>
      <c r="G693" s="211"/>
      <c r="H693" s="211"/>
      <c r="I693" s="211"/>
      <c r="J693" s="211"/>
      <c r="K693" s="211"/>
      <c r="L693" s="211"/>
      <c r="M693" s="215"/>
      <c r="N693" s="57"/>
      <c r="O693" s="57"/>
      <c r="P693" s="57"/>
      <c r="Q693" s="57"/>
      <c r="R693" s="57"/>
      <c r="S693" s="215"/>
      <c r="T693" s="215"/>
      <c r="U693" s="215"/>
      <c r="V693" s="215"/>
      <c r="W693" s="215"/>
      <c r="X693" s="215"/>
      <c r="Y693" s="215"/>
      <c r="Z693" s="217"/>
      <c r="AA693" s="215"/>
      <c r="AB693" s="215"/>
      <c r="AC693" s="215"/>
      <c r="AD693" s="215"/>
      <c r="AE693" s="215"/>
      <c r="AF693" s="215"/>
      <c r="AG693" s="211"/>
      <c r="AH693" s="215"/>
      <c r="AI693" s="211"/>
    </row>
    <row r="694" spans="1:35" x14ac:dyDescent="0.25">
      <c r="A694" s="211"/>
      <c r="B694" s="211"/>
      <c r="C694" s="211"/>
      <c r="D694" s="211"/>
      <c r="E694" s="211"/>
      <c r="F694" s="211"/>
      <c r="G694" s="211"/>
      <c r="H694" s="211"/>
      <c r="I694" s="211"/>
      <c r="J694" s="211"/>
      <c r="K694" s="211"/>
      <c r="L694" s="211"/>
      <c r="M694" s="215"/>
      <c r="N694" s="57"/>
      <c r="O694" s="57"/>
      <c r="P694" s="57"/>
      <c r="Q694" s="57"/>
      <c r="R694" s="57"/>
      <c r="S694" s="215"/>
      <c r="T694" s="215"/>
      <c r="U694" s="215"/>
      <c r="V694" s="215"/>
      <c r="W694" s="215"/>
      <c r="X694" s="215"/>
      <c r="Y694" s="215"/>
      <c r="Z694" s="217"/>
      <c r="AA694" s="215"/>
      <c r="AB694" s="215"/>
      <c r="AC694" s="215"/>
      <c r="AD694" s="215"/>
      <c r="AE694" s="215"/>
      <c r="AF694" s="215"/>
      <c r="AG694" s="211"/>
      <c r="AH694" s="215"/>
      <c r="AI694" s="211"/>
    </row>
    <row r="695" spans="1:35" x14ac:dyDescent="0.25">
      <c r="A695" s="211"/>
      <c r="B695" s="211"/>
      <c r="C695" s="211"/>
      <c r="D695" s="211"/>
      <c r="E695" s="211"/>
      <c r="F695" s="211"/>
      <c r="G695" s="211"/>
      <c r="H695" s="211"/>
      <c r="I695" s="211"/>
      <c r="J695" s="211"/>
      <c r="K695" s="211"/>
      <c r="L695" s="211"/>
      <c r="M695" s="215"/>
      <c r="N695" s="57"/>
      <c r="O695" s="57"/>
      <c r="P695" s="57"/>
      <c r="Q695" s="57"/>
      <c r="R695" s="57"/>
      <c r="S695" s="215"/>
      <c r="T695" s="215"/>
      <c r="U695" s="215"/>
      <c r="V695" s="215"/>
      <c r="W695" s="215"/>
      <c r="X695" s="215"/>
      <c r="Y695" s="215"/>
      <c r="Z695" s="217"/>
      <c r="AA695" s="215"/>
      <c r="AB695" s="215"/>
      <c r="AC695" s="215"/>
      <c r="AD695" s="215"/>
      <c r="AE695" s="215"/>
      <c r="AF695" s="215"/>
      <c r="AG695" s="211"/>
      <c r="AH695" s="215"/>
      <c r="AI695" s="211"/>
    </row>
    <row r="696" spans="1:35" x14ac:dyDescent="0.25">
      <c r="A696" s="211"/>
      <c r="B696" s="211"/>
      <c r="C696" s="211"/>
      <c r="D696" s="211"/>
      <c r="E696" s="211"/>
      <c r="F696" s="211"/>
      <c r="G696" s="211"/>
      <c r="H696" s="211"/>
      <c r="I696" s="211"/>
      <c r="J696" s="211"/>
      <c r="K696" s="211"/>
      <c r="L696" s="211"/>
      <c r="M696" s="215"/>
      <c r="N696" s="57"/>
      <c r="O696" s="57"/>
      <c r="P696" s="57"/>
      <c r="Q696" s="57"/>
      <c r="R696" s="57"/>
      <c r="S696" s="215"/>
      <c r="T696" s="215"/>
      <c r="U696" s="215"/>
      <c r="V696" s="215"/>
      <c r="W696" s="215"/>
      <c r="X696" s="215"/>
      <c r="Y696" s="215"/>
      <c r="Z696" s="217"/>
      <c r="AA696" s="215"/>
      <c r="AB696" s="215"/>
      <c r="AC696" s="215"/>
      <c r="AD696" s="215"/>
      <c r="AE696" s="215"/>
      <c r="AF696" s="215"/>
      <c r="AG696" s="211"/>
      <c r="AH696" s="215"/>
      <c r="AI696" s="211"/>
    </row>
    <row r="697" spans="1:35" x14ac:dyDescent="0.25">
      <c r="A697" s="211"/>
      <c r="B697" s="211"/>
      <c r="C697" s="211"/>
      <c r="D697" s="211"/>
      <c r="E697" s="211"/>
      <c r="F697" s="211"/>
      <c r="G697" s="211"/>
      <c r="H697" s="211"/>
      <c r="I697" s="211"/>
      <c r="J697" s="211"/>
      <c r="K697" s="211"/>
      <c r="L697" s="211"/>
      <c r="M697" s="215"/>
      <c r="N697" s="57"/>
      <c r="O697" s="57"/>
      <c r="P697" s="57"/>
      <c r="Q697" s="57"/>
      <c r="R697" s="57"/>
      <c r="S697" s="215"/>
      <c r="T697" s="215"/>
      <c r="U697" s="215"/>
      <c r="V697" s="215"/>
      <c r="W697" s="215"/>
      <c r="X697" s="215"/>
      <c r="Y697" s="215"/>
      <c r="Z697" s="217"/>
      <c r="AA697" s="215"/>
      <c r="AB697" s="215"/>
      <c r="AC697" s="215"/>
      <c r="AD697" s="215"/>
      <c r="AE697" s="215"/>
      <c r="AF697" s="215"/>
      <c r="AG697" s="211"/>
      <c r="AH697" s="215"/>
      <c r="AI697" s="211"/>
    </row>
    <row r="698" spans="1:35" x14ac:dyDescent="0.25">
      <c r="A698" s="211"/>
      <c r="B698" s="211"/>
      <c r="C698" s="211"/>
      <c r="D698" s="211"/>
      <c r="E698" s="211"/>
      <c r="F698" s="211"/>
      <c r="G698" s="211"/>
      <c r="H698" s="211"/>
      <c r="I698" s="211"/>
      <c r="J698" s="211"/>
      <c r="K698" s="211"/>
      <c r="L698" s="211"/>
      <c r="M698" s="215"/>
      <c r="N698" s="57"/>
      <c r="O698" s="57"/>
      <c r="P698" s="57"/>
      <c r="Q698" s="57"/>
      <c r="R698" s="57"/>
      <c r="S698" s="215"/>
      <c r="T698" s="215"/>
      <c r="U698" s="215"/>
      <c r="V698" s="215"/>
      <c r="W698" s="215"/>
      <c r="X698" s="215"/>
      <c r="Y698" s="215"/>
      <c r="Z698" s="217"/>
      <c r="AA698" s="215"/>
      <c r="AB698" s="215"/>
      <c r="AC698" s="215"/>
      <c r="AD698" s="215"/>
      <c r="AE698" s="215"/>
      <c r="AF698" s="215"/>
      <c r="AG698" s="211"/>
      <c r="AH698" s="215"/>
      <c r="AI698" s="211"/>
    </row>
    <row r="699" spans="1:35" x14ac:dyDescent="0.25">
      <c r="A699" s="211"/>
      <c r="B699" s="211"/>
      <c r="C699" s="211"/>
      <c r="D699" s="211"/>
      <c r="E699" s="211"/>
      <c r="F699" s="211"/>
      <c r="G699" s="211"/>
      <c r="H699" s="211"/>
      <c r="I699" s="211"/>
      <c r="J699" s="211"/>
      <c r="K699" s="211"/>
      <c r="L699" s="211"/>
      <c r="M699" s="215"/>
      <c r="N699" s="57"/>
      <c r="O699" s="57"/>
      <c r="P699" s="57"/>
      <c r="Q699" s="57"/>
      <c r="R699" s="57"/>
      <c r="S699" s="215"/>
      <c r="T699" s="215"/>
      <c r="U699" s="215"/>
      <c r="V699" s="215"/>
      <c r="W699" s="215"/>
      <c r="X699" s="215"/>
      <c r="Y699" s="215"/>
      <c r="Z699" s="217"/>
      <c r="AA699" s="215"/>
      <c r="AB699" s="215"/>
      <c r="AC699" s="215"/>
      <c r="AD699" s="215"/>
      <c r="AE699" s="215"/>
      <c r="AF699" s="215"/>
      <c r="AG699" s="211"/>
      <c r="AH699" s="215"/>
      <c r="AI699" s="211"/>
    </row>
    <row r="700" spans="1:35" x14ac:dyDescent="0.25">
      <c r="A700" s="211"/>
      <c r="B700" s="211"/>
      <c r="C700" s="211"/>
      <c r="D700" s="211"/>
      <c r="E700" s="211"/>
      <c r="F700" s="211"/>
      <c r="G700" s="211"/>
      <c r="H700" s="211"/>
      <c r="I700" s="211"/>
      <c r="J700" s="211"/>
      <c r="K700" s="211"/>
      <c r="L700" s="211"/>
      <c r="M700" s="215"/>
      <c r="N700" s="57"/>
      <c r="O700" s="57"/>
      <c r="P700" s="57"/>
      <c r="Q700" s="57"/>
      <c r="R700" s="57"/>
      <c r="S700" s="215"/>
      <c r="T700" s="215"/>
      <c r="U700" s="215"/>
      <c r="V700" s="215"/>
      <c r="W700" s="215"/>
      <c r="X700" s="215"/>
      <c r="Y700" s="215"/>
      <c r="Z700" s="217"/>
      <c r="AA700" s="215"/>
      <c r="AB700" s="215"/>
      <c r="AC700" s="215"/>
      <c r="AD700" s="215"/>
      <c r="AE700" s="215"/>
      <c r="AF700" s="215"/>
      <c r="AG700" s="211"/>
      <c r="AH700" s="215"/>
      <c r="AI700" s="211"/>
    </row>
    <row r="701" spans="1:35" x14ac:dyDescent="0.25">
      <c r="A701" s="211"/>
      <c r="B701" s="211"/>
      <c r="C701" s="211"/>
      <c r="D701" s="211"/>
      <c r="E701" s="211"/>
      <c r="F701" s="211"/>
      <c r="G701" s="211"/>
      <c r="H701" s="211"/>
      <c r="I701" s="211"/>
      <c r="J701" s="211"/>
      <c r="K701" s="211"/>
      <c r="L701" s="211"/>
      <c r="M701" s="215"/>
      <c r="N701" s="57"/>
      <c r="O701" s="57"/>
      <c r="P701" s="57"/>
      <c r="Q701" s="57"/>
      <c r="R701" s="57"/>
      <c r="S701" s="215"/>
      <c r="T701" s="215"/>
      <c r="U701" s="215"/>
      <c r="V701" s="215"/>
      <c r="W701" s="215"/>
      <c r="X701" s="215"/>
      <c r="Y701" s="215"/>
      <c r="Z701" s="217"/>
      <c r="AA701" s="215"/>
      <c r="AB701" s="215"/>
      <c r="AC701" s="215"/>
      <c r="AD701" s="215"/>
      <c r="AE701" s="215"/>
      <c r="AF701" s="215"/>
      <c r="AG701" s="211"/>
      <c r="AH701" s="215"/>
      <c r="AI701" s="211"/>
    </row>
    <row r="702" spans="1:35" x14ac:dyDescent="0.25">
      <c r="A702" s="211"/>
      <c r="B702" s="211"/>
      <c r="C702" s="211"/>
      <c r="D702" s="211"/>
      <c r="E702" s="211"/>
      <c r="F702" s="211"/>
      <c r="G702" s="211"/>
      <c r="H702" s="211"/>
      <c r="I702" s="211"/>
      <c r="J702" s="211"/>
      <c r="K702" s="211"/>
      <c r="L702" s="211"/>
      <c r="M702" s="215"/>
      <c r="N702" s="57"/>
      <c r="O702" s="57"/>
      <c r="P702" s="57"/>
      <c r="Q702" s="57"/>
      <c r="R702" s="57"/>
      <c r="S702" s="215"/>
      <c r="T702" s="215"/>
      <c r="U702" s="215"/>
      <c r="V702" s="215"/>
      <c r="W702" s="215"/>
      <c r="X702" s="215"/>
      <c r="Y702" s="215"/>
      <c r="Z702" s="217"/>
      <c r="AA702" s="215"/>
      <c r="AB702" s="215"/>
      <c r="AC702" s="215"/>
      <c r="AD702" s="215"/>
      <c r="AE702" s="215"/>
      <c r="AF702" s="215"/>
      <c r="AG702" s="211"/>
      <c r="AH702" s="215"/>
      <c r="AI702" s="211"/>
    </row>
    <row r="703" spans="1:35" x14ac:dyDescent="0.25">
      <c r="A703" s="211"/>
      <c r="B703" s="211"/>
      <c r="C703" s="211"/>
      <c r="D703" s="211"/>
      <c r="E703" s="211"/>
      <c r="F703" s="211"/>
      <c r="G703" s="211"/>
      <c r="H703" s="211"/>
      <c r="I703" s="211"/>
      <c r="J703" s="211"/>
      <c r="K703" s="211"/>
      <c r="L703" s="211"/>
      <c r="M703" s="215"/>
      <c r="N703" s="57"/>
      <c r="O703" s="57"/>
      <c r="P703" s="57"/>
      <c r="Q703" s="57"/>
      <c r="R703" s="57"/>
      <c r="S703" s="215"/>
      <c r="T703" s="215"/>
      <c r="U703" s="215"/>
      <c r="V703" s="215"/>
      <c r="W703" s="215"/>
      <c r="X703" s="215"/>
      <c r="Y703" s="215"/>
      <c r="Z703" s="217"/>
      <c r="AA703" s="215"/>
      <c r="AB703" s="215"/>
      <c r="AC703" s="215"/>
      <c r="AD703" s="215"/>
      <c r="AE703" s="215"/>
      <c r="AF703" s="215"/>
      <c r="AG703" s="211"/>
      <c r="AH703" s="215"/>
      <c r="AI703" s="211"/>
    </row>
    <row r="704" spans="1:35" x14ac:dyDescent="0.25">
      <c r="A704" s="211"/>
      <c r="B704" s="211"/>
      <c r="C704" s="211"/>
      <c r="D704" s="211"/>
      <c r="E704" s="211"/>
      <c r="F704" s="211"/>
      <c r="G704" s="211"/>
      <c r="H704" s="211"/>
      <c r="I704" s="211"/>
      <c r="J704" s="211"/>
      <c r="K704" s="211"/>
      <c r="L704" s="211"/>
      <c r="M704" s="215"/>
      <c r="N704" s="57"/>
      <c r="O704" s="57"/>
      <c r="P704" s="57"/>
      <c r="Q704" s="57"/>
      <c r="R704" s="57"/>
      <c r="S704" s="215"/>
      <c r="T704" s="215"/>
      <c r="U704" s="215"/>
      <c r="V704" s="215"/>
      <c r="W704" s="215"/>
      <c r="X704" s="215"/>
      <c r="Y704" s="215"/>
      <c r="Z704" s="217"/>
      <c r="AA704" s="215"/>
      <c r="AB704" s="215"/>
      <c r="AC704" s="215"/>
      <c r="AD704" s="215"/>
      <c r="AE704" s="215"/>
      <c r="AF704" s="215"/>
      <c r="AG704" s="211"/>
      <c r="AH704" s="215"/>
      <c r="AI704" s="211"/>
    </row>
    <row r="705" spans="1:35" x14ac:dyDescent="0.25">
      <c r="A705" s="211"/>
      <c r="B705" s="211"/>
      <c r="C705" s="211"/>
      <c r="D705" s="211"/>
      <c r="E705" s="211"/>
      <c r="F705" s="211"/>
      <c r="G705" s="211"/>
      <c r="H705" s="211"/>
      <c r="I705" s="211"/>
      <c r="J705" s="211"/>
      <c r="K705" s="211"/>
      <c r="L705" s="211"/>
      <c r="M705" s="215"/>
      <c r="N705" s="57"/>
      <c r="O705" s="57"/>
      <c r="P705" s="57"/>
      <c r="Q705" s="57"/>
      <c r="R705" s="57"/>
      <c r="S705" s="215"/>
      <c r="T705" s="215"/>
      <c r="U705" s="215"/>
      <c r="V705" s="215"/>
      <c r="W705" s="215"/>
      <c r="X705" s="215"/>
      <c r="Y705" s="215"/>
      <c r="Z705" s="217"/>
      <c r="AA705" s="215"/>
      <c r="AB705" s="215"/>
      <c r="AC705" s="215"/>
      <c r="AD705" s="215"/>
      <c r="AE705" s="215"/>
      <c r="AF705" s="215"/>
      <c r="AG705" s="211"/>
      <c r="AH705" s="215"/>
      <c r="AI705" s="211"/>
    </row>
    <row r="706" spans="1:35" x14ac:dyDescent="0.25">
      <c r="A706" s="211"/>
      <c r="B706" s="211"/>
      <c r="C706" s="211"/>
      <c r="D706" s="211"/>
      <c r="E706" s="211"/>
      <c r="F706" s="211"/>
      <c r="G706" s="211"/>
      <c r="H706" s="211"/>
      <c r="I706" s="211"/>
      <c r="J706" s="211"/>
      <c r="K706" s="211"/>
      <c r="L706" s="211"/>
      <c r="M706" s="215"/>
      <c r="N706" s="57"/>
      <c r="O706" s="57"/>
      <c r="P706" s="57"/>
      <c r="Q706" s="57"/>
      <c r="R706" s="57"/>
      <c r="S706" s="215"/>
      <c r="T706" s="215"/>
      <c r="U706" s="215"/>
      <c r="V706" s="215"/>
      <c r="W706" s="215"/>
      <c r="X706" s="215"/>
      <c r="Y706" s="215"/>
      <c r="Z706" s="217"/>
      <c r="AA706" s="215"/>
      <c r="AB706" s="215"/>
      <c r="AC706" s="215"/>
      <c r="AD706" s="215"/>
      <c r="AE706" s="215"/>
      <c r="AF706" s="215"/>
      <c r="AG706" s="211"/>
      <c r="AH706" s="215"/>
      <c r="AI706" s="211"/>
    </row>
    <row r="707" spans="1:35" x14ac:dyDescent="0.25">
      <c r="A707" s="211"/>
      <c r="B707" s="211"/>
      <c r="C707" s="211"/>
      <c r="D707" s="211"/>
      <c r="E707" s="211"/>
      <c r="F707" s="211"/>
      <c r="G707" s="211"/>
      <c r="H707" s="211"/>
      <c r="I707" s="211"/>
      <c r="J707" s="211"/>
      <c r="K707" s="211"/>
      <c r="L707" s="211"/>
      <c r="M707" s="215"/>
      <c r="N707" s="57"/>
      <c r="O707" s="57"/>
      <c r="P707" s="57"/>
      <c r="Q707" s="57"/>
      <c r="R707" s="57"/>
      <c r="S707" s="215"/>
      <c r="T707" s="215"/>
      <c r="U707" s="215"/>
      <c r="V707" s="215"/>
      <c r="W707" s="215"/>
      <c r="X707" s="215"/>
      <c r="Y707" s="215"/>
      <c r="Z707" s="217"/>
      <c r="AA707" s="215"/>
      <c r="AB707" s="215"/>
      <c r="AC707" s="215"/>
      <c r="AD707" s="215"/>
      <c r="AE707" s="215"/>
      <c r="AF707" s="215"/>
      <c r="AG707" s="211"/>
      <c r="AH707" s="215"/>
      <c r="AI707" s="211"/>
    </row>
    <row r="708" spans="1:35" x14ac:dyDescent="0.25">
      <c r="A708" s="211"/>
      <c r="B708" s="211"/>
      <c r="C708" s="211"/>
      <c r="D708" s="211"/>
      <c r="E708" s="211"/>
      <c r="F708" s="211"/>
      <c r="G708" s="211"/>
      <c r="H708" s="211"/>
      <c r="I708" s="211"/>
      <c r="J708" s="211"/>
      <c r="K708" s="211"/>
      <c r="L708" s="211"/>
      <c r="M708" s="215"/>
      <c r="N708" s="57"/>
      <c r="O708" s="57"/>
      <c r="P708" s="57"/>
      <c r="Q708" s="57"/>
      <c r="R708" s="57"/>
      <c r="S708" s="215"/>
      <c r="T708" s="215"/>
      <c r="U708" s="215"/>
      <c r="V708" s="215"/>
      <c r="W708" s="215"/>
      <c r="X708" s="215"/>
      <c r="Y708" s="215"/>
      <c r="Z708" s="217"/>
      <c r="AA708" s="215"/>
      <c r="AB708" s="215"/>
      <c r="AC708" s="215"/>
      <c r="AD708" s="215"/>
      <c r="AE708" s="215"/>
      <c r="AF708" s="215"/>
      <c r="AG708" s="211"/>
      <c r="AH708" s="215"/>
      <c r="AI708" s="211"/>
    </row>
    <row r="709" spans="1:35" x14ac:dyDescent="0.25">
      <c r="A709" s="211"/>
      <c r="B709" s="211"/>
      <c r="C709" s="211"/>
      <c r="D709" s="211"/>
      <c r="E709" s="211"/>
      <c r="F709" s="211"/>
      <c r="G709" s="211"/>
      <c r="H709" s="211"/>
      <c r="I709" s="211"/>
      <c r="J709" s="211"/>
      <c r="K709" s="211"/>
      <c r="L709" s="211"/>
      <c r="M709" s="215"/>
      <c r="N709" s="57"/>
      <c r="O709" s="57"/>
      <c r="P709" s="57"/>
      <c r="Q709" s="57"/>
      <c r="R709" s="57"/>
      <c r="S709" s="215"/>
      <c r="T709" s="215"/>
      <c r="U709" s="215"/>
      <c r="V709" s="215"/>
      <c r="W709" s="215"/>
      <c r="X709" s="215"/>
      <c r="Y709" s="215"/>
      <c r="Z709" s="217"/>
      <c r="AA709" s="215"/>
      <c r="AB709" s="215"/>
      <c r="AC709" s="215"/>
      <c r="AD709" s="215"/>
      <c r="AE709" s="215"/>
      <c r="AF709" s="215"/>
      <c r="AG709" s="211"/>
      <c r="AH709" s="215"/>
      <c r="AI709" s="211"/>
    </row>
    <row r="710" spans="1:35" x14ac:dyDescent="0.25">
      <c r="A710" s="211"/>
      <c r="B710" s="211"/>
      <c r="C710" s="211"/>
      <c r="D710" s="211"/>
      <c r="E710" s="211"/>
      <c r="F710" s="211"/>
      <c r="G710" s="211"/>
      <c r="H710" s="211"/>
      <c r="I710" s="211"/>
      <c r="J710" s="211"/>
      <c r="K710" s="211"/>
      <c r="L710" s="211"/>
      <c r="M710" s="215"/>
      <c r="N710" s="57"/>
      <c r="O710" s="57"/>
      <c r="P710" s="57"/>
      <c r="Q710" s="57"/>
      <c r="R710" s="57"/>
      <c r="S710" s="215"/>
      <c r="T710" s="215"/>
      <c r="U710" s="215"/>
      <c r="V710" s="215"/>
      <c r="W710" s="215"/>
      <c r="X710" s="215"/>
      <c r="Y710" s="215"/>
      <c r="Z710" s="217"/>
      <c r="AA710" s="215"/>
      <c r="AB710" s="215"/>
      <c r="AC710" s="215"/>
      <c r="AD710" s="215"/>
      <c r="AE710" s="215"/>
      <c r="AF710" s="215"/>
      <c r="AG710" s="211"/>
      <c r="AH710" s="215"/>
      <c r="AI710" s="211"/>
    </row>
    <row r="711" spans="1:35" x14ac:dyDescent="0.25">
      <c r="A711" s="211"/>
      <c r="B711" s="211"/>
      <c r="C711" s="211"/>
      <c r="D711" s="211"/>
      <c r="E711" s="211"/>
      <c r="F711" s="211"/>
      <c r="G711" s="211"/>
      <c r="H711" s="211"/>
      <c r="I711" s="211"/>
      <c r="J711" s="211"/>
      <c r="K711" s="211"/>
      <c r="L711" s="211"/>
      <c r="M711" s="215"/>
      <c r="N711" s="57"/>
      <c r="O711" s="57"/>
      <c r="P711" s="57"/>
      <c r="Q711" s="57"/>
      <c r="R711" s="57"/>
      <c r="S711" s="215"/>
      <c r="T711" s="215"/>
      <c r="U711" s="215"/>
      <c r="V711" s="215"/>
      <c r="W711" s="215"/>
      <c r="X711" s="215"/>
      <c r="Y711" s="215"/>
      <c r="Z711" s="217"/>
      <c r="AA711" s="215"/>
      <c r="AB711" s="215"/>
      <c r="AC711" s="215"/>
      <c r="AD711" s="215"/>
      <c r="AE711" s="215"/>
      <c r="AF711" s="215"/>
      <c r="AG711" s="211"/>
      <c r="AH711" s="215"/>
      <c r="AI711" s="211"/>
    </row>
    <row r="712" spans="1:35" x14ac:dyDescent="0.25">
      <c r="A712" s="211"/>
      <c r="B712" s="211"/>
      <c r="C712" s="211"/>
      <c r="D712" s="211"/>
      <c r="E712" s="211"/>
      <c r="F712" s="211"/>
      <c r="G712" s="211"/>
      <c r="H712" s="211"/>
      <c r="I712" s="211"/>
      <c r="J712" s="211"/>
      <c r="K712" s="211"/>
      <c r="L712" s="211"/>
      <c r="M712" s="215"/>
      <c r="N712" s="57"/>
      <c r="O712" s="57"/>
      <c r="P712" s="57"/>
      <c r="Q712" s="57"/>
      <c r="R712" s="57"/>
      <c r="S712" s="215"/>
      <c r="T712" s="215"/>
      <c r="U712" s="215"/>
      <c r="V712" s="215"/>
      <c r="W712" s="215"/>
      <c r="X712" s="215"/>
      <c r="Y712" s="215"/>
      <c r="Z712" s="217"/>
      <c r="AA712" s="215"/>
      <c r="AB712" s="215"/>
      <c r="AC712" s="215"/>
      <c r="AD712" s="215"/>
      <c r="AE712" s="215"/>
      <c r="AF712" s="215"/>
      <c r="AG712" s="211"/>
      <c r="AH712" s="215"/>
      <c r="AI712" s="211"/>
    </row>
    <row r="713" spans="1:35" x14ac:dyDescent="0.25">
      <c r="A713" s="211"/>
      <c r="B713" s="211"/>
      <c r="C713" s="211"/>
      <c r="D713" s="211"/>
      <c r="E713" s="211"/>
      <c r="F713" s="211"/>
      <c r="G713" s="211"/>
      <c r="H713" s="211"/>
      <c r="I713" s="211"/>
      <c r="J713" s="211"/>
      <c r="K713" s="211"/>
      <c r="L713" s="211"/>
      <c r="M713" s="215"/>
      <c r="N713" s="57"/>
      <c r="O713" s="57"/>
      <c r="P713" s="57"/>
      <c r="Q713" s="57"/>
      <c r="R713" s="57"/>
      <c r="S713" s="215"/>
      <c r="T713" s="215"/>
      <c r="U713" s="215"/>
      <c r="V713" s="215"/>
      <c r="W713" s="215"/>
      <c r="X713" s="215"/>
      <c r="Y713" s="215"/>
      <c r="Z713" s="217"/>
      <c r="AA713" s="215"/>
      <c r="AB713" s="215"/>
      <c r="AC713" s="215"/>
      <c r="AD713" s="215"/>
      <c r="AE713" s="215"/>
      <c r="AF713" s="215"/>
      <c r="AG713" s="211"/>
      <c r="AH713" s="215"/>
      <c r="AI713" s="211"/>
    </row>
    <row r="714" spans="1:35" x14ac:dyDescent="0.25">
      <c r="A714" s="211"/>
      <c r="B714" s="211"/>
      <c r="C714" s="211"/>
      <c r="D714" s="211"/>
      <c r="E714" s="211"/>
      <c r="F714" s="211"/>
      <c r="G714" s="211"/>
      <c r="H714" s="211"/>
      <c r="I714" s="211"/>
      <c r="J714" s="211"/>
      <c r="K714" s="211"/>
      <c r="L714" s="211"/>
      <c r="M714" s="215"/>
      <c r="N714" s="57"/>
      <c r="O714" s="57"/>
      <c r="P714" s="57"/>
      <c r="Q714" s="57"/>
      <c r="R714" s="57"/>
      <c r="S714" s="215"/>
      <c r="T714" s="215"/>
      <c r="U714" s="215"/>
      <c r="V714" s="215"/>
      <c r="W714" s="215"/>
      <c r="X714" s="215"/>
      <c r="Y714" s="215"/>
      <c r="Z714" s="217"/>
      <c r="AA714" s="215"/>
      <c r="AB714" s="215"/>
      <c r="AC714" s="215"/>
      <c r="AD714" s="215"/>
      <c r="AE714" s="215"/>
      <c r="AF714" s="215"/>
      <c r="AG714" s="211"/>
      <c r="AH714" s="215"/>
      <c r="AI714" s="211"/>
    </row>
    <row r="715" spans="1:35" x14ac:dyDescent="0.25">
      <c r="A715" s="211"/>
      <c r="B715" s="211"/>
      <c r="C715" s="211"/>
      <c r="D715" s="211"/>
      <c r="E715" s="211"/>
      <c r="F715" s="211"/>
      <c r="G715" s="211"/>
      <c r="H715" s="211"/>
      <c r="I715" s="211"/>
      <c r="J715" s="211"/>
      <c r="K715" s="211"/>
      <c r="L715" s="211"/>
      <c r="M715" s="215"/>
      <c r="N715" s="57"/>
      <c r="O715" s="57"/>
      <c r="P715" s="57"/>
      <c r="Q715" s="57"/>
      <c r="R715" s="57"/>
      <c r="S715" s="215"/>
      <c r="T715" s="215"/>
      <c r="U715" s="215"/>
      <c r="V715" s="215"/>
      <c r="W715" s="215"/>
      <c r="X715" s="215"/>
      <c r="Y715" s="215"/>
      <c r="Z715" s="217"/>
      <c r="AA715" s="215"/>
      <c r="AB715" s="215"/>
      <c r="AC715" s="215"/>
      <c r="AD715" s="215"/>
      <c r="AE715" s="215"/>
      <c r="AF715" s="215"/>
      <c r="AG715" s="211"/>
      <c r="AH715" s="215"/>
      <c r="AI715" s="211"/>
    </row>
    <row r="716" spans="1:35" x14ac:dyDescent="0.25">
      <c r="A716" s="211"/>
      <c r="B716" s="211"/>
      <c r="C716" s="211"/>
      <c r="D716" s="211"/>
      <c r="E716" s="211"/>
      <c r="F716" s="211"/>
      <c r="G716" s="211"/>
      <c r="H716" s="211"/>
      <c r="I716" s="211"/>
      <c r="J716" s="211"/>
      <c r="K716" s="211"/>
      <c r="L716" s="211"/>
      <c r="M716" s="215"/>
      <c r="N716" s="57"/>
      <c r="O716" s="57"/>
      <c r="P716" s="57"/>
      <c r="Q716" s="57"/>
      <c r="R716" s="57"/>
      <c r="S716" s="215"/>
      <c r="T716" s="215"/>
      <c r="U716" s="215"/>
      <c r="V716" s="215"/>
      <c r="W716" s="215"/>
      <c r="X716" s="215"/>
      <c r="Y716" s="215"/>
      <c r="Z716" s="217"/>
      <c r="AA716" s="215"/>
      <c r="AB716" s="215"/>
      <c r="AC716" s="215"/>
      <c r="AD716" s="215"/>
      <c r="AE716" s="215"/>
      <c r="AF716" s="215"/>
      <c r="AG716" s="211"/>
      <c r="AH716" s="215"/>
      <c r="AI716" s="211"/>
    </row>
    <row r="717" spans="1:35" x14ac:dyDescent="0.25">
      <c r="A717" s="211"/>
      <c r="B717" s="211"/>
      <c r="C717" s="211"/>
      <c r="D717" s="211"/>
      <c r="E717" s="211"/>
      <c r="F717" s="211"/>
      <c r="G717" s="211"/>
      <c r="H717" s="211"/>
      <c r="I717" s="211"/>
      <c r="J717" s="211"/>
      <c r="K717" s="211"/>
      <c r="L717" s="211"/>
      <c r="M717" s="215"/>
      <c r="N717" s="57"/>
      <c r="O717" s="57"/>
      <c r="P717" s="57"/>
      <c r="Q717" s="57"/>
      <c r="R717" s="57"/>
      <c r="S717" s="215"/>
      <c r="T717" s="215"/>
      <c r="U717" s="215"/>
      <c r="V717" s="215"/>
      <c r="W717" s="215"/>
      <c r="X717" s="215"/>
      <c r="Y717" s="215"/>
      <c r="Z717" s="217"/>
      <c r="AA717" s="215"/>
      <c r="AB717" s="215"/>
      <c r="AC717" s="215"/>
      <c r="AD717" s="215"/>
      <c r="AE717" s="215"/>
      <c r="AF717" s="215"/>
      <c r="AG717" s="211"/>
      <c r="AH717" s="215"/>
      <c r="AI717" s="211"/>
    </row>
    <row r="718" spans="1:35" x14ac:dyDescent="0.25">
      <c r="A718" s="211"/>
      <c r="B718" s="211"/>
      <c r="C718" s="211"/>
      <c r="D718" s="211"/>
      <c r="E718" s="211"/>
      <c r="F718" s="211"/>
      <c r="G718" s="211"/>
      <c r="H718" s="211"/>
      <c r="I718" s="211"/>
      <c r="J718" s="211"/>
      <c r="K718" s="211"/>
      <c r="L718" s="211"/>
      <c r="M718" s="215"/>
      <c r="N718" s="57"/>
      <c r="O718" s="57"/>
      <c r="P718" s="57"/>
      <c r="Q718" s="57"/>
      <c r="R718" s="57"/>
      <c r="S718" s="215"/>
      <c r="T718" s="215"/>
      <c r="U718" s="215"/>
      <c r="V718" s="215"/>
      <c r="W718" s="215"/>
      <c r="X718" s="215"/>
      <c r="Y718" s="215"/>
      <c r="Z718" s="217"/>
      <c r="AA718" s="215"/>
      <c r="AB718" s="215"/>
      <c r="AC718" s="215"/>
      <c r="AD718" s="215"/>
      <c r="AE718" s="215"/>
      <c r="AF718" s="215"/>
      <c r="AG718" s="211"/>
      <c r="AH718" s="215"/>
      <c r="AI718" s="211"/>
    </row>
    <row r="719" spans="1:35" x14ac:dyDescent="0.25">
      <c r="A719" s="211"/>
      <c r="B719" s="211"/>
      <c r="C719" s="211"/>
      <c r="D719" s="211"/>
      <c r="E719" s="211"/>
      <c r="F719" s="211"/>
      <c r="G719" s="211"/>
      <c r="H719" s="211"/>
      <c r="I719" s="211"/>
      <c r="J719" s="211"/>
      <c r="K719" s="211"/>
      <c r="L719" s="211"/>
      <c r="M719" s="215"/>
      <c r="N719" s="57"/>
      <c r="O719" s="57"/>
      <c r="P719" s="57"/>
      <c r="Q719" s="57"/>
      <c r="R719" s="57"/>
      <c r="S719" s="215"/>
      <c r="T719" s="215"/>
      <c r="U719" s="215"/>
      <c r="V719" s="215"/>
      <c r="W719" s="215"/>
      <c r="X719" s="215"/>
      <c r="Y719" s="215"/>
      <c r="Z719" s="217"/>
      <c r="AA719" s="215"/>
      <c r="AB719" s="215"/>
      <c r="AC719" s="215"/>
      <c r="AD719" s="215"/>
      <c r="AE719" s="215"/>
      <c r="AF719" s="215"/>
      <c r="AG719" s="211"/>
      <c r="AH719" s="215"/>
      <c r="AI719" s="211"/>
    </row>
    <row r="720" spans="1:35" x14ac:dyDescent="0.25">
      <c r="A720" s="211"/>
      <c r="B720" s="211"/>
      <c r="C720" s="211"/>
      <c r="D720" s="211"/>
      <c r="E720" s="211"/>
      <c r="F720" s="211"/>
      <c r="G720" s="211"/>
      <c r="H720" s="211"/>
      <c r="I720" s="211"/>
      <c r="J720" s="211"/>
      <c r="K720" s="211"/>
      <c r="L720" s="211"/>
      <c r="M720" s="215"/>
      <c r="N720" s="57"/>
      <c r="O720" s="57"/>
      <c r="P720" s="57"/>
      <c r="Q720" s="57"/>
      <c r="R720" s="57"/>
      <c r="S720" s="215"/>
      <c r="T720" s="215"/>
      <c r="U720" s="215"/>
      <c r="V720" s="215"/>
      <c r="W720" s="215"/>
      <c r="X720" s="215"/>
      <c r="Y720" s="215"/>
      <c r="Z720" s="217"/>
      <c r="AA720" s="215"/>
      <c r="AB720" s="215"/>
      <c r="AC720" s="215"/>
      <c r="AD720" s="215"/>
      <c r="AE720" s="215"/>
      <c r="AF720" s="215"/>
      <c r="AG720" s="211"/>
      <c r="AH720" s="215"/>
      <c r="AI720" s="211"/>
    </row>
    <row r="721" spans="1:35" x14ac:dyDescent="0.25">
      <c r="A721" s="211"/>
      <c r="B721" s="211"/>
      <c r="C721" s="211"/>
      <c r="D721" s="211"/>
      <c r="E721" s="211"/>
      <c r="F721" s="211"/>
      <c r="G721" s="211"/>
      <c r="H721" s="211"/>
      <c r="I721" s="211"/>
      <c r="J721" s="211"/>
      <c r="K721" s="211"/>
      <c r="L721" s="211"/>
      <c r="M721" s="215"/>
      <c r="N721" s="57"/>
      <c r="O721" s="57"/>
      <c r="P721" s="57"/>
      <c r="Q721" s="57"/>
      <c r="R721" s="57"/>
      <c r="S721" s="215"/>
      <c r="T721" s="215"/>
      <c r="U721" s="215"/>
      <c r="V721" s="215"/>
      <c r="W721" s="215"/>
      <c r="X721" s="215"/>
      <c r="Y721" s="215"/>
      <c r="Z721" s="217"/>
      <c r="AA721" s="215"/>
      <c r="AB721" s="215"/>
      <c r="AC721" s="215"/>
      <c r="AD721" s="215"/>
      <c r="AE721" s="215"/>
      <c r="AF721" s="215"/>
      <c r="AG721" s="211"/>
      <c r="AH721" s="215"/>
      <c r="AI721" s="211"/>
    </row>
    <row r="722" spans="1:35" x14ac:dyDescent="0.25">
      <c r="A722" s="211"/>
      <c r="B722" s="211"/>
      <c r="C722" s="211"/>
      <c r="D722" s="211"/>
      <c r="E722" s="211"/>
      <c r="F722" s="211"/>
      <c r="G722" s="211"/>
      <c r="H722" s="211"/>
      <c r="I722" s="211"/>
      <c r="J722" s="211"/>
      <c r="K722" s="211"/>
      <c r="L722" s="211"/>
      <c r="M722" s="215"/>
      <c r="N722" s="57"/>
      <c r="O722" s="57"/>
      <c r="P722" s="57"/>
      <c r="Q722" s="57"/>
      <c r="R722" s="57"/>
      <c r="S722" s="215"/>
      <c r="T722" s="215"/>
      <c r="U722" s="215"/>
      <c r="V722" s="215"/>
      <c r="W722" s="215"/>
      <c r="X722" s="215"/>
      <c r="Y722" s="215"/>
      <c r="Z722" s="217"/>
      <c r="AA722" s="215"/>
      <c r="AB722" s="215"/>
      <c r="AC722" s="215"/>
      <c r="AD722" s="215"/>
      <c r="AE722" s="215"/>
      <c r="AF722" s="215"/>
      <c r="AG722" s="211"/>
      <c r="AH722" s="215"/>
      <c r="AI722" s="211"/>
    </row>
    <row r="723" spans="1:35" x14ac:dyDescent="0.25">
      <c r="A723" s="211"/>
      <c r="B723" s="211"/>
      <c r="C723" s="211"/>
      <c r="D723" s="211"/>
      <c r="E723" s="211"/>
      <c r="F723" s="211"/>
      <c r="G723" s="211"/>
      <c r="H723" s="211"/>
      <c r="I723" s="211"/>
      <c r="J723" s="211"/>
      <c r="K723" s="211"/>
      <c r="L723" s="211"/>
      <c r="M723" s="215"/>
      <c r="N723" s="57"/>
      <c r="O723" s="57"/>
      <c r="P723" s="57"/>
      <c r="Q723" s="57"/>
      <c r="R723" s="57"/>
      <c r="S723" s="215"/>
      <c r="T723" s="215"/>
      <c r="U723" s="215"/>
      <c r="V723" s="215"/>
      <c r="W723" s="215"/>
      <c r="X723" s="215"/>
      <c r="Y723" s="215"/>
      <c r="Z723" s="217"/>
      <c r="AA723" s="215"/>
      <c r="AB723" s="215"/>
      <c r="AC723" s="215"/>
      <c r="AD723" s="215"/>
      <c r="AE723" s="215"/>
      <c r="AF723" s="215"/>
      <c r="AG723" s="211"/>
      <c r="AH723" s="215"/>
      <c r="AI723" s="211"/>
    </row>
    <row r="724" spans="1:35" x14ac:dyDescent="0.25">
      <c r="A724" s="211"/>
      <c r="B724" s="211"/>
      <c r="C724" s="211"/>
      <c r="D724" s="211"/>
      <c r="E724" s="211"/>
      <c r="F724" s="211"/>
      <c r="G724" s="211"/>
      <c r="H724" s="211"/>
      <c r="I724" s="211"/>
      <c r="J724" s="211"/>
      <c r="K724" s="211"/>
      <c r="L724" s="211"/>
      <c r="M724" s="215"/>
      <c r="N724" s="57"/>
      <c r="O724" s="57"/>
      <c r="P724" s="57"/>
      <c r="Q724" s="57"/>
      <c r="R724" s="57"/>
      <c r="S724" s="215"/>
      <c r="T724" s="215"/>
      <c r="U724" s="215"/>
      <c r="V724" s="215"/>
      <c r="W724" s="215"/>
      <c r="X724" s="215"/>
      <c r="Y724" s="215"/>
      <c r="Z724" s="217"/>
      <c r="AA724" s="215"/>
      <c r="AB724" s="215"/>
      <c r="AC724" s="215"/>
      <c r="AD724" s="215"/>
      <c r="AE724" s="215"/>
      <c r="AF724" s="215"/>
      <c r="AG724" s="211"/>
      <c r="AH724" s="215"/>
      <c r="AI724" s="211"/>
    </row>
    <row r="725" spans="1:35" x14ac:dyDescent="0.25">
      <c r="A725" s="211"/>
      <c r="B725" s="211"/>
      <c r="C725" s="211"/>
      <c r="D725" s="211"/>
      <c r="E725" s="211"/>
      <c r="F725" s="211"/>
      <c r="G725" s="211"/>
      <c r="H725" s="211"/>
      <c r="I725" s="211"/>
      <c r="J725" s="211"/>
      <c r="K725" s="211"/>
      <c r="L725" s="211"/>
      <c r="M725" s="215"/>
      <c r="N725" s="57"/>
      <c r="O725" s="57"/>
      <c r="P725" s="57"/>
      <c r="Q725" s="57"/>
      <c r="R725" s="57"/>
      <c r="S725" s="215"/>
      <c r="T725" s="215"/>
      <c r="U725" s="215"/>
      <c r="V725" s="215"/>
      <c r="W725" s="215"/>
      <c r="X725" s="215"/>
      <c r="Y725" s="215"/>
      <c r="Z725" s="217"/>
      <c r="AA725" s="215"/>
      <c r="AB725" s="215"/>
      <c r="AC725" s="215"/>
      <c r="AD725" s="215"/>
      <c r="AE725" s="215"/>
      <c r="AF725" s="215"/>
      <c r="AG725" s="211"/>
      <c r="AH725" s="215"/>
      <c r="AI725" s="211"/>
    </row>
    <row r="726" spans="1:35" x14ac:dyDescent="0.25">
      <c r="A726" s="211"/>
      <c r="B726" s="211"/>
      <c r="C726" s="211"/>
      <c r="D726" s="211"/>
      <c r="E726" s="211"/>
      <c r="F726" s="211"/>
      <c r="G726" s="211"/>
      <c r="H726" s="211"/>
      <c r="I726" s="211"/>
      <c r="J726" s="211"/>
      <c r="K726" s="211"/>
      <c r="L726" s="211"/>
      <c r="M726" s="215"/>
      <c r="N726" s="57"/>
      <c r="O726" s="57"/>
      <c r="P726" s="57"/>
      <c r="Q726" s="57"/>
      <c r="R726" s="57"/>
      <c r="S726" s="215"/>
      <c r="T726" s="215"/>
      <c r="U726" s="215"/>
      <c r="V726" s="215"/>
      <c r="W726" s="215"/>
      <c r="X726" s="215"/>
      <c r="Y726" s="215"/>
      <c r="Z726" s="217"/>
      <c r="AA726" s="215"/>
      <c r="AB726" s="215"/>
      <c r="AC726" s="215"/>
      <c r="AD726" s="215"/>
      <c r="AE726" s="215"/>
      <c r="AF726" s="215"/>
      <c r="AG726" s="211"/>
      <c r="AH726" s="215"/>
      <c r="AI726" s="211"/>
    </row>
    <row r="727" spans="1:35" x14ac:dyDescent="0.25">
      <c r="A727" s="211"/>
      <c r="B727" s="211"/>
      <c r="C727" s="211"/>
      <c r="D727" s="211"/>
      <c r="E727" s="211"/>
      <c r="F727" s="211"/>
      <c r="G727" s="211"/>
      <c r="H727" s="211"/>
      <c r="I727" s="211"/>
      <c r="J727" s="211"/>
      <c r="K727" s="211"/>
      <c r="L727" s="211"/>
      <c r="M727" s="215"/>
      <c r="N727" s="57"/>
      <c r="O727" s="57"/>
      <c r="P727" s="57"/>
      <c r="Q727" s="57"/>
      <c r="R727" s="57"/>
      <c r="S727" s="215"/>
      <c r="T727" s="215"/>
      <c r="U727" s="215"/>
      <c r="V727" s="215"/>
      <c r="W727" s="215"/>
      <c r="X727" s="215"/>
      <c r="Y727" s="215"/>
      <c r="Z727" s="217"/>
      <c r="AA727" s="215"/>
      <c r="AB727" s="215"/>
      <c r="AC727" s="215"/>
      <c r="AD727" s="215"/>
      <c r="AE727" s="215"/>
      <c r="AF727" s="215"/>
      <c r="AG727" s="211"/>
      <c r="AH727" s="215"/>
      <c r="AI727" s="211"/>
    </row>
    <row r="728" spans="1:35" x14ac:dyDescent="0.25">
      <c r="A728" s="211"/>
      <c r="B728" s="211"/>
      <c r="C728" s="211"/>
      <c r="D728" s="211"/>
      <c r="E728" s="211"/>
      <c r="F728" s="211"/>
      <c r="G728" s="211"/>
      <c r="H728" s="211"/>
      <c r="I728" s="211"/>
      <c r="J728" s="211"/>
      <c r="K728" s="211"/>
      <c r="L728" s="211"/>
      <c r="M728" s="215"/>
      <c r="N728" s="57"/>
      <c r="O728" s="57"/>
      <c r="P728" s="57"/>
      <c r="Q728" s="57"/>
      <c r="R728" s="57"/>
      <c r="S728" s="215"/>
      <c r="T728" s="215"/>
      <c r="U728" s="215"/>
      <c r="V728" s="215"/>
      <c r="W728" s="215"/>
      <c r="X728" s="215"/>
      <c r="Y728" s="215"/>
      <c r="Z728" s="217"/>
      <c r="AA728" s="215"/>
      <c r="AB728" s="215"/>
      <c r="AC728" s="215"/>
      <c r="AD728" s="215"/>
      <c r="AE728" s="215"/>
      <c r="AF728" s="215"/>
      <c r="AG728" s="211"/>
      <c r="AH728" s="215"/>
      <c r="AI728" s="211"/>
    </row>
    <row r="729" spans="1:35" x14ac:dyDescent="0.25">
      <c r="A729" s="211"/>
      <c r="B729" s="211"/>
      <c r="C729" s="211"/>
      <c r="D729" s="211"/>
      <c r="E729" s="211"/>
      <c r="F729" s="211"/>
      <c r="G729" s="211"/>
      <c r="H729" s="211"/>
      <c r="I729" s="211"/>
      <c r="J729" s="211"/>
      <c r="K729" s="211"/>
      <c r="L729" s="211"/>
      <c r="M729" s="215"/>
      <c r="N729" s="57"/>
      <c r="O729" s="57"/>
      <c r="P729" s="57"/>
      <c r="Q729" s="57"/>
      <c r="R729" s="57"/>
      <c r="S729" s="215"/>
      <c r="T729" s="215"/>
      <c r="U729" s="215"/>
      <c r="V729" s="215"/>
      <c r="W729" s="215"/>
      <c r="X729" s="215"/>
      <c r="Y729" s="215"/>
      <c r="Z729" s="217"/>
      <c r="AA729" s="215"/>
      <c r="AB729" s="215"/>
      <c r="AC729" s="215"/>
      <c r="AD729" s="215"/>
      <c r="AE729" s="215"/>
      <c r="AF729" s="215"/>
      <c r="AG729" s="211"/>
      <c r="AH729" s="215"/>
      <c r="AI729" s="211"/>
    </row>
    <row r="730" spans="1:35" x14ac:dyDescent="0.25">
      <c r="A730" s="211"/>
      <c r="B730" s="211"/>
      <c r="C730" s="211"/>
      <c r="D730" s="211"/>
      <c r="E730" s="211"/>
      <c r="F730" s="211"/>
      <c r="G730" s="211"/>
      <c r="H730" s="211"/>
      <c r="I730" s="211"/>
      <c r="J730" s="211"/>
      <c r="K730" s="211"/>
      <c r="L730" s="211"/>
      <c r="M730" s="215"/>
      <c r="N730" s="57"/>
      <c r="O730" s="57"/>
      <c r="P730" s="57"/>
      <c r="Q730" s="57"/>
      <c r="R730" s="57"/>
      <c r="S730" s="215"/>
      <c r="T730" s="215"/>
      <c r="U730" s="215"/>
      <c r="V730" s="215"/>
      <c r="W730" s="215"/>
      <c r="X730" s="215"/>
      <c r="Y730" s="215"/>
      <c r="Z730" s="217"/>
      <c r="AA730" s="215"/>
      <c r="AB730" s="215"/>
      <c r="AC730" s="215"/>
      <c r="AD730" s="215"/>
      <c r="AE730" s="215"/>
      <c r="AF730" s="215"/>
      <c r="AG730" s="211"/>
      <c r="AH730" s="215"/>
      <c r="AI730" s="211"/>
    </row>
    <row r="731" spans="1:35" x14ac:dyDescent="0.25">
      <c r="A731" s="211"/>
      <c r="B731" s="211"/>
      <c r="C731" s="211"/>
      <c r="D731" s="211"/>
      <c r="E731" s="211"/>
      <c r="F731" s="211"/>
      <c r="G731" s="211"/>
      <c r="H731" s="211"/>
      <c r="I731" s="211"/>
      <c r="J731" s="211"/>
      <c r="K731" s="211"/>
      <c r="L731" s="211"/>
      <c r="M731" s="215"/>
      <c r="N731" s="57"/>
      <c r="O731" s="57"/>
      <c r="P731" s="57"/>
      <c r="Q731" s="57"/>
      <c r="R731" s="57"/>
      <c r="S731" s="215"/>
      <c r="T731" s="215"/>
      <c r="U731" s="215"/>
      <c r="V731" s="215"/>
      <c r="W731" s="215"/>
      <c r="X731" s="215"/>
      <c r="Y731" s="215"/>
      <c r="Z731" s="217"/>
      <c r="AA731" s="215"/>
      <c r="AB731" s="215"/>
      <c r="AC731" s="215"/>
      <c r="AD731" s="215"/>
      <c r="AE731" s="215"/>
      <c r="AF731" s="215"/>
      <c r="AG731" s="211"/>
      <c r="AH731" s="215"/>
      <c r="AI731" s="211"/>
    </row>
    <row r="732" spans="1:35" x14ac:dyDescent="0.25">
      <c r="A732" s="211"/>
      <c r="B732" s="211"/>
      <c r="C732" s="211"/>
      <c r="D732" s="211"/>
      <c r="E732" s="211"/>
      <c r="F732" s="211"/>
      <c r="G732" s="211"/>
      <c r="H732" s="211"/>
      <c r="I732" s="211"/>
      <c r="J732" s="211"/>
      <c r="K732" s="211"/>
      <c r="L732" s="211"/>
      <c r="M732" s="215"/>
      <c r="N732" s="57"/>
      <c r="O732" s="57"/>
      <c r="P732" s="57"/>
      <c r="Q732" s="57"/>
      <c r="R732" s="57"/>
      <c r="S732" s="215"/>
      <c r="T732" s="215"/>
      <c r="U732" s="215"/>
      <c r="V732" s="215"/>
      <c r="W732" s="215"/>
      <c r="X732" s="215"/>
      <c r="Y732" s="215"/>
      <c r="Z732" s="217"/>
      <c r="AA732" s="215"/>
      <c r="AB732" s="215"/>
      <c r="AC732" s="215"/>
      <c r="AD732" s="215"/>
      <c r="AE732" s="215"/>
      <c r="AF732" s="215"/>
      <c r="AG732" s="211"/>
      <c r="AH732" s="215"/>
      <c r="AI732" s="211"/>
    </row>
    <row r="733" spans="1:35" x14ac:dyDescent="0.25">
      <c r="A733" s="211"/>
      <c r="B733" s="211"/>
      <c r="C733" s="211"/>
      <c r="D733" s="211"/>
      <c r="E733" s="211"/>
      <c r="F733" s="211"/>
      <c r="G733" s="211"/>
      <c r="H733" s="211"/>
      <c r="I733" s="211"/>
      <c r="J733" s="211"/>
      <c r="K733" s="211"/>
      <c r="L733" s="211"/>
      <c r="M733" s="215"/>
      <c r="N733" s="57"/>
      <c r="O733" s="57"/>
      <c r="P733" s="57"/>
      <c r="Q733" s="57"/>
      <c r="R733" s="57"/>
      <c r="S733" s="215"/>
      <c r="T733" s="215"/>
      <c r="U733" s="215"/>
      <c r="V733" s="215"/>
      <c r="W733" s="215"/>
      <c r="X733" s="215"/>
      <c r="Y733" s="215"/>
      <c r="Z733" s="217"/>
      <c r="AA733" s="215"/>
      <c r="AB733" s="215"/>
      <c r="AC733" s="215"/>
      <c r="AD733" s="215"/>
      <c r="AE733" s="215"/>
      <c r="AF733" s="215"/>
      <c r="AG733" s="211"/>
      <c r="AH733" s="215"/>
      <c r="AI733" s="211"/>
    </row>
    <row r="734" spans="1:35" x14ac:dyDescent="0.25">
      <c r="A734" s="211"/>
      <c r="B734" s="211"/>
      <c r="C734" s="211"/>
      <c r="D734" s="211"/>
      <c r="E734" s="211"/>
      <c r="F734" s="211"/>
      <c r="G734" s="211"/>
      <c r="H734" s="211"/>
      <c r="I734" s="211"/>
      <c r="J734" s="211"/>
      <c r="K734" s="211"/>
      <c r="L734" s="211"/>
      <c r="M734" s="215"/>
      <c r="N734" s="57"/>
      <c r="O734" s="57"/>
      <c r="P734" s="57"/>
      <c r="Q734" s="57"/>
      <c r="R734" s="57"/>
      <c r="S734" s="215"/>
      <c r="T734" s="215"/>
      <c r="U734" s="215"/>
      <c r="V734" s="215"/>
      <c r="W734" s="215"/>
      <c r="X734" s="215"/>
      <c r="Y734" s="215"/>
      <c r="Z734" s="217"/>
      <c r="AA734" s="215"/>
      <c r="AB734" s="215"/>
      <c r="AC734" s="215"/>
      <c r="AD734" s="215"/>
      <c r="AE734" s="215"/>
      <c r="AF734" s="215"/>
      <c r="AG734" s="211"/>
      <c r="AH734" s="215"/>
      <c r="AI734" s="211"/>
    </row>
    <row r="735" spans="1:35" x14ac:dyDescent="0.25">
      <c r="A735" s="211"/>
      <c r="B735" s="211"/>
      <c r="C735" s="211"/>
      <c r="D735" s="211"/>
      <c r="E735" s="211"/>
      <c r="F735" s="211"/>
      <c r="G735" s="211"/>
      <c r="H735" s="211"/>
      <c r="I735" s="211"/>
      <c r="J735" s="211"/>
      <c r="K735" s="211"/>
      <c r="L735" s="211"/>
      <c r="M735" s="215"/>
      <c r="N735" s="57"/>
      <c r="O735" s="57"/>
      <c r="P735" s="57"/>
      <c r="Q735" s="57"/>
      <c r="R735" s="57"/>
      <c r="S735" s="215"/>
      <c r="T735" s="215"/>
      <c r="U735" s="215"/>
      <c r="V735" s="215"/>
      <c r="W735" s="215"/>
      <c r="X735" s="215"/>
      <c r="Y735" s="215"/>
      <c r="Z735" s="217"/>
      <c r="AA735" s="215"/>
      <c r="AB735" s="215"/>
      <c r="AC735" s="215"/>
      <c r="AD735" s="215"/>
      <c r="AE735" s="215"/>
      <c r="AF735" s="215"/>
      <c r="AG735" s="211"/>
      <c r="AH735" s="215"/>
      <c r="AI735" s="211"/>
    </row>
    <row r="736" spans="1:35" x14ac:dyDescent="0.25">
      <c r="A736" s="211"/>
      <c r="B736" s="211"/>
      <c r="C736" s="211"/>
      <c r="D736" s="211"/>
      <c r="E736" s="211"/>
      <c r="F736" s="211"/>
      <c r="G736" s="211"/>
      <c r="H736" s="211"/>
      <c r="I736" s="211"/>
      <c r="J736" s="211"/>
      <c r="K736" s="211"/>
      <c r="L736" s="211"/>
      <c r="M736" s="215"/>
      <c r="N736" s="57"/>
      <c r="O736" s="57"/>
      <c r="P736" s="57"/>
      <c r="Q736" s="57"/>
      <c r="R736" s="57"/>
      <c r="S736" s="215"/>
      <c r="T736" s="215"/>
      <c r="U736" s="215"/>
      <c r="V736" s="215"/>
      <c r="W736" s="215"/>
      <c r="X736" s="215"/>
      <c r="Y736" s="215"/>
      <c r="Z736" s="217"/>
      <c r="AA736" s="215"/>
      <c r="AB736" s="215"/>
      <c r="AC736" s="215"/>
      <c r="AD736" s="215"/>
      <c r="AE736" s="215"/>
      <c r="AF736" s="215"/>
      <c r="AG736" s="211"/>
      <c r="AH736" s="215"/>
      <c r="AI736" s="211"/>
    </row>
    <row r="737" spans="1:35" x14ac:dyDescent="0.25">
      <c r="A737" s="211"/>
      <c r="B737" s="211"/>
      <c r="C737" s="211"/>
      <c r="D737" s="211"/>
      <c r="E737" s="211"/>
      <c r="F737" s="211"/>
      <c r="G737" s="211"/>
      <c r="H737" s="211"/>
      <c r="I737" s="211"/>
      <c r="J737" s="211"/>
      <c r="K737" s="211"/>
      <c r="L737" s="211"/>
      <c r="M737" s="215"/>
      <c r="N737" s="57"/>
      <c r="O737" s="57"/>
      <c r="P737" s="57"/>
      <c r="Q737" s="57"/>
      <c r="R737" s="57"/>
      <c r="S737" s="215"/>
      <c r="T737" s="215"/>
      <c r="U737" s="215"/>
      <c r="V737" s="215"/>
      <c r="W737" s="215"/>
      <c r="X737" s="215"/>
      <c r="Y737" s="215"/>
      <c r="Z737" s="217"/>
      <c r="AA737" s="215"/>
      <c r="AB737" s="215"/>
      <c r="AC737" s="215"/>
      <c r="AD737" s="215"/>
      <c r="AE737" s="215"/>
      <c r="AF737" s="215"/>
      <c r="AG737" s="211"/>
      <c r="AH737" s="215"/>
      <c r="AI737" s="211"/>
    </row>
    <row r="738" spans="1:35" x14ac:dyDescent="0.25">
      <c r="A738" s="211"/>
      <c r="B738" s="211"/>
      <c r="C738" s="211"/>
      <c r="D738" s="211"/>
      <c r="E738" s="211"/>
      <c r="F738" s="211"/>
      <c r="G738" s="211"/>
      <c r="H738" s="211"/>
      <c r="I738" s="211"/>
      <c r="J738" s="211"/>
      <c r="K738" s="211"/>
      <c r="L738" s="211"/>
      <c r="M738" s="215"/>
      <c r="N738" s="57"/>
      <c r="O738" s="57"/>
      <c r="P738" s="57"/>
      <c r="Q738" s="57"/>
      <c r="R738" s="57"/>
      <c r="S738" s="215"/>
      <c r="T738" s="215"/>
      <c r="U738" s="215"/>
      <c r="V738" s="215"/>
      <c r="W738" s="215"/>
      <c r="X738" s="215"/>
      <c r="Y738" s="215"/>
      <c r="Z738" s="217"/>
      <c r="AA738" s="215"/>
      <c r="AB738" s="215"/>
      <c r="AC738" s="215"/>
      <c r="AD738" s="215"/>
      <c r="AE738" s="215"/>
      <c r="AF738" s="215"/>
      <c r="AG738" s="211"/>
      <c r="AH738" s="215"/>
      <c r="AI738" s="211"/>
    </row>
    <row r="739" spans="1:35" x14ac:dyDescent="0.25">
      <c r="A739" s="211"/>
      <c r="B739" s="211"/>
      <c r="C739" s="211"/>
      <c r="D739" s="211"/>
      <c r="E739" s="211"/>
      <c r="F739" s="211"/>
      <c r="G739" s="211"/>
      <c r="H739" s="211"/>
      <c r="I739" s="211"/>
      <c r="J739" s="211"/>
      <c r="K739" s="211"/>
      <c r="L739" s="211"/>
      <c r="M739" s="215"/>
      <c r="N739" s="57"/>
      <c r="O739" s="57"/>
      <c r="P739" s="57"/>
      <c r="Q739" s="57"/>
      <c r="R739" s="57"/>
      <c r="S739" s="215"/>
      <c r="T739" s="215"/>
      <c r="U739" s="215"/>
      <c r="V739" s="215"/>
      <c r="W739" s="215"/>
      <c r="X739" s="215"/>
      <c r="Y739" s="215"/>
      <c r="Z739" s="217"/>
      <c r="AA739" s="215"/>
      <c r="AB739" s="215"/>
      <c r="AC739" s="215"/>
      <c r="AD739" s="215"/>
      <c r="AE739" s="215"/>
      <c r="AF739" s="215"/>
      <c r="AG739" s="211"/>
      <c r="AH739" s="215"/>
      <c r="AI739" s="211"/>
    </row>
    <row r="740" spans="1:35" x14ac:dyDescent="0.25">
      <c r="A740" s="211"/>
      <c r="B740" s="211"/>
      <c r="C740" s="211"/>
      <c r="D740" s="211"/>
      <c r="E740" s="211"/>
      <c r="F740" s="211"/>
      <c r="G740" s="211"/>
      <c r="H740" s="211"/>
      <c r="I740" s="211"/>
      <c r="J740" s="211"/>
      <c r="K740" s="211"/>
      <c r="L740" s="211"/>
      <c r="M740" s="215"/>
      <c r="N740" s="57"/>
      <c r="O740" s="57"/>
      <c r="P740" s="57"/>
      <c r="Q740" s="57"/>
      <c r="R740" s="57"/>
      <c r="S740" s="215"/>
      <c r="T740" s="215"/>
      <c r="U740" s="215"/>
      <c r="V740" s="215"/>
      <c r="W740" s="215"/>
      <c r="X740" s="215"/>
      <c r="Y740" s="215"/>
      <c r="Z740" s="217"/>
      <c r="AA740" s="215"/>
      <c r="AB740" s="215"/>
      <c r="AC740" s="215"/>
      <c r="AD740" s="215"/>
      <c r="AE740" s="215"/>
      <c r="AF740" s="215"/>
      <c r="AG740" s="211"/>
      <c r="AH740" s="215"/>
      <c r="AI740" s="211"/>
    </row>
    <row r="741" spans="1:35" x14ac:dyDescent="0.25">
      <c r="A741" s="211"/>
      <c r="B741" s="211"/>
      <c r="C741" s="211"/>
      <c r="D741" s="211"/>
      <c r="E741" s="211"/>
      <c r="F741" s="211"/>
      <c r="G741" s="211"/>
      <c r="H741" s="211"/>
      <c r="I741" s="211"/>
      <c r="J741" s="211"/>
      <c r="K741" s="211"/>
      <c r="L741" s="211"/>
      <c r="M741" s="215"/>
      <c r="N741" s="57"/>
      <c r="O741" s="57"/>
      <c r="P741" s="57"/>
      <c r="Q741" s="57"/>
      <c r="R741" s="57"/>
      <c r="S741" s="215"/>
      <c r="T741" s="215"/>
      <c r="U741" s="215"/>
      <c r="V741" s="215"/>
      <c r="W741" s="215"/>
      <c r="X741" s="215"/>
      <c r="Y741" s="215"/>
      <c r="Z741" s="217"/>
      <c r="AA741" s="215"/>
      <c r="AB741" s="215"/>
      <c r="AC741" s="215"/>
      <c r="AD741" s="215"/>
      <c r="AE741" s="215"/>
      <c r="AF741" s="215"/>
      <c r="AG741" s="211"/>
      <c r="AH741" s="215"/>
      <c r="AI741" s="211"/>
    </row>
    <row r="742" spans="1:35" x14ac:dyDescent="0.25">
      <c r="A742" s="211"/>
      <c r="B742" s="211"/>
      <c r="C742" s="211"/>
      <c r="D742" s="211"/>
      <c r="E742" s="211"/>
      <c r="F742" s="211"/>
      <c r="G742" s="211"/>
      <c r="H742" s="211"/>
      <c r="I742" s="211"/>
      <c r="J742" s="211"/>
      <c r="K742" s="211"/>
      <c r="L742" s="211"/>
      <c r="M742" s="215"/>
      <c r="N742" s="57"/>
      <c r="O742" s="57"/>
      <c r="P742" s="57"/>
      <c r="Q742" s="57"/>
      <c r="R742" s="57"/>
      <c r="S742" s="215"/>
      <c r="T742" s="215"/>
      <c r="U742" s="215"/>
      <c r="V742" s="215"/>
      <c r="W742" s="215"/>
      <c r="X742" s="215"/>
      <c r="Y742" s="215"/>
      <c r="Z742" s="217"/>
      <c r="AA742" s="215"/>
      <c r="AB742" s="215"/>
      <c r="AC742" s="215"/>
      <c r="AD742" s="215"/>
      <c r="AE742" s="215"/>
      <c r="AF742" s="215"/>
      <c r="AG742" s="211"/>
      <c r="AH742" s="215"/>
      <c r="AI742" s="211"/>
    </row>
    <row r="743" spans="1:35" x14ac:dyDescent="0.25">
      <c r="A743" s="211"/>
      <c r="B743" s="211"/>
      <c r="C743" s="211"/>
      <c r="D743" s="211"/>
      <c r="E743" s="211"/>
      <c r="F743" s="211"/>
      <c r="G743" s="211"/>
      <c r="H743" s="211"/>
      <c r="I743" s="211"/>
      <c r="J743" s="211"/>
      <c r="K743" s="211"/>
      <c r="L743" s="211"/>
      <c r="M743" s="215"/>
      <c r="N743" s="57"/>
      <c r="O743" s="57"/>
      <c r="P743" s="57"/>
      <c r="Q743" s="57"/>
      <c r="R743" s="57"/>
      <c r="S743" s="215"/>
      <c r="T743" s="215"/>
      <c r="U743" s="215"/>
      <c r="V743" s="215"/>
      <c r="W743" s="215"/>
      <c r="X743" s="215"/>
      <c r="Y743" s="215"/>
      <c r="Z743" s="217"/>
      <c r="AA743" s="215"/>
      <c r="AB743" s="215"/>
      <c r="AC743" s="215"/>
      <c r="AD743" s="215"/>
      <c r="AE743" s="215"/>
      <c r="AF743" s="215"/>
      <c r="AG743" s="211"/>
      <c r="AH743" s="215"/>
      <c r="AI743" s="211"/>
    </row>
    <row r="744" spans="1:35" x14ac:dyDescent="0.25">
      <c r="A744" s="211"/>
      <c r="B744" s="211"/>
      <c r="C744" s="211"/>
      <c r="D744" s="211"/>
      <c r="E744" s="211"/>
      <c r="F744" s="211"/>
      <c r="G744" s="211"/>
      <c r="H744" s="211"/>
      <c r="I744" s="211"/>
      <c r="J744" s="211"/>
      <c r="K744" s="211"/>
      <c r="L744" s="211"/>
      <c r="M744" s="215"/>
      <c r="N744" s="57"/>
      <c r="O744" s="57"/>
      <c r="P744" s="57"/>
      <c r="Q744" s="57"/>
      <c r="R744" s="57"/>
      <c r="S744" s="215"/>
      <c r="T744" s="215"/>
      <c r="U744" s="215"/>
      <c r="V744" s="215"/>
      <c r="W744" s="215"/>
      <c r="X744" s="215"/>
      <c r="Y744" s="215"/>
      <c r="Z744" s="217"/>
      <c r="AA744" s="215"/>
      <c r="AB744" s="215"/>
      <c r="AC744" s="215"/>
      <c r="AD744" s="215"/>
      <c r="AE744" s="215"/>
      <c r="AF744" s="215"/>
      <c r="AG744" s="211"/>
      <c r="AH744" s="215"/>
      <c r="AI744" s="211"/>
    </row>
    <row r="745" spans="1:35" x14ac:dyDescent="0.25">
      <c r="A745" s="211"/>
      <c r="B745" s="211"/>
      <c r="C745" s="211"/>
      <c r="D745" s="211"/>
      <c r="E745" s="211"/>
      <c r="F745" s="211"/>
      <c r="G745" s="211"/>
      <c r="H745" s="211"/>
      <c r="I745" s="211"/>
      <c r="J745" s="211"/>
      <c r="K745" s="211"/>
      <c r="L745" s="211"/>
      <c r="M745" s="215"/>
      <c r="N745" s="57"/>
      <c r="O745" s="57"/>
      <c r="P745" s="57"/>
      <c r="Q745" s="57"/>
      <c r="R745" s="57"/>
      <c r="S745" s="215"/>
      <c r="T745" s="215"/>
      <c r="U745" s="215"/>
      <c r="V745" s="215"/>
      <c r="W745" s="215"/>
      <c r="X745" s="215"/>
      <c r="Y745" s="215"/>
      <c r="Z745" s="217"/>
      <c r="AA745" s="215"/>
      <c r="AB745" s="215"/>
      <c r="AC745" s="215"/>
      <c r="AD745" s="215"/>
      <c r="AE745" s="215"/>
      <c r="AF745" s="215"/>
      <c r="AG745" s="211"/>
      <c r="AH745" s="215"/>
      <c r="AI745" s="211"/>
    </row>
    <row r="746" spans="1:35" x14ac:dyDescent="0.25">
      <c r="A746" s="211"/>
      <c r="B746" s="211"/>
      <c r="C746" s="211"/>
      <c r="D746" s="211"/>
      <c r="E746" s="211"/>
      <c r="F746" s="211"/>
      <c r="G746" s="211"/>
      <c r="H746" s="211"/>
      <c r="I746" s="211"/>
      <c r="J746" s="211"/>
      <c r="K746" s="211"/>
      <c r="L746" s="211"/>
      <c r="M746" s="215"/>
      <c r="N746" s="57"/>
      <c r="O746" s="57"/>
      <c r="P746" s="57"/>
      <c r="Q746" s="57"/>
      <c r="R746" s="57"/>
      <c r="S746" s="215"/>
      <c r="T746" s="215"/>
      <c r="U746" s="215"/>
      <c r="V746" s="215"/>
      <c r="W746" s="215"/>
      <c r="X746" s="215"/>
      <c r="Y746" s="215"/>
      <c r="Z746" s="217"/>
      <c r="AA746" s="215"/>
      <c r="AB746" s="215"/>
      <c r="AC746" s="215"/>
      <c r="AD746" s="215"/>
      <c r="AE746" s="215"/>
      <c r="AF746" s="215"/>
      <c r="AG746" s="211"/>
      <c r="AH746" s="215"/>
      <c r="AI746" s="211"/>
    </row>
    <row r="747" spans="1:35" x14ac:dyDescent="0.25">
      <c r="A747" s="211"/>
      <c r="B747" s="211"/>
      <c r="C747" s="211"/>
      <c r="D747" s="211"/>
      <c r="E747" s="211"/>
      <c r="F747" s="211"/>
      <c r="G747" s="211"/>
      <c r="H747" s="211"/>
      <c r="I747" s="211"/>
      <c r="J747" s="211"/>
      <c r="K747" s="211"/>
      <c r="L747" s="211"/>
      <c r="M747" s="215"/>
      <c r="N747" s="57"/>
      <c r="O747" s="57"/>
      <c r="P747" s="57"/>
      <c r="Q747" s="57"/>
      <c r="R747" s="57"/>
      <c r="S747" s="215"/>
      <c r="T747" s="215"/>
      <c r="U747" s="215"/>
      <c r="V747" s="215"/>
      <c r="W747" s="215"/>
      <c r="X747" s="215"/>
      <c r="Y747" s="215"/>
      <c r="Z747" s="217"/>
      <c r="AA747" s="215"/>
      <c r="AB747" s="215"/>
      <c r="AC747" s="215"/>
      <c r="AD747" s="215"/>
      <c r="AE747" s="215"/>
      <c r="AF747" s="215"/>
      <c r="AG747" s="211"/>
      <c r="AH747" s="215"/>
      <c r="AI747" s="211"/>
    </row>
    <row r="748" spans="1:35" x14ac:dyDescent="0.25">
      <c r="A748" s="211"/>
      <c r="B748" s="211"/>
      <c r="C748" s="211"/>
      <c r="D748" s="211"/>
      <c r="E748" s="211"/>
      <c r="F748" s="211"/>
      <c r="G748" s="211"/>
      <c r="H748" s="211"/>
      <c r="I748" s="211"/>
      <c r="J748" s="211"/>
      <c r="K748" s="211"/>
      <c r="L748" s="211"/>
      <c r="M748" s="215"/>
      <c r="N748" s="57"/>
      <c r="O748" s="57"/>
      <c r="P748" s="57"/>
      <c r="Q748" s="57"/>
      <c r="R748" s="57"/>
      <c r="S748" s="215"/>
      <c r="T748" s="215"/>
      <c r="U748" s="215"/>
      <c r="V748" s="215"/>
      <c r="W748" s="215"/>
      <c r="X748" s="215"/>
      <c r="Y748" s="215"/>
      <c r="Z748" s="217"/>
      <c r="AA748" s="215"/>
      <c r="AB748" s="215"/>
      <c r="AC748" s="215"/>
      <c r="AD748" s="215"/>
      <c r="AE748" s="215"/>
      <c r="AF748" s="215"/>
      <c r="AG748" s="211"/>
      <c r="AH748" s="215"/>
      <c r="AI748" s="211"/>
    </row>
    <row r="749" spans="1:35" x14ac:dyDescent="0.25">
      <c r="A749" s="211"/>
      <c r="B749" s="211"/>
      <c r="C749" s="211"/>
      <c r="D749" s="211"/>
      <c r="E749" s="211"/>
      <c r="F749" s="211"/>
      <c r="G749" s="211"/>
      <c r="H749" s="211"/>
      <c r="I749" s="211"/>
      <c r="J749" s="211"/>
      <c r="K749" s="211"/>
      <c r="L749" s="211"/>
      <c r="M749" s="215"/>
      <c r="N749" s="57"/>
      <c r="O749" s="57"/>
      <c r="P749" s="57"/>
      <c r="Q749" s="57"/>
      <c r="R749" s="57"/>
      <c r="S749" s="215"/>
      <c r="T749" s="215"/>
      <c r="U749" s="215"/>
      <c r="V749" s="215"/>
      <c r="W749" s="215"/>
      <c r="X749" s="215"/>
      <c r="Y749" s="215"/>
      <c r="Z749" s="217"/>
      <c r="AA749" s="215"/>
      <c r="AB749" s="215"/>
      <c r="AC749" s="215"/>
      <c r="AD749" s="215"/>
      <c r="AE749" s="215"/>
      <c r="AF749" s="215"/>
      <c r="AG749" s="211"/>
      <c r="AH749" s="215"/>
      <c r="AI749" s="211"/>
    </row>
    <row r="750" spans="1:35" x14ac:dyDescent="0.25">
      <c r="A750" s="211"/>
      <c r="B750" s="211"/>
      <c r="C750" s="211"/>
      <c r="D750" s="211"/>
      <c r="E750" s="211"/>
      <c r="F750" s="211"/>
      <c r="G750" s="211"/>
      <c r="H750" s="211"/>
      <c r="I750" s="211"/>
      <c r="J750" s="211"/>
      <c r="K750" s="211"/>
      <c r="L750" s="211"/>
      <c r="M750" s="215"/>
      <c r="N750" s="57"/>
      <c r="O750" s="57"/>
      <c r="P750" s="57"/>
      <c r="Q750" s="57"/>
      <c r="R750" s="57"/>
      <c r="S750" s="215"/>
      <c r="T750" s="215"/>
      <c r="U750" s="215"/>
      <c r="V750" s="215"/>
      <c r="W750" s="215"/>
      <c r="X750" s="215"/>
      <c r="Y750" s="215"/>
      <c r="Z750" s="217"/>
      <c r="AA750" s="215"/>
      <c r="AB750" s="215"/>
      <c r="AC750" s="215"/>
      <c r="AD750" s="215"/>
      <c r="AE750" s="215"/>
      <c r="AF750" s="215"/>
      <c r="AG750" s="211"/>
      <c r="AH750" s="215"/>
      <c r="AI750" s="211"/>
    </row>
    <row r="751" spans="1:35" x14ac:dyDescent="0.25">
      <c r="A751" s="211"/>
      <c r="B751" s="211"/>
      <c r="C751" s="211"/>
      <c r="D751" s="211"/>
      <c r="E751" s="211"/>
      <c r="F751" s="211"/>
      <c r="G751" s="211"/>
      <c r="H751" s="211"/>
      <c r="I751" s="211"/>
      <c r="J751" s="211"/>
      <c r="K751" s="211"/>
      <c r="L751" s="211"/>
      <c r="M751" s="215"/>
      <c r="N751" s="57"/>
      <c r="O751" s="57"/>
      <c r="P751" s="57"/>
      <c r="Q751" s="57"/>
      <c r="R751" s="57"/>
      <c r="S751" s="215"/>
      <c r="T751" s="215"/>
      <c r="U751" s="215"/>
      <c r="V751" s="215"/>
      <c r="W751" s="215"/>
      <c r="X751" s="215"/>
      <c r="Y751" s="215"/>
      <c r="Z751" s="217"/>
      <c r="AA751" s="215"/>
      <c r="AB751" s="215"/>
      <c r="AC751" s="215"/>
      <c r="AD751" s="215"/>
      <c r="AE751" s="215"/>
      <c r="AF751" s="215"/>
      <c r="AG751" s="211"/>
      <c r="AH751" s="215"/>
      <c r="AI751" s="211"/>
    </row>
    <row r="752" spans="1:35" x14ac:dyDescent="0.25">
      <c r="A752" s="211"/>
      <c r="B752" s="211"/>
      <c r="C752" s="211"/>
      <c r="D752" s="211"/>
      <c r="E752" s="211"/>
      <c r="F752" s="211"/>
      <c r="G752" s="211"/>
      <c r="H752" s="211"/>
      <c r="I752" s="211"/>
      <c r="J752" s="211"/>
      <c r="K752" s="211"/>
      <c r="L752" s="211"/>
      <c r="M752" s="215"/>
      <c r="N752" s="57"/>
      <c r="O752" s="57"/>
      <c r="P752" s="57"/>
      <c r="Q752" s="57"/>
      <c r="R752" s="57"/>
      <c r="S752" s="215"/>
      <c r="T752" s="215"/>
      <c r="U752" s="215"/>
      <c r="V752" s="215"/>
      <c r="W752" s="215"/>
      <c r="X752" s="215"/>
      <c r="Y752" s="215"/>
      <c r="Z752" s="217"/>
      <c r="AA752" s="215"/>
      <c r="AB752" s="215"/>
      <c r="AC752" s="215"/>
      <c r="AD752" s="215"/>
      <c r="AE752" s="215"/>
      <c r="AF752" s="215"/>
      <c r="AG752" s="211"/>
      <c r="AH752" s="215"/>
      <c r="AI752" s="211"/>
    </row>
    <row r="753" spans="1:35" x14ac:dyDescent="0.25">
      <c r="A753" s="211"/>
      <c r="B753" s="211"/>
      <c r="C753" s="211"/>
      <c r="D753" s="211"/>
      <c r="E753" s="211"/>
      <c r="F753" s="211"/>
      <c r="G753" s="211"/>
      <c r="H753" s="211"/>
      <c r="I753" s="211"/>
      <c r="J753" s="211"/>
      <c r="K753" s="211"/>
      <c r="L753" s="211"/>
      <c r="M753" s="215"/>
      <c r="N753" s="57"/>
      <c r="O753" s="57"/>
      <c r="P753" s="57"/>
      <c r="Q753" s="57"/>
      <c r="R753" s="57"/>
      <c r="S753" s="215"/>
      <c r="T753" s="215"/>
      <c r="U753" s="215"/>
      <c r="V753" s="215"/>
      <c r="W753" s="215"/>
      <c r="X753" s="215"/>
      <c r="Y753" s="215"/>
      <c r="Z753" s="217"/>
      <c r="AA753" s="215"/>
      <c r="AB753" s="215"/>
      <c r="AC753" s="215"/>
      <c r="AD753" s="215"/>
      <c r="AE753" s="215"/>
      <c r="AF753" s="215"/>
      <c r="AG753" s="211"/>
      <c r="AH753" s="215"/>
      <c r="AI753" s="211"/>
    </row>
    <row r="754" spans="1:35" x14ac:dyDescent="0.25">
      <c r="A754" s="211"/>
      <c r="B754" s="211"/>
      <c r="C754" s="211"/>
      <c r="D754" s="211"/>
      <c r="E754" s="211"/>
      <c r="F754" s="211"/>
      <c r="G754" s="211"/>
      <c r="H754" s="211"/>
      <c r="I754" s="211"/>
      <c r="J754" s="211"/>
      <c r="K754" s="211"/>
      <c r="L754" s="211"/>
      <c r="M754" s="215"/>
      <c r="N754" s="57"/>
      <c r="O754" s="57"/>
      <c r="P754" s="57"/>
      <c r="Q754" s="57"/>
      <c r="R754" s="57"/>
      <c r="S754" s="215"/>
      <c r="T754" s="215"/>
      <c r="U754" s="215"/>
      <c r="V754" s="215"/>
      <c r="W754" s="215"/>
      <c r="X754" s="215"/>
      <c r="Y754" s="215"/>
      <c r="Z754" s="217"/>
      <c r="AA754" s="215"/>
      <c r="AB754" s="215"/>
      <c r="AC754" s="215"/>
      <c r="AD754" s="215"/>
      <c r="AE754" s="215"/>
      <c r="AF754" s="215"/>
      <c r="AG754" s="211"/>
      <c r="AH754" s="215"/>
      <c r="AI754" s="211"/>
    </row>
    <row r="755" spans="1:35" x14ac:dyDescent="0.25">
      <c r="A755" s="211"/>
      <c r="B755" s="211"/>
      <c r="C755" s="211"/>
      <c r="D755" s="211"/>
      <c r="E755" s="211"/>
      <c r="F755" s="211"/>
      <c r="G755" s="211"/>
      <c r="H755" s="211"/>
      <c r="I755" s="211"/>
      <c r="J755" s="211"/>
      <c r="K755" s="211"/>
      <c r="L755" s="211"/>
      <c r="M755" s="215"/>
      <c r="N755" s="57"/>
      <c r="O755" s="57"/>
      <c r="P755" s="57"/>
      <c r="Q755" s="57"/>
      <c r="R755" s="57"/>
      <c r="S755" s="215"/>
      <c r="T755" s="215"/>
      <c r="U755" s="215"/>
      <c r="V755" s="215"/>
      <c r="W755" s="215"/>
      <c r="X755" s="215"/>
      <c r="Y755" s="215"/>
      <c r="Z755" s="217"/>
      <c r="AA755" s="215"/>
      <c r="AB755" s="215"/>
      <c r="AC755" s="215"/>
      <c r="AD755" s="215"/>
      <c r="AE755" s="215"/>
      <c r="AF755" s="215"/>
      <c r="AG755" s="211"/>
      <c r="AH755" s="215"/>
      <c r="AI755" s="211"/>
    </row>
    <row r="756" spans="1:35" x14ac:dyDescent="0.25">
      <c r="A756" s="211"/>
      <c r="B756" s="211"/>
      <c r="C756" s="211"/>
      <c r="D756" s="211"/>
      <c r="E756" s="211"/>
      <c r="F756" s="211"/>
      <c r="G756" s="211"/>
      <c r="H756" s="211"/>
      <c r="I756" s="211"/>
      <c r="J756" s="211"/>
      <c r="K756" s="211"/>
      <c r="L756" s="211"/>
      <c r="M756" s="215"/>
      <c r="N756" s="57"/>
      <c r="O756" s="57"/>
      <c r="P756" s="57"/>
      <c r="Q756" s="57"/>
      <c r="R756" s="57"/>
      <c r="S756" s="215"/>
      <c r="T756" s="215"/>
      <c r="U756" s="215"/>
      <c r="V756" s="215"/>
      <c r="W756" s="215"/>
      <c r="X756" s="215"/>
      <c r="Y756" s="215"/>
      <c r="Z756" s="217"/>
      <c r="AA756" s="215"/>
      <c r="AB756" s="215"/>
      <c r="AC756" s="215"/>
      <c r="AD756" s="215"/>
      <c r="AE756" s="215"/>
      <c r="AF756" s="215"/>
      <c r="AG756" s="211"/>
      <c r="AH756" s="215"/>
      <c r="AI756" s="211"/>
    </row>
    <row r="757" spans="1:35" x14ac:dyDescent="0.25">
      <c r="A757" s="211"/>
      <c r="B757" s="211"/>
      <c r="C757" s="211"/>
      <c r="D757" s="211"/>
      <c r="E757" s="211"/>
      <c r="F757" s="211"/>
      <c r="G757" s="211"/>
      <c r="H757" s="211"/>
      <c r="I757" s="211"/>
      <c r="J757" s="211"/>
      <c r="K757" s="211"/>
      <c r="L757" s="211"/>
      <c r="M757" s="215"/>
      <c r="N757" s="57"/>
      <c r="O757" s="57"/>
      <c r="P757" s="57"/>
      <c r="Q757" s="57"/>
      <c r="R757" s="57"/>
      <c r="S757" s="215"/>
      <c r="T757" s="215"/>
      <c r="U757" s="215"/>
      <c r="V757" s="215"/>
      <c r="W757" s="215"/>
      <c r="X757" s="215"/>
      <c r="Y757" s="215"/>
      <c r="Z757" s="217"/>
      <c r="AA757" s="215"/>
      <c r="AB757" s="215"/>
      <c r="AC757" s="215"/>
      <c r="AD757" s="215"/>
      <c r="AE757" s="215"/>
      <c r="AF757" s="215"/>
      <c r="AG757" s="211"/>
      <c r="AH757" s="215"/>
      <c r="AI757" s="211"/>
    </row>
    <row r="758" spans="1:35" x14ac:dyDescent="0.25">
      <c r="A758" s="211"/>
      <c r="B758" s="211"/>
      <c r="C758" s="211"/>
      <c r="D758" s="211"/>
      <c r="E758" s="211"/>
      <c r="F758" s="211"/>
      <c r="G758" s="211"/>
      <c r="H758" s="211"/>
      <c r="I758" s="211"/>
      <c r="J758" s="211"/>
      <c r="K758" s="211"/>
      <c r="L758" s="211"/>
      <c r="M758" s="215"/>
      <c r="N758" s="57"/>
      <c r="O758" s="57"/>
      <c r="P758" s="57"/>
      <c r="Q758" s="57"/>
      <c r="R758" s="57"/>
      <c r="S758" s="215"/>
      <c r="T758" s="215"/>
      <c r="U758" s="215"/>
      <c r="V758" s="215"/>
      <c r="W758" s="215"/>
      <c r="X758" s="215"/>
      <c r="Y758" s="215"/>
      <c r="Z758" s="217"/>
      <c r="AA758" s="215"/>
      <c r="AB758" s="215"/>
      <c r="AC758" s="215"/>
      <c r="AD758" s="215"/>
      <c r="AE758" s="215"/>
      <c r="AF758" s="215"/>
      <c r="AG758" s="211"/>
      <c r="AH758" s="215"/>
      <c r="AI758" s="211"/>
    </row>
    <row r="759" spans="1:35" x14ac:dyDescent="0.25">
      <c r="A759" s="211"/>
      <c r="B759" s="211"/>
      <c r="C759" s="211"/>
      <c r="D759" s="211"/>
      <c r="E759" s="211"/>
      <c r="F759" s="211"/>
      <c r="G759" s="211"/>
      <c r="H759" s="211"/>
      <c r="I759" s="211"/>
      <c r="J759" s="211"/>
      <c r="K759" s="211"/>
      <c r="L759" s="211"/>
      <c r="M759" s="215"/>
      <c r="N759" s="57"/>
      <c r="O759" s="57"/>
      <c r="P759" s="57"/>
      <c r="Q759" s="57"/>
      <c r="R759" s="57"/>
      <c r="S759" s="215"/>
      <c r="T759" s="215"/>
      <c r="U759" s="215"/>
      <c r="V759" s="215"/>
      <c r="W759" s="215"/>
      <c r="X759" s="215"/>
      <c r="Y759" s="215"/>
      <c r="Z759" s="217"/>
      <c r="AA759" s="215"/>
      <c r="AB759" s="215"/>
      <c r="AC759" s="215"/>
      <c r="AD759" s="215"/>
      <c r="AE759" s="215"/>
      <c r="AF759" s="215"/>
      <c r="AG759" s="211"/>
      <c r="AH759" s="215"/>
      <c r="AI759" s="211"/>
    </row>
    <row r="760" spans="1:35" x14ac:dyDescent="0.25">
      <c r="A760" s="211"/>
      <c r="B760" s="211"/>
      <c r="C760" s="211"/>
      <c r="D760" s="211"/>
      <c r="E760" s="211"/>
      <c r="F760" s="211"/>
      <c r="G760" s="211"/>
      <c r="H760" s="211"/>
      <c r="I760" s="211"/>
      <c r="J760" s="211"/>
      <c r="K760" s="211"/>
      <c r="L760" s="211"/>
      <c r="M760" s="215"/>
      <c r="N760" s="57"/>
      <c r="O760" s="57"/>
      <c r="P760" s="57"/>
      <c r="Q760" s="57"/>
      <c r="R760" s="57"/>
      <c r="S760" s="215"/>
      <c r="T760" s="215"/>
      <c r="U760" s="215"/>
      <c r="V760" s="215"/>
      <c r="W760" s="215"/>
      <c r="X760" s="215"/>
      <c r="Y760" s="215"/>
      <c r="Z760" s="217"/>
      <c r="AA760" s="215"/>
      <c r="AB760" s="215"/>
      <c r="AC760" s="215"/>
      <c r="AD760" s="215"/>
      <c r="AE760" s="215"/>
      <c r="AF760" s="215"/>
      <c r="AG760" s="211"/>
      <c r="AH760" s="215"/>
      <c r="AI760" s="211"/>
    </row>
    <row r="761" spans="1:35" x14ac:dyDescent="0.25">
      <c r="A761" s="211"/>
      <c r="B761" s="211"/>
      <c r="C761" s="211"/>
      <c r="D761" s="211"/>
      <c r="E761" s="211"/>
      <c r="F761" s="211"/>
      <c r="G761" s="211"/>
      <c r="H761" s="211"/>
      <c r="I761" s="211"/>
      <c r="J761" s="211"/>
      <c r="K761" s="211"/>
      <c r="L761" s="211"/>
      <c r="M761" s="215"/>
      <c r="N761" s="57"/>
      <c r="O761" s="57"/>
      <c r="P761" s="57"/>
      <c r="Q761" s="57"/>
      <c r="R761" s="57"/>
      <c r="S761" s="215"/>
      <c r="T761" s="215"/>
      <c r="U761" s="215"/>
      <c r="V761" s="215"/>
      <c r="W761" s="215"/>
      <c r="X761" s="215"/>
      <c r="Y761" s="215"/>
      <c r="Z761" s="217"/>
      <c r="AA761" s="215"/>
      <c r="AB761" s="215"/>
      <c r="AC761" s="215"/>
      <c r="AD761" s="215"/>
      <c r="AE761" s="215"/>
      <c r="AF761" s="215"/>
      <c r="AG761" s="211"/>
      <c r="AH761" s="215"/>
      <c r="AI761" s="211"/>
    </row>
    <row r="762" spans="1:35" x14ac:dyDescent="0.25">
      <c r="A762" s="211"/>
      <c r="B762" s="211"/>
      <c r="C762" s="211"/>
      <c r="D762" s="211"/>
      <c r="E762" s="211"/>
      <c r="F762" s="211"/>
      <c r="G762" s="211"/>
      <c r="H762" s="211"/>
      <c r="I762" s="211"/>
      <c r="J762" s="211"/>
      <c r="K762" s="211"/>
      <c r="L762" s="211"/>
      <c r="M762" s="215"/>
      <c r="N762" s="57"/>
      <c r="O762" s="57"/>
      <c r="P762" s="57"/>
      <c r="Q762" s="57"/>
      <c r="R762" s="57"/>
      <c r="S762" s="215"/>
      <c r="T762" s="215"/>
      <c r="U762" s="215"/>
      <c r="V762" s="215"/>
      <c r="W762" s="215"/>
      <c r="X762" s="215"/>
      <c r="Y762" s="215"/>
      <c r="Z762" s="217"/>
      <c r="AA762" s="215"/>
      <c r="AB762" s="215"/>
      <c r="AC762" s="215"/>
      <c r="AD762" s="215"/>
      <c r="AE762" s="215"/>
      <c r="AF762" s="215"/>
      <c r="AG762" s="211"/>
      <c r="AH762" s="215"/>
      <c r="AI762" s="211"/>
    </row>
    <row r="763" spans="1:35" x14ac:dyDescent="0.25">
      <c r="A763" s="211"/>
      <c r="B763" s="211"/>
      <c r="C763" s="211"/>
      <c r="D763" s="211"/>
      <c r="E763" s="211"/>
      <c r="F763" s="211"/>
      <c r="G763" s="211"/>
      <c r="H763" s="211"/>
      <c r="I763" s="211"/>
      <c r="J763" s="211"/>
      <c r="K763" s="211"/>
      <c r="L763" s="211"/>
      <c r="M763" s="215"/>
      <c r="N763" s="57"/>
      <c r="O763" s="57"/>
      <c r="P763" s="57"/>
      <c r="Q763" s="57"/>
      <c r="R763" s="57"/>
      <c r="S763" s="215"/>
      <c r="T763" s="215"/>
      <c r="U763" s="215"/>
      <c r="V763" s="215"/>
      <c r="W763" s="215"/>
      <c r="X763" s="215"/>
      <c r="Y763" s="215"/>
      <c r="Z763" s="217"/>
      <c r="AA763" s="215"/>
      <c r="AB763" s="215"/>
      <c r="AC763" s="215"/>
      <c r="AD763" s="215"/>
      <c r="AE763" s="215"/>
      <c r="AF763" s="215"/>
      <c r="AG763" s="211"/>
      <c r="AH763" s="215"/>
      <c r="AI763" s="211"/>
    </row>
    <row r="764" spans="1:35" x14ac:dyDescent="0.25">
      <c r="A764" s="211"/>
      <c r="B764" s="211"/>
      <c r="C764" s="211"/>
      <c r="D764" s="211"/>
      <c r="E764" s="211"/>
      <c r="F764" s="211"/>
      <c r="G764" s="211"/>
      <c r="H764" s="211"/>
      <c r="I764" s="211"/>
      <c r="J764" s="211"/>
      <c r="K764" s="211"/>
      <c r="L764" s="211"/>
      <c r="M764" s="215"/>
      <c r="N764" s="57"/>
      <c r="O764" s="57"/>
      <c r="P764" s="57"/>
      <c r="Q764" s="57"/>
      <c r="R764" s="57"/>
      <c r="S764" s="215"/>
      <c r="T764" s="215"/>
      <c r="U764" s="215"/>
      <c r="V764" s="215"/>
      <c r="W764" s="215"/>
      <c r="X764" s="215"/>
      <c r="Y764" s="215"/>
      <c r="Z764" s="217"/>
      <c r="AA764" s="215"/>
      <c r="AB764" s="215"/>
      <c r="AC764" s="215"/>
      <c r="AD764" s="215"/>
      <c r="AE764" s="215"/>
      <c r="AF764" s="215"/>
      <c r="AG764" s="211"/>
      <c r="AH764" s="215"/>
      <c r="AI764" s="211"/>
    </row>
    <row r="765" spans="1:35" x14ac:dyDescent="0.25">
      <c r="A765" s="211"/>
      <c r="B765" s="211"/>
      <c r="C765" s="211"/>
      <c r="D765" s="211"/>
      <c r="E765" s="211"/>
      <c r="F765" s="211"/>
      <c r="G765" s="211"/>
      <c r="H765" s="211"/>
      <c r="I765" s="211"/>
      <c r="J765" s="211"/>
      <c r="K765" s="211"/>
      <c r="L765" s="211"/>
      <c r="M765" s="215"/>
      <c r="N765" s="57"/>
      <c r="O765" s="57"/>
      <c r="P765" s="57"/>
      <c r="Q765" s="57"/>
      <c r="R765" s="57"/>
      <c r="S765" s="215"/>
      <c r="T765" s="215"/>
      <c r="U765" s="215"/>
      <c r="V765" s="215"/>
      <c r="W765" s="215"/>
      <c r="X765" s="215"/>
      <c r="Y765" s="215"/>
      <c r="Z765" s="217"/>
      <c r="AA765" s="215"/>
      <c r="AB765" s="215"/>
      <c r="AC765" s="215"/>
      <c r="AD765" s="215"/>
      <c r="AE765" s="215"/>
      <c r="AF765" s="215"/>
      <c r="AG765" s="211"/>
      <c r="AH765" s="215"/>
      <c r="AI765" s="211"/>
    </row>
    <row r="766" spans="1:35" x14ac:dyDescent="0.25">
      <c r="A766" s="211"/>
      <c r="B766" s="211"/>
      <c r="C766" s="211"/>
      <c r="D766" s="211"/>
      <c r="E766" s="211"/>
      <c r="F766" s="211"/>
      <c r="G766" s="211"/>
      <c r="H766" s="211"/>
      <c r="I766" s="211"/>
      <c r="J766" s="211"/>
      <c r="K766" s="211"/>
      <c r="L766" s="211"/>
      <c r="M766" s="215"/>
      <c r="N766" s="57"/>
      <c r="O766" s="57"/>
      <c r="P766" s="57"/>
      <c r="Q766" s="57"/>
      <c r="R766" s="57"/>
      <c r="S766" s="215"/>
      <c r="T766" s="215"/>
      <c r="U766" s="215"/>
      <c r="V766" s="215"/>
      <c r="W766" s="215"/>
      <c r="X766" s="215"/>
      <c r="Y766" s="215"/>
      <c r="Z766" s="217"/>
      <c r="AA766" s="215"/>
      <c r="AB766" s="215"/>
      <c r="AC766" s="215"/>
      <c r="AD766" s="215"/>
      <c r="AE766" s="215"/>
      <c r="AF766" s="215"/>
      <c r="AG766" s="211"/>
      <c r="AH766" s="215"/>
      <c r="AI766" s="211"/>
    </row>
    <row r="767" spans="1:35" x14ac:dyDescent="0.25">
      <c r="A767" s="211"/>
      <c r="B767" s="211"/>
      <c r="C767" s="211"/>
      <c r="D767" s="211"/>
      <c r="E767" s="211"/>
      <c r="F767" s="211"/>
      <c r="G767" s="211"/>
      <c r="H767" s="211"/>
      <c r="I767" s="211"/>
      <c r="J767" s="211"/>
      <c r="K767" s="211"/>
      <c r="L767" s="211"/>
      <c r="M767" s="215"/>
      <c r="N767" s="57"/>
      <c r="O767" s="57"/>
      <c r="P767" s="57"/>
      <c r="Q767" s="57"/>
      <c r="R767" s="57"/>
      <c r="S767" s="215"/>
      <c r="T767" s="215"/>
      <c r="U767" s="215"/>
      <c r="V767" s="215"/>
      <c r="W767" s="215"/>
      <c r="X767" s="215"/>
      <c r="Y767" s="215"/>
      <c r="Z767" s="217"/>
      <c r="AA767" s="215"/>
      <c r="AB767" s="215"/>
      <c r="AC767" s="215"/>
      <c r="AD767" s="215"/>
      <c r="AE767" s="215"/>
      <c r="AF767" s="215"/>
      <c r="AG767" s="211"/>
      <c r="AH767" s="215"/>
      <c r="AI767" s="211"/>
    </row>
    <row r="768" spans="1:35" x14ac:dyDescent="0.25">
      <c r="A768" s="211"/>
      <c r="B768" s="211"/>
      <c r="C768" s="211"/>
      <c r="D768" s="211"/>
      <c r="E768" s="211"/>
      <c r="F768" s="211"/>
      <c r="G768" s="211"/>
      <c r="H768" s="211"/>
      <c r="I768" s="211"/>
      <c r="J768" s="211"/>
      <c r="K768" s="211"/>
      <c r="L768" s="211"/>
      <c r="M768" s="215"/>
      <c r="N768" s="57"/>
      <c r="O768" s="57"/>
      <c r="P768" s="57"/>
      <c r="Q768" s="57"/>
      <c r="R768" s="57"/>
      <c r="S768" s="215"/>
      <c r="T768" s="215"/>
      <c r="U768" s="215"/>
      <c r="V768" s="215"/>
      <c r="W768" s="215"/>
      <c r="X768" s="215"/>
      <c r="Y768" s="215"/>
      <c r="Z768" s="217"/>
      <c r="AA768" s="215"/>
      <c r="AB768" s="215"/>
      <c r="AC768" s="215"/>
      <c r="AD768" s="215"/>
      <c r="AE768" s="215"/>
      <c r="AF768" s="215"/>
      <c r="AG768" s="211"/>
      <c r="AH768" s="215"/>
      <c r="AI768" s="211"/>
    </row>
    <row r="769" spans="1:35" x14ac:dyDescent="0.25">
      <c r="A769" s="211"/>
      <c r="B769" s="211"/>
      <c r="C769" s="211"/>
      <c r="D769" s="211"/>
      <c r="E769" s="211"/>
      <c r="F769" s="211"/>
      <c r="G769" s="211"/>
      <c r="H769" s="211"/>
      <c r="I769" s="211"/>
      <c r="J769" s="211"/>
      <c r="K769" s="211"/>
      <c r="L769" s="211"/>
      <c r="M769" s="215"/>
      <c r="N769" s="57"/>
      <c r="O769" s="57"/>
      <c r="P769" s="57"/>
      <c r="Q769" s="57"/>
      <c r="R769" s="57"/>
      <c r="S769" s="215"/>
      <c r="T769" s="215"/>
      <c r="U769" s="215"/>
      <c r="V769" s="215"/>
      <c r="W769" s="215"/>
      <c r="X769" s="215"/>
      <c r="Y769" s="215"/>
      <c r="Z769" s="217"/>
      <c r="AA769" s="215"/>
      <c r="AB769" s="215"/>
      <c r="AC769" s="215"/>
      <c r="AD769" s="215"/>
      <c r="AE769" s="215"/>
      <c r="AF769" s="215"/>
      <c r="AG769" s="211"/>
      <c r="AH769" s="215"/>
      <c r="AI769" s="211"/>
    </row>
    <row r="770" spans="1:35" x14ac:dyDescent="0.25">
      <c r="A770" s="211"/>
      <c r="B770" s="211"/>
      <c r="C770" s="211"/>
      <c r="D770" s="211"/>
      <c r="E770" s="211"/>
      <c r="F770" s="211"/>
      <c r="G770" s="211"/>
      <c r="H770" s="211"/>
      <c r="I770" s="211"/>
      <c r="J770" s="211"/>
      <c r="K770" s="211"/>
      <c r="L770" s="211"/>
      <c r="M770" s="215"/>
      <c r="N770" s="57"/>
      <c r="O770" s="57"/>
      <c r="P770" s="57"/>
      <c r="Q770" s="57"/>
      <c r="R770" s="57"/>
      <c r="S770" s="215"/>
      <c r="T770" s="215"/>
      <c r="U770" s="215"/>
      <c r="V770" s="215"/>
      <c r="W770" s="215"/>
      <c r="X770" s="215"/>
      <c r="Y770" s="215"/>
      <c r="Z770" s="217"/>
      <c r="AA770" s="215"/>
      <c r="AB770" s="215"/>
      <c r="AC770" s="215"/>
      <c r="AD770" s="215"/>
      <c r="AE770" s="215"/>
      <c r="AF770" s="215"/>
      <c r="AG770" s="211"/>
      <c r="AH770" s="215"/>
      <c r="AI770" s="211"/>
    </row>
    <row r="771" spans="1:35" x14ac:dyDescent="0.25">
      <c r="A771" s="211"/>
      <c r="B771" s="211"/>
      <c r="C771" s="211"/>
      <c r="D771" s="211"/>
      <c r="E771" s="211"/>
      <c r="F771" s="211"/>
      <c r="G771" s="211"/>
      <c r="H771" s="211"/>
      <c r="I771" s="211"/>
      <c r="J771" s="211"/>
      <c r="K771" s="211"/>
      <c r="L771" s="211"/>
      <c r="M771" s="215"/>
      <c r="N771" s="57"/>
      <c r="O771" s="57"/>
      <c r="P771" s="57"/>
      <c r="Q771" s="57"/>
      <c r="R771" s="57"/>
      <c r="S771" s="215"/>
      <c r="T771" s="215"/>
      <c r="U771" s="215"/>
      <c r="V771" s="215"/>
      <c r="W771" s="215"/>
      <c r="X771" s="215"/>
      <c r="Y771" s="215"/>
      <c r="Z771" s="217"/>
      <c r="AA771" s="215"/>
      <c r="AB771" s="215"/>
      <c r="AC771" s="215"/>
      <c r="AD771" s="215"/>
      <c r="AE771" s="215"/>
      <c r="AF771" s="215"/>
      <c r="AG771" s="211"/>
      <c r="AH771" s="215"/>
      <c r="AI771" s="211"/>
    </row>
    <row r="772" spans="1:35" x14ac:dyDescent="0.25">
      <c r="A772" s="211"/>
      <c r="B772" s="211"/>
      <c r="C772" s="211"/>
      <c r="D772" s="211"/>
      <c r="E772" s="211"/>
      <c r="F772" s="211"/>
      <c r="G772" s="211"/>
      <c r="H772" s="211"/>
      <c r="I772" s="211"/>
      <c r="J772" s="211"/>
      <c r="K772" s="211"/>
      <c r="L772" s="211"/>
      <c r="M772" s="215"/>
      <c r="N772" s="57"/>
      <c r="O772" s="57"/>
      <c r="P772" s="57"/>
      <c r="Q772" s="57"/>
      <c r="R772" s="57"/>
      <c r="S772" s="215"/>
      <c r="T772" s="215"/>
      <c r="U772" s="215"/>
      <c r="V772" s="215"/>
      <c r="W772" s="215"/>
      <c r="X772" s="215"/>
      <c r="Y772" s="215"/>
      <c r="Z772" s="217"/>
      <c r="AA772" s="215"/>
      <c r="AB772" s="215"/>
      <c r="AC772" s="215"/>
      <c r="AD772" s="215"/>
      <c r="AE772" s="215"/>
      <c r="AF772" s="215"/>
      <c r="AG772" s="211"/>
      <c r="AH772" s="215"/>
      <c r="AI772" s="211"/>
    </row>
    <row r="773" spans="1:35" x14ac:dyDescent="0.25">
      <c r="A773" s="211"/>
      <c r="B773" s="211"/>
      <c r="C773" s="211"/>
      <c r="D773" s="211"/>
      <c r="E773" s="211"/>
      <c r="F773" s="211"/>
      <c r="G773" s="211"/>
      <c r="H773" s="211"/>
      <c r="I773" s="211"/>
      <c r="J773" s="211"/>
      <c r="K773" s="211"/>
      <c r="L773" s="211"/>
      <c r="M773" s="215"/>
      <c r="N773" s="57"/>
      <c r="O773" s="57"/>
      <c r="P773" s="57"/>
      <c r="Q773" s="57"/>
      <c r="R773" s="57"/>
      <c r="S773" s="215"/>
      <c r="T773" s="215"/>
      <c r="U773" s="215"/>
      <c r="V773" s="215"/>
      <c r="W773" s="215"/>
      <c r="X773" s="215"/>
      <c r="Y773" s="215"/>
      <c r="Z773" s="217"/>
      <c r="AA773" s="215"/>
      <c r="AB773" s="215"/>
      <c r="AC773" s="215"/>
      <c r="AD773" s="215"/>
      <c r="AE773" s="215"/>
      <c r="AF773" s="215"/>
      <c r="AG773" s="211"/>
      <c r="AH773" s="215"/>
      <c r="AI773" s="211"/>
    </row>
    <row r="774" spans="1:35" x14ac:dyDescent="0.25">
      <c r="A774" s="211"/>
      <c r="B774" s="211"/>
      <c r="C774" s="211"/>
      <c r="D774" s="211"/>
      <c r="E774" s="211"/>
      <c r="F774" s="211"/>
      <c r="G774" s="211"/>
      <c r="H774" s="211"/>
      <c r="I774" s="211"/>
      <c r="J774" s="211"/>
      <c r="K774" s="211"/>
      <c r="L774" s="211"/>
      <c r="M774" s="215"/>
      <c r="N774" s="57"/>
      <c r="O774" s="57"/>
      <c r="P774" s="57"/>
      <c r="Q774" s="57"/>
      <c r="R774" s="57"/>
      <c r="S774" s="215"/>
      <c r="T774" s="215"/>
      <c r="U774" s="215"/>
      <c r="V774" s="215"/>
      <c r="W774" s="215"/>
      <c r="X774" s="215"/>
      <c r="Y774" s="215"/>
      <c r="Z774" s="217"/>
      <c r="AA774" s="215"/>
      <c r="AB774" s="215"/>
      <c r="AC774" s="215"/>
      <c r="AD774" s="215"/>
      <c r="AE774" s="215"/>
      <c r="AF774" s="215"/>
      <c r="AG774" s="211"/>
      <c r="AH774" s="215"/>
      <c r="AI774" s="211"/>
    </row>
    <row r="775" spans="1:35" x14ac:dyDescent="0.25">
      <c r="A775" s="211"/>
      <c r="B775" s="211"/>
      <c r="C775" s="211"/>
      <c r="D775" s="211"/>
      <c r="E775" s="211"/>
      <c r="F775" s="211"/>
      <c r="G775" s="211"/>
      <c r="H775" s="211"/>
      <c r="I775" s="211"/>
      <c r="J775" s="211"/>
      <c r="K775" s="211"/>
      <c r="L775" s="211"/>
      <c r="M775" s="215"/>
      <c r="N775" s="57"/>
      <c r="O775" s="57"/>
      <c r="P775" s="57"/>
      <c r="Q775" s="57"/>
      <c r="R775" s="57"/>
      <c r="S775" s="215"/>
      <c r="T775" s="215"/>
      <c r="U775" s="215"/>
      <c r="V775" s="215"/>
      <c r="W775" s="215"/>
      <c r="X775" s="215"/>
      <c r="Y775" s="215"/>
      <c r="Z775" s="217"/>
      <c r="AA775" s="215"/>
      <c r="AB775" s="215"/>
      <c r="AC775" s="215"/>
      <c r="AD775" s="215"/>
      <c r="AE775" s="215"/>
      <c r="AF775" s="215"/>
      <c r="AG775" s="211"/>
      <c r="AH775" s="215"/>
      <c r="AI775" s="211"/>
    </row>
    <row r="776" spans="1:35" x14ac:dyDescent="0.25">
      <c r="A776" s="211"/>
      <c r="B776" s="211"/>
      <c r="C776" s="211"/>
      <c r="D776" s="211"/>
      <c r="E776" s="211"/>
      <c r="F776" s="211"/>
      <c r="G776" s="211"/>
      <c r="H776" s="211"/>
      <c r="I776" s="211"/>
      <c r="J776" s="211"/>
      <c r="K776" s="211"/>
      <c r="L776" s="211"/>
      <c r="M776" s="215"/>
      <c r="N776" s="57"/>
      <c r="O776" s="57"/>
      <c r="P776" s="57"/>
      <c r="Q776" s="57"/>
      <c r="R776" s="57"/>
      <c r="S776" s="215"/>
      <c r="T776" s="215"/>
      <c r="U776" s="215"/>
      <c r="V776" s="215"/>
      <c r="W776" s="215"/>
      <c r="X776" s="215"/>
      <c r="Y776" s="215"/>
      <c r="Z776" s="217"/>
      <c r="AA776" s="215"/>
      <c r="AB776" s="215"/>
      <c r="AC776" s="215"/>
      <c r="AD776" s="215"/>
      <c r="AE776" s="215"/>
      <c r="AF776" s="215"/>
      <c r="AG776" s="211"/>
      <c r="AH776" s="215"/>
      <c r="AI776" s="211"/>
    </row>
    <row r="777" spans="1:35" x14ac:dyDescent="0.25">
      <c r="A777" s="211"/>
      <c r="B777" s="211"/>
      <c r="C777" s="211"/>
      <c r="D777" s="211"/>
      <c r="E777" s="211"/>
      <c r="F777" s="211"/>
      <c r="G777" s="211"/>
      <c r="H777" s="211"/>
      <c r="I777" s="211"/>
      <c r="J777" s="211"/>
      <c r="K777" s="211"/>
      <c r="L777" s="211"/>
      <c r="M777" s="215"/>
      <c r="N777" s="57"/>
      <c r="O777" s="57"/>
      <c r="P777" s="57"/>
      <c r="Q777" s="57"/>
      <c r="R777" s="57"/>
      <c r="S777" s="215"/>
      <c r="T777" s="215"/>
      <c r="U777" s="215"/>
      <c r="V777" s="215"/>
      <c r="W777" s="215"/>
      <c r="X777" s="215"/>
      <c r="Y777" s="215"/>
      <c r="Z777" s="217"/>
      <c r="AA777" s="215"/>
      <c r="AB777" s="215"/>
      <c r="AC777" s="215"/>
      <c r="AD777" s="215"/>
      <c r="AE777" s="215"/>
      <c r="AF777" s="215"/>
      <c r="AG777" s="211"/>
      <c r="AH777" s="215"/>
      <c r="AI777" s="211"/>
    </row>
    <row r="778" spans="1:35" x14ac:dyDescent="0.25">
      <c r="A778" s="211"/>
      <c r="B778" s="211"/>
      <c r="C778" s="211"/>
      <c r="D778" s="211"/>
      <c r="E778" s="211"/>
      <c r="F778" s="211"/>
      <c r="G778" s="211"/>
      <c r="H778" s="211"/>
      <c r="I778" s="211"/>
      <c r="J778" s="211"/>
      <c r="K778" s="211"/>
      <c r="L778" s="211"/>
      <c r="M778" s="215"/>
      <c r="N778" s="57"/>
      <c r="O778" s="57"/>
      <c r="P778" s="57"/>
      <c r="Q778" s="57"/>
      <c r="R778" s="57"/>
      <c r="S778" s="215"/>
      <c r="T778" s="215"/>
      <c r="U778" s="215"/>
      <c r="V778" s="215"/>
      <c r="W778" s="215"/>
      <c r="X778" s="215"/>
      <c r="Y778" s="215"/>
      <c r="Z778" s="217"/>
      <c r="AA778" s="215"/>
      <c r="AB778" s="215"/>
      <c r="AC778" s="215"/>
      <c r="AD778" s="215"/>
      <c r="AE778" s="215"/>
      <c r="AF778" s="215"/>
      <c r="AG778" s="211"/>
      <c r="AH778" s="215"/>
      <c r="AI778" s="211"/>
    </row>
    <row r="779" spans="1:35" x14ac:dyDescent="0.25">
      <c r="A779" s="211"/>
      <c r="B779" s="211"/>
      <c r="C779" s="211"/>
      <c r="D779" s="211"/>
      <c r="E779" s="211"/>
      <c r="F779" s="211"/>
      <c r="G779" s="211"/>
      <c r="H779" s="211"/>
      <c r="I779" s="211"/>
      <c r="J779" s="211"/>
      <c r="K779" s="211"/>
      <c r="L779" s="211"/>
      <c r="M779" s="215"/>
      <c r="N779" s="57"/>
      <c r="O779" s="57"/>
      <c r="P779" s="57"/>
      <c r="Q779" s="57"/>
      <c r="R779" s="57"/>
      <c r="S779" s="215"/>
      <c r="T779" s="215"/>
      <c r="U779" s="215"/>
      <c r="V779" s="215"/>
      <c r="W779" s="215"/>
      <c r="X779" s="215"/>
      <c r="Y779" s="215"/>
      <c r="Z779" s="217"/>
      <c r="AA779" s="215"/>
      <c r="AB779" s="215"/>
      <c r="AC779" s="215"/>
      <c r="AD779" s="215"/>
      <c r="AE779" s="215"/>
      <c r="AF779" s="215"/>
      <c r="AG779" s="211"/>
      <c r="AH779" s="215"/>
      <c r="AI779" s="211"/>
    </row>
    <row r="780" spans="1:35" x14ac:dyDescent="0.25">
      <c r="A780" s="211"/>
      <c r="B780" s="211"/>
      <c r="C780" s="211"/>
      <c r="D780" s="211"/>
      <c r="E780" s="211"/>
      <c r="F780" s="211"/>
      <c r="G780" s="211"/>
      <c r="H780" s="211"/>
      <c r="I780" s="211"/>
      <c r="J780" s="211"/>
      <c r="K780" s="211"/>
      <c r="L780" s="211"/>
      <c r="M780" s="215"/>
      <c r="N780" s="57"/>
      <c r="O780" s="57"/>
      <c r="P780" s="57"/>
      <c r="Q780" s="57"/>
      <c r="R780" s="57"/>
      <c r="S780" s="215"/>
      <c r="T780" s="215"/>
      <c r="U780" s="215"/>
      <c r="V780" s="215"/>
      <c r="W780" s="215"/>
      <c r="X780" s="215"/>
      <c r="Y780" s="215"/>
      <c r="Z780" s="217"/>
      <c r="AA780" s="215"/>
      <c r="AB780" s="215"/>
      <c r="AC780" s="215"/>
      <c r="AD780" s="215"/>
      <c r="AE780" s="215"/>
      <c r="AF780" s="215"/>
      <c r="AG780" s="211"/>
      <c r="AH780" s="215"/>
      <c r="AI780" s="211"/>
    </row>
    <row r="781" spans="1:35" x14ac:dyDescent="0.25">
      <c r="A781" s="211"/>
      <c r="B781" s="211"/>
      <c r="C781" s="211"/>
      <c r="D781" s="211"/>
      <c r="E781" s="211"/>
      <c r="F781" s="211"/>
      <c r="G781" s="211"/>
      <c r="H781" s="211"/>
      <c r="I781" s="211"/>
      <c r="J781" s="211"/>
      <c r="K781" s="211"/>
      <c r="L781" s="211"/>
      <c r="M781" s="215"/>
      <c r="N781" s="57"/>
      <c r="O781" s="57"/>
      <c r="P781" s="57"/>
      <c r="Q781" s="57"/>
      <c r="R781" s="57"/>
      <c r="S781" s="215"/>
      <c r="T781" s="215"/>
      <c r="U781" s="215"/>
      <c r="V781" s="215"/>
      <c r="W781" s="215"/>
      <c r="X781" s="215"/>
      <c r="Y781" s="215"/>
      <c r="Z781" s="217"/>
      <c r="AA781" s="215"/>
      <c r="AB781" s="215"/>
      <c r="AC781" s="215"/>
      <c r="AD781" s="215"/>
      <c r="AE781" s="215"/>
      <c r="AF781" s="215"/>
      <c r="AG781" s="211"/>
      <c r="AH781" s="215"/>
      <c r="AI781" s="211"/>
    </row>
    <row r="782" spans="1:35" x14ac:dyDescent="0.25">
      <c r="A782" s="211"/>
      <c r="B782" s="211"/>
      <c r="C782" s="211"/>
      <c r="D782" s="211"/>
      <c r="E782" s="211"/>
      <c r="F782" s="211"/>
      <c r="G782" s="211"/>
      <c r="H782" s="211"/>
      <c r="I782" s="211"/>
      <c r="J782" s="211"/>
      <c r="K782" s="211"/>
      <c r="L782" s="211"/>
      <c r="M782" s="215"/>
      <c r="N782" s="57"/>
      <c r="O782" s="57"/>
      <c r="P782" s="57"/>
      <c r="Q782" s="57"/>
      <c r="R782" s="57"/>
      <c r="S782" s="215"/>
      <c r="T782" s="215"/>
      <c r="U782" s="215"/>
      <c r="V782" s="215"/>
      <c r="W782" s="215"/>
      <c r="X782" s="215"/>
      <c r="Y782" s="215"/>
      <c r="Z782" s="217"/>
      <c r="AA782" s="215"/>
      <c r="AB782" s="215"/>
      <c r="AC782" s="215"/>
      <c r="AD782" s="215"/>
      <c r="AE782" s="215"/>
      <c r="AF782" s="215"/>
      <c r="AG782" s="211"/>
      <c r="AH782" s="215"/>
      <c r="AI782" s="211"/>
    </row>
    <row r="783" spans="1:35" x14ac:dyDescent="0.25">
      <c r="A783" s="211"/>
      <c r="B783" s="211"/>
      <c r="C783" s="211"/>
      <c r="D783" s="211"/>
      <c r="E783" s="211"/>
      <c r="F783" s="211"/>
      <c r="G783" s="211"/>
      <c r="H783" s="211"/>
      <c r="I783" s="211"/>
      <c r="J783" s="211"/>
      <c r="K783" s="211"/>
      <c r="L783" s="211"/>
      <c r="M783" s="215"/>
      <c r="N783" s="57"/>
      <c r="O783" s="57"/>
      <c r="P783" s="57"/>
      <c r="Q783" s="57"/>
      <c r="R783" s="57"/>
      <c r="S783" s="215"/>
      <c r="T783" s="215"/>
      <c r="U783" s="215"/>
      <c r="V783" s="215"/>
      <c r="W783" s="215"/>
      <c r="X783" s="215"/>
      <c r="Y783" s="215"/>
      <c r="Z783" s="217"/>
      <c r="AA783" s="215"/>
      <c r="AB783" s="215"/>
      <c r="AC783" s="215"/>
      <c r="AD783" s="215"/>
      <c r="AE783" s="215"/>
      <c r="AF783" s="215"/>
      <c r="AG783" s="211"/>
      <c r="AH783" s="215"/>
      <c r="AI783" s="211"/>
    </row>
    <row r="784" spans="1:35" x14ac:dyDescent="0.25">
      <c r="A784" s="211"/>
      <c r="B784" s="211"/>
      <c r="C784" s="211"/>
      <c r="D784" s="211"/>
      <c r="E784" s="211"/>
      <c r="F784" s="211"/>
      <c r="G784" s="211"/>
      <c r="H784" s="211"/>
      <c r="I784" s="211"/>
      <c r="J784" s="211"/>
      <c r="K784" s="211"/>
      <c r="L784" s="211"/>
      <c r="M784" s="215"/>
      <c r="N784" s="57"/>
      <c r="O784" s="57"/>
      <c r="P784" s="57"/>
      <c r="Q784" s="57"/>
      <c r="R784" s="57"/>
      <c r="S784" s="215"/>
      <c r="T784" s="215"/>
      <c r="U784" s="215"/>
      <c r="V784" s="215"/>
      <c r="W784" s="215"/>
      <c r="X784" s="215"/>
      <c r="Y784" s="215"/>
      <c r="Z784" s="217"/>
      <c r="AA784" s="215"/>
      <c r="AB784" s="215"/>
      <c r="AC784" s="215"/>
      <c r="AD784" s="215"/>
      <c r="AE784" s="215"/>
      <c r="AF784" s="215"/>
      <c r="AG784" s="211"/>
      <c r="AH784" s="215"/>
      <c r="AI784" s="211"/>
    </row>
    <row r="785" spans="1:35" x14ac:dyDescent="0.25">
      <c r="A785" s="211"/>
      <c r="B785" s="211"/>
      <c r="C785" s="211"/>
      <c r="D785" s="211"/>
      <c r="E785" s="211"/>
      <c r="F785" s="211"/>
      <c r="G785" s="211"/>
      <c r="H785" s="211"/>
      <c r="I785" s="211"/>
      <c r="J785" s="211"/>
      <c r="K785" s="211"/>
      <c r="L785" s="211"/>
      <c r="M785" s="215"/>
      <c r="N785" s="57"/>
      <c r="O785" s="57"/>
      <c r="P785" s="57"/>
      <c r="Q785" s="57"/>
      <c r="R785" s="57"/>
      <c r="S785" s="215"/>
      <c r="T785" s="215"/>
      <c r="U785" s="215"/>
      <c r="V785" s="215"/>
      <c r="W785" s="215"/>
      <c r="X785" s="215"/>
      <c r="Y785" s="215"/>
      <c r="Z785" s="217"/>
      <c r="AA785" s="215"/>
      <c r="AB785" s="215"/>
      <c r="AC785" s="215"/>
      <c r="AD785" s="215"/>
      <c r="AE785" s="215"/>
      <c r="AF785" s="215"/>
      <c r="AG785" s="211"/>
      <c r="AH785" s="215"/>
      <c r="AI785" s="211"/>
    </row>
    <row r="786" spans="1:35" x14ac:dyDescent="0.25">
      <c r="A786" s="211"/>
      <c r="B786" s="211"/>
      <c r="C786" s="211"/>
      <c r="D786" s="211"/>
      <c r="E786" s="211"/>
      <c r="F786" s="211"/>
      <c r="G786" s="211"/>
      <c r="H786" s="211"/>
      <c r="I786" s="211"/>
      <c r="J786" s="211"/>
      <c r="K786" s="211"/>
      <c r="L786" s="211"/>
      <c r="M786" s="215"/>
      <c r="N786" s="57"/>
      <c r="O786" s="57"/>
      <c r="P786" s="57"/>
      <c r="Q786" s="57"/>
      <c r="R786" s="57"/>
      <c r="S786" s="215"/>
      <c r="T786" s="215"/>
      <c r="U786" s="215"/>
      <c r="V786" s="215"/>
      <c r="W786" s="215"/>
      <c r="X786" s="215"/>
      <c r="Y786" s="215"/>
      <c r="Z786" s="217"/>
      <c r="AA786" s="215"/>
      <c r="AB786" s="215"/>
      <c r="AC786" s="215"/>
      <c r="AD786" s="215"/>
      <c r="AE786" s="215"/>
      <c r="AF786" s="215"/>
      <c r="AG786" s="211"/>
      <c r="AH786" s="215"/>
      <c r="AI786" s="211"/>
    </row>
    <row r="787" spans="1:35" x14ac:dyDescent="0.25">
      <c r="A787" s="211"/>
      <c r="B787" s="211"/>
      <c r="C787" s="211"/>
      <c r="D787" s="211"/>
      <c r="E787" s="211"/>
      <c r="F787" s="211"/>
      <c r="G787" s="211"/>
      <c r="H787" s="211"/>
      <c r="I787" s="211"/>
      <c r="J787" s="211"/>
      <c r="K787" s="211"/>
      <c r="L787" s="211"/>
      <c r="M787" s="215"/>
      <c r="N787" s="57"/>
      <c r="O787" s="57"/>
      <c r="P787" s="57"/>
      <c r="Q787" s="57"/>
      <c r="R787" s="57"/>
      <c r="S787" s="215"/>
      <c r="T787" s="215"/>
      <c r="U787" s="215"/>
      <c r="V787" s="215"/>
      <c r="W787" s="215"/>
      <c r="X787" s="215"/>
      <c r="Y787" s="215"/>
      <c r="Z787" s="217"/>
      <c r="AA787" s="215"/>
      <c r="AB787" s="215"/>
      <c r="AC787" s="215"/>
      <c r="AD787" s="215"/>
      <c r="AE787" s="215"/>
      <c r="AF787" s="215"/>
      <c r="AG787" s="211"/>
      <c r="AH787" s="215"/>
      <c r="AI787" s="211"/>
    </row>
    <row r="788" spans="1:35" x14ac:dyDescent="0.25">
      <c r="A788" s="211"/>
      <c r="B788" s="211"/>
      <c r="C788" s="211"/>
      <c r="D788" s="211"/>
      <c r="E788" s="211"/>
      <c r="F788" s="211"/>
      <c r="G788" s="211"/>
      <c r="H788" s="211"/>
      <c r="I788" s="211"/>
      <c r="J788" s="211"/>
      <c r="K788" s="211"/>
      <c r="L788" s="211"/>
      <c r="M788" s="215"/>
      <c r="N788" s="57"/>
      <c r="O788" s="57"/>
      <c r="P788" s="57"/>
      <c r="Q788" s="57"/>
      <c r="R788" s="57"/>
      <c r="S788" s="215"/>
      <c r="T788" s="215"/>
      <c r="U788" s="215"/>
      <c r="V788" s="215"/>
      <c r="W788" s="215"/>
      <c r="X788" s="215"/>
      <c r="Y788" s="215"/>
      <c r="Z788" s="217"/>
      <c r="AA788" s="215"/>
      <c r="AB788" s="215"/>
      <c r="AC788" s="215"/>
      <c r="AD788" s="215"/>
      <c r="AE788" s="215"/>
      <c r="AF788" s="215"/>
      <c r="AG788" s="211"/>
      <c r="AH788" s="215"/>
      <c r="AI788" s="211"/>
    </row>
    <row r="789" spans="1:35" x14ac:dyDescent="0.25">
      <c r="A789" s="211"/>
      <c r="B789" s="211"/>
      <c r="C789" s="211"/>
      <c r="D789" s="211"/>
      <c r="E789" s="211"/>
      <c r="F789" s="211"/>
      <c r="G789" s="211"/>
      <c r="H789" s="211"/>
      <c r="I789" s="211"/>
      <c r="J789" s="211"/>
      <c r="K789" s="211"/>
      <c r="L789" s="211"/>
      <c r="M789" s="215"/>
      <c r="N789" s="57"/>
      <c r="O789" s="57"/>
      <c r="P789" s="57"/>
      <c r="Q789" s="57"/>
      <c r="R789" s="57"/>
      <c r="S789" s="215"/>
      <c r="T789" s="215"/>
      <c r="U789" s="215"/>
      <c r="V789" s="215"/>
      <c r="W789" s="215"/>
      <c r="X789" s="215"/>
      <c r="Y789" s="215"/>
      <c r="Z789" s="217"/>
      <c r="AA789" s="215"/>
      <c r="AB789" s="215"/>
      <c r="AC789" s="215"/>
      <c r="AD789" s="215"/>
      <c r="AE789" s="215"/>
      <c r="AF789" s="215"/>
      <c r="AG789" s="211"/>
      <c r="AH789" s="215"/>
      <c r="AI789" s="211"/>
    </row>
    <row r="790" spans="1:35" x14ac:dyDescent="0.25">
      <c r="A790" s="211"/>
      <c r="B790" s="211"/>
      <c r="C790" s="211"/>
      <c r="D790" s="211"/>
      <c r="E790" s="211"/>
      <c r="F790" s="211"/>
      <c r="G790" s="211"/>
      <c r="H790" s="211"/>
      <c r="I790" s="211"/>
      <c r="J790" s="211"/>
      <c r="K790" s="211"/>
      <c r="L790" s="211"/>
      <c r="M790" s="215"/>
      <c r="N790" s="57"/>
      <c r="O790" s="57"/>
      <c r="P790" s="57"/>
      <c r="Q790" s="57"/>
      <c r="R790" s="57"/>
      <c r="S790" s="215"/>
      <c r="T790" s="215"/>
      <c r="U790" s="215"/>
      <c r="V790" s="215"/>
      <c r="W790" s="215"/>
      <c r="X790" s="215"/>
      <c r="Y790" s="215"/>
      <c r="Z790" s="217"/>
      <c r="AA790" s="215"/>
      <c r="AB790" s="215"/>
      <c r="AC790" s="215"/>
      <c r="AD790" s="215"/>
      <c r="AE790" s="215"/>
      <c r="AF790" s="215"/>
      <c r="AG790" s="211"/>
      <c r="AH790" s="215"/>
      <c r="AI790" s="211"/>
    </row>
    <row r="791" spans="1:35" x14ac:dyDescent="0.25">
      <c r="A791" s="211"/>
      <c r="B791" s="211"/>
      <c r="C791" s="211"/>
      <c r="D791" s="211"/>
      <c r="E791" s="211"/>
      <c r="F791" s="211"/>
      <c r="G791" s="211"/>
      <c r="H791" s="211"/>
      <c r="I791" s="211"/>
      <c r="J791" s="211"/>
      <c r="K791" s="211"/>
      <c r="L791" s="211"/>
      <c r="M791" s="215"/>
      <c r="N791" s="57"/>
      <c r="O791" s="57"/>
      <c r="P791" s="57"/>
      <c r="Q791" s="57"/>
      <c r="R791" s="57"/>
      <c r="S791" s="215"/>
      <c r="T791" s="215"/>
      <c r="U791" s="215"/>
      <c r="V791" s="215"/>
      <c r="W791" s="215"/>
      <c r="X791" s="215"/>
      <c r="Y791" s="215"/>
      <c r="Z791" s="217"/>
      <c r="AA791" s="215"/>
      <c r="AB791" s="215"/>
      <c r="AC791" s="215"/>
      <c r="AD791" s="215"/>
      <c r="AE791" s="215"/>
      <c r="AF791" s="215"/>
      <c r="AG791" s="211"/>
      <c r="AH791" s="215"/>
      <c r="AI791" s="211"/>
    </row>
    <row r="792" spans="1:35" x14ac:dyDescent="0.25">
      <c r="A792" s="211"/>
      <c r="B792" s="211"/>
      <c r="C792" s="211"/>
      <c r="D792" s="211"/>
      <c r="E792" s="211"/>
      <c r="F792" s="211"/>
      <c r="G792" s="211"/>
      <c r="H792" s="211"/>
      <c r="I792" s="211"/>
      <c r="J792" s="211"/>
      <c r="K792" s="211"/>
      <c r="L792" s="211"/>
      <c r="M792" s="215"/>
      <c r="N792" s="57"/>
      <c r="O792" s="57"/>
      <c r="P792" s="57"/>
      <c r="Q792" s="57"/>
      <c r="R792" s="57"/>
      <c r="S792" s="215"/>
      <c r="T792" s="215"/>
      <c r="U792" s="215"/>
      <c r="V792" s="215"/>
      <c r="W792" s="215"/>
      <c r="X792" s="215"/>
      <c r="Y792" s="215"/>
      <c r="Z792" s="217"/>
      <c r="AA792" s="215"/>
      <c r="AB792" s="215"/>
      <c r="AC792" s="215"/>
      <c r="AD792" s="215"/>
      <c r="AE792" s="215"/>
      <c r="AF792" s="215"/>
      <c r="AG792" s="211"/>
      <c r="AH792" s="215"/>
      <c r="AI792" s="211"/>
    </row>
    <row r="793" spans="1:35" x14ac:dyDescent="0.25">
      <c r="A793" s="211"/>
      <c r="B793" s="211"/>
      <c r="C793" s="211"/>
      <c r="D793" s="211"/>
      <c r="E793" s="211"/>
      <c r="F793" s="211"/>
      <c r="G793" s="211"/>
      <c r="H793" s="211"/>
      <c r="I793" s="211"/>
      <c r="J793" s="211"/>
      <c r="K793" s="211"/>
      <c r="L793" s="211"/>
      <c r="M793" s="215"/>
      <c r="N793" s="57"/>
      <c r="O793" s="57"/>
      <c r="P793" s="57"/>
      <c r="Q793" s="57"/>
      <c r="R793" s="57"/>
      <c r="S793" s="215"/>
      <c r="T793" s="215"/>
      <c r="U793" s="215"/>
      <c r="V793" s="215"/>
      <c r="W793" s="215"/>
      <c r="X793" s="215"/>
      <c r="Y793" s="215"/>
      <c r="Z793" s="217"/>
      <c r="AA793" s="215"/>
      <c r="AB793" s="215"/>
      <c r="AC793" s="215"/>
      <c r="AD793" s="215"/>
      <c r="AE793" s="215"/>
      <c r="AF793" s="215"/>
      <c r="AG793" s="211"/>
      <c r="AH793" s="215"/>
      <c r="AI793" s="211"/>
    </row>
    <row r="794" spans="1:35" x14ac:dyDescent="0.25">
      <c r="A794" s="211"/>
      <c r="B794" s="211"/>
      <c r="C794" s="211"/>
      <c r="D794" s="211"/>
      <c r="E794" s="211"/>
      <c r="F794" s="211"/>
      <c r="G794" s="211"/>
      <c r="H794" s="211"/>
      <c r="I794" s="211"/>
      <c r="J794" s="211"/>
      <c r="K794" s="211"/>
      <c r="L794" s="211"/>
      <c r="M794" s="215"/>
      <c r="N794" s="57"/>
      <c r="O794" s="57"/>
      <c r="P794" s="57"/>
      <c r="Q794" s="57"/>
      <c r="R794" s="57"/>
      <c r="S794" s="215"/>
      <c r="T794" s="215"/>
      <c r="U794" s="215"/>
      <c r="V794" s="215"/>
      <c r="W794" s="215"/>
      <c r="X794" s="215"/>
      <c r="Y794" s="215"/>
      <c r="Z794" s="217"/>
      <c r="AA794" s="215"/>
      <c r="AB794" s="215"/>
      <c r="AC794" s="215"/>
      <c r="AD794" s="215"/>
      <c r="AE794" s="215"/>
      <c r="AF794" s="215"/>
      <c r="AG794" s="211"/>
      <c r="AH794" s="215"/>
      <c r="AI794" s="211"/>
    </row>
    <row r="795" spans="1:35" x14ac:dyDescent="0.25">
      <c r="A795" s="211"/>
      <c r="B795" s="211"/>
      <c r="C795" s="211"/>
      <c r="D795" s="211"/>
      <c r="E795" s="211"/>
      <c r="F795" s="211"/>
      <c r="G795" s="211"/>
      <c r="H795" s="211"/>
      <c r="I795" s="211"/>
      <c r="J795" s="211"/>
      <c r="K795" s="211"/>
      <c r="L795" s="211"/>
      <c r="M795" s="215"/>
      <c r="N795" s="57"/>
      <c r="O795" s="57"/>
      <c r="P795" s="57"/>
      <c r="Q795" s="57"/>
      <c r="R795" s="57"/>
      <c r="S795" s="215"/>
      <c r="T795" s="215"/>
      <c r="U795" s="215"/>
      <c r="V795" s="215"/>
      <c r="W795" s="215"/>
      <c r="X795" s="215"/>
      <c r="Y795" s="215"/>
      <c r="Z795" s="217"/>
      <c r="AA795" s="215"/>
      <c r="AB795" s="215"/>
      <c r="AC795" s="215"/>
      <c r="AD795" s="215"/>
      <c r="AE795" s="215"/>
      <c r="AF795" s="215"/>
      <c r="AG795" s="211"/>
      <c r="AH795" s="215"/>
      <c r="AI795" s="211"/>
    </row>
    <row r="796" spans="1:35" x14ac:dyDescent="0.25">
      <c r="A796" s="211"/>
      <c r="B796" s="211"/>
      <c r="C796" s="211"/>
      <c r="D796" s="211"/>
      <c r="E796" s="211"/>
      <c r="F796" s="211"/>
      <c r="G796" s="211"/>
      <c r="H796" s="211"/>
      <c r="I796" s="211"/>
      <c r="J796" s="211"/>
      <c r="K796" s="211"/>
      <c r="L796" s="211"/>
      <c r="M796" s="215"/>
      <c r="N796" s="57"/>
      <c r="O796" s="57"/>
      <c r="P796" s="57"/>
      <c r="Q796" s="57"/>
      <c r="R796" s="57"/>
      <c r="S796" s="215"/>
      <c r="T796" s="215"/>
      <c r="U796" s="215"/>
      <c r="V796" s="215"/>
      <c r="W796" s="215"/>
      <c r="X796" s="215"/>
      <c r="Y796" s="215"/>
      <c r="Z796" s="217"/>
      <c r="AA796" s="215"/>
      <c r="AB796" s="215"/>
      <c r="AC796" s="215"/>
      <c r="AD796" s="215"/>
      <c r="AE796" s="215"/>
      <c r="AF796" s="215"/>
      <c r="AG796" s="211"/>
      <c r="AH796" s="215"/>
      <c r="AI796" s="211"/>
    </row>
    <row r="797" spans="1:35" x14ac:dyDescent="0.25">
      <c r="A797" s="211"/>
      <c r="B797" s="211"/>
      <c r="C797" s="211"/>
      <c r="D797" s="211"/>
      <c r="E797" s="211"/>
      <c r="F797" s="211"/>
      <c r="G797" s="211"/>
      <c r="H797" s="211"/>
      <c r="I797" s="211"/>
      <c r="J797" s="211"/>
      <c r="K797" s="211"/>
      <c r="L797" s="211"/>
      <c r="M797" s="215"/>
      <c r="N797" s="57"/>
      <c r="O797" s="57"/>
      <c r="P797" s="57"/>
      <c r="Q797" s="57"/>
      <c r="R797" s="57"/>
      <c r="S797" s="215"/>
      <c r="T797" s="215"/>
      <c r="U797" s="215"/>
      <c r="V797" s="215"/>
      <c r="W797" s="215"/>
      <c r="X797" s="215"/>
      <c r="Y797" s="215"/>
      <c r="Z797" s="217"/>
      <c r="AA797" s="215"/>
      <c r="AB797" s="215"/>
      <c r="AC797" s="215"/>
      <c r="AD797" s="215"/>
      <c r="AE797" s="215"/>
      <c r="AF797" s="215"/>
      <c r="AG797" s="211"/>
      <c r="AH797" s="215"/>
      <c r="AI797" s="211"/>
    </row>
    <row r="798" spans="1:35" x14ac:dyDescent="0.25">
      <c r="A798" s="211"/>
      <c r="B798" s="211"/>
      <c r="C798" s="211"/>
      <c r="D798" s="211"/>
      <c r="E798" s="211"/>
      <c r="F798" s="211"/>
      <c r="G798" s="211"/>
      <c r="H798" s="211"/>
      <c r="I798" s="211"/>
      <c r="J798" s="211"/>
      <c r="K798" s="211"/>
      <c r="L798" s="211"/>
      <c r="M798" s="215"/>
      <c r="N798" s="57"/>
      <c r="O798" s="57"/>
      <c r="P798" s="57"/>
      <c r="Q798" s="57"/>
      <c r="R798" s="57"/>
      <c r="S798" s="215"/>
      <c r="T798" s="215"/>
      <c r="U798" s="215"/>
      <c r="V798" s="215"/>
      <c r="W798" s="215"/>
      <c r="X798" s="215"/>
      <c r="Y798" s="215"/>
      <c r="Z798" s="217"/>
      <c r="AA798" s="215"/>
      <c r="AB798" s="215"/>
      <c r="AC798" s="215"/>
      <c r="AD798" s="215"/>
      <c r="AE798" s="215"/>
      <c r="AF798" s="215"/>
      <c r="AG798" s="211"/>
      <c r="AH798" s="215"/>
      <c r="AI798" s="211"/>
    </row>
    <row r="799" spans="1:35" x14ac:dyDescent="0.25">
      <c r="A799" s="211"/>
      <c r="B799" s="211"/>
      <c r="C799" s="211"/>
      <c r="D799" s="211"/>
      <c r="E799" s="211"/>
      <c r="F799" s="211"/>
      <c r="G799" s="211"/>
      <c r="H799" s="211"/>
      <c r="I799" s="211"/>
      <c r="J799" s="211"/>
      <c r="K799" s="211"/>
      <c r="L799" s="211"/>
      <c r="M799" s="215"/>
      <c r="N799" s="57"/>
      <c r="O799" s="57"/>
      <c r="P799" s="57"/>
      <c r="Q799" s="57"/>
      <c r="R799" s="57"/>
      <c r="S799" s="215"/>
      <c r="T799" s="215"/>
      <c r="U799" s="215"/>
      <c r="V799" s="215"/>
      <c r="W799" s="215"/>
      <c r="X799" s="215"/>
      <c r="Y799" s="215"/>
      <c r="Z799" s="217"/>
      <c r="AA799" s="215"/>
      <c r="AB799" s="215"/>
      <c r="AC799" s="215"/>
      <c r="AD799" s="215"/>
      <c r="AE799" s="215"/>
      <c r="AF799" s="215"/>
      <c r="AG799" s="211"/>
      <c r="AH799" s="215"/>
      <c r="AI799" s="211"/>
    </row>
    <row r="800" spans="1:35" x14ac:dyDescent="0.25">
      <c r="A800" s="211"/>
      <c r="B800" s="211"/>
      <c r="C800" s="211"/>
      <c r="D800" s="211"/>
      <c r="E800" s="211"/>
      <c r="F800" s="211"/>
      <c r="G800" s="211"/>
      <c r="H800" s="211"/>
      <c r="I800" s="211"/>
      <c r="J800" s="211"/>
      <c r="K800" s="211"/>
      <c r="L800" s="211"/>
      <c r="M800" s="215"/>
      <c r="N800" s="57"/>
      <c r="O800" s="57"/>
      <c r="P800" s="57"/>
      <c r="Q800" s="57"/>
      <c r="R800" s="57"/>
      <c r="S800" s="215"/>
      <c r="T800" s="215"/>
      <c r="U800" s="215"/>
      <c r="V800" s="215"/>
      <c r="W800" s="215"/>
      <c r="X800" s="215"/>
      <c r="Y800" s="215"/>
      <c r="Z800" s="217"/>
      <c r="AA800" s="215"/>
      <c r="AB800" s="215"/>
      <c r="AC800" s="215"/>
      <c r="AD800" s="215"/>
      <c r="AE800" s="215"/>
      <c r="AF800" s="215"/>
      <c r="AG800" s="211"/>
      <c r="AH800" s="215"/>
      <c r="AI800" s="211"/>
    </row>
    <row r="801" spans="1:35" x14ac:dyDescent="0.25">
      <c r="A801" s="211"/>
      <c r="B801" s="211"/>
      <c r="C801" s="211"/>
      <c r="D801" s="211"/>
      <c r="E801" s="211"/>
      <c r="F801" s="211"/>
      <c r="G801" s="211"/>
      <c r="H801" s="211"/>
      <c r="I801" s="211"/>
      <c r="J801" s="211"/>
      <c r="K801" s="211"/>
      <c r="L801" s="211"/>
      <c r="M801" s="215"/>
      <c r="N801" s="57"/>
      <c r="O801" s="57"/>
      <c r="P801" s="57"/>
      <c r="Q801" s="57"/>
      <c r="R801" s="57"/>
      <c r="S801" s="215"/>
      <c r="T801" s="215"/>
      <c r="U801" s="215"/>
      <c r="V801" s="215"/>
      <c r="W801" s="215"/>
      <c r="X801" s="215"/>
      <c r="Y801" s="215"/>
      <c r="Z801" s="217"/>
      <c r="AA801" s="215"/>
      <c r="AB801" s="215"/>
      <c r="AC801" s="215"/>
      <c r="AD801" s="215"/>
      <c r="AE801" s="215"/>
      <c r="AF801" s="215"/>
      <c r="AG801" s="211"/>
      <c r="AH801" s="215"/>
      <c r="AI801" s="211"/>
    </row>
    <row r="802" spans="1:35" x14ac:dyDescent="0.25">
      <c r="A802" s="211"/>
      <c r="B802" s="211"/>
      <c r="C802" s="211"/>
      <c r="D802" s="211"/>
      <c r="E802" s="211"/>
      <c r="F802" s="211"/>
      <c r="G802" s="211"/>
      <c r="H802" s="211"/>
      <c r="I802" s="211"/>
      <c r="J802" s="211"/>
      <c r="K802" s="211"/>
      <c r="L802" s="211"/>
      <c r="M802" s="215"/>
      <c r="N802" s="57"/>
      <c r="O802" s="57"/>
      <c r="P802" s="57"/>
      <c r="Q802" s="57"/>
      <c r="R802" s="57"/>
      <c r="S802" s="215"/>
      <c r="T802" s="215"/>
      <c r="U802" s="215"/>
      <c r="V802" s="215"/>
      <c r="W802" s="215"/>
      <c r="X802" s="215"/>
      <c r="Y802" s="215"/>
      <c r="Z802" s="217"/>
      <c r="AA802" s="215"/>
      <c r="AB802" s="215"/>
      <c r="AC802" s="215"/>
      <c r="AD802" s="215"/>
      <c r="AE802" s="215"/>
      <c r="AF802" s="215"/>
      <c r="AG802" s="211"/>
      <c r="AH802" s="215"/>
      <c r="AI802" s="211"/>
    </row>
    <row r="803" spans="1:35" x14ac:dyDescent="0.25">
      <c r="A803" s="211"/>
      <c r="B803" s="211"/>
      <c r="C803" s="211"/>
      <c r="D803" s="211"/>
      <c r="E803" s="211"/>
      <c r="F803" s="211"/>
      <c r="G803" s="211"/>
      <c r="H803" s="211"/>
      <c r="I803" s="211"/>
      <c r="J803" s="211"/>
      <c r="K803" s="211"/>
      <c r="L803" s="211"/>
      <c r="M803" s="215"/>
      <c r="N803" s="57"/>
      <c r="O803" s="57"/>
      <c r="P803" s="57"/>
      <c r="Q803" s="57"/>
      <c r="R803" s="57"/>
      <c r="S803" s="215"/>
      <c r="T803" s="215"/>
      <c r="U803" s="215"/>
      <c r="V803" s="215"/>
      <c r="W803" s="215"/>
      <c r="X803" s="215"/>
      <c r="Y803" s="215"/>
      <c r="Z803" s="217"/>
      <c r="AA803" s="215"/>
      <c r="AB803" s="215"/>
      <c r="AC803" s="215"/>
      <c r="AD803" s="215"/>
      <c r="AE803" s="215"/>
      <c r="AF803" s="215"/>
      <c r="AG803" s="211"/>
      <c r="AH803" s="215"/>
      <c r="AI803" s="211"/>
    </row>
    <row r="804" spans="1:35" x14ac:dyDescent="0.25">
      <c r="A804" s="211"/>
      <c r="B804" s="211"/>
      <c r="C804" s="211"/>
      <c r="D804" s="211"/>
      <c r="E804" s="211"/>
      <c r="F804" s="211"/>
      <c r="G804" s="211"/>
      <c r="H804" s="211"/>
      <c r="I804" s="211"/>
      <c r="J804" s="211"/>
      <c r="K804" s="211"/>
      <c r="L804" s="211"/>
      <c r="M804" s="215"/>
      <c r="N804" s="57"/>
      <c r="O804" s="57"/>
      <c r="P804" s="57"/>
      <c r="Q804" s="57"/>
      <c r="R804" s="57"/>
      <c r="S804" s="215"/>
      <c r="T804" s="215"/>
      <c r="U804" s="215"/>
      <c r="V804" s="215"/>
      <c r="W804" s="215"/>
      <c r="X804" s="215"/>
      <c r="Y804" s="215"/>
      <c r="Z804" s="217"/>
      <c r="AA804" s="215"/>
      <c r="AB804" s="215"/>
      <c r="AC804" s="215"/>
      <c r="AD804" s="215"/>
      <c r="AE804" s="215"/>
      <c r="AF804" s="215"/>
      <c r="AG804" s="211"/>
      <c r="AH804" s="215"/>
      <c r="AI804" s="211"/>
    </row>
    <row r="805" spans="1:35" x14ac:dyDescent="0.25">
      <c r="A805" s="211"/>
      <c r="B805" s="211"/>
      <c r="C805" s="211"/>
      <c r="D805" s="211"/>
      <c r="E805" s="211"/>
      <c r="F805" s="211"/>
      <c r="G805" s="211"/>
      <c r="H805" s="211"/>
      <c r="I805" s="211"/>
      <c r="J805" s="211"/>
      <c r="K805" s="211"/>
      <c r="L805" s="211"/>
      <c r="M805" s="215"/>
      <c r="N805" s="57"/>
      <c r="O805" s="57"/>
      <c r="P805" s="57"/>
      <c r="Q805" s="57"/>
      <c r="R805" s="57"/>
      <c r="S805" s="215"/>
      <c r="T805" s="215"/>
      <c r="U805" s="215"/>
      <c r="V805" s="215"/>
      <c r="W805" s="215"/>
      <c r="X805" s="215"/>
      <c r="Y805" s="215"/>
      <c r="Z805" s="217"/>
      <c r="AA805" s="215"/>
      <c r="AB805" s="215"/>
      <c r="AC805" s="215"/>
      <c r="AD805" s="215"/>
      <c r="AE805" s="215"/>
      <c r="AF805" s="215"/>
      <c r="AG805" s="211"/>
      <c r="AH805" s="215"/>
      <c r="AI805" s="211"/>
    </row>
    <row r="806" spans="1:35" x14ac:dyDescent="0.25">
      <c r="A806" s="211"/>
      <c r="B806" s="211"/>
      <c r="C806" s="211"/>
      <c r="D806" s="211"/>
      <c r="E806" s="211"/>
      <c r="F806" s="211"/>
      <c r="G806" s="211"/>
      <c r="H806" s="211"/>
      <c r="I806" s="211"/>
      <c r="J806" s="211"/>
      <c r="K806" s="211"/>
      <c r="L806" s="211"/>
      <c r="M806" s="215"/>
      <c r="N806" s="57"/>
      <c r="O806" s="57"/>
      <c r="P806" s="57"/>
      <c r="Q806" s="57"/>
      <c r="R806" s="57"/>
      <c r="S806" s="215"/>
      <c r="T806" s="215"/>
      <c r="U806" s="215"/>
      <c r="V806" s="215"/>
      <c r="W806" s="215"/>
      <c r="X806" s="215"/>
      <c r="Y806" s="215"/>
      <c r="Z806" s="217"/>
      <c r="AA806" s="215"/>
      <c r="AB806" s="215"/>
      <c r="AC806" s="215"/>
      <c r="AD806" s="215"/>
      <c r="AE806" s="215"/>
      <c r="AF806" s="215"/>
      <c r="AG806" s="211"/>
      <c r="AH806" s="215"/>
      <c r="AI806" s="211"/>
    </row>
    <row r="807" spans="1:35" x14ac:dyDescent="0.25">
      <c r="A807" s="211"/>
      <c r="B807" s="211"/>
      <c r="C807" s="211"/>
      <c r="D807" s="211"/>
      <c r="E807" s="211"/>
      <c r="F807" s="211"/>
      <c r="G807" s="211"/>
      <c r="H807" s="211"/>
      <c r="I807" s="211"/>
      <c r="J807" s="211"/>
      <c r="K807" s="211"/>
      <c r="L807" s="211"/>
      <c r="M807" s="215"/>
      <c r="N807" s="57"/>
      <c r="O807" s="57"/>
      <c r="P807" s="57"/>
      <c r="Q807" s="57"/>
      <c r="R807" s="57"/>
      <c r="S807" s="215"/>
      <c r="T807" s="215"/>
      <c r="U807" s="215"/>
      <c r="V807" s="215"/>
      <c r="W807" s="215"/>
      <c r="X807" s="215"/>
      <c r="Y807" s="215"/>
      <c r="Z807" s="217"/>
      <c r="AA807" s="215"/>
      <c r="AB807" s="215"/>
      <c r="AC807" s="215"/>
      <c r="AD807" s="215"/>
      <c r="AE807" s="215"/>
      <c r="AF807" s="215"/>
      <c r="AG807" s="211"/>
      <c r="AH807" s="215"/>
      <c r="AI807" s="211"/>
    </row>
    <row r="808" spans="1:35" x14ac:dyDescent="0.25">
      <c r="A808" s="211"/>
      <c r="B808" s="211"/>
      <c r="C808" s="211"/>
      <c r="D808" s="211"/>
      <c r="E808" s="211"/>
      <c r="F808" s="211"/>
      <c r="G808" s="211"/>
      <c r="H808" s="211"/>
      <c r="I808" s="211"/>
      <c r="J808" s="211"/>
      <c r="K808" s="211"/>
      <c r="L808" s="211"/>
      <c r="M808" s="215"/>
      <c r="N808" s="57"/>
      <c r="O808" s="57"/>
      <c r="P808" s="57"/>
      <c r="Q808" s="57"/>
      <c r="R808" s="57"/>
      <c r="S808" s="215"/>
      <c r="T808" s="215"/>
      <c r="U808" s="215"/>
      <c r="V808" s="215"/>
      <c r="W808" s="215"/>
      <c r="X808" s="215"/>
      <c r="Y808" s="215"/>
      <c r="Z808" s="217"/>
      <c r="AA808" s="215"/>
      <c r="AB808" s="215"/>
      <c r="AC808" s="215"/>
      <c r="AD808" s="215"/>
      <c r="AE808" s="215"/>
      <c r="AF808" s="215"/>
      <c r="AG808" s="211"/>
      <c r="AH808" s="215"/>
      <c r="AI808" s="211"/>
    </row>
    <row r="809" spans="1:35" x14ac:dyDescent="0.25">
      <c r="A809" s="211"/>
      <c r="B809" s="211"/>
      <c r="C809" s="211"/>
      <c r="D809" s="211"/>
      <c r="E809" s="211"/>
      <c r="F809" s="211"/>
      <c r="G809" s="211"/>
      <c r="H809" s="211"/>
      <c r="I809" s="211"/>
      <c r="J809" s="211"/>
      <c r="K809" s="211"/>
      <c r="L809" s="211"/>
      <c r="M809" s="215"/>
      <c r="N809" s="57"/>
      <c r="O809" s="57"/>
      <c r="P809" s="57"/>
      <c r="Q809" s="57"/>
      <c r="R809" s="57"/>
      <c r="S809" s="215"/>
      <c r="T809" s="215"/>
      <c r="U809" s="215"/>
      <c r="V809" s="215"/>
      <c r="W809" s="215"/>
      <c r="X809" s="215"/>
      <c r="Y809" s="215"/>
      <c r="Z809" s="217"/>
      <c r="AA809" s="215"/>
      <c r="AB809" s="215"/>
      <c r="AC809" s="215"/>
      <c r="AD809" s="215"/>
      <c r="AE809" s="215"/>
      <c r="AF809" s="215"/>
      <c r="AG809" s="211"/>
      <c r="AH809" s="215"/>
      <c r="AI809" s="211"/>
    </row>
    <row r="810" spans="1:35" x14ac:dyDescent="0.25">
      <c r="A810" s="211"/>
      <c r="B810" s="211"/>
      <c r="C810" s="211"/>
      <c r="D810" s="211"/>
      <c r="E810" s="211"/>
      <c r="F810" s="211"/>
      <c r="G810" s="211"/>
      <c r="H810" s="211"/>
      <c r="I810" s="211"/>
      <c r="J810" s="211"/>
      <c r="K810" s="211"/>
      <c r="L810" s="211"/>
      <c r="M810" s="215"/>
      <c r="N810" s="57"/>
      <c r="O810" s="57"/>
      <c r="P810" s="57"/>
      <c r="Q810" s="57"/>
      <c r="R810" s="57"/>
      <c r="S810" s="215"/>
      <c r="T810" s="215"/>
      <c r="U810" s="215"/>
      <c r="V810" s="215"/>
      <c r="W810" s="215"/>
      <c r="X810" s="215"/>
      <c r="Y810" s="215"/>
      <c r="Z810" s="217"/>
      <c r="AA810" s="215"/>
      <c r="AB810" s="215"/>
      <c r="AC810" s="215"/>
      <c r="AD810" s="215"/>
      <c r="AE810" s="215"/>
      <c r="AF810" s="215"/>
      <c r="AG810" s="211"/>
      <c r="AH810" s="215"/>
      <c r="AI810" s="211"/>
    </row>
    <row r="811" spans="1:35" x14ac:dyDescent="0.25">
      <c r="A811" s="211"/>
      <c r="B811" s="211"/>
      <c r="C811" s="211"/>
      <c r="D811" s="211"/>
      <c r="E811" s="211"/>
      <c r="F811" s="211"/>
      <c r="G811" s="211"/>
      <c r="H811" s="211"/>
      <c r="I811" s="211"/>
      <c r="J811" s="211"/>
      <c r="K811" s="211"/>
      <c r="L811" s="211"/>
      <c r="M811" s="215"/>
      <c r="N811" s="57"/>
      <c r="O811" s="57"/>
      <c r="P811" s="57"/>
      <c r="Q811" s="57"/>
      <c r="R811" s="57"/>
      <c r="S811" s="215"/>
      <c r="T811" s="215"/>
      <c r="U811" s="215"/>
      <c r="V811" s="215"/>
      <c r="W811" s="215"/>
      <c r="X811" s="215"/>
      <c r="Y811" s="215"/>
      <c r="Z811" s="217"/>
      <c r="AA811" s="215"/>
      <c r="AB811" s="215"/>
      <c r="AC811" s="215"/>
      <c r="AD811" s="215"/>
      <c r="AE811" s="215"/>
      <c r="AF811" s="215"/>
      <c r="AG811" s="211"/>
      <c r="AH811" s="215"/>
      <c r="AI811" s="211"/>
    </row>
    <row r="812" spans="1:35" x14ac:dyDescent="0.25">
      <c r="A812" s="211"/>
      <c r="B812" s="211"/>
      <c r="C812" s="211"/>
      <c r="D812" s="211"/>
      <c r="E812" s="211"/>
      <c r="F812" s="211"/>
      <c r="G812" s="211"/>
      <c r="H812" s="211"/>
      <c r="I812" s="211"/>
      <c r="J812" s="211"/>
      <c r="K812" s="211"/>
      <c r="L812" s="211"/>
      <c r="M812" s="215"/>
      <c r="N812" s="57"/>
      <c r="O812" s="57"/>
      <c r="P812" s="57"/>
      <c r="Q812" s="57"/>
      <c r="R812" s="57"/>
      <c r="S812" s="215"/>
      <c r="T812" s="215"/>
      <c r="U812" s="215"/>
      <c r="V812" s="215"/>
      <c r="W812" s="215"/>
      <c r="X812" s="215"/>
      <c r="Y812" s="215"/>
      <c r="Z812" s="217"/>
      <c r="AA812" s="215"/>
      <c r="AB812" s="215"/>
      <c r="AC812" s="215"/>
      <c r="AD812" s="215"/>
      <c r="AE812" s="215"/>
      <c r="AF812" s="215"/>
      <c r="AG812" s="211"/>
      <c r="AH812" s="215"/>
      <c r="AI812" s="211"/>
    </row>
    <row r="813" spans="1:35" x14ac:dyDescent="0.25">
      <c r="A813" s="211"/>
      <c r="B813" s="211"/>
      <c r="C813" s="211"/>
      <c r="D813" s="211"/>
      <c r="E813" s="211"/>
      <c r="F813" s="211"/>
      <c r="G813" s="211"/>
      <c r="H813" s="211"/>
      <c r="I813" s="211"/>
      <c r="J813" s="211"/>
      <c r="K813" s="211"/>
      <c r="L813" s="211"/>
      <c r="M813" s="215"/>
      <c r="N813" s="57"/>
      <c r="O813" s="57"/>
      <c r="P813" s="57"/>
      <c r="Q813" s="57"/>
      <c r="R813" s="57"/>
      <c r="S813" s="215"/>
      <c r="T813" s="215"/>
      <c r="U813" s="215"/>
      <c r="V813" s="215"/>
      <c r="W813" s="215"/>
      <c r="X813" s="215"/>
      <c r="Y813" s="215"/>
      <c r="Z813" s="217"/>
      <c r="AA813" s="215"/>
      <c r="AB813" s="215"/>
      <c r="AC813" s="215"/>
      <c r="AD813" s="215"/>
      <c r="AE813" s="215"/>
      <c r="AF813" s="215"/>
      <c r="AG813" s="211"/>
      <c r="AH813" s="215"/>
      <c r="AI813" s="211"/>
    </row>
    <row r="814" spans="1:35" x14ac:dyDescent="0.25">
      <c r="A814" s="211"/>
      <c r="B814" s="211"/>
      <c r="C814" s="211"/>
      <c r="D814" s="211"/>
      <c r="E814" s="211"/>
      <c r="F814" s="211"/>
      <c r="G814" s="211"/>
      <c r="H814" s="211"/>
      <c r="I814" s="211"/>
      <c r="J814" s="211"/>
      <c r="K814" s="211"/>
      <c r="L814" s="211"/>
      <c r="M814" s="215"/>
      <c r="N814" s="57"/>
      <c r="O814" s="57"/>
      <c r="P814" s="57"/>
      <c r="Q814" s="57"/>
      <c r="R814" s="57"/>
      <c r="S814" s="215"/>
      <c r="T814" s="215"/>
      <c r="U814" s="215"/>
      <c r="V814" s="215"/>
      <c r="W814" s="215"/>
      <c r="X814" s="215"/>
      <c r="Y814" s="215"/>
      <c r="Z814" s="217"/>
      <c r="AA814" s="215"/>
      <c r="AB814" s="215"/>
      <c r="AC814" s="215"/>
      <c r="AD814" s="215"/>
      <c r="AE814" s="215"/>
      <c r="AF814" s="215"/>
      <c r="AG814" s="211"/>
      <c r="AH814" s="215"/>
      <c r="AI814" s="211"/>
    </row>
    <row r="815" spans="1:35" x14ac:dyDescent="0.25">
      <c r="A815" s="211"/>
      <c r="B815" s="211"/>
      <c r="C815" s="211"/>
      <c r="D815" s="211"/>
      <c r="E815" s="211"/>
      <c r="F815" s="211"/>
      <c r="G815" s="211"/>
      <c r="H815" s="211"/>
      <c r="I815" s="211"/>
      <c r="J815" s="211"/>
      <c r="K815" s="211"/>
      <c r="L815" s="211"/>
      <c r="M815" s="215"/>
      <c r="N815" s="57"/>
      <c r="O815" s="57"/>
      <c r="P815" s="57"/>
      <c r="Q815" s="57"/>
      <c r="R815" s="57"/>
      <c r="S815" s="215"/>
      <c r="T815" s="215"/>
      <c r="U815" s="215"/>
      <c r="V815" s="215"/>
      <c r="W815" s="215"/>
      <c r="X815" s="215"/>
      <c r="Y815" s="215"/>
      <c r="Z815" s="217"/>
      <c r="AA815" s="215"/>
      <c r="AB815" s="215"/>
      <c r="AC815" s="215"/>
      <c r="AD815" s="215"/>
      <c r="AE815" s="215"/>
      <c r="AF815" s="215"/>
      <c r="AG815" s="211"/>
      <c r="AH815" s="215"/>
      <c r="AI815" s="211"/>
    </row>
    <row r="816" spans="1:35" x14ac:dyDescent="0.25">
      <c r="A816" s="211"/>
      <c r="B816" s="211"/>
      <c r="C816" s="211"/>
      <c r="D816" s="211"/>
      <c r="E816" s="211"/>
      <c r="F816" s="211"/>
      <c r="G816" s="211"/>
      <c r="H816" s="211"/>
      <c r="I816" s="211"/>
      <c r="J816" s="211"/>
      <c r="K816" s="211"/>
      <c r="L816" s="211"/>
      <c r="M816" s="215"/>
      <c r="N816" s="57"/>
      <c r="O816" s="57"/>
      <c r="P816" s="57"/>
      <c r="Q816" s="57"/>
      <c r="R816" s="57"/>
      <c r="S816" s="215"/>
      <c r="T816" s="215"/>
      <c r="U816" s="215"/>
      <c r="V816" s="215"/>
      <c r="W816" s="215"/>
      <c r="X816" s="215"/>
      <c r="Y816" s="215"/>
      <c r="Z816" s="217"/>
      <c r="AA816" s="215"/>
      <c r="AB816" s="215"/>
      <c r="AC816" s="215"/>
      <c r="AD816" s="215"/>
      <c r="AE816" s="215"/>
      <c r="AF816" s="215"/>
      <c r="AG816" s="211"/>
      <c r="AH816" s="215"/>
      <c r="AI816" s="211"/>
    </row>
    <row r="817" spans="1:35" x14ac:dyDescent="0.25">
      <c r="A817" s="211"/>
      <c r="B817" s="211"/>
      <c r="C817" s="211"/>
      <c r="D817" s="211"/>
      <c r="E817" s="211"/>
      <c r="F817" s="211"/>
      <c r="G817" s="211"/>
      <c r="H817" s="211"/>
      <c r="I817" s="211"/>
      <c r="J817" s="211"/>
      <c r="K817" s="211"/>
      <c r="L817" s="211"/>
      <c r="M817" s="215"/>
      <c r="N817" s="57"/>
      <c r="O817" s="57"/>
      <c r="P817" s="57"/>
      <c r="Q817" s="57"/>
      <c r="R817" s="57"/>
      <c r="S817" s="215"/>
      <c r="T817" s="215"/>
      <c r="U817" s="215"/>
      <c r="V817" s="215"/>
      <c r="W817" s="215"/>
      <c r="X817" s="215"/>
      <c r="Y817" s="215"/>
      <c r="Z817" s="217"/>
      <c r="AA817" s="215"/>
      <c r="AB817" s="215"/>
      <c r="AC817" s="215"/>
      <c r="AD817" s="215"/>
      <c r="AE817" s="215"/>
      <c r="AF817" s="215"/>
      <c r="AG817" s="211"/>
      <c r="AH817" s="215"/>
      <c r="AI817" s="211"/>
    </row>
    <row r="818" spans="1:35" x14ac:dyDescent="0.25">
      <c r="A818" s="211"/>
      <c r="B818" s="211"/>
      <c r="C818" s="211"/>
      <c r="D818" s="211"/>
      <c r="E818" s="211"/>
      <c r="F818" s="211"/>
      <c r="G818" s="211"/>
      <c r="H818" s="211"/>
      <c r="I818" s="211"/>
      <c r="J818" s="211"/>
      <c r="K818" s="211"/>
      <c r="L818" s="211"/>
      <c r="M818" s="215"/>
      <c r="N818" s="57"/>
      <c r="O818" s="57"/>
      <c r="P818" s="57"/>
      <c r="Q818" s="57"/>
      <c r="R818" s="57"/>
      <c r="S818" s="215"/>
      <c r="T818" s="215"/>
      <c r="U818" s="215"/>
      <c r="V818" s="215"/>
      <c r="W818" s="215"/>
      <c r="X818" s="215"/>
      <c r="Y818" s="215"/>
      <c r="Z818" s="217"/>
      <c r="AA818" s="215"/>
      <c r="AB818" s="215"/>
      <c r="AC818" s="215"/>
      <c r="AD818" s="215"/>
      <c r="AE818" s="215"/>
      <c r="AF818" s="215"/>
      <c r="AG818" s="211"/>
      <c r="AH818" s="215"/>
      <c r="AI818" s="211"/>
    </row>
    <row r="819" spans="1:35" x14ac:dyDescent="0.25">
      <c r="A819" s="211"/>
      <c r="B819" s="211"/>
      <c r="C819" s="211"/>
      <c r="D819" s="211"/>
      <c r="E819" s="211"/>
      <c r="F819" s="211"/>
      <c r="G819" s="211"/>
      <c r="H819" s="211"/>
      <c r="I819" s="211"/>
      <c r="J819" s="211"/>
      <c r="K819" s="211"/>
      <c r="L819" s="211"/>
      <c r="M819" s="215"/>
      <c r="N819" s="57"/>
      <c r="O819" s="57"/>
      <c r="P819" s="57"/>
      <c r="Q819" s="57"/>
      <c r="R819" s="57"/>
      <c r="S819" s="215"/>
      <c r="T819" s="215"/>
      <c r="U819" s="215"/>
      <c r="V819" s="215"/>
      <c r="W819" s="215"/>
      <c r="X819" s="215"/>
      <c r="Y819" s="215"/>
      <c r="Z819" s="217"/>
      <c r="AA819" s="215"/>
      <c r="AB819" s="215"/>
      <c r="AC819" s="215"/>
      <c r="AD819" s="215"/>
      <c r="AE819" s="215"/>
      <c r="AF819" s="215"/>
      <c r="AG819" s="211"/>
      <c r="AH819" s="215"/>
      <c r="AI819" s="211"/>
    </row>
    <row r="820" spans="1:35" x14ac:dyDescent="0.25">
      <c r="A820" s="211"/>
      <c r="B820" s="211"/>
      <c r="C820" s="211"/>
      <c r="D820" s="211"/>
      <c r="E820" s="211"/>
      <c r="F820" s="211"/>
      <c r="G820" s="211"/>
      <c r="H820" s="211"/>
      <c r="I820" s="211"/>
      <c r="J820" s="211"/>
      <c r="K820" s="211"/>
      <c r="L820" s="211"/>
      <c r="M820" s="215"/>
      <c r="N820" s="57"/>
      <c r="O820" s="57"/>
      <c r="P820" s="57"/>
      <c r="Q820" s="57"/>
      <c r="R820" s="57"/>
      <c r="S820" s="215"/>
      <c r="T820" s="215"/>
      <c r="U820" s="215"/>
      <c r="V820" s="215"/>
      <c r="W820" s="215"/>
      <c r="X820" s="215"/>
      <c r="Y820" s="215"/>
      <c r="Z820" s="217"/>
      <c r="AA820" s="215"/>
      <c r="AB820" s="215"/>
      <c r="AC820" s="215"/>
      <c r="AD820" s="215"/>
      <c r="AE820" s="215"/>
      <c r="AF820" s="215"/>
      <c r="AG820" s="211"/>
      <c r="AH820" s="215"/>
      <c r="AI820" s="211"/>
    </row>
    <row r="821" spans="1:35" x14ac:dyDescent="0.25">
      <c r="A821" s="211"/>
      <c r="B821" s="211"/>
      <c r="C821" s="211"/>
      <c r="D821" s="211"/>
      <c r="E821" s="211"/>
      <c r="F821" s="211"/>
      <c r="G821" s="211"/>
      <c r="H821" s="211"/>
      <c r="I821" s="211"/>
      <c r="J821" s="211"/>
      <c r="K821" s="211"/>
      <c r="L821" s="211"/>
      <c r="M821" s="215"/>
      <c r="N821" s="57"/>
      <c r="O821" s="57"/>
      <c r="P821" s="57"/>
      <c r="Q821" s="57"/>
      <c r="R821" s="57"/>
      <c r="S821" s="215"/>
      <c r="T821" s="215"/>
      <c r="U821" s="215"/>
      <c r="V821" s="215"/>
      <c r="W821" s="215"/>
      <c r="X821" s="215"/>
      <c r="Y821" s="215"/>
      <c r="Z821" s="217"/>
      <c r="AA821" s="215"/>
      <c r="AB821" s="215"/>
      <c r="AC821" s="215"/>
      <c r="AD821" s="215"/>
      <c r="AE821" s="215"/>
      <c r="AF821" s="215"/>
      <c r="AG821" s="211"/>
      <c r="AH821" s="215"/>
      <c r="AI821" s="211"/>
    </row>
    <row r="822" spans="1:35" x14ac:dyDescent="0.25">
      <c r="A822" s="211"/>
      <c r="B822" s="211"/>
      <c r="C822" s="211"/>
      <c r="D822" s="211"/>
      <c r="E822" s="211"/>
      <c r="F822" s="211"/>
      <c r="G822" s="211"/>
      <c r="H822" s="211"/>
      <c r="I822" s="211"/>
      <c r="J822" s="211"/>
      <c r="K822" s="211"/>
      <c r="L822" s="211"/>
      <c r="M822" s="215"/>
      <c r="N822" s="57"/>
      <c r="O822" s="57"/>
      <c r="P822" s="57"/>
      <c r="Q822" s="57"/>
      <c r="R822" s="57"/>
      <c r="S822" s="215"/>
      <c r="T822" s="215"/>
      <c r="U822" s="215"/>
      <c r="V822" s="215"/>
      <c r="W822" s="215"/>
      <c r="X822" s="215"/>
      <c r="Y822" s="215"/>
      <c r="Z822" s="217"/>
      <c r="AA822" s="215"/>
      <c r="AB822" s="215"/>
      <c r="AC822" s="215"/>
      <c r="AD822" s="215"/>
      <c r="AE822" s="215"/>
      <c r="AF822" s="215"/>
      <c r="AG822" s="211"/>
      <c r="AH822" s="215"/>
      <c r="AI822" s="211"/>
    </row>
    <row r="823" spans="1:35" x14ac:dyDescent="0.25">
      <c r="A823" s="211"/>
      <c r="B823" s="211"/>
      <c r="C823" s="211"/>
      <c r="D823" s="211"/>
      <c r="E823" s="211"/>
      <c r="F823" s="211"/>
      <c r="G823" s="211"/>
      <c r="H823" s="211"/>
      <c r="I823" s="211"/>
      <c r="J823" s="211"/>
      <c r="K823" s="211"/>
      <c r="L823" s="211"/>
      <c r="M823" s="215"/>
      <c r="N823" s="57"/>
      <c r="O823" s="57"/>
      <c r="P823" s="57"/>
      <c r="Q823" s="57"/>
      <c r="R823" s="57"/>
      <c r="S823" s="215"/>
      <c r="T823" s="215"/>
      <c r="U823" s="215"/>
      <c r="V823" s="215"/>
      <c r="W823" s="215"/>
      <c r="X823" s="215"/>
      <c r="Y823" s="215"/>
      <c r="Z823" s="217"/>
      <c r="AA823" s="215"/>
      <c r="AB823" s="215"/>
      <c r="AC823" s="215"/>
      <c r="AD823" s="215"/>
      <c r="AE823" s="215"/>
      <c r="AF823" s="215"/>
      <c r="AG823" s="211"/>
      <c r="AH823" s="215"/>
      <c r="AI823" s="211"/>
    </row>
    <row r="824" spans="1:35" x14ac:dyDescent="0.25">
      <c r="A824" s="211"/>
      <c r="B824" s="211"/>
      <c r="C824" s="211"/>
      <c r="D824" s="211"/>
      <c r="E824" s="211"/>
      <c r="F824" s="211"/>
      <c r="G824" s="211"/>
      <c r="H824" s="211"/>
      <c r="I824" s="211"/>
      <c r="J824" s="211"/>
      <c r="K824" s="211"/>
      <c r="L824" s="211"/>
      <c r="M824" s="215"/>
      <c r="N824" s="57"/>
      <c r="O824" s="57"/>
      <c r="P824" s="57"/>
      <c r="Q824" s="57"/>
      <c r="R824" s="57"/>
      <c r="S824" s="215"/>
      <c r="T824" s="215"/>
      <c r="U824" s="215"/>
      <c r="V824" s="215"/>
      <c r="W824" s="215"/>
      <c r="X824" s="215"/>
      <c r="Y824" s="215"/>
      <c r="Z824" s="217"/>
      <c r="AA824" s="215"/>
      <c r="AB824" s="215"/>
      <c r="AC824" s="215"/>
      <c r="AD824" s="215"/>
      <c r="AE824" s="215"/>
      <c r="AF824" s="215"/>
      <c r="AG824" s="211"/>
      <c r="AH824" s="215"/>
      <c r="AI824" s="211"/>
    </row>
    <row r="825" spans="1:35" x14ac:dyDescent="0.25">
      <c r="A825" s="211"/>
      <c r="B825" s="211"/>
      <c r="C825" s="211"/>
      <c r="D825" s="211"/>
      <c r="E825" s="211"/>
      <c r="F825" s="211"/>
      <c r="G825" s="211"/>
      <c r="H825" s="211"/>
      <c r="I825" s="211"/>
      <c r="J825" s="211"/>
      <c r="K825" s="211"/>
      <c r="L825" s="211"/>
      <c r="M825" s="215"/>
      <c r="N825" s="57"/>
      <c r="O825" s="57"/>
      <c r="P825" s="57"/>
      <c r="Q825" s="57"/>
      <c r="R825" s="57"/>
      <c r="S825" s="215"/>
      <c r="T825" s="215"/>
      <c r="U825" s="215"/>
      <c r="V825" s="215"/>
      <c r="W825" s="215"/>
      <c r="X825" s="215"/>
      <c r="Y825" s="215"/>
      <c r="Z825" s="217"/>
      <c r="AA825" s="215"/>
      <c r="AB825" s="215"/>
      <c r="AC825" s="215"/>
      <c r="AD825" s="215"/>
      <c r="AE825" s="215"/>
      <c r="AF825" s="215"/>
      <c r="AG825" s="211"/>
      <c r="AH825" s="215"/>
      <c r="AI825" s="211"/>
    </row>
    <row r="826" spans="1:35" x14ac:dyDescent="0.25">
      <c r="A826" s="211"/>
      <c r="B826" s="211"/>
      <c r="C826" s="211"/>
      <c r="D826" s="211"/>
      <c r="E826" s="211"/>
      <c r="F826" s="211"/>
      <c r="G826" s="211"/>
      <c r="H826" s="211"/>
      <c r="I826" s="211"/>
      <c r="J826" s="211"/>
      <c r="K826" s="211"/>
      <c r="L826" s="211"/>
      <c r="M826" s="215"/>
      <c r="N826" s="57"/>
      <c r="O826" s="57"/>
      <c r="P826" s="57"/>
      <c r="Q826" s="57"/>
      <c r="R826" s="57"/>
      <c r="S826" s="215"/>
      <c r="T826" s="215"/>
      <c r="U826" s="215"/>
      <c r="V826" s="215"/>
      <c r="W826" s="215"/>
      <c r="X826" s="215"/>
      <c r="Y826" s="215"/>
      <c r="Z826" s="217"/>
      <c r="AA826" s="215"/>
      <c r="AB826" s="215"/>
      <c r="AC826" s="215"/>
      <c r="AD826" s="215"/>
      <c r="AE826" s="215"/>
      <c r="AF826" s="215"/>
      <c r="AG826" s="211"/>
      <c r="AH826" s="215"/>
      <c r="AI826" s="211"/>
    </row>
    <row r="827" spans="1:35" x14ac:dyDescent="0.25">
      <c r="A827" s="211"/>
      <c r="B827" s="211"/>
      <c r="C827" s="211"/>
      <c r="D827" s="211"/>
      <c r="E827" s="211"/>
      <c r="F827" s="211"/>
      <c r="G827" s="211"/>
      <c r="H827" s="211"/>
      <c r="I827" s="211"/>
      <c r="J827" s="211"/>
      <c r="K827" s="211"/>
      <c r="L827" s="211"/>
      <c r="M827" s="215"/>
      <c r="N827" s="57"/>
      <c r="O827" s="57"/>
      <c r="P827" s="57"/>
      <c r="Q827" s="57"/>
      <c r="R827" s="57"/>
      <c r="S827" s="215"/>
      <c r="T827" s="215"/>
      <c r="U827" s="215"/>
      <c r="V827" s="215"/>
      <c r="W827" s="215"/>
      <c r="X827" s="215"/>
      <c r="Y827" s="215"/>
      <c r="Z827" s="217"/>
      <c r="AA827" s="215"/>
      <c r="AB827" s="215"/>
      <c r="AC827" s="215"/>
      <c r="AD827" s="215"/>
      <c r="AE827" s="215"/>
      <c r="AF827" s="215"/>
      <c r="AG827" s="211"/>
      <c r="AH827" s="215"/>
      <c r="AI827" s="211"/>
    </row>
    <row r="828" spans="1:35" x14ac:dyDescent="0.25">
      <c r="A828" s="211"/>
      <c r="B828" s="211"/>
      <c r="C828" s="211"/>
      <c r="D828" s="211"/>
      <c r="E828" s="211"/>
      <c r="F828" s="211"/>
      <c r="G828" s="211"/>
      <c r="H828" s="211"/>
      <c r="I828" s="211"/>
      <c r="J828" s="211"/>
      <c r="K828" s="211"/>
      <c r="L828" s="211"/>
      <c r="M828" s="215"/>
      <c r="N828" s="57"/>
      <c r="O828" s="57"/>
      <c r="P828" s="57"/>
      <c r="Q828" s="57"/>
      <c r="R828" s="57"/>
      <c r="S828" s="215"/>
      <c r="T828" s="215"/>
      <c r="U828" s="215"/>
      <c r="V828" s="215"/>
      <c r="W828" s="215"/>
      <c r="X828" s="215"/>
      <c r="Y828" s="215"/>
      <c r="Z828" s="217"/>
      <c r="AA828" s="215"/>
      <c r="AB828" s="215"/>
      <c r="AC828" s="215"/>
      <c r="AD828" s="215"/>
      <c r="AE828" s="215"/>
      <c r="AF828" s="215"/>
      <c r="AG828" s="211"/>
      <c r="AH828" s="215"/>
      <c r="AI828" s="211"/>
    </row>
    <row r="829" spans="1:35" x14ac:dyDescent="0.25">
      <c r="A829" s="211"/>
      <c r="B829" s="211"/>
      <c r="C829" s="211"/>
      <c r="D829" s="211"/>
      <c r="E829" s="211"/>
      <c r="F829" s="211"/>
      <c r="G829" s="211"/>
      <c r="H829" s="211"/>
      <c r="I829" s="211"/>
      <c r="J829" s="211"/>
      <c r="K829" s="211"/>
      <c r="L829" s="211"/>
      <c r="M829" s="215"/>
      <c r="N829" s="57"/>
      <c r="O829" s="57"/>
      <c r="P829" s="57"/>
      <c r="Q829" s="57"/>
      <c r="R829" s="57"/>
      <c r="S829" s="215"/>
      <c r="T829" s="215"/>
      <c r="U829" s="215"/>
      <c r="V829" s="215"/>
      <c r="W829" s="215"/>
      <c r="X829" s="215"/>
      <c r="Y829" s="215"/>
      <c r="Z829" s="217"/>
      <c r="AA829" s="215"/>
      <c r="AB829" s="215"/>
      <c r="AC829" s="215"/>
      <c r="AD829" s="215"/>
      <c r="AE829" s="215"/>
      <c r="AF829" s="215"/>
      <c r="AG829" s="211"/>
      <c r="AH829" s="215"/>
      <c r="AI829" s="211"/>
    </row>
    <row r="830" spans="1:35" x14ac:dyDescent="0.25">
      <c r="A830" s="211"/>
      <c r="B830" s="211"/>
      <c r="C830" s="211"/>
      <c r="D830" s="211"/>
      <c r="E830" s="211"/>
      <c r="F830" s="211"/>
      <c r="G830" s="211"/>
      <c r="H830" s="211"/>
      <c r="I830" s="211"/>
      <c r="J830" s="211"/>
      <c r="K830" s="211"/>
      <c r="L830" s="211"/>
      <c r="M830" s="215"/>
      <c r="N830" s="57"/>
      <c r="O830" s="57"/>
      <c r="P830" s="57"/>
      <c r="Q830" s="57"/>
      <c r="R830" s="57"/>
      <c r="S830" s="215"/>
      <c r="T830" s="215"/>
      <c r="U830" s="215"/>
      <c r="V830" s="215"/>
      <c r="W830" s="215"/>
      <c r="X830" s="215"/>
      <c r="Y830" s="215"/>
      <c r="Z830" s="217"/>
      <c r="AA830" s="215"/>
      <c r="AB830" s="215"/>
      <c r="AC830" s="215"/>
      <c r="AD830" s="215"/>
      <c r="AE830" s="215"/>
      <c r="AF830" s="215"/>
      <c r="AG830" s="211"/>
      <c r="AH830" s="215"/>
      <c r="AI830" s="211"/>
    </row>
    <row r="831" spans="1:35" x14ac:dyDescent="0.25">
      <c r="A831" s="211"/>
      <c r="B831" s="211"/>
      <c r="C831" s="211"/>
      <c r="D831" s="211"/>
      <c r="E831" s="211"/>
      <c r="F831" s="211"/>
      <c r="G831" s="211"/>
      <c r="H831" s="211"/>
      <c r="I831" s="211"/>
      <c r="J831" s="211"/>
      <c r="K831" s="211"/>
      <c r="L831" s="211"/>
      <c r="M831" s="215"/>
      <c r="N831" s="57"/>
      <c r="O831" s="57"/>
      <c r="P831" s="57"/>
      <c r="Q831" s="57"/>
      <c r="R831" s="57"/>
      <c r="S831" s="215"/>
      <c r="T831" s="215"/>
      <c r="U831" s="215"/>
      <c r="V831" s="215"/>
      <c r="W831" s="215"/>
      <c r="X831" s="215"/>
      <c r="Y831" s="215"/>
      <c r="Z831" s="217"/>
      <c r="AA831" s="215"/>
      <c r="AB831" s="215"/>
      <c r="AC831" s="215"/>
      <c r="AD831" s="215"/>
      <c r="AE831" s="215"/>
      <c r="AF831" s="215"/>
      <c r="AG831" s="211"/>
      <c r="AH831" s="215"/>
      <c r="AI831" s="211"/>
    </row>
    <row r="832" spans="1:35" x14ac:dyDescent="0.25">
      <c r="A832" s="211"/>
      <c r="B832" s="211"/>
      <c r="C832" s="211"/>
      <c r="D832" s="211"/>
      <c r="E832" s="211"/>
      <c r="F832" s="211"/>
      <c r="G832" s="211"/>
      <c r="H832" s="211"/>
      <c r="I832" s="211"/>
      <c r="J832" s="211"/>
      <c r="K832" s="211"/>
      <c r="L832" s="211"/>
      <c r="M832" s="215"/>
      <c r="N832" s="57"/>
      <c r="O832" s="57"/>
      <c r="P832" s="57"/>
      <c r="Q832" s="57"/>
      <c r="R832" s="57"/>
      <c r="S832" s="215"/>
      <c r="T832" s="215"/>
      <c r="U832" s="215"/>
      <c r="V832" s="215"/>
      <c r="W832" s="215"/>
      <c r="X832" s="215"/>
      <c r="Y832" s="215"/>
      <c r="Z832" s="217"/>
      <c r="AA832" s="215"/>
      <c r="AB832" s="215"/>
      <c r="AC832" s="215"/>
      <c r="AD832" s="215"/>
      <c r="AE832" s="215"/>
      <c r="AF832" s="215"/>
      <c r="AG832" s="211"/>
      <c r="AH832" s="215"/>
      <c r="AI832" s="211"/>
    </row>
    <row r="833" spans="1:35" x14ac:dyDescent="0.25">
      <c r="A833" s="211"/>
      <c r="B833" s="211"/>
      <c r="C833" s="211"/>
      <c r="D833" s="211"/>
      <c r="E833" s="211"/>
      <c r="F833" s="211"/>
      <c r="G833" s="211"/>
      <c r="H833" s="211"/>
      <c r="I833" s="211"/>
      <c r="J833" s="211"/>
      <c r="K833" s="211"/>
      <c r="L833" s="211"/>
      <c r="M833" s="215"/>
      <c r="N833" s="57"/>
      <c r="O833" s="57"/>
      <c r="P833" s="57"/>
      <c r="Q833" s="57"/>
      <c r="R833" s="57"/>
      <c r="S833" s="215"/>
      <c r="T833" s="215"/>
      <c r="U833" s="215"/>
      <c r="V833" s="215"/>
      <c r="W833" s="215"/>
      <c r="X833" s="215"/>
      <c r="Y833" s="215"/>
      <c r="Z833" s="217"/>
      <c r="AA833" s="215"/>
      <c r="AB833" s="215"/>
      <c r="AC833" s="215"/>
      <c r="AD833" s="215"/>
      <c r="AE833" s="215"/>
      <c r="AF833" s="215"/>
      <c r="AG833" s="211"/>
      <c r="AH833" s="215"/>
      <c r="AI833" s="211"/>
    </row>
    <row r="834" spans="1:35" x14ac:dyDescent="0.25">
      <c r="A834" s="211"/>
      <c r="B834" s="211"/>
      <c r="C834" s="211"/>
      <c r="D834" s="211"/>
      <c r="E834" s="211"/>
      <c r="F834" s="211"/>
      <c r="G834" s="211"/>
      <c r="H834" s="211"/>
      <c r="I834" s="211"/>
      <c r="J834" s="211"/>
      <c r="K834" s="211"/>
      <c r="L834" s="211"/>
      <c r="M834" s="215"/>
      <c r="N834" s="57"/>
      <c r="O834" s="57"/>
      <c r="P834" s="57"/>
      <c r="Q834" s="57"/>
      <c r="R834" s="57"/>
      <c r="S834" s="215"/>
      <c r="T834" s="215"/>
      <c r="U834" s="215"/>
      <c r="V834" s="215"/>
      <c r="W834" s="215"/>
      <c r="X834" s="215"/>
      <c r="Y834" s="215"/>
      <c r="Z834" s="217"/>
      <c r="AA834" s="215"/>
      <c r="AB834" s="215"/>
      <c r="AC834" s="215"/>
      <c r="AD834" s="215"/>
      <c r="AE834" s="215"/>
      <c r="AF834" s="215"/>
      <c r="AG834" s="211"/>
      <c r="AH834" s="215"/>
      <c r="AI834" s="211"/>
    </row>
    <row r="835" spans="1:35" x14ac:dyDescent="0.25">
      <c r="A835" s="211"/>
      <c r="B835" s="211"/>
      <c r="C835" s="211"/>
      <c r="D835" s="211"/>
      <c r="E835" s="211"/>
      <c r="F835" s="211"/>
      <c r="G835" s="211"/>
      <c r="H835" s="211"/>
      <c r="I835" s="211"/>
      <c r="J835" s="211"/>
      <c r="K835" s="211"/>
      <c r="L835" s="211"/>
      <c r="M835" s="215"/>
      <c r="N835" s="57"/>
      <c r="O835" s="57"/>
      <c r="P835" s="57"/>
      <c r="Q835" s="57"/>
      <c r="R835" s="57"/>
      <c r="S835" s="215"/>
      <c r="T835" s="215"/>
      <c r="U835" s="215"/>
      <c r="V835" s="215"/>
      <c r="W835" s="215"/>
      <c r="X835" s="215"/>
      <c r="Y835" s="215"/>
      <c r="Z835" s="217"/>
      <c r="AA835" s="215"/>
      <c r="AB835" s="215"/>
      <c r="AC835" s="215"/>
      <c r="AD835" s="215"/>
      <c r="AE835" s="215"/>
      <c r="AF835" s="215"/>
      <c r="AG835" s="211"/>
      <c r="AH835" s="215"/>
      <c r="AI835" s="211"/>
    </row>
    <row r="836" spans="1:35" x14ac:dyDescent="0.25">
      <c r="A836" s="211"/>
      <c r="B836" s="211"/>
      <c r="C836" s="211"/>
      <c r="D836" s="211"/>
      <c r="E836" s="211"/>
      <c r="F836" s="211"/>
      <c r="G836" s="211"/>
      <c r="H836" s="211"/>
      <c r="I836" s="211"/>
      <c r="J836" s="211"/>
      <c r="K836" s="211"/>
      <c r="L836" s="211"/>
      <c r="M836" s="215"/>
      <c r="N836" s="57"/>
      <c r="O836" s="57"/>
      <c r="P836" s="57"/>
      <c r="Q836" s="57"/>
      <c r="R836" s="57"/>
      <c r="S836" s="215"/>
      <c r="T836" s="215"/>
      <c r="U836" s="215"/>
      <c r="V836" s="215"/>
      <c r="W836" s="215"/>
      <c r="X836" s="215"/>
      <c r="Y836" s="215"/>
      <c r="Z836" s="217"/>
      <c r="AA836" s="215"/>
      <c r="AB836" s="215"/>
      <c r="AC836" s="215"/>
      <c r="AD836" s="215"/>
      <c r="AE836" s="215"/>
      <c r="AF836" s="215"/>
      <c r="AG836" s="211"/>
      <c r="AH836" s="215"/>
      <c r="AI836" s="211"/>
    </row>
    <row r="837" spans="1:35" x14ac:dyDescent="0.25">
      <c r="A837" s="211"/>
      <c r="B837" s="211"/>
      <c r="C837" s="211"/>
      <c r="D837" s="211"/>
      <c r="E837" s="211"/>
      <c r="F837" s="211"/>
      <c r="G837" s="211"/>
      <c r="H837" s="211"/>
      <c r="I837" s="211"/>
      <c r="J837" s="211"/>
      <c r="K837" s="211"/>
      <c r="L837" s="211"/>
      <c r="M837" s="215"/>
      <c r="N837" s="60"/>
      <c r="O837" s="60"/>
      <c r="P837" s="60"/>
      <c r="Q837" s="60"/>
      <c r="R837" s="60"/>
      <c r="S837" s="215"/>
      <c r="T837" s="215"/>
      <c r="U837" s="215"/>
      <c r="V837" s="215"/>
      <c r="W837" s="215"/>
      <c r="X837" s="215"/>
      <c r="Y837" s="215"/>
      <c r="Z837" s="217"/>
      <c r="AA837" s="215"/>
      <c r="AB837" s="215"/>
      <c r="AC837" s="215"/>
      <c r="AD837" s="215"/>
      <c r="AE837" s="215"/>
      <c r="AF837" s="215"/>
      <c r="AG837" s="211"/>
      <c r="AH837" s="215"/>
      <c r="AI837" s="211"/>
    </row>
    <row r="838" spans="1:35" x14ac:dyDescent="0.25">
      <c r="A838" s="211"/>
      <c r="B838" s="211"/>
      <c r="C838" s="211"/>
      <c r="D838" s="211"/>
      <c r="E838" s="211"/>
      <c r="F838" s="211"/>
      <c r="G838" s="211"/>
      <c r="H838" s="211"/>
      <c r="I838" s="211"/>
      <c r="J838" s="211"/>
      <c r="K838" s="211"/>
      <c r="L838" s="211"/>
      <c r="M838" s="215"/>
      <c r="N838" s="60"/>
      <c r="O838" s="60"/>
      <c r="P838" s="60"/>
      <c r="Q838" s="60"/>
      <c r="R838" s="60"/>
      <c r="S838" s="215"/>
      <c r="T838" s="215"/>
      <c r="U838" s="215"/>
      <c r="V838" s="215"/>
      <c r="W838" s="215"/>
      <c r="X838" s="215"/>
      <c r="Y838" s="215"/>
      <c r="Z838" s="217"/>
      <c r="AA838" s="215"/>
      <c r="AB838" s="215"/>
      <c r="AC838" s="215"/>
      <c r="AD838" s="215"/>
      <c r="AE838" s="215"/>
      <c r="AF838" s="215"/>
      <c r="AG838" s="211"/>
      <c r="AH838" s="215"/>
      <c r="AI838" s="211"/>
    </row>
    <row r="839" spans="1:35" x14ac:dyDescent="0.25">
      <c r="A839" s="211"/>
      <c r="B839" s="211"/>
      <c r="C839" s="211"/>
      <c r="D839" s="211"/>
      <c r="E839" s="211"/>
      <c r="F839" s="211"/>
      <c r="G839" s="211"/>
      <c r="H839" s="211"/>
      <c r="I839" s="211"/>
      <c r="J839" s="211"/>
      <c r="K839" s="211"/>
      <c r="L839" s="211"/>
      <c r="M839" s="215"/>
      <c r="N839" s="60"/>
      <c r="O839" s="60"/>
      <c r="P839" s="60"/>
      <c r="Q839" s="60"/>
      <c r="R839" s="60"/>
      <c r="S839" s="215"/>
      <c r="T839" s="215"/>
      <c r="U839" s="215"/>
      <c r="V839" s="215"/>
      <c r="W839" s="215"/>
      <c r="X839" s="215"/>
      <c r="Y839" s="215"/>
      <c r="Z839" s="217"/>
      <c r="AA839" s="215"/>
      <c r="AB839" s="215"/>
      <c r="AC839" s="215"/>
      <c r="AD839" s="215"/>
      <c r="AE839" s="215"/>
      <c r="AF839" s="215"/>
      <c r="AG839" s="211"/>
      <c r="AH839" s="215"/>
      <c r="AI839" s="211"/>
    </row>
    <row r="840" spans="1:35" x14ac:dyDescent="0.25">
      <c r="A840" s="211"/>
      <c r="B840" s="211"/>
      <c r="C840" s="211"/>
      <c r="D840" s="211"/>
      <c r="E840" s="211"/>
      <c r="F840" s="211"/>
      <c r="G840" s="211"/>
      <c r="H840" s="211"/>
      <c r="I840" s="211"/>
      <c r="J840" s="211"/>
      <c r="K840" s="211"/>
      <c r="L840" s="211"/>
      <c r="M840" s="215"/>
      <c r="N840" s="60"/>
      <c r="O840" s="60"/>
      <c r="P840" s="60"/>
      <c r="Q840" s="60"/>
      <c r="R840" s="60"/>
      <c r="S840" s="215"/>
      <c r="T840" s="215"/>
      <c r="U840" s="215"/>
      <c r="V840" s="215"/>
      <c r="W840" s="215"/>
      <c r="X840" s="215"/>
      <c r="Y840" s="215"/>
      <c r="Z840" s="217"/>
      <c r="AA840" s="215"/>
      <c r="AB840" s="215"/>
      <c r="AC840" s="215"/>
      <c r="AD840" s="215"/>
      <c r="AE840" s="215"/>
      <c r="AF840" s="215"/>
      <c r="AG840" s="211"/>
      <c r="AH840" s="215"/>
      <c r="AI840" s="211"/>
    </row>
    <row r="841" spans="1:35" x14ac:dyDescent="0.25">
      <c r="A841" s="211"/>
      <c r="B841" s="211"/>
      <c r="C841" s="211"/>
      <c r="D841" s="211"/>
      <c r="E841" s="211"/>
      <c r="F841" s="211"/>
      <c r="G841" s="211"/>
      <c r="H841" s="211"/>
      <c r="I841" s="211"/>
      <c r="J841" s="211"/>
      <c r="K841" s="211"/>
      <c r="L841" s="211"/>
      <c r="M841" s="215"/>
      <c r="N841" s="57"/>
      <c r="O841" s="57"/>
      <c r="P841" s="57"/>
      <c r="Q841" s="57"/>
      <c r="R841" s="57"/>
      <c r="S841" s="215"/>
      <c r="T841" s="215"/>
      <c r="U841" s="215"/>
      <c r="V841" s="215"/>
      <c r="W841" s="215"/>
      <c r="X841" s="215"/>
      <c r="Y841" s="215"/>
      <c r="Z841" s="217"/>
      <c r="AA841" s="215"/>
      <c r="AB841" s="215"/>
      <c r="AC841" s="215"/>
      <c r="AD841" s="215"/>
      <c r="AE841" s="215"/>
      <c r="AF841" s="215"/>
      <c r="AG841" s="211"/>
      <c r="AH841" s="215"/>
      <c r="AI841" s="211"/>
    </row>
    <row r="842" spans="1:35" x14ac:dyDescent="0.25">
      <c r="A842" s="211"/>
      <c r="B842" s="211"/>
      <c r="C842" s="211"/>
      <c r="D842" s="211"/>
      <c r="E842" s="211"/>
      <c r="F842" s="211"/>
      <c r="G842" s="211"/>
      <c r="H842" s="211"/>
      <c r="I842" s="211"/>
      <c r="J842" s="211"/>
      <c r="K842" s="211"/>
      <c r="L842" s="211"/>
      <c r="M842" s="215"/>
      <c r="N842" s="57"/>
      <c r="O842" s="57"/>
      <c r="P842" s="57"/>
      <c r="Q842" s="57"/>
      <c r="R842" s="57"/>
      <c r="S842" s="215"/>
      <c r="T842" s="215"/>
      <c r="U842" s="215"/>
      <c r="V842" s="215"/>
      <c r="W842" s="215"/>
      <c r="X842" s="215"/>
      <c r="Y842" s="215"/>
      <c r="Z842" s="217"/>
      <c r="AA842" s="215"/>
      <c r="AB842" s="215"/>
      <c r="AC842" s="215"/>
      <c r="AD842" s="215"/>
      <c r="AE842" s="215"/>
      <c r="AF842" s="215"/>
      <c r="AG842" s="211"/>
      <c r="AH842" s="215"/>
      <c r="AI842" s="211"/>
    </row>
    <row r="843" spans="1:35" x14ac:dyDescent="0.25">
      <c r="A843" s="211"/>
      <c r="B843" s="211"/>
      <c r="C843" s="211"/>
      <c r="D843" s="211"/>
      <c r="E843" s="211"/>
      <c r="F843" s="211"/>
      <c r="G843" s="211"/>
      <c r="H843" s="211"/>
      <c r="I843" s="211"/>
      <c r="J843" s="211"/>
      <c r="K843" s="211"/>
      <c r="L843" s="211"/>
      <c r="M843" s="215"/>
      <c r="N843" s="57"/>
      <c r="O843" s="57"/>
      <c r="P843" s="57"/>
      <c r="Q843" s="57"/>
      <c r="R843" s="57"/>
      <c r="S843" s="215"/>
      <c r="T843" s="215"/>
      <c r="U843" s="215"/>
      <c r="V843" s="215"/>
      <c r="W843" s="215"/>
      <c r="X843" s="215"/>
      <c r="Y843" s="215"/>
      <c r="Z843" s="217"/>
      <c r="AA843" s="215"/>
      <c r="AB843" s="215"/>
      <c r="AC843" s="215"/>
      <c r="AD843" s="215"/>
      <c r="AE843" s="215"/>
      <c r="AF843" s="215"/>
      <c r="AG843" s="211"/>
      <c r="AH843" s="215"/>
      <c r="AI843" s="211"/>
    </row>
    <row r="844" spans="1:35" x14ac:dyDescent="0.25">
      <c r="A844" s="211"/>
      <c r="B844" s="211"/>
      <c r="C844" s="211"/>
      <c r="D844" s="211"/>
      <c r="E844" s="211"/>
      <c r="F844" s="211"/>
      <c r="G844" s="211"/>
      <c r="H844" s="211"/>
      <c r="I844" s="211"/>
      <c r="J844" s="211"/>
      <c r="K844" s="211"/>
      <c r="L844" s="211"/>
      <c r="M844" s="215"/>
      <c r="N844" s="57"/>
      <c r="O844" s="57"/>
      <c r="P844" s="57"/>
      <c r="Q844" s="57"/>
      <c r="R844" s="57"/>
      <c r="S844" s="215"/>
      <c r="T844" s="215"/>
      <c r="U844" s="215"/>
      <c r="V844" s="215"/>
      <c r="W844" s="215"/>
      <c r="X844" s="215"/>
      <c r="Y844" s="215"/>
      <c r="Z844" s="217"/>
      <c r="AA844" s="215"/>
      <c r="AB844" s="215"/>
      <c r="AC844" s="215"/>
      <c r="AD844" s="215"/>
      <c r="AE844" s="215"/>
      <c r="AF844" s="215"/>
      <c r="AG844" s="211"/>
      <c r="AH844" s="215"/>
      <c r="AI844" s="211"/>
    </row>
    <row r="845" spans="1:35" x14ac:dyDescent="0.25">
      <c r="A845" s="211"/>
      <c r="B845" s="211"/>
      <c r="C845" s="211"/>
      <c r="D845" s="211"/>
      <c r="E845" s="211"/>
      <c r="F845" s="211"/>
      <c r="G845" s="211"/>
      <c r="H845" s="211"/>
      <c r="I845" s="211"/>
      <c r="J845" s="211"/>
      <c r="K845" s="211"/>
      <c r="L845" s="211"/>
      <c r="M845" s="215"/>
      <c r="N845" s="57"/>
      <c r="O845" s="57"/>
      <c r="P845" s="57"/>
      <c r="Q845" s="57"/>
      <c r="R845" s="57"/>
      <c r="S845" s="215"/>
      <c r="T845" s="215"/>
      <c r="U845" s="215"/>
      <c r="V845" s="215"/>
      <c r="W845" s="215"/>
      <c r="X845" s="215"/>
      <c r="Y845" s="215"/>
      <c r="Z845" s="217"/>
      <c r="AA845" s="215"/>
      <c r="AB845" s="215"/>
      <c r="AC845" s="215"/>
      <c r="AD845" s="215"/>
      <c r="AE845" s="215"/>
      <c r="AF845" s="215"/>
      <c r="AG845" s="211"/>
      <c r="AH845" s="215"/>
      <c r="AI845" s="211"/>
    </row>
    <row r="846" spans="1:35" x14ac:dyDescent="0.25">
      <c r="A846" s="211"/>
      <c r="B846" s="211"/>
      <c r="C846" s="211"/>
      <c r="D846" s="211"/>
      <c r="E846" s="211"/>
      <c r="F846" s="211"/>
      <c r="G846" s="211"/>
      <c r="H846" s="211"/>
      <c r="I846" s="211"/>
      <c r="J846" s="211"/>
      <c r="K846" s="211"/>
      <c r="L846" s="211"/>
      <c r="M846" s="215"/>
      <c r="N846" s="57"/>
      <c r="O846" s="57"/>
      <c r="P846" s="57"/>
      <c r="Q846" s="57"/>
      <c r="R846" s="57"/>
      <c r="S846" s="215"/>
      <c r="T846" s="215"/>
      <c r="U846" s="215"/>
      <c r="V846" s="215"/>
      <c r="W846" s="215"/>
      <c r="X846" s="215"/>
      <c r="Y846" s="215"/>
      <c r="Z846" s="217"/>
      <c r="AA846" s="215"/>
      <c r="AB846" s="215"/>
      <c r="AC846" s="215"/>
      <c r="AD846" s="215"/>
      <c r="AE846" s="215"/>
      <c r="AF846" s="215"/>
      <c r="AG846" s="211"/>
      <c r="AH846" s="215"/>
      <c r="AI846" s="211"/>
    </row>
    <row r="847" spans="1:35" x14ac:dyDescent="0.25">
      <c r="A847" s="211"/>
      <c r="B847" s="211"/>
      <c r="C847" s="211"/>
      <c r="D847" s="211"/>
      <c r="E847" s="211"/>
      <c r="F847" s="211"/>
      <c r="G847" s="211"/>
      <c r="H847" s="211"/>
      <c r="I847" s="211"/>
      <c r="J847" s="211"/>
      <c r="K847" s="211"/>
      <c r="L847" s="211"/>
      <c r="M847" s="215"/>
      <c r="N847" s="57"/>
      <c r="O847" s="57"/>
      <c r="P847" s="57"/>
      <c r="Q847" s="57"/>
      <c r="R847" s="57"/>
      <c r="S847" s="215"/>
      <c r="T847" s="215"/>
      <c r="U847" s="215"/>
      <c r="V847" s="215"/>
      <c r="W847" s="215"/>
      <c r="X847" s="215"/>
      <c r="Y847" s="215"/>
      <c r="Z847" s="217"/>
      <c r="AA847" s="215"/>
      <c r="AB847" s="215"/>
      <c r="AC847" s="215"/>
      <c r="AD847" s="215"/>
      <c r="AE847" s="215"/>
      <c r="AF847" s="215"/>
      <c r="AG847" s="211"/>
      <c r="AH847" s="215"/>
      <c r="AI847" s="211"/>
    </row>
    <row r="848" spans="1:35" x14ac:dyDescent="0.25">
      <c r="A848" s="211"/>
      <c r="B848" s="211"/>
      <c r="C848" s="211"/>
      <c r="D848" s="211"/>
      <c r="E848" s="211"/>
      <c r="F848" s="211"/>
      <c r="G848" s="211"/>
      <c r="H848" s="211"/>
      <c r="I848" s="211"/>
      <c r="J848" s="211"/>
      <c r="K848" s="211"/>
      <c r="L848" s="211"/>
      <c r="M848" s="215"/>
      <c r="N848" s="57"/>
      <c r="O848" s="57"/>
      <c r="P848" s="57"/>
      <c r="Q848" s="57"/>
      <c r="R848" s="57"/>
      <c r="S848" s="215"/>
      <c r="T848" s="215"/>
      <c r="U848" s="215"/>
      <c r="V848" s="215"/>
      <c r="W848" s="215"/>
      <c r="X848" s="215"/>
      <c r="Y848" s="215"/>
      <c r="Z848" s="217"/>
      <c r="AA848" s="215"/>
      <c r="AB848" s="215"/>
      <c r="AC848" s="215"/>
      <c r="AD848" s="215"/>
      <c r="AE848" s="215"/>
      <c r="AF848" s="215"/>
      <c r="AG848" s="211"/>
      <c r="AH848" s="215"/>
      <c r="AI848" s="211"/>
    </row>
    <row r="849" spans="1:35" x14ac:dyDescent="0.25">
      <c r="A849" s="211"/>
      <c r="B849" s="211"/>
      <c r="C849" s="211"/>
      <c r="D849" s="211"/>
      <c r="E849" s="211"/>
      <c r="F849" s="211"/>
      <c r="G849" s="211"/>
      <c r="H849" s="211"/>
      <c r="I849" s="211"/>
      <c r="J849" s="211"/>
      <c r="K849" s="211"/>
      <c r="L849" s="211"/>
      <c r="M849" s="215"/>
      <c r="N849" s="57"/>
      <c r="O849" s="57"/>
      <c r="P849" s="57"/>
      <c r="Q849" s="57"/>
      <c r="R849" s="57"/>
      <c r="S849" s="215"/>
      <c r="T849" s="215"/>
      <c r="U849" s="215"/>
      <c r="V849" s="215"/>
      <c r="W849" s="215"/>
      <c r="X849" s="215"/>
      <c r="Y849" s="215"/>
      <c r="Z849" s="217"/>
      <c r="AA849" s="215"/>
      <c r="AB849" s="215"/>
      <c r="AC849" s="215"/>
      <c r="AD849" s="215"/>
      <c r="AE849" s="215"/>
      <c r="AF849" s="215"/>
      <c r="AG849" s="211"/>
      <c r="AH849" s="215"/>
      <c r="AI849" s="211"/>
    </row>
    <row r="850" spans="1:35" x14ac:dyDescent="0.25">
      <c r="A850" s="211"/>
      <c r="B850" s="211"/>
      <c r="C850" s="211"/>
      <c r="D850" s="211"/>
      <c r="E850" s="211"/>
      <c r="F850" s="211"/>
      <c r="G850" s="211"/>
      <c r="H850" s="211"/>
      <c r="I850" s="211"/>
      <c r="J850" s="211"/>
      <c r="K850" s="211"/>
      <c r="L850" s="211"/>
      <c r="M850" s="215"/>
      <c r="N850" s="57"/>
      <c r="O850" s="57"/>
      <c r="P850" s="57"/>
      <c r="Q850" s="57"/>
      <c r="R850" s="57"/>
      <c r="S850" s="215"/>
      <c r="T850" s="215"/>
      <c r="U850" s="215"/>
      <c r="V850" s="215"/>
      <c r="W850" s="215"/>
      <c r="X850" s="215"/>
      <c r="Y850" s="215"/>
      <c r="Z850" s="217"/>
      <c r="AA850" s="215"/>
      <c r="AB850" s="215"/>
      <c r="AC850" s="215"/>
      <c r="AD850" s="215"/>
      <c r="AE850" s="215"/>
      <c r="AF850" s="215"/>
      <c r="AG850" s="211"/>
      <c r="AH850" s="215"/>
      <c r="AI850" s="211"/>
    </row>
    <row r="851" spans="1:35" x14ac:dyDescent="0.25">
      <c r="A851" s="211"/>
      <c r="B851" s="211"/>
      <c r="C851" s="211"/>
      <c r="D851" s="211"/>
      <c r="E851" s="211"/>
      <c r="F851" s="211"/>
      <c r="G851" s="211"/>
      <c r="H851" s="211"/>
      <c r="I851" s="211"/>
      <c r="J851" s="211"/>
      <c r="K851" s="211"/>
      <c r="L851" s="211"/>
      <c r="M851" s="215"/>
      <c r="N851" s="57"/>
      <c r="O851" s="57"/>
      <c r="P851" s="57"/>
      <c r="Q851" s="57"/>
      <c r="R851" s="57"/>
      <c r="S851" s="215"/>
      <c r="T851" s="215"/>
      <c r="U851" s="215"/>
      <c r="V851" s="215"/>
      <c r="W851" s="215"/>
      <c r="X851" s="215"/>
      <c r="Y851" s="215"/>
      <c r="Z851" s="217"/>
      <c r="AA851" s="215"/>
      <c r="AB851" s="215"/>
      <c r="AC851" s="215"/>
      <c r="AD851" s="215"/>
      <c r="AE851" s="215"/>
      <c r="AF851" s="215"/>
      <c r="AG851" s="211"/>
      <c r="AH851" s="215"/>
      <c r="AI851" s="211"/>
    </row>
    <row r="852" spans="1:35" x14ac:dyDescent="0.25">
      <c r="A852" s="211"/>
      <c r="B852" s="211"/>
      <c r="C852" s="211"/>
      <c r="D852" s="211"/>
      <c r="E852" s="211"/>
      <c r="F852" s="211"/>
      <c r="G852" s="211"/>
      <c r="H852" s="211"/>
      <c r="I852" s="211"/>
      <c r="J852" s="211"/>
      <c r="K852" s="211"/>
      <c r="L852" s="211"/>
      <c r="M852" s="215"/>
      <c r="N852" s="57"/>
      <c r="O852" s="57"/>
      <c r="P852" s="57"/>
      <c r="Q852" s="57"/>
      <c r="R852" s="57"/>
      <c r="S852" s="215"/>
      <c r="T852" s="215"/>
      <c r="U852" s="215"/>
      <c r="V852" s="215"/>
      <c r="W852" s="215"/>
      <c r="X852" s="215"/>
      <c r="Y852" s="215"/>
      <c r="Z852" s="217"/>
      <c r="AA852" s="215"/>
      <c r="AB852" s="215"/>
      <c r="AC852" s="215"/>
      <c r="AD852" s="215"/>
      <c r="AE852" s="215"/>
      <c r="AF852" s="215"/>
      <c r="AG852" s="211"/>
      <c r="AH852" s="215"/>
      <c r="AI852" s="211"/>
    </row>
    <row r="853" spans="1:35" x14ac:dyDescent="0.25">
      <c r="A853" s="211"/>
      <c r="B853" s="211"/>
      <c r="C853" s="211"/>
      <c r="D853" s="211"/>
      <c r="E853" s="211"/>
      <c r="F853" s="211"/>
      <c r="G853" s="211"/>
      <c r="H853" s="211"/>
      <c r="I853" s="211"/>
      <c r="J853" s="211"/>
      <c r="K853" s="211"/>
      <c r="L853" s="211"/>
      <c r="M853" s="215"/>
      <c r="N853" s="57"/>
      <c r="O853" s="57"/>
      <c r="P853" s="57"/>
      <c r="Q853" s="57"/>
      <c r="R853" s="57"/>
      <c r="S853" s="215"/>
      <c r="T853" s="215"/>
      <c r="U853" s="215"/>
      <c r="V853" s="215"/>
      <c r="W853" s="215"/>
      <c r="X853" s="215"/>
      <c r="Y853" s="215"/>
      <c r="Z853" s="217"/>
      <c r="AA853" s="215"/>
      <c r="AB853" s="215"/>
      <c r="AC853" s="215"/>
      <c r="AD853" s="215"/>
      <c r="AE853" s="215"/>
      <c r="AF853" s="215"/>
      <c r="AG853" s="211"/>
      <c r="AH853" s="215"/>
      <c r="AI853" s="211"/>
    </row>
    <row r="854" spans="1:35" x14ac:dyDescent="0.25">
      <c r="A854" s="211"/>
      <c r="B854" s="211"/>
      <c r="C854" s="211"/>
      <c r="D854" s="211"/>
      <c r="E854" s="211"/>
      <c r="F854" s="211"/>
      <c r="G854" s="211"/>
      <c r="H854" s="211"/>
      <c r="I854" s="211"/>
      <c r="J854" s="211"/>
      <c r="K854" s="211"/>
      <c r="L854" s="211"/>
      <c r="M854" s="215"/>
      <c r="N854" s="57"/>
      <c r="O854" s="57"/>
      <c r="P854" s="57"/>
      <c r="Q854" s="57"/>
      <c r="R854" s="57"/>
      <c r="S854" s="215"/>
      <c r="T854" s="215"/>
      <c r="U854" s="215"/>
      <c r="V854" s="215"/>
      <c r="W854" s="215"/>
      <c r="X854" s="215"/>
      <c r="Y854" s="215"/>
      <c r="Z854" s="217"/>
      <c r="AA854" s="215"/>
      <c r="AB854" s="215"/>
      <c r="AC854" s="215"/>
      <c r="AD854" s="215"/>
      <c r="AE854" s="215"/>
      <c r="AF854" s="215"/>
      <c r="AG854" s="211"/>
      <c r="AH854" s="215"/>
      <c r="AI854" s="211"/>
    </row>
    <row r="855" spans="1:35" x14ac:dyDescent="0.25">
      <c r="A855" s="211"/>
      <c r="B855" s="211"/>
      <c r="C855" s="211"/>
      <c r="D855" s="211"/>
      <c r="E855" s="211"/>
      <c r="F855" s="211"/>
      <c r="G855" s="211"/>
      <c r="H855" s="211"/>
      <c r="I855" s="211"/>
      <c r="J855" s="211"/>
      <c r="K855" s="211"/>
      <c r="L855" s="211"/>
      <c r="M855" s="215"/>
      <c r="N855" s="57"/>
      <c r="O855" s="57"/>
      <c r="P855" s="57"/>
      <c r="Q855" s="57"/>
      <c r="R855" s="57"/>
      <c r="S855" s="215"/>
      <c r="T855" s="215"/>
      <c r="U855" s="215"/>
      <c r="V855" s="215"/>
      <c r="W855" s="215"/>
      <c r="X855" s="215"/>
      <c r="Y855" s="215"/>
      <c r="Z855" s="217"/>
      <c r="AA855" s="215"/>
      <c r="AB855" s="215"/>
      <c r="AC855" s="215"/>
      <c r="AD855" s="215"/>
      <c r="AE855" s="215"/>
      <c r="AF855" s="215"/>
      <c r="AG855" s="211"/>
      <c r="AH855" s="215"/>
      <c r="AI855" s="211"/>
    </row>
    <row r="856" spans="1:35" x14ac:dyDescent="0.25">
      <c r="A856" s="211"/>
      <c r="B856" s="211"/>
      <c r="C856" s="211"/>
      <c r="D856" s="211"/>
      <c r="E856" s="211"/>
      <c r="F856" s="211"/>
      <c r="G856" s="211"/>
      <c r="H856" s="211"/>
      <c r="I856" s="211"/>
      <c r="J856" s="211"/>
      <c r="K856" s="211"/>
      <c r="L856" s="211"/>
      <c r="M856" s="215"/>
      <c r="N856" s="57"/>
      <c r="O856" s="57"/>
      <c r="P856" s="57"/>
      <c r="Q856" s="57"/>
      <c r="R856" s="57"/>
      <c r="S856" s="215"/>
      <c r="T856" s="215"/>
      <c r="U856" s="215"/>
      <c r="V856" s="215"/>
      <c r="W856" s="215"/>
      <c r="X856" s="215"/>
      <c r="Y856" s="215"/>
      <c r="Z856" s="217"/>
      <c r="AA856" s="215"/>
      <c r="AB856" s="215"/>
      <c r="AC856" s="215"/>
      <c r="AD856" s="215"/>
      <c r="AE856" s="215"/>
      <c r="AF856" s="215"/>
      <c r="AG856" s="211"/>
      <c r="AH856" s="215"/>
      <c r="AI856" s="211"/>
    </row>
    <row r="857" spans="1:35" x14ac:dyDescent="0.25">
      <c r="A857" s="211"/>
      <c r="B857" s="211"/>
      <c r="C857" s="211"/>
      <c r="D857" s="211"/>
      <c r="E857" s="211"/>
      <c r="F857" s="211"/>
      <c r="G857" s="211"/>
      <c r="H857" s="211"/>
      <c r="I857" s="211"/>
      <c r="J857" s="211"/>
      <c r="K857" s="211"/>
      <c r="L857" s="211"/>
      <c r="M857" s="215"/>
      <c r="N857" s="57"/>
      <c r="O857" s="57"/>
      <c r="P857" s="57"/>
      <c r="Q857" s="57"/>
      <c r="R857" s="57"/>
      <c r="S857" s="215"/>
      <c r="T857" s="215"/>
      <c r="U857" s="215"/>
      <c r="V857" s="215"/>
      <c r="W857" s="215"/>
      <c r="X857" s="215"/>
      <c r="Y857" s="215"/>
      <c r="Z857" s="217"/>
      <c r="AA857" s="215"/>
      <c r="AB857" s="215"/>
      <c r="AC857" s="215"/>
      <c r="AD857" s="215"/>
      <c r="AE857" s="215"/>
      <c r="AF857" s="215"/>
      <c r="AG857" s="211"/>
      <c r="AH857" s="215"/>
      <c r="AI857" s="211"/>
    </row>
    <row r="858" spans="1:35" x14ac:dyDescent="0.25">
      <c r="A858" s="211"/>
      <c r="B858" s="211"/>
      <c r="C858" s="211"/>
      <c r="D858" s="211"/>
      <c r="E858" s="211"/>
      <c r="F858" s="211"/>
      <c r="G858" s="211"/>
      <c r="H858" s="211"/>
      <c r="I858" s="211"/>
      <c r="J858" s="211"/>
      <c r="K858" s="211"/>
      <c r="L858" s="211"/>
      <c r="M858" s="215"/>
      <c r="N858" s="57"/>
      <c r="O858" s="57"/>
      <c r="P858" s="57"/>
      <c r="Q858" s="57"/>
      <c r="R858" s="57"/>
      <c r="S858" s="215"/>
      <c r="T858" s="215"/>
      <c r="U858" s="215"/>
      <c r="V858" s="215"/>
      <c r="W858" s="215"/>
      <c r="X858" s="215"/>
      <c r="Y858" s="215"/>
      <c r="Z858" s="217"/>
      <c r="AA858" s="215"/>
      <c r="AB858" s="215"/>
      <c r="AC858" s="215"/>
      <c r="AD858" s="215"/>
      <c r="AE858" s="215"/>
      <c r="AF858" s="215"/>
      <c r="AG858" s="211"/>
      <c r="AH858" s="215"/>
      <c r="AI858" s="211"/>
    </row>
    <row r="859" spans="1:35" x14ac:dyDescent="0.25">
      <c r="A859" s="211"/>
      <c r="B859" s="211"/>
      <c r="C859" s="211"/>
      <c r="D859" s="211"/>
      <c r="E859" s="211"/>
      <c r="F859" s="211"/>
      <c r="G859" s="211"/>
      <c r="H859" s="211"/>
      <c r="I859" s="211"/>
      <c r="J859" s="211"/>
      <c r="K859" s="211"/>
      <c r="L859" s="211"/>
      <c r="M859" s="215"/>
      <c r="N859" s="57"/>
      <c r="O859" s="57"/>
      <c r="P859" s="57"/>
      <c r="Q859" s="57"/>
      <c r="R859" s="57"/>
      <c r="S859" s="215"/>
      <c r="T859" s="215"/>
      <c r="U859" s="215"/>
      <c r="V859" s="215"/>
      <c r="W859" s="215"/>
      <c r="X859" s="215"/>
      <c r="Y859" s="215"/>
      <c r="Z859" s="217"/>
      <c r="AA859" s="215"/>
      <c r="AB859" s="215"/>
      <c r="AC859" s="215"/>
      <c r="AD859" s="215"/>
      <c r="AE859" s="215"/>
      <c r="AF859" s="215"/>
      <c r="AG859" s="211"/>
      <c r="AH859" s="215"/>
      <c r="AI859" s="211"/>
    </row>
    <row r="860" spans="1:35" x14ac:dyDescent="0.25">
      <c r="A860" s="211"/>
      <c r="B860" s="211"/>
      <c r="C860" s="211"/>
      <c r="D860" s="211"/>
      <c r="E860" s="211"/>
      <c r="F860" s="211"/>
      <c r="G860" s="211"/>
      <c r="H860" s="211"/>
      <c r="I860" s="211"/>
      <c r="J860" s="211"/>
      <c r="K860" s="211"/>
      <c r="L860" s="211"/>
      <c r="M860" s="215"/>
      <c r="N860" s="57"/>
      <c r="O860" s="57"/>
      <c r="P860" s="57"/>
      <c r="Q860" s="57"/>
      <c r="R860" s="57"/>
      <c r="S860" s="215"/>
      <c r="T860" s="215"/>
      <c r="U860" s="215"/>
      <c r="V860" s="215"/>
      <c r="W860" s="215"/>
      <c r="X860" s="215"/>
      <c r="Y860" s="215"/>
      <c r="Z860" s="217"/>
      <c r="AA860" s="215"/>
      <c r="AB860" s="215"/>
      <c r="AC860" s="215"/>
      <c r="AD860" s="215"/>
      <c r="AE860" s="215"/>
      <c r="AF860" s="215"/>
      <c r="AG860" s="211"/>
      <c r="AH860" s="215"/>
      <c r="AI860" s="211"/>
    </row>
    <row r="861" spans="1:35" x14ac:dyDescent="0.25">
      <c r="A861" s="211"/>
      <c r="B861" s="211"/>
      <c r="C861" s="211"/>
      <c r="D861" s="211"/>
      <c r="E861" s="211"/>
      <c r="F861" s="211"/>
      <c r="G861" s="211"/>
      <c r="H861" s="211"/>
      <c r="I861" s="211"/>
      <c r="J861" s="211"/>
      <c r="K861" s="211"/>
      <c r="L861" s="211"/>
      <c r="M861" s="215"/>
      <c r="N861" s="57"/>
      <c r="O861" s="57"/>
      <c r="P861" s="57"/>
      <c r="Q861" s="57"/>
      <c r="R861" s="57"/>
      <c r="S861" s="215"/>
      <c r="T861" s="215"/>
      <c r="U861" s="215"/>
      <c r="V861" s="215"/>
      <c r="W861" s="215"/>
      <c r="X861" s="215"/>
      <c r="Y861" s="215"/>
      <c r="Z861" s="217"/>
      <c r="AA861" s="215"/>
      <c r="AB861" s="215"/>
      <c r="AC861" s="215"/>
      <c r="AD861" s="215"/>
      <c r="AE861" s="215"/>
      <c r="AF861" s="215"/>
      <c r="AG861" s="211"/>
      <c r="AH861" s="215"/>
      <c r="AI861" s="211"/>
    </row>
    <row r="862" spans="1:35" x14ac:dyDescent="0.25">
      <c r="A862" s="211"/>
      <c r="B862" s="211"/>
      <c r="C862" s="211"/>
      <c r="D862" s="211"/>
      <c r="E862" s="211"/>
      <c r="F862" s="211"/>
      <c r="G862" s="211"/>
      <c r="H862" s="211"/>
      <c r="I862" s="211"/>
      <c r="J862" s="211"/>
      <c r="K862" s="211"/>
      <c r="L862" s="211"/>
      <c r="M862" s="215"/>
      <c r="N862" s="57"/>
      <c r="O862" s="57"/>
      <c r="P862" s="57"/>
      <c r="Q862" s="57"/>
      <c r="R862" s="57"/>
      <c r="S862" s="215"/>
      <c r="T862" s="215"/>
      <c r="U862" s="215"/>
      <c r="V862" s="215"/>
      <c r="W862" s="215"/>
      <c r="X862" s="215"/>
      <c r="Y862" s="215"/>
      <c r="Z862" s="217"/>
      <c r="AA862" s="215"/>
      <c r="AB862" s="215"/>
      <c r="AC862" s="215"/>
      <c r="AD862" s="215"/>
      <c r="AE862" s="215"/>
      <c r="AF862" s="215"/>
      <c r="AG862" s="211"/>
      <c r="AH862" s="215"/>
      <c r="AI862" s="211"/>
    </row>
    <row r="863" spans="1:35" x14ac:dyDescent="0.25">
      <c r="A863" s="211"/>
      <c r="B863" s="211"/>
      <c r="C863" s="211"/>
      <c r="D863" s="211"/>
      <c r="E863" s="211"/>
      <c r="F863" s="211"/>
      <c r="G863" s="211"/>
      <c r="H863" s="211"/>
      <c r="I863" s="211"/>
      <c r="J863" s="211"/>
      <c r="K863" s="211"/>
      <c r="L863" s="211"/>
      <c r="M863" s="215"/>
      <c r="N863" s="57"/>
      <c r="O863" s="57"/>
      <c r="P863" s="57"/>
      <c r="Q863" s="57"/>
      <c r="R863" s="57"/>
      <c r="S863" s="215"/>
      <c r="T863" s="215"/>
      <c r="U863" s="215"/>
      <c r="V863" s="215"/>
      <c r="W863" s="215"/>
      <c r="X863" s="215"/>
      <c r="Y863" s="215"/>
      <c r="Z863" s="217"/>
      <c r="AA863" s="215"/>
      <c r="AB863" s="215"/>
      <c r="AC863" s="215"/>
      <c r="AD863" s="215"/>
      <c r="AE863" s="215"/>
      <c r="AF863" s="215"/>
      <c r="AG863" s="211"/>
      <c r="AH863" s="215"/>
      <c r="AI863" s="211"/>
    </row>
    <row r="864" spans="1:35" x14ac:dyDescent="0.25">
      <c r="A864" s="211"/>
      <c r="B864" s="211"/>
      <c r="C864" s="211"/>
      <c r="D864" s="211"/>
      <c r="E864" s="211"/>
      <c r="F864" s="211"/>
      <c r="G864" s="211"/>
      <c r="H864" s="211"/>
      <c r="I864" s="211"/>
      <c r="J864" s="211"/>
      <c r="K864" s="211"/>
      <c r="L864" s="211"/>
      <c r="M864" s="215"/>
      <c r="N864" s="57"/>
      <c r="O864" s="57"/>
      <c r="P864" s="57"/>
      <c r="Q864" s="57"/>
      <c r="R864" s="57"/>
      <c r="S864" s="215"/>
      <c r="T864" s="215"/>
      <c r="U864" s="215"/>
      <c r="V864" s="215"/>
      <c r="W864" s="215"/>
      <c r="X864" s="215"/>
      <c r="Y864" s="215"/>
      <c r="Z864" s="217"/>
      <c r="AA864" s="215"/>
      <c r="AB864" s="215"/>
      <c r="AC864" s="215"/>
      <c r="AD864" s="215"/>
      <c r="AE864" s="215"/>
      <c r="AF864" s="215"/>
      <c r="AG864" s="211"/>
      <c r="AH864" s="215"/>
      <c r="AI864" s="211"/>
    </row>
    <row r="865" spans="1:35" x14ac:dyDescent="0.25">
      <c r="A865" s="211"/>
      <c r="B865" s="211"/>
      <c r="C865" s="211"/>
      <c r="D865" s="211"/>
      <c r="E865" s="211"/>
      <c r="F865" s="211"/>
      <c r="G865" s="211"/>
      <c r="H865" s="211"/>
      <c r="I865" s="211"/>
      <c r="J865" s="211"/>
      <c r="K865" s="211"/>
      <c r="L865" s="211"/>
      <c r="M865" s="215"/>
      <c r="N865" s="57"/>
      <c r="O865" s="57"/>
      <c r="P865" s="57"/>
      <c r="Q865" s="57"/>
      <c r="R865" s="57"/>
      <c r="S865" s="215"/>
      <c r="T865" s="215"/>
      <c r="U865" s="215"/>
      <c r="V865" s="215"/>
      <c r="W865" s="215"/>
      <c r="X865" s="215"/>
      <c r="Y865" s="215"/>
      <c r="Z865" s="217"/>
      <c r="AA865" s="215"/>
      <c r="AB865" s="215"/>
      <c r="AC865" s="215"/>
      <c r="AD865" s="215"/>
      <c r="AE865" s="215"/>
      <c r="AF865" s="215"/>
      <c r="AG865" s="211"/>
      <c r="AH865" s="215"/>
      <c r="AI865" s="211"/>
    </row>
    <row r="866" spans="1:35" x14ac:dyDescent="0.25">
      <c r="A866" s="211"/>
      <c r="B866" s="211"/>
      <c r="C866" s="211"/>
      <c r="D866" s="211"/>
      <c r="E866" s="211"/>
      <c r="F866" s="211"/>
      <c r="G866" s="211"/>
      <c r="H866" s="211"/>
      <c r="I866" s="211"/>
      <c r="J866" s="211"/>
      <c r="K866" s="211"/>
      <c r="L866" s="211"/>
      <c r="M866" s="215"/>
      <c r="N866" s="57"/>
      <c r="O866" s="57"/>
      <c r="P866" s="57"/>
      <c r="Q866" s="57"/>
      <c r="R866" s="57"/>
      <c r="S866" s="215"/>
      <c r="T866" s="215"/>
      <c r="U866" s="215"/>
      <c r="V866" s="215"/>
      <c r="W866" s="215"/>
      <c r="X866" s="215"/>
      <c r="Y866" s="215"/>
      <c r="Z866" s="217"/>
      <c r="AA866" s="215"/>
      <c r="AB866" s="215"/>
      <c r="AC866" s="215"/>
      <c r="AD866" s="215"/>
      <c r="AE866" s="215"/>
      <c r="AF866" s="215"/>
      <c r="AG866" s="211"/>
      <c r="AH866" s="215"/>
      <c r="AI866" s="211"/>
    </row>
    <row r="867" spans="1:35" x14ac:dyDescent="0.25">
      <c r="A867" s="211"/>
      <c r="B867" s="211"/>
      <c r="C867" s="211"/>
      <c r="D867" s="211"/>
      <c r="E867" s="211"/>
      <c r="F867" s="211"/>
      <c r="G867" s="211"/>
      <c r="H867" s="211"/>
      <c r="I867" s="211"/>
      <c r="J867" s="211"/>
      <c r="K867" s="211"/>
      <c r="L867" s="211"/>
      <c r="M867" s="215"/>
      <c r="N867" s="57"/>
      <c r="O867" s="57"/>
      <c r="P867" s="57"/>
      <c r="Q867" s="57"/>
      <c r="R867" s="57"/>
      <c r="S867" s="215"/>
      <c r="T867" s="215"/>
      <c r="U867" s="215"/>
      <c r="V867" s="215"/>
      <c r="W867" s="215"/>
      <c r="X867" s="215"/>
      <c r="Y867" s="215"/>
      <c r="Z867" s="217"/>
      <c r="AA867" s="215"/>
      <c r="AB867" s="215"/>
      <c r="AC867" s="215"/>
      <c r="AD867" s="215"/>
      <c r="AE867" s="215"/>
      <c r="AF867" s="215"/>
      <c r="AG867" s="211"/>
      <c r="AH867" s="215"/>
      <c r="AI867" s="211"/>
    </row>
    <row r="868" spans="1:35" x14ac:dyDescent="0.25">
      <c r="A868" s="211"/>
      <c r="B868" s="211"/>
      <c r="C868" s="211"/>
      <c r="D868" s="211"/>
      <c r="E868" s="211"/>
      <c r="F868" s="211"/>
      <c r="G868" s="211"/>
      <c r="H868" s="211"/>
      <c r="I868" s="211"/>
      <c r="J868" s="211"/>
      <c r="K868" s="211"/>
      <c r="L868" s="211"/>
      <c r="M868" s="215"/>
      <c r="N868" s="57"/>
      <c r="O868" s="57"/>
      <c r="P868" s="57"/>
      <c r="Q868" s="57"/>
      <c r="R868" s="57"/>
      <c r="S868" s="215"/>
      <c r="T868" s="215"/>
      <c r="U868" s="215"/>
      <c r="V868" s="215"/>
      <c r="W868" s="215"/>
      <c r="X868" s="215"/>
      <c r="Y868" s="215"/>
      <c r="Z868" s="217"/>
      <c r="AA868" s="215"/>
      <c r="AB868" s="215"/>
      <c r="AC868" s="215"/>
      <c r="AD868" s="215"/>
      <c r="AE868" s="215"/>
      <c r="AF868" s="215"/>
      <c r="AG868" s="211"/>
      <c r="AH868" s="215"/>
      <c r="AI868" s="211"/>
    </row>
    <row r="869" spans="1:35" x14ac:dyDescent="0.25">
      <c r="A869" s="211"/>
      <c r="B869" s="211"/>
      <c r="C869" s="211"/>
      <c r="D869" s="211"/>
      <c r="E869" s="211"/>
      <c r="F869" s="211"/>
      <c r="G869" s="211"/>
      <c r="H869" s="211"/>
      <c r="I869" s="211"/>
      <c r="J869" s="211"/>
      <c r="K869" s="211"/>
      <c r="L869" s="211"/>
      <c r="M869" s="215"/>
      <c r="N869" s="60"/>
      <c r="O869" s="60"/>
      <c r="P869" s="60"/>
      <c r="Q869" s="60"/>
      <c r="R869" s="60"/>
      <c r="S869" s="215"/>
      <c r="T869" s="215"/>
      <c r="U869" s="215"/>
      <c r="V869" s="215"/>
      <c r="W869" s="215"/>
      <c r="X869" s="215"/>
      <c r="Y869" s="215"/>
      <c r="Z869" s="217"/>
      <c r="AA869" s="215"/>
      <c r="AB869" s="215"/>
      <c r="AC869" s="215"/>
      <c r="AD869" s="215"/>
      <c r="AE869" s="215"/>
      <c r="AF869" s="215"/>
      <c r="AG869" s="211"/>
      <c r="AH869" s="215"/>
      <c r="AI869" s="211"/>
    </row>
    <row r="870" spans="1:35" x14ac:dyDescent="0.25">
      <c r="A870" s="211"/>
      <c r="B870" s="211"/>
      <c r="C870" s="211"/>
      <c r="D870" s="211"/>
      <c r="E870" s="211"/>
      <c r="F870" s="211"/>
      <c r="G870" s="211"/>
      <c r="H870" s="211"/>
      <c r="I870" s="211"/>
      <c r="J870" s="211"/>
      <c r="K870" s="211"/>
      <c r="L870" s="211"/>
      <c r="M870" s="215"/>
      <c r="N870" s="57"/>
      <c r="O870" s="57"/>
      <c r="P870" s="57"/>
      <c r="Q870" s="57"/>
      <c r="R870" s="57"/>
      <c r="S870" s="215"/>
      <c r="T870" s="215"/>
      <c r="U870" s="215"/>
      <c r="V870" s="215"/>
      <c r="W870" s="215"/>
      <c r="X870" s="215"/>
      <c r="Y870" s="215"/>
      <c r="Z870" s="217"/>
      <c r="AA870" s="215"/>
      <c r="AB870" s="215"/>
      <c r="AC870" s="215"/>
      <c r="AD870" s="215"/>
      <c r="AE870" s="215"/>
      <c r="AF870" s="215"/>
      <c r="AG870" s="211"/>
      <c r="AH870" s="215"/>
      <c r="AI870" s="211"/>
    </row>
    <row r="871" spans="1:35" x14ac:dyDescent="0.25">
      <c r="A871" s="211"/>
      <c r="B871" s="211"/>
      <c r="C871" s="211"/>
      <c r="D871" s="211"/>
      <c r="E871" s="211"/>
      <c r="F871" s="211"/>
      <c r="G871" s="211"/>
      <c r="H871" s="211"/>
      <c r="I871" s="211"/>
      <c r="J871" s="211"/>
      <c r="K871" s="211"/>
      <c r="L871" s="211"/>
      <c r="M871" s="215"/>
      <c r="N871" s="57"/>
      <c r="O871" s="57"/>
      <c r="P871" s="57"/>
      <c r="Q871" s="57"/>
      <c r="R871" s="57"/>
      <c r="S871" s="215"/>
      <c r="T871" s="215"/>
      <c r="U871" s="215"/>
      <c r="V871" s="215"/>
      <c r="W871" s="215"/>
      <c r="X871" s="215"/>
      <c r="Y871" s="215"/>
      <c r="Z871" s="217"/>
      <c r="AA871" s="215"/>
      <c r="AB871" s="215"/>
      <c r="AC871" s="215"/>
      <c r="AD871" s="215"/>
      <c r="AE871" s="215"/>
      <c r="AF871" s="215"/>
      <c r="AG871" s="211"/>
      <c r="AH871" s="215"/>
      <c r="AI871" s="211"/>
    </row>
    <row r="872" spans="1:35" x14ac:dyDescent="0.25">
      <c r="A872" s="211"/>
      <c r="B872" s="211"/>
      <c r="C872" s="211"/>
      <c r="D872" s="211"/>
      <c r="E872" s="211"/>
      <c r="F872" s="211"/>
      <c r="G872" s="211"/>
      <c r="H872" s="211"/>
      <c r="I872" s="211"/>
      <c r="J872" s="211"/>
      <c r="K872" s="211"/>
      <c r="L872" s="211"/>
      <c r="M872" s="215"/>
      <c r="N872" s="57"/>
      <c r="O872" s="57"/>
      <c r="P872" s="57"/>
      <c r="Q872" s="57"/>
      <c r="R872" s="57"/>
      <c r="S872" s="215"/>
      <c r="T872" s="215"/>
      <c r="U872" s="215"/>
      <c r="V872" s="215"/>
      <c r="W872" s="215"/>
      <c r="X872" s="215"/>
      <c r="Y872" s="215"/>
      <c r="Z872" s="217"/>
      <c r="AA872" s="215"/>
      <c r="AB872" s="215"/>
      <c r="AC872" s="215"/>
      <c r="AD872" s="215"/>
      <c r="AE872" s="215"/>
      <c r="AF872" s="215"/>
      <c r="AG872" s="211"/>
      <c r="AH872" s="215"/>
      <c r="AI872" s="211"/>
    </row>
    <row r="873" spans="1:35" x14ac:dyDescent="0.25">
      <c r="A873" s="211"/>
      <c r="B873" s="211"/>
      <c r="C873" s="211"/>
      <c r="D873" s="211"/>
      <c r="E873" s="211"/>
      <c r="F873" s="211"/>
      <c r="G873" s="211"/>
      <c r="H873" s="211"/>
      <c r="I873" s="211"/>
      <c r="J873" s="211"/>
      <c r="K873" s="211"/>
      <c r="L873" s="211"/>
      <c r="M873" s="215"/>
      <c r="N873" s="57"/>
      <c r="O873" s="57"/>
      <c r="P873" s="57"/>
      <c r="Q873" s="57"/>
      <c r="R873" s="57"/>
      <c r="S873" s="215"/>
      <c r="T873" s="215"/>
      <c r="U873" s="215"/>
      <c r="V873" s="215"/>
      <c r="W873" s="215"/>
      <c r="X873" s="215"/>
      <c r="Y873" s="215"/>
      <c r="Z873" s="217"/>
      <c r="AA873" s="215"/>
      <c r="AB873" s="215"/>
      <c r="AC873" s="215"/>
      <c r="AD873" s="215"/>
      <c r="AE873" s="215"/>
      <c r="AF873" s="215"/>
      <c r="AG873" s="211"/>
      <c r="AH873" s="215"/>
      <c r="AI873" s="211"/>
    </row>
    <row r="874" spans="1:35" x14ac:dyDescent="0.25">
      <c r="A874" s="211"/>
      <c r="B874" s="211"/>
      <c r="C874" s="211"/>
      <c r="D874" s="211"/>
      <c r="E874" s="211"/>
      <c r="F874" s="211"/>
      <c r="G874" s="211"/>
      <c r="H874" s="211"/>
      <c r="I874" s="211"/>
      <c r="J874" s="211"/>
      <c r="K874" s="211"/>
      <c r="L874" s="211"/>
      <c r="M874" s="215"/>
      <c r="N874" s="57"/>
      <c r="O874" s="57"/>
      <c r="P874" s="57"/>
      <c r="Q874" s="57"/>
      <c r="R874" s="57"/>
      <c r="S874" s="215"/>
      <c r="T874" s="215"/>
      <c r="U874" s="215"/>
      <c r="V874" s="215"/>
      <c r="W874" s="215"/>
      <c r="X874" s="215"/>
      <c r="Y874" s="215"/>
      <c r="Z874" s="217"/>
      <c r="AA874" s="215"/>
      <c r="AB874" s="215"/>
      <c r="AC874" s="215"/>
      <c r="AD874" s="215"/>
      <c r="AE874" s="215"/>
      <c r="AF874" s="215"/>
      <c r="AG874" s="211"/>
      <c r="AH874" s="215"/>
      <c r="AI874" s="211"/>
    </row>
    <row r="875" spans="1:35" x14ac:dyDescent="0.25">
      <c r="A875" s="211"/>
      <c r="B875" s="211"/>
      <c r="C875" s="211"/>
      <c r="D875" s="211"/>
      <c r="E875" s="211"/>
      <c r="F875" s="211"/>
      <c r="G875" s="211"/>
      <c r="H875" s="211"/>
      <c r="I875" s="211"/>
      <c r="J875" s="211"/>
      <c r="K875" s="211"/>
      <c r="L875" s="211"/>
      <c r="M875" s="215"/>
      <c r="N875" s="57"/>
      <c r="O875" s="57"/>
      <c r="P875" s="57"/>
      <c r="Q875" s="57"/>
      <c r="R875" s="57"/>
      <c r="S875" s="215"/>
      <c r="T875" s="215"/>
      <c r="U875" s="215"/>
      <c r="V875" s="215"/>
      <c r="W875" s="215"/>
      <c r="X875" s="215"/>
      <c r="Y875" s="215"/>
      <c r="Z875" s="217"/>
      <c r="AA875" s="215"/>
      <c r="AB875" s="215"/>
      <c r="AC875" s="215"/>
      <c r="AD875" s="215"/>
      <c r="AE875" s="215"/>
      <c r="AF875" s="215"/>
      <c r="AG875" s="211"/>
      <c r="AH875" s="215"/>
      <c r="AI875" s="211"/>
    </row>
    <row r="876" spans="1:35" x14ac:dyDescent="0.25">
      <c r="A876" s="211"/>
      <c r="B876" s="211"/>
      <c r="C876" s="211"/>
      <c r="D876" s="211"/>
      <c r="E876" s="211"/>
      <c r="F876" s="211"/>
      <c r="G876" s="211"/>
      <c r="H876" s="211"/>
      <c r="I876" s="211"/>
      <c r="J876" s="211"/>
      <c r="K876" s="211"/>
      <c r="L876" s="211"/>
      <c r="M876" s="215"/>
      <c r="N876" s="57"/>
      <c r="O876" s="57"/>
      <c r="P876" s="57"/>
      <c r="Q876" s="57"/>
      <c r="R876" s="57"/>
      <c r="S876" s="215"/>
      <c r="T876" s="215"/>
      <c r="U876" s="215"/>
      <c r="V876" s="215"/>
      <c r="W876" s="215"/>
      <c r="X876" s="215"/>
      <c r="Y876" s="215"/>
      <c r="Z876" s="217"/>
      <c r="AA876" s="215"/>
      <c r="AB876" s="215"/>
      <c r="AC876" s="215"/>
      <c r="AD876" s="215"/>
      <c r="AE876" s="215"/>
      <c r="AF876" s="215"/>
      <c r="AG876" s="211"/>
      <c r="AH876" s="215"/>
      <c r="AI876" s="211"/>
    </row>
    <row r="877" spans="1:35" x14ac:dyDescent="0.25">
      <c r="A877" s="211"/>
      <c r="B877" s="211"/>
      <c r="C877" s="211"/>
      <c r="D877" s="211"/>
      <c r="E877" s="211"/>
      <c r="F877" s="211"/>
      <c r="G877" s="211"/>
      <c r="H877" s="211"/>
      <c r="I877" s="211"/>
      <c r="J877" s="211"/>
      <c r="K877" s="211"/>
      <c r="L877" s="211"/>
      <c r="M877" s="215"/>
      <c r="N877" s="57"/>
      <c r="O877" s="57"/>
      <c r="P877" s="57"/>
      <c r="Q877" s="57"/>
      <c r="R877" s="57"/>
      <c r="S877" s="215"/>
      <c r="T877" s="215"/>
      <c r="U877" s="215"/>
      <c r="V877" s="215"/>
      <c r="W877" s="215"/>
      <c r="X877" s="215"/>
      <c r="Y877" s="215"/>
      <c r="Z877" s="217"/>
      <c r="AA877" s="215"/>
      <c r="AB877" s="215"/>
      <c r="AC877" s="215"/>
      <c r="AD877" s="215"/>
      <c r="AE877" s="215"/>
      <c r="AF877" s="215"/>
      <c r="AG877" s="211"/>
      <c r="AH877" s="215"/>
      <c r="AI877" s="211"/>
    </row>
    <row r="878" spans="1:35" x14ac:dyDescent="0.25">
      <c r="A878" s="211"/>
      <c r="B878" s="211"/>
      <c r="C878" s="211"/>
      <c r="D878" s="211"/>
      <c r="E878" s="211"/>
      <c r="F878" s="211"/>
      <c r="G878" s="211"/>
      <c r="H878" s="211"/>
      <c r="I878" s="211"/>
      <c r="J878" s="211"/>
      <c r="K878" s="211"/>
      <c r="L878" s="211"/>
      <c r="M878" s="215"/>
      <c r="N878" s="57"/>
      <c r="O878" s="57"/>
      <c r="P878" s="57"/>
      <c r="Q878" s="57"/>
      <c r="R878" s="57"/>
      <c r="S878" s="215"/>
      <c r="T878" s="215"/>
      <c r="U878" s="215"/>
      <c r="V878" s="215"/>
      <c r="W878" s="215"/>
      <c r="X878" s="215"/>
      <c r="Y878" s="215"/>
      <c r="Z878" s="217"/>
      <c r="AA878" s="215"/>
      <c r="AB878" s="215"/>
      <c r="AC878" s="215"/>
      <c r="AD878" s="215"/>
      <c r="AE878" s="215"/>
      <c r="AF878" s="215"/>
      <c r="AG878" s="211"/>
      <c r="AH878" s="215"/>
      <c r="AI878" s="211"/>
    </row>
    <row r="879" spans="1:35" x14ac:dyDescent="0.25">
      <c r="A879" s="211"/>
      <c r="B879" s="211"/>
      <c r="C879" s="211"/>
      <c r="D879" s="211"/>
      <c r="E879" s="211"/>
      <c r="F879" s="211"/>
      <c r="G879" s="211"/>
      <c r="H879" s="211"/>
      <c r="I879" s="211"/>
      <c r="J879" s="211"/>
      <c r="K879" s="211"/>
      <c r="L879" s="211"/>
      <c r="M879" s="215"/>
      <c r="N879" s="57"/>
      <c r="O879" s="57"/>
      <c r="P879" s="57"/>
      <c r="Q879" s="57"/>
      <c r="R879" s="57"/>
      <c r="S879" s="215"/>
      <c r="T879" s="215"/>
      <c r="U879" s="215"/>
      <c r="V879" s="215"/>
      <c r="W879" s="215"/>
      <c r="X879" s="215"/>
      <c r="Y879" s="215"/>
      <c r="Z879" s="217"/>
      <c r="AA879" s="215"/>
      <c r="AB879" s="215"/>
      <c r="AC879" s="215"/>
      <c r="AD879" s="215"/>
      <c r="AE879" s="215"/>
      <c r="AF879" s="215"/>
      <c r="AG879" s="211"/>
      <c r="AH879" s="215"/>
      <c r="AI879" s="211"/>
    </row>
    <row r="880" spans="1:35" x14ac:dyDescent="0.25">
      <c r="A880" s="211"/>
      <c r="B880" s="211"/>
      <c r="C880" s="211"/>
      <c r="D880" s="211"/>
      <c r="E880" s="211"/>
      <c r="F880" s="211"/>
      <c r="G880" s="211"/>
      <c r="H880" s="211"/>
      <c r="I880" s="211"/>
      <c r="J880" s="211"/>
      <c r="K880" s="211"/>
      <c r="L880" s="211"/>
      <c r="M880" s="215"/>
      <c r="N880" s="57"/>
      <c r="O880" s="57"/>
      <c r="P880" s="57"/>
      <c r="Q880" s="57"/>
      <c r="R880" s="57"/>
      <c r="S880" s="215"/>
      <c r="T880" s="215"/>
      <c r="U880" s="215"/>
      <c r="V880" s="215"/>
      <c r="W880" s="215"/>
      <c r="X880" s="215"/>
      <c r="Y880" s="215"/>
      <c r="Z880" s="217"/>
      <c r="AA880" s="215"/>
      <c r="AB880" s="215"/>
      <c r="AC880" s="215"/>
      <c r="AD880" s="215"/>
      <c r="AE880" s="215"/>
      <c r="AF880" s="215"/>
      <c r="AG880" s="211"/>
      <c r="AH880" s="215"/>
      <c r="AI880" s="211"/>
    </row>
    <row r="881" spans="1:35" x14ac:dyDescent="0.25">
      <c r="A881" s="211"/>
      <c r="B881" s="211"/>
      <c r="C881" s="211"/>
      <c r="D881" s="211"/>
      <c r="E881" s="211"/>
      <c r="F881" s="211"/>
      <c r="G881" s="211"/>
      <c r="H881" s="211"/>
      <c r="I881" s="211"/>
      <c r="J881" s="211"/>
      <c r="K881" s="211"/>
      <c r="L881" s="211"/>
      <c r="M881" s="215"/>
      <c r="N881" s="57"/>
      <c r="O881" s="57"/>
      <c r="P881" s="57"/>
      <c r="Q881" s="57"/>
      <c r="R881" s="57"/>
      <c r="S881" s="215"/>
      <c r="T881" s="215"/>
      <c r="U881" s="215"/>
      <c r="V881" s="215"/>
      <c r="W881" s="215"/>
      <c r="X881" s="215"/>
      <c r="Y881" s="215"/>
      <c r="Z881" s="217"/>
      <c r="AA881" s="215"/>
      <c r="AB881" s="215"/>
      <c r="AC881" s="215"/>
      <c r="AD881" s="215"/>
      <c r="AE881" s="215"/>
      <c r="AF881" s="215"/>
      <c r="AG881" s="211"/>
      <c r="AH881" s="215"/>
      <c r="AI881" s="211"/>
    </row>
    <row r="882" spans="1:35" x14ac:dyDescent="0.25">
      <c r="A882" s="211"/>
      <c r="B882" s="211"/>
      <c r="C882" s="211"/>
      <c r="D882" s="211"/>
      <c r="E882" s="211"/>
      <c r="F882" s="211"/>
      <c r="G882" s="211"/>
      <c r="H882" s="211"/>
      <c r="I882" s="211"/>
      <c r="J882" s="211"/>
      <c r="K882" s="211"/>
      <c r="L882" s="211"/>
      <c r="M882" s="215"/>
      <c r="N882" s="57"/>
      <c r="O882" s="57"/>
      <c r="P882" s="57"/>
      <c r="Q882" s="57"/>
      <c r="R882" s="57"/>
      <c r="S882" s="215"/>
      <c r="T882" s="215"/>
      <c r="U882" s="215"/>
      <c r="V882" s="215"/>
      <c r="W882" s="215"/>
      <c r="X882" s="215"/>
      <c r="Y882" s="215"/>
      <c r="Z882" s="217"/>
      <c r="AA882" s="215"/>
      <c r="AB882" s="215"/>
      <c r="AC882" s="215"/>
      <c r="AD882" s="215"/>
      <c r="AE882" s="215"/>
      <c r="AF882" s="215"/>
      <c r="AG882" s="211"/>
      <c r="AH882" s="215"/>
      <c r="AI882" s="211"/>
    </row>
    <row r="883" spans="1:35" x14ac:dyDescent="0.25">
      <c r="A883" s="211"/>
      <c r="B883" s="211"/>
      <c r="C883" s="211"/>
      <c r="D883" s="211"/>
      <c r="E883" s="211"/>
      <c r="F883" s="211"/>
      <c r="G883" s="211"/>
      <c r="H883" s="211"/>
      <c r="I883" s="211"/>
      <c r="J883" s="211"/>
      <c r="K883" s="211"/>
      <c r="L883" s="211"/>
      <c r="M883" s="215"/>
      <c r="N883" s="57"/>
      <c r="O883" s="57"/>
      <c r="P883" s="57"/>
      <c r="Q883" s="57"/>
      <c r="R883" s="57"/>
      <c r="S883" s="215"/>
      <c r="T883" s="215"/>
      <c r="U883" s="215"/>
      <c r="V883" s="215"/>
      <c r="W883" s="215"/>
      <c r="X883" s="215"/>
      <c r="Y883" s="215"/>
      <c r="Z883" s="217"/>
      <c r="AA883" s="215"/>
      <c r="AB883" s="215"/>
      <c r="AC883" s="215"/>
      <c r="AD883" s="215"/>
      <c r="AE883" s="215"/>
      <c r="AF883" s="215"/>
      <c r="AG883" s="211"/>
      <c r="AH883" s="215"/>
      <c r="AI883" s="211"/>
    </row>
    <row r="884" spans="1:35" x14ac:dyDescent="0.25">
      <c r="A884" s="211"/>
      <c r="B884" s="211"/>
      <c r="C884" s="211"/>
      <c r="D884" s="211"/>
      <c r="E884" s="211"/>
      <c r="F884" s="211"/>
      <c r="G884" s="211"/>
      <c r="H884" s="211"/>
      <c r="I884" s="211"/>
      <c r="J884" s="211"/>
      <c r="K884" s="211"/>
      <c r="L884" s="211"/>
      <c r="M884" s="215"/>
      <c r="N884" s="57"/>
      <c r="O884" s="57"/>
      <c r="P884" s="57"/>
      <c r="Q884" s="57"/>
      <c r="R884" s="57"/>
      <c r="S884" s="215"/>
      <c r="T884" s="215"/>
      <c r="U884" s="215"/>
      <c r="V884" s="215"/>
      <c r="W884" s="215"/>
      <c r="X884" s="215"/>
      <c r="Y884" s="215"/>
      <c r="Z884" s="217"/>
      <c r="AA884" s="215"/>
      <c r="AB884" s="215"/>
      <c r="AC884" s="215"/>
      <c r="AD884" s="215"/>
      <c r="AE884" s="215"/>
      <c r="AF884" s="215"/>
      <c r="AG884" s="211"/>
      <c r="AH884" s="215"/>
      <c r="AI884" s="211"/>
    </row>
    <row r="885" spans="1:35" x14ac:dyDescent="0.25">
      <c r="A885" s="211"/>
      <c r="B885" s="211"/>
      <c r="C885" s="211"/>
      <c r="D885" s="211"/>
      <c r="E885" s="211"/>
      <c r="F885" s="211"/>
      <c r="G885" s="211"/>
      <c r="H885" s="211"/>
      <c r="I885" s="211"/>
      <c r="J885" s="211"/>
      <c r="K885" s="211"/>
      <c r="L885" s="211"/>
      <c r="M885" s="215"/>
      <c r="N885" s="57"/>
      <c r="O885" s="57"/>
      <c r="P885" s="57"/>
      <c r="Q885" s="57"/>
      <c r="R885" s="57"/>
      <c r="S885" s="215"/>
      <c r="T885" s="215"/>
      <c r="U885" s="215"/>
      <c r="V885" s="215"/>
      <c r="W885" s="215"/>
      <c r="X885" s="215"/>
      <c r="Y885" s="215"/>
      <c r="Z885" s="217"/>
      <c r="AA885" s="215"/>
      <c r="AB885" s="215"/>
      <c r="AC885" s="215"/>
      <c r="AD885" s="215"/>
      <c r="AE885" s="215"/>
      <c r="AF885" s="215"/>
      <c r="AG885" s="211"/>
      <c r="AH885" s="215"/>
      <c r="AI885" s="211"/>
    </row>
    <row r="886" spans="1:35" x14ac:dyDescent="0.25">
      <c r="A886" s="211"/>
      <c r="B886" s="211"/>
      <c r="C886" s="211"/>
      <c r="D886" s="211"/>
      <c r="E886" s="211"/>
      <c r="F886" s="211"/>
      <c r="G886" s="211"/>
      <c r="H886" s="211"/>
      <c r="I886" s="211"/>
      <c r="J886" s="211"/>
      <c r="K886" s="211"/>
      <c r="L886" s="211"/>
      <c r="M886" s="215"/>
      <c r="N886" s="57"/>
      <c r="O886" s="57"/>
      <c r="P886" s="57"/>
      <c r="Q886" s="57"/>
      <c r="R886" s="57"/>
      <c r="S886" s="215"/>
      <c r="T886" s="215"/>
      <c r="U886" s="215"/>
      <c r="V886" s="215"/>
      <c r="W886" s="215"/>
      <c r="X886" s="215"/>
      <c r="Y886" s="215"/>
      <c r="Z886" s="217"/>
      <c r="AA886" s="215"/>
      <c r="AB886" s="215"/>
      <c r="AC886" s="215"/>
      <c r="AD886" s="215"/>
      <c r="AE886" s="215"/>
      <c r="AF886" s="215"/>
      <c r="AG886" s="211"/>
      <c r="AH886" s="215"/>
      <c r="AI886" s="211"/>
    </row>
    <row r="887" spans="1:35" x14ac:dyDescent="0.25">
      <c r="A887" s="211"/>
      <c r="B887" s="211"/>
      <c r="C887" s="211"/>
      <c r="D887" s="211"/>
      <c r="E887" s="211"/>
      <c r="F887" s="211"/>
      <c r="G887" s="211"/>
      <c r="H887" s="211"/>
      <c r="I887" s="211"/>
      <c r="J887" s="211"/>
      <c r="K887" s="211"/>
      <c r="L887" s="211"/>
      <c r="M887" s="215"/>
      <c r="N887" s="57"/>
      <c r="O887" s="57"/>
      <c r="P887" s="57"/>
      <c r="Q887" s="57"/>
      <c r="R887" s="57"/>
      <c r="S887" s="215"/>
      <c r="T887" s="215"/>
      <c r="U887" s="215"/>
      <c r="V887" s="215"/>
      <c r="W887" s="215"/>
      <c r="X887" s="215"/>
      <c r="Y887" s="215"/>
      <c r="Z887" s="217"/>
      <c r="AA887" s="215"/>
      <c r="AB887" s="215"/>
      <c r="AC887" s="215"/>
      <c r="AD887" s="215"/>
      <c r="AE887" s="215"/>
      <c r="AF887" s="215"/>
      <c r="AG887" s="211"/>
      <c r="AH887" s="215"/>
      <c r="AI887" s="211"/>
    </row>
    <row r="888" spans="1:35" x14ac:dyDescent="0.25">
      <c r="A888" s="211"/>
      <c r="B888" s="211"/>
      <c r="C888" s="211"/>
      <c r="D888" s="211"/>
      <c r="E888" s="211"/>
      <c r="F888" s="211"/>
      <c r="G888" s="211"/>
      <c r="H888" s="211"/>
      <c r="I888" s="211"/>
      <c r="J888" s="211"/>
      <c r="K888" s="211"/>
      <c r="L888" s="211"/>
      <c r="M888" s="215"/>
      <c r="N888" s="57"/>
      <c r="O888" s="57"/>
      <c r="P888" s="57"/>
      <c r="Q888" s="57"/>
      <c r="R888" s="57"/>
      <c r="S888" s="215"/>
      <c r="T888" s="215"/>
      <c r="U888" s="215"/>
      <c r="V888" s="215"/>
      <c r="W888" s="215"/>
      <c r="X888" s="215"/>
      <c r="Y888" s="215"/>
      <c r="Z888" s="217"/>
      <c r="AA888" s="215"/>
      <c r="AB888" s="215"/>
      <c r="AC888" s="215"/>
      <c r="AD888" s="215"/>
      <c r="AE888" s="215"/>
      <c r="AF888" s="215"/>
      <c r="AG888" s="211"/>
      <c r="AH888" s="215"/>
      <c r="AI888" s="211"/>
    </row>
    <row r="889" spans="1:35" x14ac:dyDescent="0.25">
      <c r="A889" s="211"/>
      <c r="B889" s="211"/>
      <c r="C889" s="211"/>
      <c r="D889" s="211"/>
      <c r="E889" s="211"/>
      <c r="F889" s="211"/>
      <c r="G889" s="211"/>
      <c r="H889" s="211"/>
      <c r="I889" s="211"/>
      <c r="J889" s="211"/>
      <c r="K889" s="211"/>
      <c r="L889" s="211"/>
      <c r="M889" s="215"/>
      <c r="N889" s="57"/>
      <c r="O889" s="57"/>
      <c r="P889" s="57"/>
      <c r="Q889" s="57"/>
      <c r="R889" s="57"/>
      <c r="S889" s="215"/>
      <c r="T889" s="215"/>
      <c r="U889" s="215"/>
      <c r="V889" s="215"/>
      <c r="W889" s="215"/>
      <c r="X889" s="215"/>
      <c r="Y889" s="215"/>
      <c r="Z889" s="217"/>
      <c r="AA889" s="215"/>
      <c r="AB889" s="215"/>
      <c r="AC889" s="215"/>
      <c r="AD889" s="215"/>
      <c r="AE889" s="215"/>
      <c r="AF889" s="215"/>
      <c r="AG889" s="211"/>
      <c r="AH889" s="215"/>
      <c r="AI889" s="211"/>
    </row>
    <row r="890" spans="1:35" x14ac:dyDescent="0.25">
      <c r="A890" s="211"/>
      <c r="B890" s="211"/>
      <c r="C890" s="211"/>
      <c r="D890" s="211"/>
      <c r="E890" s="211"/>
      <c r="F890" s="211"/>
      <c r="G890" s="211"/>
      <c r="H890" s="211"/>
      <c r="I890" s="211"/>
      <c r="J890" s="211"/>
      <c r="K890" s="211"/>
      <c r="L890" s="211"/>
      <c r="M890" s="215"/>
      <c r="N890" s="57"/>
      <c r="O890" s="57"/>
      <c r="P890" s="57"/>
      <c r="Q890" s="57"/>
      <c r="R890" s="57"/>
      <c r="S890" s="215"/>
      <c r="T890" s="215"/>
      <c r="U890" s="215"/>
      <c r="V890" s="215"/>
      <c r="W890" s="215"/>
      <c r="X890" s="215"/>
      <c r="Y890" s="215"/>
      <c r="Z890" s="217"/>
      <c r="AA890" s="215"/>
      <c r="AB890" s="215"/>
      <c r="AC890" s="215"/>
      <c r="AD890" s="215"/>
      <c r="AE890" s="215"/>
      <c r="AF890" s="215"/>
      <c r="AG890" s="211"/>
      <c r="AH890" s="215"/>
      <c r="AI890" s="211"/>
    </row>
    <row r="891" spans="1:35" x14ac:dyDescent="0.25">
      <c r="A891" s="211"/>
      <c r="B891" s="211"/>
      <c r="C891" s="211"/>
      <c r="D891" s="211"/>
      <c r="E891" s="211"/>
      <c r="F891" s="211"/>
      <c r="G891" s="211"/>
      <c r="H891" s="211"/>
      <c r="I891" s="211"/>
      <c r="J891" s="211"/>
      <c r="K891" s="211"/>
      <c r="L891" s="211"/>
      <c r="M891" s="215"/>
      <c r="N891" s="57"/>
      <c r="O891" s="57"/>
      <c r="P891" s="57"/>
      <c r="Q891" s="57"/>
      <c r="R891" s="57"/>
      <c r="S891" s="215"/>
      <c r="T891" s="215"/>
      <c r="U891" s="215"/>
      <c r="V891" s="215"/>
      <c r="W891" s="215"/>
      <c r="X891" s="215"/>
      <c r="Y891" s="215"/>
      <c r="Z891" s="217"/>
      <c r="AA891" s="215"/>
      <c r="AB891" s="215"/>
      <c r="AC891" s="215"/>
      <c r="AD891" s="215"/>
      <c r="AE891" s="215"/>
      <c r="AF891" s="215"/>
      <c r="AG891" s="211"/>
      <c r="AH891" s="215"/>
      <c r="AI891" s="211"/>
    </row>
    <row r="892" spans="1:35" x14ac:dyDescent="0.25">
      <c r="A892" s="211"/>
      <c r="B892" s="211"/>
      <c r="C892" s="211"/>
      <c r="D892" s="211"/>
      <c r="E892" s="211"/>
      <c r="F892" s="211"/>
      <c r="G892" s="211"/>
      <c r="H892" s="211"/>
      <c r="I892" s="211"/>
      <c r="J892" s="211"/>
      <c r="K892" s="211"/>
      <c r="L892" s="211"/>
      <c r="M892" s="215"/>
      <c r="N892" s="57"/>
      <c r="O892" s="57"/>
      <c r="P892" s="57"/>
      <c r="Q892" s="57"/>
      <c r="R892" s="57"/>
      <c r="S892" s="215"/>
      <c r="T892" s="215"/>
      <c r="U892" s="215"/>
      <c r="V892" s="215"/>
      <c r="W892" s="215"/>
      <c r="X892" s="215"/>
      <c r="Y892" s="215"/>
      <c r="Z892" s="217"/>
      <c r="AA892" s="215"/>
      <c r="AB892" s="215"/>
      <c r="AC892" s="215"/>
      <c r="AD892" s="215"/>
      <c r="AE892" s="215"/>
      <c r="AF892" s="215"/>
      <c r="AG892" s="211"/>
      <c r="AH892" s="215"/>
      <c r="AI892" s="211"/>
    </row>
    <row r="893" spans="1:35" x14ac:dyDescent="0.25">
      <c r="A893" s="211"/>
      <c r="B893" s="211"/>
      <c r="C893" s="211"/>
      <c r="D893" s="211"/>
      <c r="E893" s="211"/>
      <c r="F893" s="211"/>
      <c r="G893" s="211"/>
      <c r="H893" s="211"/>
      <c r="I893" s="211"/>
      <c r="J893" s="211"/>
      <c r="K893" s="211"/>
      <c r="L893" s="211"/>
      <c r="M893" s="215"/>
      <c r="N893" s="57"/>
      <c r="O893" s="57"/>
      <c r="P893" s="57"/>
      <c r="Q893" s="57"/>
      <c r="R893" s="57"/>
      <c r="S893" s="215"/>
      <c r="T893" s="215"/>
      <c r="U893" s="215"/>
      <c r="V893" s="215"/>
      <c r="W893" s="215"/>
      <c r="X893" s="215"/>
      <c r="Y893" s="215"/>
      <c r="Z893" s="217"/>
      <c r="AA893" s="215"/>
      <c r="AB893" s="215"/>
      <c r="AC893" s="215"/>
      <c r="AD893" s="215"/>
      <c r="AE893" s="215"/>
      <c r="AF893" s="215"/>
      <c r="AG893" s="211"/>
      <c r="AH893" s="215"/>
      <c r="AI893" s="211"/>
    </row>
    <row r="894" spans="1:35" x14ac:dyDescent="0.25">
      <c r="A894" s="211"/>
      <c r="B894" s="211"/>
      <c r="C894" s="211"/>
      <c r="D894" s="211"/>
      <c r="E894" s="211"/>
      <c r="F894" s="211"/>
      <c r="G894" s="211"/>
      <c r="H894" s="211"/>
      <c r="I894" s="211"/>
      <c r="J894" s="211"/>
      <c r="K894" s="211"/>
      <c r="L894" s="211"/>
      <c r="M894" s="215"/>
      <c r="N894" s="57"/>
      <c r="O894" s="57"/>
      <c r="P894" s="57"/>
      <c r="Q894" s="57"/>
      <c r="R894" s="57"/>
      <c r="S894" s="215"/>
      <c r="T894" s="215"/>
      <c r="U894" s="215"/>
      <c r="V894" s="215"/>
      <c r="W894" s="215"/>
      <c r="X894" s="215"/>
      <c r="Y894" s="215"/>
      <c r="Z894" s="217"/>
      <c r="AA894" s="215"/>
      <c r="AB894" s="215"/>
      <c r="AC894" s="215"/>
      <c r="AD894" s="215"/>
      <c r="AE894" s="215"/>
      <c r="AF894" s="215"/>
      <c r="AG894" s="211"/>
      <c r="AH894" s="215"/>
      <c r="AI894" s="211"/>
    </row>
    <row r="895" spans="1:35" x14ac:dyDescent="0.25">
      <c r="A895" s="211"/>
      <c r="B895" s="211"/>
      <c r="C895" s="211"/>
      <c r="D895" s="211"/>
      <c r="E895" s="211"/>
      <c r="F895" s="211"/>
      <c r="G895" s="211"/>
      <c r="H895" s="211"/>
      <c r="I895" s="211"/>
      <c r="J895" s="211"/>
      <c r="K895" s="211"/>
      <c r="L895" s="211"/>
      <c r="M895" s="215"/>
      <c r="N895" s="57"/>
      <c r="O895" s="57"/>
      <c r="P895" s="57"/>
      <c r="Q895" s="57"/>
      <c r="R895" s="57"/>
      <c r="S895" s="215"/>
      <c r="T895" s="215"/>
      <c r="U895" s="215"/>
      <c r="V895" s="215"/>
      <c r="W895" s="215"/>
      <c r="X895" s="215"/>
      <c r="Y895" s="215"/>
      <c r="Z895" s="217"/>
      <c r="AA895" s="215"/>
      <c r="AB895" s="215"/>
      <c r="AC895" s="215"/>
      <c r="AD895" s="215"/>
      <c r="AE895" s="215"/>
      <c r="AF895" s="215"/>
      <c r="AG895" s="211"/>
      <c r="AH895" s="215"/>
      <c r="AI895" s="211"/>
    </row>
    <row r="896" spans="1:35" x14ac:dyDescent="0.25">
      <c r="A896" s="211"/>
      <c r="B896" s="211"/>
      <c r="C896" s="211"/>
      <c r="D896" s="211"/>
      <c r="E896" s="211"/>
      <c r="F896" s="211"/>
      <c r="G896" s="211"/>
      <c r="H896" s="211"/>
      <c r="I896" s="211"/>
      <c r="J896" s="211"/>
      <c r="K896" s="211"/>
      <c r="L896" s="211"/>
      <c r="M896" s="215"/>
      <c r="N896" s="57"/>
      <c r="O896" s="57"/>
      <c r="P896" s="57"/>
      <c r="Q896" s="57"/>
      <c r="R896" s="57"/>
      <c r="S896" s="215"/>
      <c r="T896" s="215"/>
      <c r="U896" s="215"/>
      <c r="V896" s="215"/>
      <c r="W896" s="215"/>
      <c r="X896" s="215"/>
      <c r="Y896" s="215"/>
      <c r="Z896" s="217"/>
      <c r="AA896" s="215"/>
      <c r="AB896" s="215"/>
      <c r="AC896" s="215"/>
      <c r="AD896" s="215"/>
      <c r="AE896" s="215"/>
      <c r="AF896" s="215"/>
      <c r="AG896" s="211"/>
      <c r="AH896" s="215"/>
      <c r="AI896" s="211"/>
    </row>
    <row r="897" spans="1:35" x14ac:dyDescent="0.25">
      <c r="A897" s="211"/>
      <c r="B897" s="211"/>
      <c r="C897" s="211"/>
      <c r="D897" s="211"/>
      <c r="E897" s="211"/>
      <c r="F897" s="211"/>
      <c r="G897" s="211"/>
      <c r="H897" s="211"/>
      <c r="I897" s="211"/>
      <c r="J897" s="211"/>
      <c r="K897" s="211"/>
      <c r="L897" s="211"/>
      <c r="M897" s="215"/>
      <c r="N897" s="57"/>
      <c r="O897" s="57"/>
      <c r="P897" s="57"/>
      <c r="Q897" s="57"/>
      <c r="R897" s="57"/>
      <c r="S897" s="215"/>
      <c r="T897" s="215"/>
      <c r="U897" s="215"/>
      <c r="V897" s="215"/>
      <c r="W897" s="215"/>
      <c r="X897" s="215"/>
      <c r="Y897" s="215"/>
      <c r="Z897" s="217"/>
      <c r="AA897" s="215"/>
      <c r="AB897" s="215"/>
      <c r="AC897" s="215"/>
      <c r="AD897" s="215"/>
      <c r="AE897" s="215"/>
      <c r="AF897" s="215"/>
      <c r="AG897" s="211"/>
      <c r="AH897" s="215"/>
      <c r="AI897" s="211"/>
    </row>
    <row r="898" spans="1:35" x14ac:dyDescent="0.25">
      <c r="A898" s="211"/>
      <c r="B898" s="211"/>
      <c r="C898" s="211"/>
      <c r="D898" s="211"/>
      <c r="E898" s="211"/>
      <c r="F898" s="211"/>
      <c r="G898" s="211"/>
      <c r="H898" s="211"/>
      <c r="I898" s="211"/>
      <c r="J898" s="211"/>
      <c r="K898" s="211"/>
      <c r="L898" s="211"/>
      <c r="M898" s="215"/>
      <c r="N898" s="57"/>
      <c r="O898" s="57"/>
      <c r="P898" s="57"/>
      <c r="Q898" s="57"/>
      <c r="R898" s="57"/>
      <c r="S898" s="215"/>
      <c r="T898" s="215"/>
      <c r="U898" s="215"/>
      <c r="V898" s="215"/>
      <c r="W898" s="215"/>
      <c r="X898" s="215"/>
      <c r="Y898" s="215"/>
      <c r="Z898" s="217"/>
      <c r="AA898" s="215"/>
      <c r="AB898" s="215"/>
      <c r="AC898" s="215"/>
      <c r="AD898" s="215"/>
      <c r="AE898" s="215"/>
      <c r="AF898" s="215"/>
      <c r="AG898" s="211"/>
      <c r="AH898" s="215"/>
      <c r="AI898" s="211"/>
    </row>
    <row r="899" spans="1:35" x14ac:dyDescent="0.25">
      <c r="A899" s="211"/>
      <c r="B899" s="211"/>
      <c r="C899" s="211"/>
      <c r="D899" s="211"/>
      <c r="E899" s="211"/>
      <c r="F899" s="211"/>
      <c r="G899" s="211"/>
      <c r="H899" s="211"/>
      <c r="I899" s="211"/>
      <c r="J899" s="211"/>
      <c r="K899" s="211"/>
      <c r="L899" s="211"/>
      <c r="M899" s="215"/>
      <c r="N899" s="57"/>
      <c r="O899" s="57"/>
      <c r="P899" s="57"/>
      <c r="Q899" s="57"/>
      <c r="R899" s="57"/>
      <c r="S899" s="215"/>
      <c r="T899" s="215"/>
      <c r="U899" s="215"/>
      <c r="V899" s="215"/>
      <c r="W899" s="215"/>
      <c r="X899" s="215"/>
      <c r="Y899" s="215"/>
      <c r="Z899" s="217"/>
      <c r="AA899" s="215"/>
      <c r="AB899" s="215"/>
      <c r="AC899" s="215"/>
      <c r="AD899" s="215"/>
      <c r="AE899" s="215"/>
      <c r="AF899" s="215"/>
      <c r="AG899" s="211"/>
      <c r="AH899" s="215"/>
      <c r="AI899" s="211"/>
    </row>
    <row r="900" spans="1:35" x14ac:dyDescent="0.25">
      <c r="A900" s="211"/>
      <c r="B900" s="211"/>
      <c r="C900" s="211"/>
      <c r="D900" s="211"/>
      <c r="E900" s="211"/>
      <c r="F900" s="211"/>
      <c r="G900" s="211"/>
      <c r="H900" s="211"/>
      <c r="I900" s="211"/>
      <c r="J900" s="211"/>
      <c r="K900" s="211"/>
      <c r="L900" s="211"/>
      <c r="M900" s="215"/>
      <c r="N900" s="57"/>
      <c r="O900" s="57"/>
      <c r="P900" s="57"/>
      <c r="Q900" s="57"/>
      <c r="R900" s="57"/>
      <c r="S900" s="215"/>
      <c r="T900" s="215"/>
      <c r="U900" s="215"/>
      <c r="V900" s="215"/>
      <c r="W900" s="215"/>
      <c r="X900" s="215"/>
      <c r="Y900" s="215"/>
      <c r="Z900" s="217"/>
      <c r="AA900" s="215"/>
      <c r="AB900" s="215"/>
      <c r="AC900" s="215"/>
      <c r="AD900" s="215"/>
      <c r="AE900" s="215"/>
      <c r="AF900" s="215"/>
      <c r="AG900" s="211"/>
      <c r="AH900" s="215"/>
      <c r="AI900" s="211"/>
    </row>
    <row r="901" spans="1:35" x14ac:dyDescent="0.25">
      <c r="A901" s="211"/>
      <c r="B901" s="211"/>
      <c r="C901" s="211"/>
      <c r="D901" s="211"/>
      <c r="E901" s="211"/>
      <c r="F901" s="211"/>
      <c r="G901" s="211"/>
      <c r="H901" s="211"/>
      <c r="I901" s="211"/>
      <c r="J901" s="211"/>
      <c r="K901" s="211"/>
      <c r="L901" s="211"/>
      <c r="M901" s="215"/>
      <c r="N901" s="57"/>
      <c r="O901" s="57"/>
      <c r="P901" s="57"/>
      <c r="Q901" s="57"/>
      <c r="R901" s="57"/>
      <c r="S901" s="215"/>
      <c r="T901" s="215"/>
      <c r="U901" s="215"/>
      <c r="V901" s="215"/>
      <c r="W901" s="215"/>
      <c r="X901" s="215"/>
      <c r="Y901" s="215"/>
      <c r="Z901" s="217"/>
      <c r="AA901" s="215"/>
      <c r="AB901" s="215"/>
      <c r="AC901" s="215"/>
      <c r="AD901" s="215"/>
      <c r="AE901" s="215"/>
      <c r="AF901" s="215"/>
      <c r="AG901" s="211"/>
      <c r="AH901" s="215"/>
      <c r="AI901" s="211"/>
    </row>
    <row r="902" spans="1:35" x14ac:dyDescent="0.25">
      <c r="A902" s="211"/>
      <c r="B902" s="211"/>
      <c r="C902" s="211"/>
      <c r="D902" s="211"/>
      <c r="E902" s="211"/>
      <c r="F902" s="211"/>
      <c r="G902" s="211"/>
      <c r="H902" s="211"/>
      <c r="I902" s="211"/>
      <c r="J902" s="211"/>
      <c r="K902" s="211"/>
      <c r="L902" s="211"/>
      <c r="M902" s="215"/>
      <c r="N902" s="18"/>
      <c r="O902" s="18"/>
      <c r="P902" s="18"/>
      <c r="Q902" s="18"/>
      <c r="R902" s="18"/>
      <c r="S902" s="215"/>
      <c r="T902" s="215"/>
      <c r="U902" s="215"/>
      <c r="V902" s="215"/>
      <c r="W902" s="215"/>
      <c r="X902" s="215"/>
      <c r="Y902" s="215"/>
      <c r="Z902" s="217"/>
      <c r="AA902" s="215"/>
      <c r="AB902" s="215"/>
      <c r="AC902" s="215"/>
      <c r="AD902" s="215"/>
      <c r="AE902" s="215"/>
      <c r="AF902" s="215"/>
      <c r="AG902" s="211"/>
      <c r="AH902" s="215"/>
      <c r="AI902" s="211"/>
    </row>
    <row r="903" spans="1:35" x14ac:dyDescent="0.25">
      <c r="A903" s="211"/>
      <c r="B903" s="211"/>
      <c r="C903" s="211"/>
      <c r="D903" s="211"/>
      <c r="E903" s="211"/>
      <c r="F903" s="211"/>
      <c r="G903" s="211"/>
      <c r="H903" s="211"/>
      <c r="I903" s="211"/>
      <c r="J903" s="211"/>
      <c r="K903" s="211"/>
      <c r="L903" s="211"/>
      <c r="M903" s="215"/>
      <c r="N903" s="18"/>
      <c r="O903" s="18"/>
      <c r="P903" s="18"/>
      <c r="Q903" s="18"/>
      <c r="R903" s="18"/>
      <c r="S903" s="215"/>
      <c r="T903" s="215"/>
      <c r="U903" s="215"/>
      <c r="V903" s="215"/>
      <c r="W903" s="215"/>
      <c r="X903" s="215"/>
      <c r="Y903" s="215"/>
      <c r="Z903" s="217"/>
      <c r="AA903" s="215"/>
      <c r="AB903" s="215"/>
      <c r="AC903" s="215"/>
      <c r="AD903" s="215"/>
      <c r="AE903" s="215"/>
      <c r="AF903" s="215"/>
      <c r="AG903" s="211"/>
      <c r="AH903" s="215"/>
      <c r="AI903" s="211"/>
    </row>
    <row r="904" spans="1:35" x14ac:dyDescent="0.25">
      <c r="A904" s="211"/>
      <c r="B904" s="211"/>
      <c r="C904" s="211"/>
      <c r="D904" s="211"/>
      <c r="E904" s="211"/>
      <c r="F904" s="211"/>
      <c r="G904" s="211"/>
      <c r="H904" s="211"/>
      <c r="I904" s="211"/>
      <c r="J904" s="211"/>
      <c r="K904" s="211"/>
      <c r="L904" s="211"/>
      <c r="M904" s="215"/>
      <c r="N904" s="18"/>
      <c r="O904" s="18"/>
      <c r="P904" s="18"/>
      <c r="Q904" s="18"/>
      <c r="R904" s="18"/>
      <c r="S904" s="215"/>
      <c r="T904" s="215"/>
      <c r="U904" s="215"/>
      <c r="V904" s="215"/>
      <c r="W904" s="215"/>
      <c r="X904" s="215"/>
      <c r="Y904" s="215"/>
      <c r="Z904" s="217"/>
      <c r="AA904" s="215"/>
      <c r="AB904" s="215"/>
      <c r="AC904" s="215"/>
      <c r="AD904" s="215"/>
      <c r="AE904" s="215"/>
      <c r="AF904" s="215"/>
      <c r="AG904" s="211"/>
      <c r="AH904" s="215"/>
      <c r="AI904" s="211"/>
    </row>
    <row r="905" spans="1:35" x14ac:dyDescent="0.25">
      <c r="A905" s="211"/>
      <c r="B905" s="211"/>
      <c r="C905" s="211"/>
      <c r="D905" s="211"/>
      <c r="E905" s="211"/>
      <c r="F905" s="211"/>
      <c r="G905" s="211"/>
      <c r="H905" s="211"/>
      <c r="I905" s="211"/>
      <c r="J905" s="211"/>
      <c r="K905" s="211"/>
      <c r="L905" s="211"/>
      <c r="M905" s="215"/>
      <c r="N905" s="18"/>
      <c r="O905" s="18"/>
      <c r="P905" s="18"/>
      <c r="Q905" s="18"/>
      <c r="R905" s="18"/>
      <c r="S905" s="215"/>
      <c r="T905" s="215"/>
      <c r="U905" s="215"/>
      <c r="V905" s="215"/>
      <c r="W905" s="215"/>
      <c r="X905" s="215"/>
      <c r="Y905" s="215"/>
      <c r="Z905" s="217"/>
      <c r="AA905" s="215"/>
      <c r="AB905" s="215"/>
      <c r="AC905" s="215"/>
      <c r="AD905" s="215"/>
      <c r="AE905" s="215"/>
      <c r="AF905" s="215"/>
      <c r="AG905" s="211"/>
      <c r="AH905" s="215"/>
      <c r="AI905" s="211"/>
    </row>
    <row r="906" spans="1:35" x14ac:dyDescent="0.25">
      <c r="A906" s="211"/>
      <c r="B906" s="211"/>
      <c r="C906" s="211"/>
      <c r="D906" s="211"/>
      <c r="E906" s="211"/>
      <c r="F906" s="211"/>
      <c r="G906" s="211"/>
      <c r="H906" s="211"/>
      <c r="I906" s="211"/>
      <c r="J906" s="211"/>
      <c r="K906" s="211"/>
      <c r="L906" s="211"/>
      <c r="M906" s="215"/>
      <c r="N906" s="18"/>
      <c r="O906" s="18"/>
      <c r="P906" s="18"/>
      <c r="Q906" s="18"/>
      <c r="R906" s="18"/>
      <c r="S906" s="215"/>
      <c r="T906" s="215"/>
      <c r="U906" s="215"/>
      <c r="V906" s="215"/>
      <c r="W906" s="215"/>
      <c r="X906" s="215"/>
      <c r="Y906" s="215"/>
      <c r="Z906" s="217"/>
      <c r="AA906" s="215"/>
      <c r="AB906" s="215"/>
      <c r="AC906" s="215"/>
      <c r="AD906" s="215"/>
      <c r="AE906" s="215"/>
      <c r="AF906" s="215"/>
      <c r="AG906" s="211"/>
      <c r="AH906" s="215"/>
      <c r="AI906" s="211"/>
    </row>
    <row r="907" spans="1:35" x14ac:dyDescent="0.25">
      <c r="A907" s="211"/>
      <c r="B907" s="211"/>
      <c r="C907" s="211"/>
      <c r="D907" s="211"/>
      <c r="E907" s="211"/>
      <c r="F907" s="211"/>
      <c r="G907" s="211"/>
      <c r="H907" s="211"/>
      <c r="I907" s="211"/>
      <c r="J907" s="211"/>
      <c r="K907" s="211"/>
      <c r="L907" s="211"/>
      <c r="M907" s="215"/>
      <c r="N907" s="18"/>
      <c r="O907" s="18"/>
      <c r="P907" s="18"/>
      <c r="Q907" s="18"/>
      <c r="R907" s="18"/>
      <c r="S907" s="215"/>
      <c r="T907" s="215"/>
      <c r="U907" s="215"/>
      <c r="V907" s="215"/>
      <c r="W907" s="215"/>
      <c r="X907" s="215"/>
      <c r="Y907" s="215"/>
      <c r="Z907" s="217"/>
      <c r="AA907" s="215"/>
      <c r="AB907" s="215"/>
      <c r="AC907" s="215"/>
      <c r="AD907" s="215"/>
      <c r="AE907" s="215"/>
      <c r="AF907" s="215"/>
      <c r="AG907" s="211"/>
      <c r="AH907" s="215"/>
      <c r="AI907" s="211"/>
    </row>
    <row r="908" spans="1:35" x14ac:dyDescent="0.25">
      <c r="A908" s="211"/>
      <c r="B908" s="211"/>
      <c r="C908" s="211"/>
      <c r="D908" s="211"/>
      <c r="E908" s="211"/>
      <c r="F908" s="211"/>
      <c r="G908" s="211"/>
      <c r="H908" s="211"/>
      <c r="I908" s="211"/>
      <c r="J908" s="211"/>
      <c r="K908" s="211"/>
      <c r="L908" s="211"/>
      <c r="M908" s="215"/>
      <c r="N908" s="18"/>
      <c r="O908" s="18"/>
      <c r="P908" s="18"/>
      <c r="Q908" s="18"/>
      <c r="R908" s="18"/>
      <c r="S908" s="215"/>
      <c r="T908" s="215"/>
      <c r="U908" s="215"/>
      <c r="V908" s="215"/>
      <c r="W908" s="215"/>
      <c r="X908" s="215"/>
      <c r="Y908" s="215"/>
      <c r="Z908" s="217"/>
      <c r="AA908" s="215"/>
      <c r="AB908" s="215"/>
      <c r="AC908" s="215"/>
      <c r="AD908" s="215"/>
      <c r="AE908" s="215"/>
      <c r="AF908" s="215"/>
      <c r="AG908" s="211"/>
      <c r="AH908" s="215"/>
      <c r="AI908" s="211"/>
    </row>
    <row r="909" spans="1:35" x14ac:dyDescent="0.25">
      <c r="A909" s="211"/>
      <c r="B909" s="211"/>
      <c r="C909" s="211"/>
      <c r="D909" s="211"/>
      <c r="E909" s="211"/>
      <c r="F909" s="211"/>
      <c r="G909" s="211"/>
      <c r="H909" s="211"/>
      <c r="I909" s="211"/>
      <c r="J909" s="211"/>
      <c r="K909" s="211"/>
      <c r="L909" s="211"/>
      <c r="M909" s="215"/>
      <c r="N909" s="18"/>
      <c r="O909" s="18"/>
      <c r="P909" s="18"/>
      <c r="Q909" s="18"/>
      <c r="R909" s="18"/>
      <c r="S909" s="215"/>
      <c r="T909" s="215"/>
      <c r="U909" s="215"/>
      <c r="V909" s="215"/>
      <c r="W909" s="215"/>
      <c r="X909" s="215"/>
      <c r="Y909" s="215"/>
      <c r="Z909" s="217"/>
      <c r="AA909" s="215"/>
      <c r="AB909" s="215"/>
      <c r="AC909" s="215"/>
      <c r="AD909" s="215"/>
      <c r="AE909" s="215"/>
      <c r="AF909" s="215"/>
      <c r="AG909" s="211"/>
      <c r="AH909" s="215"/>
      <c r="AI909" s="211"/>
    </row>
    <row r="910" spans="1:35" x14ac:dyDescent="0.25">
      <c r="A910" s="211"/>
      <c r="B910" s="211"/>
      <c r="C910" s="211"/>
      <c r="D910" s="211"/>
      <c r="E910" s="211"/>
      <c r="F910" s="211"/>
      <c r="G910" s="211"/>
      <c r="H910" s="211"/>
      <c r="I910" s="211"/>
      <c r="J910" s="211"/>
      <c r="K910" s="211"/>
      <c r="L910" s="211"/>
      <c r="M910" s="215"/>
      <c r="N910" s="18"/>
      <c r="O910" s="18"/>
      <c r="P910" s="18"/>
      <c r="Q910" s="18"/>
      <c r="R910" s="18"/>
      <c r="S910" s="215"/>
      <c r="T910" s="215"/>
      <c r="U910" s="215"/>
      <c r="V910" s="215"/>
      <c r="W910" s="215"/>
      <c r="X910" s="215"/>
      <c r="Y910" s="215"/>
      <c r="Z910" s="217"/>
      <c r="AA910" s="215"/>
      <c r="AB910" s="215"/>
      <c r="AC910" s="215"/>
      <c r="AD910" s="215"/>
      <c r="AE910" s="215"/>
      <c r="AF910" s="215"/>
      <c r="AG910" s="211"/>
      <c r="AH910" s="215"/>
      <c r="AI910" s="211"/>
    </row>
    <row r="911" spans="1:35" x14ac:dyDescent="0.25">
      <c r="A911" s="211"/>
      <c r="B911" s="211"/>
      <c r="C911" s="211"/>
      <c r="D911" s="211"/>
      <c r="E911" s="211"/>
      <c r="F911" s="211"/>
      <c r="G911" s="211"/>
      <c r="H911" s="211"/>
      <c r="I911" s="211"/>
      <c r="J911" s="211"/>
      <c r="K911" s="211"/>
      <c r="L911" s="211"/>
      <c r="M911" s="215"/>
      <c r="N911" s="18"/>
      <c r="O911" s="18"/>
      <c r="P911" s="18"/>
      <c r="Q911" s="18"/>
      <c r="R911" s="18"/>
      <c r="S911" s="215"/>
      <c r="T911" s="215"/>
      <c r="U911" s="215"/>
      <c r="V911" s="215"/>
      <c r="W911" s="215"/>
      <c r="X911" s="215"/>
      <c r="Y911" s="215"/>
      <c r="Z911" s="217"/>
      <c r="AA911" s="215"/>
      <c r="AB911" s="215"/>
      <c r="AC911" s="215"/>
      <c r="AD911" s="215"/>
      <c r="AE911" s="215"/>
      <c r="AF911" s="215"/>
      <c r="AG911" s="211"/>
      <c r="AH911" s="215"/>
      <c r="AI911" s="211"/>
    </row>
    <row r="912" spans="1:35" x14ac:dyDescent="0.25">
      <c r="A912" s="211"/>
      <c r="B912" s="211"/>
      <c r="C912" s="211"/>
      <c r="D912" s="211"/>
      <c r="E912" s="211"/>
      <c r="F912" s="211"/>
      <c r="G912" s="211"/>
      <c r="H912" s="211"/>
      <c r="I912" s="211"/>
      <c r="J912" s="211"/>
      <c r="K912" s="211"/>
      <c r="L912" s="211"/>
      <c r="M912" s="215"/>
      <c r="N912" s="18"/>
      <c r="O912" s="18"/>
      <c r="P912" s="18"/>
      <c r="Q912" s="18"/>
      <c r="R912" s="18"/>
      <c r="S912" s="215"/>
      <c r="T912" s="215"/>
      <c r="U912" s="215"/>
      <c r="V912" s="215"/>
      <c r="W912" s="215"/>
      <c r="X912" s="215"/>
      <c r="Y912" s="215"/>
      <c r="Z912" s="217"/>
      <c r="AA912" s="215"/>
      <c r="AB912" s="215"/>
      <c r="AC912" s="215"/>
      <c r="AD912" s="215"/>
      <c r="AE912" s="215"/>
      <c r="AF912" s="215"/>
      <c r="AG912" s="211"/>
      <c r="AH912" s="215"/>
      <c r="AI912" s="211"/>
    </row>
    <row r="913" spans="1:35" x14ac:dyDescent="0.25">
      <c r="A913" s="211"/>
      <c r="B913" s="211"/>
      <c r="C913" s="211"/>
      <c r="D913" s="211"/>
      <c r="E913" s="211"/>
      <c r="F913" s="211"/>
      <c r="G913" s="211"/>
      <c r="H913" s="211"/>
      <c r="I913" s="211"/>
      <c r="J913" s="211"/>
      <c r="K913" s="211"/>
      <c r="L913" s="211"/>
      <c r="M913" s="215"/>
      <c r="N913" s="18"/>
      <c r="O913" s="18"/>
      <c r="P913" s="18"/>
      <c r="Q913" s="18"/>
      <c r="R913" s="18"/>
      <c r="S913" s="215"/>
      <c r="T913" s="215"/>
      <c r="U913" s="215"/>
      <c r="V913" s="215"/>
      <c r="W913" s="215"/>
      <c r="X913" s="215"/>
      <c r="Y913" s="215"/>
      <c r="Z913" s="217"/>
      <c r="AA913" s="215"/>
      <c r="AB913" s="215"/>
      <c r="AC913" s="215"/>
      <c r="AD913" s="215"/>
      <c r="AE913" s="215"/>
      <c r="AF913" s="215"/>
      <c r="AG913" s="211"/>
      <c r="AH913" s="215"/>
      <c r="AI913" s="211"/>
    </row>
    <row r="914" spans="1:35" x14ac:dyDescent="0.25">
      <c r="A914" s="211"/>
      <c r="B914" s="211"/>
      <c r="C914" s="211"/>
      <c r="D914" s="211"/>
      <c r="E914" s="211"/>
      <c r="F914" s="211"/>
      <c r="G914" s="211"/>
      <c r="H914" s="211"/>
      <c r="I914" s="211"/>
      <c r="J914" s="211"/>
      <c r="K914" s="211"/>
      <c r="L914" s="211"/>
      <c r="M914" s="215"/>
      <c r="N914" s="18"/>
      <c r="O914" s="18"/>
      <c r="P914" s="18"/>
      <c r="Q914" s="18"/>
      <c r="R914" s="18"/>
      <c r="S914" s="215"/>
      <c r="T914" s="215"/>
      <c r="U914" s="215"/>
      <c r="V914" s="215"/>
      <c r="W914" s="215"/>
      <c r="X914" s="215"/>
      <c r="Y914" s="215"/>
      <c r="Z914" s="217"/>
      <c r="AA914" s="215"/>
      <c r="AB914" s="215"/>
      <c r="AC914" s="215"/>
      <c r="AD914" s="215"/>
      <c r="AE914" s="215"/>
      <c r="AF914" s="215"/>
      <c r="AG914" s="211"/>
      <c r="AH914" s="215"/>
      <c r="AI914" s="211"/>
    </row>
    <row r="915" spans="1:35" x14ac:dyDescent="0.25">
      <c r="A915" s="211"/>
      <c r="B915" s="211"/>
      <c r="C915" s="211"/>
      <c r="D915" s="211"/>
      <c r="E915" s="211"/>
      <c r="F915" s="211"/>
      <c r="G915" s="211"/>
      <c r="H915" s="211"/>
      <c r="I915" s="211"/>
      <c r="J915" s="211"/>
      <c r="K915" s="211"/>
      <c r="L915" s="211"/>
      <c r="M915" s="215"/>
      <c r="N915" s="18"/>
      <c r="O915" s="18"/>
      <c r="P915" s="18"/>
      <c r="Q915" s="18"/>
      <c r="R915" s="18"/>
      <c r="S915" s="215"/>
      <c r="T915" s="215"/>
      <c r="U915" s="215"/>
      <c r="V915" s="215"/>
      <c r="W915" s="215"/>
      <c r="X915" s="215"/>
      <c r="Y915" s="215"/>
      <c r="Z915" s="217"/>
      <c r="AA915" s="215"/>
      <c r="AB915" s="215"/>
      <c r="AC915" s="215"/>
      <c r="AD915" s="215"/>
      <c r="AE915" s="215"/>
      <c r="AF915" s="215"/>
      <c r="AG915" s="211"/>
      <c r="AH915" s="215"/>
      <c r="AI915" s="211"/>
    </row>
    <row r="916" spans="1:35" x14ac:dyDescent="0.25">
      <c r="A916" s="211"/>
      <c r="B916" s="211"/>
      <c r="C916" s="211"/>
      <c r="D916" s="211"/>
      <c r="E916" s="211"/>
      <c r="F916" s="211"/>
      <c r="G916" s="211"/>
      <c r="H916" s="211"/>
      <c r="I916" s="211"/>
      <c r="J916" s="211"/>
      <c r="K916" s="211"/>
      <c r="L916" s="211"/>
      <c r="M916" s="215"/>
      <c r="N916" s="18"/>
      <c r="O916" s="18"/>
      <c r="P916" s="18"/>
      <c r="Q916" s="18"/>
      <c r="R916" s="18"/>
      <c r="S916" s="215"/>
      <c r="T916" s="215"/>
      <c r="U916" s="215"/>
      <c r="V916" s="215"/>
      <c r="W916" s="215"/>
      <c r="X916" s="215"/>
      <c r="Y916" s="215"/>
      <c r="Z916" s="217"/>
      <c r="AA916" s="215"/>
      <c r="AB916" s="215"/>
      <c r="AC916" s="215"/>
      <c r="AD916" s="215"/>
      <c r="AE916" s="215"/>
      <c r="AF916" s="215"/>
      <c r="AG916" s="211"/>
      <c r="AH916" s="215"/>
      <c r="AI916" s="211"/>
    </row>
    <row r="917" spans="1:35" x14ac:dyDescent="0.25">
      <c r="A917" s="211"/>
      <c r="B917" s="211"/>
      <c r="C917" s="211"/>
      <c r="D917" s="211"/>
      <c r="E917" s="211"/>
      <c r="F917" s="211"/>
      <c r="G917" s="211"/>
      <c r="H917" s="211"/>
      <c r="I917" s="211"/>
      <c r="J917" s="211"/>
      <c r="K917" s="211"/>
      <c r="L917" s="211"/>
      <c r="M917" s="215"/>
      <c r="N917" s="18"/>
      <c r="O917" s="18"/>
      <c r="P917" s="18"/>
      <c r="Q917" s="18"/>
      <c r="R917" s="18"/>
      <c r="S917" s="215"/>
      <c r="T917" s="215"/>
      <c r="U917" s="215"/>
      <c r="V917" s="215"/>
      <c r="W917" s="215"/>
      <c r="X917" s="215"/>
      <c r="Y917" s="215"/>
      <c r="Z917" s="217"/>
      <c r="AA917" s="215"/>
      <c r="AB917" s="215"/>
      <c r="AC917" s="215"/>
      <c r="AD917" s="215"/>
      <c r="AE917" s="215"/>
      <c r="AF917" s="215"/>
      <c r="AG917" s="211"/>
      <c r="AH917" s="215"/>
      <c r="AI917" s="211"/>
    </row>
    <row r="918" spans="1:35" x14ac:dyDescent="0.25">
      <c r="A918" s="211"/>
      <c r="B918" s="211"/>
      <c r="C918" s="211"/>
      <c r="D918" s="211"/>
      <c r="E918" s="211"/>
      <c r="F918" s="211"/>
      <c r="G918" s="211"/>
      <c r="H918" s="211"/>
      <c r="I918" s="211"/>
      <c r="J918" s="211"/>
      <c r="K918" s="211"/>
      <c r="L918" s="211"/>
      <c r="M918" s="215"/>
      <c r="N918" s="18"/>
      <c r="O918" s="18"/>
      <c r="P918" s="18"/>
      <c r="Q918" s="18"/>
      <c r="R918" s="18"/>
      <c r="S918" s="215"/>
      <c r="T918" s="215"/>
      <c r="U918" s="215"/>
      <c r="V918" s="215"/>
      <c r="W918" s="215"/>
      <c r="X918" s="215"/>
      <c r="Y918" s="215"/>
      <c r="Z918" s="217"/>
      <c r="AA918" s="215"/>
      <c r="AB918" s="215"/>
      <c r="AC918" s="215"/>
      <c r="AD918" s="215"/>
      <c r="AE918" s="215"/>
      <c r="AF918" s="215"/>
      <c r="AG918" s="211"/>
      <c r="AH918" s="215"/>
      <c r="AI918" s="211"/>
    </row>
    <row r="919" spans="1:35" x14ac:dyDescent="0.25">
      <c r="A919" s="211"/>
      <c r="B919" s="211"/>
      <c r="C919" s="211"/>
      <c r="D919" s="211"/>
      <c r="E919" s="211"/>
      <c r="F919" s="211"/>
      <c r="G919" s="211"/>
      <c r="H919" s="211"/>
      <c r="I919" s="211"/>
      <c r="J919" s="211"/>
      <c r="K919" s="211"/>
      <c r="L919" s="211"/>
      <c r="M919" s="215"/>
      <c r="N919" s="18"/>
      <c r="O919" s="18"/>
      <c r="P919" s="18"/>
      <c r="Q919" s="18"/>
      <c r="R919" s="18"/>
      <c r="S919" s="215"/>
      <c r="T919" s="215"/>
      <c r="U919" s="215"/>
      <c r="V919" s="215"/>
      <c r="W919" s="215"/>
      <c r="X919" s="215"/>
      <c r="Y919" s="215"/>
      <c r="Z919" s="217"/>
      <c r="AA919" s="215"/>
      <c r="AB919" s="215"/>
      <c r="AC919" s="215"/>
      <c r="AD919" s="215"/>
      <c r="AE919" s="215"/>
      <c r="AF919" s="215"/>
      <c r="AG919" s="211"/>
      <c r="AH919" s="215"/>
      <c r="AI919" s="211"/>
    </row>
    <row r="920" spans="1:35" x14ac:dyDescent="0.25">
      <c r="A920" s="211"/>
      <c r="B920" s="211"/>
      <c r="C920" s="211"/>
      <c r="D920" s="211"/>
      <c r="E920" s="211"/>
      <c r="F920" s="211"/>
      <c r="G920" s="211"/>
      <c r="H920" s="211"/>
      <c r="I920" s="211"/>
      <c r="J920" s="211"/>
      <c r="K920" s="211"/>
      <c r="L920" s="211"/>
      <c r="M920" s="215"/>
      <c r="N920" s="18"/>
      <c r="O920" s="18"/>
      <c r="P920" s="18"/>
      <c r="Q920" s="18"/>
      <c r="R920" s="18"/>
      <c r="S920" s="215"/>
      <c r="T920" s="215"/>
      <c r="U920" s="215"/>
      <c r="V920" s="215"/>
      <c r="W920" s="215"/>
      <c r="X920" s="215"/>
      <c r="Y920" s="215"/>
      <c r="Z920" s="217"/>
      <c r="AA920" s="215"/>
      <c r="AB920" s="215"/>
      <c r="AC920" s="215"/>
      <c r="AD920" s="215"/>
      <c r="AE920" s="215"/>
      <c r="AF920" s="215"/>
      <c r="AG920" s="211"/>
      <c r="AH920" s="215"/>
      <c r="AI920" s="211"/>
    </row>
    <row r="921" spans="1:35" x14ac:dyDescent="0.25">
      <c r="A921" s="211"/>
      <c r="B921" s="211"/>
      <c r="C921" s="211"/>
      <c r="D921" s="211"/>
      <c r="E921" s="211"/>
      <c r="F921" s="211"/>
      <c r="G921" s="211"/>
      <c r="H921" s="211"/>
      <c r="I921" s="211"/>
      <c r="J921" s="211"/>
      <c r="K921" s="211"/>
      <c r="L921" s="211"/>
      <c r="M921" s="215"/>
      <c r="N921" s="18"/>
      <c r="O921" s="18"/>
      <c r="P921" s="18"/>
      <c r="Q921" s="18"/>
      <c r="R921" s="18"/>
      <c r="S921" s="215"/>
      <c r="T921" s="215"/>
      <c r="U921" s="215"/>
      <c r="V921" s="215"/>
      <c r="W921" s="215"/>
      <c r="X921" s="215"/>
      <c r="Y921" s="215"/>
      <c r="Z921" s="217"/>
      <c r="AA921" s="215"/>
      <c r="AB921" s="215"/>
      <c r="AC921" s="215"/>
      <c r="AD921" s="215"/>
      <c r="AE921" s="215"/>
      <c r="AF921" s="215"/>
      <c r="AG921" s="211"/>
      <c r="AH921" s="215"/>
      <c r="AI921" s="211"/>
    </row>
    <row r="922" spans="1:35" x14ac:dyDescent="0.25">
      <c r="A922" s="211"/>
      <c r="B922" s="211"/>
      <c r="C922" s="211"/>
      <c r="D922" s="211"/>
      <c r="E922" s="211"/>
      <c r="F922" s="211"/>
      <c r="G922" s="211"/>
      <c r="H922" s="211"/>
      <c r="I922" s="211"/>
      <c r="J922" s="211"/>
      <c r="K922" s="211"/>
      <c r="L922" s="211"/>
      <c r="M922" s="215"/>
      <c r="N922" s="18"/>
      <c r="O922" s="18"/>
      <c r="P922" s="18"/>
      <c r="Q922" s="18"/>
      <c r="R922" s="18"/>
      <c r="S922" s="215"/>
      <c r="T922" s="215"/>
      <c r="U922" s="215"/>
      <c r="V922" s="215"/>
      <c r="W922" s="215"/>
      <c r="X922" s="215"/>
      <c r="Y922" s="215"/>
      <c r="Z922" s="217"/>
      <c r="AA922" s="215"/>
      <c r="AB922" s="215"/>
      <c r="AC922" s="215"/>
      <c r="AD922" s="215"/>
      <c r="AE922" s="215"/>
      <c r="AF922" s="215"/>
      <c r="AG922" s="211"/>
      <c r="AH922" s="215"/>
      <c r="AI922" s="211"/>
    </row>
    <row r="923" spans="1:35" x14ac:dyDescent="0.25">
      <c r="A923" s="211"/>
      <c r="B923" s="211"/>
      <c r="C923" s="211"/>
      <c r="D923" s="211"/>
      <c r="E923" s="211"/>
      <c r="F923" s="211"/>
      <c r="G923" s="211"/>
      <c r="H923" s="211"/>
      <c r="I923" s="211"/>
      <c r="J923" s="211"/>
      <c r="K923" s="211"/>
      <c r="L923" s="211"/>
      <c r="M923" s="215"/>
      <c r="N923" s="18"/>
      <c r="O923" s="18"/>
      <c r="P923" s="18"/>
      <c r="Q923" s="18"/>
      <c r="R923" s="18"/>
      <c r="S923" s="215"/>
      <c r="T923" s="215"/>
      <c r="U923" s="215"/>
      <c r="V923" s="215"/>
      <c r="W923" s="215"/>
      <c r="X923" s="215"/>
      <c r="Y923" s="215"/>
      <c r="Z923" s="217"/>
      <c r="AA923" s="215"/>
      <c r="AB923" s="215"/>
      <c r="AC923" s="215"/>
      <c r="AD923" s="215"/>
      <c r="AE923" s="215"/>
      <c r="AF923" s="215"/>
      <c r="AG923" s="211"/>
      <c r="AH923" s="215"/>
      <c r="AI923" s="211"/>
    </row>
    <row r="924" spans="1:35" x14ac:dyDescent="0.25">
      <c r="A924" s="211"/>
      <c r="B924" s="211"/>
      <c r="C924" s="211"/>
      <c r="D924" s="211"/>
      <c r="E924" s="211"/>
      <c r="F924" s="211"/>
      <c r="G924" s="211"/>
      <c r="H924" s="211"/>
      <c r="I924" s="211"/>
      <c r="J924" s="211"/>
      <c r="K924" s="211"/>
      <c r="L924" s="211"/>
      <c r="M924" s="215"/>
      <c r="N924" s="18"/>
      <c r="O924" s="18"/>
      <c r="P924" s="18"/>
      <c r="Q924" s="18"/>
      <c r="R924" s="18"/>
      <c r="S924" s="215"/>
      <c r="T924" s="215"/>
      <c r="U924" s="215"/>
      <c r="V924" s="215"/>
      <c r="W924" s="215"/>
      <c r="X924" s="215"/>
      <c r="Y924" s="215"/>
      <c r="Z924" s="217"/>
      <c r="AA924" s="215"/>
      <c r="AB924" s="215"/>
      <c r="AC924" s="215"/>
      <c r="AD924" s="215"/>
      <c r="AE924" s="215"/>
      <c r="AF924" s="215"/>
      <c r="AG924" s="211"/>
      <c r="AH924" s="215"/>
      <c r="AI924" s="211"/>
    </row>
    <row r="925" spans="1:35" x14ac:dyDescent="0.25">
      <c r="A925" s="211"/>
      <c r="B925" s="211"/>
      <c r="C925" s="211"/>
      <c r="D925" s="211"/>
      <c r="E925" s="211"/>
      <c r="F925" s="211"/>
      <c r="G925" s="211"/>
      <c r="H925" s="211"/>
      <c r="I925" s="211"/>
      <c r="J925" s="211"/>
      <c r="K925" s="211"/>
      <c r="L925" s="211"/>
      <c r="M925" s="215"/>
      <c r="N925" s="18"/>
      <c r="O925" s="18"/>
      <c r="P925" s="18"/>
      <c r="Q925" s="18"/>
      <c r="R925" s="18"/>
      <c r="S925" s="215"/>
      <c r="T925" s="215"/>
      <c r="U925" s="215"/>
      <c r="V925" s="215"/>
      <c r="W925" s="215"/>
      <c r="X925" s="215"/>
      <c r="Y925" s="215"/>
      <c r="Z925" s="217"/>
      <c r="AA925" s="215"/>
      <c r="AB925" s="215"/>
      <c r="AC925" s="215"/>
      <c r="AD925" s="215"/>
      <c r="AE925" s="215"/>
      <c r="AF925" s="215"/>
      <c r="AG925" s="211"/>
      <c r="AH925" s="215"/>
      <c r="AI925" s="211"/>
    </row>
    <row r="926" spans="1:35" x14ac:dyDescent="0.25">
      <c r="A926" s="211"/>
      <c r="B926" s="211"/>
      <c r="C926" s="211"/>
      <c r="D926" s="211"/>
      <c r="E926" s="211"/>
      <c r="F926" s="211"/>
      <c r="G926" s="211"/>
      <c r="H926" s="211"/>
      <c r="I926" s="211"/>
      <c r="J926" s="211"/>
      <c r="K926" s="211"/>
      <c r="L926" s="211"/>
      <c r="M926" s="215"/>
      <c r="N926" s="18"/>
      <c r="O926" s="18"/>
      <c r="P926" s="18"/>
      <c r="Q926" s="18"/>
      <c r="R926" s="18"/>
      <c r="S926" s="215"/>
      <c r="T926" s="215"/>
      <c r="U926" s="215"/>
      <c r="V926" s="215"/>
      <c r="W926" s="215"/>
      <c r="X926" s="215"/>
      <c r="Y926" s="215"/>
      <c r="Z926" s="217"/>
      <c r="AA926" s="215"/>
      <c r="AB926" s="215"/>
      <c r="AC926" s="215"/>
      <c r="AD926" s="215"/>
      <c r="AE926" s="215"/>
      <c r="AF926" s="215"/>
      <c r="AG926" s="211"/>
      <c r="AH926" s="215"/>
      <c r="AI926" s="211"/>
    </row>
    <row r="927" spans="1:35" x14ac:dyDescent="0.25">
      <c r="A927" s="211"/>
      <c r="B927" s="211"/>
      <c r="C927" s="211"/>
      <c r="D927" s="211"/>
      <c r="E927" s="211"/>
      <c r="F927" s="211"/>
      <c r="G927" s="211"/>
      <c r="H927" s="211"/>
      <c r="I927" s="211"/>
      <c r="J927" s="211"/>
      <c r="K927" s="211"/>
      <c r="L927" s="211"/>
      <c r="M927" s="215"/>
      <c r="N927" s="18"/>
      <c r="O927" s="18"/>
      <c r="P927" s="18"/>
      <c r="Q927" s="18"/>
      <c r="R927" s="18"/>
      <c r="S927" s="215"/>
      <c r="T927" s="215"/>
      <c r="U927" s="215"/>
      <c r="V927" s="215"/>
      <c r="W927" s="215"/>
      <c r="X927" s="215"/>
      <c r="Y927" s="215"/>
      <c r="Z927" s="217"/>
      <c r="AA927" s="215"/>
      <c r="AB927" s="215"/>
      <c r="AC927" s="215"/>
      <c r="AD927" s="215"/>
      <c r="AE927" s="215"/>
      <c r="AF927" s="215"/>
      <c r="AG927" s="211"/>
      <c r="AH927" s="215"/>
      <c r="AI927" s="211"/>
    </row>
    <row r="928" spans="1:35" x14ac:dyDescent="0.25">
      <c r="A928" s="211"/>
      <c r="B928" s="211"/>
      <c r="C928" s="211"/>
      <c r="D928" s="211"/>
      <c r="E928" s="211"/>
      <c r="F928" s="211"/>
      <c r="G928" s="211"/>
      <c r="H928" s="211"/>
      <c r="I928" s="211"/>
      <c r="J928" s="211"/>
      <c r="K928" s="211"/>
      <c r="L928" s="211"/>
      <c r="M928" s="215"/>
      <c r="N928" s="18"/>
      <c r="O928" s="18"/>
      <c r="P928" s="18"/>
      <c r="Q928" s="18"/>
      <c r="R928" s="18"/>
      <c r="S928" s="215"/>
      <c r="T928" s="215"/>
      <c r="U928" s="215"/>
      <c r="V928" s="215"/>
      <c r="W928" s="215"/>
      <c r="X928" s="215"/>
      <c r="Y928" s="215"/>
      <c r="Z928" s="217"/>
      <c r="AA928" s="215"/>
      <c r="AB928" s="215"/>
      <c r="AC928" s="215"/>
      <c r="AD928" s="215"/>
      <c r="AE928" s="215"/>
      <c r="AF928" s="215"/>
      <c r="AG928" s="211"/>
      <c r="AH928" s="215"/>
      <c r="AI928" s="211"/>
    </row>
    <row r="929" spans="1:35" x14ac:dyDescent="0.25">
      <c r="A929" s="211"/>
      <c r="B929" s="211"/>
      <c r="C929" s="211"/>
      <c r="D929" s="211"/>
      <c r="E929" s="211"/>
      <c r="F929" s="211"/>
      <c r="G929" s="211"/>
      <c r="H929" s="211"/>
      <c r="I929" s="211"/>
      <c r="J929" s="211"/>
      <c r="K929" s="211"/>
      <c r="L929" s="211"/>
      <c r="M929" s="215"/>
      <c r="N929" s="18"/>
      <c r="O929" s="18"/>
      <c r="P929" s="18"/>
      <c r="Q929" s="18"/>
      <c r="R929" s="18"/>
      <c r="S929" s="215"/>
      <c r="T929" s="215"/>
      <c r="U929" s="215"/>
      <c r="V929" s="215"/>
      <c r="W929" s="215"/>
      <c r="X929" s="215"/>
      <c r="Y929" s="215"/>
      <c r="Z929" s="217"/>
      <c r="AA929" s="215"/>
      <c r="AB929" s="215"/>
      <c r="AC929" s="215"/>
      <c r="AD929" s="215"/>
      <c r="AE929" s="215"/>
      <c r="AF929" s="215"/>
      <c r="AG929" s="211"/>
      <c r="AH929" s="215"/>
      <c r="AI929" s="211"/>
    </row>
    <row r="930" spans="1:35" x14ac:dyDescent="0.25">
      <c r="A930" s="211"/>
      <c r="B930" s="211"/>
      <c r="C930" s="211"/>
      <c r="D930" s="211"/>
      <c r="E930" s="211"/>
      <c r="F930" s="211"/>
      <c r="G930" s="211"/>
      <c r="H930" s="211"/>
      <c r="I930" s="211"/>
      <c r="J930" s="211"/>
      <c r="K930" s="211"/>
      <c r="L930" s="211"/>
      <c r="M930" s="215"/>
      <c r="N930" s="18"/>
      <c r="O930" s="18"/>
      <c r="P930" s="18"/>
      <c r="Q930" s="18"/>
      <c r="R930" s="18"/>
      <c r="S930" s="215"/>
      <c r="T930" s="215"/>
      <c r="U930" s="215"/>
      <c r="V930" s="215"/>
      <c r="W930" s="215"/>
      <c r="X930" s="215"/>
      <c r="Y930" s="215"/>
      <c r="Z930" s="217"/>
      <c r="AA930" s="215"/>
      <c r="AB930" s="215"/>
      <c r="AC930" s="215"/>
      <c r="AD930" s="215"/>
      <c r="AE930" s="215"/>
      <c r="AF930" s="215"/>
      <c r="AG930" s="211"/>
      <c r="AH930" s="215"/>
      <c r="AI930" s="211"/>
    </row>
    <row r="931" spans="1:35" x14ac:dyDescent="0.25">
      <c r="A931" s="211"/>
      <c r="B931" s="211"/>
      <c r="C931" s="211"/>
      <c r="D931" s="211"/>
      <c r="E931" s="211"/>
      <c r="F931" s="211"/>
      <c r="G931" s="211"/>
      <c r="H931" s="211"/>
      <c r="I931" s="211"/>
      <c r="J931" s="211"/>
      <c r="K931" s="211"/>
      <c r="L931" s="211"/>
      <c r="M931" s="215"/>
      <c r="N931" s="18"/>
      <c r="O931" s="18"/>
      <c r="P931" s="18"/>
      <c r="Q931" s="18"/>
      <c r="R931" s="18"/>
      <c r="S931" s="215"/>
      <c r="T931" s="215"/>
      <c r="U931" s="215"/>
      <c r="V931" s="215"/>
      <c r="W931" s="215"/>
      <c r="X931" s="215"/>
      <c r="Y931" s="215"/>
      <c r="Z931" s="217"/>
      <c r="AA931" s="215"/>
      <c r="AB931" s="215"/>
      <c r="AC931" s="215"/>
      <c r="AD931" s="215"/>
      <c r="AE931" s="215"/>
      <c r="AF931" s="215"/>
      <c r="AG931" s="211"/>
      <c r="AH931" s="215"/>
      <c r="AI931" s="211"/>
    </row>
    <row r="932" spans="1:35" x14ac:dyDescent="0.25">
      <c r="A932" s="211"/>
      <c r="B932" s="211"/>
      <c r="C932" s="211"/>
      <c r="D932" s="211"/>
      <c r="E932" s="211"/>
      <c r="F932" s="211"/>
      <c r="G932" s="211"/>
      <c r="H932" s="211"/>
      <c r="I932" s="211"/>
      <c r="J932" s="211"/>
      <c r="K932" s="211"/>
      <c r="L932" s="211"/>
      <c r="M932" s="215"/>
      <c r="N932" s="18"/>
      <c r="O932" s="18"/>
      <c r="P932" s="18"/>
      <c r="Q932" s="18"/>
      <c r="R932" s="18"/>
      <c r="S932" s="215"/>
      <c r="T932" s="215"/>
      <c r="U932" s="215"/>
      <c r="V932" s="215"/>
      <c r="W932" s="215"/>
      <c r="X932" s="215"/>
      <c r="Y932" s="215"/>
      <c r="Z932" s="217"/>
      <c r="AA932" s="215"/>
      <c r="AB932" s="215"/>
      <c r="AC932" s="215"/>
      <c r="AD932" s="215"/>
      <c r="AE932" s="215"/>
      <c r="AF932" s="215"/>
      <c r="AG932" s="211"/>
      <c r="AH932" s="215"/>
      <c r="AI932" s="211"/>
    </row>
    <row r="933" spans="1:35" x14ac:dyDescent="0.25">
      <c r="A933" s="211"/>
      <c r="B933" s="211"/>
      <c r="C933" s="211"/>
      <c r="D933" s="211"/>
      <c r="E933" s="211"/>
      <c r="F933" s="211"/>
      <c r="G933" s="211"/>
      <c r="H933" s="211"/>
      <c r="I933" s="211"/>
      <c r="J933" s="211"/>
      <c r="K933" s="211"/>
      <c r="L933" s="211"/>
      <c r="M933" s="215"/>
      <c r="N933" s="18"/>
      <c r="O933" s="18"/>
      <c r="P933" s="18"/>
      <c r="Q933" s="18"/>
      <c r="R933" s="18"/>
      <c r="S933" s="215"/>
      <c r="T933" s="215"/>
      <c r="U933" s="215"/>
      <c r="V933" s="215"/>
      <c r="W933" s="215"/>
      <c r="X933" s="215"/>
      <c r="Y933" s="215"/>
      <c r="Z933" s="217"/>
      <c r="AA933" s="215"/>
      <c r="AB933" s="215"/>
      <c r="AC933" s="215"/>
      <c r="AD933" s="215"/>
      <c r="AE933" s="215"/>
      <c r="AF933" s="215"/>
      <c r="AG933" s="211"/>
      <c r="AH933" s="215"/>
      <c r="AI933" s="211"/>
    </row>
    <row r="934" spans="1:35" x14ac:dyDescent="0.25">
      <c r="A934" s="211"/>
      <c r="B934" s="211"/>
      <c r="C934" s="211"/>
      <c r="D934" s="211"/>
      <c r="E934" s="211"/>
      <c r="F934" s="211"/>
      <c r="G934" s="211"/>
      <c r="H934" s="211"/>
      <c r="I934" s="211"/>
      <c r="J934" s="211"/>
      <c r="K934" s="211"/>
      <c r="L934" s="211"/>
      <c r="M934" s="215"/>
      <c r="N934" s="18"/>
      <c r="O934" s="18"/>
      <c r="P934" s="18"/>
      <c r="Q934" s="18"/>
      <c r="R934" s="18"/>
      <c r="S934" s="215"/>
      <c r="T934" s="215"/>
      <c r="U934" s="215"/>
      <c r="V934" s="215"/>
      <c r="W934" s="215"/>
      <c r="X934" s="215"/>
      <c r="Y934" s="215"/>
      <c r="Z934" s="217"/>
      <c r="AA934" s="215"/>
      <c r="AB934" s="215"/>
      <c r="AC934" s="215"/>
      <c r="AD934" s="215"/>
      <c r="AE934" s="215"/>
      <c r="AF934" s="215"/>
      <c r="AG934" s="211"/>
      <c r="AH934" s="215"/>
      <c r="AI934" s="211"/>
    </row>
    <row r="935" spans="1:35" x14ac:dyDescent="0.25">
      <c r="A935" s="211"/>
      <c r="B935" s="211"/>
      <c r="C935" s="211"/>
      <c r="D935" s="211"/>
      <c r="E935" s="211"/>
      <c r="F935" s="211"/>
      <c r="G935" s="211"/>
      <c r="H935" s="211"/>
      <c r="I935" s="211"/>
      <c r="J935" s="211"/>
      <c r="K935" s="211"/>
      <c r="L935" s="211"/>
      <c r="M935" s="215"/>
      <c r="N935" s="18"/>
      <c r="O935" s="18"/>
      <c r="P935" s="18"/>
      <c r="Q935" s="18"/>
      <c r="R935" s="18"/>
      <c r="S935" s="215"/>
      <c r="T935" s="215"/>
      <c r="U935" s="215"/>
      <c r="V935" s="215"/>
      <c r="W935" s="215"/>
      <c r="X935" s="215"/>
      <c r="Y935" s="215"/>
      <c r="Z935" s="217"/>
      <c r="AA935" s="215"/>
      <c r="AB935" s="215"/>
      <c r="AC935" s="215"/>
      <c r="AD935" s="215"/>
      <c r="AE935" s="215"/>
      <c r="AF935" s="215"/>
      <c r="AG935" s="211"/>
      <c r="AH935" s="215"/>
      <c r="AI935" s="211"/>
    </row>
    <row r="936" spans="1:35" x14ac:dyDescent="0.25">
      <c r="A936" s="211"/>
      <c r="B936" s="211"/>
      <c r="C936" s="211"/>
      <c r="D936" s="211"/>
      <c r="E936" s="211"/>
      <c r="F936" s="211"/>
      <c r="G936" s="211"/>
      <c r="H936" s="211"/>
      <c r="I936" s="211"/>
      <c r="J936" s="211"/>
      <c r="K936" s="211"/>
      <c r="L936" s="211"/>
      <c r="M936" s="215"/>
      <c r="N936" s="18"/>
      <c r="O936" s="18"/>
      <c r="P936" s="18"/>
      <c r="Q936" s="18"/>
      <c r="R936" s="18"/>
      <c r="S936" s="215"/>
      <c r="T936" s="215"/>
      <c r="U936" s="215"/>
      <c r="V936" s="215"/>
      <c r="W936" s="215"/>
      <c r="X936" s="215"/>
      <c r="Y936" s="215"/>
      <c r="Z936" s="217"/>
      <c r="AA936" s="215"/>
      <c r="AB936" s="215"/>
      <c r="AC936" s="215"/>
      <c r="AD936" s="215"/>
      <c r="AE936" s="215"/>
      <c r="AF936" s="215"/>
      <c r="AG936" s="211"/>
      <c r="AH936" s="215"/>
      <c r="AI936" s="211"/>
    </row>
    <row r="937" spans="1:35" x14ac:dyDescent="0.25">
      <c r="A937" s="211"/>
      <c r="B937" s="211"/>
      <c r="C937" s="211"/>
      <c r="D937" s="211"/>
      <c r="E937" s="211"/>
      <c r="F937" s="211"/>
      <c r="G937" s="211"/>
      <c r="H937" s="211"/>
      <c r="I937" s="211"/>
      <c r="J937" s="211"/>
      <c r="K937" s="211"/>
      <c r="L937" s="211"/>
      <c r="M937" s="215"/>
      <c r="N937" s="18"/>
      <c r="O937" s="18"/>
      <c r="P937" s="18"/>
      <c r="Q937" s="18"/>
      <c r="R937" s="18"/>
      <c r="S937" s="215"/>
      <c r="T937" s="215"/>
      <c r="U937" s="215"/>
      <c r="V937" s="215"/>
      <c r="W937" s="215"/>
      <c r="X937" s="215"/>
      <c r="Y937" s="215"/>
      <c r="Z937" s="217"/>
      <c r="AA937" s="215"/>
      <c r="AB937" s="215"/>
      <c r="AC937" s="215"/>
      <c r="AD937" s="215"/>
      <c r="AE937" s="215"/>
      <c r="AF937" s="215"/>
      <c r="AG937" s="211"/>
      <c r="AH937" s="215"/>
      <c r="AI937" s="211"/>
    </row>
    <row r="938" spans="1:35" x14ac:dyDescent="0.25">
      <c r="A938" s="211"/>
      <c r="B938" s="211"/>
      <c r="C938" s="211"/>
      <c r="D938" s="211"/>
      <c r="E938" s="211"/>
      <c r="F938" s="211"/>
      <c r="G938" s="211"/>
      <c r="H938" s="211"/>
      <c r="I938" s="211"/>
      <c r="J938" s="211"/>
      <c r="K938" s="211"/>
      <c r="L938" s="211"/>
      <c r="M938" s="215"/>
      <c r="N938" s="18"/>
      <c r="O938" s="18"/>
      <c r="P938" s="18"/>
      <c r="Q938" s="18"/>
      <c r="R938" s="18"/>
      <c r="S938" s="215"/>
      <c r="T938" s="215"/>
      <c r="U938" s="215"/>
      <c r="V938" s="215"/>
      <c r="W938" s="215"/>
      <c r="X938" s="215"/>
      <c r="Y938" s="215"/>
      <c r="Z938" s="217"/>
      <c r="AA938" s="215"/>
      <c r="AB938" s="215"/>
      <c r="AC938" s="215"/>
      <c r="AD938" s="215"/>
      <c r="AE938" s="215"/>
      <c r="AF938" s="215"/>
      <c r="AG938" s="211"/>
      <c r="AH938" s="215"/>
      <c r="AI938" s="211"/>
    </row>
    <row r="939" spans="1:35" x14ac:dyDescent="0.25">
      <c r="A939" s="211"/>
      <c r="B939" s="211"/>
      <c r="C939" s="211"/>
      <c r="D939" s="211"/>
      <c r="E939" s="211"/>
      <c r="F939" s="211"/>
      <c r="G939" s="211"/>
      <c r="H939" s="211"/>
      <c r="I939" s="211"/>
      <c r="J939" s="211"/>
      <c r="K939" s="211"/>
      <c r="L939" s="211"/>
      <c r="M939" s="215"/>
      <c r="N939" s="18"/>
      <c r="O939" s="18"/>
      <c r="P939" s="18"/>
      <c r="Q939" s="18"/>
      <c r="R939" s="18"/>
      <c r="S939" s="215"/>
      <c r="T939" s="215"/>
      <c r="U939" s="215"/>
      <c r="V939" s="215"/>
      <c r="W939" s="215"/>
      <c r="X939" s="215"/>
      <c r="Y939" s="215"/>
      <c r="Z939" s="217"/>
      <c r="AA939" s="215"/>
      <c r="AB939" s="215"/>
      <c r="AC939" s="215"/>
      <c r="AD939" s="215"/>
      <c r="AE939" s="215"/>
      <c r="AF939" s="215"/>
      <c r="AG939" s="211"/>
      <c r="AH939" s="215"/>
      <c r="AI939" s="211"/>
    </row>
    <row r="940" spans="1:35" x14ac:dyDescent="0.25">
      <c r="A940" s="211"/>
      <c r="B940" s="211"/>
      <c r="C940" s="211"/>
      <c r="D940" s="211"/>
      <c r="E940" s="211"/>
      <c r="F940" s="211"/>
      <c r="G940" s="211"/>
      <c r="H940" s="211"/>
      <c r="I940" s="211"/>
      <c r="J940" s="211"/>
      <c r="K940" s="211"/>
      <c r="L940" s="211"/>
      <c r="M940" s="215"/>
      <c r="N940" s="18"/>
      <c r="O940" s="18"/>
      <c r="P940" s="18"/>
      <c r="Q940" s="18"/>
      <c r="R940" s="18"/>
      <c r="S940" s="215"/>
      <c r="T940" s="215"/>
      <c r="U940" s="215"/>
      <c r="V940" s="215"/>
      <c r="W940" s="215"/>
      <c r="X940" s="215"/>
      <c r="Y940" s="215"/>
      <c r="Z940" s="217"/>
      <c r="AA940" s="215"/>
      <c r="AB940" s="215"/>
      <c r="AC940" s="215"/>
      <c r="AD940" s="215"/>
      <c r="AE940" s="215"/>
      <c r="AF940" s="215"/>
      <c r="AG940" s="211"/>
      <c r="AH940" s="215"/>
      <c r="AI940" s="211"/>
    </row>
    <row r="941" spans="1:35" x14ac:dyDescent="0.25">
      <c r="A941" s="211"/>
      <c r="B941" s="211"/>
      <c r="C941" s="211"/>
      <c r="D941" s="211"/>
      <c r="E941" s="211"/>
      <c r="F941" s="211"/>
      <c r="G941" s="211"/>
      <c r="H941" s="211"/>
      <c r="I941" s="211"/>
      <c r="J941" s="211"/>
      <c r="K941" s="211"/>
      <c r="L941" s="211"/>
      <c r="M941" s="215"/>
      <c r="N941" s="18"/>
      <c r="O941" s="18"/>
      <c r="P941" s="18"/>
      <c r="Q941" s="18"/>
      <c r="R941" s="18"/>
      <c r="S941" s="215"/>
      <c r="T941" s="215"/>
      <c r="U941" s="215"/>
      <c r="V941" s="215"/>
      <c r="W941" s="215"/>
      <c r="X941" s="215"/>
      <c r="Y941" s="215"/>
      <c r="Z941" s="217"/>
      <c r="AA941" s="215"/>
      <c r="AB941" s="215"/>
      <c r="AC941" s="215"/>
      <c r="AD941" s="215"/>
      <c r="AE941" s="215"/>
      <c r="AF941" s="215"/>
      <c r="AG941" s="211"/>
      <c r="AH941" s="215"/>
      <c r="AI941" s="211"/>
    </row>
    <row r="942" spans="1:35" x14ac:dyDescent="0.25">
      <c r="A942" s="211"/>
      <c r="B942" s="211"/>
      <c r="C942" s="211"/>
      <c r="D942" s="211"/>
      <c r="E942" s="211"/>
      <c r="F942" s="211"/>
      <c r="G942" s="211"/>
      <c r="H942" s="211"/>
      <c r="I942" s="211"/>
      <c r="J942" s="211"/>
      <c r="K942" s="211"/>
      <c r="L942" s="211"/>
      <c r="M942" s="215"/>
      <c r="N942" s="18"/>
      <c r="O942" s="18"/>
      <c r="P942" s="18"/>
      <c r="Q942" s="18"/>
      <c r="R942" s="18"/>
      <c r="S942" s="215"/>
      <c r="T942" s="215"/>
      <c r="U942" s="215"/>
      <c r="V942" s="215"/>
      <c r="W942" s="215"/>
      <c r="X942" s="215"/>
      <c r="Y942" s="215"/>
      <c r="Z942" s="217"/>
      <c r="AA942" s="215"/>
      <c r="AB942" s="215"/>
      <c r="AC942" s="215"/>
      <c r="AD942" s="215"/>
      <c r="AE942" s="215"/>
      <c r="AF942" s="215"/>
      <c r="AG942" s="211"/>
      <c r="AH942" s="215"/>
      <c r="AI942" s="211"/>
    </row>
    <row r="943" spans="1:35" x14ac:dyDescent="0.25">
      <c r="A943" s="211"/>
      <c r="B943" s="211"/>
      <c r="C943" s="211"/>
      <c r="D943" s="211"/>
      <c r="E943" s="211"/>
      <c r="F943" s="211"/>
      <c r="G943" s="211"/>
      <c r="H943" s="211"/>
      <c r="I943" s="211"/>
      <c r="J943" s="211"/>
      <c r="K943" s="211"/>
      <c r="L943" s="211"/>
      <c r="M943" s="215"/>
      <c r="N943" s="18"/>
      <c r="O943" s="18"/>
      <c r="P943" s="18"/>
      <c r="Q943" s="18"/>
      <c r="R943" s="18"/>
      <c r="S943" s="215"/>
      <c r="T943" s="215"/>
      <c r="U943" s="215"/>
      <c r="V943" s="215"/>
      <c r="W943" s="215"/>
      <c r="X943" s="215"/>
      <c r="Y943" s="215"/>
      <c r="Z943" s="217"/>
      <c r="AA943" s="215"/>
      <c r="AB943" s="215"/>
      <c r="AC943" s="215"/>
      <c r="AD943" s="215"/>
      <c r="AE943" s="215"/>
      <c r="AF943" s="215"/>
      <c r="AG943" s="211"/>
      <c r="AH943" s="215"/>
      <c r="AI943" s="211"/>
    </row>
    <row r="944" spans="1:35" x14ac:dyDescent="0.25">
      <c r="A944" s="211"/>
      <c r="B944" s="211"/>
      <c r="C944" s="211"/>
      <c r="D944" s="211"/>
      <c r="E944" s="211"/>
      <c r="F944" s="211"/>
      <c r="G944" s="211"/>
      <c r="H944" s="211"/>
      <c r="I944" s="211"/>
      <c r="J944" s="211"/>
      <c r="K944" s="211"/>
      <c r="L944" s="211"/>
      <c r="M944" s="215"/>
      <c r="N944" s="18"/>
      <c r="O944" s="18"/>
      <c r="P944" s="18"/>
      <c r="Q944" s="18"/>
      <c r="R944" s="18"/>
      <c r="S944" s="215"/>
      <c r="T944" s="215"/>
      <c r="U944" s="215"/>
      <c r="V944" s="215"/>
      <c r="W944" s="215"/>
      <c r="X944" s="215"/>
      <c r="Y944" s="215"/>
      <c r="Z944" s="217"/>
      <c r="AA944" s="215"/>
      <c r="AB944" s="215"/>
      <c r="AC944" s="215"/>
      <c r="AD944" s="215"/>
      <c r="AE944" s="215"/>
      <c r="AF944" s="215"/>
      <c r="AG944" s="211"/>
      <c r="AH944" s="215"/>
      <c r="AI944" s="211"/>
    </row>
    <row r="945" spans="1:35" x14ac:dyDescent="0.25">
      <c r="A945" s="211"/>
      <c r="B945" s="211"/>
      <c r="C945" s="211"/>
      <c r="D945" s="211"/>
      <c r="E945" s="211"/>
      <c r="F945" s="211"/>
      <c r="G945" s="211"/>
      <c r="H945" s="211"/>
      <c r="I945" s="211"/>
      <c r="J945" s="211"/>
      <c r="K945" s="211"/>
      <c r="L945" s="211"/>
      <c r="M945" s="215"/>
      <c r="N945" s="18"/>
      <c r="O945" s="18"/>
      <c r="P945" s="18"/>
      <c r="Q945" s="18"/>
      <c r="R945" s="18"/>
      <c r="S945" s="215"/>
      <c r="T945" s="215"/>
      <c r="U945" s="215"/>
      <c r="V945" s="215"/>
      <c r="W945" s="215"/>
      <c r="X945" s="215"/>
      <c r="Y945" s="215"/>
      <c r="Z945" s="217"/>
      <c r="AA945" s="215"/>
      <c r="AB945" s="215"/>
      <c r="AC945" s="215"/>
      <c r="AD945" s="215"/>
      <c r="AE945" s="215"/>
      <c r="AF945" s="215"/>
      <c r="AG945" s="211"/>
      <c r="AH945" s="215"/>
      <c r="AI945" s="211"/>
    </row>
    <row r="946" spans="1:35" x14ac:dyDescent="0.25">
      <c r="A946" s="211"/>
      <c r="B946" s="211"/>
      <c r="C946" s="211"/>
      <c r="D946" s="211"/>
      <c r="E946" s="211"/>
      <c r="F946" s="211"/>
      <c r="G946" s="211"/>
      <c r="H946" s="211"/>
      <c r="I946" s="211"/>
      <c r="J946" s="211"/>
      <c r="K946" s="211"/>
      <c r="L946" s="211"/>
      <c r="M946" s="215"/>
      <c r="N946" s="18"/>
      <c r="O946" s="18"/>
      <c r="P946" s="18"/>
      <c r="Q946" s="18"/>
      <c r="R946" s="18"/>
      <c r="S946" s="215"/>
      <c r="T946" s="215"/>
      <c r="U946" s="215"/>
      <c r="V946" s="215"/>
      <c r="W946" s="215"/>
      <c r="X946" s="215"/>
      <c r="Y946" s="215"/>
      <c r="Z946" s="217"/>
      <c r="AA946" s="215"/>
      <c r="AB946" s="215"/>
      <c r="AC946" s="215"/>
      <c r="AD946" s="215"/>
      <c r="AE946" s="215"/>
      <c r="AF946" s="215"/>
      <c r="AG946" s="211"/>
      <c r="AH946" s="215"/>
      <c r="AI946" s="211"/>
    </row>
    <row r="947" spans="1:35" x14ac:dyDescent="0.25">
      <c r="A947" s="211"/>
      <c r="B947" s="211"/>
      <c r="C947" s="211"/>
      <c r="D947" s="211"/>
      <c r="E947" s="211"/>
      <c r="F947" s="211"/>
      <c r="G947" s="211"/>
      <c r="H947" s="211"/>
      <c r="I947" s="211"/>
      <c r="J947" s="211"/>
      <c r="K947" s="211"/>
      <c r="L947" s="211"/>
      <c r="M947" s="215"/>
      <c r="N947" s="18"/>
      <c r="O947" s="18"/>
      <c r="P947" s="18"/>
      <c r="Q947" s="18"/>
      <c r="R947" s="18"/>
      <c r="S947" s="215"/>
      <c r="T947" s="215"/>
      <c r="U947" s="215"/>
      <c r="V947" s="215"/>
      <c r="W947" s="215"/>
      <c r="X947" s="215"/>
      <c r="Y947" s="215"/>
      <c r="Z947" s="217"/>
      <c r="AA947" s="215"/>
      <c r="AB947" s="215"/>
      <c r="AC947" s="215"/>
      <c r="AD947" s="215"/>
      <c r="AE947" s="215"/>
      <c r="AF947" s="215"/>
      <c r="AG947" s="211"/>
      <c r="AH947" s="215"/>
      <c r="AI947" s="211"/>
    </row>
    <row r="948" spans="1:35" x14ac:dyDescent="0.25">
      <c r="A948" s="211"/>
      <c r="B948" s="211"/>
      <c r="C948" s="211"/>
      <c r="D948" s="211"/>
      <c r="E948" s="211"/>
      <c r="F948" s="211"/>
      <c r="G948" s="211"/>
      <c r="H948" s="211"/>
      <c r="I948" s="211"/>
      <c r="J948" s="211"/>
      <c r="K948" s="211"/>
      <c r="L948" s="211"/>
      <c r="M948" s="215"/>
      <c r="N948" s="18"/>
      <c r="O948" s="18"/>
      <c r="P948" s="18"/>
      <c r="Q948" s="18"/>
      <c r="R948" s="18"/>
      <c r="S948" s="215"/>
      <c r="T948" s="215"/>
      <c r="U948" s="215"/>
      <c r="V948" s="215"/>
      <c r="W948" s="215"/>
      <c r="X948" s="215"/>
      <c r="Y948" s="215"/>
      <c r="Z948" s="217"/>
      <c r="AA948" s="215"/>
      <c r="AB948" s="215"/>
      <c r="AC948" s="215"/>
      <c r="AD948" s="215"/>
      <c r="AE948" s="215"/>
      <c r="AF948" s="215"/>
      <c r="AG948" s="211"/>
      <c r="AH948" s="215"/>
      <c r="AI948" s="211"/>
    </row>
    <row r="949" spans="1:35" x14ac:dyDescent="0.25">
      <c r="A949" s="211"/>
      <c r="B949" s="211"/>
      <c r="C949" s="211"/>
      <c r="D949" s="211"/>
      <c r="E949" s="211"/>
      <c r="F949" s="211"/>
      <c r="G949" s="211"/>
      <c r="H949" s="211"/>
      <c r="I949" s="211"/>
      <c r="J949" s="211"/>
      <c r="K949" s="211"/>
      <c r="L949" s="211"/>
      <c r="M949" s="215"/>
      <c r="N949" s="18"/>
      <c r="O949" s="18"/>
      <c r="P949" s="18"/>
      <c r="Q949" s="18"/>
      <c r="R949" s="18"/>
      <c r="S949" s="215"/>
      <c r="T949" s="215"/>
      <c r="U949" s="215"/>
      <c r="V949" s="215"/>
      <c r="W949" s="215"/>
      <c r="X949" s="215"/>
      <c r="Y949" s="215"/>
      <c r="Z949" s="217"/>
      <c r="AA949" s="215"/>
      <c r="AB949" s="215"/>
      <c r="AC949" s="215"/>
      <c r="AD949" s="215"/>
      <c r="AE949" s="215"/>
      <c r="AF949" s="215"/>
      <c r="AG949" s="211"/>
      <c r="AH949" s="215"/>
      <c r="AI949" s="211"/>
    </row>
    <row r="950" spans="1:35" x14ac:dyDescent="0.25">
      <c r="A950" s="211"/>
      <c r="B950" s="211"/>
      <c r="C950" s="211"/>
      <c r="D950" s="211"/>
      <c r="E950" s="211"/>
      <c r="F950" s="211"/>
      <c r="G950" s="211"/>
      <c r="H950" s="211"/>
      <c r="I950" s="211"/>
      <c r="J950" s="211"/>
      <c r="K950" s="211"/>
      <c r="L950" s="211"/>
      <c r="M950" s="215"/>
      <c r="N950" s="18"/>
      <c r="O950" s="18"/>
      <c r="P950" s="18"/>
      <c r="Q950" s="18"/>
      <c r="R950" s="18"/>
      <c r="S950" s="215"/>
      <c r="T950" s="215"/>
      <c r="U950" s="215"/>
      <c r="V950" s="215"/>
      <c r="W950" s="215"/>
      <c r="X950" s="215"/>
      <c r="Y950" s="215"/>
      <c r="Z950" s="217"/>
      <c r="AA950" s="215"/>
      <c r="AB950" s="215"/>
      <c r="AC950" s="215"/>
      <c r="AD950" s="215"/>
      <c r="AE950" s="215"/>
      <c r="AF950" s="215"/>
      <c r="AG950" s="211"/>
      <c r="AH950" s="215"/>
      <c r="AI950" s="211"/>
    </row>
    <row r="951" spans="1:35" x14ac:dyDescent="0.25">
      <c r="A951" s="211"/>
      <c r="B951" s="211"/>
      <c r="C951" s="211"/>
      <c r="D951" s="211"/>
      <c r="E951" s="211"/>
      <c r="F951" s="211"/>
      <c r="G951" s="211"/>
      <c r="H951" s="211"/>
      <c r="I951" s="211"/>
      <c r="J951" s="211"/>
      <c r="K951" s="211"/>
      <c r="L951" s="211"/>
      <c r="M951" s="215"/>
      <c r="N951" s="18"/>
      <c r="O951" s="18"/>
      <c r="P951" s="18"/>
      <c r="Q951" s="18"/>
      <c r="R951" s="18"/>
      <c r="S951" s="215"/>
      <c r="T951" s="215"/>
      <c r="U951" s="215"/>
      <c r="V951" s="215"/>
      <c r="W951" s="215"/>
      <c r="X951" s="215"/>
      <c r="Y951" s="215"/>
      <c r="Z951" s="217"/>
      <c r="AA951" s="215"/>
      <c r="AB951" s="215"/>
      <c r="AC951" s="215"/>
      <c r="AD951" s="215"/>
      <c r="AE951" s="215"/>
      <c r="AF951" s="215"/>
      <c r="AG951" s="211"/>
      <c r="AH951" s="215"/>
      <c r="AI951" s="211"/>
    </row>
    <row r="952" spans="1:35" x14ac:dyDescent="0.25">
      <c r="A952" s="211"/>
      <c r="B952" s="211"/>
      <c r="C952" s="211"/>
      <c r="D952" s="211"/>
      <c r="E952" s="211"/>
      <c r="F952" s="211"/>
      <c r="G952" s="211"/>
      <c r="H952" s="211"/>
      <c r="I952" s="211"/>
      <c r="J952" s="211"/>
      <c r="K952" s="211"/>
      <c r="L952" s="211"/>
      <c r="M952" s="215"/>
      <c r="N952" s="18"/>
      <c r="O952" s="18"/>
      <c r="P952" s="18"/>
      <c r="Q952" s="18"/>
      <c r="R952" s="18"/>
      <c r="S952" s="215"/>
      <c r="T952" s="215"/>
      <c r="U952" s="215"/>
      <c r="V952" s="215"/>
      <c r="W952" s="215"/>
      <c r="X952" s="215"/>
      <c r="Y952" s="215"/>
      <c r="Z952" s="217"/>
      <c r="AA952" s="215"/>
      <c r="AB952" s="215"/>
      <c r="AC952" s="215"/>
      <c r="AD952" s="215"/>
      <c r="AE952" s="215"/>
      <c r="AF952" s="215"/>
      <c r="AG952" s="211"/>
      <c r="AH952" s="215"/>
      <c r="AI952" s="211"/>
    </row>
    <row r="953" spans="1:35" x14ac:dyDescent="0.25">
      <c r="A953" s="211"/>
      <c r="B953" s="211"/>
      <c r="C953" s="211"/>
      <c r="D953" s="211"/>
      <c r="E953" s="211"/>
      <c r="F953" s="211"/>
      <c r="G953" s="211"/>
      <c r="H953" s="211"/>
      <c r="I953" s="211"/>
      <c r="J953" s="211"/>
      <c r="K953" s="211"/>
      <c r="L953" s="211"/>
      <c r="M953" s="215"/>
      <c r="N953" s="18"/>
      <c r="O953" s="18"/>
      <c r="P953" s="18"/>
      <c r="Q953" s="18"/>
      <c r="R953" s="18"/>
      <c r="S953" s="215"/>
      <c r="T953" s="215"/>
      <c r="U953" s="215"/>
      <c r="V953" s="215"/>
      <c r="W953" s="215"/>
      <c r="X953" s="215"/>
      <c r="Y953" s="215"/>
      <c r="Z953" s="217"/>
      <c r="AA953" s="215"/>
      <c r="AB953" s="215"/>
      <c r="AC953" s="215"/>
      <c r="AD953" s="215"/>
      <c r="AE953" s="215"/>
      <c r="AF953" s="215"/>
      <c r="AG953" s="211"/>
      <c r="AH953" s="215"/>
      <c r="AI953" s="211"/>
    </row>
    <row r="954" spans="1:35" x14ac:dyDescent="0.25">
      <c r="A954" s="211"/>
      <c r="B954" s="211"/>
      <c r="C954" s="211"/>
      <c r="D954" s="211"/>
      <c r="E954" s="211"/>
      <c r="F954" s="211"/>
      <c r="G954" s="211"/>
      <c r="H954" s="211"/>
      <c r="I954" s="211"/>
      <c r="J954" s="211"/>
      <c r="K954" s="211"/>
      <c r="L954" s="211"/>
      <c r="M954" s="215"/>
      <c r="N954" s="18"/>
      <c r="O954" s="18"/>
      <c r="P954" s="18"/>
      <c r="Q954" s="18"/>
      <c r="R954" s="18"/>
      <c r="S954" s="215"/>
      <c r="T954" s="215"/>
      <c r="U954" s="215"/>
      <c r="V954" s="215"/>
      <c r="W954" s="215"/>
      <c r="X954" s="215"/>
      <c r="Y954" s="215"/>
      <c r="Z954" s="217"/>
      <c r="AA954" s="215"/>
      <c r="AB954" s="215"/>
      <c r="AC954" s="215"/>
      <c r="AD954" s="215"/>
      <c r="AE954" s="215"/>
      <c r="AF954" s="215"/>
      <c r="AG954" s="211"/>
      <c r="AH954" s="215"/>
      <c r="AI954" s="211"/>
    </row>
    <row r="955" spans="1:35" x14ac:dyDescent="0.25">
      <c r="A955" s="211"/>
      <c r="B955" s="211"/>
      <c r="C955" s="211"/>
      <c r="D955" s="211"/>
      <c r="E955" s="211"/>
      <c r="F955" s="211"/>
      <c r="G955" s="211"/>
      <c r="H955" s="211"/>
      <c r="I955" s="211"/>
      <c r="J955" s="211"/>
      <c r="K955" s="211"/>
      <c r="L955" s="211"/>
      <c r="M955" s="215"/>
      <c r="N955" s="18"/>
      <c r="O955" s="18"/>
      <c r="P955" s="18"/>
      <c r="Q955" s="18"/>
      <c r="R955" s="18"/>
      <c r="S955" s="215"/>
      <c r="T955" s="215"/>
      <c r="U955" s="215"/>
      <c r="V955" s="215"/>
      <c r="W955" s="215"/>
      <c r="X955" s="215"/>
      <c r="Y955" s="215"/>
      <c r="Z955" s="217"/>
      <c r="AA955" s="215"/>
      <c r="AB955" s="215"/>
      <c r="AC955" s="215"/>
      <c r="AD955" s="215"/>
      <c r="AE955" s="215"/>
      <c r="AF955" s="215"/>
      <c r="AG955" s="211"/>
      <c r="AH955" s="215"/>
      <c r="AI955" s="211"/>
    </row>
    <row r="956" spans="1:35" x14ac:dyDescent="0.25">
      <c r="A956" s="211"/>
      <c r="B956" s="211"/>
      <c r="C956" s="211"/>
      <c r="D956" s="211"/>
      <c r="E956" s="211"/>
      <c r="F956" s="211"/>
      <c r="G956" s="211"/>
      <c r="H956" s="211"/>
      <c r="I956" s="211"/>
      <c r="J956" s="211"/>
      <c r="K956" s="211"/>
      <c r="L956" s="211"/>
      <c r="M956" s="215"/>
      <c r="N956" s="18"/>
      <c r="O956" s="18"/>
      <c r="P956" s="18"/>
      <c r="Q956" s="18"/>
      <c r="R956" s="18"/>
      <c r="S956" s="215"/>
      <c r="T956" s="215"/>
      <c r="U956" s="215"/>
      <c r="V956" s="215"/>
      <c r="W956" s="215"/>
      <c r="X956" s="215"/>
      <c r="Y956" s="215"/>
      <c r="Z956" s="217"/>
      <c r="AA956" s="215"/>
      <c r="AB956" s="215"/>
      <c r="AC956" s="215"/>
      <c r="AD956" s="215"/>
      <c r="AE956" s="215"/>
      <c r="AF956" s="215"/>
      <c r="AG956" s="211"/>
      <c r="AH956" s="215"/>
      <c r="AI956" s="211"/>
    </row>
    <row r="957" spans="1:35" x14ac:dyDescent="0.25">
      <c r="A957" s="211"/>
      <c r="B957" s="211"/>
      <c r="C957" s="211"/>
      <c r="D957" s="211"/>
      <c r="E957" s="211"/>
      <c r="F957" s="211"/>
      <c r="G957" s="211"/>
      <c r="H957" s="211"/>
      <c r="I957" s="211"/>
      <c r="J957" s="211"/>
      <c r="K957" s="211"/>
      <c r="L957" s="211"/>
      <c r="M957" s="215"/>
      <c r="N957" s="18"/>
      <c r="O957" s="18"/>
      <c r="P957" s="18"/>
      <c r="Q957" s="18"/>
      <c r="R957" s="18"/>
      <c r="S957" s="215"/>
      <c r="T957" s="215"/>
      <c r="U957" s="215"/>
      <c r="V957" s="215"/>
      <c r="W957" s="215"/>
      <c r="X957" s="215"/>
      <c r="Y957" s="215"/>
      <c r="Z957" s="217"/>
      <c r="AA957" s="215"/>
      <c r="AB957" s="215"/>
      <c r="AC957" s="215"/>
      <c r="AD957" s="215"/>
      <c r="AE957" s="215"/>
      <c r="AF957" s="215"/>
      <c r="AG957" s="211"/>
      <c r="AH957" s="215"/>
      <c r="AI957" s="211"/>
    </row>
    <row r="958" spans="1:35" x14ac:dyDescent="0.25">
      <c r="A958" s="211"/>
      <c r="B958" s="211"/>
      <c r="C958" s="211"/>
      <c r="D958" s="211"/>
      <c r="E958" s="211"/>
      <c r="F958" s="211"/>
      <c r="G958" s="211"/>
      <c r="H958" s="211"/>
      <c r="I958" s="211"/>
      <c r="J958" s="211"/>
      <c r="K958" s="211"/>
      <c r="L958" s="211"/>
      <c r="M958" s="215"/>
      <c r="N958" s="18"/>
      <c r="O958" s="18"/>
      <c r="P958" s="18"/>
      <c r="Q958" s="18"/>
      <c r="R958" s="18"/>
      <c r="S958" s="215"/>
      <c r="T958" s="215"/>
      <c r="U958" s="215"/>
      <c r="V958" s="215"/>
      <c r="W958" s="215"/>
      <c r="X958" s="215"/>
      <c r="Y958" s="215"/>
      <c r="Z958" s="217"/>
      <c r="AA958" s="215"/>
      <c r="AB958" s="215"/>
      <c r="AC958" s="215"/>
      <c r="AD958" s="215"/>
      <c r="AE958" s="215"/>
      <c r="AF958" s="215"/>
      <c r="AG958" s="211"/>
      <c r="AH958" s="215"/>
      <c r="AI958" s="211"/>
    </row>
    <row r="959" spans="1:35" x14ac:dyDescent="0.25">
      <c r="A959" s="211"/>
      <c r="B959" s="211"/>
      <c r="C959" s="211"/>
      <c r="D959" s="211"/>
      <c r="E959" s="211"/>
      <c r="F959" s="211"/>
      <c r="G959" s="211"/>
      <c r="H959" s="211"/>
      <c r="I959" s="211"/>
      <c r="J959" s="211"/>
      <c r="K959" s="211"/>
      <c r="L959" s="211"/>
      <c r="M959" s="215"/>
      <c r="N959" s="18"/>
      <c r="O959" s="18"/>
      <c r="P959" s="18"/>
      <c r="Q959" s="18"/>
      <c r="R959" s="18"/>
      <c r="S959" s="215"/>
      <c r="T959" s="215"/>
      <c r="U959" s="215"/>
      <c r="V959" s="215"/>
      <c r="W959" s="215"/>
      <c r="X959" s="215"/>
      <c r="Y959" s="215"/>
      <c r="Z959" s="217"/>
      <c r="AA959" s="215"/>
      <c r="AB959" s="215"/>
      <c r="AC959" s="215"/>
      <c r="AD959" s="215"/>
      <c r="AE959" s="215"/>
      <c r="AF959" s="215"/>
      <c r="AG959" s="211"/>
      <c r="AH959" s="215"/>
      <c r="AI959" s="211"/>
    </row>
    <row r="960" spans="1:35" x14ac:dyDescent="0.25">
      <c r="A960" s="211"/>
      <c r="B960" s="211"/>
      <c r="C960" s="211"/>
      <c r="D960" s="211"/>
      <c r="E960" s="211"/>
      <c r="F960" s="211"/>
      <c r="G960" s="211"/>
      <c r="H960" s="211"/>
      <c r="I960" s="211"/>
      <c r="J960" s="211"/>
      <c r="K960" s="211"/>
      <c r="L960" s="211"/>
      <c r="M960" s="215"/>
      <c r="N960" s="18"/>
      <c r="O960" s="18"/>
      <c r="P960" s="18"/>
      <c r="Q960" s="18"/>
      <c r="R960" s="18"/>
      <c r="S960" s="215"/>
      <c r="T960" s="215"/>
      <c r="U960" s="215"/>
      <c r="V960" s="215"/>
      <c r="W960" s="215"/>
      <c r="X960" s="215"/>
      <c r="Y960" s="215"/>
      <c r="Z960" s="217"/>
      <c r="AA960" s="215"/>
      <c r="AB960" s="215"/>
      <c r="AC960" s="215"/>
      <c r="AD960" s="215"/>
      <c r="AE960" s="215"/>
      <c r="AF960" s="215"/>
      <c r="AG960" s="211"/>
      <c r="AH960" s="215"/>
      <c r="AI960" s="211"/>
    </row>
    <row r="961" spans="1:35" x14ac:dyDescent="0.25">
      <c r="A961" s="211"/>
      <c r="B961" s="211"/>
      <c r="C961" s="211"/>
      <c r="D961" s="211"/>
      <c r="E961" s="211"/>
      <c r="F961" s="211"/>
      <c r="G961" s="211"/>
      <c r="H961" s="211"/>
      <c r="I961" s="211"/>
      <c r="J961" s="211"/>
      <c r="K961" s="211"/>
      <c r="L961" s="211"/>
      <c r="M961" s="215"/>
      <c r="N961" s="18"/>
      <c r="O961" s="18"/>
      <c r="P961" s="18"/>
      <c r="Q961" s="18"/>
      <c r="R961" s="18"/>
      <c r="S961" s="215"/>
      <c r="T961" s="215"/>
      <c r="U961" s="215"/>
      <c r="V961" s="215"/>
      <c r="W961" s="215"/>
      <c r="X961" s="215"/>
      <c r="Y961" s="215"/>
      <c r="Z961" s="217"/>
      <c r="AA961" s="215"/>
      <c r="AB961" s="215"/>
      <c r="AC961" s="215"/>
      <c r="AD961" s="215"/>
      <c r="AE961" s="215"/>
      <c r="AF961" s="215"/>
      <c r="AG961" s="211"/>
      <c r="AH961" s="215"/>
      <c r="AI961" s="211"/>
    </row>
    <row r="962" spans="1:35" x14ac:dyDescent="0.25">
      <c r="A962" s="211"/>
      <c r="B962" s="211"/>
      <c r="C962" s="211"/>
      <c r="D962" s="211"/>
      <c r="E962" s="211"/>
      <c r="F962" s="211"/>
      <c r="G962" s="211"/>
      <c r="H962" s="211"/>
      <c r="I962" s="211"/>
      <c r="J962" s="211"/>
      <c r="K962" s="211"/>
      <c r="L962" s="211"/>
      <c r="M962" s="215"/>
      <c r="N962" s="18"/>
      <c r="O962" s="18"/>
      <c r="P962" s="18"/>
      <c r="Q962" s="18"/>
      <c r="R962" s="18"/>
      <c r="S962" s="215"/>
      <c r="T962" s="215"/>
      <c r="U962" s="215"/>
      <c r="V962" s="215"/>
      <c r="W962" s="215"/>
      <c r="X962" s="215"/>
      <c r="Y962" s="215"/>
      <c r="Z962" s="217"/>
      <c r="AA962" s="215"/>
      <c r="AB962" s="215"/>
      <c r="AC962" s="215"/>
      <c r="AD962" s="215"/>
      <c r="AE962" s="215"/>
      <c r="AF962" s="215"/>
      <c r="AG962" s="211"/>
      <c r="AH962" s="215"/>
      <c r="AI962" s="211"/>
    </row>
    <row r="963" spans="1:35" x14ac:dyDescent="0.25">
      <c r="A963" s="211"/>
      <c r="B963" s="211"/>
      <c r="C963" s="211"/>
      <c r="D963" s="211"/>
      <c r="E963" s="211"/>
      <c r="F963" s="211"/>
      <c r="G963" s="211"/>
      <c r="H963" s="211"/>
      <c r="I963" s="211"/>
      <c r="J963" s="211"/>
      <c r="K963" s="211"/>
      <c r="L963" s="211"/>
      <c r="M963" s="215"/>
      <c r="N963" s="18"/>
      <c r="O963" s="18"/>
      <c r="P963" s="18"/>
      <c r="Q963" s="18"/>
      <c r="R963" s="18"/>
      <c r="S963" s="215"/>
      <c r="T963" s="215"/>
      <c r="U963" s="215"/>
      <c r="V963" s="215"/>
      <c r="W963" s="215"/>
      <c r="X963" s="215"/>
      <c r="Y963" s="215"/>
      <c r="Z963" s="217"/>
      <c r="AA963" s="215"/>
      <c r="AB963" s="215"/>
      <c r="AC963" s="215"/>
      <c r="AD963" s="215"/>
      <c r="AE963" s="215"/>
      <c r="AF963" s="215"/>
      <c r="AG963" s="211"/>
      <c r="AH963" s="215"/>
      <c r="AI963" s="211"/>
    </row>
    <row r="964" spans="1:35" x14ac:dyDescent="0.25">
      <c r="A964" s="211"/>
      <c r="B964" s="211"/>
      <c r="C964" s="211"/>
      <c r="D964" s="211"/>
      <c r="E964" s="211"/>
      <c r="F964" s="211"/>
      <c r="G964" s="211"/>
      <c r="H964" s="211"/>
      <c r="I964" s="211"/>
      <c r="J964" s="211"/>
      <c r="K964" s="211"/>
      <c r="L964" s="211"/>
      <c r="M964" s="215"/>
      <c r="N964" s="18"/>
      <c r="O964" s="18"/>
      <c r="P964" s="18"/>
      <c r="Q964" s="18"/>
      <c r="R964" s="18"/>
      <c r="S964" s="215"/>
      <c r="T964" s="215"/>
      <c r="U964" s="215"/>
      <c r="V964" s="215"/>
      <c r="W964" s="215"/>
      <c r="X964" s="215"/>
      <c r="Y964" s="215"/>
      <c r="Z964" s="217"/>
      <c r="AA964" s="215"/>
      <c r="AB964" s="215"/>
      <c r="AC964" s="215"/>
      <c r="AD964" s="215"/>
      <c r="AE964" s="215"/>
      <c r="AF964" s="215"/>
      <c r="AG964" s="211"/>
      <c r="AH964" s="215"/>
      <c r="AI964" s="211"/>
    </row>
    <row r="965" spans="1:35" x14ac:dyDescent="0.25">
      <c r="A965" s="211"/>
      <c r="B965" s="211"/>
      <c r="C965" s="211"/>
      <c r="D965" s="211"/>
      <c r="E965" s="211"/>
      <c r="F965" s="211"/>
      <c r="G965" s="211"/>
      <c r="H965" s="211"/>
      <c r="I965" s="211"/>
      <c r="J965" s="211"/>
      <c r="K965" s="211"/>
      <c r="L965" s="211"/>
      <c r="M965" s="215"/>
      <c r="N965" s="18"/>
      <c r="O965" s="18"/>
      <c r="P965" s="18"/>
      <c r="Q965" s="18"/>
      <c r="R965" s="18"/>
      <c r="S965" s="215"/>
      <c r="T965" s="215"/>
      <c r="U965" s="215"/>
      <c r="V965" s="215"/>
      <c r="W965" s="215"/>
      <c r="X965" s="215"/>
      <c r="Y965" s="215"/>
      <c r="Z965" s="217"/>
      <c r="AA965" s="215"/>
      <c r="AB965" s="215"/>
      <c r="AC965" s="215"/>
      <c r="AD965" s="215"/>
      <c r="AE965" s="215"/>
      <c r="AF965" s="215"/>
      <c r="AG965" s="211"/>
      <c r="AH965" s="215"/>
      <c r="AI965" s="211"/>
    </row>
    <row r="966" spans="1:35" x14ac:dyDescent="0.25">
      <c r="A966" s="211"/>
      <c r="B966" s="211"/>
      <c r="C966" s="211"/>
      <c r="D966" s="211"/>
      <c r="E966" s="211"/>
      <c r="F966" s="211"/>
      <c r="G966" s="211"/>
      <c r="H966" s="211"/>
      <c r="I966" s="211"/>
      <c r="J966" s="211"/>
      <c r="K966" s="211"/>
      <c r="L966" s="211"/>
      <c r="M966" s="215"/>
      <c r="N966" s="18"/>
      <c r="O966" s="18"/>
      <c r="P966" s="18"/>
      <c r="Q966" s="18"/>
      <c r="R966" s="18"/>
      <c r="S966" s="215"/>
      <c r="T966" s="215"/>
      <c r="U966" s="215"/>
      <c r="V966" s="215"/>
      <c r="W966" s="215"/>
      <c r="X966" s="215"/>
      <c r="Y966" s="215"/>
      <c r="Z966" s="217"/>
      <c r="AA966" s="215"/>
      <c r="AB966" s="215"/>
      <c r="AC966" s="215"/>
      <c r="AD966" s="215"/>
      <c r="AE966" s="215"/>
      <c r="AF966" s="215"/>
      <c r="AG966" s="211"/>
      <c r="AH966" s="215"/>
      <c r="AI966" s="211"/>
    </row>
    <row r="967" spans="1:35" x14ac:dyDescent="0.25">
      <c r="A967" s="211"/>
      <c r="B967" s="211"/>
      <c r="C967" s="211"/>
      <c r="D967" s="211"/>
      <c r="E967" s="211"/>
      <c r="F967" s="211"/>
      <c r="G967" s="211"/>
      <c r="H967" s="211"/>
      <c r="I967" s="211"/>
      <c r="J967" s="211"/>
      <c r="K967" s="211"/>
      <c r="L967" s="211"/>
      <c r="M967" s="215"/>
      <c r="N967" s="18"/>
      <c r="O967" s="18"/>
      <c r="P967" s="18"/>
      <c r="Q967" s="18"/>
      <c r="R967" s="18"/>
      <c r="S967" s="215"/>
      <c r="T967" s="215"/>
      <c r="U967" s="215"/>
      <c r="V967" s="215"/>
      <c r="W967" s="215"/>
      <c r="X967" s="215"/>
      <c r="Y967" s="215"/>
      <c r="Z967" s="217"/>
      <c r="AA967" s="215"/>
      <c r="AB967" s="215"/>
      <c r="AC967" s="215"/>
      <c r="AD967" s="215"/>
      <c r="AE967" s="215"/>
      <c r="AF967" s="215"/>
      <c r="AG967" s="211"/>
      <c r="AH967" s="215"/>
      <c r="AI967" s="211"/>
    </row>
    <row r="968" spans="1:35" x14ac:dyDescent="0.25">
      <c r="A968" s="211"/>
      <c r="B968" s="211"/>
      <c r="C968" s="211"/>
      <c r="D968" s="211"/>
      <c r="E968" s="211"/>
      <c r="F968" s="211"/>
      <c r="G968" s="211"/>
      <c r="H968" s="211"/>
      <c r="I968" s="211"/>
      <c r="J968" s="211"/>
      <c r="K968" s="211"/>
      <c r="L968" s="211"/>
      <c r="M968" s="215"/>
      <c r="N968" s="18"/>
      <c r="O968" s="18"/>
      <c r="P968" s="18"/>
      <c r="Q968" s="18"/>
      <c r="R968" s="18"/>
      <c r="S968" s="215"/>
      <c r="T968" s="215"/>
      <c r="U968" s="215"/>
      <c r="V968" s="215"/>
      <c r="W968" s="215"/>
      <c r="X968" s="215"/>
      <c r="Y968" s="215"/>
      <c r="Z968" s="217"/>
      <c r="AA968" s="215"/>
      <c r="AB968" s="215"/>
      <c r="AC968" s="215"/>
      <c r="AD968" s="215"/>
      <c r="AE968" s="215"/>
      <c r="AF968" s="215"/>
      <c r="AG968" s="211"/>
      <c r="AH968" s="215"/>
      <c r="AI968" s="211"/>
    </row>
    <row r="969" spans="1:35" x14ac:dyDescent="0.25">
      <c r="A969" s="211"/>
      <c r="B969" s="211"/>
      <c r="C969" s="211"/>
      <c r="D969" s="211"/>
      <c r="E969" s="211"/>
      <c r="F969" s="211"/>
      <c r="G969" s="211"/>
      <c r="H969" s="211"/>
      <c r="I969" s="211"/>
      <c r="J969" s="211"/>
      <c r="K969" s="211"/>
      <c r="L969" s="211"/>
      <c r="M969" s="215"/>
      <c r="N969" s="18"/>
      <c r="O969" s="18"/>
      <c r="P969" s="18"/>
      <c r="Q969" s="18"/>
      <c r="R969" s="18"/>
      <c r="S969" s="215"/>
      <c r="T969" s="215"/>
      <c r="U969" s="215"/>
      <c r="V969" s="215"/>
      <c r="W969" s="215"/>
      <c r="X969" s="215"/>
      <c r="Y969" s="215"/>
      <c r="Z969" s="217"/>
      <c r="AA969" s="215"/>
      <c r="AB969" s="215"/>
      <c r="AC969" s="215"/>
      <c r="AD969" s="215"/>
      <c r="AE969" s="215"/>
      <c r="AF969" s="215"/>
      <c r="AG969" s="211"/>
      <c r="AH969" s="215"/>
      <c r="AI969" s="211"/>
    </row>
    <row r="970" spans="1:35" x14ac:dyDescent="0.25">
      <c r="A970" s="211"/>
      <c r="B970" s="211"/>
      <c r="C970" s="211"/>
      <c r="D970" s="211"/>
      <c r="E970" s="211"/>
      <c r="F970" s="211"/>
      <c r="G970" s="211"/>
      <c r="H970" s="211"/>
      <c r="I970" s="211"/>
      <c r="J970" s="211"/>
      <c r="K970" s="211"/>
      <c r="L970" s="211"/>
      <c r="M970" s="215"/>
      <c r="N970" s="18"/>
      <c r="O970" s="18"/>
      <c r="P970" s="18"/>
      <c r="Q970" s="18"/>
      <c r="R970" s="18"/>
      <c r="S970" s="215"/>
      <c r="T970" s="215"/>
      <c r="U970" s="215"/>
      <c r="V970" s="215"/>
      <c r="W970" s="215"/>
      <c r="X970" s="215"/>
      <c r="Y970" s="215"/>
      <c r="Z970" s="217"/>
      <c r="AA970" s="215"/>
      <c r="AB970" s="215"/>
      <c r="AC970" s="215"/>
      <c r="AD970" s="215"/>
      <c r="AE970" s="215"/>
      <c r="AF970" s="215"/>
      <c r="AG970" s="211"/>
      <c r="AH970" s="215"/>
      <c r="AI970" s="211"/>
    </row>
    <row r="971" spans="1:35" x14ac:dyDescent="0.25">
      <c r="A971" s="211"/>
      <c r="B971" s="211"/>
      <c r="C971" s="211"/>
      <c r="D971" s="211"/>
      <c r="E971" s="211"/>
      <c r="F971" s="211"/>
      <c r="G971" s="211"/>
      <c r="H971" s="211"/>
      <c r="I971" s="211"/>
      <c r="J971" s="211"/>
      <c r="K971" s="211"/>
      <c r="L971" s="211"/>
      <c r="M971" s="215"/>
      <c r="N971" s="18"/>
      <c r="O971" s="18"/>
      <c r="P971" s="18"/>
      <c r="Q971" s="18"/>
      <c r="R971" s="18"/>
      <c r="S971" s="215"/>
      <c r="T971" s="215"/>
      <c r="U971" s="215"/>
      <c r="V971" s="215"/>
      <c r="W971" s="215"/>
      <c r="X971" s="215"/>
      <c r="Y971" s="215"/>
      <c r="Z971" s="217"/>
      <c r="AA971" s="215"/>
      <c r="AB971" s="215"/>
      <c r="AC971" s="215"/>
      <c r="AD971" s="215"/>
      <c r="AE971" s="215"/>
      <c r="AF971" s="215"/>
      <c r="AG971" s="211"/>
      <c r="AH971" s="215"/>
      <c r="AI971" s="211"/>
    </row>
    <row r="972" spans="1:35" x14ac:dyDescent="0.25">
      <c r="A972" s="211"/>
      <c r="B972" s="211"/>
      <c r="C972" s="211"/>
      <c r="D972" s="211"/>
      <c r="E972" s="211"/>
      <c r="F972" s="211"/>
      <c r="G972" s="211"/>
      <c r="H972" s="211"/>
      <c r="I972" s="211"/>
      <c r="J972" s="211"/>
      <c r="K972" s="211"/>
      <c r="L972" s="211"/>
      <c r="M972" s="215"/>
      <c r="N972" s="18"/>
      <c r="O972" s="18"/>
      <c r="P972" s="18"/>
      <c r="Q972" s="18"/>
      <c r="R972" s="18"/>
      <c r="S972" s="215"/>
      <c r="T972" s="215"/>
      <c r="U972" s="215"/>
      <c r="V972" s="215"/>
      <c r="W972" s="215"/>
      <c r="X972" s="215"/>
      <c r="Y972" s="215"/>
      <c r="Z972" s="217"/>
      <c r="AA972" s="215"/>
      <c r="AB972" s="215"/>
      <c r="AC972" s="215"/>
      <c r="AD972" s="215"/>
      <c r="AE972" s="215"/>
      <c r="AF972" s="215"/>
      <c r="AG972" s="211"/>
      <c r="AH972" s="215"/>
      <c r="AI972" s="211"/>
    </row>
    <row r="973" spans="1:35" x14ac:dyDescent="0.25">
      <c r="A973" s="211"/>
      <c r="B973" s="211"/>
      <c r="C973" s="211"/>
      <c r="D973" s="211"/>
      <c r="E973" s="211"/>
      <c r="F973" s="211"/>
      <c r="G973" s="211"/>
      <c r="H973" s="211"/>
      <c r="I973" s="211"/>
      <c r="J973" s="211"/>
      <c r="K973" s="211"/>
      <c r="L973" s="211"/>
      <c r="M973" s="215"/>
      <c r="N973" s="18"/>
      <c r="O973" s="18"/>
      <c r="P973" s="18"/>
      <c r="Q973" s="18"/>
      <c r="R973" s="18"/>
      <c r="S973" s="215"/>
      <c r="T973" s="215"/>
      <c r="U973" s="215"/>
      <c r="V973" s="215"/>
      <c r="W973" s="215"/>
      <c r="X973" s="215"/>
      <c r="Y973" s="215"/>
      <c r="Z973" s="217"/>
      <c r="AA973" s="215"/>
      <c r="AB973" s="215"/>
      <c r="AC973" s="215"/>
      <c r="AD973" s="215"/>
      <c r="AE973" s="215"/>
      <c r="AF973" s="215"/>
      <c r="AG973" s="211"/>
      <c r="AH973" s="215"/>
      <c r="AI973" s="211"/>
    </row>
    <row r="974" spans="1:35" x14ac:dyDescent="0.25">
      <c r="A974" s="211"/>
      <c r="B974" s="211"/>
      <c r="C974" s="211"/>
      <c r="D974" s="211"/>
      <c r="E974" s="211"/>
      <c r="F974" s="211"/>
      <c r="G974" s="211"/>
      <c r="H974" s="211"/>
      <c r="I974" s="211"/>
      <c r="J974" s="211"/>
      <c r="K974" s="211"/>
      <c r="L974" s="211"/>
      <c r="M974" s="215"/>
      <c r="N974" s="18"/>
      <c r="O974" s="18"/>
      <c r="P974" s="18"/>
      <c r="Q974" s="18"/>
      <c r="R974" s="18"/>
      <c r="S974" s="215"/>
      <c r="T974" s="215"/>
      <c r="U974" s="215"/>
      <c r="V974" s="215"/>
      <c r="W974" s="215"/>
      <c r="X974" s="215"/>
      <c r="Y974" s="215"/>
      <c r="Z974" s="217"/>
      <c r="AA974" s="215"/>
      <c r="AB974" s="215"/>
      <c r="AC974" s="215"/>
      <c r="AD974" s="215"/>
      <c r="AE974" s="215"/>
      <c r="AF974" s="215"/>
      <c r="AG974" s="211"/>
      <c r="AH974" s="215"/>
      <c r="AI974" s="211"/>
    </row>
    <row r="975" spans="1:35" x14ac:dyDescent="0.25">
      <c r="A975" s="211"/>
      <c r="B975" s="211"/>
      <c r="C975" s="211"/>
      <c r="D975" s="211"/>
      <c r="E975" s="211"/>
      <c r="F975" s="211"/>
      <c r="G975" s="211"/>
      <c r="H975" s="211"/>
      <c r="I975" s="211"/>
      <c r="J975" s="211"/>
      <c r="K975" s="211"/>
      <c r="L975" s="211"/>
      <c r="M975" s="215"/>
      <c r="N975" s="18"/>
      <c r="O975" s="18"/>
      <c r="P975" s="18"/>
      <c r="Q975" s="18"/>
      <c r="R975" s="18"/>
      <c r="S975" s="215"/>
      <c r="T975" s="215"/>
      <c r="U975" s="215"/>
      <c r="V975" s="215"/>
      <c r="W975" s="215"/>
      <c r="X975" s="215"/>
      <c r="Y975" s="215"/>
      <c r="Z975" s="217"/>
      <c r="AA975" s="215"/>
      <c r="AB975" s="215"/>
      <c r="AC975" s="215"/>
      <c r="AD975" s="215"/>
      <c r="AE975" s="215"/>
      <c r="AF975" s="215"/>
      <c r="AG975" s="211"/>
      <c r="AH975" s="215"/>
      <c r="AI975" s="211"/>
    </row>
    <row r="976" spans="1:35" x14ac:dyDescent="0.25">
      <c r="A976" s="211"/>
      <c r="B976" s="211"/>
      <c r="C976" s="211"/>
      <c r="D976" s="211"/>
      <c r="E976" s="211"/>
      <c r="F976" s="211"/>
      <c r="G976" s="211"/>
      <c r="H976" s="211"/>
      <c r="I976" s="211"/>
      <c r="J976" s="211"/>
      <c r="K976" s="211"/>
      <c r="L976" s="211"/>
      <c r="M976" s="215"/>
      <c r="N976" s="18"/>
      <c r="O976" s="18"/>
      <c r="P976" s="18"/>
      <c r="Q976" s="18"/>
      <c r="R976" s="18"/>
      <c r="S976" s="215"/>
      <c r="T976" s="215"/>
      <c r="U976" s="215"/>
      <c r="V976" s="215"/>
      <c r="W976" s="215"/>
      <c r="X976" s="215"/>
      <c r="Y976" s="215"/>
      <c r="Z976" s="217"/>
      <c r="AA976" s="215"/>
      <c r="AB976" s="215"/>
      <c r="AC976" s="215"/>
      <c r="AD976" s="215"/>
      <c r="AE976" s="215"/>
      <c r="AF976" s="215"/>
      <c r="AG976" s="211"/>
      <c r="AH976" s="215"/>
      <c r="AI976" s="211"/>
    </row>
    <row r="977" spans="1:35" x14ac:dyDescent="0.25">
      <c r="A977" s="211"/>
      <c r="B977" s="211"/>
      <c r="C977" s="211"/>
      <c r="D977" s="211"/>
      <c r="E977" s="211"/>
      <c r="F977" s="211"/>
      <c r="G977" s="211"/>
      <c r="H977" s="211"/>
      <c r="I977" s="211"/>
      <c r="J977" s="211"/>
      <c r="K977" s="211"/>
      <c r="L977" s="211"/>
      <c r="M977" s="215"/>
      <c r="N977" s="18"/>
      <c r="O977" s="18"/>
      <c r="P977" s="18"/>
      <c r="Q977" s="18"/>
      <c r="R977" s="18"/>
      <c r="S977" s="215"/>
      <c r="T977" s="215"/>
      <c r="U977" s="215"/>
      <c r="V977" s="215"/>
      <c r="W977" s="215"/>
      <c r="X977" s="215"/>
      <c r="Y977" s="215"/>
      <c r="Z977" s="217"/>
      <c r="AA977" s="215"/>
      <c r="AB977" s="215"/>
      <c r="AC977" s="215"/>
      <c r="AD977" s="215"/>
      <c r="AE977" s="215"/>
      <c r="AF977" s="215"/>
      <c r="AG977" s="211"/>
      <c r="AH977" s="215"/>
      <c r="AI977" s="211"/>
    </row>
    <row r="978" spans="1:35" x14ac:dyDescent="0.25">
      <c r="A978" s="211"/>
      <c r="B978" s="211"/>
      <c r="C978" s="211"/>
      <c r="D978" s="211"/>
      <c r="E978" s="211"/>
      <c r="F978" s="211"/>
      <c r="G978" s="211"/>
      <c r="H978" s="211"/>
      <c r="I978" s="211"/>
      <c r="J978" s="211"/>
      <c r="K978" s="211"/>
      <c r="L978" s="211"/>
      <c r="M978" s="215"/>
      <c r="N978" s="18"/>
      <c r="O978" s="18"/>
      <c r="P978" s="18"/>
      <c r="Q978" s="18"/>
      <c r="R978" s="18"/>
      <c r="S978" s="215"/>
      <c r="T978" s="215"/>
      <c r="U978" s="215"/>
      <c r="V978" s="215"/>
      <c r="W978" s="215"/>
      <c r="X978" s="215"/>
      <c r="Y978" s="215"/>
      <c r="Z978" s="217"/>
      <c r="AA978" s="215"/>
      <c r="AB978" s="215"/>
      <c r="AC978" s="215"/>
      <c r="AD978" s="215"/>
      <c r="AE978" s="215"/>
      <c r="AF978" s="215"/>
      <c r="AG978" s="211"/>
      <c r="AH978" s="215"/>
      <c r="AI978" s="211"/>
    </row>
    <row r="979" spans="1:35" x14ac:dyDescent="0.25">
      <c r="A979" s="211"/>
      <c r="B979" s="211"/>
      <c r="C979" s="211"/>
      <c r="D979" s="211"/>
      <c r="E979" s="211"/>
      <c r="F979" s="211"/>
      <c r="G979" s="211"/>
      <c r="H979" s="211"/>
      <c r="I979" s="211"/>
      <c r="J979" s="211"/>
      <c r="K979" s="211"/>
      <c r="L979" s="211"/>
      <c r="M979" s="215"/>
      <c r="N979" s="18"/>
      <c r="O979" s="18"/>
      <c r="P979" s="18"/>
      <c r="Q979" s="18"/>
      <c r="R979" s="18"/>
      <c r="S979" s="215"/>
      <c r="T979" s="215"/>
      <c r="U979" s="215"/>
      <c r="V979" s="215"/>
      <c r="W979" s="215"/>
      <c r="X979" s="215"/>
      <c r="Y979" s="215"/>
      <c r="Z979" s="217"/>
      <c r="AA979" s="215"/>
      <c r="AB979" s="215"/>
      <c r="AC979" s="215"/>
      <c r="AD979" s="215"/>
      <c r="AE979" s="215"/>
      <c r="AF979" s="215"/>
      <c r="AG979" s="211"/>
      <c r="AH979" s="215"/>
      <c r="AI979" s="211"/>
    </row>
    <row r="980" spans="1:35" x14ac:dyDescent="0.25">
      <c r="A980" s="211"/>
      <c r="B980" s="211"/>
      <c r="C980" s="211"/>
      <c r="D980" s="211"/>
      <c r="E980" s="211"/>
      <c r="F980" s="211"/>
      <c r="G980" s="211"/>
      <c r="H980" s="211"/>
      <c r="I980" s="211"/>
      <c r="J980" s="211"/>
      <c r="K980" s="211"/>
      <c r="L980" s="211"/>
      <c r="M980" s="215"/>
      <c r="N980" s="18"/>
      <c r="O980" s="18"/>
      <c r="P980" s="18"/>
      <c r="Q980" s="18"/>
      <c r="R980" s="18"/>
      <c r="S980" s="215"/>
      <c r="T980" s="215"/>
      <c r="U980" s="215"/>
      <c r="V980" s="215"/>
      <c r="W980" s="215"/>
      <c r="X980" s="215"/>
      <c r="Y980" s="215"/>
      <c r="Z980" s="217"/>
      <c r="AA980" s="215"/>
      <c r="AB980" s="215"/>
      <c r="AC980" s="215"/>
      <c r="AD980" s="215"/>
      <c r="AE980" s="215"/>
      <c r="AF980" s="215"/>
      <c r="AG980" s="211"/>
      <c r="AH980" s="215"/>
      <c r="AI980" s="211"/>
    </row>
    <row r="981" spans="1:35" x14ac:dyDescent="0.25">
      <c r="A981" s="211"/>
      <c r="B981" s="211"/>
      <c r="C981" s="211"/>
      <c r="D981" s="211"/>
      <c r="E981" s="211"/>
      <c r="F981" s="211"/>
      <c r="G981" s="211"/>
      <c r="H981" s="211"/>
      <c r="I981" s="211"/>
      <c r="J981" s="211"/>
      <c r="K981" s="211"/>
      <c r="L981" s="211"/>
      <c r="M981" s="215"/>
      <c r="N981" s="18"/>
      <c r="O981" s="18"/>
      <c r="P981" s="18"/>
      <c r="Q981" s="18"/>
      <c r="R981" s="18"/>
      <c r="S981" s="215"/>
      <c r="T981" s="215"/>
      <c r="U981" s="215"/>
      <c r="V981" s="215"/>
      <c r="W981" s="215"/>
      <c r="X981" s="215"/>
      <c r="Y981" s="215"/>
      <c r="Z981" s="217"/>
      <c r="AA981" s="215"/>
      <c r="AB981" s="215"/>
      <c r="AC981" s="215"/>
      <c r="AD981" s="215"/>
      <c r="AE981" s="215"/>
      <c r="AF981" s="215"/>
      <c r="AG981" s="211"/>
      <c r="AH981" s="215"/>
      <c r="AI981" s="211"/>
    </row>
    <row r="982" spans="1:35" x14ac:dyDescent="0.25">
      <c r="A982" s="211"/>
      <c r="B982" s="211"/>
      <c r="C982" s="211"/>
      <c r="D982" s="211"/>
      <c r="E982" s="211"/>
      <c r="F982" s="211"/>
      <c r="G982" s="211"/>
      <c r="H982" s="211"/>
      <c r="I982" s="211"/>
      <c r="J982" s="211"/>
      <c r="K982" s="211"/>
      <c r="L982" s="211"/>
      <c r="M982" s="215"/>
      <c r="N982" s="18"/>
      <c r="O982" s="18"/>
      <c r="P982" s="18"/>
      <c r="Q982" s="18"/>
      <c r="R982" s="18"/>
      <c r="S982" s="215"/>
      <c r="T982" s="215"/>
      <c r="U982" s="215"/>
      <c r="V982" s="215"/>
      <c r="W982" s="215"/>
      <c r="X982" s="215"/>
      <c r="Y982" s="215"/>
      <c r="Z982" s="217"/>
      <c r="AA982" s="215"/>
      <c r="AB982" s="215"/>
      <c r="AC982" s="215"/>
      <c r="AD982" s="215"/>
      <c r="AE982" s="215"/>
      <c r="AF982" s="215"/>
      <c r="AG982" s="211"/>
      <c r="AH982" s="215"/>
      <c r="AI982" s="211"/>
    </row>
    <row r="983" spans="1:35" x14ac:dyDescent="0.25">
      <c r="A983" s="211"/>
      <c r="B983" s="211"/>
      <c r="C983" s="211"/>
      <c r="D983" s="211"/>
      <c r="E983" s="211"/>
      <c r="F983" s="211"/>
      <c r="G983" s="211"/>
      <c r="H983" s="211"/>
      <c r="I983" s="211"/>
      <c r="J983" s="211"/>
      <c r="K983" s="211"/>
      <c r="L983" s="211"/>
      <c r="M983" s="215"/>
      <c r="N983" s="18"/>
      <c r="O983" s="18"/>
      <c r="P983" s="18"/>
      <c r="Q983" s="18"/>
      <c r="R983" s="18"/>
      <c r="S983" s="215"/>
      <c r="T983" s="215"/>
      <c r="U983" s="215"/>
      <c r="V983" s="215"/>
      <c r="W983" s="215"/>
      <c r="X983" s="215"/>
      <c r="Y983" s="215"/>
      <c r="Z983" s="217"/>
      <c r="AA983" s="215"/>
      <c r="AB983" s="215"/>
      <c r="AC983" s="215"/>
      <c r="AD983" s="215"/>
      <c r="AE983" s="215"/>
      <c r="AF983" s="215"/>
      <c r="AG983" s="211"/>
      <c r="AH983" s="215"/>
      <c r="AI983" s="211"/>
    </row>
    <row r="984" spans="1:35" x14ac:dyDescent="0.25">
      <c r="A984" s="211"/>
      <c r="B984" s="211"/>
      <c r="C984" s="211"/>
      <c r="D984" s="211"/>
      <c r="E984" s="211"/>
      <c r="F984" s="211"/>
      <c r="G984" s="211"/>
      <c r="H984" s="211"/>
      <c r="I984" s="211"/>
      <c r="J984" s="211"/>
      <c r="K984" s="211"/>
      <c r="L984" s="211"/>
      <c r="M984" s="215"/>
      <c r="N984" s="18"/>
      <c r="O984" s="18"/>
      <c r="P984" s="18"/>
      <c r="Q984" s="18"/>
      <c r="R984" s="18"/>
      <c r="S984" s="215"/>
      <c r="T984" s="215"/>
      <c r="U984" s="215"/>
      <c r="V984" s="215"/>
      <c r="W984" s="215"/>
      <c r="X984" s="215"/>
      <c r="Y984" s="215"/>
      <c r="Z984" s="217"/>
      <c r="AA984" s="215"/>
      <c r="AB984" s="215"/>
      <c r="AC984" s="215"/>
      <c r="AD984" s="215"/>
      <c r="AE984" s="215"/>
      <c r="AF984" s="215"/>
      <c r="AG984" s="211"/>
      <c r="AH984" s="215"/>
      <c r="AI984" s="211"/>
    </row>
    <row r="985" spans="1:35" x14ac:dyDescent="0.25">
      <c r="A985" s="211"/>
      <c r="B985" s="211"/>
      <c r="C985" s="211"/>
      <c r="D985" s="211"/>
      <c r="E985" s="211"/>
      <c r="F985" s="211"/>
      <c r="G985" s="211"/>
      <c r="H985" s="211"/>
      <c r="I985" s="211"/>
      <c r="J985" s="211"/>
      <c r="K985" s="211"/>
      <c r="L985" s="211"/>
      <c r="M985" s="215"/>
      <c r="N985" s="18"/>
      <c r="O985" s="18"/>
      <c r="P985" s="18"/>
      <c r="Q985" s="18"/>
      <c r="R985" s="18"/>
      <c r="S985" s="215"/>
      <c r="T985" s="215"/>
      <c r="U985" s="215"/>
      <c r="V985" s="215"/>
      <c r="W985" s="215"/>
      <c r="X985" s="215"/>
      <c r="Y985" s="215"/>
      <c r="Z985" s="217"/>
      <c r="AA985" s="215"/>
      <c r="AB985" s="215"/>
      <c r="AC985" s="215"/>
      <c r="AD985" s="215"/>
      <c r="AE985" s="215"/>
      <c r="AF985" s="215"/>
      <c r="AG985" s="211"/>
      <c r="AH985" s="215"/>
      <c r="AI985" s="211"/>
    </row>
    <row r="986" spans="1:35" x14ac:dyDescent="0.25">
      <c r="A986" s="211"/>
      <c r="B986" s="211"/>
      <c r="C986" s="211"/>
      <c r="D986" s="211"/>
      <c r="E986" s="211"/>
      <c r="F986" s="211"/>
      <c r="G986" s="211"/>
      <c r="H986" s="211"/>
      <c r="I986" s="211"/>
      <c r="J986" s="211"/>
      <c r="K986" s="211"/>
      <c r="L986" s="211"/>
      <c r="M986" s="215"/>
      <c r="N986" s="18"/>
      <c r="O986" s="18"/>
      <c r="P986" s="18"/>
      <c r="Q986" s="18"/>
      <c r="R986" s="18"/>
      <c r="S986" s="215"/>
      <c r="T986" s="215"/>
      <c r="U986" s="215"/>
      <c r="V986" s="215"/>
      <c r="W986" s="215"/>
      <c r="X986" s="215"/>
      <c r="Y986" s="215"/>
      <c r="Z986" s="217"/>
      <c r="AA986" s="215"/>
      <c r="AB986" s="215"/>
      <c r="AC986" s="215"/>
      <c r="AD986" s="215"/>
      <c r="AE986" s="215"/>
      <c r="AF986" s="215"/>
      <c r="AG986" s="211"/>
      <c r="AH986" s="215"/>
      <c r="AI986" s="211"/>
    </row>
    <row r="987" spans="1:35" x14ac:dyDescent="0.25">
      <c r="A987" s="211"/>
      <c r="B987" s="211"/>
      <c r="C987" s="211"/>
      <c r="D987" s="211"/>
      <c r="E987" s="211"/>
      <c r="F987" s="211"/>
      <c r="G987" s="211"/>
      <c r="H987" s="211"/>
      <c r="I987" s="211"/>
      <c r="J987" s="211"/>
      <c r="K987" s="211"/>
      <c r="L987" s="211"/>
      <c r="M987" s="215"/>
      <c r="N987" s="18"/>
      <c r="O987" s="18"/>
      <c r="P987" s="18"/>
      <c r="Q987" s="18"/>
      <c r="R987" s="18"/>
      <c r="S987" s="215"/>
      <c r="T987" s="215"/>
      <c r="U987" s="215"/>
      <c r="V987" s="215"/>
      <c r="W987" s="215"/>
      <c r="X987" s="215"/>
      <c r="Y987" s="215"/>
      <c r="Z987" s="217"/>
      <c r="AA987" s="215"/>
      <c r="AB987" s="215"/>
      <c r="AC987" s="215"/>
      <c r="AD987" s="215"/>
      <c r="AE987" s="215"/>
      <c r="AF987" s="215"/>
      <c r="AG987" s="211"/>
      <c r="AH987" s="215"/>
      <c r="AI987" s="211"/>
    </row>
    <row r="988" spans="1:35" x14ac:dyDescent="0.25">
      <c r="A988" s="211"/>
      <c r="B988" s="211"/>
      <c r="C988" s="211"/>
      <c r="D988" s="211"/>
      <c r="E988" s="211"/>
      <c r="F988" s="211"/>
      <c r="G988" s="211"/>
      <c r="H988" s="211"/>
      <c r="I988" s="211"/>
      <c r="J988" s="211"/>
      <c r="K988" s="211"/>
      <c r="L988" s="211"/>
      <c r="M988" s="215"/>
      <c r="N988" s="18"/>
      <c r="O988" s="18"/>
      <c r="P988" s="18"/>
      <c r="Q988" s="18"/>
      <c r="R988" s="18"/>
      <c r="S988" s="215"/>
      <c r="T988" s="215"/>
      <c r="U988" s="215"/>
      <c r="V988" s="215"/>
      <c r="W988" s="215"/>
      <c r="X988" s="215"/>
      <c r="Y988" s="215"/>
      <c r="Z988" s="217"/>
      <c r="AA988" s="215"/>
      <c r="AB988" s="215"/>
      <c r="AC988" s="215"/>
      <c r="AD988" s="215"/>
      <c r="AE988" s="215"/>
      <c r="AF988" s="215"/>
      <c r="AG988" s="211"/>
      <c r="AH988" s="215"/>
      <c r="AI988" s="211"/>
    </row>
    <row r="989" spans="1:35" x14ac:dyDescent="0.25">
      <c r="A989" s="211"/>
      <c r="B989" s="211"/>
      <c r="C989" s="211"/>
      <c r="D989" s="211"/>
      <c r="E989" s="211"/>
      <c r="F989" s="211"/>
      <c r="G989" s="211"/>
      <c r="H989" s="211"/>
      <c r="I989" s="211"/>
      <c r="J989" s="211"/>
      <c r="K989" s="211"/>
      <c r="L989" s="211"/>
      <c r="M989" s="215"/>
      <c r="N989" s="18"/>
      <c r="O989" s="18"/>
      <c r="P989" s="18"/>
      <c r="Q989" s="18"/>
      <c r="R989" s="18"/>
      <c r="S989" s="215"/>
      <c r="T989" s="215"/>
      <c r="U989" s="215"/>
      <c r="V989" s="215"/>
      <c r="W989" s="215"/>
      <c r="X989" s="215"/>
      <c r="Y989" s="215"/>
      <c r="Z989" s="217"/>
      <c r="AA989" s="215"/>
      <c r="AB989" s="215"/>
      <c r="AC989" s="215"/>
      <c r="AD989" s="215"/>
      <c r="AE989" s="215"/>
      <c r="AF989" s="215"/>
      <c r="AG989" s="211"/>
      <c r="AH989" s="215"/>
      <c r="AI989" s="211"/>
    </row>
    <row r="990" spans="1:35" x14ac:dyDescent="0.25">
      <c r="A990" s="211"/>
      <c r="B990" s="211"/>
      <c r="C990" s="211"/>
      <c r="D990" s="211"/>
      <c r="E990" s="211"/>
      <c r="F990" s="211"/>
      <c r="G990" s="211"/>
      <c r="H990" s="211"/>
      <c r="I990" s="211"/>
      <c r="J990" s="211"/>
      <c r="K990" s="211"/>
      <c r="L990" s="211"/>
      <c r="M990" s="215"/>
      <c r="N990" s="18"/>
      <c r="O990" s="18"/>
      <c r="P990" s="18"/>
      <c r="Q990" s="18"/>
      <c r="R990" s="18"/>
      <c r="S990" s="215"/>
      <c r="T990" s="215"/>
      <c r="U990" s="215"/>
      <c r="V990" s="215"/>
      <c r="W990" s="215"/>
      <c r="X990" s="215"/>
      <c r="Y990" s="215"/>
      <c r="Z990" s="217"/>
      <c r="AA990" s="215"/>
      <c r="AB990" s="215"/>
      <c r="AC990" s="215"/>
      <c r="AD990" s="215"/>
      <c r="AE990" s="215"/>
      <c r="AF990" s="215"/>
      <c r="AG990" s="211"/>
      <c r="AH990" s="215"/>
      <c r="AI990" s="211"/>
    </row>
    <row r="991" spans="1:35" x14ac:dyDescent="0.25">
      <c r="A991" s="211"/>
      <c r="B991" s="211"/>
      <c r="C991" s="211"/>
      <c r="D991" s="211"/>
      <c r="E991" s="211"/>
      <c r="F991" s="211"/>
      <c r="G991" s="211"/>
      <c r="H991" s="211"/>
      <c r="I991" s="211"/>
      <c r="J991" s="211"/>
      <c r="K991" s="211"/>
      <c r="L991" s="211"/>
      <c r="M991" s="215"/>
      <c r="N991" s="18"/>
      <c r="O991" s="18"/>
      <c r="P991" s="18"/>
      <c r="Q991" s="18"/>
      <c r="R991" s="18"/>
      <c r="S991" s="215"/>
      <c r="T991" s="215"/>
      <c r="U991" s="215"/>
      <c r="V991" s="215"/>
      <c r="W991" s="215"/>
      <c r="X991" s="215"/>
      <c r="Y991" s="215"/>
      <c r="Z991" s="217"/>
      <c r="AA991" s="215"/>
      <c r="AB991" s="215"/>
      <c r="AC991" s="215"/>
      <c r="AD991" s="215"/>
      <c r="AE991" s="215"/>
      <c r="AF991" s="215"/>
      <c r="AG991" s="211"/>
      <c r="AH991" s="215"/>
      <c r="AI991" s="211"/>
    </row>
    <row r="992" spans="1:35" x14ac:dyDescent="0.25">
      <c r="A992" s="211"/>
      <c r="B992" s="211"/>
      <c r="C992" s="211"/>
      <c r="D992" s="211"/>
      <c r="E992" s="211"/>
      <c r="F992" s="211"/>
      <c r="G992" s="211"/>
      <c r="H992" s="211"/>
      <c r="I992" s="211"/>
      <c r="J992" s="211"/>
      <c r="K992" s="211"/>
      <c r="L992" s="211"/>
      <c r="M992" s="215"/>
      <c r="N992" s="18"/>
      <c r="O992" s="18"/>
      <c r="P992" s="18"/>
      <c r="Q992" s="18"/>
      <c r="R992" s="18"/>
      <c r="S992" s="215"/>
      <c r="T992" s="215"/>
      <c r="U992" s="215"/>
      <c r="V992" s="215"/>
      <c r="W992" s="215"/>
      <c r="X992" s="215"/>
      <c r="Y992" s="215"/>
      <c r="Z992" s="217"/>
      <c r="AA992" s="215"/>
      <c r="AB992" s="215"/>
      <c r="AC992" s="215"/>
      <c r="AD992" s="215"/>
      <c r="AE992" s="215"/>
      <c r="AF992" s="215"/>
      <c r="AG992" s="211"/>
      <c r="AH992" s="215"/>
      <c r="AI992" s="211"/>
    </row>
    <row r="993" spans="1:35" x14ac:dyDescent="0.25">
      <c r="A993" s="211"/>
      <c r="B993" s="211"/>
      <c r="C993" s="211"/>
      <c r="D993" s="211"/>
      <c r="E993" s="211"/>
      <c r="F993" s="211"/>
      <c r="G993" s="211"/>
      <c r="H993" s="211"/>
      <c r="I993" s="211"/>
      <c r="J993" s="211"/>
      <c r="K993" s="211"/>
      <c r="L993" s="211"/>
      <c r="M993" s="215"/>
      <c r="N993" s="18"/>
      <c r="O993" s="18"/>
      <c r="P993" s="18"/>
      <c r="Q993" s="18"/>
      <c r="R993" s="18"/>
      <c r="S993" s="215"/>
      <c r="T993" s="215"/>
      <c r="U993" s="215"/>
      <c r="V993" s="215"/>
      <c r="W993" s="215"/>
      <c r="X993" s="215"/>
      <c r="Y993" s="215"/>
      <c r="Z993" s="217"/>
      <c r="AA993" s="215"/>
      <c r="AB993" s="215"/>
      <c r="AC993" s="215"/>
      <c r="AD993" s="215"/>
      <c r="AE993" s="215"/>
      <c r="AF993" s="215"/>
      <c r="AG993" s="211"/>
      <c r="AH993" s="215"/>
      <c r="AI993" s="211"/>
    </row>
    <row r="994" spans="1:35" x14ac:dyDescent="0.25">
      <c r="A994" s="211"/>
      <c r="B994" s="211"/>
      <c r="C994" s="211"/>
      <c r="D994" s="211"/>
      <c r="E994" s="211"/>
      <c r="F994" s="211"/>
      <c r="G994" s="211"/>
      <c r="H994" s="211"/>
      <c r="I994" s="211"/>
      <c r="J994" s="211"/>
      <c r="K994" s="211"/>
      <c r="L994" s="211"/>
      <c r="M994" s="215"/>
      <c r="N994" s="18"/>
      <c r="O994" s="18"/>
      <c r="P994" s="18"/>
      <c r="Q994" s="18"/>
      <c r="R994" s="18"/>
      <c r="S994" s="215"/>
      <c r="T994" s="215"/>
      <c r="U994" s="215"/>
      <c r="V994" s="215"/>
      <c r="W994" s="215"/>
      <c r="X994" s="215"/>
      <c r="Y994" s="215"/>
      <c r="Z994" s="217"/>
      <c r="AA994" s="215"/>
      <c r="AB994" s="215"/>
      <c r="AC994" s="215"/>
      <c r="AD994" s="215"/>
      <c r="AE994" s="215"/>
      <c r="AF994" s="215"/>
      <c r="AG994" s="211"/>
      <c r="AH994" s="215"/>
      <c r="AI994" s="211"/>
    </row>
    <row r="995" spans="1:35" x14ac:dyDescent="0.25">
      <c r="A995" s="211"/>
      <c r="B995" s="211"/>
      <c r="C995" s="211"/>
      <c r="D995" s="211"/>
      <c r="E995" s="211"/>
      <c r="F995" s="211"/>
      <c r="G995" s="211"/>
      <c r="H995" s="211"/>
      <c r="I995" s="211"/>
      <c r="J995" s="211"/>
      <c r="K995" s="211"/>
      <c r="L995" s="211"/>
      <c r="M995" s="215"/>
      <c r="N995" s="18"/>
      <c r="O995" s="18"/>
      <c r="P995" s="18"/>
      <c r="Q995" s="18"/>
      <c r="R995" s="18"/>
      <c r="S995" s="215"/>
      <c r="T995" s="215"/>
      <c r="U995" s="215"/>
      <c r="V995" s="215"/>
      <c r="W995" s="215"/>
      <c r="X995" s="215"/>
      <c r="Y995" s="215"/>
      <c r="Z995" s="217"/>
      <c r="AA995" s="215"/>
      <c r="AB995" s="215"/>
      <c r="AC995" s="215"/>
      <c r="AD995" s="215"/>
      <c r="AE995" s="215"/>
      <c r="AF995" s="215"/>
      <c r="AG995" s="211"/>
      <c r="AH995" s="215"/>
      <c r="AI995" s="211"/>
    </row>
    <row r="996" spans="1:35" x14ac:dyDescent="0.25">
      <c r="A996" s="211"/>
      <c r="B996" s="211"/>
      <c r="C996" s="211"/>
      <c r="D996" s="211"/>
      <c r="E996" s="211"/>
      <c r="F996" s="211"/>
      <c r="G996" s="211"/>
      <c r="H996" s="211"/>
      <c r="I996" s="211"/>
      <c r="J996" s="211"/>
      <c r="K996" s="211"/>
      <c r="L996" s="211"/>
      <c r="M996" s="215"/>
      <c r="N996" s="18"/>
      <c r="O996" s="18"/>
      <c r="P996" s="18"/>
      <c r="Q996" s="18"/>
      <c r="R996" s="18"/>
      <c r="S996" s="215"/>
      <c r="T996" s="215"/>
      <c r="U996" s="215"/>
      <c r="V996" s="215"/>
      <c r="W996" s="215"/>
      <c r="X996" s="215"/>
      <c r="Y996" s="215"/>
      <c r="Z996" s="217"/>
      <c r="AA996" s="215"/>
      <c r="AB996" s="215"/>
      <c r="AC996" s="215"/>
      <c r="AD996" s="215"/>
      <c r="AE996" s="215"/>
      <c r="AF996" s="215"/>
      <c r="AG996" s="211"/>
      <c r="AH996" s="215"/>
      <c r="AI996" s="211"/>
    </row>
    <row r="997" spans="1:35" x14ac:dyDescent="0.25">
      <c r="A997" s="211"/>
      <c r="B997" s="211"/>
      <c r="C997" s="211"/>
      <c r="D997" s="211"/>
      <c r="E997" s="211"/>
      <c r="F997" s="211"/>
      <c r="G997" s="211"/>
      <c r="H997" s="211"/>
      <c r="I997" s="211"/>
      <c r="J997" s="211"/>
      <c r="K997" s="211"/>
      <c r="L997" s="211"/>
      <c r="M997" s="215"/>
      <c r="N997" s="18"/>
      <c r="O997" s="18"/>
      <c r="P997" s="18"/>
      <c r="Q997" s="18"/>
      <c r="R997" s="18"/>
      <c r="S997" s="215"/>
      <c r="T997" s="215"/>
      <c r="U997" s="215"/>
      <c r="V997" s="215"/>
      <c r="W997" s="215"/>
      <c r="X997" s="215"/>
      <c r="Y997" s="215"/>
      <c r="Z997" s="217"/>
      <c r="AA997" s="215"/>
      <c r="AB997" s="215"/>
      <c r="AC997" s="215"/>
      <c r="AD997" s="215"/>
      <c r="AE997" s="215"/>
      <c r="AF997" s="215"/>
      <c r="AG997" s="211"/>
      <c r="AH997" s="215"/>
      <c r="AI997" s="211"/>
    </row>
    <row r="998" spans="1:35" x14ac:dyDescent="0.25">
      <c r="A998" s="211"/>
      <c r="B998" s="211"/>
      <c r="C998" s="211"/>
      <c r="D998" s="211"/>
      <c r="E998" s="211"/>
      <c r="F998" s="211"/>
      <c r="G998" s="211"/>
      <c r="H998" s="211"/>
      <c r="I998" s="211"/>
      <c r="J998" s="211"/>
      <c r="K998" s="211"/>
      <c r="L998" s="211"/>
      <c r="M998" s="215"/>
      <c r="N998" s="18"/>
      <c r="O998" s="18"/>
      <c r="P998" s="18"/>
      <c r="Q998" s="18"/>
      <c r="R998" s="18"/>
      <c r="S998" s="215"/>
      <c r="T998" s="215"/>
      <c r="U998" s="215"/>
      <c r="V998" s="215"/>
      <c r="W998" s="215"/>
      <c r="X998" s="215"/>
      <c r="Y998" s="215"/>
      <c r="Z998" s="217"/>
      <c r="AA998" s="215"/>
      <c r="AB998" s="215"/>
      <c r="AC998" s="215"/>
      <c r="AD998" s="215"/>
      <c r="AE998" s="215"/>
      <c r="AF998" s="215"/>
      <c r="AG998" s="211"/>
      <c r="AH998" s="215"/>
      <c r="AI998" s="211"/>
    </row>
    <row r="999" spans="1:35" x14ac:dyDescent="0.25">
      <c r="A999" s="211"/>
      <c r="B999" s="211"/>
      <c r="C999" s="211"/>
      <c r="D999" s="211"/>
      <c r="E999" s="211"/>
      <c r="F999" s="211"/>
      <c r="G999" s="211"/>
      <c r="H999" s="211"/>
      <c r="I999" s="211"/>
      <c r="J999" s="211"/>
      <c r="K999" s="211"/>
      <c r="L999" s="211"/>
      <c r="M999" s="215"/>
      <c r="N999" s="18"/>
      <c r="O999" s="18"/>
      <c r="P999" s="18"/>
      <c r="Q999" s="18"/>
      <c r="R999" s="18"/>
      <c r="S999" s="215"/>
      <c r="T999" s="215"/>
      <c r="U999" s="215"/>
      <c r="V999" s="215"/>
      <c r="W999" s="215"/>
      <c r="X999" s="215"/>
      <c r="Y999" s="215"/>
      <c r="Z999" s="217"/>
      <c r="AA999" s="215"/>
      <c r="AB999" s="215"/>
      <c r="AC999" s="215"/>
      <c r="AD999" s="215"/>
      <c r="AE999" s="215"/>
      <c r="AF999" s="215"/>
      <c r="AG999" s="211"/>
      <c r="AH999" s="215"/>
      <c r="AI999" s="211"/>
    </row>
    <row r="1000" spans="1:35" x14ac:dyDescent="0.25">
      <c r="A1000" s="211"/>
      <c r="B1000" s="211"/>
      <c r="C1000" s="211"/>
      <c r="D1000" s="211"/>
      <c r="E1000" s="211"/>
      <c r="F1000" s="211"/>
      <c r="G1000" s="211"/>
      <c r="H1000" s="211"/>
      <c r="I1000" s="211"/>
      <c r="J1000" s="211"/>
      <c r="K1000" s="211"/>
      <c r="L1000" s="211"/>
      <c r="M1000" s="215"/>
      <c r="N1000" s="18"/>
      <c r="O1000" s="18"/>
      <c r="P1000" s="18"/>
      <c r="Q1000" s="18"/>
      <c r="R1000" s="18"/>
      <c r="S1000" s="215"/>
      <c r="T1000" s="215"/>
      <c r="U1000" s="215"/>
      <c r="V1000" s="215"/>
      <c r="W1000" s="215"/>
      <c r="X1000" s="215"/>
      <c r="Y1000" s="215"/>
      <c r="Z1000" s="217"/>
      <c r="AA1000" s="215"/>
      <c r="AB1000" s="215"/>
      <c r="AC1000" s="215"/>
      <c r="AD1000" s="215"/>
      <c r="AE1000" s="215"/>
      <c r="AF1000" s="215"/>
      <c r="AG1000" s="211"/>
      <c r="AH1000" s="215"/>
      <c r="AI1000" s="211"/>
    </row>
    <row r="1001" spans="1:35" x14ac:dyDescent="0.25">
      <c r="A1001" s="211"/>
      <c r="B1001" s="211"/>
      <c r="C1001" s="211"/>
      <c r="D1001" s="211"/>
      <c r="E1001" s="211"/>
      <c r="F1001" s="211"/>
      <c r="G1001" s="211"/>
      <c r="H1001" s="211"/>
      <c r="I1001" s="211"/>
      <c r="J1001" s="211"/>
      <c r="K1001" s="211"/>
      <c r="L1001" s="211"/>
      <c r="M1001" s="215"/>
      <c r="N1001" s="18"/>
      <c r="O1001" s="18"/>
      <c r="P1001" s="18"/>
      <c r="Q1001" s="18"/>
      <c r="R1001" s="18"/>
      <c r="S1001" s="215"/>
      <c r="T1001" s="215"/>
      <c r="U1001" s="215"/>
      <c r="V1001" s="215"/>
      <c r="W1001" s="215"/>
      <c r="X1001" s="215"/>
      <c r="Y1001" s="215"/>
      <c r="Z1001" s="217"/>
      <c r="AA1001" s="215"/>
      <c r="AB1001" s="215"/>
      <c r="AC1001" s="215"/>
      <c r="AD1001" s="215"/>
      <c r="AE1001" s="215"/>
      <c r="AF1001" s="215"/>
      <c r="AG1001" s="211"/>
      <c r="AH1001" s="215"/>
      <c r="AI1001" s="211"/>
    </row>
    <row r="1002" spans="1:35" x14ac:dyDescent="0.25">
      <c r="A1002" s="211"/>
      <c r="B1002" s="211"/>
      <c r="C1002" s="211"/>
      <c r="D1002" s="211"/>
      <c r="E1002" s="211"/>
      <c r="F1002" s="211"/>
      <c r="G1002" s="211"/>
      <c r="H1002" s="211"/>
      <c r="I1002" s="211"/>
      <c r="J1002" s="211"/>
      <c r="K1002" s="211"/>
      <c r="L1002" s="211"/>
      <c r="M1002" s="215"/>
      <c r="N1002" s="18"/>
      <c r="O1002" s="18"/>
      <c r="P1002" s="18"/>
      <c r="Q1002" s="18"/>
      <c r="R1002" s="18"/>
      <c r="S1002" s="215"/>
      <c r="T1002" s="215"/>
      <c r="U1002" s="215"/>
      <c r="V1002" s="215"/>
      <c r="W1002" s="215"/>
      <c r="X1002" s="215"/>
      <c r="Y1002" s="215"/>
      <c r="Z1002" s="217"/>
      <c r="AA1002" s="215"/>
      <c r="AB1002" s="215"/>
      <c r="AC1002" s="215"/>
      <c r="AD1002" s="215"/>
      <c r="AE1002" s="215"/>
      <c r="AF1002" s="215"/>
      <c r="AG1002" s="211"/>
      <c r="AH1002" s="215"/>
      <c r="AI1002" s="211"/>
    </row>
    <row r="1003" spans="1:35" x14ac:dyDescent="0.25">
      <c r="A1003" s="211"/>
      <c r="B1003" s="211"/>
      <c r="C1003" s="211"/>
      <c r="D1003" s="211"/>
      <c r="E1003" s="211"/>
      <c r="F1003" s="211"/>
      <c r="G1003" s="211"/>
      <c r="H1003" s="211"/>
      <c r="I1003" s="211"/>
      <c r="J1003" s="211"/>
      <c r="K1003" s="211"/>
      <c r="L1003" s="211"/>
      <c r="M1003" s="215"/>
      <c r="N1003" s="18"/>
      <c r="O1003" s="18"/>
      <c r="P1003" s="18"/>
      <c r="Q1003" s="18"/>
      <c r="R1003" s="18"/>
      <c r="S1003" s="215"/>
      <c r="T1003" s="215"/>
      <c r="U1003" s="215"/>
      <c r="V1003" s="215"/>
      <c r="W1003" s="215"/>
      <c r="X1003" s="215"/>
      <c r="Y1003" s="215"/>
      <c r="Z1003" s="217"/>
      <c r="AA1003" s="215"/>
      <c r="AB1003" s="215"/>
      <c r="AC1003" s="215"/>
      <c r="AD1003" s="215"/>
      <c r="AE1003" s="215"/>
      <c r="AF1003" s="215"/>
      <c r="AG1003" s="211"/>
      <c r="AH1003" s="215"/>
      <c r="AI1003" s="211"/>
    </row>
    <row r="1004" spans="1:35" x14ac:dyDescent="0.25">
      <c r="A1004" s="211"/>
      <c r="B1004" s="211"/>
      <c r="C1004" s="211"/>
      <c r="D1004" s="211"/>
      <c r="E1004" s="211"/>
      <c r="F1004" s="211"/>
      <c r="G1004" s="211"/>
      <c r="H1004" s="211"/>
      <c r="I1004" s="211"/>
      <c r="J1004" s="211"/>
      <c r="K1004" s="211"/>
      <c r="L1004" s="211"/>
      <c r="M1004" s="215"/>
      <c r="N1004" s="18"/>
      <c r="O1004" s="18"/>
      <c r="P1004" s="18"/>
      <c r="Q1004" s="18"/>
      <c r="R1004" s="18"/>
      <c r="S1004" s="215"/>
      <c r="T1004" s="215"/>
      <c r="U1004" s="215"/>
      <c r="V1004" s="215"/>
      <c r="W1004" s="215"/>
      <c r="X1004" s="215"/>
      <c r="Y1004" s="215"/>
      <c r="Z1004" s="217"/>
      <c r="AA1004" s="215"/>
      <c r="AB1004" s="215"/>
      <c r="AC1004" s="215"/>
      <c r="AD1004" s="215"/>
      <c r="AE1004" s="215"/>
      <c r="AF1004" s="215"/>
      <c r="AG1004" s="211"/>
      <c r="AH1004" s="215"/>
      <c r="AI1004" s="211"/>
    </row>
    <row r="1005" spans="1:35" ht="15" customHeight="1" x14ac:dyDescent="0.25">
      <c r="N1005" s="18"/>
      <c r="O1005" s="18"/>
      <c r="P1005" s="18"/>
      <c r="Q1005" s="18"/>
      <c r="R1005" s="18"/>
    </row>
    <row r="1006" spans="1:35" ht="15" customHeight="1" x14ac:dyDescent="0.25">
      <c r="N1006" s="18"/>
      <c r="O1006" s="18"/>
      <c r="P1006" s="18"/>
      <c r="Q1006" s="18"/>
      <c r="R1006" s="18"/>
    </row>
    <row r="1007" spans="1:35" ht="15" customHeight="1" x14ac:dyDescent="0.25">
      <c r="N1007" s="18"/>
      <c r="O1007" s="18"/>
      <c r="P1007" s="18"/>
      <c r="Q1007" s="18"/>
      <c r="R1007" s="18"/>
    </row>
    <row r="1008" spans="1:35" ht="15" customHeight="1" x14ac:dyDescent="0.25">
      <c r="N1008" s="18"/>
      <c r="O1008" s="18"/>
      <c r="P1008" s="18"/>
      <c r="Q1008" s="18"/>
      <c r="R1008" s="18"/>
    </row>
    <row r="1009" spans="14:18" ht="15" customHeight="1" x14ac:dyDescent="0.25">
      <c r="N1009" s="18"/>
      <c r="O1009" s="18"/>
      <c r="P1009" s="18"/>
      <c r="Q1009" s="18"/>
      <c r="R1009" s="18"/>
    </row>
    <row r="1010" spans="14:18" ht="15" customHeight="1" x14ac:dyDescent="0.25">
      <c r="N1010" s="18"/>
      <c r="O1010" s="18"/>
      <c r="P1010" s="18"/>
      <c r="Q1010" s="18"/>
      <c r="R1010" s="18"/>
    </row>
    <row r="1011" spans="14:18" ht="15" customHeight="1" x14ac:dyDescent="0.25">
      <c r="N1011" s="18"/>
      <c r="O1011" s="18"/>
      <c r="P1011" s="18"/>
      <c r="Q1011" s="18"/>
      <c r="R1011" s="18"/>
    </row>
    <row r="1012" spans="14:18" ht="15" customHeight="1" x14ac:dyDescent="0.25">
      <c r="N1012" s="18"/>
      <c r="O1012" s="18"/>
      <c r="P1012" s="18"/>
      <c r="Q1012" s="18"/>
      <c r="R1012" s="18"/>
    </row>
    <row r="1013" spans="14:18" ht="15" customHeight="1" x14ac:dyDescent="0.25">
      <c r="N1013" s="18"/>
      <c r="O1013" s="18"/>
      <c r="P1013" s="18"/>
      <c r="Q1013" s="18"/>
      <c r="R1013" s="18"/>
    </row>
    <row r="1014" spans="14:18" ht="15" customHeight="1" x14ac:dyDescent="0.25">
      <c r="N1014" s="18"/>
      <c r="O1014" s="18"/>
      <c r="P1014" s="18"/>
      <c r="Q1014" s="18"/>
      <c r="R1014" s="18"/>
    </row>
    <row r="1015" spans="14:18" ht="15" customHeight="1" x14ac:dyDescent="0.25">
      <c r="N1015" s="18"/>
      <c r="O1015" s="18"/>
      <c r="P1015" s="18"/>
      <c r="Q1015" s="18"/>
      <c r="R1015" s="18"/>
    </row>
    <row r="1016" spans="14:18" ht="15" customHeight="1" x14ac:dyDescent="0.25">
      <c r="N1016" s="18"/>
      <c r="O1016" s="18"/>
      <c r="P1016" s="18"/>
      <c r="Q1016" s="18"/>
      <c r="R1016" s="18"/>
    </row>
    <row r="1017" spans="14:18" ht="15" customHeight="1" x14ac:dyDescent="0.25">
      <c r="N1017" s="18"/>
      <c r="O1017" s="18"/>
      <c r="P1017" s="18"/>
      <c r="Q1017" s="18"/>
      <c r="R1017" s="18"/>
    </row>
    <row r="1018" spans="14:18" ht="15" customHeight="1" x14ac:dyDescent="0.25">
      <c r="N1018" s="18"/>
      <c r="O1018" s="18"/>
      <c r="P1018" s="18"/>
      <c r="Q1018" s="18"/>
      <c r="R1018" s="18"/>
    </row>
    <row r="1019" spans="14:18" ht="15" customHeight="1" x14ac:dyDescent="0.25">
      <c r="N1019" s="18"/>
      <c r="O1019" s="18"/>
      <c r="P1019" s="18"/>
      <c r="Q1019" s="18"/>
      <c r="R1019" s="18"/>
    </row>
    <row r="1020" spans="14:18" ht="15" customHeight="1" x14ac:dyDescent="0.25">
      <c r="N1020" s="18"/>
      <c r="O1020" s="18"/>
      <c r="P1020" s="18"/>
      <c r="Q1020" s="18"/>
      <c r="R1020" s="18"/>
    </row>
    <row r="1021" spans="14:18" ht="15" customHeight="1" x14ac:dyDescent="0.25">
      <c r="N1021" s="18"/>
      <c r="O1021" s="18"/>
      <c r="P1021" s="18"/>
      <c r="Q1021" s="18"/>
      <c r="R1021" s="18"/>
    </row>
    <row r="1022" spans="14:18" ht="15" customHeight="1" x14ac:dyDescent="0.25">
      <c r="N1022" s="18"/>
      <c r="O1022" s="18"/>
      <c r="P1022" s="18"/>
      <c r="Q1022" s="18"/>
      <c r="R1022" s="18"/>
    </row>
    <row r="1023" spans="14:18" ht="15" customHeight="1" x14ac:dyDescent="0.25">
      <c r="N1023" s="18"/>
      <c r="O1023" s="18"/>
      <c r="P1023" s="18"/>
      <c r="Q1023" s="18"/>
      <c r="R1023" s="18"/>
    </row>
    <row r="1024" spans="14:18" ht="15" customHeight="1" x14ac:dyDescent="0.25">
      <c r="N1024" s="18"/>
      <c r="O1024" s="18"/>
      <c r="P1024" s="18"/>
      <c r="Q1024" s="18"/>
      <c r="R1024" s="18"/>
    </row>
    <row r="1025" spans="14:18" ht="15" customHeight="1" x14ac:dyDescent="0.25">
      <c r="N1025" s="18"/>
      <c r="O1025" s="18"/>
      <c r="P1025" s="18"/>
      <c r="Q1025" s="18"/>
      <c r="R1025" s="18"/>
    </row>
    <row r="1026" spans="14:18" ht="15" customHeight="1" x14ac:dyDescent="0.25">
      <c r="N1026" s="18"/>
      <c r="O1026" s="18"/>
      <c r="P1026" s="18"/>
      <c r="Q1026" s="18"/>
      <c r="R1026" s="18"/>
    </row>
    <row r="1027" spans="14:18" ht="15" customHeight="1" x14ac:dyDescent="0.25">
      <c r="N1027" s="18"/>
      <c r="O1027" s="18"/>
      <c r="P1027" s="18"/>
      <c r="Q1027" s="18"/>
      <c r="R1027" s="18"/>
    </row>
    <row r="1028" spans="14:18" ht="15" customHeight="1" x14ac:dyDescent="0.25">
      <c r="N1028" s="18"/>
      <c r="O1028" s="18"/>
      <c r="P1028" s="18"/>
      <c r="Q1028" s="18"/>
      <c r="R1028" s="18"/>
    </row>
    <row r="1029" spans="14:18" ht="15" customHeight="1" x14ac:dyDescent="0.25">
      <c r="N1029" s="18"/>
      <c r="O1029" s="18"/>
      <c r="P1029" s="18"/>
      <c r="Q1029" s="18"/>
      <c r="R1029" s="18"/>
    </row>
    <row r="1030" spans="14:18" ht="15" customHeight="1" x14ac:dyDescent="0.25">
      <c r="N1030" s="18"/>
      <c r="O1030" s="18"/>
      <c r="P1030" s="18"/>
      <c r="Q1030" s="18"/>
      <c r="R1030" s="18"/>
    </row>
    <row r="1031" spans="14:18" ht="15" customHeight="1" x14ac:dyDescent="0.25">
      <c r="N1031" s="18"/>
      <c r="O1031" s="18"/>
      <c r="P1031" s="18"/>
      <c r="Q1031" s="18"/>
      <c r="R1031" s="18"/>
    </row>
    <row r="1032" spans="14:18" ht="15" customHeight="1" x14ac:dyDescent="0.25">
      <c r="N1032" s="18"/>
      <c r="O1032" s="18"/>
      <c r="P1032" s="18"/>
      <c r="Q1032" s="18"/>
      <c r="R1032" s="18"/>
    </row>
    <row r="1033" spans="14:18" ht="15" customHeight="1" x14ac:dyDescent="0.25">
      <c r="N1033" s="18"/>
      <c r="O1033" s="18"/>
      <c r="P1033" s="18"/>
      <c r="Q1033" s="18"/>
      <c r="R1033" s="18"/>
    </row>
    <row r="1034" spans="14:18" ht="15" customHeight="1" x14ac:dyDescent="0.25">
      <c r="N1034" s="18"/>
      <c r="O1034" s="18"/>
      <c r="P1034" s="18"/>
      <c r="Q1034" s="18"/>
      <c r="R1034" s="18"/>
    </row>
    <row r="1035" spans="14:18" ht="15" customHeight="1" x14ac:dyDescent="0.25">
      <c r="N1035" s="18"/>
      <c r="O1035" s="18"/>
      <c r="P1035" s="18"/>
      <c r="Q1035" s="18"/>
      <c r="R1035" s="18"/>
    </row>
    <row r="1036" spans="14:18" ht="15" customHeight="1" x14ac:dyDescent="0.25">
      <c r="N1036" s="18"/>
      <c r="O1036" s="18"/>
      <c r="P1036" s="18"/>
      <c r="Q1036" s="18"/>
      <c r="R1036" s="18"/>
    </row>
    <row r="1037" spans="14:18" ht="15" customHeight="1" x14ac:dyDescent="0.25">
      <c r="N1037" s="18"/>
      <c r="O1037" s="18"/>
      <c r="P1037" s="18"/>
      <c r="Q1037" s="18"/>
      <c r="R1037" s="18"/>
    </row>
    <row r="1038" spans="14:18" ht="15" customHeight="1" x14ac:dyDescent="0.25">
      <c r="N1038" s="18"/>
      <c r="O1038" s="18"/>
      <c r="P1038" s="18"/>
      <c r="Q1038" s="18"/>
      <c r="R1038" s="18"/>
    </row>
    <row r="1039" spans="14:18" ht="15" customHeight="1" x14ac:dyDescent="0.25">
      <c r="N1039" s="18"/>
      <c r="O1039" s="18"/>
      <c r="P1039" s="18"/>
      <c r="Q1039" s="18"/>
      <c r="R1039" s="18"/>
    </row>
    <row r="1040" spans="14:18" ht="15" customHeight="1" x14ac:dyDescent="0.25">
      <c r="N1040" s="18"/>
      <c r="O1040" s="18"/>
      <c r="P1040" s="18"/>
      <c r="Q1040" s="18"/>
      <c r="R1040" s="18"/>
    </row>
    <row r="1041" spans="14:18" ht="15" customHeight="1" x14ac:dyDescent="0.25">
      <c r="N1041" s="18"/>
      <c r="O1041" s="18"/>
      <c r="P1041" s="18"/>
      <c r="Q1041" s="18"/>
      <c r="R1041" s="18"/>
    </row>
    <row r="1042" spans="14:18" ht="15" customHeight="1" x14ac:dyDescent="0.25">
      <c r="N1042" s="18"/>
      <c r="O1042" s="18"/>
      <c r="P1042" s="18"/>
      <c r="Q1042" s="18"/>
      <c r="R1042" s="18"/>
    </row>
    <row r="1043" spans="14:18" ht="15" customHeight="1" x14ac:dyDescent="0.25">
      <c r="N1043" s="18"/>
      <c r="O1043" s="18"/>
      <c r="P1043" s="18"/>
      <c r="Q1043" s="18"/>
      <c r="R1043" s="18"/>
    </row>
    <row r="1044" spans="14:18" ht="15" customHeight="1" x14ac:dyDescent="0.25">
      <c r="N1044" s="18"/>
      <c r="O1044" s="18"/>
      <c r="P1044" s="18"/>
      <c r="Q1044" s="18"/>
      <c r="R1044" s="18"/>
    </row>
    <row r="1045" spans="14:18" ht="15" customHeight="1" x14ac:dyDescent="0.25">
      <c r="N1045" s="18"/>
      <c r="O1045" s="18"/>
      <c r="P1045" s="18"/>
      <c r="Q1045" s="18"/>
      <c r="R1045" s="18"/>
    </row>
    <row r="1046" spans="14:18" ht="15" customHeight="1" x14ac:dyDescent="0.25">
      <c r="N1046" s="18"/>
      <c r="O1046" s="18"/>
      <c r="P1046" s="18"/>
      <c r="Q1046" s="18"/>
      <c r="R1046" s="18"/>
    </row>
    <row r="1047" spans="14:18" ht="15" customHeight="1" x14ac:dyDescent="0.25">
      <c r="N1047" s="18"/>
      <c r="O1047" s="18"/>
      <c r="P1047" s="18"/>
      <c r="Q1047" s="18"/>
      <c r="R1047" s="18"/>
    </row>
    <row r="1048" spans="14:18" ht="15" customHeight="1" x14ac:dyDescent="0.25">
      <c r="N1048" s="18"/>
      <c r="O1048" s="18"/>
      <c r="P1048" s="18"/>
      <c r="Q1048" s="18"/>
      <c r="R1048" s="18"/>
    </row>
    <row r="1049" spans="14:18" ht="15" customHeight="1" x14ac:dyDescent="0.25">
      <c r="N1049" s="18"/>
      <c r="O1049" s="18"/>
      <c r="P1049" s="18"/>
      <c r="Q1049" s="18"/>
      <c r="R1049" s="18"/>
    </row>
    <row r="1050" spans="14:18" ht="15" customHeight="1" x14ac:dyDescent="0.25">
      <c r="N1050" s="18"/>
      <c r="O1050" s="18"/>
      <c r="P1050" s="18"/>
      <c r="Q1050" s="18"/>
      <c r="R1050" s="18"/>
    </row>
    <row r="1051" spans="14:18" ht="15" customHeight="1" x14ac:dyDescent="0.25">
      <c r="N1051" s="18"/>
      <c r="O1051" s="18"/>
      <c r="P1051" s="18"/>
      <c r="Q1051" s="18"/>
      <c r="R1051" s="18"/>
    </row>
    <row r="1052" spans="14:18" ht="15" customHeight="1" x14ac:dyDescent="0.25">
      <c r="N1052" s="18"/>
      <c r="O1052" s="18"/>
      <c r="P1052" s="18"/>
      <c r="Q1052" s="18"/>
      <c r="R1052" s="18"/>
    </row>
    <row r="1053" spans="14:18" ht="15" customHeight="1" x14ac:dyDescent="0.25">
      <c r="N1053" s="18"/>
      <c r="O1053" s="18"/>
      <c r="P1053" s="18"/>
      <c r="Q1053" s="18"/>
      <c r="R1053" s="18"/>
    </row>
    <row r="1054" spans="14:18" ht="15" customHeight="1" x14ac:dyDescent="0.25">
      <c r="N1054" s="18"/>
      <c r="O1054" s="18"/>
      <c r="P1054" s="18"/>
      <c r="Q1054" s="18"/>
      <c r="R1054" s="18"/>
    </row>
    <row r="1055" spans="14:18" ht="15" customHeight="1" x14ac:dyDescent="0.25">
      <c r="N1055" s="18"/>
      <c r="O1055" s="18"/>
      <c r="P1055" s="18"/>
      <c r="Q1055" s="18"/>
      <c r="R1055" s="18"/>
    </row>
    <row r="1056" spans="14:18" ht="15" customHeight="1" x14ac:dyDescent="0.25">
      <c r="N1056" s="18"/>
      <c r="O1056" s="18"/>
      <c r="P1056" s="18"/>
      <c r="Q1056" s="18"/>
      <c r="R1056" s="18"/>
    </row>
    <row r="1057" spans="14:18" ht="15" customHeight="1" x14ac:dyDescent="0.25">
      <c r="N1057" s="18"/>
      <c r="O1057" s="18"/>
      <c r="P1057" s="18"/>
      <c r="Q1057" s="18"/>
      <c r="R1057" s="18"/>
    </row>
    <row r="1058" spans="14:18" ht="15" customHeight="1" x14ac:dyDescent="0.25">
      <c r="N1058" s="18"/>
      <c r="O1058" s="18"/>
      <c r="P1058" s="18"/>
      <c r="Q1058" s="18"/>
      <c r="R1058" s="18"/>
    </row>
    <row r="1059" spans="14:18" ht="15" customHeight="1" x14ac:dyDescent="0.25">
      <c r="N1059" s="18"/>
      <c r="O1059" s="18"/>
      <c r="P1059" s="18"/>
      <c r="Q1059" s="18"/>
      <c r="R1059" s="18"/>
    </row>
    <row r="1060" spans="14:18" ht="15" customHeight="1" x14ac:dyDescent="0.25">
      <c r="N1060" s="18"/>
      <c r="O1060" s="18"/>
      <c r="P1060" s="18"/>
      <c r="Q1060" s="18"/>
      <c r="R1060" s="18"/>
    </row>
    <row r="1061" spans="14:18" ht="15" customHeight="1" x14ac:dyDescent="0.25">
      <c r="N1061" s="18"/>
      <c r="O1061" s="18"/>
      <c r="P1061" s="18"/>
      <c r="Q1061" s="18"/>
      <c r="R1061" s="18"/>
    </row>
    <row r="1062" spans="14:18" ht="15" customHeight="1" x14ac:dyDescent="0.25">
      <c r="N1062" s="18"/>
      <c r="O1062" s="18"/>
      <c r="P1062" s="18"/>
      <c r="Q1062" s="18"/>
      <c r="R1062" s="18"/>
    </row>
    <row r="1063" spans="14:18" ht="15" customHeight="1" x14ac:dyDescent="0.25">
      <c r="N1063" s="18"/>
      <c r="O1063" s="18"/>
      <c r="P1063" s="18"/>
      <c r="Q1063" s="18"/>
      <c r="R1063" s="18"/>
    </row>
    <row r="1064" spans="14:18" ht="15" customHeight="1" x14ac:dyDescent="0.25">
      <c r="N1064" s="18"/>
      <c r="O1064" s="18"/>
      <c r="P1064" s="18"/>
      <c r="Q1064" s="18"/>
      <c r="R1064" s="18"/>
    </row>
    <row r="1065" spans="14:18" ht="15" customHeight="1" x14ac:dyDescent="0.25">
      <c r="N1065" s="18"/>
      <c r="O1065" s="18"/>
      <c r="P1065" s="18"/>
      <c r="Q1065" s="18"/>
      <c r="R1065" s="18"/>
    </row>
    <row r="1066" spans="14:18" ht="15" customHeight="1" x14ac:dyDescent="0.25">
      <c r="N1066" s="18"/>
      <c r="O1066" s="18"/>
      <c r="P1066" s="18"/>
      <c r="Q1066" s="18"/>
      <c r="R1066" s="18"/>
    </row>
    <row r="1067" spans="14:18" ht="15" customHeight="1" x14ac:dyDescent="0.25">
      <c r="N1067" s="18"/>
      <c r="O1067" s="18"/>
      <c r="P1067" s="18"/>
      <c r="Q1067" s="18"/>
      <c r="R1067" s="18"/>
    </row>
    <row r="1068" spans="14:18" ht="15" customHeight="1" x14ac:dyDescent="0.25">
      <c r="N1068" s="18"/>
      <c r="O1068" s="18"/>
      <c r="P1068" s="18"/>
      <c r="Q1068" s="18"/>
      <c r="R1068" s="18"/>
    </row>
    <row r="1069" spans="14:18" ht="15" customHeight="1" x14ac:dyDescent="0.25">
      <c r="N1069" s="18"/>
      <c r="O1069" s="18"/>
      <c r="P1069" s="18"/>
      <c r="Q1069" s="18"/>
      <c r="R1069" s="18"/>
    </row>
    <row r="1070" spans="14:18" ht="15" customHeight="1" x14ac:dyDescent="0.25">
      <c r="N1070" s="18"/>
      <c r="O1070" s="18"/>
      <c r="P1070" s="18"/>
      <c r="Q1070" s="18"/>
      <c r="R1070" s="18"/>
    </row>
    <row r="1071" spans="14:18" ht="15" customHeight="1" x14ac:dyDescent="0.25">
      <c r="N1071" s="18"/>
      <c r="O1071" s="18"/>
      <c r="P1071" s="18"/>
      <c r="Q1071" s="18"/>
      <c r="R1071" s="18"/>
    </row>
    <row r="1072" spans="14:18" ht="15" customHeight="1" x14ac:dyDescent="0.25">
      <c r="N1072" s="18"/>
      <c r="O1072" s="18"/>
      <c r="P1072" s="18"/>
      <c r="Q1072" s="18"/>
      <c r="R1072" s="18"/>
    </row>
    <row r="1073" spans="14:18" ht="15" customHeight="1" x14ac:dyDescent="0.25">
      <c r="N1073" s="18"/>
      <c r="O1073" s="18"/>
      <c r="P1073" s="18"/>
      <c r="Q1073" s="18"/>
      <c r="R1073" s="18"/>
    </row>
    <row r="1074" spans="14:18" ht="15" customHeight="1" x14ac:dyDescent="0.25">
      <c r="N1074" s="18"/>
      <c r="O1074" s="18"/>
      <c r="P1074" s="18"/>
      <c r="Q1074" s="18"/>
      <c r="R1074" s="18"/>
    </row>
    <row r="1075" spans="14:18" ht="15" customHeight="1" x14ac:dyDescent="0.25">
      <c r="N1075" s="18"/>
      <c r="O1075" s="18"/>
      <c r="P1075" s="18"/>
      <c r="Q1075" s="18"/>
      <c r="R1075" s="18"/>
    </row>
    <row r="1076" spans="14:18" ht="15" customHeight="1" x14ac:dyDescent="0.25">
      <c r="N1076" s="18"/>
      <c r="O1076" s="18"/>
      <c r="P1076" s="18"/>
      <c r="Q1076" s="18"/>
      <c r="R1076" s="18"/>
    </row>
    <row r="1077" spans="14:18" ht="15" customHeight="1" x14ac:dyDescent="0.25">
      <c r="N1077" s="18"/>
      <c r="O1077" s="18"/>
      <c r="P1077" s="18"/>
      <c r="Q1077" s="18"/>
      <c r="R1077" s="18"/>
    </row>
    <row r="1078" spans="14:18" ht="15" customHeight="1" x14ac:dyDescent="0.25">
      <c r="N1078" s="18"/>
      <c r="O1078" s="18"/>
      <c r="P1078" s="18"/>
      <c r="Q1078" s="18"/>
      <c r="R1078" s="18"/>
    </row>
    <row r="1079" spans="14:18" ht="15" customHeight="1" x14ac:dyDescent="0.25">
      <c r="N1079" s="18"/>
      <c r="O1079" s="18"/>
      <c r="P1079" s="18"/>
      <c r="Q1079" s="18"/>
      <c r="R1079" s="18"/>
    </row>
    <row r="1080" spans="14:18" ht="15" customHeight="1" x14ac:dyDescent="0.25">
      <c r="N1080" s="18"/>
      <c r="O1080" s="18"/>
      <c r="P1080" s="18"/>
      <c r="Q1080" s="18"/>
      <c r="R1080" s="18"/>
    </row>
    <row r="1081" spans="14:18" ht="15" customHeight="1" x14ac:dyDescent="0.25">
      <c r="N1081" s="18"/>
      <c r="O1081" s="18"/>
      <c r="P1081" s="18"/>
      <c r="Q1081" s="18"/>
      <c r="R1081" s="18"/>
    </row>
    <row r="1082" spans="14:18" ht="15" customHeight="1" x14ac:dyDescent="0.25">
      <c r="N1082" s="18"/>
      <c r="O1082" s="18"/>
      <c r="P1082" s="18"/>
      <c r="Q1082" s="18"/>
      <c r="R1082" s="18"/>
    </row>
    <row r="1083" spans="14:18" ht="15" customHeight="1" x14ac:dyDescent="0.25">
      <c r="N1083" s="18"/>
      <c r="O1083" s="18"/>
      <c r="P1083" s="18"/>
      <c r="Q1083" s="18"/>
      <c r="R1083" s="18"/>
    </row>
  </sheetData>
  <conditionalFormatting sqref="A1">
    <cfRule type="cellIs" dxfId="434" priority="37" operator="equal">
      <formula>"Water"</formula>
    </cfRule>
  </conditionalFormatting>
  <conditionalFormatting sqref="B74:C91 B2:C72 B93:C104">
    <cfRule type="cellIs" dxfId="433" priority="38" operator="equal">
      <formula>"Water"</formula>
    </cfRule>
  </conditionalFormatting>
  <conditionalFormatting sqref="B74:C91 B2:C72 B93:C104">
    <cfRule type="cellIs" dxfId="432" priority="39" operator="equal">
      <formula>"Ice"</formula>
    </cfRule>
  </conditionalFormatting>
  <conditionalFormatting sqref="B74:C91 B2:C72 B93:C104">
    <cfRule type="cellIs" dxfId="431" priority="40" operator="equal">
      <formula>"Rock"</formula>
    </cfRule>
  </conditionalFormatting>
  <conditionalFormatting sqref="B74:C91 B2:C72 B93:C104">
    <cfRule type="cellIs" dxfId="430" priority="41" operator="equal">
      <formula>"Ground"</formula>
    </cfRule>
  </conditionalFormatting>
  <conditionalFormatting sqref="B74:C91 B2:C72 B93:C104">
    <cfRule type="cellIs" dxfId="429" priority="42" operator="equal">
      <formula>"Fire"</formula>
    </cfRule>
  </conditionalFormatting>
  <conditionalFormatting sqref="B74:C91 B2:C72 B93:C104">
    <cfRule type="cellIs" dxfId="428" priority="43" operator="equal">
      <formula>"Grass"</formula>
    </cfRule>
  </conditionalFormatting>
  <conditionalFormatting sqref="B74:C91 B2:C72 B93:C104">
    <cfRule type="cellIs" dxfId="427" priority="44" operator="equal">
      <formula>"Bug"</formula>
    </cfRule>
  </conditionalFormatting>
  <conditionalFormatting sqref="B74:C91 B2:C72 B93:C104">
    <cfRule type="cellIs" dxfId="426" priority="45" operator="equal">
      <formula>"Poison"</formula>
    </cfRule>
  </conditionalFormatting>
  <conditionalFormatting sqref="B74:C91 B2:C72 B93:C104">
    <cfRule type="cellIs" dxfId="425" priority="46" operator="equal">
      <formula>"Normal"</formula>
    </cfRule>
  </conditionalFormatting>
  <conditionalFormatting sqref="B74:C91 B2:C72 B93:C104">
    <cfRule type="cellIs" dxfId="424" priority="47" operator="equal">
      <formula>"Dragon"</formula>
    </cfRule>
  </conditionalFormatting>
  <conditionalFormatting sqref="B74:C91 B2:C72 B93:C104">
    <cfRule type="cellIs" dxfId="423" priority="48" operator="equal">
      <formula>"Flying"</formula>
    </cfRule>
  </conditionalFormatting>
  <conditionalFormatting sqref="B74:C91 B2:C72 B93:C104">
    <cfRule type="cellIs" dxfId="422" priority="49" operator="equal">
      <formula>"Electric"</formula>
    </cfRule>
  </conditionalFormatting>
  <conditionalFormatting sqref="B74:C91 B2:C72 B93:C104">
    <cfRule type="cellIs" dxfId="421" priority="50" operator="equal">
      <formula>"Psychic"</formula>
    </cfRule>
  </conditionalFormatting>
  <conditionalFormatting sqref="B74:C91 B2:C72 B93:C104">
    <cfRule type="cellIs" dxfId="420" priority="51" operator="equal">
      <formula>"Ghost"</formula>
    </cfRule>
  </conditionalFormatting>
  <conditionalFormatting sqref="B74:C91 B2:C72 B93:C104">
    <cfRule type="cellIs" dxfId="419" priority="52" operator="equal">
      <formula>"Dark"</formula>
    </cfRule>
  </conditionalFormatting>
  <conditionalFormatting sqref="B74:C91 B2:C72 B93:C104">
    <cfRule type="cellIs" dxfId="418" priority="53" operator="equal">
      <formula>"Steel"</formula>
    </cfRule>
  </conditionalFormatting>
  <conditionalFormatting sqref="B74:C91 B2:C72 B93:C104">
    <cfRule type="cellIs" dxfId="417" priority="54" operator="equal">
      <formula>"Fairy"</formula>
    </cfRule>
  </conditionalFormatting>
  <conditionalFormatting sqref="B74:C91 B2:C72 B93:C104">
    <cfRule type="cellIs" dxfId="416" priority="55" operator="equal">
      <formula>"Fighting"</formula>
    </cfRule>
  </conditionalFormatting>
  <conditionalFormatting sqref="B73:C73">
    <cfRule type="cellIs" dxfId="415" priority="19" operator="equal">
      <formula>"Water"</formula>
    </cfRule>
  </conditionalFormatting>
  <conditionalFormatting sqref="B73:C73">
    <cfRule type="cellIs" dxfId="414" priority="20" operator="equal">
      <formula>"Ice"</formula>
    </cfRule>
  </conditionalFormatting>
  <conditionalFormatting sqref="B73:C73">
    <cfRule type="cellIs" dxfId="413" priority="21" operator="equal">
      <formula>"Rock"</formula>
    </cfRule>
  </conditionalFormatting>
  <conditionalFormatting sqref="B73:C73">
    <cfRule type="cellIs" dxfId="412" priority="22" operator="equal">
      <formula>"Ground"</formula>
    </cfRule>
  </conditionalFormatting>
  <conditionalFormatting sqref="B73:C73">
    <cfRule type="cellIs" dxfId="411" priority="23" operator="equal">
      <formula>"Fire"</formula>
    </cfRule>
  </conditionalFormatting>
  <conditionalFormatting sqref="B73:C73">
    <cfRule type="cellIs" dxfId="410" priority="24" operator="equal">
      <formula>"Grass"</formula>
    </cfRule>
  </conditionalFormatting>
  <conditionalFormatting sqref="B73:C73">
    <cfRule type="cellIs" dxfId="409" priority="25" operator="equal">
      <formula>"Bug"</formula>
    </cfRule>
  </conditionalFormatting>
  <conditionalFormatting sqref="B73:C73">
    <cfRule type="cellIs" dxfId="408" priority="26" operator="equal">
      <formula>"Poison"</formula>
    </cfRule>
  </conditionalFormatting>
  <conditionalFormatting sqref="B73:C73">
    <cfRule type="cellIs" dxfId="407" priority="27" operator="equal">
      <formula>"Normal"</formula>
    </cfRule>
  </conditionalFormatting>
  <conditionalFormatting sqref="B73:C73">
    <cfRule type="cellIs" dxfId="406" priority="28" operator="equal">
      <formula>"Dragon"</formula>
    </cfRule>
  </conditionalFormatting>
  <conditionalFormatting sqref="B73:C73">
    <cfRule type="cellIs" dxfId="405" priority="29" operator="equal">
      <formula>"Flying"</formula>
    </cfRule>
  </conditionalFormatting>
  <conditionalFormatting sqref="B73:C73">
    <cfRule type="cellIs" dxfId="404" priority="30" operator="equal">
      <formula>"Electric"</formula>
    </cfRule>
  </conditionalFormatting>
  <conditionalFormatting sqref="B73:C73">
    <cfRule type="cellIs" dxfId="403" priority="31" operator="equal">
      <formula>"Psychic"</formula>
    </cfRule>
  </conditionalFormatting>
  <conditionalFormatting sqref="B73:C73">
    <cfRule type="cellIs" dxfId="402" priority="32" operator="equal">
      <formula>"Ghost"</formula>
    </cfRule>
  </conditionalFormatting>
  <conditionalFormatting sqref="B73:C73">
    <cfRule type="cellIs" dxfId="401" priority="33" operator="equal">
      <formula>"Dark"</formula>
    </cfRule>
  </conditionalFormatting>
  <conditionalFormatting sqref="B73:C73">
    <cfRule type="cellIs" dxfId="400" priority="34" operator="equal">
      <formula>"Steel"</formula>
    </cfRule>
  </conditionalFormatting>
  <conditionalFormatting sqref="B73:C73">
    <cfRule type="cellIs" dxfId="399" priority="35" operator="equal">
      <formula>"Fairy"</formula>
    </cfRule>
  </conditionalFormatting>
  <conditionalFormatting sqref="B73:C73">
    <cfRule type="cellIs" dxfId="398" priority="36" operator="equal">
      <formula>"Fighting"</formula>
    </cfRule>
  </conditionalFormatting>
  <conditionalFormatting sqref="B92:C92">
    <cfRule type="cellIs" dxfId="397" priority="1" operator="equal">
      <formula>"Water"</formula>
    </cfRule>
  </conditionalFormatting>
  <conditionalFormatting sqref="B92:C92">
    <cfRule type="cellIs" dxfId="396" priority="2" operator="equal">
      <formula>"Ice"</formula>
    </cfRule>
  </conditionalFormatting>
  <conditionalFormatting sqref="B92:C92">
    <cfRule type="cellIs" dxfId="395" priority="3" operator="equal">
      <formula>"Rock"</formula>
    </cfRule>
  </conditionalFormatting>
  <conditionalFormatting sqref="B92:C92">
    <cfRule type="cellIs" dxfId="394" priority="4" operator="equal">
      <formula>"Ground"</formula>
    </cfRule>
  </conditionalFormatting>
  <conditionalFormatting sqref="B92:C92">
    <cfRule type="cellIs" dxfId="393" priority="5" operator="equal">
      <formula>"Fire"</formula>
    </cfRule>
  </conditionalFormatting>
  <conditionalFormatting sqref="B92:C92">
    <cfRule type="cellIs" dxfId="392" priority="6" operator="equal">
      <formula>"Grass"</formula>
    </cfRule>
  </conditionalFormatting>
  <conditionalFormatting sqref="B92:C92">
    <cfRule type="cellIs" dxfId="391" priority="7" operator="equal">
      <formula>"Bug"</formula>
    </cfRule>
  </conditionalFormatting>
  <conditionalFormatting sqref="B92:C92">
    <cfRule type="cellIs" dxfId="390" priority="8" operator="equal">
      <formula>"Poison"</formula>
    </cfRule>
  </conditionalFormatting>
  <conditionalFormatting sqref="B92:C92">
    <cfRule type="cellIs" dxfId="389" priority="9" operator="equal">
      <formula>"Normal"</formula>
    </cfRule>
  </conditionalFormatting>
  <conditionalFormatting sqref="B92:C92">
    <cfRule type="cellIs" dxfId="388" priority="10" operator="equal">
      <formula>"Dragon"</formula>
    </cfRule>
  </conditionalFormatting>
  <conditionalFormatting sqref="B92:C92">
    <cfRule type="cellIs" dxfId="387" priority="11" operator="equal">
      <formula>"Flying"</formula>
    </cfRule>
  </conditionalFormatting>
  <conditionalFormatting sqref="B92:C92">
    <cfRule type="cellIs" dxfId="386" priority="12" operator="equal">
      <formula>"Electric"</formula>
    </cfRule>
  </conditionalFormatting>
  <conditionalFormatting sqref="B92:C92">
    <cfRule type="cellIs" dxfId="385" priority="13" operator="equal">
      <formula>"Psychic"</formula>
    </cfRule>
  </conditionalFormatting>
  <conditionalFormatting sqref="B92:C92">
    <cfRule type="cellIs" dxfId="384" priority="14" operator="equal">
      <formula>"Ghost"</formula>
    </cfRule>
  </conditionalFormatting>
  <conditionalFormatting sqref="B92:C92">
    <cfRule type="cellIs" dxfId="383" priority="15" operator="equal">
      <formula>"Dark"</formula>
    </cfRule>
  </conditionalFormatting>
  <conditionalFormatting sqref="B92:C92">
    <cfRule type="cellIs" dxfId="382" priority="16" operator="equal">
      <formula>"Steel"</formula>
    </cfRule>
  </conditionalFormatting>
  <conditionalFormatting sqref="B92:C92">
    <cfRule type="cellIs" dxfId="381" priority="17" operator="equal">
      <formula>"Fairy"</formula>
    </cfRule>
  </conditionalFormatting>
  <conditionalFormatting sqref="B92:C92">
    <cfRule type="cellIs" dxfId="380" priority="18" operator="equal">
      <formula>"Fighting"</formula>
    </cfRule>
  </conditionalFormatting>
  <pageMargins left="0.7" right="0.7" top="0.75" bottom="0.75" header="0.3" footer="0.3"/>
  <pageSetup orientation="portrait"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W1099"/>
  <sheetViews>
    <sheetView workbookViewId="0">
      <pane ySplit="1" topLeftCell="A91" activePane="bottomLeft" state="frozen"/>
      <selection pane="bottomLeft" activeCell="U590" sqref="U590"/>
    </sheetView>
  </sheetViews>
  <sheetFormatPr defaultColWidth="15.140625" defaultRowHeight="15" customHeight="1" x14ac:dyDescent="0.25"/>
  <cols>
    <col min="1" max="1" width="4.140625" style="86" customWidth="1"/>
    <col min="2" max="2" width="22.28515625" customWidth="1"/>
    <col min="3" max="4" width="9.140625" customWidth="1"/>
    <col min="5" max="6" width="17.28515625" customWidth="1"/>
    <col min="7" max="7" width="16.140625" customWidth="1"/>
    <col min="8" max="13" width="4.140625" customWidth="1"/>
    <col min="14" max="14" width="4.5703125" customWidth="1"/>
    <col min="15" max="20" width="6.85546875" customWidth="1"/>
    <col min="21" max="21" width="16.140625" style="86" customWidth="1"/>
    <col min="22" max="23" width="91.42578125" style="16" customWidth="1"/>
  </cols>
  <sheetData>
    <row r="1" spans="1:23" x14ac:dyDescent="0.25">
      <c r="A1" s="4" t="s">
        <v>1</v>
      </c>
      <c r="B1" s="2" t="s">
        <v>4678</v>
      </c>
      <c r="C1" s="1" t="s">
        <v>7</v>
      </c>
      <c r="D1" s="1" t="s">
        <v>8</v>
      </c>
      <c r="E1" s="1" t="s">
        <v>9</v>
      </c>
      <c r="F1" s="1" t="s">
        <v>10</v>
      </c>
      <c r="G1" s="5" t="s">
        <v>11</v>
      </c>
      <c r="H1" s="2" t="s">
        <v>14</v>
      </c>
      <c r="I1" s="2" t="s">
        <v>15</v>
      </c>
      <c r="J1" s="2" t="s">
        <v>16</v>
      </c>
      <c r="K1" s="2" t="s">
        <v>17</v>
      </c>
      <c r="L1" s="2" t="s">
        <v>18</v>
      </c>
      <c r="M1" s="2" t="s">
        <v>19</v>
      </c>
      <c r="N1" s="548" t="s">
        <v>20</v>
      </c>
      <c r="O1" s="60" t="s">
        <v>897</v>
      </c>
      <c r="P1" s="60" t="s">
        <v>27</v>
      </c>
      <c r="Q1" s="60" t="s">
        <v>911</v>
      </c>
      <c r="R1" s="60" t="s">
        <v>806</v>
      </c>
      <c r="S1" s="60" t="s">
        <v>884</v>
      </c>
      <c r="T1" s="406" t="s">
        <v>20</v>
      </c>
      <c r="U1" s="4" t="s">
        <v>2827</v>
      </c>
      <c r="V1" s="69" t="s">
        <v>2378</v>
      </c>
      <c r="W1" s="69" t="s">
        <v>2379</v>
      </c>
    </row>
    <row r="2" spans="1:23" x14ac:dyDescent="0.25">
      <c r="A2" s="4">
        <v>1</v>
      </c>
      <c r="B2" s="2" t="s">
        <v>29</v>
      </c>
      <c r="C2" s="2" t="s">
        <v>30</v>
      </c>
      <c r="D2" s="2" t="s">
        <v>31</v>
      </c>
      <c r="E2" s="2" t="s">
        <v>32</v>
      </c>
      <c r="F2" s="7"/>
      <c r="G2" s="5" t="s">
        <v>36</v>
      </c>
      <c r="H2" s="6">
        <v>45</v>
      </c>
      <c r="I2" s="6">
        <v>49</v>
      </c>
      <c r="J2" s="6">
        <v>49</v>
      </c>
      <c r="K2" s="6">
        <v>65</v>
      </c>
      <c r="L2" s="6">
        <v>65</v>
      </c>
      <c r="M2" s="6">
        <v>45</v>
      </c>
      <c r="N2" s="6">
        <f t="shared" ref="N2:N37" si="0">H2+I2+J2+K2+L2+M2</f>
        <v>318</v>
      </c>
      <c r="O2" s="6">
        <v>0</v>
      </c>
      <c r="P2" s="6">
        <v>0</v>
      </c>
      <c r="Q2" s="6">
        <v>30</v>
      </c>
      <c r="R2" s="6">
        <v>10</v>
      </c>
      <c r="S2" s="6">
        <v>0</v>
      </c>
      <c r="T2" s="57">
        <f>SUM(O2:S2)</f>
        <v>40</v>
      </c>
      <c r="U2" s="910" t="s">
        <v>974</v>
      </c>
    </row>
    <row r="3" spans="1:23" x14ac:dyDescent="0.25">
      <c r="A3" s="4">
        <v>2</v>
      </c>
      <c r="B3" s="2" t="s">
        <v>42</v>
      </c>
      <c r="C3" s="2" t="s">
        <v>30</v>
      </c>
      <c r="D3" s="2" t="s">
        <v>31</v>
      </c>
      <c r="E3" s="2" t="s">
        <v>32</v>
      </c>
      <c r="F3" s="7"/>
      <c r="G3" s="5" t="s">
        <v>36</v>
      </c>
      <c r="H3" s="6">
        <v>60</v>
      </c>
      <c r="I3" s="6">
        <v>62</v>
      </c>
      <c r="J3" s="6">
        <v>63</v>
      </c>
      <c r="K3" s="6">
        <v>80</v>
      </c>
      <c r="L3" s="6">
        <v>80</v>
      </c>
      <c r="M3" s="6">
        <v>60</v>
      </c>
      <c r="N3" s="6">
        <f t="shared" si="0"/>
        <v>405</v>
      </c>
      <c r="O3" s="6">
        <v>0</v>
      </c>
      <c r="P3" s="6">
        <v>20</v>
      </c>
      <c r="Q3" s="6">
        <v>10</v>
      </c>
      <c r="R3" s="6">
        <v>20</v>
      </c>
      <c r="S3" s="6">
        <v>10</v>
      </c>
      <c r="T3" s="57">
        <f t="shared" ref="T3:T66" si="1">SUM(O3:S3)</f>
        <v>60</v>
      </c>
      <c r="U3" s="910" t="s">
        <v>974</v>
      </c>
    </row>
    <row r="4" spans="1:23" x14ac:dyDescent="0.25">
      <c r="A4" s="4">
        <v>3</v>
      </c>
      <c r="B4" s="2" t="s">
        <v>44</v>
      </c>
      <c r="C4" s="2" t="s">
        <v>30</v>
      </c>
      <c r="D4" s="2" t="s">
        <v>31</v>
      </c>
      <c r="E4" s="2" t="s">
        <v>32</v>
      </c>
      <c r="F4" s="7"/>
      <c r="G4" s="5" t="s">
        <v>36</v>
      </c>
      <c r="H4" s="6">
        <v>80</v>
      </c>
      <c r="I4" s="6">
        <v>82</v>
      </c>
      <c r="J4" s="6">
        <v>83</v>
      </c>
      <c r="K4" s="6">
        <v>100</v>
      </c>
      <c r="L4" s="6">
        <v>100</v>
      </c>
      <c r="M4" s="6">
        <v>80</v>
      </c>
      <c r="N4" s="6">
        <f t="shared" si="0"/>
        <v>525</v>
      </c>
      <c r="O4" s="6">
        <v>0</v>
      </c>
      <c r="P4" s="6">
        <v>20</v>
      </c>
      <c r="Q4" s="6">
        <v>0</v>
      </c>
      <c r="R4" s="6">
        <v>40</v>
      </c>
      <c r="S4" s="6">
        <v>40</v>
      </c>
      <c r="T4" s="57">
        <f t="shared" si="1"/>
        <v>100</v>
      </c>
      <c r="U4" s="910" t="s">
        <v>974</v>
      </c>
    </row>
    <row r="5" spans="1:23" x14ac:dyDescent="0.25">
      <c r="A5" s="4">
        <v>3</v>
      </c>
      <c r="B5" s="1" t="s">
        <v>45</v>
      </c>
      <c r="C5" s="1" t="s">
        <v>30</v>
      </c>
      <c r="D5" s="11" t="s">
        <v>31</v>
      </c>
      <c r="E5" s="1" t="s">
        <v>47</v>
      </c>
      <c r="F5" s="7"/>
      <c r="G5" s="5"/>
      <c r="H5" s="10">
        <v>80</v>
      </c>
      <c r="I5" s="10">
        <v>100</v>
      </c>
      <c r="J5" s="10">
        <v>123</v>
      </c>
      <c r="K5" s="10">
        <v>122</v>
      </c>
      <c r="L5" s="10">
        <v>120</v>
      </c>
      <c r="M5" s="10">
        <v>80</v>
      </c>
      <c r="N5" s="6">
        <f t="shared" si="0"/>
        <v>625</v>
      </c>
      <c r="O5" s="57"/>
      <c r="P5" s="57"/>
      <c r="Q5" s="57"/>
      <c r="R5" s="57"/>
      <c r="S5" s="57"/>
      <c r="T5" s="57"/>
      <c r="U5" s="4"/>
    </row>
    <row r="6" spans="1:23" x14ac:dyDescent="0.25">
      <c r="A6" s="4">
        <v>4</v>
      </c>
      <c r="B6" s="2" t="s">
        <v>48</v>
      </c>
      <c r="C6" s="2" t="s">
        <v>49</v>
      </c>
      <c r="D6" s="12"/>
      <c r="E6" s="2" t="s">
        <v>52</v>
      </c>
      <c r="F6" s="7"/>
      <c r="G6" s="5" t="s">
        <v>53</v>
      </c>
      <c r="H6" s="6">
        <v>39</v>
      </c>
      <c r="I6" s="6">
        <v>52</v>
      </c>
      <c r="J6" s="6">
        <v>43</v>
      </c>
      <c r="K6" s="6">
        <v>60</v>
      </c>
      <c r="L6" s="6">
        <v>50</v>
      </c>
      <c r="M6" s="6">
        <v>65</v>
      </c>
      <c r="N6" s="6">
        <f t="shared" si="0"/>
        <v>309</v>
      </c>
      <c r="O6" s="6">
        <v>20</v>
      </c>
      <c r="P6" s="6">
        <v>20</v>
      </c>
      <c r="Q6" s="6">
        <v>20</v>
      </c>
      <c r="R6" s="6">
        <v>0</v>
      </c>
      <c r="S6" s="6">
        <v>0</v>
      </c>
      <c r="T6" s="57">
        <f t="shared" si="1"/>
        <v>60</v>
      </c>
      <c r="U6" s="4" t="s">
        <v>2166</v>
      </c>
    </row>
    <row r="7" spans="1:23" x14ac:dyDescent="0.25">
      <c r="A7" s="4">
        <v>5</v>
      </c>
      <c r="B7" s="2" t="s">
        <v>54</v>
      </c>
      <c r="C7" s="2" t="s">
        <v>49</v>
      </c>
      <c r="D7" s="12"/>
      <c r="E7" s="2" t="s">
        <v>52</v>
      </c>
      <c r="F7" s="7"/>
      <c r="G7" s="5" t="s">
        <v>53</v>
      </c>
      <c r="H7" s="6">
        <v>58</v>
      </c>
      <c r="I7" s="6">
        <v>64</v>
      </c>
      <c r="J7" s="6">
        <v>58</v>
      </c>
      <c r="K7" s="6">
        <v>80</v>
      </c>
      <c r="L7" s="6">
        <v>65</v>
      </c>
      <c r="M7" s="6">
        <v>80</v>
      </c>
      <c r="N7" s="6">
        <f t="shared" si="0"/>
        <v>405</v>
      </c>
      <c r="O7" s="6">
        <v>30</v>
      </c>
      <c r="P7" s="6">
        <v>10</v>
      </c>
      <c r="Q7" s="6">
        <v>10</v>
      </c>
      <c r="R7" s="6">
        <v>0</v>
      </c>
      <c r="S7" s="6">
        <v>10</v>
      </c>
      <c r="T7" s="57">
        <f t="shared" si="1"/>
        <v>60</v>
      </c>
      <c r="U7" s="4" t="s">
        <v>2166</v>
      </c>
    </row>
    <row r="8" spans="1:23" x14ac:dyDescent="0.25">
      <c r="A8" s="4">
        <v>6</v>
      </c>
      <c r="B8" s="2" t="s">
        <v>56</v>
      </c>
      <c r="C8" s="2" t="s">
        <v>49</v>
      </c>
      <c r="D8" s="2" t="s">
        <v>57</v>
      </c>
      <c r="E8" s="2" t="s">
        <v>52</v>
      </c>
      <c r="F8" s="7"/>
      <c r="G8" s="5" t="s">
        <v>53</v>
      </c>
      <c r="H8" s="6">
        <v>78</v>
      </c>
      <c r="I8" s="6">
        <v>84</v>
      </c>
      <c r="J8" s="6">
        <v>78</v>
      </c>
      <c r="K8" s="6">
        <v>109</v>
      </c>
      <c r="L8" s="6">
        <v>85</v>
      </c>
      <c r="M8" s="6">
        <v>100</v>
      </c>
      <c r="N8" s="6">
        <f t="shared" si="0"/>
        <v>534</v>
      </c>
      <c r="O8" s="6">
        <v>90</v>
      </c>
      <c r="P8" s="6">
        <v>0</v>
      </c>
      <c r="Q8" s="6">
        <v>0</v>
      </c>
      <c r="R8" s="6">
        <v>0</v>
      </c>
      <c r="S8" s="6">
        <v>30</v>
      </c>
      <c r="T8" s="57">
        <f t="shared" si="1"/>
        <v>120</v>
      </c>
      <c r="U8" s="4" t="s">
        <v>2166</v>
      </c>
    </row>
    <row r="9" spans="1:23" x14ac:dyDescent="0.25">
      <c r="A9" s="4">
        <v>6</v>
      </c>
      <c r="B9" s="1" t="s">
        <v>58</v>
      </c>
      <c r="C9" s="1" t="s">
        <v>49</v>
      </c>
      <c r="D9" s="11" t="s">
        <v>59</v>
      </c>
      <c r="E9" s="1" t="s">
        <v>60</v>
      </c>
      <c r="F9" s="7"/>
      <c r="G9" s="5"/>
      <c r="H9" s="10">
        <v>78</v>
      </c>
      <c r="I9" s="10">
        <v>130</v>
      </c>
      <c r="J9" s="10">
        <v>111</v>
      </c>
      <c r="K9" s="10">
        <v>130</v>
      </c>
      <c r="L9" s="10">
        <v>85</v>
      </c>
      <c r="M9" s="10">
        <v>100</v>
      </c>
      <c r="N9" s="6">
        <f t="shared" si="0"/>
        <v>634</v>
      </c>
      <c r="O9" s="6"/>
      <c r="P9" s="6"/>
      <c r="Q9" s="6"/>
      <c r="R9" s="6"/>
      <c r="S9" s="6"/>
      <c r="T9" s="57"/>
      <c r="U9" s="4"/>
    </row>
    <row r="10" spans="1:23" x14ac:dyDescent="0.25">
      <c r="A10" s="4">
        <v>6</v>
      </c>
      <c r="B10" s="1" t="s">
        <v>62</v>
      </c>
      <c r="C10" s="1" t="s">
        <v>49</v>
      </c>
      <c r="D10" s="11" t="s">
        <v>57</v>
      </c>
      <c r="E10" s="1" t="s">
        <v>63</v>
      </c>
      <c r="F10" s="7"/>
      <c r="G10" s="5"/>
      <c r="H10" s="10">
        <v>78</v>
      </c>
      <c r="I10" s="10">
        <v>104</v>
      </c>
      <c r="J10" s="10">
        <v>78</v>
      </c>
      <c r="K10" s="10">
        <v>159</v>
      </c>
      <c r="L10" s="10">
        <v>115</v>
      </c>
      <c r="M10" s="10">
        <v>100</v>
      </c>
      <c r="N10" s="6">
        <f t="shared" si="0"/>
        <v>634</v>
      </c>
      <c r="O10" s="6"/>
      <c r="P10" s="6"/>
      <c r="Q10" s="6"/>
      <c r="R10" s="6"/>
      <c r="S10" s="6"/>
      <c r="T10" s="57"/>
      <c r="U10" s="4"/>
    </row>
    <row r="11" spans="1:23" x14ac:dyDescent="0.25">
      <c r="A11" s="4">
        <v>7</v>
      </c>
      <c r="B11" s="2" t="s">
        <v>64</v>
      </c>
      <c r="C11" s="2" t="s">
        <v>65</v>
      </c>
      <c r="D11" s="12"/>
      <c r="E11" s="2" t="s">
        <v>66</v>
      </c>
      <c r="F11" s="7"/>
      <c r="G11" s="5" t="s">
        <v>67</v>
      </c>
      <c r="H11" s="6">
        <v>44</v>
      </c>
      <c r="I11" s="6">
        <v>48</v>
      </c>
      <c r="J11" s="6">
        <v>65</v>
      </c>
      <c r="K11" s="6">
        <v>60</v>
      </c>
      <c r="L11" s="6">
        <v>54</v>
      </c>
      <c r="M11" s="6">
        <v>43</v>
      </c>
      <c r="N11" s="6">
        <f t="shared" si="0"/>
        <v>314</v>
      </c>
      <c r="O11" s="6">
        <v>0</v>
      </c>
      <c r="P11" s="6">
        <v>0</v>
      </c>
      <c r="Q11" s="6">
        <v>30</v>
      </c>
      <c r="R11" s="6">
        <v>0</v>
      </c>
      <c r="S11" s="6">
        <v>20</v>
      </c>
      <c r="T11" s="57">
        <f t="shared" si="1"/>
        <v>50</v>
      </c>
      <c r="U11" s="496" t="s">
        <v>2006</v>
      </c>
    </row>
    <row r="12" spans="1:23" x14ac:dyDescent="0.25">
      <c r="A12" s="4">
        <v>8</v>
      </c>
      <c r="B12" s="2" t="s">
        <v>68</v>
      </c>
      <c r="C12" s="2" t="s">
        <v>65</v>
      </c>
      <c r="D12" s="12"/>
      <c r="E12" s="2" t="s">
        <v>66</v>
      </c>
      <c r="F12" s="7"/>
      <c r="G12" s="5" t="s">
        <v>67</v>
      </c>
      <c r="H12" s="6">
        <v>59</v>
      </c>
      <c r="I12" s="6">
        <v>63</v>
      </c>
      <c r="J12" s="6">
        <v>80</v>
      </c>
      <c r="K12" s="6">
        <v>65</v>
      </c>
      <c r="L12" s="6">
        <v>80</v>
      </c>
      <c r="M12" s="6">
        <v>58</v>
      </c>
      <c r="N12" s="6">
        <f t="shared" si="0"/>
        <v>405</v>
      </c>
      <c r="O12" s="6">
        <v>0</v>
      </c>
      <c r="P12" s="6">
        <v>20</v>
      </c>
      <c r="Q12" s="6">
        <v>10</v>
      </c>
      <c r="R12" s="6">
        <v>0</v>
      </c>
      <c r="S12" s="6">
        <v>40</v>
      </c>
      <c r="T12" s="57">
        <f t="shared" si="1"/>
        <v>70</v>
      </c>
      <c r="U12" s="496" t="s">
        <v>2006</v>
      </c>
    </row>
    <row r="13" spans="1:23" x14ac:dyDescent="0.25">
      <c r="A13" s="4">
        <v>9</v>
      </c>
      <c r="B13" s="2" t="s">
        <v>69</v>
      </c>
      <c r="C13" s="2" t="s">
        <v>65</v>
      </c>
      <c r="D13" s="12"/>
      <c r="E13" s="2" t="s">
        <v>66</v>
      </c>
      <c r="F13" s="7"/>
      <c r="G13" s="5" t="s">
        <v>67</v>
      </c>
      <c r="H13" s="6">
        <v>79</v>
      </c>
      <c r="I13" s="6">
        <v>83</v>
      </c>
      <c r="J13" s="6">
        <v>100</v>
      </c>
      <c r="K13" s="6">
        <v>85</v>
      </c>
      <c r="L13" s="6">
        <v>105</v>
      </c>
      <c r="M13" s="6">
        <v>78</v>
      </c>
      <c r="N13" s="6">
        <f t="shared" si="0"/>
        <v>530</v>
      </c>
      <c r="O13" s="6">
        <v>30</v>
      </c>
      <c r="P13" s="6">
        <v>0</v>
      </c>
      <c r="Q13" s="6">
        <v>0</v>
      </c>
      <c r="R13" s="6">
        <v>10</v>
      </c>
      <c r="S13" s="6">
        <v>70</v>
      </c>
      <c r="T13" s="57">
        <f t="shared" si="1"/>
        <v>110</v>
      </c>
      <c r="U13" s="496" t="s">
        <v>2006</v>
      </c>
    </row>
    <row r="14" spans="1:23" x14ac:dyDescent="0.25">
      <c r="A14" s="4">
        <v>9</v>
      </c>
      <c r="B14" s="1" t="s">
        <v>70</v>
      </c>
      <c r="C14" s="1" t="s">
        <v>65</v>
      </c>
      <c r="D14" s="12"/>
      <c r="E14" s="1" t="s">
        <v>71</v>
      </c>
      <c r="F14" s="7"/>
      <c r="G14" s="5"/>
      <c r="H14" s="10">
        <v>79</v>
      </c>
      <c r="I14" s="10">
        <v>103</v>
      </c>
      <c r="J14" s="10">
        <v>120</v>
      </c>
      <c r="K14" s="10">
        <v>135</v>
      </c>
      <c r="L14" s="10">
        <v>115</v>
      </c>
      <c r="M14" s="10">
        <v>78</v>
      </c>
      <c r="N14" s="6">
        <f t="shared" si="0"/>
        <v>630</v>
      </c>
      <c r="O14" s="6"/>
      <c r="P14" s="6"/>
      <c r="Q14" s="6"/>
      <c r="R14" s="6"/>
      <c r="S14" s="6"/>
      <c r="T14" s="57"/>
      <c r="U14" s="496"/>
    </row>
    <row r="15" spans="1:23" x14ac:dyDescent="0.25">
      <c r="A15" s="4">
        <v>10</v>
      </c>
      <c r="B15" s="2" t="s">
        <v>72</v>
      </c>
      <c r="C15" s="2" t="s">
        <v>73</v>
      </c>
      <c r="D15" s="12"/>
      <c r="E15" s="2" t="s">
        <v>74</v>
      </c>
      <c r="F15" s="7"/>
      <c r="G15" s="5" t="s">
        <v>75</v>
      </c>
      <c r="H15" s="6">
        <v>45</v>
      </c>
      <c r="I15" s="6">
        <v>30</v>
      </c>
      <c r="J15" s="6">
        <v>35</v>
      </c>
      <c r="K15" s="6">
        <v>20</v>
      </c>
      <c r="L15" s="6">
        <v>20</v>
      </c>
      <c r="M15" s="6">
        <v>45</v>
      </c>
      <c r="N15" s="6">
        <f t="shared" si="0"/>
        <v>195</v>
      </c>
      <c r="O15" s="6">
        <v>0</v>
      </c>
      <c r="P15" s="6">
        <v>0</v>
      </c>
      <c r="Q15" s="6">
        <v>0</v>
      </c>
      <c r="R15" s="6">
        <v>10</v>
      </c>
      <c r="S15" s="6">
        <v>0</v>
      </c>
      <c r="T15" s="57">
        <f t="shared" si="1"/>
        <v>10</v>
      </c>
      <c r="U15" s="351" t="s">
        <v>2649</v>
      </c>
    </row>
    <row r="16" spans="1:23" x14ac:dyDescent="0.25">
      <c r="A16" s="4">
        <v>11</v>
      </c>
      <c r="B16" s="2" t="s">
        <v>77</v>
      </c>
      <c r="C16" s="2" t="s">
        <v>73</v>
      </c>
      <c r="D16" s="12"/>
      <c r="E16" s="2" t="s">
        <v>78</v>
      </c>
      <c r="F16" s="7"/>
      <c r="G16" s="26" t="s">
        <v>401</v>
      </c>
      <c r="H16" s="6">
        <v>50</v>
      </c>
      <c r="I16" s="6">
        <v>20</v>
      </c>
      <c r="J16" s="6">
        <v>55</v>
      </c>
      <c r="K16" s="6">
        <v>25</v>
      </c>
      <c r="L16" s="6">
        <v>25</v>
      </c>
      <c r="M16" s="6">
        <v>30</v>
      </c>
      <c r="N16" s="6">
        <f t="shared" si="0"/>
        <v>205</v>
      </c>
      <c r="O16" s="6">
        <v>0</v>
      </c>
      <c r="P16" s="6">
        <v>0</v>
      </c>
      <c r="Q16" s="6">
        <v>0</v>
      </c>
      <c r="R16" s="6">
        <v>0</v>
      </c>
      <c r="S16" s="6">
        <v>10</v>
      </c>
      <c r="T16" s="57">
        <f t="shared" si="1"/>
        <v>10</v>
      </c>
      <c r="U16" s="583" t="s">
        <v>2649</v>
      </c>
    </row>
    <row r="17" spans="1:23" x14ac:dyDescent="0.25">
      <c r="A17" s="4">
        <v>12</v>
      </c>
      <c r="B17" s="2" t="s">
        <v>80</v>
      </c>
      <c r="C17" s="2" t="s">
        <v>73</v>
      </c>
      <c r="D17" s="2" t="s">
        <v>57</v>
      </c>
      <c r="E17" s="2" t="s">
        <v>1552</v>
      </c>
      <c r="F17" s="7"/>
      <c r="G17" s="5" t="s">
        <v>82</v>
      </c>
      <c r="H17" s="6">
        <v>60</v>
      </c>
      <c r="I17" s="6">
        <v>45</v>
      </c>
      <c r="J17" s="6">
        <v>50</v>
      </c>
      <c r="K17" s="10">
        <v>90</v>
      </c>
      <c r="L17" s="6">
        <v>80</v>
      </c>
      <c r="M17" s="6">
        <v>70</v>
      </c>
      <c r="N17" s="6">
        <f t="shared" si="0"/>
        <v>395</v>
      </c>
      <c r="O17" s="6">
        <v>0</v>
      </c>
      <c r="P17" s="6">
        <v>20</v>
      </c>
      <c r="Q17" s="6">
        <v>20</v>
      </c>
      <c r="R17" s="6">
        <v>0</v>
      </c>
      <c r="S17" s="6">
        <v>0</v>
      </c>
      <c r="T17" s="57">
        <f t="shared" si="1"/>
        <v>40</v>
      </c>
      <c r="U17" s="4" t="s">
        <v>1798</v>
      </c>
    </row>
    <row r="18" spans="1:23" x14ac:dyDescent="0.25">
      <c r="A18" s="4">
        <v>13</v>
      </c>
      <c r="B18" s="2" t="s">
        <v>84</v>
      </c>
      <c r="C18" s="2" t="s">
        <v>73</v>
      </c>
      <c r="D18" s="2" t="s">
        <v>31</v>
      </c>
      <c r="E18" s="2" t="s">
        <v>74</v>
      </c>
      <c r="F18" s="7"/>
      <c r="G18" s="5" t="s">
        <v>75</v>
      </c>
      <c r="H18" s="6">
        <v>40</v>
      </c>
      <c r="I18" s="6">
        <v>35</v>
      </c>
      <c r="J18" s="6">
        <v>30</v>
      </c>
      <c r="K18" s="6">
        <v>20</v>
      </c>
      <c r="L18" s="6">
        <v>20</v>
      </c>
      <c r="M18" s="6">
        <v>50</v>
      </c>
      <c r="N18" s="6">
        <f t="shared" si="0"/>
        <v>195</v>
      </c>
      <c r="O18" s="6">
        <v>0</v>
      </c>
      <c r="P18" s="6">
        <v>0</v>
      </c>
      <c r="Q18" s="6">
        <v>0</v>
      </c>
      <c r="R18" s="6">
        <v>10</v>
      </c>
      <c r="S18" s="6">
        <v>0</v>
      </c>
      <c r="T18" s="57">
        <f t="shared" si="1"/>
        <v>10</v>
      </c>
      <c r="U18" s="351" t="s">
        <v>2649</v>
      </c>
    </row>
    <row r="19" spans="1:23" x14ac:dyDescent="0.25">
      <c r="A19" s="4">
        <v>14</v>
      </c>
      <c r="B19" s="2" t="s">
        <v>86</v>
      </c>
      <c r="C19" s="2" t="s">
        <v>73</v>
      </c>
      <c r="D19" s="2" t="s">
        <v>31</v>
      </c>
      <c r="E19" s="2" t="s">
        <v>78</v>
      </c>
      <c r="F19" s="7"/>
      <c r="G19" s="79" t="s">
        <v>362</v>
      </c>
      <c r="H19" s="6">
        <v>45</v>
      </c>
      <c r="I19" s="6">
        <v>25</v>
      </c>
      <c r="J19" s="6">
        <v>50</v>
      </c>
      <c r="K19" s="6">
        <v>25</v>
      </c>
      <c r="L19" s="6">
        <v>25</v>
      </c>
      <c r="M19" s="6">
        <v>35</v>
      </c>
      <c r="N19" s="6">
        <f t="shared" si="0"/>
        <v>205</v>
      </c>
      <c r="O19" s="6">
        <v>0</v>
      </c>
      <c r="P19" s="6">
        <v>0</v>
      </c>
      <c r="Q19" s="6">
        <v>0</v>
      </c>
      <c r="R19" s="6">
        <v>0</v>
      </c>
      <c r="S19" s="6">
        <v>10</v>
      </c>
      <c r="T19" s="57">
        <f t="shared" si="1"/>
        <v>10</v>
      </c>
      <c r="U19" s="583" t="s">
        <v>2649</v>
      </c>
    </row>
    <row r="20" spans="1:23" x14ac:dyDescent="0.25">
      <c r="A20" s="4">
        <v>15</v>
      </c>
      <c r="B20" s="2" t="s">
        <v>90</v>
      </c>
      <c r="C20" s="2" t="s">
        <v>73</v>
      </c>
      <c r="D20" s="2" t="s">
        <v>31</v>
      </c>
      <c r="E20" s="2" t="s">
        <v>91</v>
      </c>
      <c r="F20" s="7"/>
      <c r="G20" s="79" t="s">
        <v>272</v>
      </c>
      <c r="H20" s="6">
        <v>65</v>
      </c>
      <c r="I20" s="10">
        <v>90</v>
      </c>
      <c r="J20" s="6">
        <v>40</v>
      </c>
      <c r="K20" s="10">
        <v>45</v>
      </c>
      <c r="L20" s="6">
        <v>80</v>
      </c>
      <c r="M20" s="6">
        <v>75</v>
      </c>
      <c r="N20" s="6">
        <f t="shared" si="0"/>
        <v>395</v>
      </c>
      <c r="O20" s="6">
        <v>20</v>
      </c>
      <c r="P20" s="6">
        <v>0</v>
      </c>
      <c r="Q20" s="6">
        <v>0</v>
      </c>
      <c r="R20" s="6">
        <v>0</v>
      </c>
      <c r="S20" s="6">
        <v>20</v>
      </c>
      <c r="T20" s="57">
        <f t="shared" si="1"/>
        <v>40</v>
      </c>
      <c r="U20" s="372" t="s">
        <v>946</v>
      </c>
    </row>
    <row r="21" spans="1:23" x14ac:dyDescent="0.25">
      <c r="A21" s="4">
        <v>15</v>
      </c>
      <c r="B21" s="1" t="s">
        <v>96</v>
      </c>
      <c r="C21" s="1" t="s">
        <v>73</v>
      </c>
      <c r="D21" s="1" t="s">
        <v>31</v>
      </c>
      <c r="E21" s="1" t="s">
        <v>97</v>
      </c>
      <c r="F21" s="2"/>
      <c r="G21" s="5"/>
      <c r="H21" s="10">
        <v>65</v>
      </c>
      <c r="I21" s="10">
        <v>150</v>
      </c>
      <c r="J21" s="10">
        <v>40</v>
      </c>
      <c r="K21" s="10">
        <v>15</v>
      </c>
      <c r="L21" s="10">
        <v>80</v>
      </c>
      <c r="M21" s="10">
        <v>145</v>
      </c>
      <c r="N21" s="6">
        <f t="shared" si="0"/>
        <v>495</v>
      </c>
      <c r="O21" s="6"/>
      <c r="P21" s="6"/>
      <c r="Q21" s="6"/>
      <c r="R21" s="6"/>
      <c r="S21" s="6"/>
      <c r="T21" s="57"/>
      <c r="U21" s="496"/>
    </row>
    <row r="22" spans="1:23" x14ac:dyDescent="0.25">
      <c r="A22" s="4">
        <v>16</v>
      </c>
      <c r="B22" s="2" t="s">
        <v>100</v>
      </c>
      <c r="C22" s="2" t="s">
        <v>101</v>
      </c>
      <c r="D22" s="2" t="s">
        <v>57</v>
      </c>
      <c r="E22" s="2" t="s">
        <v>102</v>
      </c>
      <c r="F22" s="2" t="s">
        <v>103</v>
      </c>
      <c r="G22" s="5" t="s">
        <v>104</v>
      </c>
      <c r="H22" s="6">
        <v>40</v>
      </c>
      <c r="I22" s="6">
        <v>45</v>
      </c>
      <c r="J22" s="6">
        <v>40</v>
      </c>
      <c r="K22" s="6">
        <v>35</v>
      </c>
      <c r="L22" s="6">
        <v>35</v>
      </c>
      <c r="M22" s="6">
        <v>56</v>
      </c>
      <c r="N22" s="6">
        <f t="shared" si="0"/>
        <v>251</v>
      </c>
      <c r="O22" s="6">
        <v>10</v>
      </c>
      <c r="P22" s="6">
        <v>0</v>
      </c>
      <c r="Q22" s="6">
        <v>0</v>
      </c>
      <c r="R22" s="6">
        <v>0</v>
      </c>
      <c r="S22" s="6">
        <v>0</v>
      </c>
      <c r="T22" s="57">
        <f t="shared" si="1"/>
        <v>10</v>
      </c>
      <c r="U22" s="4"/>
    </row>
    <row r="23" spans="1:23" x14ac:dyDescent="0.25">
      <c r="A23" s="4">
        <v>17</v>
      </c>
      <c r="B23" s="2" t="s">
        <v>105</v>
      </c>
      <c r="C23" s="2" t="s">
        <v>101</v>
      </c>
      <c r="D23" s="2" t="s">
        <v>57</v>
      </c>
      <c r="E23" s="2" t="s">
        <v>102</v>
      </c>
      <c r="F23" s="2" t="s">
        <v>103</v>
      </c>
      <c r="G23" s="5" t="s">
        <v>104</v>
      </c>
      <c r="H23" s="6">
        <v>63</v>
      </c>
      <c r="I23" s="6">
        <v>60</v>
      </c>
      <c r="J23" s="6">
        <v>55</v>
      </c>
      <c r="K23" s="6">
        <v>50</v>
      </c>
      <c r="L23" s="6">
        <v>50</v>
      </c>
      <c r="M23" s="6">
        <v>71</v>
      </c>
      <c r="N23" s="6">
        <f t="shared" si="0"/>
        <v>349</v>
      </c>
      <c r="O23" s="6">
        <v>20</v>
      </c>
      <c r="P23" s="6">
        <v>0</v>
      </c>
      <c r="Q23" s="6">
        <v>0</v>
      </c>
      <c r="R23" s="6">
        <v>0</v>
      </c>
      <c r="S23" s="6">
        <v>0</v>
      </c>
      <c r="T23" s="57">
        <f t="shared" si="1"/>
        <v>20</v>
      </c>
      <c r="U23" s="4"/>
    </row>
    <row r="24" spans="1:23" ht="30" x14ac:dyDescent="0.25">
      <c r="A24" s="4">
        <v>18</v>
      </c>
      <c r="B24" s="2" t="s">
        <v>107</v>
      </c>
      <c r="C24" s="2" t="s">
        <v>101</v>
      </c>
      <c r="D24" s="2" t="s">
        <v>57</v>
      </c>
      <c r="E24" s="2" t="s">
        <v>102</v>
      </c>
      <c r="F24" s="2" t="s">
        <v>103</v>
      </c>
      <c r="G24" s="5" t="s">
        <v>104</v>
      </c>
      <c r="H24" s="6">
        <v>83</v>
      </c>
      <c r="I24" s="6">
        <v>80</v>
      </c>
      <c r="J24" s="6">
        <v>75</v>
      </c>
      <c r="K24" s="6">
        <v>70</v>
      </c>
      <c r="L24" s="6">
        <v>70</v>
      </c>
      <c r="M24" s="6">
        <v>101</v>
      </c>
      <c r="N24" s="6">
        <f t="shared" si="0"/>
        <v>479</v>
      </c>
      <c r="O24" s="6">
        <v>30</v>
      </c>
      <c r="P24" s="6">
        <v>50</v>
      </c>
      <c r="Q24" s="6">
        <v>0</v>
      </c>
      <c r="R24" s="6">
        <v>0</v>
      </c>
      <c r="S24" s="6">
        <v>0</v>
      </c>
      <c r="T24" s="57">
        <f t="shared" si="1"/>
        <v>80</v>
      </c>
      <c r="U24" s="4"/>
      <c r="V24" s="16" t="s">
        <v>2808</v>
      </c>
      <c r="W24" s="16" t="s">
        <v>3162</v>
      </c>
    </row>
    <row r="25" spans="1:23" ht="30" x14ac:dyDescent="0.25">
      <c r="A25" s="4">
        <v>18</v>
      </c>
      <c r="B25" s="1" t="s">
        <v>110</v>
      </c>
      <c r="C25" s="1" t="s">
        <v>101</v>
      </c>
      <c r="D25" s="11" t="s">
        <v>57</v>
      </c>
      <c r="E25" s="1" t="s">
        <v>112</v>
      </c>
      <c r="F25" s="2"/>
      <c r="G25" s="5"/>
      <c r="H25" s="10">
        <v>83</v>
      </c>
      <c r="I25" s="10">
        <v>80</v>
      </c>
      <c r="J25" s="10">
        <v>80</v>
      </c>
      <c r="K25" s="10">
        <v>135</v>
      </c>
      <c r="L25" s="10">
        <v>80</v>
      </c>
      <c r="M25" s="10">
        <v>121</v>
      </c>
      <c r="N25" s="6">
        <f t="shared" si="0"/>
        <v>579</v>
      </c>
      <c r="O25" s="6"/>
      <c r="P25" s="6"/>
      <c r="Q25" s="6"/>
      <c r="R25" s="6"/>
      <c r="S25" s="6"/>
      <c r="T25" s="57"/>
      <c r="U25" s="4"/>
      <c r="V25" s="16" t="s">
        <v>2807</v>
      </c>
      <c r="W25" s="16" t="s">
        <v>2809</v>
      </c>
    </row>
    <row r="26" spans="1:23" x14ac:dyDescent="0.25">
      <c r="A26" s="4">
        <v>19</v>
      </c>
      <c r="B26" s="2" t="s">
        <v>116</v>
      </c>
      <c r="C26" s="2" t="s">
        <v>101</v>
      </c>
      <c r="D26" s="12"/>
      <c r="E26" s="2" t="s">
        <v>75</v>
      </c>
      <c r="F26" s="2" t="s">
        <v>117</v>
      </c>
      <c r="G26" s="5" t="s">
        <v>119</v>
      </c>
      <c r="H26" s="6">
        <v>30</v>
      </c>
      <c r="I26" s="6">
        <v>56</v>
      </c>
      <c r="J26" s="6">
        <v>35</v>
      </c>
      <c r="K26" s="6">
        <v>25</v>
      </c>
      <c r="L26" s="6">
        <v>35</v>
      </c>
      <c r="M26" s="6">
        <v>72</v>
      </c>
      <c r="N26" s="6">
        <f t="shared" si="0"/>
        <v>253</v>
      </c>
      <c r="O26" s="6">
        <v>0</v>
      </c>
      <c r="P26" s="6">
        <v>0</v>
      </c>
      <c r="Q26" s="6">
        <v>0</v>
      </c>
      <c r="R26" s="6">
        <v>10</v>
      </c>
      <c r="S26" s="6">
        <v>10</v>
      </c>
      <c r="T26" s="57">
        <f t="shared" si="1"/>
        <v>20</v>
      </c>
      <c r="U26" s="4" t="s">
        <v>1744</v>
      </c>
    </row>
    <row r="27" spans="1:23" x14ac:dyDescent="0.25">
      <c r="A27" s="4">
        <v>19</v>
      </c>
      <c r="B27" s="1" t="s">
        <v>121</v>
      </c>
      <c r="C27" s="1" t="s">
        <v>122</v>
      </c>
      <c r="D27" s="11" t="s">
        <v>101</v>
      </c>
      <c r="E27" s="1" t="s">
        <v>123</v>
      </c>
      <c r="F27" s="1" t="s">
        <v>119</v>
      </c>
      <c r="G27" s="17" t="s">
        <v>47</v>
      </c>
      <c r="H27" s="10">
        <v>30</v>
      </c>
      <c r="I27" s="10">
        <v>56</v>
      </c>
      <c r="J27" s="10">
        <v>35</v>
      </c>
      <c r="K27" s="10">
        <v>25</v>
      </c>
      <c r="L27" s="10">
        <v>35</v>
      </c>
      <c r="M27" s="10">
        <v>72</v>
      </c>
      <c r="N27" s="6">
        <f t="shared" si="0"/>
        <v>253</v>
      </c>
      <c r="O27" s="57">
        <v>0</v>
      </c>
      <c r="P27" s="57">
        <v>0</v>
      </c>
      <c r="Q27" s="57">
        <v>0</v>
      </c>
      <c r="R27" s="57">
        <v>10</v>
      </c>
      <c r="S27" s="57">
        <v>10</v>
      </c>
      <c r="T27" s="57">
        <f t="shared" si="1"/>
        <v>20</v>
      </c>
      <c r="U27" s="4" t="s">
        <v>1744</v>
      </c>
    </row>
    <row r="28" spans="1:23" x14ac:dyDescent="0.25">
      <c r="A28" s="4">
        <v>20</v>
      </c>
      <c r="B28" s="2" t="s">
        <v>133</v>
      </c>
      <c r="C28" s="2" t="s">
        <v>101</v>
      </c>
      <c r="D28" s="12"/>
      <c r="E28" s="2" t="s">
        <v>75</v>
      </c>
      <c r="F28" s="2" t="s">
        <v>117</v>
      </c>
      <c r="G28" s="5" t="s">
        <v>119</v>
      </c>
      <c r="H28" s="6">
        <v>55</v>
      </c>
      <c r="I28" s="6">
        <v>81</v>
      </c>
      <c r="J28" s="6">
        <v>60</v>
      </c>
      <c r="K28" s="6">
        <v>50</v>
      </c>
      <c r="L28" s="6">
        <v>70</v>
      </c>
      <c r="M28" s="6">
        <v>97</v>
      </c>
      <c r="N28" s="6">
        <f t="shared" si="0"/>
        <v>413</v>
      </c>
      <c r="O28" s="6">
        <v>0</v>
      </c>
      <c r="P28" s="6">
        <v>0</v>
      </c>
      <c r="Q28" s="6">
        <v>0</v>
      </c>
      <c r="R28" s="6">
        <v>10</v>
      </c>
      <c r="S28" s="6">
        <v>30</v>
      </c>
      <c r="T28" s="57">
        <f t="shared" si="1"/>
        <v>40</v>
      </c>
      <c r="U28" s="4" t="s">
        <v>1744</v>
      </c>
    </row>
    <row r="29" spans="1:23" x14ac:dyDescent="0.25">
      <c r="A29" s="4">
        <v>20</v>
      </c>
      <c r="B29" s="1" t="s">
        <v>136</v>
      </c>
      <c r="C29" s="1" t="s">
        <v>122</v>
      </c>
      <c r="D29" s="1" t="s">
        <v>101</v>
      </c>
      <c r="E29" s="1" t="s">
        <v>123</v>
      </c>
      <c r="F29" s="18" t="s">
        <v>119</v>
      </c>
      <c r="G29" s="17" t="s">
        <v>47</v>
      </c>
      <c r="H29" s="10">
        <v>55</v>
      </c>
      <c r="I29" s="10">
        <v>71</v>
      </c>
      <c r="J29" s="10">
        <v>80</v>
      </c>
      <c r="K29" s="10">
        <v>40</v>
      </c>
      <c r="L29" s="10">
        <v>90</v>
      </c>
      <c r="M29" s="10">
        <v>77</v>
      </c>
      <c r="N29" s="6">
        <f t="shared" si="0"/>
        <v>413</v>
      </c>
      <c r="O29" s="57">
        <v>0</v>
      </c>
      <c r="P29" s="57">
        <v>0</v>
      </c>
      <c r="Q29" s="57">
        <v>0</v>
      </c>
      <c r="R29" s="57">
        <v>10</v>
      </c>
      <c r="S29" s="57">
        <v>30</v>
      </c>
      <c r="T29" s="57">
        <f t="shared" si="1"/>
        <v>40</v>
      </c>
      <c r="U29" s="4" t="s">
        <v>1744</v>
      </c>
    </row>
    <row r="30" spans="1:23" x14ac:dyDescent="0.25">
      <c r="A30" s="4">
        <v>21</v>
      </c>
      <c r="B30" s="2" t="s">
        <v>149</v>
      </c>
      <c r="C30" s="2" t="s">
        <v>101</v>
      </c>
      <c r="D30" s="2" t="s">
        <v>57</v>
      </c>
      <c r="E30" s="2" t="s">
        <v>102</v>
      </c>
      <c r="F30" s="7"/>
      <c r="G30" s="5" t="s">
        <v>92</v>
      </c>
      <c r="H30" s="6">
        <v>40</v>
      </c>
      <c r="I30" s="6">
        <v>60</v>
      </c>
      <c r="J30" s="6">
        <v>30</v>
      </c>
      <c r="K30" s="6">
        <v>31</v>
      </c>
      <c r="L30" s="6">
        <v>31</v>
      </c>
      <c r="M30" s="6">
        <v>70</v>
      </c>
      <c r="N30" s="6">
        <f t="shared" si="0"/>
        <v>262</v>
      </c>
      <c r="O30" s="6">
        <v>20</v>
      </c>
      <c r="P30" s="6">
        <v>0</v>
      </c>
      <c r="Q30" s="6">
        <v>0</v>
      </c>
      <c r="R30" s="6">
        <v>0</v>
      </c>
      <c r="S30" s="6">
        <v>20</v>
      </c>
      <c r="T30" s="57">
        <f t="shared" si="1"/>
        <v>40</v>
      </c>
      <c r="U30" s="496" t="s">
        <v>2049</v>
      </c>
    </row>
    <row r="31" spans="1:23" x14ac:dyDescent="0.25">
      <c r="A31" s="4">
        <v>22</v>
      </c>
      <c r="B31" s="2" t="s">
        <v>156</v>
      </c>
      <c r="C31" s="2" t="s">
        <v>101</v>
      </c>
      <c r="D31" s="2" t="s">
        <v>57</v>
      </c>
      <c r="E31" s="2" t="s">
        <v>102</v>
      </c>
      <c r="F31" s="7"/>
      <c r="G31" s="5" t="s">
        <v>92</v>
      </c>
      <c r="H31" s="6">
        <v>65</v>
      </c>
      <c r="I31" s="6">
        <v>90</v>
      </c>
      <c r="J31" s="6">
        <v>65</v>
      </c>
      <c r="K31" s="6">
        <v>61</v>
      </c>
      <c r="L31" s="6">
        <v>61</v>
      </c>
      <c r="M31" s="6">
        <v>100</v>
      </c>
      <c r="N31" s="6">
        <f t="shared" si="0"/>
        <v>442</v>
      </c>
      <c r="O31" s="6">
        <v>30</v>
      </c>
      <c r="P31" s="6">
        <v>0</v>
      </c>
      <c r="Q31" s="6">
        <v>0</v>
      </c>
      <c r="R31" s="6">
        <v>0</v>
      </c>
      <c r="S31" s="6">
        <v>30</v>
      </c>
      <c r="T31" s="57">
        <f t="shared" si="1"/>
        <v>60</v>
      </c>
      <c r="U31" s="496" t="s">
        <v>2049</v>
      </c>
    </row>
    <row r="32" spans="1:23" x14ac:dyDescent="0.25">
      <c r="A32" s="4">
        <v>23</v>
      </c>
      <c r="B32" s="2" t="s">
        <v>160</v>
      </c>
      <c r="C32" s="2" t="s">
        <v>31</v>
      </c>
      <c r="D32" s="12"/>
      <c r="E32" s="2" t="s">
        <v>161</v>
      </c>
      <c r="F32" s="2" t="s">
        <v>78</v>
      </c>
      <c r="G32" s="5" t="s">
        <v>162</v>
      </c>
      <c r="H32" s="6">
        <v>30</v>
      </c>
      <c r="I32" s="6">
        <v>60</v>
      </c>
      <c r="J32" s="6">
        <v>44</v>
      </c>
      <c r="K32" s="6">
        <v>40</v>
      </c>
      <c r="L32" s="6">
        <v>54</v>
      </c>
      <c r="M32" s="6">
        <v>55</v>
      </c>
      <c r="N32" s="6">
        <f t="shared" si="0"/>
        <v>283</v>
      </c>
      <c r="O32" s="6">
        <v>0</v>
      </c>
      <c r="P32" s="6">
        <v>0</v>
      </c>
      <c r="Q32" s="6">
        <v>0</v>
      </c>
      <c r="R32" s="6">
        <v>10</v>
      </c>
      <c r="S32" s="6">
        <v>20</v>
      </c>
      <c r="T32" s="57">
        <f t="shared" si="1"/>
        <v>30</v>
      </c>
      <c r="U32" s="722" t="s">
        <v>1198</v>
      </c>
    </row>
    <row r="33" spans="1:23" x14ac:dyDescent="0.25">
      <c r="A33" s="4">
        <v>24</v>
      </c>
      <c r="B33" s="2" t="s">
        <v>166</v>
      </c>
      <c r="C33" s="2" t="s">
        <v>31</v>
      </c>
      <c r="D33" s="12"/>
      <c r="E33" s="2" t="s">
        <v>161</v>
      </c>
      <c r="F33" s="2" t="s">
        <v>78</v>
      </c>
      <c r="G33" s="5" t="s">
        <v>162</v>
      </c>
      <c r="H33" s="6">
        <v>60</v>
      </c>
      <c r="I33" s="10">
        <v>95</v>
      </c>
      <c r="J33" s="6">
        <v>69</v>
      </c>
      <c r="K33" s="6">
        <v>65</v>
      </c>
      <c r="L33" s="6">
        <v>79</v>
      </c>
      <c r="M33" s="6">
        <v>80</v>
      </c>
      <c r="N33" s="6">
        <f t="shared" si="0"/>
        <v>448</v>
      </c>
      <c r="O33" s="6">
        <v>10</v>
      </c>
      <c r="P33" s="6">
        <v>0</v>
      </c>
      <c r="Q33" s="6">
        <v>0</v>
      </c>
      <c r="R33" s="6">
        <v>50</v>
      </c>
      <c r="S33" s="6">
        <v>40</v>
      </c>
      <c r="T33" s="57">
        <f t="shared" si="1"/>
        <v>100</v>
      </c>
      <c r="U33" s="722" t="s">
        <v>1198</v>
      </c>
    </row>
    <row r="34" spans="1:23" x14ac:dyDescent="0.25">
      <c r="A34" s="4">
        <v>25</v>
      </c>
      <c r="B34" s="2" t="s">
        <v>170</v>
      </c>
      <c r="C34" s="2" t="s">
        <v>145</v>
      </c>
      <c r="D34" s="12"/>
      <c r="E34" s="2" t="s">
        <v>171</v>
      </c>
      <c r="F34" s="7"/>
      <c r="G34" s="5" t="s">
        <v>172</v>
      </c>
      <c r="H34" s="6">
        <v>35</v>
      </c>
      <c r="I34" s="6">
        <v>55</v>
      </c>
      <c r="J34" s="10">
        <v>40</v>
      </c>
      <c r="K34" s="6">
        <v>50</v>
      </c>
      <c r="L34" s="10">
        <v>50</v>
      </c>
      <c r="M34" s="6">
        <v>90</v>
      </c>
      <c r="N34" s="6">
        <f t="shared" si="0"/>
        <v>320</v>
      </c>
      <c r="O34" s="6">
        <v>0</v>
      </c>
      <c r="P34" s="6">
        <v>0</v>
      </c>
      <c r="Q34" s="6">
        <v>70</v>
      </c>
      <c r="R34" s="6">
        <v>0</v>
      </c>
      <c r="S34" s="6">
        <v>0</v>
      </c>
      <c r="T34" s="57">
        <f t="shared" si="1"/>
        <v>70</v>
      </c>
      <c r="U34" s="323" t="s">
        <v>1763</v>
      </c>
    </row>
    <row r="35" spans="1:23" x14ac:dyDescent="0.25">
      <c r="A35" s="4">
        <v>26</v>
      </c>
      <c r="B35" s="2" t="s">
        <v>173</v>
      </c>
      <c r="C35" s="2" t="s">
        <v>145</v>
      </c>
      <c r="D35" s="12"/>
      <c r="E35" s="2" t="s">
        <v>171</v>
      </c>
      <c r="F35" s="7"/>
      <c r="G35" s="5" t="s">
        <v>172</v>
      </c>
      <c r="H35" s="6">
        <v>60</v>
      </c>
      <c r="I35" s="6">
        <v>90</v>
      </c>
      <c r="J35" s="6">
        <v>55</v>
      </c>
      <c r="K35" s="6">
        <v>90</v>
      </c>
      <c r="L35" s="6">
        <v>80</v>
      </c>
      <c r="M35" s="10">
        <v>110</v>
      </c>
      <c r="N35" s="6">
        <f t="shared" si="0"/>
        <v>485</v>
      </c>
      <c r="O35" s="6">
        <v>20</v>
      </c>
      <c r="P35" s="6">
        <v>0</v>
      </c>
      <c r="Q35" s="6">
        <v>40</v>
      </c>
      <c r="R35" s="6">
        <v>30</v>
      </c>
      <c r="S35" s="6">
        <v>10</v>
      </c>
      <c r="T35" s="57">
        <f t="shared" si="1"/>
        <v>100</v>
      </c>
      <c r="U35" s="323" t="s">
        <v>1763</v>
      </c>
    </row>
    <row r="36" spans="1:23" x14ac:dyDescent="0.25">
      <c r="A36" s="4">
        <v>26</v>
      </c>
      <c r="B36" s="1" t="s">
        <v>175</v>
      </c>
      <c r="C36" s="1" t="s">
        <v>145</v>
      </c>
      <c r="D36" s="11" t="s">
        <v>174</v>
      </c>
      <c r="E36" s="1" t="s">
        <v>177</v>
      </c>
      <c r="F36" s="7"/>
      <c r="G36" s="5"/>
      <c r="H36" s="10">
        <v>60</v>
      </c>
      <c r="I36" s="10">
        <v>85</v>
      </c>
      <c r="J36" s="10">
        <v>55</v>
      </c>
      <c r="K36" s="10">
        <v>95</v>
      </c>
      <c r="L36" s="10">
        <v>80</v>
      </c>
      <c r="M36" s="10">
        <v>110</v>
      </c>
      <c r="N36" s="6">
        <f t="shared" si="0"/>
        <v>485</v>
      </c>
      <c r="O36" s="6">
        <v>0</v>
      </c>
      <c r="P36" s="6">
        <v>0</v>
      </c>
      <c r="Q36" s="6">
        <v>70</v>
      </c>
      <c r="R36" s="6">
        <v>30</v>
      </c>
      <c r="S36" s="6">
        <v>0</v>
      </c>
      <c r="T36" s="57">
        <f t="shared" si="1"/>
        <v>100</v>
      </c>
      <c r="U36" s="323" t="s">
        <v>1763</v>
      </c>
    </row>
    <row r="37" spans="1:23" x14ac:dyDescent="0.25">
      <c r="A37" s="4">
        <v>27</v>
      </c>
      <c r="B37" s="2" t="s">
        <v>179</v>
      </c>
      <c r="C37" s="2" t="s">
        <v>111</v>
      </c>
      <c r="D37" s="12"/>
      <c r="E37" s="2" t="s">
        <v>180</v>
      </c>
      <c r="F37" s="7"/>
      <c r="G37" s="5" t="s">
        <v>181</v>
      </c>
      <c r="H37" s="6">
        <v>50</v>
      </c>
      <c r="I37" s="6">
        <v>75</v>
      </c>
      <c r="J37" s="6">
        <v>85</v>
      </c>
      <c r="K37" s="6">
        <v>20</v>
      </c>
      <c r="L37" s="6">
        <v>30</v>
      </c>
      <c r="M37" s="6">
        <v>40</v>
      </c>
      <c r="N37" s="6">
        <f t="shared" si="0"/>
        <v>300</v>
      </c>
      <c r="O37" s="6">
        <v>0</v>
      </c>
      <c r="P37" s="6">
        <v>0</v>
      </c>
      <c r="Q37" s="6">
        <v>30</v>
      </c>
      <c r="R37" s="6">
        <v>0</v>
      </c>
      <c r="S37" s="6">
        <v>30</v>
      </c>
      <c r="T37" s="57">
        <f t="shared" si="1"/>
        <v>60</v>
      </c>
      <c r="U37" s="4" t="s">
        <v>2098</v>
      </c>
    </row>
    <row r="38" spans="1:23" x14ac:dyDescent="0.25">
      <c r="A38" s="4">
        <v>27</v>
      </c>
      <c r="B38" s="1" t="s">
        <v>184</v>
      </c>
      <c r="C38" s="1" t="s">
        <v>185</v>
      </c>
      <c r="D38" s="11" t="s">
        <v>143</v>
      </c>
      <c r="E38" s="1" t="s">
        <v>186</v>
      </c>
      <c r="F38" s="7"/>
      <c r="G38" s="17" t="s">
        <v>187</v>
      </c>
      <c r="H38" s="10">
        <v>50</v>
      </c>
      <c r="I38" s="10">
        <v>75</v>
      </c>
      <c r="J38" s="10">
        <v>90</v>
      </c>
      <c r="K38" s="10">
        <v>10</v>
      </c>
      <c r="L38" s="10">
        <v>35</v>
      </c>
      <c r="M38" s="10">
        <v>40</v>
      </c>
      <c r="N38" s="10">
        <v>300</v>
      </c>
      <c r="O38" s="57">
        <v>0</v>
      </c>
      <c r="P38" s="57">
        <v>10</v>
      </c>
      <c r="Q38" s="57">
        <v>30</v>
      </c>
      <c r="R38" s="57">
        <v>0</v>
      </c>
      <c r="S38" s="57">
        <v>30</v>
      </c>
      <c r="T38" s="57">
        <f t="shared" si="1"/>
        <v>70</v>
      </c>
      <c r="U38" s="4" t="s">
        <v>2098</v>
      </c>
    </row>
    <row r="39" spans="1:23" x14ac:dyDescent="0.25">
      <c r="A39" s="4">
        <v>28</v>
      </c>
      <c r="B39" s="2" t="s">
        <v>188</v>
      </c>
      <c r="C39" s="2" t="s">
        <v>111</v>
      </c>
      <c r="D39" s="12"/>
      <c r="E39" s="2" t="s">
        <v>180</v>
      </c>
      <c r="F39" s="7"/>
      <c r="G39" s="5" t="s">
        <v>181</v>
      </c>
      <c r="H39" s="6">
        <v>75</v>
      </c>
      <c r="I39" s="6">
        <v>100</v>
      </c>
      <c r="J39" s="6">
        <v>110</v>
      </c>
      <c r="K39" s="6">
        <v>45</v>
      </c>
      <c r="L39" s="6">
        <v>55</v>
      </c>
      <c r="M39" s="6">
        <v>65</v>
      </c>
      <c r="N39" s="6">
        <f>H39+I39+J39+K39+L39+M39</f>
        <v>450</v>
      </c>
      <c r="O39" s="6">
        <v>30</v>
      </c>
      <c r="P39" s="6">
        <v>0</v>
      </c>
      <c r="Q39" s="6">
        <v>0</v>
      </c>
      <c r="R39" s="6">
        <v>0</v>
      </c>
      <c r="S39" s="6">
        <v>30</v>
      </c>
      <c r="T39" s="57">
        <f t="shared" si="1"/>
        <v>60</v>
      </c>
      <c r="U39" s="4" t="s">
        <v>2085</v>
      </c>
    </row>
    <row r="40" spans="1:23" x14ac:dyDescent="0.25">
      <c r="A40" s="4">
        <v>28</v>
      </c>
      <c r="B40" s="1" t="s">
        <v>192</v>
      </c>
      <c r="C40" s="1" t="s">
        <v>185</v>
      </c>
      <c r="D40" s="11" t="s">
        <v>143</v>
      </c>
      <c r="E40" s="1" t="s">
        <v>186</v>
      </c>
      <c r="F40" s="2"/>
      <c r="G40" s="17" t="s">
        <v>187</v>
      </c>
      <c r="H40" s="10">
        <v>75</v>
      </c>
      <c r="I40" s="10">
        <v>100</v>
      </c>
      <c r="J40" s="10">
        <v>120</v>
      </c>
      <c r="K40" s="10">
        <v>25</v>
      </c>
      <c r="L40" s="10">
        <v>65</v>
      </c>
      <c r="M40" s="10">
        <v>65</v>
      </c>
      <c r="N40" s="10">
        <v>450</v>
      </c>
      <c r="O40" s="6">
        <v>30</v>
      </c>
      <c r="P40" s="6">
        <v>30</v>
      </c>
      <c r="Q40" s="6">
        <v>0</v>
      </c>
      <c r="R40" s="6">
        <v>0</v>
      </c>
      <c r="S40" s="6">
        <v>30</v>
      </c>
      <c r="T40" s="57">
        <f t="shared" si="1"/>
        <v>90</v>
      </c>
      <c r="U40" s="4" t="s">
        <v>2085</v>
      </c>
    </row>
    <row r="41" spans="1:23" ht="30" x14ac:dyDescent="0.25">
      <c r="A41" s="4">
        <v>29</v>
      </c>
      <c r="B41" s="2" t="s">
        <v>193</v>
      </c>
      <c r="C41" s="2" t="s">
        <v>31</v>
      </c>
      <c r="D41" s="12"/>
      <c r="E41" s="2" t="s">
        <v>138</v>
      </c>
      <c r="F41" s="2" t="s">
        <v>194</v>
      </c>
      <c r="G41" s="5" t="s">
        <v>119</v>
      </c>
      <c r="H41" s="6">
        <v>55</v>
      </c>
      <c r="I41" s="6">
        <v>47</v>
      </c>
      <c r="J41" s="6">
        <v>52</v>
      </c>
      <c r="K41" s="6">
        <v>40</v>
      </c>
      <c r="L41" s="6">
        <v>40</v>
      </c>
      <c r="M41" s="6">
        <v>41</v>
      </c>
      <c r="N41" s="6">
        <f t="shared" ref="N41:N115" si="2">H41+I41+J41+K41+L41+M41</f>
        <v>275</v>
      </c>
      <c r="O41" s="6">
        <v>0</v>
      </c>
      <c r="P41" s="6">
        <v>0</v>
      </c>
      <c r="Q41" s="6">
        <v>20</v>
      </c>
      <c r="R41" s="6">
        <v>0</v>
      </c>
      <c r="S41" s="6">
        <v>10</v>
      </c>
      <c r="T41" s="57">
        <f t="shared" si="1"/>
        <v>30</v>
      </c>
      <c r="U41" s="4" t="s">
        <v>1701</v>
      </c>
      <c r="V41" s="399" t="s">
        <v>3251</v>
      </c>
      <c r="W41" s="399" t="s">
        <v>3255</v>
      </c>
    </row>
    <row r="42" spans="1:23" ht="30" x14ac:dyDescent="0.25">
      <c r="A42" s="4">
        <v>30</v>
      </c>
      <c r="B42" s="2" t="s">
        <v>199</v>
      </c>
      <c r="C42" s="2" t="s">
        <v>31</v>
      </c>
      <c r="D42" s="12"/>
      <c r="E42" s="2" t="s">
        <v>138</v>
      </c>
      <c r="F42" s="2" t="s">
        <v>194</v>
      </c>
      <c r="G42" s="5" t="s">
        <v>119</v>
      </c>
      <c r="H42" s="6">
        <v>70</v>
      </c>
      <c r="I42" s="6">
        <v>62</v>
      </c>
      <c r="J42" s="6">
        <v>67</v>
      </c>
      <c r="K42" s="6">
        <v>55</v>
      </c>
      <c r="L42" s="6">
        <v>55</v>
      </c>
      <c r="M42" s="6">
        <v>56</v>
      </c>
      <c r="N42" s="6">
        <f t="shared" si="2"/>
        <v>365</v>
      </c>
      <c r="O42" s="57">
        <v>0</v>
      </c>
      <c r="P42" s="57">
        <v>0</v>
      </c>
      <c r="Q42" s="57">
        <v>20</v>
      </c>
      <c r="R42" s="57">
        <v>0</v>
      </c>
      <c r="S42" s="57">
        <v>20</v>
      </c>
      <c r="T42" s="57">
        <f t="shared" si="1"/>
        <v>40</v>
      </c>
      <c r="U42" s="603" t="s">
        <v>1701</v>
      </c>
      <c r="V42" s="399" t="s">
        <v>3252</v>
      </c>
      <c r="W42" s="399" t="s">
        <v>3256</v>
      </c>
    </row>
    <row r="43" spans="1:23" ht="30" x14ac:dyDescent="0.25">
      <c r="A43" s="4">
        <v>31</v>
      </c>
      <c r="B43" s="2" t="s">
        <v>200</v>
      </c>
      <c r="C43" s="2" t="s">
        <v>31</v>
      </c>
      <c r="D43" s="2" t="s">
        <v>111</v>
      </c>
      <c r="E43" s="2" t="s">
        <v>138</v>
      </c>
      <c r="F43" s="2" t="s">
        <v>194</v>
      </c>
      <c r="G43" s="5" t="s">
        <v>203</v>
      </c>
      <c r="H43" s="6">
        <v>90</v>
      </c>
      <c r="I43" s="10">
        <v>92</v>
      </c>
      <c r="J43" s="6">
        <v>87</v>
      </c>
      <c r="K43" s="6">
        <v>75</v>
      </c>
      <c r="L43" s="6">
        <v>85</v>
      </c>
      <c r="M43" s="6">
        <v>76</v>
      </c>
      <c r="N43" s="6">
        <f t="shared" si="2"/>
        <v>505</v>
      </c>
      <c r="O43" s="57">
        <v>0</v>
      </c>
      <c r="P43" s="57">
        <v>0</v>
      </c>
      <c r="Q43" s="57">
        <v>20</v>
      </c>
      <c r="R43" s="57">
        <v>0</v>
      </c>
      <c r="S43" s="57">
        <v>50</v>
      </c>
      <c r="T43" s="57">
        <f t="shared" si="1"/>
        <v>70</v>
      </c>
      <c r="U43" s="603" t="s">
        <v>1701</v>
      </c>
      <c r="V43" s="399" t="s">
        <v>3258</v>
      </c>
      <c r="W43" s="399" t="s">
        <v>3257</v>
      </c>
    </row>
    <row r="44" spans="1:23" ht="30" x14ac:dyDescent="0.25">
      <c r="A44" s="4">
        <v>32</v>
      </c>
      <c r="B44" s="68" t="s">
        <v>204</v>
      </c>
      <c r="C44" s="2" t="s">
        <v>31</v>
      </c>
      <c r="D44" s="12"/>
      <c r="E44" s="2" t="s">
        <v>138</v>
      </c>
      <c r="F44" s="2" t="s">
        <v>194</v>
      </c>
      <c r="G44" s="5" t="s">
        <v>119</v>
      </c>
      <c r="H44" s="6">
        <v>46</v>
      </c>
      <c r="I44" s="6">
        <v>57</v>
      </c>
      <c r="J44" s="6">
        <v>40</v>
      </c>
      <c r="K44" s="6">
        <v>40</v>
      </c>
      <c r="L44" s="6">
        <v>40</v>
      </c>
      <c r="M44" s="6">
        <v>50</v>
      </c>
      <c r="N44" s="6">
        <f t="shared" si="2"/>
        <v>273</v>
      </c>
      <c r="O44" s="6">
        <v>20</v>
      </c>
      <c r="P44" s="6">
        <v>0</v>
      </c>
      <c r="Q44" s="6">
        <v>10</v>
      </c>
      <c r="R44" s="6">
        <v>0</v>
      </c>
      <c r="S44" s="6">
        <v>0</v>
      </c>
      <c r="T44" s="57">
        <f t="shared" si="1"/>
        <v>30</v>
      </c>
      <c r="U44" s="603" t="s">
        <v>1701</v>
      </c>
      <c r="V44" s="399" t="s">
        <v>3250</v>
      </c>
      <c r="W44" s="882" t="s">
        <v>5525</v>
      </c>
    </row>
    <row r="45" spans="1:23" ht="30" x14ac:dyDescent="0.25">
      <c r="A45" s="4">
        <v>33</v>
      </c>
      <c r="B45" s="2" t="s">
        <v>207</v>
      </c>
      <c r="C45" s="2" t="s">
        <v>31</v>
      </c>
      <c r="D45" s="12"/>
      <c r="E45" s="2" t="s">
        <v>138</v>
      </c>
      <c r="F45" s="2" t="s">
        <v>194</v>
      </c>
      <c r="G45" s="5" t="s">
        <v>119</v>
      </c>
      <c r="H45" s="6">
        <v>61</v>
      </c>
      <c r="I45" s="6">
        <v>72</v>
      </c>
      <c r="J45" s="6">
        <v>57</v>
      </c>
      <c r="K45" s="6">
        <v>55</v>
      </c>
      <c r="L45" s="6">
        <v>55</v>
      </c>
      <c r="M45" s="6">
        <v>65</v>
      </c>
      <c r="N45" s="6">
        <f t="shared" si="2"/>
        <v>365</v>
      </c>
      <c r="O45" s="57">
        <v>30</v>
      </c>
      <c r="P45" s="57">
        <v>0</v>
      </c>
      <c r="Q45" s="57">
        <v>0</v>
      </c>
      <c r="R45" s="57">
        <v>0</v>
      </c>
      <c r="S45" s="57">
        <v>10</v>
      </c>
      <c r="T45" s="57">
        <f t="shared" si="1"/>
        <v>40</v>
      </c>
      <c r="U45" s="603" t="s">
        <v>1701</v>
      </c>
      <c r="V45" s="399" t="s">
        <v>3259</v>
      </c>
      <c r="W45" s="399" t="s">
        <v>3253</v>
      </c>
    </row>
    <row r="46" spans="1:23" ht="30" x14ac:dyDescent="0.25">
      <c r="A46" s="4">
        <v>34</v>
      </c>
      <c r="B46" s="2" t="s">
        <v>209</v>
      </c>
      <c r="C46" s="2" t="s">
        <v>31</v>
      </c>
      <c r="D46" s="2" t="s">
        <v>111</v>
      </c>
      <c r="E46" s="2" t="s">
        <v>138</v>
      </c>
      <c r="F46" s="2" t="s">
        <v>194</v>
      </c>
      <c r="G46" s="5" t="s">
        <v>203</v>
      </c>
      <c r="H46" s="6">
        <v>81</v>
      </c>
      <c r="I46" s="10">
        <v>102</v>
      </c>
      <c r="J46" s="6">
        <v>77</v>
      </c>
      <c r="K46" s="6">
        <v>85</v>
      </c>
      <c r="L46" s="6">
        <v>75</v>
      </c>
      <c r="M46" s="6">
        <v>85</v>
      </c>
      <c r="N46" s="6">
        <f t="shared" si="2"/>
        <v>505</v>
      </c>
      <c r="O46" s="57">
        <v>40</v>
      </c>
      <c r="P46" s="57">
        <v>0</v>
      </c>
      <c r="Q46" s="57">
        <v>0</v>
      </c>
      <c r="R46" s="57">
        <v>0</v>
      </c>
      <c r="S46" s="57">
        <v>30</v>
      </c>
      <c r="T46" s="57">
        <f t="shared" si="1"/>
        <v>70</v>
      </c>
      <c r="U46" s="603" t="s">
        <v>1701</v>
      </c>
      <c r="V46" s="399" t="s">
        <v>3254</v>
      </c>
      <c r="W46" s="69" t="s">
        <v>3098</v>
      </c>
    </row>
    <row r="47" spans="1:23" x14ac:dyDescent="0.25">
      <c r="A47" s="4">
        <v>35</v>
      </c>
      <c r="B47" s="2" t="s">
        <v>210</v>
      </c>
      <c r="C47" s="2" t="s">
        <v>211</v>
      </c>
      <c r="D47" s="12"/>
      <c r="E47" s="2" t="s">
        <v>212</v>
      </c>
      <c r="F47" s="2" t="s">
        <v>213</v>
      </c>
      <c r="G47" s="5" t="s">
        <v>214</v>
      </c>
      <c r="H47" s="6">
        <v>70</v>
      </c>
      <c r="I47" s="6">
        <v>45</v>
      </c>
      <c r="J47" s="6">
        <v>48</v>
      </c>
      <c r="K47" s="6">
        <v>60</v>
      </c>
      <c r="L47" s="6">
        <v>65</v>
      </c>
      <c r="M47" s="6">
        <v>35</v>
      </c>
      <c r="N47" s="6">
        <f t="shared" si="2"/>
        <v>323</v>
      </c>
      <c r="O47" s="6">
        <v>0</v>
      </c>
      <c r="P47" s="6">
        <v>0</v>
      </c>
      <c r="Q47" s="6">
        <v>70</v>
      </c>
      <c r="R47" s="6">
        <v>0</v>
      </c>
      <c r="S47" s="6">
        <v>0</v>
      </c>
      <c r="T47" s="57">
        <f t="shared" si="1"/>
        <v>70</v>
      </c>
      <c r="U47" s="396" t="s">
        <v>2137</v>
      </c>
    </row>
    <row r="48" spans="1:23" x14ac:dyDescent="0.25">
      <c r="A48" s="4">
        <v>36</v>
      </c>
      <c r="B48" s="2" t="s">
        <v>215</v>
      </c>
      <c r="C48" s="2" t="s">
        <v>211</v>
      </c>
      <c r="D48" s="12"/>
      <c r="E48" s="2" t="s">
        <v>212</v>
      </c>
      <c r="F48" s="2" t="s">
        <v>213</v>
      </c>
      <c r="G48" s="5" t="s">
        <v>216</v>
      </c>
      <c r="H48" s="6">
        <v>95</v>
      </c>
      <c r="I48" s="6">
        <v>70</v>
      </c>
      <c r="J48" s="6">
        <v>73</v>
      </c>
      <c r="K48" s="10">
        <v>95</v>
      </c>
      <c r="L48" s="6">
        <v>90</v>
      </c>
      <c r="M48" s="6">
        <v>60</v>
      </c>
      <c r="N48" s="6">
        <f t="shared" si="2"/>
        <v>483</v>
      </c>
      <c r="O48" s="6">
        <v>0</v>
      </c>
      <c r="P48" s="6">
        <v>0</v>
      </c>
      <c r="Q48" s="6">
        <v>40</v>
      </c>
      <c r="R48" s="6">
        <v>10</v>
      </c>
      <c r="S48" s="6">
        <v>0</v>
      </c>
      <c r="T48" s="57">
        <f t="shared" si="1"/>
        <v>50</v>
      </c>
      <c r="U48" s="342" t="s">
        <v>1620</v>
      </c>
    </row>
    <row r="49" spans="1:21" x14ac:dyDescent="0.25">
      <c r="A49" s="4">
        <v>37</v>
      </c>
      <c r="B49" s="2" t="s">
        <v>217</v>
      </c>
      <c r="C49" s="2" t="s">
        <v>49</v>
      </c>
      <c r="D49" s="12"/>
      <c r="E49" s="2" t="s">
        <v>218</v>
      </c>
      <c r="F49" s="7"/>
      <c r="G49" s="5" t="s">
        <v>63</v>
      </c>
      <c r="H49" s="6">
        <v>38</v>
      </c>
      <c r="I49" s="6">
        <v>41</v>
      </c>
      <c r="J49" s="6">
        <v>40</v>
      </c>
      <c r="K49" s="6">
        <v>50</v>
      </c>
      <c r="L49" s="6">
        <v>65</v>
      </c>
      <c r="M49" s="6">
        <v>65</v>
      </c>
      <c r="N49" s="6">
        <f t="shared" si="2"/>
        <v>299</v>
      </c>
      <c r="O49" s="6">
        <v>0</v>
      </c>
      <c r="P49" s="6">
        <v>10</v>
      </c>
      <c r="Q49" s="6">
        <v>20</v>
      </c>
      <c r="R49" s="6">
        <v>30</v>
      </c>
      <c r="S49" s="6">
        <v>0</v>
      </c>
      <c r="T49" s="57">
        <f t="shared" si="1"/>
        <v>60</v>
      </c>
      <c r="U49" s="4" t="s">
        <v>2188</v>
      </c>
    </row>
    <row r="50" spans="1:21" x14ac:dyDescent="0.25">
      <c r="A50" s="4">
        <v>37</v>
      </c>
      <c r="B50" s="1" t="s">
        <v>219</v>
      </c>
      <c r="C50" s="1" t="s">
        <v>185</v>
      </c>
      <c r="D50" s="12"/>
      <c r="E50" s="1" t="s">
        <v>186</v>
      </c>
      <c r="F50" s="7"/>
      <c r="G50" s="17" t="s">
        <v>220</v>
      </c>
      <c r="H50" s="10">
        <v>38</v>
      </c>
      <c r="I50" s="10">
        <v>41</v>
      </c>
      <c r="J50" s="10">
        <v>40</v>
      </c>
      <c r="K50" s="10">
        <v>50</v>
      </c>
      <c r="L50" s="10">
        <v>65</v>
      </c>
      <c r="M50" s="10">
        <v>65</v>
      </c>
      <c r="N50" s="6">
        <f t="shared" si="2"/>
        <v>299</v>
      </c>
      <c r="O50" s="6">
        <v>0</v>
      </c>
      <c r="P50" s="6">
        <v>20</v>
      </c>
      <c r="Q50" s="6">
        <v>40</v>
      </c>
      <c r="R50" s="6">
        <v>0</v>
      </c>
      <c r="S50" s="6">
        <v>0</v>
      </c>
      <c r="T50" s="57">
        <f t="shared" si="1"/>
        <v>60</v>
      </c>
      <c r="U50" s="4" t="s">
        <v>2188</v>
      </c>
    </row>
    <row r="51" spans="1:21" x14ac:dyDescent="0.25">
      <c r="A51" s="4">
        <v>38</v>
      </c>
      <c r="B51" s="2" t="s">
        <v>221</v>
      </c>
      <c r="C51" s="2" t="s">
        <v>49</v>
      </c>
      <c r="D51" s="12"/>
      <c r="E51" s="2" t="s">
        <v>218</v>
      </c>
      <c r="F51" s="7"/>
      <c r="G51" s="5" t="s">
        <v>63</v>
      </c>
      <c r="H51" s="6">
        <v>73</v>
      </c>
      <c r="I51" s="6">
        <v>76</v>
      </c>
      <c r="J51" s="6">
        <v>75</v>
      </c>
      <c r="K51" s="6">
        <v>81</v>
      </c>
      <c r="L51" s="6">
        <v>100</v>
      </c>
      <c r="M51" s="6">
        <v>100</v>
      </c>
      <c r="N51" s="6">
        <f t="shared" si="2"/>
        <v>505</v>
      </c>
      <c r="O51" s="6">
        <v>0</v>
      </c>
      <c r="P51" s="6">
        <v>50</v>
      </c>
      <c r="Q51" s="6">
        <v>10</v>
      </c>
      <c r="R51" s="6">
        <v>30</v>
      </c>
      <c r="S51" s="6">
        <v>0</v>
      </c>
      <c r="T51" s="57">
        <f t="shared" si="1"/>
        <v>90</v>
      </c>
      <c r="U51" s="4" t="s">
        <v>2188</v>
      </c>
    </row>
    <row r="52" spans="1:21" x14ac:dyDescent="0.25">
      <c r="A52" s="4">
        <v>37</v>
      </c>
      <c r="B52" s="1" t="s">
        <v>222</v>
      </c>
      <c r="C52" s="1" t="s">
        <v>185</v>
      </c>
      <c r="D52" s="1" t="s">
        <v>211</v>
      </c>
      <c r="E52" s="1" t="s">
        <v>186</v>
      </c>
      <c r="F52" s="7"/>
      <c r="G52" s="17" t="s">
        <v>220</v>
      </c>
      <c r="H52" s="10">
        <v>73</v>
      </c>
      <c r="I52" s="10">
        <v>67</v>
      </c>
      <c r="J52" s="10">
        <v>75</v>
      </c>
      <c r="K52" s="10">
        <v>81</v>
      </c>
      <c r="L52" s="10">
        <v>100</v>
      </c>
      <c r="M52" s="10">
        <v>109</v>
      </c>
      <c r="N52" s="6">
        <f t="shared" si="2"/>
        <v>505</v>
      </c>
      <c r="O52" s="6">
        <v>0</v>
      </c>
      <c r="P52" s="6">
        <v>60</v>
      </c>
      <c r="Q52" s="6">
        <v>30</v>
      </c>
      <c r="R52" s="6">
        <v>0</v>
      </c>
      <c r="S52" s="6">
        <v>0</v>
      </c>
      <c r="T52" s="57">
        <f t="shared" si="1"/>
        <v>90</v>
      </c>
      <c r="U52" s="4" t="s">
        <v>2188</v>
      </c>
    </row>
    <row r="53" spans="1:21" x14ac:dyDescent="0.25">
      <c r="A53" s="4">
        <v>39</v>
      </c>
      <c r="B53" s="2" t="s">
        <v>223</v>
      </c>
      <c r="C53" s="2" t="s">
        <v>101</v>
      </c>
      <c r="D53" s="2" t="s">
        <v>211</v>
      </c>
      <c r="E53" s="2" t="s">
        <v>212</v>
      </c>
      <c r="F53" s="7"/>
      <c r="G53" s="5" t="s">
        <v>214</v>
      </c>
      <c r="H53" s="6">
        <v>115</v>
      </c>
      <c r="I53" s="6">
        <v>45</v>
      </c>
      <c r="J53" s="6">
        <v>20</v>
      </c>
      <c r="K53" s="6">
        <v>45</v>
      </c>
      <c r="L53" s="6">
        <v>25</v>
      </c>
      <c r="M53" s="6">
        <v>20</v>
      </c>
      <c r="N53" s="6">
        <f t="shared" si="2"/>
        <v>270</v>
      </c>
      <c r="O53" s="6">
        <v>0</v>
      </c>
      <c r="P53" s="6">
        <v>0</v>
      </c>
      <c r="Q53" s="6">
        <v>70</v>
      </c>
      <c r="R53" s="6">
        <v>0</v>
      </c>
      <c r="S53" s="6">
        <v>0</v>
      </c>
      <c r="T53" s="57">
        <f t="shared" si="1"/>
        <v>70</v>
      </c>
      <c r="U53" s="396" t="s">
        <v>3249</v>
      </c>
    </row>
    <row r="54" spans="1:21" x14ac:dyDescent="0.25">
      <c r="A54" s="4">
        <v>40</v>
      </c>
      <c r="B54" s="2" t="s">
        <v>224</v>
      </c>
      <c r="C54" s="2" t="s">
        <v>101</v>
      </c>
      <c r="D54" s="2" t="s">
        <v>211</v>
      </c>
      <c r="E54" s="2" t="s">
        <v>212</v>
      </c>
      <c r="F54" s="7"/>
      <c r="G54" s="5" t="s">
        <v>225</v>
      </c>
      <c r="H54" s="6">
        <v>140</v>
      </c>
      <c r="I54" s="6">
        <v>70</v>
      </c>
      <c r="J54" s="6">
        <v>45</v>
      </c>
      <c r="K54" s="10">
        <v>85</v>
      </c>
      <c r="L54" s="6">
        <v>50</v>
      </c>
      <c r="M54" s="6">
        <v>45</v>
      </c>
      <c r="N54" s="6">
        <f t="shared" si="2"/>
        <v>435</v>
      </c>
      <c r="O54" s="6">
        <v>0</v>
      </c>
      <c r="P54" s="6">
        <v>0</v>
      </c>
      <c r="Q54" s="6">
        <v>50</v>
      </c>
      <c r="R54" s="6">
        <v>0</v>
      </c>
      <c r="S54" s="6">
        <v>20</v>
      </c>
      <c r="T54" s="57">
        <f t="shared" si="1"/>
        <v>70</v>
      </c>
      <c r="U54" s="4" t="s">
        <v>3249</v>
      </c>
    </row>
    <row r="55" spans="1:21" x14ac:dyDescent="0.25">
      <c r="A55" s="4">
        <v>41</v>
      </c>
      <c r="B55" s="2" t="s">
        <v>226</v>
      </c>
      <c r="C55" s="2" t="s">
        <v>31</v>
      </c>
      <c r="D55" s="2" t="s">
        <v>57</v>
      </c>
      <c r="E55" s="2" t="s">
        <v>227</v>
      </c>
      <c r="F55" s="7"/>
      <c r="G55" s="5" t="s">
        <v>230</v>
      </c>
      <c r="H55" s="6">
        <v>40</v>
      </c>
      <c r="I55" s="6">
        <v>45</v>
      </c>
      <c r="J55" s="6">
        <v>35</v>
      </c>
      <c r="K55" s="6">
        <v>30</v>
      </c>
      <c r="L55" s="6">
        <v>40</v>
      </c>
      <c r="M55" s="6">
        <v>55</v>
      </c>
      <c r="N55" s="6">
        <f t="shared" si="2"/>
        <v>245</v>
      </c>
      <c r="O55" s="6">
        <v>0</v>
      </c>
      <c r="P55" s="6">
        <v>0</v>
      </c>
      <c r="Q55" s="6">
        <v>0</v>
      </c>
      <c r="R55" s="6">
        <v>20</v>
      </c>
      <c r="S55" s="6">
        <v>0</v>
      </c>
      <c r="T55" s="57">
        <f t="shared" si="1"/>
        <v>20</v>
      </c>
      <c r="U55" s="4" t="s">
        <v>2125</v>
      </c>
    </row>
    <row r="56" spans="1:21" x14ac:dyDescent="0.25">
      <c r="A56" s="4">
        <v>42</v>
      </c>
      <c r="B56" s="2" t="s">
        <v>232</v>
      </c>
      <c r="C56" s="2" t="s">
        <v>31</v>
      </c>
      <c r="D56" s="2" t="s">
        <v>57</v>
      </c>
      <c r="E56" s="2" t="s">
        <v>227</v>
      </c>
      <c r="F56" s="7"/>
      <c r="G56" s="5" t="s">
        <v>230</v>
      </c>
      <c r="H56" s="6">
        <v>75</v>
      </c>
      <c r="I56" s="6">
        <v>80</v>
      </c>
      <c r="J56" s="6">
        <v>70</v>
      </c>
      <c r="K56" s="6">
        <v>65</v>
      </c>
      <c r="L56" s="6">
        <v>75</v>
      </c>
      <c r="M56" s="6">
        <v>90</v>
      </c>
      <c r="N56" s="6">
        <f t="shared" si="2"/>
        <v>455</v>
      </c>
      <c r="O56" s="6">
        <v>0</v>
      </c>
      <c r="P56" s="6">
        <v>0</v>
      </c>
      <c r="Q56" s="6">
        <v>0</v>
      </c>
      <c r="R56" s="6">
        <v>20</v>
      </c>
      <c r="S56" s="6">
        <v>10</v>
      </c>
      <c r="T56" s="57">
        <f t="shared" si="1"/>
        <v>30</v>
      </c>
      <c r="U56" s="4" t="s">
        <v>2125</v>
      </c>
    </row>
    <row r="57" spans="1:21" x14ac:dyDescent="0.25">
      <c r="A57" s="4">
        <v>43</v>
      </c>
      <c r="B57" s="2" t="s">
        <v>233</v>
      </c>
      <c r="C57" s="2" t="s">
        <v>30</v>
      </c>
      <c r="D57" s="2" t="s">
        <v>31</v>
      </c>
      <c r="E57" s="23" t="s">
        <v>2601</v>
      </c>
      <c r="F57" s="7"/>
      <c r="G57" s="5" t="s">
        <v>75</v>
      </c>
      <c r="H57" s="6">
        <v>45</v>
      </c>
      <c r="I57" s="6">
        <v>50</v>
      </c>
      <c r="J57" s="6">
        <v>55</v>
      </c>
      <c r="K57" s="6">
        <v>75</v>
      </c>
      <c r="L57" s="6">
        <v>65</v>
      </c>
      <c r="M57" s="6">
        <v>30</v>
      </c>
      <c r="N57" s="6">
        <f t="shared" si="2"/>
        <v>320</v>
      </c>
      <c r="O57" s="6">
        <v>0</v>
      </c>
      <c r="P57" s="6">
        <v>0</v>
      </c>
      <c r="Q57" s="6">
        <v>10</v>
      </c>
      <c r="R57" s="6">
        <v>30</v>
      </c>
      <c r="S57" s="6">
        <v>0</v>
      </c>
      <c r="T57" s="57">
        <f t="shared" si="1"/>
        <v>40</v>
      </c>
      <c r="U57" s="705" t="s">
        <v>1684</v>
      </c>
    </row>
    <row r="58" spans="1:21" x14ac:dyDescent="0.25">
      <c r="A58" s="4">
        <v>44</v>
      </c>
      <c r="B58" s="2" t="s">
        <v>236</v>
      </c>
      <c r="C58" s="2" t="s">
        <v>30</v>
      </c>
      <c r="D58" s="2" t="s">
        <v>31</v>
      </c>
      <c r="E58" s="23" t="s">
        <v>2601</v>
      </c>
      <c r="F58" s="7"/>
      <c r="G58" s="5" t="s">
        <v>239</v>
      </c>
      <c r="H58" s="6">
        <v>60</v>
      </c>
      <c r="I58" s="6">
        <v>65</v>
      </c>
      <c r="J58" s="6">
        <v>70</v>
      </c>
      <c r="K58" s="6">
        <v>85</v>
      </c>
      <c r="L58" s="6">
        <v>75</v>
      </c>
      <c r="M58" s="6">
        <v>40</v>
      </c>
      <c r="N58" s="6">
        <f t="shared" si="2"/>
        <v>395</v>
      </c>
      <c r="O58" s="6">
        <v>0</v>
      </c>
      <c r="P58" s="6">
        <v>0</v>
      </c>
      <c r="Q58" s="6">
        <v>0</v>
      </c>
      <c r="R58" s="6">
        <v>50</v>
      </c>
      <c r="S58" s="6">
        <v>10</v>
      </c>
      <c r="T58" s="57">
        <f t="shared" si="1"/>
        <v>60</v>
      </c>
      <c r="U58" s="705" t="s">
        <v>1684</v>
      </c>
    </row>
    <row r="59" spans="1:21" x14ac:dyDescent="0.25">
      <c r="A59" s="4">
        <v>45</v>
      </c>
      <c r="B59" s="2" t="s">
        <v>240</v>
      </c>
      <c r="C59" s="2" t="s">
        <v>30</v>
      </c>
      <c r="D59" s="2" t="s">
        <v>31</v>
      </c>
      <c r="E59" s="23" t="s">
        <v>2601</v>
      </c>
      <c r="F59" s="7"/>
      <c r="G59" s="5" t="s">
        <v>205</v>
      </c>
      <c r="H59" s="6">
        <v>75</v>
      </c>
      <c r="I59" s="6">
        <v>80</v>
      </c>
      <c r="J59" s="6">
        <v>85</v>
      </c>
      <c r="K59" s="10">
        <v>110</v>
      </c>
      <c r="L59" s="6">
        <v>90</v>
      </c>
      <c r="M59" s="6">
        <v>50</v>
      </c>
      <c r="N59" s="6">
        <f t="shared" si="2"/>
        <v>490</v>
      </c>
      <c r="O59" s="6">
        <v>0</v>
      </c>
      <c r="P59" s="6">
        <v>10</v>
      </c>
      <c r="Q59" s="6">
        <v>0</v>
      </c>
      <c r="R59" s="6">
        <v>70</v>
      </c>
      <c r="S59" s="6">
        <v>0</v>
      </c>
      <c r="T59" s="57">
        <f t="shared" si="1"/>
        <v>80</v>
      </c>
      <c r="U59" s="705" t="s">
        <v>1055</v>
      </c>
    </row>
    <row r="60" spans="1:21" x14ac:dyDescent="0.25">
      <c r="A60" s="4">
        <v>46</v>
      </c>
      <c r="B60" s="2" t="s">
        <v>244</v>
      </c>
      <c r="C60" s="2" t="s">
        <v>73</v>
      </c>
      <c r="D60" s="2" t="s">
        <v>30</v>
      </c>
      <c r="E60" s="2" t="s">
        <v>205</v>
      </c>
      <c r="F60" s="2" t="s">
        <v>245</v>
      </c>
      <c r="G60" s="5" t="s">
        <v>246</v>
      </c>
      <c r="H60" s="6">
        <v>35</v>
      </c>
      <c r="I60" s="6">
        <v>70</v>
      </c>
      <c r="J60" s="6">
        <v>55</v>
      </c>
      <c r="K60" s="6">
        <v>45</v>
      </c>
      <c r="L60" s="6">
        <v>55</v>
      </c>
      <c r="M60" s="6">
        <v>25</v>
      </c>
      <c r="N60" s="6">
        <f t="shared" si="2"/>
        <v>285</v>
      </c>
      <c r="O60" s="6">
        <v>0</v>
      </c>
      <c r="P60" s="6">
        <v>0</v>
      </c>
      <c r="Q60" s="6">
        <v>0</v>
      </c>
      <c r="R60" s="6">
        <v>30</v>
      </c>
      <c r="S60" s="6">
        <v>0</v>
      </c>
      <c r="T60" s="57">
        <f t="shared" si="1"/>
        <v>30</v>
      </c>
      <c r="U60" s="4" t="s">
        <v>2858</v>
      </c>
    </row>
    <row r="61" spans="1:21" x14ac:dyDescent="0.25">
      <c r="A61" s="4">
        <v>47</v>
      </c>
      <c r="B61" s="2" t="s">
        <v>247</v>
      </c>
      <c r="C61" s="2" t="s">
        <v>73</v>
      </c>
      <c r="D61" s="2" t="s">
        <v>30</v>
      </c>
      <c r="E61" s="2" t="s">
        <v>205</v>
      </c>
      <c r="F61" s="2" t="s">
        <v>245</v>
      </c>
      <c r="G61" s="5" t="s">
        <v>246</v>
      </c>
      <c r="H61" s="6">
        <v>60</v>
      </c>
      <c r="I61" s="6">
        <v>95</v>
      </c>
      <c r="J61" s="6">
        <v>80</v>
      </c>
      <c r="K61" s="6">
        <v>60</v>
      </c>
      <c r="L61" s="6">
        <v>80</v>
      </c>
      <c r="M61" s="6">
        <v>30</v>
      </c>
      <c r="N61" s="6">
        <f t="shared" si="2"/>
        <v>405</v>
      </c>
      <c r="O61" s="6">
        <v>0</v>
      </c>
      <c r="P61" s="6">
        <v>0</v>
      </c>
      <c r="Q61" s="6">
        <v>0</v>
      </c>
      <c r="R61" s="6">
        <v>50</v>
      </c>
      <c r="S61" s="6">
        <v>0</v>
      </c>
      <c r="T61" s="57">
        <f t="shared" si="1"/>
        <v>50</v>
      </c>
      <c r="U61" s="4" t="s">
        <v>2858</v>
      </c>
    </row>
    <row r="62" spans="1:21" x14ac:dyDescent="0.25">
      <c r="A62" s="4">
        <v>48</v>
      </c>
      <c r="B62" s="2" t="s">
        <v>249</v>
      </c>
      <c r="C62" s="2" t="s">
        <v>73</v>
      </c>
      <c r="D62" s="2" t="s">
        <v>31</v>
      </c>
      <c r="E62" s="68" t="s">
        <v>1552</v>
      </c>
      <c r="F62" s="2" t="s">
        <v>82</v>
      </c>
      <c r="G62" s="5" t="s">
        <v>75</v>
      </c>
      <c r="H62" s="6">
        <v>60</v>
      </c>
      <c r="I62" s="6">
        <v>55</v>
      </c>
      <c r="J62" s="6">
        <v>50</v>
      </c>
      <c r="K62" s="6">
        <v>40</v>
      </c>
      <c r="L62" s="6">
        <v>55</v>
      </c>
      <c r="M62" s="6">
        <v>45</v>
      </c>
      <c r="N62" s="6">
        <f t="shared" si="2"/>
        <v>305</v>
      </c>
      <c r="O62" s="6">
        <v>0</v>
      </c>
      <c r="P62" s="6">
        <v>0</v>
      </c>
      <c r="Q62" s="6">
        <v>20</v>
      </c>
      <c r="R62" s="6">
        <v>10</v>
      </c>
      <c r="S62" s="6">
        <v>0</v>
      </c>
      <c r="T62" s="57">
        <f t="shared" si="1"/>
        <v>30</v>
      </c>
      <c r="U62" s="405" t="s">
        <v>1802</v>
      </c>
    </row>
    <row r="63" spans="1:21" x14ac:dyDescent="0.25">
      <c r="A63" s="4">
        <v>49</v>
      </c>
      <c r="B63" s="2" t="s">
        <v>250</v>
      </c>
      <c r="C63" s="2" t="s">
        <v>73</v>
      </c>
      <c r="D63" s="2" t="s">
        <v>31</v>
      </c>
      <c r="E63" s="2" t="s">
        <v>74</v>
      </c>
      <c r="F63" s="2" t="s">
        <v>82</v>
      </c>
      <c r="G63" s="5" t="s">
        <v>251</v>
      </c>
      <c r="H63" s="6">
        <v>70</v>
      </c>
      <c r="I63" s="6">
        <v>65</v>
      </c>
      <c r="J63" s="6">
        <v>60</v>
      </c>
      <c r="K63" s="6">
        <v>90</v>
      </c>
      <c r="L63" s="6">
        <v>75</v>
      </c>
      <c r="M63" s="6">
        <v>90</v>
      </c>
      <c r="N63" s="6">
        <f t="shared" si="2"/>
        <v>450</v>
      </c>
      <c r="O63" s="6">
        <v>0</v>
      </c>
      <c r="P63" s="6">
        <v>10</v>
      </c>
      <c r="Q63" s="6">
        <v>20</v>
      </c>
      <c r="R63" s="6">
        <v>20</v>
      </c>
      <c r="S63" s="6">
        <v>0</v>
      </c>
      <c r="T63" s="57">
        <f t="shared" si="1"/>
        <v>50</v>
      </c>
      <c r="U63" s="405" t="s">
        <v>1802</v>
      </c>
    </row>
    <row r="64" spans="1:21" x14ac:dyDescent="0.25">
      <c r="A64" s="4">
        <v>50</v>
      </c>
      <c r="B64" s="2" t="s">
        <v>252</v>
      </c>
      <c r="C64" s="2" t="s">
        <v>111</v>
      </c>
      <c r="D64" s="12"/>
      <c r="E64" s="2" t="s">
        <v>180</v>
      </c>
      <c r="F64" s="2" t="s">
        <v>253</v>
      </c>
      <c r="G64" s="5" t="s">
        <v>254</v>
      </c>
      <c r="H64" s="6">
        <v>10</v>
      </c>
      <c r="I64" s="6">
        <v>55</v>
      </c>
      <c r="J64" s="6">
        <v>25</v>
      </c>
      <c r="K64" s="6">
        <v>35</v>
      </c>
      <c r="L64" s="6">
        <v>45</v>
      </c>
      <c r="M64" s="6">
        <v>95</v>
      </c>
      <c r="N64" s="6">
        <f t="shared" si="2"/>
        <v>265</v>
      </c>
      <c r="O64" s="6">
        <v>0</v>
      </c>
      <c r="P64" s="6">
        <v>0</v>
      </c>
      <c r="Q64" s="6">
        <v>30</v>
      </c>
      <c r="R64" s="6">
        <v>0</v>
      </c>
      <c r="S64" s="6">
        <v>0</v>
      </c>
      <c r="T64" s="57">
        <f t="shared" si="1"/>
        <v>30</v>
      </c>
      <c r="U64" s="722" t="s">
        <v>1684</v>
      </c>
    </row>
    <row r="65" spans="1:23" x14ac:dyDescent="0.25">
      <c r="A65" s="4">
        <v>50</v>
      </c>
      <c r="B65" s="1" t="s">
        <v>255</v>
      </c>
      <c r="C65" s="1" t="s">
        <v>111</v>
      </c>
      <c r="D65" s="11" t="s">
        <v>143</v>
      </c>
      <c r="E65" s="1" t="s">
        <v>180</v>
      </c>
      <c r="F65" s="1" t="s">
        <v>256</v>
      </c>
      <c r="G65" s="17" t="s">
        <v>254</v>
      </c>
      <c r="H65" s="10">
        <v>10</v>
      </c>
      <c r="I65" s="10">
        <v>55</v>
      </c>
      <c r="J65" s="10">
        <v>30</v>
      </c>
      <c r="K65" s="10">
        <v>35</v>
      </c>
      <c r="L65" s="10">
        <v>45</v>
      </c>
      <c r="M65" s="10">
        <v>90</v>
      </c>
      <c r="N65" s="6">
        <f t="shared" si="2"/>
        <v>265</v>
      </c>
      <c r="O65" s="6">
        <v>0</v>
      </c>
      <c r="P65" s="6">
        <v>0</v>
      </c>
      <c r="Q65" s="6">
        <v>20</v>
      </c>
      <c r="R65" s="6">
        <v>0</v>
      </c>
      <c r="S65" s="6">
        <v>10</v>
      </c>
      <c r="T65" s="57">
        <f t="shared" si="1"/>
        <v>30</v>
      </c>
      <c r="U65" s="722" t="s">
        <v>1684</v>
      </c>
    </row>
    <row r="66" spans="1:23" x14ac:dyDescent="0.25">
      <c r="A66" s="4">
        <v>51</v>
      </c>
      <c r="B66" s="2" t="s">
        <v>257</v>
      </c>
      <c r="C66" s="2" t="s">
        <v>111</v>
      </c>
      <c r="D66" s="12"/>
      <c r="E66" s="2" t="s">
        <v>180</v>
      </c>
      <c r="F66" s="2" t="s">
        <v>253</v>
      </c>
      <c r="G66" s="5" t="s">
        <v>254</v>
      </c>
      <c r="H66" s="6">
        <v>35</v>
      </c>
      <c r="I66" s="10">
        <v>100</v>
      </c>
      <c r="J66" s="6">
        <v>50</v>
      </c>
      <c r="K66" s="6">
        <v>50</v>
      </c>
      <c r="L66" s="6">
        <v>70</v>
      </c>
      <c r="M66" s="6">
        <v>120</v>
      </c>
      <c r="N66" s="6">
        <f t="shared" si="2"/>
        <v>425</v>
      </c>
      <c r="O66" s="6">
        <v>0</v>
      </c>
      <c r="P66" s="6">
        <v>0</v>
      </c>
      <c r="Q66" s="6">
        <v>10</v>
      </c>
      <c r="R66" s="6">
        <v>30</v>
      </c>
      <c r="S66" s="6">
        <v>0</v>
      </c>
      <c r="T66" s="57">
        <f t="shared" si="1"/>
        <v>40</v>
      </c>
      <c r="U66" s="722" t="s">
        <v>1684</v>
      </c>
    </row>
    <row r="67" spans="1:23" x14ac:dyDescent="0.25">
      <c r="A67" s="4">
        <v>51</v>
      </c>
      <c r="B67" s="1" t="s">
        <v>258</v>
      </c>
      <c r="C67" s="1" t="s">
        <v>111</v>
      </c>
      <c r="D67" s="11" t="s">
        <v>143</v>
      </c>
      <c r="E67" s="1" t="s">
        <v>180</v>
      </c>
      <c r="F67" s="1" t="s">
        <v>256</v>
      </c>
      <c r="G67" s="17" t="s">
        <v>254</v>
      </c>
      <c r="H67" s="10">
        <v>35</v>
      </c>
      <c r="I67" s="10">
        <v>100</v>
      </c>
      <c r="J67" s="10">
        <v>60</v>
      </c>
      <c r="K67" s="10">
        <v>50</v>
      </c>
      <c r="L67" s="10">
        <v>70</v>
      </c>
      <c r="M67" s="10">
        <v>110</v>
      </c>
      <c r="N67" s="6">
        <f t="shared" si="2"/>
        <v>425</v>
      </c>
      <c r="O67" s="6">
        <v>0</v>
      </c>
      <c r="P67" s="6">
        <v>20</v>
      </c>
      <c r="Q67" s="6">
        <v>0</v>
      </c>
      <c r="R67" s="6">
        <v>20</v>
      </c>
      <c r="S67" s="6">
        <v>0</v>
      </c>
      <c r="T67" s="57">
        <f t="shared" ref="T67:T132" si="3">SUM(O67:S67)</f>
        <v>40</v>
      </c>
      <c r="U67" s="722" t="s">
        <v>1684</v>
      </c>
    </row>
    <row r="68" spans="1:23" x14ac:dyDescent="0.25">
      <c r="A68" s="4">
        <v>52</v>
      </c>
      <c r="B68" s="2" t="s">
        <v>259</v>
      </c>
      <c r="C68" s="2" t="s">
        <v>101</v>
      </c>
      <c r="D68" s="12"/>
      <c r="E68" s="2" t="s">
        <v>260</v>
      </c>
      <c r="F68" s="2" t="s">
        <v>261</v>
      </c>
      <c r="G68" s="5" t="s">
        <v>162</v>
      </c>
      <c r="H68" s="6">
        <v>40</v>
      </c>
      <c r="I68" s="6">
        <v>45</v>
      </c>
      <c r="J68" s="6">
        <v>35</v>
      </c>
      <c r="K68" s="6">
        <v>40</v>
      </c>
      <c r="L68" s="6">
        <v>40</v>
      </c>
      <c r="M68" s="6">
        <v>90</v>
      </c>
      <c r="N68" s="6">
        <f t="shared" si="2"/>
        <v>290</v>
      </c>
      <c r="O68" s="6">
        <v>10</v>
      </c>
      <c r="P68" s="6">
        <v>0</v>
      </c>
      <c r="Q68" s="6">
        <v>40</v>
      </c>
      <c r="R68" s="6">
        <v>10</v>
      </c>
      <c r="S68" s="6">
        <v>0</v>
      </c>
      <c r="T68" s="57">
        <f t="shared" si="3"/>
        <v>60</v>
      </c>
      <c r="U68" s="321" t="s">
        <v>1646</v>
      </c>
    </row>
    <row r="69" spans="1:23" x14ac:dyDescent="0.25">
      <c r="A69" s="4">
        <v>52</v>
      </c>
      <c r="B69" s="1" t="s">
        <v>262</v>
      </c>
      <c r="C69" s="1" t="s">
        <v>122</v>
      </c>
      <c r="D69" s="12"/>
      <c r="E69" s="1" t="s">
        <v>260</v>
      </c>
      <c r="F69" s="1" t="s">
        <v>261</v>
      </c>
      <c r="G69" s="17" t="s">
        <v>401</v>
      </c>
      <c r="H69" s="10">
        <v>40</v>
      </c>
      <c r="I69" s="10">
        <v>35</v>
      </c>
      <c r="J69" s="10">
        <v>35</v>
      </c>
      <c r="K69" s="10">
        <v>50</v>
      </c>
      <c r="L69" s="10">
        <v>40</v>
      </c>
      <c r="M69" s="10">
        <v>90</v>
      </c>
      <c r="N69" s="6">
        <f t="shared" si="2"/>
        <v>290</v>
      </c>
      <c r="O69" s="6">
        <v>0</v>
      </c>
      <c r="P69" s="6">
        <v>20</v>
      </c>
      <c r="Q69" s="6">
        <v>20</v>
      </c>
      <c r="R69" s="6">
        <v>20</v>
      </c>
      <c r="S69" s="6">
        <v>0</v>
      </c>
      <c r="T69" s="57">
        <f t="shared" si="3"/>
        <v>60</v>
      </c>
      <c r="U69" s="321" t="s">
        <v>1646</v>
      </c>
    </row>
    <row r="70" spans="1:23" x14ac:dyDescent="0.25">
      <c r="A70" s="497">
        <v>52</v>
      </c>
      <c r="B70" s="500" t="s">
        <v>3703</v>
      </c>
      <c r="C70" s="500" t="s">
        <v>143</v>
      </c>
      <c r="D70" s="500"/>
      <c r="E70" s="500" t="s">
        <v>260</v>
      </c>
      <c r="F70" s="500" t="s">
        <v>60</v>
      </c>
      <c r="G70" s="18" t="s">
        <v>162</v>
      </c>
      <c r="H70" s="57">
        <v>50</v>
      </c>
      <c r="I70" s="57">
        <v>65</v>
      </c>
      <c r="J70" s="57">
        <v>55</v>
      </c>
      <c r="K70" s="57">
        <v>40</v>
      </c>
      <c r="L70" s="57">
        <v>40</v>
      </c>
      <c r="M70" s="57">
        <v>40</v>
      </c>
      <c r="N70" s="57">
        <f>H70+I70+J70+K70+L70+M70</f>
        <v>290</v>
      </c>
      <c r="O70" s="57">
        <v>0</v>
      </c>
      <c r="P70" s="57">
        <v>0</v>
      </c>
      <c r="Q70" s="57">
        <v>10</v>
      </c>
      <c r="R70" s="57">
        <v>20</v>
      </c>
      <c r="S70" s="57">
        <v>30</v>
      </c>
      <c r="T70" s="57">
        <f t="shared" si="3"/>
        <v>60</v>
      </c>
      <c r="U70" s="496" t="s">
        <v>1646</v>
      </c>
      <c r="V70" s="498"/>
      <c r="W70" s="498"/>
    </row>
    <row r="71" spans="1:23" x14ac:dyDescent="0.25">
      <c r="A71" s="4">
        <v>53</v>
      </c>
      <c r="B71" s="2" t="s">
        <v>263</v>
      </c>
      <c r="C71" s="2" t="s">
        <v>101</v>
      </c>
      <c r="D71" s="12"/>
      <c r="E71" s="2" t="s">
        <v>264</v>
      </c>
      <c r="F71" s="2" t="s">
        <v>261</v>
      </c>
      <c r="G71" s="5" t="s">
        <v>162</v>
      </c>
      <c r="H71" s="6">
        <v>65</v>
      </c>
      <c r="I71" s="6">
        <v>70</v>
      </c>
      <c r="J71" s="6">
        <v>60</v>
      </c>
      <c r="K71" s="6">
        <v>65</v>
      </c>
      <c r="L71" s="6">
        <v>65</v>
      </c>
      <c r="M71" s="6">
        <v>115</v>
      </c>
      <c r="N71" s="6">
        <f t="shared" si="2"/>
        <v>440</v>
      </c>
      <c r="O71" s="6">
        <v>30</v>
      </c>
      <c r="P71" s="6">
        <v>50</v>
      </c>
      <c r="Q71" s="6">
        <v>0</v>
      </c>
      <c r="R71" s="6">
        <v>10</v>
      </c>
      <c r="S71" s="6">
        <v>30</v>
      </c>
      <c r="T71" s="57">
        <f t="shared" si="3"/>
        <v>120</v>
      </c>
      <c r="U71" s="321" t="s">
        <v>1646</v>
      </c>
    </row>
    <row r="72" spans="1:23" x14ac:dyDescent="0.25">
      <c r="A72" s="4">
        <v>53</v>
      </c>
      <c r="B72" s="1" t="s">
        <v>265</v>
      </c>
      <c r="C72" s="1" t="s">
        <v>122</v>
      </c>
      <c r="D72" s="12"/>
      <c r="E72" s="1" t="s">
        <v>266</v>
      </c>
      <c r="F72" s="1" t="s">
        <v>261</v>
      </c>
      <c r="G72" s="17" t="s">
        <v>401</v>
      </c>
      <c r="H72" s="10">
        <v>65</v>
      </c>
      <c r="I72" s="10">
        <v>60</v>
      </c>
      <c r="J72" s="10">
        <v>60</v>
      </c>
      <c r="K72" s="10">
        <v>75</v>
      </c>
      <c r="L72" s="10">
        <v>65</v>
      </c>
      <c r="M72" s="10">
        <v>115</v>
      </c>
      <c r="N72" s="6">
        <f t="shared" si="2"/>
        <v>440</v>
      </c>
      <c r="O72" s="6">
        <v>10</v>
      </c>
      <c r="P72" s="6">
        <v>50</v>
      </c>
      <c r="Q72" s="6">
        <v>0</v>
      </c>
      <c r="R72" s="6">
        <v>30</v>
      </c>
      <c r="S72" s="6">
        <v>30</v>
      </c>
      <c r="T72" s="57">
        <f t="shared" si="3"/>
        <v>120</v>
      </c>
      <c r="U72" s="321" t="s">
        <v>1646</v>
      </c>
    </row>
    <row r="73" spans="1:23" x14ac:dyDescent="0.25">
      <c r="A73" s="4">
        <v>54</v>
      </c>
      <c r="B73" s="2" t="s">
        <v>267</v>
      </c>
      <c r="C73" s="2" t="s">
        <v>65</v>
      </c>
      <c r="D73" s="12"/>
      <c r="E73" s="2" t="s">
        <v>246</v>
      </c>
      <c r="F73" s="2" t="s">
        <v>268</v>
      </c>
      <c r="G73" s="5" t="s">
        <v>182</v>
      </c>
      <c r="H73" s="6">
        <v>50</v>
      </c>
      <c r="I73" s="6">
        <v>52</v>
      </c>
      <c r="J73" s="6">
        <v>48</v>
      </c>
      <c r="K73" s="6">
        <v>65</v>
      </c>
      <c r="L73" s="6">
        <v>50</v>
      </c>
      <c r="M73" s="6">
        <v>55</v>
      </c>
      <c r="N73" s="6">
        <f t="shared" si="2"/>
        <v>320</v>
      </c>
      <c r="O73" s="6">
        <v>0</v>
      </c>
      <c r="P73" s="6">
        <v>0</v>
      </c>
      <c r="Q73" s="6">
        <v>30</v>
      </c>
      <c r="R73" s="6">
        <v>30</v>
      </c>
      <c r="S73" s="6">
        <v>0</v>
      </c>
      <c r="T73" s="57">
        <f t="shared" si="3"/>
        <v>60</v>
      </c>
      <c r="U73" s="722"/>
    </row>
    <row r="74" spans="1:23" x14ac:dyDescent="0.25">
      <c r="A74" s="4">
        <v>55</v>
      </c>
      <c r="B74" s="2" t="s">
        <v>269</v>
      </c>
      <c r="C74" s="2" t="s">
        <v>65</v>
      </c>
      <c r="D74" s="12"/>
      <c r="E74" s="2" t="s">
        <v>246</v>
      </c>
      <c r="F74" s="2" t="s">
        <v>268</v>
      </c>
      <c r="G74" s="5" t="s">
        <v>182</v>
      </c>
      <c r="H74" s="6">
        <v>80</v>
      </c>
      <c r="I74" s="6">
        <v>82</v>
      </c>
      <c r="J74" s="6">
        <v>78</v>
      </c>
      <c r="K74" s="6">
        <v>95</v>
      </c>
      <c r="L74" s="6">
        <v>80</v>
      </c>
      <c r="M74" s="6">
        <v>85</v>
      </c>
      <c r="N74" s="6">
        <f t="shared" si="2"/>
        <v>500</v>
      </c>
      <c r="O74" s="6">
        <v>20</v>
      </c>
      <c r="P74" s="6">
        <v>10</v>
      </c>
      <c r="Q74" s="6">
        <v>0</v>
      </c>
      <c r="R74" s="6">
        <v>50</v>
      </c>
      <c r="S74" s="6">
        <v>0</v>
      </c>
      <c r="T74" s="57">
        <f t="shared" si="3"/>
        <v>80</v>
      </c>
      <c r="U74" s="722" t="s">
        <v>2095</v>
      </c>
    </row>
    <row r="75" spans="1:23" x14ac:dyDescent="0.25">
      <c r="A75" s="4">
        <v>56</v>
      </c>
      <c r="B75" s="2" t="s">
        <v>270</v>
      </c>
      <c r="C75" s="2" t="s">
        <v>228</v>
      </c>
      <c r="D75" s="12"/>
      <c r="E75" s="2" t="s">
        <v>271</v>
      </c>
      <c r="F75" s="2" t="s">
        <v>272</v>
      </c>
      <c r="G75" s="5" t="s">
        <v>273</v>
      </c>
      <c r="H75" s="6">
        <v>40</v>
      </c>
      <c r="I75" s="6">
        <v>80</v>
      </c>
      <c r="J75" s="6">
        <v>35</v>
      </c>
      <c r="K75" s="6">
        <v>35</v>
      </c>
      <c r="L75" s="6">
        <v>45</v>
      </c>
      <c r="M75" s="6">
        <v>70</v>
      </c>
      <c r="N75" s="6">
        <f t="shared" si="2"/>
        <v>305</v>
      </c>
      <c r="O75" s="6">
        <v>20</v>
      </c>
      <c r="P75" s="6">
        <v>0</v>
      </c>
      <c r="Q75" s="6">
        <v>10</v>
      </c>
      <c r="R75" s="6">
        <v>0</v>
      </c>
      <c r="S75" s="6">
        <v>30</v>
      </c>
      <c r="T75" s="57">
        <f t="shared" si="3"/>
        <v>60</v>
      </c>
      <c r="U75" s="4"/>
    </row>
    <row r="76" spans="1:23" x14ac:dyDescent="0.25">
      <c r="A76" s="4">
        <v>57</v>
      </c>
      <c r="B76" s="2" t="s">
        <v>274</v>
      </c>
      <c r="C76" s="2" t="s">
        <v>228</v>
      </c>
      <c r="D76" s="12"/>
      <c r="E76" s="2" t="s">
        <v>271</v>
      </c>
      <c r="F76" s="2" t="s">
        <v>272</v>
      </c>
      <c r="G76" s="5" t="s">
        <v>273</v>
      </c>
      <c r="H76" s="6">
        <v>65</v>
      </c>
      <c r="I76" s="6">
        <v>105</v>
      </c>
      <c r="J76" s="6">
        <v>60</v>
      </c>
      <c r="K76" s="6">
        <v>60</v>
      </c>
      <c r="L76" s="6">
        <v>70</v>
      </c>
      <c r="M76" s="6">
        <v>95</v>
      </c>
      <c r="N76" s="6">
        <f t="shared" si="2"/>
        <v>455</v>
      </c>
      <c r="O76" s="6">
        <v>30</v>
      </c>
      <c r="P76" s="6">
        <v>0</v>
      </c>
      <c r="Q76" s="6">
        <v>0</v>
      </c>
      <c r="R76" s="6">
        <v>0</v>
      </c>
      <c r="S76" s="6">
        <v>50</v>
      </c>
      <c r="T76" s="57">
        <f t="shared" si="3"/>
        <v>80</v>
      </c>
      <c r="U76" s="4"/>
    </row>
    <row r="77" spans="1:23" x14ac:dyDescent="0.25">
      <c r="A77" s="4">
        <v>58</v>
      </c>
      <c r="B77" s="2" t="s">
        <v>275</v>
      </c>
      <c r="C77" s="2" t="s">
        <v>49</v>
      </c>
      <c r="D77" s="12"/>
      <c r="E77" s="2" t="s">
        <v>161</v>
      </c>
      <c r="F77" s="2" t="s">
        <v>218</v>
      </c>
      <c r="G77" s="5" t="s">
        <v>276</v>
      </c>
      <c r="H77" s="6">
        <v>55</v>
      </c>
      <c r="I77" s="6">
        <v>70</v>
      </c>
      <c r="J77" s="6">
        <v>45</v>
      </c>
      <c r="K77" s="6">
        <v>70</v>
      </c>
      <c r="L77" s="6">
        <v>50</v>
      </c>
      <c r="M77" s="6">
        <v>60</v>
      </c>
      <c r="N77" s="6">
        <f t="shared" si="2"/>
        <v>350</v>
      </c>
      <c r="O77" s="6">
        <v>20</v>
      </c>
      <c r="P77" s="6">
        <v>10</v>
      </c>
      <c r="Q77" s="6">
        <v>50</v>
      </c>
      <c r="R77" s="6">
        <v>0</v>
      </c>
      <c r="S77" s="6">
        <v>10</v>
      </c>
      <c r="T77" s="57">
        <f t="shared" si="3"/>
        <v>90</v>
      </c>
      <c r="U77" s="4" t="s">
        <v>1782</v>
      </c>
    </row>
    <row r="78" spans="1:23" x14ac:dyDescent="0.25">
      <c r="A78" s="4">
        <v>59</v>
      </c>
      <c r="B78" s="2" t="s">
        <v>277</v>
      </c>
      <c r="C78" s="2" t="s">
        <v>49</v>
      </c>
      <c r="D78" s="12"/>
      <c r="E78" s="2" t="s">
        <v>161</v>
      </c>
      <c r="F78" s="2" t="s">
        <v>218</v>
      </c>
      <c r="G78" s="5" t="s">
        <v>276</v>
      </c>
      <c r="H78" s="6">
        <v>90</v>
      </c>
      <c r="I78" s="6">
        <v>110</v>
      </c>
      <c r="J78" s="6">
        <v>80</v>
      </c>
      <c r="K78" s="6">
        <v>100</v>
      </c>
      <c r="L78" s="6">
        <v>80</v>
      </c>
      <c r="M78" s="6">
        <v>95</v>
      </c>
      <c r="N78" s="6">
        <f t="shared" si="2"/>
        <v>555</v>
      </c>
      <c r="O78" s="6">
        <v>70</v>
      </c>
      <c r="P78" s="6">
        <v>40</v>
      </c>
      <c r="Q78" s="6">
        <v>10</v>
      </c>
      <c r="R78" s="6">
        <v>0</v>
      </c>
      <c r="S78" s="6">
        <v>40</v>
      </c>
      <c r="T78" s="57">
        <f t="shared" si="3"/>
        <v>160</v>
      </c>
      <c r="U78" s="4" t="s">
        <v>1737</v>
      </c>
    </row>
    <row r="79" spans="1:23" x14ac:dyDescent="0.25">
      <c r="A79" s="4">
        <v>60</v>
      </c>
      <c r="B79" s="2" t="s">
        <v>278</v>
      </c>
      <c r="C79" s="2" t="s">
        <v>65</v>
      </c>
      <c r="D79" s="12"/>
      <c r="E79" s="2" t="s">
        <v>279</v>
      </c>
      <c r="F79" s="2" t="s">
        <v>246</v>
      </c>
      <c r="G79" s="5" t="s">
        <v>182</v>
      </c>
      <c r="H79" s="6">
        <v>40</v>
      </c>
      <c r="I79" s="6">
        <v>50</v>
      </c>
      <c r="J79" s="6">
        <v>40</v>
      </c>
      <c r="K79" s="6">
        <v>40</v>
      </c>
      <c r="L79" s="6">
        <v>40</v>
      </c>
      <c r="M79" s="6">
        <v>90</v>
      </c>
      <c r="N79" s="6">
        <f t="shared" si="2"/>
        <v>300</v>
      </c>
      <c r="O79" s="6">
        <v>0</v>
      </c>
      <c r="P79" s="6">
        <v>0</v>
      </c>
      <c r="Q79" s="6">
        <v>30</v>
      </c>
      <c r="R79" s="6">
        <v>30</v>
      </c>
      <c r="S79" s="6">
        <v>0</v>
      </c>
      <c r="T79" s="57">
        <f t="shared" si="3"/>
        <v>60</v>
      </c>
      <c r="U79" s="422" t="s">
        <v>2638</v>
      </c>
    </row>
    <row r="80" spans="1:23" ht="30" x14ac:dyDescent="0.25">
      <c r="A80" s="4">
        <v>61</v>
      </c>
      <c r="B80" s="2" t="s">
        <v>280</v>
      </c>
      <c r="C80" s="2" t="s">
        <v>65</v>
      </c>
      <c r="D80" s="12"/>
      <c r="E80" s="2" t="s">
        <v>279</v>
      </c>
      <c r="F80" s="2" t="s">
        <v>246</v>
      </c>
      <c r="G80" s="5" t="s">
        <v>182</v>
      </c>
      <c r="H80" s="6">
        <v>65</v>
      </c>
      <c r="I80" s="6">
        <v>65</v>
      </c>
      <c r="J80" s="6">
        <v>65</v>
      </c>
      <c r="K80" s="6">
        <v>50</v>
      </c>
      <c r="L80" s="6">
        <v>50</v>
      </c>
      <c r="M80" s="6">
        <v>90</v>
      </c>
      <c r="N80" s="6">
        <f t="shared" si="2"/>
        <v>385</v>
      </c>
      <c r="O80" s="6">
        <v>0</v>
      </c>
      <c r="P80" s="6">
        <v>0</v>
      </c>
      <c r="Q80" s="6">
        <v>50</v>
      </c>
      <c r="R80" s="6">
        <v>50</v>
      </c>
      <c r="S80" s="6">
        <v>0</v>
      </c>
      <c r="T80" s="57">
        <f t="shared" si="3"/>
        <v>100</v>
      </c>
      <c r="U80" s="422" t="s">
        <v>2638</v>
      </c>
      <c r="V80" s="425" t="s">
        <v>3349</v>
      </c>
      <c r="W80" s="425" t="s">
        <v>3348</v>
      </c>
    </row>
    <row r="81" spans="1:23" ht="15" customHeight="1" x14ac:dyDescent="0.25">
      <c r="A81" s="4">
        <v>62</v>
      </c>
      <c r="B81" s="2" t="s">
        <v>282</v>
      </c>
      <c r="C81" s="2" t="s">
        <v>65</v>
      </c>
      <c r="D81" s="2" t="s">
        <v>228</v>
      </c>
      <c r="E81" s="2" t="s">
        <v>279</v>
      </c>
      <c r="F81" s="2" t="s">
        <v>246</v>
      </c>
      <c r="G81" s="5" t="s">
        <v>182</v>
      </c>
      <c r="H81" s="6">
        <v>90</v>
      </c>
      <c r="I81" s="10">
        <v>95</v>
      </c>
      <c r="J81" s="6">
        <v>95</v>
      </c>
      <c r="K81" s="6">
        <v>70</v>
      </c>
      <c r="L81" s="6">
        <v>90</v>
      </c>
      <c r="M81" s="6">
        <v>70</v>
      </c>
      <c r="N81" s="6">
        <f t="shared" si="2"/>
        <v>510</v>
      </c>
      <c r="O81" s="6">
        <v>20</v>
      </c>
      <c r="P81" s="6">
        <v>0</v>
      </c>
      <c r="Q81" s="6">
        <v>0</v>
      </c>
      <c r="R81" s="6">
        <v>30</v>
      </c>
      <c r="S81" s="6">
        <v>50</v>
      </c>
      <c r="T81" s="57">
        <f t="shared" si="3"/>
        <v>100</v>
      </c>
      <c r="U81" s="422" t="s">
        <v>1605</v>
      </c>
      <c r="V81" s="16" t="s">
        <v>2546</v>
      </c>
      <c r="W81" s="16" t="s">
        <v>2545</v>
      </c>
    </row>
    <row r="82" spans="1:23" ht="15" customHeight="1" x14ac:dyDescent="0.25">
      <c r="A82" s="4">
        <v>63</v>
      </c>
      <c r="B82" s="2" t="s">
        <v>283</v>
      </c>
      <c r="C82" s="2" t="s">
        <v>174</v>
      </c>
      <c r="D82" s="12"/>
      <c r="E82" s="2" t="s">
        <v>284</v>
      </c>
      <c r="F82" s="2" t="s">
        <v>227</v>
      </c>
      <c r="G82" s="5" t="s">
        <v>213</v>
      </c>
      <c r="H82" s="6">
        <v>25</v>
      </c>
      <c r="I82" s="6">
        <v>20</v>
      </c>
      <c r="J82" s="6">
        <v>15</v>
      </c>
      <c r="K82" s="6">
        <v>105</v>
      </c>
      <c r="L82" s="6">
        <v>55</v>
      </c>
      <c r="M82" s="6">
        <v>90</v>
      </c>
      <c r="N82" s="6">
        <f t="shared" si="2"/>
        <v>310</v>
      </c>
      <c r="O82" s="6">
        <v>0</v>
      </c>
      <c r="P82" s="6">
        <v>0</v>
      </c>
      <c r="Q82" s="6">
        <v>10</v>
      </c>
      <c r="R82" s="6">
        <v>30</v>
      </c>
      <c r="S82" s="6">
        <v>0</v>
      </c>
      <c r="T82" s="57">
        <f t="shared" si="3"/>
        <v>40</v>
      </c>
      <c r="U82" s="4" t="s">
        <v>2649</v>
      </c>
      <c r="V82" s="16" t="s">
        <v>2536</v>
      </c>
      <c r="W82" s="16" t="s">
        <v>2535</v>
      </c>
    </row>
    <row r="83" spans="1:23" x14ac:dyDescent="0.25">
      <c r="A83" s="4">
        <v>64</v>
      </c>
      <c r="B83" s="2" t="s">
        <v>285</v>
      </c>
      <c r="C83" s="2" t="s">
        <v>174</v>
      </c>
      <c r="D83" s="12"/>
      <c r="E83" s="2" t="s">
        <v>284</v>
      </c>
      <c r="F83" s="2" t="s">
        <v>227</v>
      </c>
      <c r="G83" s="5" t="s">
        <v>213</v>
      </c>
      <c r="H83" s="6">
        <v>40</v>
      </c>
      <c r="I83" s="6">
        <v>35</v>
      </c>
      <c r="J83" s="6">
        <v>30</v>
      </c>
      <c r="K83" s="6">
        <v>120</v>
      </c>
      <c r="L83" s="6">
        <v>70</v>
      </c>
      <c r="M83" s="6">
        <v>105</v>
      </c>
      <c r="N83" s="6">
        <f t="shared" si="2"/>
        <v>400</v>
      </c>
      <c r="O83" s="6">
        <v>0</v>
      </c>
      <c r="P83" s="6">
        <v>0</v>
      </c>
      <c r="Q83" s="6">
        <v>0</v>
      </c>
      <c r="R83" s="6">
        <v>50</v>
      </c>
      <c r="S83" s="6">
        <v>0</v>
      </c>
      <c r="T83" s="57">
        <f t="shared" si="3"/>
        <v>50</v>
      </c>
      <c r="U83" s="722" t="s">
        <v>1190</v>
      </c>
      <c r="V83" s="16" t="s">
        <v>2537</v>
      </c>
      <c r="W83" s="16" t="s">
        <v>2540</v>
      </c>
    </row>
    <row r="84" spans="1:23" ht="30" x14ac:dyDescent="0.25">
      <c r="A84" s="4">
        <v>65</v>
      </c>
      <c r="B84" s="2" t="s">
        <v>287</v>
      </c>
      <c r="C84" s="2" t="s">
        <v>174</v>
      </c>
      <c r="D84" s="12"/>
      <c r="E84" s="2" t="s">
        <v>284</v>
      </c>
      <c r="F84" s="2" t="s">
        <v>227</v>
      </c>
      <c r="G84" s="5" t="s">
        <v>213</v>
      </c>
      <c r="H84" s="6">
        <v>55</v>
      </c>
      <c r="I84" s="6">
        <v>50</v>
      </c>
      <c r="J84" s="6">
        <v>45</v>
      </c>
      <c r="K84" s="6">
        <v>135</v>
      </c>
      <c r="L84" s="10">
        <v>95</v>
      </c>
      <c r="M84" s="6">
        <v>120</v>
      </c>
      <c r="N84" s="6">
        <f t="shared" si="2"/>
        <v>500</v>
      </c>
      <c r="O84" s="6">
        <v>10</v>
      </c>
      <c r="P84" s="6">
        <v>0</v>
      </c>
      <c r="Q84" s="6">
        <v>0</v>
      </c>
      <c r="R84" s="6">
        <v>70</v>
      </c>
      <c r="S84" s="6">
        <v>0</v>
      </c>
      <c r="T84" s="57">
        <f t="shared" si="3"/>
        <v>80</v>
      </c>
      <c r="U84" s="722" t="s">
        <v>1190</v>
      </c>
      <c r="V84" s="16" t="s">
        <v>2538</v>
      </c>
      <c r="W84" s="16" t="s">
        <v>2541</v>
      </c>
    </row>
    <row r="85" spans="1:23" ht="30" x14ac:dyDescent="0.25">
      <c r="A85" s="4">
        <v>65</v>
      </c>
      <c r="B85" s="1" t="s">
        <v>290</v>
      </c>
      <c r="C85" s="1" t="s">
        <v>174</v>
      </c>
      <c r="D85" s="12"/>
      <c r="E85" s="1" t="s">
        <v>291</v>
      </c>
      <c r="F85" s="2"/>
      <c r="G85" s="5"/>
      <c r="H85" s="10">
        <v>55</v>
      </c>
      <c r="I85" s="10">
        <v>50</v>
      </c>
      <c r="J85" s="10">
        <v>65</v>
      </c>
      <c r="K85" s="10">
        <v>175</v>
      </c>
      <c r="L85" s="10">
        <v>105</v>
      </c>
      <c r="M85" s="10">
        <v>150</v>
      </c>
      <c r="N85" s="6">
        <f t="shared" si="2"/>
        <v>600</v>
      </c>
      <c r="O85" s="6"/>
      <c r="P85" s="6"/>
      <c r="Q85" s="6"/>
      <c r="R85" s="6"/>
      <c r="S85" s="6"/>
      <c r="T85" s="57"/>
      <c r="U85" s="4"/>
      <c r="V85" s="16" t="s">
        <v>2539</v>
      </c>
      <c r="W85" s="16" t="s">
        <v>2542</v>
      </c>
    </row>
    <row r="86" spans="1:23" x14ac:dyDescent="0.25">
      <c r="A86" s="4">
        <v>66</v>
      </c>
      <c r="B86" s="2" t="s">
        <v>293</v>
      </c>
      <c r="C86" s="2" t="s">
        <v>228</v>
      </c>
      <c r="D86" s="12"/>
      <c r="E86" s="2" t="s">
        <v>117</v>
      </c>
      <c r="F86" s="2" t="s">
        <v>112</v>
      </c>
      <c r="G86" s="5" t="s">
        <v>294</v>
      </c>
      <c r="H86" s="6">
        <v>70</v>
      </c>
      <c r="I86" s="6">
        <v>80</v>
      </c>
      <c r="J86" s="6">
        <v>50</v>
      </c>
      <c r="K86" s="6">
        <v>35</v>
      </c>
      <c r="L86" s="6">
        <v>35</v>
      </c>
      <c r="M86" s="6">
        <v>35</v>
      </c>
      <c r="N86" s="6">
        <f t="shared" si="2"/>
        <v>305</v>
      </c>
      <c r="O86" s="6">
        <v>20</v>
      </c>
      <c r="P86" s="6">
        <v>0</v>
      </c>
      <c r="Q86" s="6">
        <v>10</v>
      </c>
      <c r="R86" s="6">
        <v>0</v>
      </c>
      <c r="S86" s="6">
        <v>30</v>
      </c>
      <c r="T86" s="57">
        <f t="shared" si="3"/>
        <v>60</v>
      </c>
      <c r="U86" s="430" t="s">
        <v>2976</v>
      </c>
    </row>
    <row r="87" spans="1:23" x14ac:dyDescent="0.25">
      <c r="A87" s="4">
        <v>67</v>
      </c>
      <c r="B87" s="2" t="s">
        <v>295</v>
      </c>
      <c r="C87" s="2" t="s">
        <v>228</v>
      </c>
      <c r="D87" s="12"/>
      <c r="E87" s="2" t="s">
        <v>117</v>
      </c>
      <c r="F87" s="2" t="s">
        <v>112</v>
      </c>
      <c r="G87" s="5" t="s">
        <v>294</v>
      </c>
      <c r="H87" s="6">
        <v>80</v>
      </c>
      <c r="I87" s="6">
        <v>100</v>
      </c>
      <c r="J87" s="6">
        <v>70</v>
      </c>
      <c r="K87" s="6">
        <v>50</v>
      </c>
      <c r="L87" s="6">
        <v>60</v>
      </c>
      <c r="M87" s="6">
        <v>45</v>
      </c>
      <c r="N87" s="6">
        <f t="shared" si="2"/>
        <v>405</v>
      </c>
      <c r="O87" s="6">
        <v>50</v>
      </c>
      <c r="P87" s="6">
        <v>0</v>
      </c>
      <c r="Q87" s="6">
        <v>0</v>
      </c>
      <c r="R87" s="6">
        <v>0</v>
      </c>
      <c r="S87" s="6">
        <v>30</v>
      </c>
      <c r="T87" s="57">
        <f t="shared" si="3"/>
        <v>80</v>
      </c>
      <c r="U87" s="430" t="s">
        <v>2976</v>
      </c>
    </row>
    <row r="88" spans="1:23" x14ac:dyDescent="0.25">
      <c r="A88" s="4">
        <v>68</v>
      </c>
      <c r="B88" s="2" t="s">
        <v>298</v>
      </c>
      <c r="C88" s="2" t="s">
        <v>228</v>
      </c>
      <c r="D88" s="12"/>
      <c r="E88" s="2" t="s">
        <v>117</v>
      </c>
      <c r="F88" s="2" t="s">
        <v>112</v>
      </c>
      <c r="G88" s="5" t="s">
        <v>294</v>
      </c>
      <c r="H88" s="6">
        <v>90</v>
      </c>
      <c r="I88" s="6">
        <v>130</v>
      </c>
      <c r="J88" s="6">
        <v>80</v>
      </c>
      <c r="K88" s="6">
        <v>65</v>
      </c>
      <c r="L88" s="6">
        <v>85</v>
      </c>
      <c r="M88" s="6">
        <v>55</v>
      </c>
      <c r="N88" s="6">
        <f t="shared" si="2"/>
        <v>505</v>
      </c>
      <c r="O88" s="6">
        <v>70</v>
      </c>
      <c r="P88" s="6">
        <v>0</v>
      </c>
      <c r="Q88" s="6">
        <v>0</v>
      </c>
      <c r="R88" s="6">
        <v>0</v>
      </c>
      <c r="S88" s="6">
        <v>50</v>
      </c>
      <c r="T88" s="57">
        <f t="shared" si="3"/>
        <v>120</v>
      </c>
      <c r="U88" s="430" t="s">
        <v>2531</v>
      </c>
    </row>
    <row r="89" spans="1:23" x14ac:dyDescent="0.25">
      <c r="A89" s="4">
        <v>69</v>
      </c>
      <c r="B89" s="2" t="s">
        <v>301</v>
      </c>
      <c r="C89" s="2" t="s">
        <v>30</v>
      </c>
      <c r="D89" s="2" t="s">
        <v>31</v>
      </c>
      <c r="E89" s="2" t="s">
        <v>36</v>
      </c>
      <c r="F89" s="7"/>
      <c r="G89" s="5" t="s">
        <v>123</v>
      </c>
      <c r="H89" s="6">
        <v>50</v>
      </c>
      <c r="I89" s="6">
        <v>75</v>
      </c>
      <c r="J89" s="6">
        <v>35</v>
      </c>
      <c r="K89" s="6">
        <v>70</v>
      </c>
      <c r="L89" s="6">
        <v>30</v>
      </c>
      <c r="M89" s="6">
        <v>40</v>
      </c>
      <c r="N89" s="6">
        <f t="shared" si="2"/>
        <v>300</v>
      </c>
      <c r="O89" s="6">
        <v>0</v>
      </c>
      <c r="P89" s="6">
        <v>0</v>
      </c>
      <c r="Q89" s="6">
        <v>10</v>
      </c>
      <c r="R89" s="6">
        <v>10</v>
      </c>
      <c r="S89" s="6">
        <v>0</v>
      </c>
      <c r="T89" s="57">
        <f t="shared" si="3"/>
        <v>20</v>
      </c>
      <c r="U89" s="722" t="s">
        <v>2173</v>
      </c>
    </row>
    <row r="90" spans="1:23" x14ac:dyDescent="0.25">
      <c r="A90" s="4">
        <v>70</v>
      </c>
      <c r="B90" s="2" t="s">
        <v>302</v>
      </c>
      <c r="C90" s="2" t="s">
        <v>30</v>
      </c>
      <c r="D90" s="2" t="s">
        <v>31</v>
      </c>
      <c r="E90" s="2" t="s">
        <v>36</v>
      </c>
      <c r="F90" s="7"/>
      <c r="G90" s="5" t="s">
        <v>123</v>
      </c>
      <c r="H90" s="6">
        <v>65</v>
      </c>
      <c r="I90" s="6">
        <v>90</v>
      </c>
      <c r="J90" s="6">
        <v>50</v>
      </c>
      <c r="K90" s="6">
        <v>85</v>
      </c>
      <c r="L90" s="6">
        <v>45</v>
      </c>
      <c r="M90" s="6">
        <v>55</v>
      </c>
      <c r="N90" s="6">
        <f t="shared" si="2"/>
        <v>390</v>
      </c>
      <c r="O90" s="6">
        <v>0</v>
      </c>
      <c r="P90" s="6">
        <v>0</v>
      </c>
      <c r="Q90" s="6">
        <v>20</v>
      </c>
      <c r="R90" s="6">
        <v>20</v>
      </c>
      <c r="S90" s="6">
        <v>0</v>
      </c>
      <c r="T90" s="57">
        <f t="shared" si="3"/>
        <v>40</v>
      </c>
      <c r="U90" s="722" t="s">
        <v>2173</v>
      </c>
    </row>
    <row r="91" spans="1:23" x14ac:dyDescent="0.25">
      <c r="A91" s="4">
        <v>71</v>
      </c>
      <c r="B91" s="89" t="s">
        <v>2443</v>
      </c>
      <c r="C91" s="2" t="s">
        <v>30</v>
      </c>
      <c r="D91" s="2" t="s">
        <v>31</v>
      </c>
      <c r="E91" s="2" t="s">
        <v>36</v>
      </c>
      <c r="F91" s="7"/>
      <c r="G91" s="5" t="s">
        <v>123</v>
      </c>
      <c r="H91" s="6">
        <v>80</v>
      </c>
      <c r="I91" s="6">
        <v>105</v>
      </c>
      <c r="J91" s="6">
        <v>65</v>
      </c>
      <c r="K91" s="6">
        <v>100</v>
      </c>
      <c r="L91" s="10">
        <v>70</v>
      </c>
      <c r="M91" s="6">
        <v>70</v>
      </c>
      <c r="N91" s="6">
        <f t="shared" si="2"/>
        <v>490</v>
      </c>
      <c r="O91" s="6">
        <v>10</v>
      </c>
      <c r="P91" s="6">
        <v>0</v>
      </c>
      <c r="Q91" s="6">
        <v>0</v>
      </c>
      <c r="R91" s="6">
        <v>50</v>
      </c>
      <c r="S91" s="6">
        <v>10</v>
      </c>
      <c r="T91" s="57">
        <f t="shared" si="3"/>
        <v>70</v>
      </c>
      <c r="U91" s="722" t="s">
        <v>2173</v>
      </c>
    </row>
    <row r="92" spans="1:23" x14ac:dyDescent="0.25">
      <c r="A92" s="4">
        <v>72</v>
      </c>
      <c r="B92" s="2" t="s">
        <v>303</v>
      </c>
      <c r="C92" s="2" t="s">
        <v>65</v>
      </c>
      <c r="D92" s="2" t="s">
        <v>31</v>
      </c>
      <c r="E92" s="2" t="s">
        <v>304</v>
      </c>
      <c r="F92" s="2" t="s">
        <v>305</v>
      </c>
      <c r="G92" s="5" t="s">
        <v>67</v>
      </c>
      <c r="H92" s="6">
        <v>40</v>
      </c>
      <c r="I92" s="6">
        <v>40</v>
      </c>
      <c r="J92" s="6">
        <v>35</v>
      </c>
      <c r="K92" s="6">
        <v>50</v>
      </c>
      <c r="L92" s="6">
        <v>100</v>
      </c>
      <c r="M92" s="6">
        <v>70</v>
      </c>
      <c r="N92" s="6">
        <f t="shared" si="2"/>
        <v>335</v>
      </c>
      <c r="O92" s="6">
        <v>0</v>
      </c>
      <c r="P92" s="6">
        <v>20</v>
      </c>
      <c r="Q92" s="6">
        <v>10</v>
      </c>
      <c r="R92" s="6">
        <v>0</v>
      </c>
      <c r="S92" s="6">
        <v>0</v>
      </c>
      <c r="T92" s="57">
        <f t="shared" si="3"/>
        <v>30</v>
      </c>
      <c r="U92" s="396" t="s">
        <v>1185</v>
      </c>
    </row>
    <row r="93" spans="1:23" x14ac:dyDescent="0.25">
      <c r="A93" s="4">
        <v>73</v>
      </c>
      <c r="B93" s="2" t="s">
        <v>306</v>
      </c>
      <c r="C93" s="2" t="s">
        <v>65</v>
      </c>
      <c r="D93" s="2" t="s">
        <v>31</v>
      </c>
      <c r="E93" s="2" t="s">
        <v>304</v>
      </c>
      <c r="F93" s="2" t="s">
        <v>305</v>
      </c>
      <c r="G93" s="5" t="s">
        <v>67</v>
      </c>
      <c r="H93" s="6">
        <v>80</v>
      </c>
      <c r="I93" s="6">
        <v>70</v>
      </c>
      <c r="J93" s="6">
        <v>65</v>
      </c>
      <c r="K93" s="6">
        <v>80</v>
      </c>
      <c r="L93" s="6">
        <v>120</v>
      </c>
      <c r="M93" s="6">
        <v>100</v>
      </c>
      <c r="N93" s="6">
        <f t="shared" si="2"/>
        <v>515</v>
      </c>
      <c r="O93" s="6">
        <v>30</v>
      </c>
      <c r="P93" s="6">
        <v>20</v>
      </c>
      <c r="Q93" s="6">
        <v>0</v>
      </c>
      <c r="R93" s="6">
        <v>0</v>
      </c>
      <c r="S93" s="6">
        <v>10</v>
      </c>
      <c r="T93" s="57">
        <f t="shared" si="3"/>
        <v>60</v>
      </c>
      <c r="U93" s="396" t="s">
        <v>2531</v>
      </c>
    </row>
    <row r="94" spans="1:23" x14ac:dyDescent="0.25">
      <c r="A94" s="4">
        <v>74</v>
      </c>
      <c r="B94" s="2" t="s">
        <v>307</v>
      </c>
      <c r="C94" s="2" t="s">
        <v>89</v>
      </c>
      <c r="D94" s="2" t="s">
        <v>111</v>
      </c>
      <c r="E94" s="2" t="s">
        <v>85</v>
      </c>
      <c r="F94" s="2" t="s">
        <v>308</v>
      </c>
      <c r="G94" s="19" t="s">
        <v>309</v>
      </c>
      <c r="H94" s="6">
        <v>40</v>
      </c>
      <c r="I94" s="6">
        <v>80</v>
      </c>
      <c r="J94" s="6">
        <v>100</v>
      </c>
      <c r="K94" s="6">
        <v>30</v>
      </c>
      <c r="L94" s="6">
        <v>30</v>
      </c>
      <c r="M94" s="6">
        <v>20</v>
      </c>
      <c r="N94" s="6">
        <f t="shared" si="2"/>
        <v>300</v>
      </c>
      <c r="O94" s="6">
        <v>0</v>
      </c>
      <c r="P94" s="6">
        <v>0</v>
      </c>
      <c r="Q94" s="6">
        <v>0</v>
      </c>
      <c r="R94" s="6">
        <v>0</v>
      </c>
      <c r="S94" s="6">
        <v>30</v>
      </c>
      <c r="T94" s="57">
        <f t="shared" si="3"/>
        <v>30</v>
      </c>
      <c r="U94" s="4" t="s">
        <v>1061</v>
      </c>
    </row>
    <row r="95" spans="1:23" x14ac:dyDescent="0.25">
      <c r="A95" s="4">
        <v>74</v>
      </c>
      <c r="B95" s="1" t="s">
        <v>310</v>
      </c>
      <c r="C95" s="1" t="s">
        <v>89</v>
      </c>
      <c r="D95" s="1" t="s">
        <v>145</v>
      </c>
      <c r="E95" s="1" t="s">
        <v>85</v>
      </c>
      <c r="F95" s="1" t="s">
        <v>311</v>
      </c>
      <c r="G95" s="17" t="s">
        <v>312</v>
      </c>
      <c r="H95" s="6">
        <v>40</v>
      </c>
      <c r="I95" s="6">
        <v>80</v>
      </c>
      <c r="J95" s="6">
        <v>100</v>
      </c>
      <c r="K95" s="6">
        <v>30</v>
      </c>
      <c r="L95" s="6">
        <v>30</v>
      </c>
      <c r="M95" s="6">
        <v>20</v>
      </c>
      <c r="N95" s="6">
        <f t="shared" si="2"/>
        <v>300</v>
      </c>
      <c r="O95" s="57">
        <v>10</v>
      </c>
      <c r="P95" s="57">
        <v>0</v>
      </c>
      <c r="Q95" s="57">
        <v>0</v>
      </c>
      <c r="R95" s="6">
        <v>0</v>
      </c>
      <c r="S95" s="6">
        <v>20</v>
      </c>
      <c r="T95" s="57">
        <f t="shared" si="3"/>
        <v>30</v>
      </c>
      <c r="U95" s="323" t="s">
        <v>1245</v>
      </c>
    </row>
    <row r="96" spans="1:23" x14ac:dyDescent="0.25">
      <c r="A96" s="4">
        <v>75</v>
      </c>
      <c r="B96" s="2" t="s">
        <v>313</v>
      </c>
      <c r="C96" s="2" t="s">
        <v>89</v>
      </c>
      <c r="D96" s="2" t="s">
        <v>111</v>
      </c>
      <c r="E96" s="2" t="s">
        <v>85</v>
      </c>
      <c r="F96" s="2" t="s">
        <v>308</v>
      </c>
      <c r="G96" s="19" t="s">
        <v>309</v>
      </c>
      <c r="H96" s="6">
        <v>55</v>
      </c>
      <c r="I96" s="6">
        <v>95</v>
      </c>
      <c r="J96" s="6">
        <v>115</v>
      </c>
      <c r="K96" s="6">
        <v>45</v>
      </c>
      <c r="L96" s="6">
        <v>45</v>
      </c>
      <c r="M96" s="6">
        <v>35</v>
      </c>
      <c r="N96" s="6">
        <f t="shared" si="2"/>
        <v>390</v>
      </c>
      <c r="O96" s="57">
        <v>0</v>
      </c>
      <c r="P96" s="57">
        <v>0</v>
      </c>
      <c r="Q96" s="57">
        <v>0</v>
      </c>
      <c r="R96" s="6">
        <v>0</v>
      </c>
      <c r="S96" s="6">
        <v>50</v>
      </c>
      <c r="T96" s="57">
        <f t="shared" si="3"/>
        <v>50</v>
      </c>
      <c r="U96" s="620" t="s">
        <v>1061</v>
      </c>
    </row>
    <row r="97" spans="1:23" x14ac:dyDescent="0.25">
      <c r="A97" s="4">
        <v>75</v>
      </c>
      <c r="B97" s="1" t="s">
        <v>314</v>
      </c>
      <c r="C97" s="1" t="s">
        <v>89</v>
      </c>
      <c r="D97" s="1" t="s">
        <v>145</v>
      </c>
      <c r="E97" s="1" t="s">
        <v>85</v>
      </c>
      <c r="F97" s="1" t="s">
        <v>311</v>
      </c>
      <c r="G97" s="17" t="s">
        <v>312</v>
      </c>
      <c r="H97" s="6">
        <v>55</v>
      </c>
      <c r="I97" s="6">
        <v>95</v>
      </c>
      <c r="J97" s="6">
        <v>115</v>
      </c>
      <c r="K97" s="6">
        <v>45</v>
      </c>
      <c r="L97" s="6">
        <v>45</v>
      </c>
      <c r="M97" s="6">
        <v>35</v>
      </c>
      <c r="N97" s="6">
        <f t="shared" si="2"/>
        <v>390</v>
      </c>
      <c r="O97" s="57">
        <v>10</v>
      </c>
      <c r="P97" s="57">
        <v>0</v>
      </c>
      <c r="Q97" s="57">
        <v>0</v>
      </c>
      <c r="R97" s="6">
        <v>0</v>
      </c>
      <c r="S97" s="6">
        <v>40</v>
      </c>
      <c r="T97" s="57">
        <f t="shared" si="3"/>
        <v>50</v>
      </c>
      <c r="U97" s="323" t="s">
        <v>1245</v>
      </c>
    </row>
    <row r="98" spans="1:23" x14ac:dyDescent="0.25">
      <c r="A98" s="4">
        <v>76</v>
      </c>
      <c r="B98" s="2" t="s">
        <v>315</v>
      </c>
      <c r="C98" s="2" t="s">
        <v>89</v>
      </c>
      <c r="D98" s="2" t="s">
        <v>111</v>
      </c>
      <c r="E98" s="2" t="s">
        <v>85</v>
      </c>
      <c r="F98" s="2" t="s">
        <v>308</v>
      </c>
      <c r="G98" s="19" t="s">
        <v>309</v>
      </c>
      <c r="H98" s="6">
        <v>80</v>
      </c>
      <c r="I98" s="10">
        <v>120</v>
      </c>
      <c r="J98" s="6">
        <v>130</v>
      </c>
      <c r="K98" s="6">
        <v>55</v>
      </c>
      <c r="L98" s="6">
        <v>65</v>
      </c>
      <c r="M98" s="6">
        <v>45</v>
      </c>
      <c r="N98" s="6">
        <f t="shared" si="2"/>
        <v>495</v>
      </c>
      <c r="O98" s="57">
        <v>0</v>
      </c>
      <c r="P98" s="57">
        <v>0</v>
      </c>
      <c r="Q98" s="57">
        <v>0</v>
      </c>
      <c r="R98" s="6">
        <v>0</v>
      </c>
      <c r="S98" s="6">
        <v>70</v>
      </c>
      <c r="T98" s="57">
        <f t="shared" si="3"/>
        <v>70</v>
      </c>
      <c r="U98" s="4" t="s">
        <v>1061</v>
      </c>
    </row>
    <row r="99" spans="1:23" ht="30" x14ac:dyDescent="0.25">
      <c r="A99" s="4">
        <v>76</v>
      </c>
      <c r="B99" s="1" t="s">
        <v>316</v>
      </c>
      <c r="C99" s="1" t="s">
        <v>89</v>
      </c>
      <c r="D99" s="11" t="s">
        <v>145</v>
      </c>
      <c r="E99" s="1" t="s">
        <v>85</v>
      </c>
      <c r="F99" s="1" t="s">
        <v>311</v>
      </c>
      <c r="G99" s="17" t="s">
        <v>312</v>
      </c>
      <c r="H99" s="6">
        <v>80</v>
      </c>
      <c r="I99" s="10">
        <v>120</v>
      </c>
      <c r="J99" s="6">
        <v>130</v>
      </c>
      <c r="K99" s="6">
        <v>55</v>
      </c>
      <c r="L99" s="6">
        <v>65</v>
      </c>
      <c r="M99" s="6">
        <v>45</v>
      </c>
      <c r="N99" s="6">
        <f t="shared" si="2"/>
        <v>495</v>
      </c>
      <c r="O99" s="57">
        <v>20</v>
      </c>
      <c r="P99" s="57">
        <v>0</v>
      </c>
      <c r="Q99" s="57">
        <v>0</v>
      </c>
      <c r="R99" s="6">
        <v>0</v>
      </c>
      <c r="S99" s="6">
        <v>50</v>
      </c>
      <c r="T99" s="57">
        <f t="shared" si="3"/>
        <v>70</v>
      </c>
      <c r="U99" s="323" t="s">
        <v>1939</v>
      </c>
      <c r="V99" s="16" t="s">
        <v>2543</v>
      </c>
      <c r="W99" s="16" t="s">
        <v>2544</v>
      </c>
    </row>
    <row r="100" spans="1:23" x14ac:dyDescent="0.25">
      <c r="A100" s="4">
        <v>77</v>
      </c>
      <c r="B100" s="2" t="s">
        <v>317</v>
      </c>
      <c r="C100" s="2" t="s">
        <v>49</v>
      </c>
      <c r="D100" s="12"/>
      <c r="E100" s="2" t="s">
        <v>75</v>
      </c>
      <c r="F100" s="2" t="s">
        <v>218</v>
      </c>
      <c r="G100" s="5" t="s">
        <v>318</v>
      </c>
      <c r="H100" s="6">
        <v>50</v>
      </c>
      <c r="I100" s="6">
        <v>85</v>
      </c>
      <c r="J100" s="6">
        <v>55</v>
      </c>
      <c r="K100" s="6">
        <v>65</v>
      </c>
      <c r="L100" s="6">
        <v>65</v>
      </c>
      <c r="M100" s="6">
        <v>90</v>
      </c>
      <c r="N100" s="6">
        <f t="shared" si="2"/>
        <v>410</v>
      </c>
      <c r="O100" s="6">
        <v>30</v>
      </c>
      <c r="P100" s="6">
        <v>30</v>
      </c>
      <c r="Q100" s="6">
        <v>30</v>
      </c>
      <c r="R100" s="6">
        <v>0</v>
      </c>
      <c r="S100" s="6">
        <v>0</v>
      </c>
      <c r="T100" s="57">
        <f t="shared" si="3"/>
        <v>90</v>
      </c>
      <c r="U100" s="396"/>
    </row>
    <row r="101" spans="1:23" x14ac:dyDescent="0.25">
      <c r="A101" s="450">
        <v>77</v>
      </c>
      <c r="B101" s="68" t="s">
        <v>3547</v>
      </c>
      <c r="C101" s="68" t="s">
        <v>174</v>
      </c>
      <c r="D101" s="453"/>
      <c r="E101" s="68" t="s">
        <v>75</v>
      </c>
      <c r="F101" s="68" t="s">
        <v>3546</v>
      </c>
      <c r="G101" s="26" t="s">
        <v>214</v>
      </c>
      <c r="H101" s="57">
        <v>50</v>
      </c>
      <c r="I101" s="57">
        <v>85</v>
      </c>
      <c r="J101" s="57">
        <v>55</v>
      </c>
      <c r="K101" s="57">
        <v>65</v>
      </c>
      <c r="L101" s="57">
        <v>65</v>
      </c>
      <c r="M101" s="57">
        <v>90</v>
      </c>
      <c r="N101" s="57">
        <f>H101+I101+J101+K101+L101+M101</f>
        <v>410</v>
      </c>
      <c r="O101" s="57">
        <v>0</v>
      </c>
      <c r="P101" s="57">
        <v>30</v>
      </c>
      <c r="Q101" s="57">
        <v>50</v>
      </c>
      <c r="R101" s="57">
        <v>10</v>
      </c>
      <c r="S101" s="57">
        <v>0</v>
      </c>
      <c r="T101" s="57">
        <f t="shared" si="3"/>
        <v>90</v>
      </c>
      <c r="U101" s="448" t="s">
        <v>1500</v>
      </c>
      <c r="V101" s="451"/>
      <c r="W101" s="451"/>
    </row>
    <row r="102" spans="1:23" x14ac:dyDescent="0.25">
      <c r="A102" s="4">
        <v>78</v>
      </c>
      <c r="B102" s="2" t="s">
        <v>319</v>
      </c>
      <c r="C102" s="2" t="s">
        <v>49</v>
      </c>
      <c r="D102" s="12"/>
      <c r="E102" s="2" t="s">
        <v>75</v>
      </c>
      <c r="F102" s="2" t="s">
        <v>218</v>
      </c>
      <c r="G102" s="5" t="s">
        <v>318</v>
      </c>
      <c r="H102" s="6">
        <v>65</v>
      </c>
      <c r="I102" s="6">
        <v>100</v>
      </c>
      <c r="J102" s="6">
        <v>70</v>
      </c>
      <c r="K102" s="6">
        <v>80</v>
      </c>
      <c r="L102" s="6">
        <v>80</v>
      </c>
      <c r="M102" s="6">
        <v>105</v>
      </c>
      <c r="N102" s="6">
        <f t="shared" si="2"/>
        <v>500</v>
      </c>
      <c r="O102" s="57">
        <v>50</v>
      </c>
      <c r="P102" s="57">
        <v>50</v>
      </c>
      <c r="Q102" s="57">
        <v>0</v>
      </c>
      <c r="R102" s="57">
        <v>0</v>
      </c>
      <c r="S102" s="57">
        <v>30</v>
      </c>
      <c r="T102" s="57">
        <f t="shared" si="3"/>
        <v>130</v>
      </c>
      <c r="U102" s="396" t="s">
        <v>1500</v>
      </c>
    </row>
    <row r="103" spans="1:23" x14ac:dyDescent="0.25">
      <c r="A103" s="450">
        <v>78</v>
      </c>
      <c r="B103" s="68" t="s">
        <v>3548</v>
      </c>
      <c r="C103" s="68" t="s">
        <v>174</v>
      </c>
      <c r="D103" s="68" t="s">
        <v>211</v>
      </c>
      <c r="E103" s="68" t="s">
        <v>75</v>
      </c>
      <c r="F103" s="68" t="s">
        <v>3546</v>
      </c>
      <c r="G103" s="26" t="s">
        <v>214</v>
      </c>
      <c r="H103" s="57">
        <v>65</v>
      </c>
      <c r="I103" s="57">
        <v>100</v>
      </c>
      <c r="J103" s="57">
        <v>70</v>
      </c>
      <c r="K103" s="57">
        <v>80</v>
      </c>
      <c r="L103" s="57">
        <v>80</v>
      </c>
      <c r="M103" s="57">
        <v>105</v>
      </c>
      <c r="N103" s="57">
        <f>H103+I103+J103+K103+L103+M103</f>
        <v>500</v>
      </c>
      <c r="O103" s="57">
        <v>0</v>
      </c>
      <c r="P103" s="57">
        <v>50</v>
      </c>
      <c r="Q103" s="57">
        <v>30</v>
      </c>
      <c r="R103" s="57">
        <v>20</v>
      </c>
      <c r="S103" s="57">
        <v>30</v>
      </c>
      <c r="T103" s="57">
        <f t="shared" si="3"/>
        <v>130</v>
      </c>
      <c r="U103" s="448" t="s">
        <v>1500</v>
      </c>
      <c r="V103" s="451"/>
      <c r="W103" s="451"/>
    </row>
    <row r="104" spans="1:23" x14ac:dyDescent="0.25">
      <c r="A104" s="4">
        <v>79</v>
      </c>
      <c r="B104" s="12" t="s">
        <v>320</v>
      </c>
      <c r="C104" s="2" t="s">
        <v>65</v>
      </c>
      <c r="D104" s="2" t="s">
        <v>174</v>
      </c>
      <c r="E104" s="2" t="s">
        <v>321</v>
      </c>
      <c r="F104" s="2" t="s">
        <v>322</v>
      </c>
      <c r="G104" s="5" t="s">
        <v>323</v>
      </c>
      <c r="H104" s="6">
        <v>90</v>
      </c>
      <c r="I104" s="6">
        <v>65</v>
      </c>
      <c r="J104" s="6">
        <v>65</v>
      </c>
      <c r="K104" s="6">
        <v>40</v>
      </c>
      <c r="L104" s="6">
        <v>40</v>
      </c>
      <c r="M104" s="6">
        <v>15</v>
      </c>
      <c r="N104" s="6">
        <f t="shared" si="2"/>
        <v>315</v>
      </c>
      <c r="O104" s="6">
        <v>0</v>
      </c>
      <c r="P104" s="6">
        <v>0</v>
      </c>
      <c r="Q104" s="6">
        <v>30</v>
      </c>
      <c r="R104" s="6">
        <v>0</v>
      </c>
      <c r="S104" s="6">
        <v>0</v>
      </c>
      <c r="T104" s="57">
        <f t="shared" si="3"/>
        <v>30</v>
      </c>
      <c r="U104" s="4" t="s">
        <v>956</v>
      </c>
    </row>
    <row r="105" spans="1:23" x14ac:dyDescent="0.25">
      <c r="A105" s="4">
        <v>80</v>
      </c>
      <c r="B105" s="12" t="s">
        <v>324</v>
      </c>
      <c r="C105" s="2" t="s">
        <v>65</v>
      </c>
      <c r="D105" s="2" t="s">
        <v>174</v>
      </c>
      <c r="E105" s="2" t="s">
        <v>321</v>
      </c>
      <c r="F105" s="2" t="s">
        <v>322</v>
      </c>
      <c r="G105" s="5" t="s">
        <v>323</v>
      </c>
      <c r="H105" s="6">
        <v>95</v>
      </c>
      <c r="I105" s="6">
        <v>75</v>
      </c>
      <c r="J105" s="6">
        <v>110</v>
      </c>
      <c r="K105" s="6">
        <v>100</v>
      </c>
      <c r="L105" s="6">
        <v>80</v>
      </c>
      <c r="M105" s="6">
        <v>30</v>
      </c>
      <c r="N105" s="6">
        <f t="shared" si="2"/>
        <v>490</v>
      </c>
      <c r="O105" s="6">
        <v>0</v>
      </c>
      <c r="P105" s="6">
        <v>0</v>
      </c>
      <c r="Q105" s="6">
        <v>10</v>
      </c>
      <c r="R105" s="6">
        <v>30</v>
      </c>
      <c r="S105" s="6">
        <v>10</v>
      </c>
      <c r="T105" s="57">
        <f t="shared" si="3"/>
        <v>50</v>
      </c>
      <c r="U105" s="4" t="s">
        <v>1888</v>
      </c>
    </row>
    <row r="106" spans="1:23" x14ac:dyDescent="0.25">
      <c r="A106" s="4">
        <v>80</v>
      </c>
      <c r="B106" s="11" t="s">
        <v>325</v>
      </c>
      <c r="C106" s="1" t="s">
        <v>65</v>
      </c>
      <c r="D106" s="1" t="s">
        <v>174</v>
      </c>
      <c r="E106" s="1" t="s">
        <v>326</v>
      </c>
      <c r="F106" s="2"/>
      <c r="G106" s="5"/>
      <c r="H106" s="10">
        <v>95</v>
      </c>
      <c r="I106" s="10">
        <v>75</v>
      </c>
      <c r="J106" s="10">
        <v>180</v>
      </c>
      <c r="K106" s="10">
        <v>130</v>
      </c>
      <c r="L106" s="10">
        <v>80</v>
      </c>
      <c r="M106" s="10">
        <v>30</v>
      </c>
      <c r="N106" s="6">
        <f t="shared" si="2"/>
        <v>590</v>
      </c>
      <c r="O106" s="6"/>
      <c r="P106" s="6"/>
      <c r="Q106" s="6"/>
      <c r="R106" s="6"/>
      <c r="S106" s="6"/>
      <c r="T106" s="57"/>
      <c r="U106" s="323"/>
    </row>
    <row r="107" spans="1:23" x14ac:dyDescent="0.25">
      <c r="A107" s="4">
        <v>81</v>
      </c>
      <c r="B107" s="12" t="s">
        <v>327</v>
      </c>
      <c r="C107" s="2" t="s">
        <v>145</v>
      </c>
      <c r="D107" s="2" t="s">
        <v>143</v>
      </c>
      <c r="E107" s="2" t="s">
        <v>311</v>
      </c>
      <c r="F107" s="2" t="s">
        <v>308</v>
      </c>
      <c r="G107" s="5" t="s">
        <v>147</v>
      </c>
      <c r="H107" s="6">
        <v>25</v>
      </c>
      <c r="I107" s="6">
        <v>35</v>
      </c>
      <c r="J107" s="6">
        <v>70</v>
      </c>
      <c r="K107" s="6">
        <v>95</v>
      </c>
      <c r="L107" s="6">
        <v>55</v>
      </c>
      <c r="M107" s="6">
        <v>45</v>
      </c>
      <c r="N107" s="6">
        <f t="shared" si="2"/>
        <v>325</v>
      </c>
      <c r="O107" s="6">
        <v>0</v>
      </c>
      <c r="P107" s="6">
        <v>0</v>
      </c>
      <c r="Q107" s="6">
        <v>0</v>
      </c>
      <c r="R107" s="6">
        <v>30</v>
      </c>
      <c r="S107" s="6">
        <v>10</v>
      </c>
      <c r="T107" s="57">
        <f t="shared" si="3"/>
        <v>40</v>
      </c>
      <c r="U107" s="323" t="s">
        <v>1245</v>
      </c>
    </row>
    <row r="108" spans="1:23" ht="30" x14ac:dyDescent="0.25">
      <c r="A108" s="4">
        <v>82</v>
      </c>
      <c r="B108" s="12" t="s">
        <v>328</v>
      </c>
      <c r="C108" s="2" t="s">
        <v>145</v>
      </c>
      <c r="D108" s="2" t="s">
        <v>143</v>
      </c>
      <c r="E108" s="2" t="s">
        <v>311</v>
      </c>
      <c r="F108" s="2" t="s">
        <v>308</v>
      </c>
      <c r="G108" s="5" t="s">
        <v>147</v>
      </c>
      <c r="H108" s="6">
        <v>50</v>
      </c>
      <c r="I108" s="6">
        <v>60</v>
      </c>
      <c r="J108" s="6">
        <v>95</v>
      </c>
      <c r="K108" s="6">
        <v>120</v>
      </c>
      <c r="L108" s="6">
        <v>70</v>
      </c>
      <c r="M108" s="6">
        <v>70</v>
      </c>
      <c r="N108" s="6">
        <f t="shared" si="2"/>
        <v>465</v>
      </c>
      <c r="O108" s="6">
        <v>0</v>
      </c>
      <c r="P108" s="6">
        <v>0</v>
      </c>
      <c r="Q108" s="6">
        <v>0</v>
      </c>
      <c r="R108" s="6">
        <v>50</v>
      </c>
      <c r="S108" s="6">
        <v>10</v>
      </c>
      <c r="T108" s="57">
        <f t="shared" si="3"/>
        <v>60</v>
      </c>
      <c r="U108" s="323" t="s">
        <v>1245</v>
      </c>
      <c r="V108" s="16" t="s">
        <v>5529</v>
      </c>
      <c r="W108" s="16" t="s">
        <v>5530</v>
      </c>
    </row>
    <row r="109" spans="1:23" ht="30" x14ac:dyDescent="0.25">
      <c r="A109" s="4">
        <v>83</v>
      </c>
      <c r="B109" s="12" t="s">
        <v>329</v>
      </c>
      <c r="C109" s="2" t="s">
        <v>101</v>
      </c>
      <c r="D109" s="2" t="s">
        <v>57</v>
      </c>
      <c r="E109" s="2" t="s">
        <v>102</v>
      </c>
      <c r="F109" s="2" t="s">
        <v>227</v>
      </c>
      <c r="G109" s="5" t="s">
        <v>273</v>
      </c>
      <c r="H109" s="20">
        <v>52</v>
      </c>
      <c r="I109" s="21">
        <v>90</v>
      </c>
      <c r="J109" s="6">
        <v>55</v>
      </c>
      <c r="K109" s="6">
        <v>58</v>
      </c>
      <c r="L109" s="6">
        <v>62</v>
      </c>
      <c r="M109" s="6">
        <v>60</v>
      </c>
      <c r="N109" s="6">
        <f t="shared" si="2"/>
        <v>377</v>
      </c>
      <c r="O109" s="6">
        <v>0</v>
      </c>
      <c r="P109" s="6">
        <v>0</v>
      </c>
      <c r="Q109" s="6">
        <v>10</v>
      </c>
      <c r="R109" s="6">
        <v>10</v>
      </c>
      <c r="S109" s="6">
        <v>0</v>
      </c>
      <c r="T109" s="57">
        <f t="shared" si="3"/>
        <v>20</v>
      </c>
      <c r="U109" s="4" t="s">
        <v>1958</v>
      </c>
      <c r="V109" s="16" t="s">
        <v>3434</v>
      </c>
      <c r="W109" s="16" t="s">
        <v>3435</v>
      </c>
    </row>
    <row r="110" spans="1:23" x14ac:dyDescent="0.25">
      <c r="A110" s="450">
        <v>84</v>
      </c>
      <c r="B110" s="68" t="s">
        <v>3549</v>
      </c>
      <c r="C110" s="68" t="s">
        <v>228</v>
      </c>
      <c r="D110" s="453"/>
      <c r="E110" s="68" t="s">
        <v>294</v>
      </c>
      <c r="F110" s="453"/>
      <c r="G110" s="18" t="s">
        <v>379</v>
      </c>
      <c r="H110" s="57">
        <v>52</v>
      </c>
      <c r="I110" s="57">
        <v>95</v>
      </c>
      <c r="J110" s="57">
        <v>55</v>
      </c>
      <c r="K110" s="57">
        <v>58</v>
      </c>
      <c r="L110" s="57">
        <v>62</v>
      </c>
      <c r="M110" s="57">
        <v>55</v>
      </c>
      <c r="N110" s="57">
        <f>H110+I110+J110+K110+L110+M110</f>
        <v>377</v>
      </c>
      <c r="O110" s="57">
        <v>0</v>
      </c>
      <c r="P110" s="57">
        <v>0</v>
      </c>
      <c r="Q110" s="57">
        <v>0</v>
      </c>
      <c r="R110" s="57">
        <v>10</v>
      </c>
      <c r="S110" s="57">
        <v>10</v>
      </c>
      <c r="T110" s="57">
        <f t="shared" si="3"/>
        <v>20</v>
      </c>
      <c r="U110" s="534" t="s">
        <v>2198</v>
      </c>
      <c r="V110" s="451"/>
      <c r="W110" s="451"/>
    </row>
    <row r="111" spans="1:23" x14ac:dyDescent="0.25">
      <c r="A111" s="4">
        <v>84</v>
      </c>
      <c r="B111" s="12" t="s">
        <v>330</v>
      </c>
      <c r="C111" s="2" t="s">
        <v>101</v>
      </c>
      <c r="D111" s="2" t="s">
        <v>57</v>
      </c>
      <c r="E111" s="2" t="s">
        <v>75</v>
      </c>
      <c r="F111" s="2" t="s">
        <v>331</v>
      </c>
      <c r="G111" s="5" t="s">
        <v>103</v>
      </c>
      <c r="H111" s="20">
        <v>35</v>
      </c>
      <c r="I111" s="20">
        <v>85</v>
      </c>
      <c r="J111" s="6">
        <v>45</v>
      </c>
      <c r="K111" s="6">
        <v>35</v>
      </c>
      <c r="L111" s="6">
        <v>35</v>
      </c>
      <c r="M111" s="6">
        <v>75</v>
      </c>
      <c r="N111" s="6">
        <f t="shared" si="2"/>
        <v>310</v>
      </c>
      <c r="O111" s="6">
        <v>20</v>
      </c>
      <c r="P111" s="6">
        <v>0</v>
      </c>
      <c r="Q111" s="6">
        <v>0</v>
      </c>
      <c r="R111" s="6">
        <v>10</v>
      </c>
      <c r="S111" s="6">
        <v>0</v>
      </c>
      <c r="T111" s="57">
        <f t="shared" si="3"/>
        <v>30</v>
      </c>
      <c r="U111" s="323" t="s">
        <v>1240</v>
      </c>
    </row>
    <row r="112" spans="1:23" x14ac:dyDescent="0.25">
      <c r="A112" s="4">
        <v>85</v>
      </c>
      <c r="B112" s="12" t="s">
        <v>332</v>
      </c>
      <c r="C112" s="2" t="s">
        <v>101</v>
      </c>
      <c r="D112" s="2" t="s">
        <v>57</v>
      </c>
      <c r="E112" s="2" t="s">
        <v>75</v>
      </c>
      <c r="F112" s="2" t="s">
        <v>331</v>
      </c>
      <c r="G112" s="5" t="s">
        <v>103</v>
      </c>
      <c r="H112" s="20">
        <v>60</v>
      </c>
      <c r="I112" s="20">
        <v>110</v>
      </c>
      <c r="J112" s="6">
        <v>70</v>
      </c>
      <c r="K112" s="6">
        <v>60</v>
      </c>
      <c r="L112" s="6">
        <v>60</v>
      </c>
      <c r="M112" s="10">
        <v>110</v>
      </c>
      <c r="N112" s="6">
        <f t="shared" si="2"/>
        <v>470</v>
      </c>
      <c r="O112" s="6">
        <v>40</v>
      </c>
      <c r="P112" s="6">
        <v>0</v>
      </c>
      <c r="Q112" s="6">
        <v>0</v>
      </c>
      <c r="R112" s="6">
        <v>30</v>
      </c>
      <c r="S112" s="6">
        <v>10</v>
      </c>
      <c r="T112" s="57">
        <f t="shared" si="3"/>
        <v>80</v>
      </c>
      <c r="U112" s="323" t="s">
        <v>1240</v>
      </c>
    </row>
    <row r="113" spans="1:23" x14ac:dyDescent="0.25">
      <c r="A113" s="4">
        <v>86</v>
      </c>
      <c r="B113" s="12" t="s">
        <v>333</v>
      </c>
      <c r="C113" s="2" t="s">
        <v>65</v>
      </c>
      <c r="D113" s="12"/>
      <c r="E113" s="2" t="s">
        <v>47</v>
      </c>
      <c r="F113" s="2" t="s">
        <v>334</v>
      </c>
      <c r="G113" s="5" t="s">
        <v>335</v>
      </c>
      <c r="H113" s="20">
        <v>65</v>
      </c>
      <c r="I113" s="20">
        <v>45</v>
      </c>
      <c r="J113" s="6">
        <v>55</v>
      </c>
      <c r="K113" s="6">
        <v>45</v>
      </c>
      <c r="L113" s="6">
        <v>70</v>
      </c>
      <c r="M113" s="6">
        <v>45</v>
      </c>
      <c r="N113" s="6">
        <f t="shared" si="2"/>
        <v>325</v>
      </c>
      <c r="O113" s="6">
        <v>0</v>
      </c>
      <c r="P113" s="6">
        <v>10</v>
      </c>
      <c r="Q113" s="6">
        <v>20</v>
      </c>
      <c r="R113" s="6">
        <v>0</v>
      </c>
      <c r="S113" s="6">
        <v>0</v>
      </c>
      <c r="T113" s="57">
        <f t="shared" si="3"/>
        <v>30</v>
      </c>
      <c r="U113" s="735" t="s">
        <v>2033</v>
      </c>
    </row>
    <row r="114" spans="1:23" x14ac:dyDescent="0.25">
      <c r="A114" s="4">
        <v>87</v>
      </c>
      <c r="B114" s="12" t="s">
        <v>336</v>
      </c>
      <c r="C114" s="2" t="s">
        <v>65</v>
      </c>
      <c r="D114" s="2" t="s">
        <v>185</v>
      </c>
      <c r="E114" s="2" t="s">
        <v>47</v>
      </c>
      <c r="F114" s="2" t="s">
        <v>334</v>
      </c>
      <c r="G114" s="5" t="s">
        <v>335</v>
      </c>
      <c r="H114" s="20">
        <v>90</v>
      </c>
      <c r="I114" s="20">
        <v>70</v>
      </c>
      <c r="J114" s="6">
        <v>80</v>
      </c>
      <c r="K114" s="6">
        <v>70</v>
      </c>
      <c r="L114" s="6">
        <v>95</v>
      </c>
      <c r="M114" s="6">
        <v>70</v>
      </c>
      <c r="N114" s="6">
        <f t="shared" si="2"/>
        <v>475</v>
      </c>
      <c r="O114" s="6">
        <v>0</v>
      </c>
      <c r="P114" s="6">
        <v>50</v>
      </c>
      <c r="Q114" s="6">
        <v>30</v>
      </c>
      <c r="R114" s="6">
        <v>0</v>
      </c>
      <c r="S114" s="6">
        <v>10</v>
      </c>
      <c r="T114" s="57">
        <f t="shared" si="3"/>
        <v>90</v>
      </c>
      <c r="U114" s="735" t="s">
        <v>2033</v>
      </c>
    </row>
    <row r="115" spans="1:23" x14ac:dyDescent="0.25">
      <c r="A115" s="4">
        <v>88</v>
      </c>
      <c r="B115" s="12" t="s">
        <v>155</v>
      </c>
      <c r="C115" s="2" t="s">
        <v>31</v>
      </c>
      <c r="D115" s="12"/>
      <c r="E115" s="2" t="s">
        <v>239</v>
      </c>
      <c r="F115" s="2" t="s">
        <v>337</v>
      </c>
      <c r="G115" s="5" t="s">
        <v>338</v>
      </c>
      <c r="H115" s="20">
        <v>80</v>
      </c>
      <c r="I115" s="20">
        <v>80</v>
      </c>
      <c r="J115" s="6">
        <v>50</v>
      </c>
      <c r="K115" s="6">
        <v>40</v>
      </c>
      <c r="L115" s="6">
        <v>50</v>
      </c>
      <c r="M115" s="6">
        <v>25</v>
      </c>
      <c r="N115" s="6">
        <f t="shared" si="2"/>
        <v>325</v>
      </c>
      <c r="O115" s="6">
        <v>0</v>
      </c>
      <c r="P115" s="6">
        <v>0</v>
      </c>
      <c r="Q115" s="6">
        <v>10</v>
      </c>
      <c r="R115" s="6">
        <v>0</v>
      </c>
      <c r="S115" s="6">
        <v>0</v>
      </c>
      <c r="T115" s="57">
        <f t="shared" si="3"/>
        <v>10</v>
      </c>
      <c r="U115" s="323" t="s">
        <v>2638</v>
      </c>
    </row>
    <row r="116" spans="1:23" x14ac:dyDescent="0.25">
      <c r="A116" s="4">
        <v>88</v>
      </c>
      <c r="B116" s="68" t="s">
        <v>2595</v>
      </c>
      <c r="C116" s="1" t="s">
        <v>31</v>
      </c>
      <c r="D116" s="11" t="s">
        <v>122</v>
      </c>
      <c r="E116" s="1" t="s">
        <v>338</v>
      </c>
      <c r="F116" s="1" t="s">
        <v>123</v>
      </c>
      <c r="G116" s="17" t="s">
        <v>339</v>
      </c>
      <c r="H116" s="57">
        <v>80</v>
      </c>
      <c r="I116" s="57">
        <v>80</v>
      </c>
      <c r="J116" s="57">
        <v>50</v>
      </c>
      <c r="K116" s="57">
        <v>40</v>
      </c>
      <c r="L116" s="57">
        <v>50</v>
      </c>
      <c r="M116" s="57">
        <v>25</v>
      </c>
      <c r="N116" s="57">
        <f t="shared" ref="N116:N179" si="4">H116+I116+J116+K116+L116+M116</f>
        <v>325</v>
      </c>
      <c r="O116" s="6">
        <v>0</v>
      </c>
      <c r="P116" s="6">
        <v>0</v>
      </c>
      <c r="Q116" s="6">
        <v>20</v>
      </c>
      <c r="R116" s="6">
        <v>10</v>
      </c>
      <c r="S116" s="6">
        <v>0</v>
      </c>
      <c r="T116" s="57">
        <f t="shared" si="3"/>
        <v>30</v>
      </c>
      <c r="U116" s="323" t="s">
        <v>1868</v>
      </c>
    </row>
    <row r="117" spans="1:23" x14ac:dyDescent="0.25">
      <c r="A117" s="4">
        <v>89</v>
      </c>
      <c r="B117" s="12" t="s">
        <v>157</v>
      </c>
      <c r="C117" s="2" t="s">
        <v>31</v>
      </c>
      <c r="D117" s="12"/>
      <c r="E117" s="2" t="s">
        <v>239</v>
      </c>
      <c r="F117" s="2" t="s">
        <v>337</v>
      </c>
      <c r="G117" s="5" t="s">
        <v>338</v>
      </c>
      <c r="H117" s="20">
        <v>105</v>
      </c>
      <c r="I117" s="20">
        <v>105</v>
      </c>
      <c r="J117" s="6">
        <v>75</v>
      </c>
      <c r="K117" s="6">
        <v>65</v>
      </c>
      <c r="L117" s="6">
        <v>100</v>
      </c>
      <c r="M117" s="6">
        <v>50</v>
      </c>
      <c r="N117" s="6">
        <f t="shared" si="4"/>
        <v>500</v>
      </c>
      <c r="O117" s="6">
        <v>0</v>
      </c>
      <c r="P117" s="6">
        <v>0</v>
      </c>
      <c r="Q117" s="6">
        <v>0</v>
      </c>
      <c r="R117" s="6">
        <v>20</v>
      </c>
      <c r="S117" s="6">
        <v>10</v>
      </c>
      <c r="T117" s="57">
        <f t="shared" si="3"/>
        <v>30</v>
      </c>
      <c r="U117" s="323" t="s">
        <v>2638</v>
      </c>
    </row>
    <row r="118" spans="1:23" x14ac:dyDescent="0.25">
      <c r="A118" s="4">
        <v>89</v>
      </c>
      <c r="B118" s="68" t="s">
        <v>2596</v>
      </c>
      <c r="C118" s="1" t="s">
        <v>31</v>
      </c>
      <c r="D118" s="11" t="s">
        <v>122</v>
      </c>
      <c r="E118" s="1" t="s">
        <v>338</v>
      </c>
      <c r="F118" s="1" t="s">
        <v>123</v>
      </c>
      <c r="G118" s="17" t="s">
        <v>339</v>
      </c>
      <c r="H118" s="57">
        <v>105</v>
      </c>
      <c r="I118" s="57">
        <v>105</v>
      </c>
      <c r="J118" s="57">
        <v>75</v>
      </c>
      <c r="K118" s="57">
        <v>65</v>
      </c>
      <c r="L118" s="57">
        <v>100</v>
      </c>
      <c r="M118" s="57">
        <v>50</v>
      </c>
      <c r="N118" s="57">
        <f t="shared" si="4"/>
        <v>500</v>
      </c>
      <c r="O118" s="6">
        <v>0</v>
      </c>
      <c r="P118" s="6">
        <v>30</v>
      </c>
      <c r="Q118" s="6">
        <v>0</v>
      </c>
      <c r="R118" s="6">
        <v>30</v>
      </c>
      <c r="S118" s="6">
        <v>0</v>
      </c>
      <c r="T118" s="57">
        <f t="shared" si="3"/>
        <v>60</v>
      </c>
      <c r="U118" s="323" t="s">
        <v>1868</v>
      </c>
    </row>
    <row r="119" spans="1:23" ht="30" x14ac:dyDescent="0.25">
      <c r="A119" s="4">
        <v>90</v>
      </c>
      <c r="B119" s="12" t="s">
        <v>340</v>
      </c>
      <c r="C119" s="2" t="s">
        <v>65</v>
      </c>
      <c r="D119" s="12"/>
      <c r="E119" s="2" t="s">
        <v>326</v>
      </c>
      <c r="F119" s="2" t="s">
        <v>341</v>
      </c>
      <c r="G119" s="5" t="s">
        <v>342</v>
      </c>
      <c r="H119" s="20">
        <v>30</v>
      </c>
      <c r="I119" s="20">
        <v>65</v>
      </c>
      <c r="J119" s="6">
        <v>100</v>
      </c>
      <c r="K119" s="6">
        <v>45</v>
      </c>
      <c r="L119" s="6">
        <v>25</v>
      </c>
      <c r="M119" s="6">
        <v>40</v>
      </c>
      <c r="N119" s="6">
        <f t="shared" si="4"/>
        <v>305</v>
      </c>
      <c r="O119" s="6">
        <v>0</v>
      </c>
      <c r="P119" s="6">
        <v>0</v>
      </c>
      <c r="Q119" s="6">
        <v>10</v>
      </c>
      <c r="R119" s="6">
        <v>10</v>
      </c>
      <c r="S119" s="6">
        <v>10</v>
      </c>
      <c r="T119" s="57">
        <f t="shared" si="3"/>
        <v>30</v>
      </c>
      <c r="U119" s="4" t="s">
        <v>2004</v>
      </c>
      <c r="V119" s="16" t="s">
        <v>3431</v>
      </c>
      <c r="W119" s="16" t="s">
        <v>3432</v>
      </c>
    </row>
    <row r="120" spans="1:23" ht="30" x14ac:dyDescent="0.25">
      <c r="A120" s="4">
        <v>91</v>
      </c>
      <c r="B120" s="12" t="s">
        <v>343</v>
      </c>
      <c r="C120" s="2" t="s">
        <v>65</v>
      </c>
      <c r="D120" s="2" t="s">
        <v>185</v>
      </c>
      <c r="E120" s="2" t="s">
        <v>326</v>
      </c>
      <c r="F120" s="2" t="s">
        <v>341</v>
      </c>
      <c r="G120" s="5" t="s">
        <v>342</v>
      </c>
      <c r="H120" s="20">
        <v>50</v>
      </c>
      <c r="I120" s="20">
        <v>90</v>
      </c>
      <c r="J120" s="6">
        <v>180</v>
      </c>
      <c r="K120" s="6">
        <v>85</v>
      </c>
      <c r="L120" s="6">
        <v>45</v>
      </c>
      <c r="M120" s="6">
        <v>70</v>
      </c>
      <c r="N120" s="6">
        <f t="shared" si="4"/>
        <v>520</v>
      </c>
      <c r="O120" s="6">
        <v>20</v>
      </c>
      <c r="P120" s="6">
        <v>0</v>
      </c>
      <c r="Q120" s="6">
        <v>0</v>
      </c>
      <c r="R120" s="6">
        <v>20</v>
      </c>
      <c r="S120" s="6">
        <v>50</v>
      </c>
      <c r="T120" s="57">
        <f t="shared" si="3"/>
        <v>90</v>
      </c>
      <c r="U120" s="4" t="s">
        <v>2004</v>
      </c>
      <c r="V120" s="16" t="s">
        <v>2577</v>
      </c>
      <c r="W120" s="16" t="s">
        <v>3433</v>
      </c>
    </row>
    <row r="121" spans="1:23" x14ac:dyDescent="0.25">
      <c r="A121" s="4">
        <v>92</v>
      </c>
      <c r="B121" s="12" t="s">
        <v>344</v>
      </c>
      <c r="C121" s="2" t="s">
        <v>128</v>
      </c>
      <c r="D121" s="2" t="s">
        <v>31</v>
      </c>
      <c r="E121" s="2" t="s">
        <v>234</v>
      </c>
      <c r="F121" s="7"/>
      <c r="G121" s="22" t="s">
        <v>129</v>
      </c>
      <c r="H121" s="20">
        <v>30</v>
      </c>
      <c r="I121" s="20">
        <v>35</v>
      </c>
      <c r="J121" s="6">
        <v>30</v>
      </c>
      <c r="K121" s="6">
        <v>100</v>
      </c>
      <c r="L121" s="6">
        <v>35</v>
      </c>
      <c r="M121" s="6">
        <v>80</v>
      </c>
      <c r="N121" s="6">
        <f t="shared" si="4"/>
        <v>310</v>
      </c>
      <c r="O121" s="6">
        <v>0</v>
      </c>
      <c r="P121" s="6">
        <v>0</v>
      </c>
      <c r="Q121" s="6">
        <v>0</v>
      </c>
      <c r="R121" s="6">
        <v>10</v>
      </c>
      <c r="S121" s="6">
        <v>0</v>
      </c>
      <c r="T121" s="57">
        <f t="shared" si="3"/>
        <v>10</v>
      </c>
      <c r="U121" s="441" t="s">
        <v>1788</v>
      </c>
    </row>
    <row r="122" spans="1:23" x14ac:dyDescent="0.25">
      <c r="A122" s="4">
        <v>93</v>
      </c>
      <c r="B122" s="12" t="s">
        <v>345</v>
      </c>
      <c r="C122" s="2" t="s">
        <v>128</v>
      </c>
      <c r="D122" s="2" t="s">
        <v>31</v>
      </c>
      <c r="E122" s="2" t="s">
        <v>234</v>
      </c>
      <c r="F122" s="7"/>
      <c r="G122" s="22" t="s">
        <v>129</v>
      </c>
      <c r="H122" s="20">
        <v>45</v>
      </c>
      <c r="I122" s="20">
        <v>50</v>
      </c>
      <c r="J122" s="6">
        <v>45</v>
      </c>
      <c r="K122" s="6">
        <v>115</v>
      </c>
      <c r="L122" s="6">
        <v>55</v>
      </c>
      <c r="M122" s="6">
        <v>95</v>
      </c>
      <c r="N122" s="6">
        <f t="shared" si="4"/>
        <v>405</v>
      </c>
      <c r="O122" s="6">
        <v>0</v>
      </c>
      <c r="P122" s="6">
        <v>0</v>
      </c>
      <c r="Q122" s="6">
        <v>0</v>
      </c>
      <c r="R122" s="6">
        <v>30</v>
      </c>
      <c r="S122" s="6">
        <v>0</v>
      </c>
      <c r="T122" s="57">
        <f t="shared" si="3"/>
        <v>30</v>
      </c>
      <c r="U122" s="441" t="s">
        <v>1788</v>
      </c>
    </row>
    <row r="123" spans="1:23" x14ac:dyDescent="0.25">
      <c r="A123" s="4">
        <v>94</v>
      </c>
      <c r="B123" s="12" t="s">
        <v>346</v>
      </c>
      <c r="C123" s="2" t="s">
        <v>128</v>
      </c>
      <c r="D123" s="2" t="s">
        <v>31</v>
      </c>
      <c r="E123" s="89" t="s">
        <v>234</v>
      </c>
      <c r="F123" s="7"/>
      <c r="G123" s="22" t="s">
        <v>129</v>
      </c>
      <c r="H123" s="20">
        <v>60</v>
      </c>
      <c r="I123" s="20">
        <v>65</v>
      </c>
      <c r="J123" s="6">
        <v>60</v>
      </c>
      <c r="K123" s="6">
        <v>130</v>
      </c>
      <c r="L123" s="6">
        <v>75</v>
      </c>
      <c r="M123" s="6">
        <v>110</v>
      </c>
      <c r="N123" s="6">
        <f t="shared" si="4"/>
        <v>500</v>
      </c>
      <c r="O123" s="6">
        <v>30</v>
      </c>
      <c r="P123" s="6">
        <v>0</v>
      </c>
      <c r="Q123" s="6">
        <v>0</v>
      </c>
      <c r="R123" s="6">
        <v>70</v>
      </c>
      <c r="S123" s="6">
        <v>0</v>
      </c>
      <c r="T123" s="57">
        <f t="shared" si="3"/>
        <v>100</v>
      </c>
      <c r="U123" s="441" t="s">
        <v>1788</v>
      </c>
    </row>
    <row r="124" spans="1:23" x14ac:dyDescent="0.25">
      <c r="A124" s="4">
        <v>94</v>
      </c>
      <c r="B124" s="11" t="s">
        <v>347</v>
      </c>
      <c r="C124" s="1" t="s">
        <v>128</v>
      </c>
      <c r="D124" s="1" t="s">
        <v>31</v>
      </c>
      <c r="E124" s="1" t="s">
        <v>348</v>
      </c>
      <c r="F124" s="2"/>
      <c r="G124" s="5"/>
      <c r="H124" s="21">
        <v>60</v>
      </c>
      <c r="I124" s="21">
        <v>65</v>
      </c>
      <c r="J124" s="10">
        <v>80</v>
      </c>
      <c r="K124" s="10">
        <v>170</v>
      </c>
      <c r="L124" s="10">
        <v>95</v>
      </c>
      <c r="M124" s="10">
        <v>130</v>
      </c>
      <c r="N124" s="6">
        <f t="shared" si="4"/>
        <v>600</v>
      </c>
      <c r="O124" s="6"/>
      <c r="P124" s="6"/>
      <c r="Q124" s="6"/>
      <c r="R124" s="6"/>
      <c r="S124" s="6"/>
      <c r="T124" s="57"/>
      <c r="U124" s="441"/>
    </row>
    <row r="125" spans="1:23" x14ac:dyDescent="0.25">
      <c r="A125" s="4">
        <v>95</v>
      </c>
      <c r="B125" s="12" t="s">
        <v>349</v>
      </c>
      <c r="C125" s="2" t="s">
        <v>89</v>
      </c>
      <c r="D125" s="2" t="s">
        <v>111</v>
      </c>
      <c r="E125" s="2" t="s">
        <v>85</v>
      </c>
      <c r="F125" s="2" t="s">
        <v>308</v>
      </c>
      <c r="G125" s="5" t="s">
        <v>350</v>
      </c>
      <c r="H125" s="20">
        <v>35</v>
      </c>
      <c r="I125" s="346">
        <v>65</v>
      </c>
      <c r="J125" s="6">
        <v>160</v>
      </c>
      <c r="K125" s="6">
        <v>30</v>
      </c>
      <c r="L125" s="6">
        <v>45</v>
      </c>
      <c r="M125" s="6">
        <v>70</v>
      </c>
      <c r="N125" s="6">
        <f t="shared" si="4"/>
        <v>405</v>
      </c>
      <c r="O125" s="6">
        <v>0</v>
      </c>
      <c r="P125" s="6">
        <v>0</v>
      </c>
      <c r="Q125" s="6">
        <v>0</v>
      </c>
      <c r="R125" s="6">
        <v>0</v>
      </c>
      <c r="S125" s="6">
        <v>50</v>
      </c>
      <c r="T125" s="57">
        <f t="shared" si="3"/>
        <v>50</v>
      </c>
      <c r="U125" s="4" t="s">
        <v>2004</v>
      </c>
    </row>
    <row r="126" spans="1:23" x14ac:dyDescent="0.25">
      <c r="A126" s="4">
        <v>96</v>
      </c>
      <c r="B126" s="12" t="s">
        <v>351</v>
      </c>
      <c r="C126" s="2" t="s">
        <v>174</v>
      </c>
      <c r="D126" s="12"/>
      <c r="E126" s="2" t="s">
        <v>352</v>
      </c>
      <c r="F126" s="2" t="s">
        <v>243</v>
      </c>
      <c r="G126" s="5" t="s">
        <v>227</v>
      </c>
      <c r="H126" s="20">
        <v>60</v>
      </c>
      <c r="I126" s="20">
        <v>48</v>
      </c>
      <c r="J126" s="6">
        <v>45</v>
      </c>
      <c r="K126" s="6">
        <v>43</v>
      </c>
      <c r="L126" s="6">
        <v>90</v>
      </c>
      <c r="M126" s="6">
        <v>42</v>
      </c>
      <c r="N126" s="6">
        <f t="shared" si="4"/>
        <v>328</v>
      </c>
      <c r="O126" s="6">
        <v>0</v>
      </c>
      <c r="P126" s="6">
        <v>0</v>
      </c>
      <c r="Q126" s="6">
        <v>0</v>
      </c>
      <c r="R126" s="6">
        <v>30</v>
      </c>
      <c r="S126" s="6">
        <v>0</v>
      </c>
      <c r="T126" s="57">
        <f t="shared" si="3"/>
        <v>30</v>
      </c>
      <c r="U126" s="4" t="s">
        <v>1649</v>
      </c>
    </row>
    <row r="127" spans="1:23" x14ac:dyDescent="0.25">
      <c r="A127" s="4">
        <v>97</v>
      </c>
      <c r="B127" s="12" t="s">
        <v>353</v>
      </c>
      <c r="C127" s="2" t="s">
        <v>174</v>
      </c>
      <c r="D127" s="12"/>
      <c r="E127" s="2" t="s">
        <v>352</v>
      </c>
      <c r="F127" s="2" t="s">
        <v>243</v>
      </c>
      <c r="G127" s="5" t="s">
        <v>227</v>
      </c>
      <c r="H127" s="20">
        <v>85</v>
      </c>
      <c r="I127" s="20">
        <v>73</v>
      </c>
      <c r="J127" s="6">
        <v>70</v>
      </c>
      <c r="K127" s="6">
        <v>73</v>
      </c>
      <c r="L127" s="6">
        <v>115</v>
      </c>
      <c r="M127" s="6">
        <v>67</v>
      </c>
      <c r="N127" s="6">
        <f t="shared" si="4"/>
        <v>483</v>
      </c>
      <c r="O127" s="6">
        <v>0</v>
      </c>
      <c r="P127" s="6">
        <v>10</v>
      </c>
      <c r="Q127" s="6">
        <v>0</v>
      </c>
      <c r="R127" s="6">
        <v>50</v>
      </c>
      <c r="S127" s="6">
        <v>0</v>
      </c>
      <c r="T127" s="57">
        <f t="shared" si="3"/>
        <v>60</v>
      </c>
      <c r="U127" s="4" t="s">
        <v>1150</v>
      </c>
    </row>
    <row r="128" spans="1:23" x14ac:dyDescent="0.25">
      <c r="A128" s="4">
        <v>98</v>
      </c>
      <c r="B128" s="12" t="s">
        <v>354</v>
      </c>
      <c r="C128" s="2" t="s">
        <v>65</v>
      </c>
      <c r="D128" s="12"/>
      <c r="E128" s="2" t="s">
        <v>355</v>
      </c>
      <c r="F128" s="2" t="s">
        <v>326</v>
      </c>
      <c r="G128" s="5" t="s">
        <v>203</v>
      </c>
      <c r="H128" s="20">
        <v>30</v>
      </c>
      <c r="I128" s="20">
        <v>105</v>
      </c>
      <c r="J128" s="6">
        <v>90</v>
      </c>
      <c r="K128" s="6">
        <v>25</v>
      </c>
      <c r="L128" s="6">
        <v>25</v>
      </c>
      <c r="M128" s="6">
        <v>50</v>
      </c>
      <c r="N128" s="6">
        <f t="shared" si="4"/>
        <v>325</v>
      </c>
      <c r="O128" s="6">
        <v>30</v>
      </c>
      <c r="P128" s="6">
        <v>0</v>
      </c>
      <c r="Q128" s="6">
        <v>0</v>
      </c>
      <c r="R128" s="6">
        <v>0</v>
      </c>
      <c r="S128" s="6">
        <v>0</v>
      </c>
      <c r="T128" s="57">
        <f t="shared" si="3"/>
        <v>30</v>
      </c>
      <c r="U128" s="4" t="s">
        <v>1077</v>
      </c>
    </row>
    <row r="129" spans="1:23" x14ac:dyDescent="0.25">
      <c r="A129" s="4">
        <v>99</v>
      </c>
      <c r="B129" s="12" t="s">
        <v>356</v>
      </c>
      <c r="C129" s="2" t="s">
        <v>65</v>
      </c>
      <c r="D129" s="12"/>
      <c r="E129" s="2" t="s">
        <v>355</v>
      </c>
      <c r="F129" s="2" t="s">
        <v>326</v>
      </c>
      <c r="G129" s="5" t="s">
        <v>203</v>
      </c>
      <c r="H129" s="20">
        <v>55</v>
      </c>
      <c r="I129" s="20">
        <v>130</v>
      </c>
      <c r="J129" s="6">
        <v>115</v>
      </c>
      <c r="K129" s="6">
        <v>50</v>
      </c>
      <c r="L129" s="6">
        <v>50</v>
      </c>
      <c r="M129" s="6">
        <v>75</v>
      </c>
      <c r="N129" s="6">
        <f t="shared" si="4"/>
        <v>475</v>
      </c>
      <c r="O129" s="6">
        <v>50</v>
      </c>
      <c r="P129" s="6">
        <v>0</v>
      </c>
      <c r="Q129" s="6">
        <v>0</v>
      </c>
      <c r="R129" s="6">
        <v>0</v>
      </c>
      <c r="S129" s="6">
        <v>30</v>
      </c>
      <c r="T129" s="57">
        <f t="shared" si="3"/>
        <v>80</v>
      </c>
      <c r="U129" s="4" t="s">
        <v>1077</v>
      </c>
    </row>
    <row r="130" spans="1:23" x14ac:dyDescent="0.25">
      <c r="A130" s="4">
        <v>100</v>
      </c>
      <c r="B130" s="12" t="s">
        <v>357</v>
      </c>
      <c r="C130" s="2" t="s">
        <v>145</v>
      </c>
      <c r="D130" s="12"/>
      <c r="E130" s="2" t="s">
        <v>358</v>
      </c>
      <c r="F130" s="2" t="s">
        <v>171</v>
      </c>
      <c r="G130" s="5" t="s">
        <v>359</v>
      </c>
      <c r="H130" s="20">
        <v>40</v>
      </c>
      <c r="I130" s="20">
        <v>30</v>
      </c>
      <c r="J130" s="6">
        <v>50</v>
      </c>
      <c r="K130" s="6">
        <v>55</v>
      </c>
      <c r="L130" s="6">
        <v>55</v>
      </c>
      <c r="M130" s="6">
        <v>100</v>
      </c>
      <c r="N130" s="6">
        <f t="shared" si="4"/>
        <v>330</v>
      </c>
      <c r="O130" s="6">
        <v>10</v>
      </c>
      <c r="P130" s="6">
        <v>0</v>
      </c>
      <c r="Q130" s="6">
        <v>0</v>
      </c>
      <c r="R130" s="6">
        <v>10</v>
      </c>
      <c r="S130" s="6">
        <v>0</v>
      </c>
      <c r="T130" s="57">
        <f t="shared" si="3"/>
        <v>20</v>
      </c>
      <c r="U130" s="735" t="s">
        <v>1885</v>
      </c>
    </row>
    <row r="131" spans="1:23" x14ac:dyDescent="0.25">
      <c r="A131" s="4">
        <v>101</v>
      </c>
      <c r="B131" s="12" t="s">
        <v>360</v>
      </c>
      <c r="C131" s="2" t="s">
        <v>145</v>
      </c>
      <c r="D131" s="12"/>
      <c r="E131" s="2" t="s">
        <v>358</v>
      </c>
      <c r="F131" s="2" t="s">
        <v>171</v>
      </c>
      <c r="G131" s="5" t="s">
        <v>359</v>
      </c>
      <c r="H131" s="20">
        <v>60</v>
      </c>
      <c r="I131" s="20">
        <v>50</v>
      </c>
      <c r="J131" s="6">
        <v>70</v>
      </c>
      <c r="K131" s="6">
        <v>80</v>
      </c>
      <c r="L131" s="6">
        <v>80</v>
      </c>
      <c r="M131" s="10">
        <v>150</v>
      </c>
      <c r="N131" s="6">
        <f t="shared" si="4"/>
        <v>490</v>
      </c>
      <c r="O131" s="6">
        <v>0</v>
      </c>
      <c r="P131" s="6">
        <v>0</v>
      </c>
      <c r="Q131" s="6">
        <v>10</v>
      </c>
      <c r="R131" s="6">
        <v>20</v>
      </c>
      <c r="S131" s="6">
        <v>0</v>
      </c>
      <c r="T131" s="57">
        <f t="shared" si="3"/>
        <v>30</v>
      </c>
      <c r="U131" s="735" t="s">
        <v>1885</v>
      </c>
    </row>
    <row r="132" spans="1:23" ht="30" x14ac:dyDescent="0.25">
      <c r="A132" s="4">
        <v>102</v>
      </c>
      <c r="B132" s="12" t="s">
        <v>130</v>
      </c>
      <c r="C132" s="2" t="s">
        <v>30</v>
      </c>
      <c r="D132" s="2" t="s">
        <v>174</v>
      </c>
      <c r="E132" s="2" t="s">
        <v>36</v>
      </c>
      <c r="F132" s="7"/>
      <c r="G132" s="5" t="s">
        <v>297</v>
      </c>
      <c r="H132" s="20">
        <v>60</v>
      </c>
      <c r="I132" s="20">
        <v>40</v>
      </c>
      <c r="J132" s="6">
        <v>80</v>
      </c>
      <c r="K132" s="6">
        <v>60</v>
      </c>
      <c r="L132" s="6">
        <v>45</v>
      </c>
      <c r="M132" s="6">
        <v>40</v>
      </c>
      <c r="N132" s="6">
        <f t="shared" si="4"/>
        <v>325</v>
      </c>
      <c r="O132" s="6">
        <v>0</v>
      </c>
      <c r="P132" s="6">
        <v>0</v>
      </c>
      <c r="Q132" s="6">
        <v>0</v>
      </c>
      <c r="R132" s="6">
        <v>20</v>
      </c>
      <c r="S132" s="6">
        <v>20</v>
      </c>
      <c r="T132" s="57">
        <f t="shared" si="3"/>
        <v>40</v>
      </c>
      <c r="U132" s="441" t="s">
        <v>1945</v>
      </c>
      <c r="V132" s="69" t="s">
        <v>2691</v>
      </c>
      <c r="W132" s="69" t="s">
        <v>2694</v>
      </c>
    </row>
    <row r="133" spans="1:23" ht="30" x14ac:dyDescent="0.25">
      <c r="A133" s="4">
        <v>103</v>
      </c>
      <c r="B133" s="12" t="s">
        <v>135</v>
      </c>
      <c r="C133" s="2" t="s">
        <v>30</v>
      </c>
      <c r="D133" s="2" t="s">
        <v>174</v>
      </c>
      <c r="E133" s="2" t="s">
        <v>36</v>
      </c>
      <c r="F133" s="7"/>
      <c r="G133" s="5" t="s">
        <v>297</v>
      </c>
      <c r="H133" s="20">
        <v>95</v>
      </c>
      <c r="I133" s="20">
        <v>95</v>
      </c>
      <c r="J133" s="6">
        <v>85</v>
      </c>
      <c r="K133" s="6">
        <v>125</v>
      </c>
      <c r="L133" s="10">
        <v>75</v>
      </c>
      <c r="M133" s="6">
        <v>55</v>
      </c>
      <c r="N133" s="6">
        <f t="shared" si="4"/>
        <v>530</v>
      </c>
      <c r="O133" s="6">
        <v>0</v>
      </c>
      <c r="P133" s="6">
        <v>0</v>
      </c>
      <c r="Q133" s="6">
        <v>0</v>
      </c>
      <c r="R133" s="6">
        <v>30</v>
      </c>
      <c r="S133" s="6">
        <v>20</v>
      </c>
      <c r="T133" s="57">
        <f t="shared" ref="T133:T197" si="5">SUM(O133:S133)</f>
        <v>50</v>
      </c>
      <c r="U133" s="4" t="s">
        <v>2163</v>
      </c>
      <c r="V133" s="69" t="s">
        <v>2695</v>
      </c>
      <c r="W133" s="69" t="s">
        <v>2693</v>
      </c>
    </row>
    <row r="134" spans="1:23" ht="30" x14ac:dyDescent="0.25">
      <c r="A134" s="4">
        <v>103</v>
      </c>
      <c r="B134" s="68" t="s">
        <v>3403</v>
      </c>
      <c r="C134" s="2" t="s">
        <v>30</v>
      </c>
      <c r="D134" s="1" t="s">
        <v>59</v>
      </c>
      <c r="E134" s="68" t="s">
        <v>225</v>
      </c>
      <c r="F134" s="79" t="s">
        <v>2438</v>
      </c>
      <c r="G134" s="5" t="s">
        <v>297</v>
      </c>
      <c r="H134" s="20">
        <v>95</v>
      </c>
      <c r="I134" s="21">
        <v>105</v>
      </c>
      <c r="J134" s="6">
        <v>85</v>
      </c>
      <c r="K134" s="10">
        <v>115</v>
      </c>
      <c r="L134" s="10">
        <v>75</v>
      </c>
      <c r="M134" s="6">
        <v>55</v>
      </c>
      <c r="N134" s="6">
        <f t="shared" si="4"/>
        <v>530</v>
      </c>
      <c r="O134" s="6">
        <v>40</v>
      </c>
      <c r="P134" s="6">
        <v>0</v>
      </c>
      <c r="Q134" s="6">
        <v>0</v>
      </c>
      <c r="R134" s="6">
        <v>30</v>
      </c>
      <c r="S134" s="6">
        <v>20</v>
      </c>
      <c r="T134" s="57">
        <f t="shared" si="5"/>
        <v>90</v>
      </c>
      <c r="U134" s="4" t="s">
        <v>2163</v>
      </c>
      <c r="V134" s="69" t="s">
        <v>3405</v>
      </c>
      <c r="W134" s="69" t="s">
        <v>2692</v>
      </c>
    </row>
    <row r="135" spans="1:23" x14ac:dyDescent="0.25">
      <c r="A135" s="4">
        <v>104</v>
      </c>
      <c r="B135" s="12" t="s">
        <v>361</v>
      </c>
      <c r="C135" s="2" t="s">
        <v>111</v>
      </c>
      <c r="D135" s="12"/>
      <c r="E135" s="2" t="s">
        <v>85</v>
      </c>
      <c r="F135" s="2" t="s">
        <v>172</v>
      </c>
      <c r="G135" s="5" t="s">
        <v>362</v>
      </c>
      <c r="H135" s="20">
        <v>50</v>
      </c>
      <c r="I135" s="20">
        <v>50</v>
      </c>
      <c r="J135" s="6">
        <v>95</v>
      </c>
      <c r="K135" s="6">
        <v>40</v>
      </c>
      <c r="L135" s="6">
        <v>50</v>
      </c>
      <c r="M135" s="6">
        <v>35</v>
      </c>
      <c r="N135" s="6">
        <f t="shared" si="4"/>
        <v>320</v>
      </c>
      <c r="O135" s="6">
        <v>0</v>
      </c>
      <c r="P135" s="6">
        <v>0</v>
      </c>
      <c r="Q135" s="6">
        <v>30</v>
      </c>
      <c r="R135" s="6">
        <v>0</v>
      </c>
      <c r="S135" s="6">
        <v>30</v>
      </c>
      <c r="T135" s="57">
        <f t="shared" si="5"/>
        <v>60</v>
      </c>
      <c r="U135" s="4" t="s">
        <v>1661</v>
      </c>
    </row>
    <row r="136" spans="1:23" x14ac:dyDescent="0.25">
      <c r="A136" s="4">
        <v>105</v>
      </c>
      <c r="B136" s="12" t="s">
        <v>363</v>
      </c>
      <c r="C136" s="2" t="s">
        <v>111</v>
      </c>
      <c r="D136" s="12"/>
      <c r="E136" s="2" t="s">
        <v>85</v>
      </c>
      <c r="F136" s="2" t="s">
        <v>172</v>
      </c>
      <c r="G136" s="5" t="s">
        <v>362</v>
      </c>
      <c r="H136" s="20">
        <v>60</v>
      </c>
      <c r="I136" s="20">
        <v>80</v>
      </c>
      <c r="J136" s="6">
        <v>110</v>
      </c>
      <c r="K136" s="6">
        <v>50</v>
      </c>
      <c r="L136" s="6">
        <v>80</v>
      </c>
      <c r="M136" s="6">
        <v>45</v>
      </c>
      <c r="N136" s="6">
        <f t="shared" si="4"/>
        <v>425</v>
      </c>
      <c r="O136" s="6">
        <v>10</v>
      </c>
      <c r="P136" s="6">
        <v>0</v>
      </c>
      <c r="Q136" s="6">
        <v>0</v>
      </c>
      <c r="R136" s="6">
        <v>0</v>
      </c>
      <c r="S136" s="6">
        <v>50</v>
      </c>
      <c r="T136" s="57">
        <f t="shared" si="5"/>
        <v>60</v>
      </c>
      <c r="U136" s="4" t="s">
        <v>1661</v>
      </c>
    </row>
    <row r="137" spans="1:23" x14ac:dyDescent="0.25">
      <c r="A137" s="4">
        <v>105</v>
      </c>
      <c r="B137" s="68" t="s">
        <v>3404</v>
      </c>
      <c r="C137" s="1" t="s">
        <v>49</v>
      </c>
      <c r="D137" s="11" t="s">
        <v>128</v>
      </c>
      <c r="E137" s="1" t="s">
        <v>129</v>
      </c>
      <c r="F137" s="1" t="s">
        <v>172</v>
      </c>
      <c r="G137" s="17" t="s">
        <v>85</v>
      </c>
      <c r="H137" s="20">
        <v>60</v>
      </c>
      <c r="I137" s="20">
        <v>80</v>
      </c>
      <c r="J137" s="6">
        <v>110</v>
      </c>
      <c r="K137" s="6">
        <v>50</v>
      </c>
      <c r="L137" s="6">
        <v>80</v>
      </c>
      <c r="M137" s="6">
        <v>45</v>
      </c>
      <c r="N137" s="6">
        <f t="shared" si="4"/>
        <v>425</v>
      </c>
      <c r="O137" s="6">
        <v>30</v>
      </c>
      <c r="P137" s="6">
        <v>20</v>
      </c>
      <c r="Q137" s="6">
        <v>0</v>
      </c>
      <c r="R137" s="6">
        <v>0</v>
      </c>
      <c r="S137" s="6">
        <v>10</v>
      </c>
      <c r="T137" s="57">
        <f t="shared" si="5"/>
        <v>60</v>
      </c>
      <c r="U137" s="361" t="s">
        <v>1715</v>
      </c>
    </row>
    <row r="138" spans="1:23" x14ac:dyDescent="0.25">
      <c r="A138" s="4">
        <v>106</v>
      </c>
      <c r="B138" s="12" t="s">
        <v>364</v>
      </c>
      <c r="C138" s="2" t="s">
        <v>228</v>
      </c>
      <c r="D138" s="12"/>
      <c r="E138" s="2" t="s">
        <v>264</v>
      </c>
      <c r="F138" s="2" t="s">
        <v>229</v>
      </c>
      <c r="G138" s="5" t="s">
        <v>365</v>
      </c>
      <c r="H138" s="20">
        <v>50</v>
      </c>
      <c r="I138" s="20">
        <v>120</v>
      </c>
      <c r="J138" s="6">
        <v>53</v>
      </c>
      <c r="K138" s="6">
        <v>35</v>
      </c>
      <c r="L138" s="6">
        <v>110</v>
      </c>
      <c r="M138" s="6">
        <v>87</v>
      </c>
      <c r="N138" s="6">
        <f t="shared" si="4"/>
        <v>455</v>
      </c>
      <c r="O138" s="6">
        <v>30</v>
      </c>
      <c r="P138" s="6">
        <v>0</v>
      </c>
      <c r="Q138" s="6">
        <v>0</v>
      </c>
      <c r="R138" s="6">
        <v>10</v>
      </c>
      <c r="S138" s="6">
        <v>30</v>
      </c>
      <c r="T138" s="57">
        <f t="shared" si="5"/>
        <v>70</v>
      </c>
      <c r="U138" s="422" t="s">
        <v>2163</v>
      </c>
    </row>
    <row r="139" spans="1:23" x14ac:dyDescent="0.25">
      <c r="A139" s="4">
        <v>107</v>
      </c>
      <c r="B139" s="12" t="s">
        <v>366</v>
      </c>
      <c r="C139" s="2" t="s">
        <v>228</v>
      </c>
      <c r="D139" s="12"/>
      <c r="E139" s="2" t="s">
        <v>102</v>
      </c>
      <c r="F139" s="2" t="s">
        <v>367</v>
      </c>
      <c r="G139" s="5" t="s">
        <v>227</v>
      </c>
      <c r="H139" s="20">
        <v>50</v>
      </c>
      <c r="I139" s="20">
        <v>105</v>
      </c>
      <c r="J139" s="6">
        <v>79</v>
      </c>
      <c r="K139" s="6">
        <v>35</v>
      </c>
      <c r="L139" s="6">
        <v>110</v>
      </c>
      <c r="M139" s="6">
        <v>76</v>
      </c>
      <c r="N139" s="6">
        <f t="shared" si="4"/>
        <v>455</v>
      </c>
      <c r="O139" s="57">
        <v>20</v>
      </c>
      <c r="P139" s="57">
        <v>0</v>
      </c>
      <c r="Q139" s="57">
        <v>10</v>
      </c>
      <c r="R139" s="57">
        <v>10</v>
      </c>
      <c r="S139" s="57">
        <v>30</v>
      </c>
      <c r="T139" s="57">
        <f t="shared" si="5"/>
        <v>70</v>
      </c>
      <c r="U139" s="4" t="s">
        <v>1229</v>
      </c>
    </row>
    <row r="140" spans="1:23" ht="30" x14ac:dyDescent="0.25">
      <c r="A140" s="4">
        <v>108</v>
      </c>
      <c r="B140" s="12" t="s">
        <v>368</v>
      </c>
      <c r="C140" s="2" t="s">
        <v>101</v>
      </c>
      <c r="D140" s="12"/>
      <c r="E140" s="2" t="s">
        <v>322</v>
      </c>
      <c r="F140" s="2" t="s">
        <v>321</v>
      </c>
      <c r="G140" s="5" t="s">
        <v>268</v>
      </c>
      <c r="H140" s="20">
        <v>90</v>
      </c>
      <c r="I140" s="20">
        <v>55</v>
      </c>
      <c r="J140" s="6">
        <v>75</v>
      </c>
      <c r="K140" s="6">
        <v>60</v>
      </c>
      <c r="L140" s="6">
        <v>75</v>
      </c>
      <c r="M140" s="6">
        <v>30</v>
      </c>
      <c r="N140" s="6">
        <f t="shared" si="4"/>
        <v>385</v>
      </c>
      <c r="O140" s="6">
        <v>0</v>
      </c>
      <c r="P140" s="6">
        <v>0</v>
      </c>
      <c r="Q140" s="6">
        <v>30</v>
      </c>
      <c r="R140" s="6">
        <v>20</v>
      </c>
      <c r="S140" s="6">
        <v>0</v>
      </c>
      <c r="T140" s="57">
        <f t="shared" si="5"/>
        <v>50</v>
      </c>
      <c r="U140" s="4" t="s">
        <v>2064</v>
      </c>
      <c r="V140" s="16" t="s">
        <v>2403</v>
      </c>
      <c r="W140" s="16" t="s">
        <v>2402</v>
      </c>
    </row>
    <row r="141" spans="1:23" x14ac:dyDescent="0.25">
      <c r="A141" s="4">
        <v>109</v>
      </c>
      <c r="B141" s="12" t="s">
        <v>369</v>
      </c>
      <c r="C141" s="2" t="s">
        <v>31</v>
      </c>
      <c r="D141" s="12"/>
      <c r="E141" s="2" t="s">
        <v>234</v>
      </c>
      <c r="F141" s="7"/>
      <c r="G141" s="22" t="s">
        <v>239</v>
      </c>
      <c r="H141" s="20">
        <v>40</v>
      </c>
      <c r="I141" s="20">
        <v>65</v>
      </c>
      <c r="J141" s="6">
        <v>95</v>
      </c>
      <c r="K141" s="6">
        <v>60</v>
      </c>
      <c r="L141" s="6">
        <v>45</v>
      </c>
      <c r="M141" s="6">
        <v>35</v>
      </c>
      <c r="N141" s="6">
        <f t="shared" si="4"/>
        <v>340</v>
      </c>
      <c r="O141" s="6">
        <v>0</v>
      </c>
      <c r="P141" s="6">
        <v>0</v>
      </c>
      <c r="Q141" s="6">
        <v>10</v>
      </c>
      <c r="R141" s="6">
        <v>10</v>
      </c>
      <c r="S141" s="6">
        <v>0</v>
      </c>
      <c r="T141" s="57">
        <f t="shared" si="5"/>
        <v>20</v>
      </c>
      <c r="U141" s="4" t="s">
        <v>2457</v>
      </c>
    </row>
    <row r="142" spans="1:23" ht="30" x14ac:dyDescent="0.25">
      <c r="A142" s="4">
        <v>110</v>
      </c>
      <c r="B142" s="12" t="s">
        <v>370</v>
      </c>
      <c r="C142" s="2" t="s">
        <v>31</v>
      </c>
      <c r="D142" s="12"/>
      <c r="E142" s="2" t="s">
        <v>234</v>
      </c>
      <c r="F142" s="7"/>
      <c r="G142" s="22" t="s">
        <v>239</v>
      </c>
      <c r="H142" s="20">
        <v>65</v>
      </c>
      <c r="I142" s="20">
        <v>90</v>
      </c>
      <c r="J142" s="6">
        <v>120</v>
      </c>
      <c r="K142" s="6">
        <v>85</v>
      </c>
      <c r="L142" s="6">
        <v>70</v>
      </c>
      <c r="M142" s="6">
        <v>60</v>
      </c>
      <c r="N142" s="6">
        <f t="shared" si="4"/>
        <v>490</v>
      </c>
      <c r="O142" s="6">
        <v>0</v>
      </c>
      <c r="P142" s="6">
        <v>0</v>
      </c>
      <c r="Q142" s="6">
        <v>0</v>
      </c>
      <c r="R142" s="6">
        <v>20</v>
      </c>
      <c r="S142" s="6">
        <v>20</v>
      </c>
      <c r="T142" s="57">
        <f t="shared" si="5"/>
        <v>40</v>
      </c>
      <c r="U142" s="4" t="s">
        <v>2457</v>
      </c>
      <c r="V142" s="69" t="s">
        <v>2702</v>
      </c>
      <c r="W142" s="16" t="s">
        <v>2709</v>
      </c>
    </row>
    <row r="143" spans="1:23" x14ac:dyDescent="0.25">
      <c r="A143" s="450">
        <v>110</v>
      </c>
      <c r="B143" s="68" t="s">
        <v>3545</v>
      </c>
      <c r="C143" s="68" t="s">
        <v>31</v>
      </c>
      <c r="D143" s="68" t="s">
        <v>211</v>
      </c>
      <c r="E143" s="68" t="s">
        <v>234</v>
      </c>
      <c r="F143" s="18"/>
      <c r="G143" s="26" t="s">
        <v>3176</v>
      </c>
      <c r="H143" s="57">
        <v>65</v>
      </c>
      <c r="I143" s="57">
        <v>90</v>
      </c>
      <c r="J143" s="57">
        <v>120</v>
      </c>
      <c r="K143" s="57">
        <v>85</v>
      </c>
      <c r="L143" s="57">
        <v>70</v>
      </c>
      <c r="M143" s="57">
        <v>60</v>
      </c>
      <c r="N143" s="57">
        <f t="shared" si="4"/>
        <v>490</v>
      </c>
      <c r="O143" s="57">
        <v>0</v>
      </c>
      <c r="P143" s="57">
        <v>0</v>
      </c>
      <c r="Q143" s="57">
        <v>20</v>
      </c>
      <c r="R143" s="57">
        <v>20</v>
      </c>
      <c r="S143" s="57">
        <v>0</v>
      </c>
      <c r="T143" s="57">
        <f t="shared" si="5"/>
        <v>40</v>
      </c>
      <c r="U143" s="450" t="s">
        <v>1868</v>
      </c>
      <c r="V143" s="452"/>
      <c r="W143" s="451"/>
    </row>
    <row r="144" spans="1:23" x14ac:dyDescent="0.25">
      <c r="A144" s="4">
        <v>111</v>
      </c>
      <c r="B144" s="12" t="s">
        <v>371</v>
      </c>
      <c r="C144" s="2" t="s">
        <v>111</v>
      </c>
      <c r="D144" s="2" t="s">
        <v>89</v>
      </c>
      <c r="E144" s="2" t="s">
        <v>172</v>
      </c>
      <c r="F144" s="2" t="s">
        <v>85</v>
      </c>
      <c r="G144" s="5" t="s">
        <v>229</v>
      </c>
      <c r="H144" s="20">
        <v>80</v>
      </c>
      <c r="I144" s="20">
        <v>85</v>
      </c>
      <c r="J144" s="6">
        <v>95</v>
      </c>
      <c r="K144" s="6">
        <v>30</v>
      </c>
      <c r="L144" s="6">
        <v>30</v>
      </c>
      <c r="M144" s="6">
        <v>25</v>
      </c>
      <c r="N144" s="6">
        <f t="shared" si="4"/>
        <v>345</v>
      </c>
      <c r="O144" s="6">
        <v>0</v>
      </c>
      <c r="P144" s="6">
        <v>0</v>
      </c>
      <c r="Q144" s="6">
        <v>0</v>
      </c>
      <c r="R144" s="6">
        <v>0</v>
      </c>
      <c r="S144" s="6">
        <v>50</v>
      </c>
      <c r="T144" s="57">
        <f t="shared" si="5"/>
        <v>50</v>
      </c>
      <c r="U144" s="4" t="s">
        <v>1458</v>
      </c>
    </row>
    <row r="145" spans="1:23" x14ac:dyDescent="0.25">
      <c r="A145" s="4">
        <v>112</v>
      </c>
      <c r="B145" s="12" t="s">
        <v>372</v>
      </c>
      <c r="C145" s="2" t="s">
        <v>111</v>
      </c>
      <c r="D145" s="2" t="s">
        <v>89</v>
      </c>
      <c r="E145" s="2" t="s">
        <v>172</v>
      </c>
      <c r="F145" s="2" t="s">
        <v>85</v>
      </c>
      <c r="G145" s="5" t="s">
        <v>229</v>
      </c>
      <c r="H145" s="20">
        <v>105</v>
      </c>
      <c r="I145" s="20">
        <v>130</v>
      </c>
      <c r="J145" s="6">
        <v>120</v>
      </c>
      <c r="K145" s="6">
        <v>45</v>
      </c>
      <c r="L145" s="6">
        <v>45</v>
      </c>
      <c r="M145" s="6">
        <v>40</v>
      </c>
      <c r="N145" s="6">
        <f t="shared" si="4"/>
        <v>485</v>
      </c>
      <c r="O145" s="6">
        <v>20</v>
      </c>
      <c r="P145" s="6">
        <v>0</v>
      </c>
      <c r="Q145" s="6">
        <v>0</v>
      </c>
      <c r="R145" s="6">
        <v>0</v>
      </c>
      <c r="S145" s="6">
        <v>70</v>
      </c>
      <c r="T145" s="57">
        <f t="shared" si="5"/>
        <v>90</v>
      </c>
      <c r="U145" s="4" t="s">
        <v>1458</v>
      </c>
    </row>
    <row r="146" spans="1:23" ht="30" x14ac:dyDescent="0.25">
      <c r="A146" s="4">
        <v>113</v>
      </c>
      <c r="B146" s="12" t="s">
        <v>373</v>
      </c>
      <c r="C146" s="2" t="s">
        <v>101</v>
      </c>
      <c r="D146" s="12"/>
      <c r="E146" s="2" t="s">
        <v>374</v>
      </c>
      <c r="F146" s="2" t="s">
        <v>375</v>
      </c>
      <c r="G146" s="5" t="s">
        <v>376</v>
      </c>
      <c r="H146" s="20">
        <v>250</v>
      </c>
      <c r="I146" s="20">
        <v>5</v>
      </c>
      <c r="J146" s="6">
        <v>5</v>
      </c>
      <c r="K146" s="6">
        <v>35</v>
      </c>
      <c r="L146" s="6">
        <v>105</v>
      </c>
      <c r="M146" s="6">
        <v>50</v>
      </c>
      <c r="N146" s="6">
        <f t="shared" si="4"/>
        <v>450</v>
      </c>
      <c r="O146" s="6">
        <v>0</v>
      </c>
      <c r="P146" s="6">
        <v>10</v>
      </c>
      <c r="Q146" s="6">
        <v>40</v>
      </c>
      <c r="R146" s="6">
        <v>0</v>
      </c>
      <c r="S146" s="6">
        <v>0</v>
      </c>
      <c r="T146" s="57">
        <f t="shared" si="5"/>
        <v>50</v>
      </c>
      <c r="U146" s="4" t="s">
        <v>1447</v>
      </c>
      <c r="V146" s="16" t="s">
        <v>2708</v>
      </c>
      <c r="W146" s="16" t="s">
        <v>2707</v>
      </c>
    </row>
    <row r="147" spans="1:23" x14ac:dyDescent="0.25">
      <c r="A147" s="4">
        <v>114</v>
      </c>
      <c r="B147" s="12" t="s">
        <v>377</v>
      </c>
      <c r="C147" s="2" t="s">
        <v>30</v>
      </c>
      <c r="D147" s="12"/>
      <c r="E147" s="2" t="s">
        <v>36</v>
      </c>
      <c r="F147" s="23" t="s">
        <v>256</v>
      </c>
      <c r="G147" s="5" t="s">
        <v>323</v>
      </c>
      <c r="H147" s="20">
        <v>65</v>
      </c>
      <c r="I147" s="20">
        <v>55</v>
      </c>
      <c r="J147" s="6">
        <v>115</v>
      </c>
      <c r="K147" s="6">
        <v>100</v>
      </c>
      <c r="L147" s="6">
        <v>40</v>
      </c>
      <c r="M147" s="6">
        <v>60</v>
      </c>
      <c r="N147" s="6">
        <f t="shared" si="4"/>
        <v>435</v>
      </c>
      <c r="O147" s="6">
        <v>10</v>
      </c>
      <c r="P147" s="6">
        <v>0</v>
      </c>
      <c r="Q147" s="6">
        <v>10</v>
      </c>
      <c r="R147" s="6">
        <v>20</v>
      </c>
      <c r="S147" s="6">
        <v>0</v>
      </c>
      <c r="T147" s="57">
        <f t="shared" si="5"/>
        <v>40</v>
      </c>
      <c r="U147" s="875" t="s">
        <v>1703</v>
      </c>
    </row>
    <row r="148" spans="1:23" x14ac:dyDescent="0.25">
      <c r="A148" s="4">
        <v>115</v>
      </c>
      <c r="B148" s="12" t="s">
        <v>378</v>
      </c>
      <c r="C148" s="2" t="s">
        <v>101</v>
      </c>
      <c r="D148" s="12"/>
      <c r="E148" s="2" t="s">
        <v>331</v>
      </c>
      <c r="F148" s="2" t="s">
        <v>379</v>
      </c>
      <c r="G148" s="5" t="s">
        <v>227</v>
      </c>
      <c r="H148" s="20">
        <v>105</v>
      </c>
      <c r="I148" s="20">
        <v>95</v>
      </c>
      <c r="J148" s="6">
        <v>80</v>
      </c>
      <c r="K148" s="6">
        <v>40</v>
      </c>
      <c r="L148" s="6">
        <v>80</v>
      </c>
      <c r="M148" s="6">
        <v>90</v>
      </c>
      <c r="N148" s="6">
        <f t="shared" si="4"/>
        <v>490</v>
      </c>
      <c r="O148" s="6">
        <v>30</v>
      </c>
      <c r="P148" s="6">
        <v>0</v>
      </c>
      <c r="Q148" s="6">
        <v>20</v>
      </c>
      <c r="R148" s="6">
        <v>0</v>
      </c>
      <c r="S148" s="6">
        <v>30</v>
      </c>
      <c r="T148" s="57">
        <f t="shared" si="5"/>
        <v>80</v>
      </c>
      <c r="U148" s="4"/>
    </row>
    <row r="149" spans="1:23" x14ac:dyDescent="0.25">
      <c r="A149" s="4">
        <v>115</v>
      </c>
      <c r="B149" s="11" t="s">
        <v>380</v>
      </c>
      <c r="C149" s="1" t="s">
        <v>101</v>
      </c>
      <c r="D149" s="12"/>
      <c r="E149" s="1" t="s">
        <v>381</v>
      </c>
      <c r="F149" s="2"/>
      <c r="G149" s="5"/>
      <c r="H149" s="21">
        <v>105</v>
      </c>
      <c r="I149" s="21">
        <v>125</v>
      </c>
      <c r="J149" s="10">
        <v>100</v>
      </c>
      <c r="K149" s="10">
        <v>60</v>
      </c>
      <c r="L149" s="10">
        <v>100</v>
      </c>
      <c r="M149" s="10">
        <v>100</v>
      </c>
      <c r="N149" s="6">
        <f t="shared" si="4"/>
        <v>590</v>
      </c>
      <c r="O149" s="57"/>
      <c r="P149" s="57"/>
      <c r="Q149" s="57"/>
      <c r="R149" s="57"/>
      <c r="S149" s="57"/>
      <c r="T149" s="57"/>
      <c r="U149" s="4"/>
    </row>
    <row r="150" spans="1:23" x14ac:dyDescent="0.25">
      <c r="A150" s="4">
        <v>116</v>
      </c>
      <c r="B150" s="12" t="s">
        <v>382</v>
      </c>
      <c r="C150" s="2" t="s">
        <v>65</v>
      </c>
      <c r="D150" s="12"/>
      <c r="E150" s="2" t="s">
        <v>182</v>
      </c>
      <c r="F150" s="2" t="s">
        <v>92</v>
      </c>
      <c r="G150" s="5" t="s">
        <v>246</v>
      </c>
      <c r="H150" s="20">
        <v>30</v>
      </c>
      <c r="I150" s="20">
        <v>40</v>
      </c>
      <c r="J150" s="6">
        <v>70</v>
      </c>
      <c r="K150" s="6">
        <v>70</v>
      </c>
      <c r="L150" s="6">
        <v>25</v>
      </c>
      <c r="M150" s="6">
        <v>60</v>
      </c>
      <c r="N150" s="6">
        <f t="shared" si="4"/>
        <v>295</v>
      </c>
      <c r="O150" s="6">
        <v>10</v>
      </c>
      <c r="P150" s="6">
        <v>0</v>
      </c>
      <c r="Q150" s="6">
        <v>10</v>
      </c>
      <c r="R150" s="6">
        <v>10</v>
      </c>
      <c r="S150" s="6">
        <v>0</v>
      </c>
      <c r="T150" s="57">
        <f t="shared" si="5"/>
        <v>30</v>
      </c>
      <c r="U150" s="4"/>
    </row>
    <row r="151" spans="1:23" x14ac:dyDescent="0.25">
      <c r="A151" s="4">
        <v>117</v>
      </c>
      <c r="B151" s="12" t="s">
        <v>383</v>
      </c>
      <c r="C151" s="2" t="s">
        <v>65</v>
      </c>
      <c r="D151" s="12"/>
      <c r="E151" s="2" t="s">
        <v>138</v>
      </c>
      <c r="F151" s="2" t="s">
        <v>92</v>
      </c>
      <c r="G151" s="5" t="s">
        <v>246</v>
      </c>
      <c r="H151" s="20">
        <v>55</v>
      </c>
      <c r="I151" s="20">
        <v>65</v>
      </c>
      <c r="J151" s="6">
        <v>95</v>
      </c>
      <c r="K151" s="6">
        <v>95</v>
      </c>
      <c r="L151" s="6">
        <v>45</v>
      </c>
      <c r="M151" s="6">
        <v>85</v>
      </c>
      <c r="N151" s="6">
        <f t="shared" si="4"/>
        <v>440</v>
      </c>
      <c r="O151" s="6">
        <v>10</v>
      </c>
      <c r="P151" s="6">
        <v>0</v>
      </c>
      <c r="Q151" s="6">
        <v>0</v>
      </c>
      <c r="R151" s="6">
        <v>30</v>
      </c>
      <c r="S151" s="6">
        <v>10</v>
      </c>
      <c r="T151" s="57">
        <f t="shared" si="5"/>
        <v>50</v>
      </c>
      <c r="U151" s="4"/>
    </row>
    <row r="152" spans="1:23" x14ac:dyDescent="0.25">
      <c r="A152" s="4">
        <v>118</v>
      </c>
      <c r="B152" s="12" t="s">
        <v>384</v>
      </c>
      <c r="C152" s="2" t="s">
        <v>65</v>
      </c>
      <c r="D152" s="12"/>
      <c r="E152" s="2" t="s">
        <v>182</v>
      </c>
      <c r="F152" s="2" t="s">
        <v>385</v>
      </c>
      <c r="G152" s="5" t="s">
        <v>172</v>
      </c>
      <c r="H152" s="20">
        <v>45</v>
      </c>
      <c r="I152" s="20">
        <v>67</v>
      </c>
      <c r="J152" s="6">
        <v>60</v>
      </c>
      <c r="K152" s="6">
        <v>35</v>
      </c>
      <c r="L152" s="6">
        <v>50</v>
      </c>
      <c r="M152" s="6">
        <v>63</v>
      </c>
      <c r="N152" s="6">
        <f t="shared" si="4"/>
        <v>320</v>
      </c>
      <c r="O152" s="6">
        <v>10</v>
      </c>
      <c r="P152" s="6">
        <v>50</v>
      </c>
      <c r="Q152" s="6">
        <v>30</v>
      </c>
      <c r="R152" s="6">
        <v>0</v>
      </c>
      <c r="S152" s="6">
        <v>0</v>
      </c>
      <c r="T152" s="57">
        <f t="shared" si="5"/>
        <v>90</v>
      </c>
      <c r="U152" s="4"/>
    </row>
    <row r="153" spans="1:23" x14ac:dyDescent="0.25">
      <c r="A153" s="4">
        <v>119</v>
      </c>
      <c r="B153" s="12" t="s">
        <v>386</v>
      </c>
      <c r="C153" s="2" t="s">
        <v>65</v>
      </c>
      <c r="D153" s="12"/>
      <c r="E153" s="2" t="s">
        <v>182</v>
      </c>
      <c r="F153" s="2" t="s">
        <v>385</v>
      </c>
      <c r="G153" s="5" t="s">
        <v>172</v>
      </c>
      <c r="H153" s="20">
        <v>80</v>
      </c>
      <c r="I153" s="20">
        <v>92</v>
      </c>
      <c r="J153" s="6">
        <v>65</v>
      </c>
      <c r="K153" s="6">
        <v>65</v>
      </c>
      <c r="L153" s="6">
        <v>80</v>
      </c>
      <c r="M153" s="6">
        <v>68</v>
      </c>
      <c r="N153" s="6">
        <f t="shared" si="4"/>
        <v>450</v>
      </c>
      <c r="O153" s="6">
        <v>30</v>
      </c>
      <c r="P153" s="6">
        <v>70</v>
      </c>
      <c r="Q153" s="6">
        <v>20</v>
      </c>
      <c r="R153" s="6">
        <v>0</v>
      </c>
      <c r="S153" s="6">
        <v>0</v>
      </c>
      <c r="T153" s="57">
        <f t="shared" si="5"/>
        <v>120</v>
      </c>
      <c r="U153" s="4"/>
    </row>
    <row r="154" spans="1:23" x14ac:dyDescent="0.25">
      <c r="A154" s="4">
        <v>120</v>
      </c>
      <c r="B154" s="12" t="s">
        <v>387</v>
      </c>
      <c r="C154" s="2" t="s">
        <v>65</v>
      </c>
      <c r="D154" s="12"/>
      <c r="E154" s="2" t="s">
        <v>388</v>
      </c>
      <c r="F154" s="2" t="s">
        <v>374</v>
      </c>
      <c r="G154" s="5" t="s">
        <v>147</v>
      </c>
      <c r="H154" s="20">
        <v>30</v>
      </c>
      <c r="I154" s="20">
        <v>45</v>
      </c>
      <c r="J154" s="6">
        <v>55</v>
      </c>
      <c r="K154" s="6">
        <v>70</v>
      </c>
      <c r="L154" s="6">
        <v>55</v>
      </c>
      <c r="M154" s="6">
        <v>85</v>
      </c>
      <c r="N154" s="6">
        <f t="shared" si="4"/>
        <v>340</v>
      </c>
      <c r="O154" s="6">
        <v>0</v>
      </c>
      <c r="P154" s="6">
        <v>10</v>
      </c>
      <c r="Q154" s="6">
        <v>0</v>
      </c>
      <c r="R154" s="6">
        <v>30</v>
      </c>
      <c r="S154" s="6">
        <v>0</v>
      </c>
      <c r="T154" s="57">
        <f t="shared" si="5"/>
        <v>40</v>
      </c>
      <c r="U154" s="321" t="s">
        <v>966</v>
      </c>
    </row>
    <row r="155" spans="1:23" x14ac:dyDescent="0.25">
      <c r="A155" s="4">
        <v>121</v>
      </c>
      <c r="B155" s="12" t="s">
        <v>389</v>
      </c>
      <c r="C155" s="2" t="s">
        <v>65</v>
      </c>
      <c r="D155" s="2" t="s">
        <v>174</v>
      </c>
      <c r="E155" s="2" t="s">
        <v>388</v>
      </c>
      <c r="F155" s="2" t="s">
        <v>374</v>
      </c>
      <c r="G155" s="5" t="s">
        <v>147</v>
      </c>
      <c r="H155" s="20">
        <v>60</v>
      </c>
      <c r="I155" s="20">
        <v>75</v>
      </c>
      <c r="J155" s="6">
        <v>85</v>
      </c>
      <c r="K155" s="6">
        <v>100</v>
      </c>
      <c r="L155" s="6">
        <v>85</v>
      </c>
      <c r="M155" s="6">
        <v>115</v>
      </c>
      <c r="N155" s="6">
        <f t="shared" si="4"/>
        <v>520</v>
      </c>
      <c r="O155" s="6">
        <v>0</v>
      </c>
      <c r="P155" s="6">
        <v>30</v>
      </c>
      <c r="Q155" s="6">
        <v>0</v>
      </c>
      <c r="R155" s="6">
        <v>50</v>
      </c>
      <c r="S155" s="6">
        <v>0</v>
      </c>
      <c r="T155" s="57">
        <f t="shared" si="5"/>
        <v>80</v>
      </c>
      <c r="U155" s="321" t="s">
        <v>1626</v>
      </c>
    </row>
    <row r="156" spans="1:23" x14ac:dyDescent="0.25">
      <c r="A156" s="4">
        <v>122</v>
      </c>
      <c r="B156" s="12" t="s">
        <v>390</v>
      </c>
      <c r="C156" s="2" t="s">
        <v>174</v>
      </c>
      <c r="D156" s="2" t="s">
        <v>211</v>
      </c>
      <c r="E156" s="2" t="s">
        <v>358</v>
      </c>
      <c r="F156" s="2" t="s">
        <v>391</v>
      </c>
      <c r="G156" s="5" t="s">
        <v>261</v>
      </c>
      <c r="H156" s="20">
        <v>40</v>
      </c>
      <c r="I156" s="20">
        <v>45</v>
      </c>
      <c r="J156" s="6">
        <v>65</v>
      </c>
      <c r="K156" s="6">
        <v>100</v>
      </c>
      <c r="L156" s="6">
        <v>120</v>
      </c>
      <c r="M156" s="6">
        <v>90</v>
      </c>
      <c r="N156" s="6">
        <f t="shared" si="4"/>
        <v>460</v>
      </c>
      <c r="O156" s="6">
        <v>0</v>
      </c>
      <c r="P156" s="6">
        <v>0</v>
      </c>
      <c r="Q156" s="6">
        <v>20</v>
      </c>
      <c r="R156" s="6">
        <v>40</v>
      </c>
      <c r="S156" s="6">
        <v>0</v>
      </c>
      <c r="T156" s="57">
        <f t="shared" si="5"/>
        <v>60</v>
      </c>
      <c r="U156" s="4" t="s">
        <v>1360</v>
      </c>
    </row>
    <row r="157" spans="1:23" x14ac:dyDescent="0.25">
      <c r="A157" s="450">
        <v>122</v>
      </c>
      <c r="B157" s="68" t="s">
        <v>3550</v>
      </c>
      <c r="C157" s="23" t="s">
        <v>174</v>
      </c>
      <c r="D157" s="23" t="s">
        <v>185</v>
      </c>
      <c r="E157" s="68" t="s">
        <v>271</v>
      </c>
      <c r="F157" s="68" t="s">
        <v>3505</v>
      </c>
      <c r="G157" s="18" t="s">
        <v>335</v>
      </c>
      <c r="H157" s="57">
        <v>50</v>
      </c>
      <c r="I157" s="57">
        <v>65</v>
      </c>
      <c r="J157" s="57">
        <v>65</v>
      </c>
      <c r="K157" s="57">
        <v>90</v>
      </c>
      <c r="L157" s="57">
        <v>90</v>
      </c>
      <c r="M157" s="57">
        <v>100</v>
      </c>
      <c r="N157" s="57">
        <f t="shared" si="4"/>
        <v>460</v>
      </c>
      <c r="O157" s="57">
        <v>20</v>
      </c>
      <c r="P157" s="57">
        <v>0</v>
      </c>
      <c r="Q157" s="57">
        <v>10</v>
      </c>
      <c r="R157" s="57">
        <v>30</v>
      </c>
      <c r="S157" s="57">
        <v>0</v>
      </c>
      <c r="T157" s="57">
        <f t="shared" si="5"/>
        <v>60</v>
      </c>
      <c r="U157" s="448" t="s">
        <v>1360</v>
      </c>
      <c r="V157" s="451"/>
      <c r="W157" s="451"/>
    </row>
    <row r="158" spans="1:23" x14ac:dyDescent="0.25">
      <c r="A158" s="4">
        <v>123</v>
      </c>
      <c r="B158" s="12" t="s">
        <v>392</v>
      </c>
      <c r="C158" s="2" t="s">
        <v>73</v>
      </c>
      <c r="D158" s="2" t="s">
        <v>57</v>
      </c>
      <c r="E158" s="2" t="s">
        <v>91</v>
      </c>
      <c r="F158" s="2" t="s">
        <v>261</v>
      </c>
      <c r="G158" s="5" t="s">
        <v>294</v>
      </c>
      <c r="H158" s="20">
        <v>70</v>
      </c>
      <c r="I158" s="20">
        <v>110</v>
      </c>
      <c r="J158" s="6">
        <v>80</v>
      </c>
      <c r="K158" s="6">
        <v>55</v>
      </c>
      <c r="L158" s="6">
        <v>80</v>
      </c>
      <c r="M158" s="6">
        <v>105</v>
      </c>
      <c r="N158" s="6">
        <f t="shared" si="4"/>
        <v>500</v>
      </c>
      <c r="O158" s="6">
        <v>60</v>
      </c>
      <c r="P158" s="6">
        <v>0</v>
      </c>
      <c r="Q158" s="6">
        <v>0</v>
      </c>
      <c r="R158" s="6">
        <v>0</v>
      </c>
      <c r="S158" s="6">
        <v>10</v>
      </c>
      <c r="T158" s="57">
        <f t="shared" si="5"/>
        <v>70</v>
      </c>
      <c r="U158" s="4" t="s">
        <v>1436</v>
      </c>
    </row>
    <row r="159" spans="1:23" x14ac:dyDescent="0.25">
      <c r="A159" s="4">
        <v>124</v>
      </c>
      <c r="B159" s="12" t="s">
        <v>124</v>
      </c>
      <c r="C159" s="2" t="s">
        <v>185</v>
      </c>
      <c r="D159" s="2" t="s">
        <v>174</v>
      </c>
      <c r="E159" s="2" t="s">
        <v>321</v>
      </c>
      <c r="F159" s="2" t="s">
        <v>243</v>
      </c>
      <c r="G159" s="5" t="s">
        <v>245</v>
      </c>
      <c r="H159" s="20">
        <v>65</v>
      </c>
      <c r="I159" s="20">
        <v>50</v>
      </c>
      <c r="J159" s="6">
        <v>35</v>
      </c>
      <c r="K159" s="6">
        <v>115</v>
      </c>
      <c r="L159" s="6">
        <v>95</v>
      </c>
      <c r="M159" s="6">
        <v>95</v>
      </c>
      <c r="N159" s="6">
        <f t="shared" si="4"/>
        <v>455</v>
      </c>
      <c r="O159" s="6">
        <v>0</v>
      </c>
      <c r="P159" s="6">
        <v>20</v>
      </c>
      <c r="Q159" s="6">
        <v>0</v>
      </c>
      <c r="R159" s="6">
        <v>20</v>
      </c>
      <c r="S159" s="6">
        <v>0</v>
      </c>
      <c r="T159" s="57">
        <f t="shared" si="5"/>
        <v>40</v>
      </c>
      <c r="U159" s="342" t="s">
        <v>2137</v>
      </c>
    </row>
    <row r="160" spans="1:23" x14ac:dyDescent="0.25">
      <c r="A160" s="4">
        <v>125</v>
      </c>
      <c r="B160" s="12" t="s">
        <v>393</v>
      </c>
      <c r="C160" s="2" t="s">
        <v>145</v>
      </c>
      <c r="D160" s="12"/>
      <c r="E160" s="2" t="s">
        <v>171</v>
      </c>
      <c r="F160" s="7"/>
      <c r="G160" s="5" t="s">
        <v>271</v>
      </c>
      <c r="H160" s="20">
        <v>65</v>
      </c>
      <c r="I160" s="20">
        <v>83</v>
      </c>
      <c r="J160" s="6">
        <v>57</v>
      </c>
      <c r="K160" s="6">
        <v>95</v>
      </c>
      <c r="L160" s="6">
        <v>85</v>
      </c>
      <c r="M160" s="6">
        <v>105</v>
      </c>
      <c r="N160" s="6">
        <f t="shared" si="4"/>
        <v>490</v>
      </c>
      <c r="O160" s="6">
        <v>30</v>
      </c>
      <c r="P160" s="6">
        <v>0</v>
      </c>
      <c r="Q160" s="6">
        <v>0</v>
      </c>
      <c r="R160" s="6">
        <v>0</v>
      </c>
      <c r="S160" s="6">
        <v>10</v>
      </c>
      <c r="T160" s="57">
        <f t="shared" si="5"/>
        <v>40</v>
      </c>
      <c r="U160" s="4" t="s">
        <v>2207</v>
      </c>
    </row>
    <row r="161" spans="1:23" x14ac:dyDescent="0.25">
      <c r="A161" s="4">
        <v>126</v>
      </c>
      <c r="B161" s="12" t="s">
        <v>394</v>
      </c>
      <c r="C161" s="2" t="s">
        <v>49</v>
      </c>
      <c r="D161" s="12"/>
      <c r="E161" s="2" t="s">
        <v>318</v>
      </c>
      <c r="F161" s="7"/>
      <c r="G161" s="5" t="s">
        <v>271</v>
      </c>
      <c r="H161" s="20">
        <v>65</v>
      </c>
      <c r="I161" s="20">
        <v>95</v>
      </c>
      <c r="J161" s="6">
        <v>57</v>
      </c>
      <c r="K161" s="6">
        <v>100</v>
      </c>
      <c r="L161" s="6">
        <v>85</v>
      </c>
      <c r="M161" s="6">
        <v>93</v>
      </c>
      <c r="N161" s="6">
        <f t="shared" si="4"/>
        <v>495</v>
      </c>
      <c r="O161" s="6">
        <v>30</v>
      </c>
      <c r="P161" s="6">
        <v>10</v>
      </c>
      <c r="Q161" s="6">
        <v>0</v>
      </c>
      <c r="R161" s="6">
        <v>0</v>
      </c>
      <c r="S161" s="6">
        <v>0</v>
      </c>
      <c r="T161" s="57">
        <f t="shared" si="5"/>
        <v>40</v>
      </c>
      <c r="U161" s="4" t="s">
        <v>4122</v>
      </c>
    </row>
    <row r="162" spans="1:23" x14ac:dyDescent="0.25">
      <c r="A162" s="4">
        <v>127</v>
      </c>
      <c r="B162" s="12" t="s">
        <v>395</v>
      </c>
      <c r="C162" s="2" t="s">
        <v>73</v>
      </c>
      <c r="D162" s="12"/>
      <c r="E162" s="2" t="s">
        <v>355</v>
      </c>
      <c r="F162" s="2" t="s">
        <v>231</v>
      </c>
      <c r="G162" s="5" t="s">
        <v>396</v>
      </c>
      <c r="H162" s="20">
        <v>65</v>
      </c>
      <c r="I162" s="20">
        <v>125</v>
      </c>
      <c r="J162" s="6">
        <v>100</v>
      </c>
      <c r="K162" s="6">
        <v>55</v>
      </c>
      <c r="L162" s="6">
        <v>70</v>
      </c>
      <c r="M162" s="6">
        <v>85</v>
      </c>
      <c r="N162" s="6">
        <f t="shared" si="4"/>
        <v>500</v>
      </c>
      <c r="O162" s="6">
        <v>30</v>
      </c>
      <c r="P162" s="6">
        <v>0</v>
      </c>
      <c r="Q162" s="6">
        <v>0</v>
      </c>
      <c r="R162" s="6">
        <v>0</v>
      </c>
      <c r="S162" s="6">
        <v>30</v>
      </c>
      <c r="T162" s="57">
        <f t="shared" si="5"/>
        <v>60</v>
      </c>
      <c r="U162" s="910" t="s">
        <v>1385</v>
      </c>
    </row>
    <row r="163" spans="1:23" x14ac:dyDescent="0.25">
      <c r="A163" s="4">
        <v>127</v>
      </c>
      <c r="B163" s="11" t="s">
        <v>397</v>
      </c>
      <c r="C163" s="1" t="s">
        <v>73</v>
      </c>
      <c r="D163" s="11" t="s">
        <v>57</v>
      </c>
      <c r="E163" s="1" t="s">
        <v>398</v>
      </c>
      <c r="F163" s="2"/>
      <c r="G163" s="5"/>
      <c r="H163" s="21">
        <v>65</v>
      </c>
      <c r="I163" s="21">
        <v>155</v>
      </c>
      <c r="J163" s="10">
        <v>120</v>
      </c>
      <c r="K163" s="10">
        <v>65</v>
      </c>
      <c r="L163" s="10">
        <v>90</v>
      </c>
      <c r="M163" s="10">
        <v>105</v>
      </c>
      <c r="N163" s="6">
        <f t="shared" si="4"/>
        <v>600</v>
      </c>
      <c r="O163" s="57"/>
      <c r="P163" s="57"/>
      <c r="Q163" s="57"/>
      <c r="R163" s="57"/>
      <c r="S163" s="57"/>
      <c r="T163" s="57"/>
      <c r="U163" s="4"/>
    </row>
    <row r="164" spans="1:23" x14ac:dyDescent="0.25">
      <c r="A164" s="4">
        <v>128</v>
      </c>
      <c r="B164" s="12" t="s">
        <v>399</v>
      </c>
      <c r="C164" s="2" t="s">
        <v>101</v>
      </c>
      <c r="D164" s="12"/>
      <c r="E164" s="2" t="s">
        <v>161</v>
      </c>
      <c r="F164" s="2" t="s">
        <v>272</v>
      </c>
      <c r="G164" s="5" t="s">
        <v>203</v>
      </c>
      <c r="H164" s="20">
        <v>75</v>
      </c>
      <c r="I164" s="20">
        <v>100</v>
      </c>
      <c r="J164" s="6">
        <v>95</v>
      </c>
      <c r="K164" s="6">
        <v>40</v>
      </c>
      <c r="L164" s="6">
        <v>70</v>
      </c>
      <c r="M164" s="6">
        <v>110</v>
      </c>
      <c r="N164" s="6">
        <f t="shared" si="4"/>
        <v>490</v>
      </c>
      <c r="O164" s="6">
        <v>30</v>
      </c>
      <c r="P164" s="6">
        <v>0</v>
      </c>
      <c r="Q164" s="6">
        <v>0</v>
      </c>
      <c r="R164" s="6">
        <v>0</v>
      </c>
      <c r="S164" s="6">
        <v>40</v>
      </c>
      <c r="T164" s="57">
        <f t="shared" si="5"/>
        <v>70</v>
      </c>
      <c r="U164" s="4" t="s">
        <v>1499</v>
      </c>
    </row>
    <row r="165" spans="1:23" ht="30" x14ac:dyDescent="0.25">
      <c r="A165" s="4">
        <v>129</v>
      </c>
      <c r="B165" s="12" t="s">
        <v>400</v>
      </c>
      <c r="C165" s="2" t="s">
        <v>65</v>
      </c>
      <c r="D165" s="12"/>
      <c r="E165" s="2" t="s">
        <v>182</v>
      </c>
      <c r="F165" s="7"/>
      <c r="G165" s="5" t="s">
        <v>401</v>
      </c>
      <c r="H165" s="20">
        <v>20</v>
      </c>
      <c r="I165" s="20">
        <v>10</v>
      </c>
      <c r="J165" s="6">
        <v>55</v>
      </c>
      <c r="K165" s="6">
        <v>15</v>
      </c>
      <c r="L165" s="6">
        <v>20</v>
      </c>
      <c r="M165" s="6">
        <v>80</v>
      </c>
      <c r="N165" s="6">
        <f t="shared" si="4"/>
        <v>200</v>
      </c>
      <c r="O165" s="6">
        <v>0</v>
      </c>
      <c r="P165" s="6">
        <v>0</v>
      </c>
      <c r="Q165" s="6">
        <v>10</v>
      </c>
      <c r="R165" s="6">
        <v>0</v>
      </c>
      <c r="S165" s="6">
        <v>0</v>
      </c>
      <c r="T165" s="57">
        <f t="shared" si="5"/>
        <v>10</v>
      </c>
      <c r="U165" s="4" t="s">
        <v>2649</v>
      </c>
      <c r="V165" s="69" t="s">
        <v>4693</v>
      </c>
      <c r="W165" s="69" t="s">
        <v>2697</v>
      </c>
    </row>
    <row r="166" spans="1:23" ht="30" x14ac:dyDescent="0.25">
      <c r="A166" s="4">
        <v>130</v>
      </c>
      <c r="B166" s="12" t="s">
        <v>402</v>
      </c>
      <c r="C166" s="2" t="s">
        <v>65</v>
      </c>
      <c r="D166" s="2" t="s">
        <v>57</v>
      </c>
      <c r="E166" s="2" t="s">
        <v>161</v>
      </c>
      <c r="F166" s="7"/>
      <c r="G166" s="5" t="s">
        <v>396</v>
      </c>
      <c r="H166" s="20">
        <v>95</v>
      </c>
      <c r="I166" s="20">
        <v>125</v>
      </c>
      <c r="J166" s="6">
        <v>79</v>
      </c>
      <c r="K166" s="6">
        <v>60</v>
      </c>
      <c r="L166" s="6">
        <v>100</v>
      </c>
      <c r="M166" s="6">
        <v>81</v>
      </c>
      <c r="N166" s="6">
        <f t="shared" si="4"/>
        <v>540</v>
      </c>
      <c r="O166" s="6">
        <v>50</v>
      </c>
      <c r="P166" s="6">
        <v>0</v>
      </c>
      <c r="Q166" s="6">
        <v>0</v>
      </c>
      <c r="R166" s="6">
        <v>0</v>
      </c>
      <c r="S166" s="6">
        <v>70</v>
      </c>
      <c r="T166" s="57">
        <f t="shared" si="5"/>
        <v>120</v>
      </c>
      <c r="U166" s="910" t="s">
        <v>1880</v>
      </c>
      <c r="V166" s="69" t="s">
        <v>2698</v>
      </c>
      <c r="W166" s="69" t="s">
        <v>2700</v>
      </c>
    </row>
    <row r="167" spans="1:23" ht="30" x14ac:dyDescent="0.25">
      <c r="A167" s="4">
        <v>130</v>
      </c>
      <c r="B167" s="11" t="s">
        <v>403</v>
      </c>
      <c r="C167" s="1" t="s">
        <v>65</v>
      </c>
      <c r="D167" s="1" t="s">
        <v>122</v>
      </c>
      <c r="E167" s="1" t="s">
        <v>231</v>
      </c>
      <c r="F167" s="2"/>
      <c r="G167" s="5"/>
      <c r="H167" s="21">
        <v>95</v>
      </c>
      <c r="I167" s="21">
        <v>155</v>
      </c>
      <c r="J167" s="10">
        <v>109</v>
      </c>
      <c r="K167" s="10">
        <v>70</v>
      </c>
      <c r="L167" s="10">
        <v>130</v>
      </c>
      <c r="M167" s="10">
        <v>81</v>
      </c>
      <c r="N167" s="6">
        <f t="shared" si="4"/>
        <v>640</v>
      </c>
      <c r="O167" s="57"/>
      <c r="P167" s="57"/>
      <c r="Q167" s="57"/>
      <c r="R167" s="57"/>
      <c r="S167" s="57"/>
      <c r="T167" s="57"/>
      <c r="U167" s="4"/>
      <c r="V167" s="69" t="s">
        <v>2699</v>
      </c>
      <c r="W167" s="69" t="s">
        <v>2701</v>
      </c>
    </row>
    <row r="168" spans="1:23" x14ac:dyDescent="0.25">
      <c r="A168" s="4">
        <v>131</v>
      </c>
      <c r="B168" s="12" t="s">
        <v>404</v>
      </c>
      <c r="C168" s="2" t="s">
        <v>65</v>
      </c>
      <c r="D168" s="2" t="s">
        <v>185</v>
      </c>
      <c r="E168" s="2" t="s">
        <v>279</v>
      </c>
      <c r="F168" s="2" t="s">
        <v>326</v>
      </c>
      <c r="G168" s="5" t="s">
        <v>334</v>
      </c>
      <c r="H168" s="20">
        <v>130</v>
      </c>
      <c r="I168" s="20">
        <v>85</v>
      </c>
      <c r="J168" s="6">
        <v>80</v>
      </c>
      <c r="K168" s="6">
        <v>85</v>
      </c>
      <c r="L168" s="6">
        <v>95</v>
      </c>
      <c r="M168" s="6">
        <v>60</v>
      </c>
      <c r="N168" s="6">
        <f t="shared" si="4"/>
        <v>535</v>
      </c>
      <c r="O168" s="6">
        <v>0</v>
      </c>
      <c r="P168" s="6">
        <v>60</v>
      </c>
      <c r="Q168" s="6">
        <v>20</v>
      </c>
      <c r="R168" s="6">
        <v>0</v>
      </c>
      <c r="S168" s="6">
        <v>10</v>
      </c>
      <c r="T168" s="57">
        <f t="shared" si="5"/>
        <v>90</v>
      </c>
      <c r="U168" s="4" t="s">
        <v>2274</v>
      </c>
    </row>
    <row r="169" spans="1:23" x14ac:dyDescent="0.25">
      <c r="A169" s="4">
        <v>132</v>
      </c>
      <c r="B169" s="12" t="s">
        <v>405</v>
      </c>
      <c r="C169" s="2" t="s">
        <v>101</v>
      </c>
      <c r="D169" s="12"/>
      <c r="E169" s="2" t="s">
        <v>264</v>
      </c>
      <c r="F169" s="7"/>
      <c r="G169" s="5" t="s">
        <v>406</v>
      </c>
      <c r="H169" s="20">
        <v>48</v>
      </c>
      <c r="I169" s="20">
        <v>48</v>
      </c>
      <c r="J169" s="6">
        <v>48</v>
      </c>
      <c r="K169" s="6">
        <v>48</v>
      </c>
      <c r="L169" s="6">
        <v>48</v>
      </c>
      <c r="M169" s="6">
        <v>48</v>
      </c>
      <c r="N169" s="6">
        <f t="shared" si="4"/>
        <v>288</v>
      </c>
      <c r="O169" s="6">
        <v>0</v>
      </c>
      <c r="P169" s="6">
        <v>0</v>
      </c>
      <c r="Q169" s="6">
        <v>0</v>
      </c>
      <c r="R169" s="6">
        <v>0</v>
      </c>
      <c r="S169" s="6">
        <v>0</v>
      </c>
      <c r="T169" s="57">
        <f t="shared" si="5"/>
        <v>0</v>
      </c>
      <c r="U169" s="4" t="s">
        <v>2649</v>
      </c>
    </row>
    <row r="170" spans="1:23" ht="30" x14ac:dyDescent="0.25">
      <c r="A170" s="4">
        <v>133</v>
      </c>
      <c r="B170" s="12" t="s">
        <v>407</v>
      </c>
      <c r="C170" s="2" t="s">
        <v>101</v>
      </c>
      <c r="D170" s="12"/>
      <c r="E170" s="2" t="s">
        <v>75</v>
      </c>
      <c r="F170" s="2" t="s">
        <v>97</v>
      </c>
      <c r="G170" s="26" t="s">
        <v>212</v>
      </c>
      <c r="H170" s="20">
        <v>55</v>
      </c>
      <c r="I170" s="20">
        <v>55</v>
      </c>
      <c r="J170" s="6">
        <v>50</v>
      </c>
      <c r="K170" s="6">
        <v>45</v>
      </c>
      <c r="L170" s="6">
        <v>65</v>
      </c>
      <c r="M170" s="6">
        <v>55</v>
      </c>
      <c r="N170" s="6">
        <f t="shared" si="4"/>
        <v>325</v>
      </c>
      <c r="O170" s="6">
        <v>0</v>
      </c>
      <c r="P170" s="6">
        <v>0</v>
      </c>
      <c r="Q170" s="6">
        <v>100</v>
      </c>
      <c r="R170" s="6">
        <v>0</v>
      </c>
      <c r="S170" s="6">
        <v>0</v>
      </c>
      <c r="T170" s="57">
        <f t="shared" si="5"/>
        <v>100</v>
      </c>
      <c r="U170" s="4" t="s">
        <v>1680</v>
      </c>
      <c r="V170" s="69" t="s">
        <v>2696</v>
      </c>
      <c r="W170" s="16" t="s">
        <v>2465</v>
      </c>
    </row>
    <row r="171" spans="1:23" x14ac:dyDescent="0.25">
      <c r="A171" s="4">
        <v>134</v>
      </c>
      <c r="B171" s="12" t="s">
        <v>408</v>
      </c>
      <c r="C171" s="2" t="s">
        <v>65</v>
      </c>
      <c r="D171" s="12"/>
      <c r="E171" s="2" t="s">
        <v>279</v>
      </c>
      <c r="F171" s="7"/>
      <c r="G171" s="5" t="s">
        <v>334</v>
      </c>
      <c r="H171" s="20">
        <v>130</v>
      </c>
      <c r="I171" s="20">
        <v>65</v>
      </c>
      <c r="J171" s="6">
        <v>60</v>
      </c>
      <c r="K171" s="6">
        <v>110</v>
      </c>
      <c r="L171" s="6">
        <v>95</v>
      </c>
      <c r="M171" s="6">
        <v>65</v>
      </c>
      <c r="N171" s="6">
        <f t="shared" si="4"/>
        <v>525</v>
      </c>
      <c r="O171" s="6">
        <v>0</v>
      </c>
      <c r="P171" s="6">
        <v>30</v>
      </c>
      <c r="Q171" s="6">
        <v>50</v>
      </c>
      <c r="R171" s="6">
        <v>20</v>
      </c>
      <c r="S171" s="6">
        <v>0</v>
      </c>
      <c r="T171" s="57">
        <f t="shared" si="5"/>
        <v>100</v>
      </c>
      <c r="U171" s="4" t="s">
        <v>1214</v>
      </c>
    </row>
    <row r="172" spans="1:23" x14ac:dyDescent="0.25">
      <c r="A172" s="4">
        <v>135</v>
      </c>
      <c r="B172" s="12" t="s">
        <v>409</v>
      </c>
      <c r="C172" s="2" t="s">
        <v>145</v>
      </c>
      <c r="D172" s="12"/>
      <c r="E172" s="2" t="s">
        <v>410</v>
      </c>
      <c r="F172" s="7"/>
      <c r="G172" s="5" t="s">
        <v>411</v>
      </c>
      <c r="H172" s="20">
        <v>65</v>
      </c>
      <c r="I172" s="20">
        <v>65</v>
      </c>
      <c r="J172" s="6">
        <v>60</v>
      </c>
      <c r="K172" s="6">
        <v>110</v>
      </c>
      <c r="L172" s="6">
        <v>95</v>
      </c>
      <c r="M172" s="6">
        <v>130</v>
      </c>
      <c r="N172" s="6">
        <f t="shared" si="4"/>
        <v>525</v>
      </c>
      <c r="O172" s="6">
        <v>20</v>
      </c>
      <c r="P172" s="6">
        <v>0</v>
      </c>
      <c r="Q172" s="6">
        <v>50</v>
      </c>
      <c r="R172" s="6">
        <v>30</v>
      </c>
      <c r="S172" s="6">
        <v>0</v>
      </c>
      <c r="T172" s="57">
        <f t="shared" si="5"/>
        <v>100</v>
      </c>
      <c r="U172" s="4" t="s">
        <v>2207</v>
      </c>
    </row>
    <row r="173" spans="1:23" x14ac:dyDescent="0.25">
      <c r="A173" s="4">
        <v>136</v>
      </c>
      <c r="B173" s="12" t="s">
        <v>412</v>
      </c>
      <c r="C173" s="2" t="s">
        <v>49</v>
      </c>
      <c r="D173" s="12"/>
      <c r="E173" s="2" t="s">
        <v>218</v>
      </c>
      <c r="F173" s="7"/>
      <c r="G173" s="5" t="s">
        <v>117</v>
      </c>
      <c r="H173" s="20">
        <v>65</v>
      </c>
      <c r="I173" s="20">
        <v>130</v>
      </c>
      <c r="J173" s="6">
        <v>60</v>
      </c>
      <c r="K173" s="6">
        <v>95</v>
      </c>
      <c r="L173" s="6">
        <v>110</v>
      </c>
      <c r="M173" s="6">
        <v>65</v>
      </c>
      <c r="N173" s="6">
        <f t="shared" si="4"/>
        <v>525</v>
      </c>
      <c r="O173" s="6">
        <v>30</v>
      </c>
      <c r="P173" s="6">
        <v>0</v>
      </c>
      <c r="Q173" s="6">
        <v>50</v>
      </c>
      <c r="R173" s="6">
        <v>0</v>
      </c>
      <c r="S173" s="6">
        <v>20</v>
      </c>
      <c r="T173" s="57">
        <f t="shared" si="5"/>
        <v>100</v>
      </c>
      <c r="U173" s="910" t="s">
        <v>1880</v>
      </c>
    </row>
    <row r="174" spans="1:23" x14ac:dyDescent="0.25">
      <c r="A174" s="4">
        <v>137</v>
      </c>
      <c r="B174" s="12" t="s">
        <v>413</v>
      </c>
      <c r="C174" s="2" t="s">
        <v>101</v>
      </c>
      <c r="D174" s="12"/>
      <c r="E174" s="2" t="s">
        <v>291</v>
      </c>
      <c r="F174" s="2" t="s">
        <v>414</v>
      </c>
      <c r="G174" s="5" t="s">
        <v>147</v>
      </c>
      <c r="H174" s="20">
        <v>65</v>
      </c>
      <c r="I174" s="20">
        <v>60</v>
      </c>
      <c r="J174" s="6">
        <v>70</v>
      </c>
      <c r="K174" s="6">
        <v>85</v>
      </c>
      <c r="L174" s="6">
        <v>75</v>
      </c>
      <c r="M174" s="6">
        <v>40</v>
      </c>
      <c r="N174" s="6">
        <f t="shared" si="4"/>
        <v>395</v>
      </c>
      <c r="O174" s="6">
        <v>0</v>
      </c>
      <c r="P174" s="6">
        <v>0</v>
      </c>
      <c r="Q174" s="6">
        <v>0</v>
      </c>
      <c r="R174" s="6">
        <v>50</v>
      </c>
      <c r="S174" s="6">
        <v>0</v>
      </c>
      <c r="T174" s="57">
        <f t="shared" si="5"/>
        <v>50</v>
      </c>
      <c r="U174" s="4" t="s">
        <v>2139</v>
      </c>
      <c r="V174" s="69" t="s">
        <v>2398</v>
      </c>
      <c r="W174" s="69" t="s">
        <v>2397</v>
      </c>
    </row>
    <row r="175" spans="1:23" ht="30" x14ac:dyDescent="0.25">
      <c r="A175" s="4">
        <v>138</v>
      </c>
      <c r="B175" s="12" t="s">
        <v>415</v>
      </c>
      <c r="C175" s="2" t="s">
        <v>89</v>
      </c>
      <c r="D175" s="2" t="s">
        <v>65</v>
      </c>
      <c r="E175" s="2" t="s">
        <v>182</v>
      </c>
      <c r="F175" s="2" t="s">
        <v>326</v>
      </c>
      <c r="G175" s="5" t="s">
        <v>350</v>
      </c>
      <c r="H175" s="20">
        <v>35</v>
      </c>
      <c r="I175" s="20">
        <v>40</v>
      </c>
      <c r="J175" s="6">
        <v>100</v>
      </c>
      <c r="K175" s="6">
        <v>90</v>
      </c>
      <c r="L175" s="6">
        <v>55</v>
      </c>
      <c r="M175" s="6">
        <v>35</v>
      </c>
      <c r="N175" s="6">
        <f t="shared" si="4"/>
        <v>355</v>
      </c>
      <c r="O175" s="6">
        <v>0</v>
      </c>
      <c r="P175" s="6">
        <v>0</v>
      </c>
      <c r="Q175" s="6">
        <v>10</v>
      </c>
      <c r="R175" s="6">
        <v>0</v>
      </c>
      <c r="S175" s="6">
        <v>20</v>
      </c>
      <c r="T175" s="57">
        <f t="shared" si="5"/>
        <v>30</v>
      </c>
      <c r="U175" s="4" t="s">
        <v>1140</v>
      </c>
      <c r="W175" s="16" t="s">
        <v>2534</v>
      </c>
    </row>
    <row r="176" spans="1:23" x14ac:dyDescent="0.25">
      <c r="A176" s="4">
        <v>139</v>
      </c>
      <c r="B176" s="12" t="s">
        <v>416</v>
      </c>
      <c r="C176" s="2" t="s">
        <v>89</v>
      </c>
      <c r="D176" s="2" t="s">
        <v>65</v>
      </c>
      <c r="E176" s="2" t="s">
        <v>182</v>
      </c>
      <c r="F176" s="2" t="s">
        <v>326</v>
      </c>
      <c r="G176" s="5" t="s">
        <v>350</v>
      </c>
      <c r="H176" s="20">
        <v>70</v>
      </c>
      <c r="I176" s="20">
        <v>60</v>
      </c>
      <c r="J176" s="6">
        <v>125</v>
      </c>
      <c r="K176" s="6">
        <v>115</v>
      </c>
      <c r="L176" s="6">
        <v>70</v>
      </c>
      <c r="M176" s="6">
        <v>55</v>
      </c>
      <c r="N176" s="6">
        <f t="shared" si="4"/>
        <v>495</v>
      </c>
      <c r="O176" s="6">
        <v>0</v>
      </c>
      <c r="P176" s="6">
        <v>0</v>
      </c>
      <c r="Q176" s="6">
        <v>0</v>
      </c>
      <c r="R176" s="6">
        <v>20</v>
      </c>
      <c r="S176" s="6">
        <v>40</v>
      </c>
      <c r="T176" s="57">
        <f t="shared" si="5"/>
        <v>60</v>
      </c>
      <c r="U176" s="4" t="s">
        <v>1140</v>
      </c>
    </row>
    <row r="177" spans="1:23" x14ac:dyDescent="0.25">
      <c r="A177" s="4">
        <v>140</v>
      </c>
      <c r="B177" s="12" t="s">
        <v>417</v>
      </c>
      <c r="C177" s="2" t="s">
        <v>89</v>
      </c>
      <c r="D177" s="2" t="s">
        <v>65</v>
      </c>
      <c r="E177" s="2" t="s">
        <v>182</v>
      </c>
      <c r="F177" s="2" t="s">
        <v>362</v>
      </c>
      <c r="G177" s="5" t="s">
        <v>350</v>
      </c>
      <c r="H177" s="20">
        <v>30</v>
      </c>
      <c r="I177" s="20">
        <v>80</v>
      </c>
      <c r="J177" s="6">
        <v>90</v>
      </c>
      <c r="K177" s="6">
        <v>55</v>
      </c>
      <c r="L177" s="6">
        <v>45</v>
      </c>
      <c r="M177" s="6">
        <v>55</v>
      </c>
      <c r="N177" s="6">
        <f t="shared" si="4"/>
        <v>355</v>
      </c>
      <c r="O177" s="6">
        <v>10</v>
      </c>
      <c r="P177" s="6">
        <v>0</v>
      </c>
      <c r="Q177" s="6">
        <v>0</v>
      </c>
      <c r="R177" s="6">
        <v>0</v>
      </c>
      <c r="S177" s="6">
        <v>20</v>
      </c>
      <c r="T177" s="57">
        <f t="shared" si="5"/>
        <v>30</v>
      </c>
      <c r="U177" s="4" t="s">
        <v>1945</v>
      </c>
    </row>
    <row r="178" spans="1:23" x14ac:dyDescent="0.25">
      <c r="A178" s="4">
        <v>141</v>
      </c>
      <c r="B178" s="12" t="s">
        <v>418</v>
      </c>
      <c r="C178" s="2" t="s">
        <v>89</v>
      </c>
      <c r="D178" s="2" t="s">
        <v>65</v>
      </c>
      <c r="E178" s="2" t="s">
        <v>182</v>
      </c>
      <c r="F178" s="2" t="s">
        <v>362</v>
      </c>
      <c r="G178" s="5" t="s">
        <v>350</v>
      </c>
      <c r="H178" s="20">
        <v>60</v>
      </c>
      <c r="I178" s="20">
        <v>115</v>
      </c>
      <c r="J178" s="6">
        <v>105</v>
      </c>
      <c r="K178" s="6">
        <v>65</v>
      </c>
      <c r="L178" s="6">
        <v>70</v>
      </c>
      <c r="M178" s="6">
        <v>80</v>
      </c>
      <c r="N178" s="6">
        <f t="shared" si="4"/>
        <v>495</v>
      </c>
      <c r="O178" s="6">
        <v>30</v>
      </c>
      <c r="P178" s="6">
        <v>0</v>
      </c>
      <c r="Q178" s="6">
        <v>0</v>
      </c>
      <c r="R178" s="6">
        <v>0</v>
      </c>
      <c r="S178" s="6">
        <v>30</v>
      </c>
      <c r="T178" s="57">
        <f t="shared" si="5"/>
        <v>60</v>
      </c>
      <c r="U178" s="4" t="s">
        <v>1146</v>
      </c>
    </row>
    <row r="179" spans="1:23" x14ac:dyDescent="0.25">
      <c r="A179" s="4">
        <v>142</v>
      </c>
      <c r="B179" s="12" t="s">
        <v>419</v>
      </c>
      <c r="C179" s="2" t="s">
        <v>89</v>
      </c>
      <c r="D179" s="2" t="s">
        <v>57</v>
      </c>
      <c r="E179" s="2" t="s">
        <v>85</v>
      </c>
      <c r="F179" s="2" t="s">
        <v>300</v>
      </c>
      <c r="G179" s="5" t="s">
        <v>162</v>
      </c>
      <c r="H179" s="20">
        <v>80</v>
      </c>
      <c r="I179" s="20">
        <v>105</v>
      </c>
      <c r="J179" s="6">
        <v>65</v>
      </c>
      <c r="K179" s="6">
        <v>60</v>
      </c>
      <c r="L179" s="6">
        <v>75</v>
      </c>
      <c r="M179" s="6">
        <v>130</v>
      </c>
      <c r="N179" s="6">
        <f t="shared" si="4"/>
        <v>515</v>
      </c>
      <c r="O179" s="6">
        <v>40</v>
      </c>
      <c r="P179" s="6">
        <v>0</v>
      </c>
      <c r="Q179" s="6">
        <v>0</v>
      </c>
      <c r="R179" s="6">
        <v>0</v>
      </c>
      <c r="S179" s="6">
        <v>40</v>
      </c>
      <c r="T179" s="57">
        <f t="shared" si="5"/>
        <v>80</v>
      </c>
      <c r="U179" s="4" t="s">
        <v>2166</v>
      </c>
    </row>
    <row r="180" spans="1:23" x14ac:dyDescent="0.25">
      <c r="A180" s="4">
        <v>142</v>
      </c>
      <c r="B180" s="11" t="s">
        <v>420</v>
      </c>
      <c r="C180" s="1" t="s">
        <v>89</v>
      </c>
      <c r="D180" s="11" t="s">
        <v>57</v>
      </c>
      <c r="E180" s="1" t="s">
        <v>60</v>
      </c>
      <c r="F180" s="2"/>
      <c r="G180" s="5"/>
      <c r="H180" s="21">
        <v>80</v>
      </c>
      <c r="I180" s="21">
        <v>135</v>
      </c>
      <c r="J180" s="10">
        <v>85</v>
      </c>
      <c r="K180" s="10">
        <v>70</v>
      </c>
      <c r="L180" s="10">
        <v>95</v>
      </c>
      <c r="M180" s="10">
        <v>150</v>
      </c>
      <c r="N180" s="6">
        <f t="shared" ref="N180:N243" si="6">H180+I180+J180+K180+L180+M180</f>
        <v>615</v>
      </c>
      <c r="O180" s="57"/>
      <c r="P180" s="57"/>
      <c r="Q180" s="57"/>
      <c r="R180" s="57"/>
      <c r="S180" s="57"/>
      <c r="T180" s="57"/>
      <c r="U180" s="4"/>
    </row>
    <row r="181" spans="1:23" x14ac:dyDescent="0.25">
      <c r="A181" s="4">
        <v>143</v>
      </c>
      <c r="B181" s="12" t="s">
        <v>421</v>
      </c>
      <c r="C181" s="2" t="s">
        <v>101</v>
      </c>
      <c r="D181" s="12"/>
      <c r="E181" s="2" t="s">
        <v>422</v>
      </c>
      <c r="F181" s="2" t="s">
        <v>47</v>
      </c>
      <c r="G181" s="5" t="s">
        <v>123</v>
      </c>
      <c r="H181" s="20">
        <v>160</v>
      </c>
      <c r="I181" s="20">
        <v>110</v>
      </c>
      <c r="J181" s="6">
        <v>65</v>
      </c>
      <c r="K181" s="6">
        <v>65</v>
      </c>
      <c r="L181" s="6">
        <v>110</v>
      </c>
      <c r="M181" s="6">
        <v>30</v>
      </c>
      <c r="N181" s="6">
        <f t="shared" si="6"/>
        <v>540</v>
      </c>
      <c r="O181" s="6">
        <v>0</v>
      </c>
      <c r="P181" s="6">
        <v>0</v>
      </c>
      <c r="Q181" s="6">
        <v>40</v>
      </c>
      <c r="R181" s="6">
        <v>0</v>
      </c>
      <c r="S181" s="6">
        <v>40</v>
      </c>
      <c r="T181" s="57">
        <f t="shared" si="5"/>
        <v>80</v>
      </c>
      <c r="U181" s="4" t="s">
        <v>1989</v>
      </c>
    </row>
    <row r="182" spans="1:23" x14ac:dyDescent="0.25">
      <c r="A182" s="4">
        <v>144</v>
      </c>
      <c r="B182" s="12" t="s">
        <v>423</v>
      </c>
      <c r="C182" s="2" t="s">
        <v>185</v>
      </c>
      <c r="D182" s="2" t="s">
        <v>57</v>
      </c>
      <c r="E182" s="2" t="s">
        <v>300</v>
      </c>
      <c r="F182" s="7"/>
      <c r="G182" s="5" t="s">
        <v>186</v>
      </c>
      <c r="H182" s="20">
        <v>90</v>
      </c>
      <c r="I182" s="20">
        <v>85</v>
      </c>
      <c r="J182" s="6">
        <v>100</v>
      </c>
      <c r="K182" s="6">
        <v>95</v>
      </c>
      <c r="L182" s="6">
        <v>125</v>
      </c>
      <c r="M182" s="6">
        <v>85</v>
      </c>
      <c r="N182" s="6">
        <f t="shared" si="6"/>
        <v>580</v>
      </c>
      <c r="O182" s="6">
        <v>30</v>
      </c>
      <c r="P182" s="6">
        <v>70</v>
      </c>
      <c r="Q182" s="6">
        <v>0</v>
      </c>
      <c r="R182" s="6">
        <v>0</v>
      </c>
      <c r="S182" s="6">
        <v>0</v>
      </c>
      <c r="T182" s="57">
        <f t="shared" si="5"/>
        <v>100</v>
      </c>
      <c r="U182" s="4" t="s">
        <v>1271</v>
      </c>
    </row>
    <row r="183" spans="1:23" x14ac:dyDescent="0.25">
      <c r="A183" s="4">
        <v>145</v>
      </c>
      <c r="B183" s="12" t="s">
        <v>424</v>
      </c>
      <c r="C183" s="2" t="s">
        <v>145</v>
      </c>
      <c r="D183" s="2" t="s">
        <v>57</v>
      </c>
      <c r="E183" s="2" t="s">
        <v>300</v>
      </c>
      <c r="F183" s="7"/>
      <c r="G183" s="5" t="s">
        <v>172</v>
      </c>
      <c r="H183" s="20">
        <v>90</v>
      </c>
      <c r="I183" s="20">
        <v>90</v>
      </c>
      <c r="J183" s="6">
        <v>85</v>
      </c>
      <c r="K183" s="6">
        <v>125</v>
      </c>
      <c r="L183" s="6">
        <v>90</v>
      </c>
      <c r="M183" s="6">
        <v>100</v>
      </c>
      <c r="N183" s="6">
        <f t="shared" si="6"/>
        <v>580</v>
      </c>
      <c r="O183" s="6">
        <v>50</v>
      </c>
      <c r="P183" s="6">
        <v>0</v>
      </c>
      <c r="Q183" s="6">
        <v>0</v>
      </c>
      <c r="R183" s="6">
        <v>50</v>
      </c>
      <c r="S183" s="6">
        <v>0</v>
      </c>
      <c r="T183" s="57">
        <f t="shared" si="5"/>
        <v>100</v>
      </c>
      <c r="U183" s="4" t="s">
        <v>1271</v>
      </c>
    </row>
    <row r="184" spans="1:23" x14ac:dyDescent="0.25">
      <c r="A184" s="4">
        <v>146</v>
      </c>
      <c r="B184" s="12" t="s">
        <v>425</v>
      </c>
      <c r="C184" s="2" t="s">
        <v>49</v>
      </c>
      <c r="D184" s="2" t="s">
        <v>57</v>
      </c>
      <c r="E184" s="2" t="s">
        <v>300</v>
      </c>
      <c r="F184" s="7"/>
      <c r="G184" s="5" t="s">
        <v>318</v>
      </c>
      <c r="H184" s="20">
        <v>90</v>
      </c>
      <c r="I184" s="20">
        <v>100</v>
      </c>
      <c r="J184" s="6">
        <v>90</v>
      </c>
      <c r="K184" s="6">
        <v>125</v>
      </c>
      <c r="L184" s="6">
        <v>85</v>
      </c>
      <c r="M184" s="6">
        <v>90</v>
      </c>
      <c r="N184" s="6">
        <f t="shared" si="6"/>
        <v>580</v>
      </c>
      <c r="O184" s="6">
        <v>70</v>
      </c>
      <c r="P184" s="6">
        <v>30</v>
      </c>
      <c r="Q184" s="6">
        <v>0</v>
      </c>
      <c r="R184" s="6">
        <v>0</v>
      </c>
      <c r="S184" s="6">
        <v>0</v>
      </c>
      <c r="T184" s="57">
        <f t="shared" si="5"/>
        <v>100</v>
      </c>
      <c r="U184" s="4" t="s">
        <v>1271</v>
      </c>
    </row>
    <row r="185" spans="1:23" x14ac:dyDescent="0.25">
      <c r="A185" s="4">
        <v>147</v>
      </c>
      <c r="B185" s="12" t="s">
        <v>426</v>
      </c>
      <c r="C185" s="2" t="s">
        <v>59</v>
      </c>
      <c r="D185" s="12"/>
      <c r="E185" s="2" t="s">
        <v>78</v>
      </c>
      <c r="F185" s="7"/>
      <c r="G185" s="5" t="s">
        <v>427</v>
      </c>
      <c r="H185" s="20">
        <v>41</v>
      </c>
      <c r="I185" s="20">
        <v>64</v>
      </c>
      <c r="J185" s="6">
        <v>45</v>
      </c>
      <c r="K185" s="6">
        <v>50</v>
      </c>
      <c r="L185" s="6">
        <v>50</v>
      </c>
      <c r="M185" s="6">
        <v>50</v>
      </c>
      <c r="N185" s="6">
        <f t="shared" si="6"/>
        <v>300</v>
      </c>
      <c r="O185" s="6">
        <v>0</v>
      </c>
      <c r="P185" s="6">
        <v>30</v>
      </c>
      <c r="Q185" s="6">
        <v>30</v>
      </c>
      <c r="R185" s="6">
        <v>0</v>
      </c>
      <c r="S185" s="6">
        <v>0</v>
      </c>
      <c r="T185" s="57">
        <f t="shared" si="5"/>
        <v>60</v>
      </c>
      <c r="U185" s="4" t="s">
        <v>1273</v>
      </c>
    </row>
    <row r="186" spans="1:23" x14ac:dyDescent="0.25">
      <c r="A186" s="4">
        <v>148</v>
      </c>
      <c r="B186" s="12" t="s">
        <v>428</v>
      </c>
      <c r="C186" s="2" t="s">
        <v>59</v>
      </c>
      <c r="D186" s="12"/>
      <c r="E186" s="2" t="s">
        <v>78</v>
      </c>
      <c r="F186" s="7"/>
      <c r="G186" s="5" t="s">
        <v>427</v>
      </c>
      <c r="H186" s="20">
        <v>61</v>
      </c>
      <c r="I186" s="20">
        <v>84</v>
      </c>
      <c r="J186" s="6">
        <v>65</v>
      </c>
      <c r="K186" s="6">
        <v>70</v>
      </c>
      <c r="L186" s="6">
        <v>70</v>
      </c>
      <c r="M186" s="6">
        <v>70</v>
      </c>
      <c r="N186" s="6">
        <f t="shared" si="6"/>
        <v>420</v>
      </c>
      <c r="O186" s="6">
        <v>0</v>
      </c>
      <c r="P186" s="6">
        <v>70</v>
      </c>
      <c r="Q186" s="6">
        <v>10</v>
      </c>
      <c r="R186" s="6">
        <v>0</v>
      </c>
      <c r="S186" s="6">
        <v>0</v>
      </c>
      <c r="T186" s="57">
        <f t="shared" si="5"/>
        <v>80</v>
      </c>
      <c r="U186" s="4" t="s">
        <v>1273</v>
      </c>
    </row>
    <row r="187" spans="1:23" x14ac:dyDescent="0.25">
      <c r="A187" s="4">
        <v>149</v>
      </c>
      <c r="B187" s="12" t="s">
        <v>429</v>
      </c>
      <c r="C187" s="2" t="s">
        <v>59</v>
      </c>
      <c r="D187" s="2" t="s">
        <v>57</v>
      </c>
      <c r="E187" s="2" t="s">
        <v>227</v>
      </c>
      <c r="F187" s="7"/>
      <c r="G187" s="24" t="s">
        <v>430</v>
      </c>
      <c r="H187" s="20">
        <v>91</v>
      </c>
      <c r="I187" s="20">
        <v>134</v>
      </c>
      <c r="J187" s="6">
        <v>95</v>
      </c>
      <c r="K187" s="6">
        <v>100</v>
      </c>
      <c r="L187" s="6">
        <v>100</v>
      </c>
      <c r="M187" s="6">
        <v>80</v>
      </c>
      <c r="N187" s="6">
        <f t="shared" si="6"/>
        <v>600</v>
      </c>
      <c r="O187" s="6">
        <v>30</v>
      </c>
      <c r="P187" s="6">
        <v>30</v>
      </c>
      <c r="Q187" s="6">
        <v>30</v>
      </c>
      <c r="R187" s="6">
        <v>0</v>
      </c>
      <c r="S187" s="6">
        <v>30</v>
      </c>
      <c r="T187" s="57">
        <f t="shared" si="5"/>
        <v>120</v>
      </c>
      <c r="U187" s="4" t="s">
        <v>1273</v>
      </c>
    </row>
    <row r="188" spans="1:23" x14ac:dyDescent="0.25">
      <c r="A188" s="4">
        <v>150</v>
      </c>
      <c r="B188" s="12" t="s">
        <v>431</v>
      </c>
      <c r="C188" s="2" t="s">
        <v>174</v>
      </c>
      <c r="D188" s="12"/>
      <c r="E188" s="2" t="s">
        <v>300</v>
      </c>
      <c r="F188" s="7"/>
      <c r="G188" s="5" t="s">
        <v>162</v>
      </c>
      <c r="H188" s="20">
        <v>106</v>
      </c>
      <c r="I188" s="20">
        <v>110</v>
      </c>
      <c r="J188" s="6">
        <v>90</v>
      </c>
      <c r="K188" s="6">
        <v>154</v>
      </c>
      <c r="L188" s="6">
        <v>90</v>
      </c>
      <c r="M188" s="6">
        <v>130</v>
      </c>
      <c r="N188" s="6">
        <f t="shared" si="6"/>
        <v>680</v>
      </c>
      <c r="O188" s="6">
        <v>50</v>
      </c>
      <c r="P188" s="6">
        <v>0</v>
      </c>
      <c r="Q188" s="6">
        <v>0</v>
      </c>
      <c r="R188" s="6">
        <v>80</v>
      </c>
      <c r="S188" s="6">
        <v>30</v>
      </c>
      <c r="T188" s="57">
        <f t="shared" si="5"/>
        <v>160</v>
      </c>
      <c r="U188" s="4" t="s">
        <v>1518</v>
      </c>
    </row>
    <row r="189" spans="1:23" ht="30" x14ac:dyDescent="0.25">
      <c r="A189" s="4">
        <v>150</v>
      </c>
      <c r="B189" s="11" t="s">
        <v>432</v>
      </c>
      <c r="C189" s="1" t="s">
        <v>174</v>
      </c>
      <c r="D189" s="11" t="s">
        <v>228</v>
      </c>
      <c r="E189" s="1" t="s">
        <v>294</v>
      </c>
      <c r="F189" s="7"/>
      <c r="G189" s="7"/>
      <c r="H189" s="21">
        <v>106</v>
      </c>
      <c r="I189" s="21">
        <v>190</v>
      </c>
      <c r="J189" s="10">
        <v>100</v>
      </c>
      <c r="K189" s="10">
        <v>154</v>
      </c>
      <c r="L189" s="10">
        <v>100</v>
      </c>
      <c r="M189" s="10">
        <v>130</v>
      </c>
      <c r="N189" s="6">
        <f t="shared" si="6"/>
        <v>780</v>
      </c>
      <c r="O189" s="57"/>
      <c r="P189" s="57"/>
      <c r="Q189" s="57"/>
      <c r="R189" s="57"/>
      <c r="S189" s="57"/>
      <c r="T189" s="57"/>
      <c r="U189" s="4"/>
      <c r="V189" s="16" t="s">
        <v>2821</v>
      </c>
      <c r="W189" s="16" t="s">
        <v>2823</v>
      </c>
    </row>
    <row r="190" spans="1:23" ht="30" x14ac:dyDescent="0.25">
      <c r="A190" s="4">
        <v>150</v>
      </c>
      <c r="B190" s="11" t="s">
        <v>433</v>
      </c>
      <c r="C190" s="1" t="s">
        <v>174</v>
      </c>
      <c r="D190" s="12"/>
      <c r="E190" s="1" t="s">
        <v>352</v>
      </c>
      <c r="F190" s="7"/>
      <c r="G190" s="7"/>
      <c r="H190" s="21">
        <v>106</v>
      </c>
      <c r="I190" s="21">
        <v>150</v>
      </c>
      <c r="J190" s="10">
        <v>70</v>
      </c>
      <c r="K190" s="10">
        <v>194</v>
      </c>
      <c r="L190" s="10">
        <v>120</v>
      </c>
      <c r="M190" s="10">
        <v>140</v>
      </c>
      <c r="N190" s="6">
        <f t="shared" si="6"/>
        <v>780</v>
      </c>
      <c r="O190" s="57"/>
      <c r="P190" s="57"/>
      <c r="Q190" s="57"/>
      <c r="R190" s="57"/>
      <c r="S190" s="57"/>
      <c r="T190" s="57"/>
      <c r="U190" s="4"/>
      <c r="V190" s="16" t="s">
        <v>2820</v>
      </c>
      <c r="W190" s="16" t="s">
        <v>2822</v>
      </c>
    </row>
    <row r="191" spans="1:23" x14ac:dyDescent="0.25">
      <c r="A191" s="4">
        <v>151</v>
      </c>
      <c r="B191" s="12" t="s">
        <v>434</v>
      </c>
      <c r="C191" s="2" t="s">
        <v>174</v>
      </c>
      <c r="D191" s="12"/>
      <c r="E191" s="2" t="s">
        <v>284</v>
      </c>
      <c r="F191" s="7"/>
      <c r="G191" s="7"/>
      <c r="H191" s="20">
        <v>100</v>
      </c>
      <c r="I191" s="20">
        <v>100</v>
      </c>
      <c r="J191" s="6">
        <v>100</v>
      </c>
      <c r="K191" s="6">
        <v>100</v>
      </c>
      <c r="L191" s="6">
        <v>100</v>
      </c>
      <c r="M191" s="6">
        <v>100</v>
      </c>
      <c r="N191" s="6">
        <f t="shared" si="6"/>
        <v>600</v>
      </c>
      <c r="O191" s="57">
        <v>0</v>
      </c>
      <c r="P191" s="57">
        <v>20</v>
      </c>
      <c r="Q191" s="57">
        <v>70</v>
      </c>
      <c r="R191" s="57">
        <v>30</v>
      </c>
      <c r="S191" s="57">
        <v>0</v>
      </c>
      <c r="T191" s="57">
        <f t="shared" si="5"/>
        <v>120</v>
      </c>
      <c r="U191" s="4" t="s">
        <v>1518</v>
      </c>
    </row>
    <row r="192" spans="1:23" ht="30" x14ac:dyDescent="0.25">
      <c r="A192" s="4">
        <v>152</v>
      </c>
      <c r="B192" s="2" t="s">
        <v>435</v>
      </c>
      <c r="C192" s="2" t="s">
        <v>30</v>
      </c>
      <c r="D192" s="12"/>
      <c r="E192" s="2" t="s">
        <v>32</v>
      </c>
      <c r="F192" s="7"/>
      <c r="G192" s="5" t="s">
        <v>41</v>
      </c>
      <c r="H192" s="6">
        <v>45</v>
      </c>
      <c r="I192" s="6">
        <v>49</v>
      </c>
      <c r="J192" s="6">
        <v>65</v>
      </c>
      <c r="K192" s="6">
        <v>49</v>
      </c>
      <c r="L192" s="6">
        <v>65</v>
      </c>
      <c r="M192" s="6">
        <v>45</v>
      </c>
      <c r="N192" s="6">
        <f t="shared" si="6"/>
        <v>318</v>
      </c>
      <c r="O192" s="6">
        <v>0</v>
      </c>
      <c r="P192" s="6">
        <v>0</v>
      </c>
      <c r="Q192" s="6">
        <v>30</v>
      </c>
      <c r="R192" s="6">
        <v>0</v>
      </c>
      <c r="S192" s="6">
        <v>0</v>
      </c>
      <c r="T192" s="57">
        <f t="shared" si="5"/>
        <v>30</v>
      </c>
      <c r="U192" s="4" t="s">
        <v>1347</v>
      </c>
      <c r="V192" s="16" t="s">
        <v>3410</v>
      </c>
      <c r="W192" s="16" t="s">
        <v>3411</v>
      </c>
    </row>
    <row r="193" spans="1:23" ht="30" x14ac:dyDescent="0.25">
      <c r="A193" s="4">
        <v>153</v>
      </c>
      <c r="B193" s="2" t="s">
        <v>436</v>
      </c>
      <c r="C193" s="2" t="s">
        <v>30</v>
      </c>
      <c r="D193" s="12"/>
      <c r="E193" s="2" t="s">
        <v>32</v>
      </c>
      <c r="F193" s="7"/>
      <c r="G193" s="5" t="s">
        <v>41</v>
      </c>
      <c r="H193" s="6">
        <v>60</v>
      </c>
      <c r="I193" s="6">
        <v>62</v>
      </c>
      <c r="J193" s="6">
        <v>80</v>
      </c>
      <c r="K193" s="6">
        <v>63</v>
      </c>
      <c r="L193" s="6">
        <v>80</v>
      </c>
      <c r="M193" s="6">
        <v>69</v>
      </c>
      <c r="N193" s="6">
        <f t="shared" si="6"/>
        <v>414</v>
      </c>
      <c r="O193" s="6">
        <v>0</v>
      </c>
      <c r="P193" s="6">
        <v>0</v>
      </c>
      <c r="Q193" s="6">
        <v>30</v>
      </c>
      <c r="R193" s="6">
        <v>30</v>
      </c>
      <c r="S193" s="6">
        <v>0</v>
      </c>
      <c r="T193" s="57">
        <f t="shared" si="5"/>
        <v>60</v>
      </c>
      <c r="U193" s="4" t="s">
        <v>1347</v>
      </c>
      <c r="V193" s="16" t="s">
        <v>3407</v>
      </c>
      <c r="W193" s="16" t="s">
        <v>3412</v>
      </c>
    </row>
    <row r="194" spans="1:23" ht="30" x14ac:dyDescent="0.25">
      <c r="A194" s="4">
        <v>154</v>
      </c>
      <c r="B194" s="2" t="s">
        <v>437</v>
      </c>
      <c r="C194" s="2" t="s">
        <v>30</v>
      </c>
      <c r="D194" s="12"/>
      <c r="E194" s="2" t="s">
        <v>32</v>
      </c>
      <c r="F194" s="7"/>
      <c r="G194" s="5" t="s">
        <v>41</v>
      </c>
      <c r="H194" s="6">
        <v>80</v>
      </c>
      <c r="I194" s="6">
        <v>82</v>
      </c>
      <c r="J194" s="6">
        <v>100</v>
      </c>
      <c r="K194" s="6">
        <v>83</v>
      </c>
      <c r="L194" s="6">
        <v>100</v>
      </c>
      <c r="M194" s="6">
        <v>80</v>
      </c>
      <c r="N194" s="6">
        <f t="shared" si="6"/>
        <v>525</v>
      </c>
      <c r="O194" s="6">
        <v>0</v>
      </c>
      <c r="P194" s="6">
        <v>40</v>
      </c>
      <c r="Q194" s="6">
        <v>40</v>
      </c>
      <c r="R194" s="6">
        <v>30</v>
      </c>
      <c r="S194" s="6">
        <v>0</v>
      </c>
      <c r="T194" s="57">
        <f t="shared" si="5"/>
        <v>110</v>
      </c>
      <c r="U194" s="4" t="s">
        <v>1347</v>
      </c>
      <c r="V194" s="16" t="s">
        <v>3408</v>
      </c>
      <c r="W194" s="16" t="s">
        <v>3409</v>
      </c>
    </row>
    <row r="195" spans="1:23" x14ac:dyDescent="0.25">
      <c r="A195" s="4">
        <v>155</v>
      </c>
      <c r="B195" s="2" t="s">
        <v>438</v>
      </c>
      <c r="C195" s="2" t="s">
        <v>49</v>
      </c>
      <c r="D195" s="12"/>
      <c r="E195" s="2" t="s">
        <v>52</v>
      </c>
      <c r="F195" s="7"/>
      <c r="G195" s="5" t="s">
        <v>218</v>
      </c>
      <c r="H195" s="6">
        <v>39</v>
      </c>
      <c r="I195" s="6">
        <v>52</v>
      </c>
      <c r="J195" s="6">
        <v>43</v>
      </c>
      <c r="K195" s="6">
        <v>60</v>
      </c>
      <c r="L195" s="6">
        <v>50</v>
      </c>
      <c r="M195" s="6">
        <v>65</v>
      </c>
      <c r="N195" s="6">
        <f t="shared" si="6"/>
        <v>309</v>
      </c>
      <c r="O195" s="6">
        <v>30</v>
      </c>
      <c r="P195" s="6">
        <v>20</v>
      </c>
      <c r="Q195" s="6">
        <v>0</v>
      </c>
      <c r="R195" s="6">
        <v>0</v>
      </c>
      <c r="S195" s="6">
        <v>0</v>
      </c>
      <c r="T195" s="57">
        <f t="shared" si="5"/>
        <v>50</v>
      </c>
      <c r="U195" s="4" t="s">
        <v>810</v>
      </c>
    </row>
    <row r="196" spans="1:23" x14ac:dyDescent="0.25">
      <c r="A196" s="4">
        <v>156</v>
      </c>
      <c r="B196" s="2" t="s">
        <v>439</v>
      </c>
      <c r="C196" s="2" t="s">
        <v>49</v>
      </c>
      <c r="D196" s="12"/>
      <c r="E196" s="2" t="s">
        <v>52</v>
      </c>
      <c r="F196" s="7"/>
      <c r="G196" s="5" t="s">
        <v>218</v>
      </c>
      <c r="H196" s="6">
        <v>58</v>
      </c>
      <c r="I196" s="6">
        <v>64</v>
      </c>
      <c r="J196" s="6">
        <v>58</v>
      </c>
      <c r="K196" s="6">
        <v>80</v>
      </c>
      <c r="L196" s="6">
        <v>65</v>
      </c>
      <c r="M196" s="6">
        <v>80</v>
      </c>
      <c r="N196" s="6">
        <f t="shared" si="6"/>
        <v>405</v>
      </c>
      <c r="O196" s="6">
        <v>40</v>
      </c>
      <c r="P196" s="6">
        <v>20</v>
      </c>
      <c r="Q196" s="6">
        <v>0</v>
      </c>
      <c r="R196" s="6">
        <v>0</v>
      </c>
      <c r="S196" s="6">
        <v>0</v>
      </c>
      <c r="T196" s="57">
        <f t="shared" si="5"/>
        <v>60</v>
      </c>
      <c r="U196" s="4" t="s">
        <v>810</v>
      </c>
    </row>
    <row r="197" spans="1:23" x14ac:dyDescent="0.25">
      <c r="A197" s="4">
        <v>157</v>
      </c>
      <c r="B197" s="2" t="s">
        <v>440</v>
      </c>
      <c r="C197" s="2" t="s">
        <v>49</v>
      </c>
      <c r="D197" s="12"/>
      <c r="E197" s="2" t="s">
        <v>52</v>
      </c>
      <c r="F197" s="7"/>
      <c r="G197" s="5" t="s">
        <v>218</v>
      </c>
      <c r="H197" s="6">
        <v>78</v>
      </c>
      <c r="I197" s="6">
        <v>84</v>
      </c>
      <c r="J197" s="6">
        <v>78</v>
      </c>
      <c r="K197" s="6">
        <v>109</v>
      </c>
      <c r="L197" s="6">
        <v>85</v>
      </c>
      <c r="M197" s="6">
        <v>100</v>
      </c>
      <c r="N197" s="6">
        <f t="shared" si="6"/>
        <v>534</v>
      </c>
      <c r="O197" s="6">
        <v>50</v>
      </c>
      <c r="P197" s="6">
        <v>20</v>
      </c>
      <c r="Q197" s="6">
        <v>0</v>
      </c>
      <c r="R197" s="6">
        <v>0</v>
      </c>
      <c r="S197" s="6">
        <v>30</v>
      </c>
      <c r="T197" s="57">
        <f t="shared" si="5"/>
        <v>100</v>
      </c>
      <c r="U197" s="4" t="s">
        <v>810</v>
      </c>
    </row>
    <row r="198" spans="1:23" x14ac:dyDescent="0.25">
      <c r="A198" s="4">
        <v>158</v>
      </c>
      <c r="B198" s="2" t="s">
        <v>441</v>
      </c>
      <c r="C198" s="2" t="s">
        <v>65</v>
      </c>
      <c r="D198" s="12"/>
      <c r="E198" s="2" t="s">
        <v>66</v>
      </c>
      <c r="F198" s="7"/>
      <c r="G198" s="5" t="s">
        <v>203</v>
      </c>
      <c r="H198" s="6">
        <v>50</v>
      </c>
      <c r="I198" s="6">
        <v>65</v>
      </c>
      <c r="J198" s="6">
        <v>64</v>
      </c>
      <c r="K198" s="6">
        <v>44</v>
      </c>
      <c r="L198" s="6">
        <v>48</v>
      </c>
      <c r="M198" s="6">
        <v>43</v>
      </c>
      <c r="N198" s="6">
        <f t="shared" si="6"/>
        <v>314</v>
      </c>
      <c r="O198" s="6">
        <v>10</v>
      </c>
      <c r="P198" s="6">
        <v>0</v>
      </c>
      <c r="Q198" s="6">
        <v>20</v>
      </c>
      <c r="R198" s="6">
        <v>0</v>
      </c>
      <c r="S198" s="6">
        <v>30</v>
      </c>
      <c r="T198" s="57">
        <f t="shared" ref="T198:T261" si="7">SUM(O198:S198)</f>
        <v>60</v>
      </c>
      <c r="U198" s="705" t="s">
        <v>1285</v>
      </c>
    </row>
    <row r="199" spans="1:23" x14ac:dyDescent="0.25">
      <c r="A199" s="4">
        <v>159</v>
      </c>
      <c r="B199" s="2" t="s">
        <v>442</v>
      </c>
      <c r="C199" s="2" t="s">
        <v>65</v>
      </c>
      <c r="D199" s="12"/>
      <c r="E199" s="2" t="s">
        <v>66</v>
      </c>
      <c r="F199" s="7"/>
      <c r="G199" s="5" t="s">
        <v>203</v>
      </c>
      <c r="H199" s="6">
        <v>65</v>
      </c>
      <c r="I199" s="6">
        <v>80</v>
      </c>
      <c r="J199" s="6">
        <v>80</v>
      </c>
      <c r="K199" s="6">
        <v>59</v>
      </c>
      <c r="L199" s="6">
        <v>63</v>
      </c>
      <c r="M199" s="6">
        <v>58</v>
      </c>
      <c r="N199" s="6">
        <f t="shared" si="6"/>
        <v>405</v>
      </c>
      <c r="O199" s="6">
        <v>10</v>
      </c>
      <c r="P199" s="6">
        <v>0</v>
      </c>
      <c r="Q199" s="6">
        <v>0</v>
      </c>
      <c r="R199" s="6">
        <v>0</v>
      </c>
      <c r="S199" s="6">
        <v>50</v>
      </c>
      <c r="T199" s="57">
        <f t="shared" si="7"/>
        <v>60</v>
      </c>
      <c r="U199" s="705" t="s">
        <v>1285</v>
      </c>
    </row>
    <row r="200" spans="1:23" x14ac:dyDescent="0.25">
      <c r="A200" s="4">
        <v>160</v>
      </c>
      <c r="B200" s="2" t="s">
        <v>443</v>
      </c>
      <c r="C200" s="2" t="s">
        <v>65</v>
      </c>
      <c r="D200" s="12"/>
      <c r="E200" s="2" t="s">
        <v>66</v>
      </c>
      <c r="F200" s="7"/>
      <c r="G200" s="5" t="s">
        <v>203</v>
      </c>
      <c r="H200" s="6">
        <v>85</v>
      </c>
      <c r="I200" s="6">
        <v>105</v>
      </c>
      <c r="J200" s="6">
        <v>100</v>
      </c>
      <c r="K200" s="6">
        <v>79</v>
      </c>
      <c r="L200" s="6">
        <v>83</v>
      </c>
      <c r="M200" s="6">
        <v>78</v>
      </c>
      <c r="N200" s="6">
        <f t="shared" si="6"/>
        <v>530</v>
      </c>
      <c r="O200" s="6">
        <v>30</v>
      </c>
      <c r="P200" s="6">
        <v>0</v>
      </c>
      <c r="Q200" s="6">
        <v>0</v>
      </c>
      <c r="R200" s="6">
        <v>0</v>
      </c>
      <c r="S200" s="6">
        <v>50</v>
      </c>
      <c r="T200" s="57">
        <f t="shared" si="7"/>
        <v>80</v>
      </c>
      <c r="U200" s="705" t="s">
        <v>1285</v>
      </c>
    </row>
    <row r="201" spans="1:23" x14ac:dyDescent="0.25">
      <c r="A201" s="4">
        <v>161</v>
      </c>
      <c r="B201" s="2" t="s">
        <v>444</v>
      </c>
      <c r="C201" s="2" t="s">
        <v>101</v>
      </c>
      <c r="D201" s="12"/>
      <c r="E201" s="2" t="s">
        <v>75</v>
      </c>
      <c r="F201" s="2" t="s">
        <v>102</v>
      </c>
      <c r="G201" s="5" t="s">
        <v>225</v>
      </c>
      <c r="H201" s="6">
        <v>35</v>
      </c>
      <c r="I201" s="6">
        <v>46</v>
      </c>
      <c r="J201" s="6">
        <v>34</v>
      </c>
      <c r="K201" s="6">
        <v>35</v>
      </c>
      <c r="L201" s="6">
        <v>45</v>
      </c>
      <c r="M201" s="6">
        <v>20</v>
      </c>
      <c r="N201" s="6">
        <f t="shared" si="6"/>
        <v>215</v>
      </c>
      <c r="O201" s="6">
        <v>0</v>
      </c>
      <c r="P201" s="6">
        <v>0</v>
      </c>
      <c r="Q201" s="6">
        <v>20</v>
      </c>
      <c r="R201" s="6">
        <v>10</v>
      </c>
      <c r="S201" s="6">
        <v>0</v>
      </c>
      <c r="T201" s="57">
        <f t="shared" si="7"/>
        <v>30</v>
      </c>
      <c r="U201" s="86" t="s">
        <v>1162</v>
      </c>
    </row>
    <row r="202" spans="1:23" x14ac:dyDescent="0.25">
      <c r="A202" s="4">
        <v>162</v>
      </c>
      <c r="B202" s="2" t="s">
        <v>445</v>
      </c>
      <c r="C202" s="2" t="s">
        <v>101</v>
      </c>
      <c r="D202" s="12"/>
      <c r="E202" s="2" t="s">
        <v>75</v>
      </c>
      <c r="F202" s="2" t="s">
        <v>102</v>
      </c>
      <c r="G202" s="5" t="s">
        <v>225</v>
      </c>
      <c r="H202" s="6">
        <v>85</v>
      </c>
      <c r="I202" s="6">
        <v>76</v>
      </c>
      <c r="J202" s="6">
        <v>64</v>
      </c>
      <c r="K202" s="6">
        <v>45</v>
      </c>
      <c r="L202" s="6">
        <v>55</v>
      </c>
      <c r="M202" s="6">
        <v>90</v>
      </c>
      <c r="N202" s="6">
        <f t="shared" si="6"/>
        <v>415</v>
      </c>
      <c r="O202" s="6">
        <v>0</v>
      </c>
      <c r="P202" s="6">
        <v>0</v>
      </c>
      <c r="Q202" s="6">
        <v>60</v>
      </c>
      <c r="R202" s="6">
        <v>0</v>
      </c>
      <c r="S202" s="6">
        <v>0</v>
      </c>
      <c r="T202" s="57">
        <f t="shared" si="7"/>
        <v>60</v>
      </c>
      <c r="U202" s="86" t="s">
        <v>1090</v>
      </c>
    </row>
    <row r="203" spans="1:23" x14ac:dyDescent="0.25">
      <c r="A203" s="4">
        <v>163</v>
      </c>
      <c r="B203" s="2" t="s">
        <v>94</v>
      </c>
      <c r="C203" s="2" t="s">
        <v>101</v>
      </c>
      <c r="D203" s="2" t="s">
        <v>57</v>
      </c>
      <c r="E203" s="2" t="s">
        <v>352</v>
      </c>
      <c r="F203" s="2" t="s">
        <v>102</v>
      </c>
      <c r="G203" s="5" t="s">
        <v>82</v>
      </c>
      <c r="H203" s="6">
        <v>60</v>
      </c>
      <c r="I203" s="6">
        <v>30</v>
      </c>
      <c r="J203" s="6">
        <v>30</v>
      </c>
      <c r="K203" s="6">
        <v>36</v>
      </c>
      <c r="L203" s="6">
        <v>56</v>
      </c>
      <c r="M203" s="6">
        <v>50</v>
      </c>
      <c r="N203" s="6">
        <f t="shared" si="6"/>
        <v>262</v>
      </c>
      <c r="O203" s="6">
        <v>0</v>
      </c>
      <c r="P203" s="6">
        <v>0</v>
      </c>
      <c r="Q203" s="6">
        <v>0</v>
      </c>
      <c r="R203" s="6">
        <v>30</v>
      </c>
      <c r="S203" s="6">
        <v>0</v>
      </c>
      <c r="T203" s="57">
        <f t="shared" si="7"/>
        <v>30</v>
      </c>
      <c r="U203" s="4" t="s">
        <v>1546</v>
      </c>
    </row>
    <row r="204" spans="1:23" x14ac:dyDescent="0.25">
      <c r="A204" s="4">
        <v>164</v>
      </c>
      <c r="B204" s="2" t="s">
        <v>98</v>
      </c>
      <c r="C204" s="2" t="s">
        <v>101</v>
      </c>
      <c r="D204" s="2" t="s">
        <v>57</v>
      </c>
      <c r="E204" s="2" t="s">
        <v>352</v>
      </c>
      <c r="F204" s="2" t="s">
        <v>102</v>
      </c>
      <c r="G204" s="5" t="s">
        <v>82</v>
      </c>
      <c r="H204" s="6">
        <v>100</v>
      </c>
      <c r="I204" s="6">
        <v>50</v>
      </c>
      <c r="J204" s="6">
        <v>50</v>
      </c>
      <c r="K204" s="6">
        <v>76</v>
      </c>
      <c r="L204" s="6">
        <v>96</v>
      </c>
      <c r="M204" s="6">
        <v>70</v>
      </c>
      <c r="N204" s="6">
        <f t="shared" si="6"/>
        <v>442</v>
      </c>
      <c r="O204" s="6">
        <v>0</v>
      </c>
      <c r="P204" s="6">
        <v>10</v>
      </c>
      <c r="Q204" s="6">
        <v>0</v>
      </c>
      <c r="R204" s="6">
        <v>60</v>
      </c>
      <c r="S204" s="6">
        <v>0</v>
      </c>
      <c r="T204" s="57">
        <f t="shared" si="7"/>
        <v>70</v>
      </c>
      <c r="U204" s="4" t="s">
        <v>1546</v>
      </c>
    </row>
    <row r="205" spans="1:23" x14ac:dyDescent="0.25">
      <c r="A205" s="4">
        <v>165</v>
      </c>
      <c r="B205" s="2" t="s">
        <v>446</v>
      </c>
      <c r="C205" s="2" t="s">
        <v>73</v>
      </c>
      <c r="D205" s="2" t="s">
        <v>57</v>
      </c>
      <c r="E205" s="2" t="s">
        <v>91</v>
      </c>
      <c r="F205" s="2" t="s">
        <v>331</v>
      </c>
      <c r="G205" s="5" t="s">
        <v>401</v>
      </c>
      <c r="H205" s="6">
        <v>40</v>
      </c>
      <c r="I205" s="6">
        <v>20</v>
      </c>
      <c r="J205" s="6">
        <v>30</v>
      </c>
      <c r="K205" s="6">
        <v>40</v>
      </c>
      <c r="L205" s="6">
        <v>80</v>
      </c>
      <c r="M205" s="6">
        <v>55</v>
      </c>
      <c r="N205" s="6">
        <f t="shared" si="6"/>
        <v>265</v>
      </c>
      <c r="O205" s="6">
        <v>0</v>
      </c>
      <c r="P205" s="6">
        <v>0</v>
      </c>
      <c r="Q205" s="6">
        <v>20</v>
      </c>
      <c r="R205" s="6">
        <v>0</v>
      </c>
      <c r="S205" s="6">
        <v>0</v>
      </c>
      <c r="T205" s="57">
        <f t="shared" si="7"/>
        <v>20</v>
      </c>
      <c r="U205" s="321" t="s">
        <v>966</v>
      </c>
    </row>
    <row r="206" spans="1:23" x14ac:dyDescent="0.25">
      <c r="A206" s="4">
        <v>166</v>
      </c>
      <c r="B206" s="2" t="s">
        <v>447</v>
      </c>
      <c r="C206" s="2" t="s">
        <v>73</v>
      </c>
      <c r="D206" s="2" t="s">
        <v>57</v>
      </c>
      <c r="E206" s="2" t="s">
        <v>91</v>
      </c>
      <c r="F206" s="2" t="s">
        <v>331</v>
      </c>
      <c r="G206" s="26" t="s">
        <v>457</v>
      </c>
      <c r="H206" s="6">
        <v>55</v>
      </c>
      <c r="I206" s="6">
        <v>35</v>
      </c>
      <c r="J206" s="6">
        <v>50</v>
      </c>
      <c r="K206" s="6">
        <v>55</v>
      </c>
      <c r="L206" s="6">
        <v>110</v>
      </c>
      <c r="M206" s="6">
        <v>85</v>
      </c>
      <c r="N206" s="6">
        <f t="shared" si="6"/>
        <v>390</v>
      </c>
      <c r="O206" s="6">
        <v>0</v>
      </c>
      <c r="P206" s="6">
        <v>0</v>
      </c>
      <c r="Q206" s="6">
        <v>40</v>
      </c>
      <c r="R206" s="6">
        <v>20</v>
      </c>
      <c r="S206" s="6">
        <v>0</v>
      </c>
      <c r="T206" s="57">
        <f t="shared" si="7"/>
        <v>60</v>
      </c>
      <c r="U206" s="321" t="s">
        <v>966</v>
      </c>
    </row>
    <row r="207" spans="1:23" x14ac:dyDescent="0.25">
      <c r="A207" s="4">
        <v>167</v>
      </c>
      <c r="B207" s="2" t="s">
        <v>448</v>
      </c>
      <c r="C207" s="2" t="s">
        <v>73</v>
      </c>
      <c r="D207" s="2" t="s">
        <v>31</v>
      </c>
      <c r="E207" s="2" t="s">
        <v>91</v>
      </c>
      <c r="F207" s="2" t="s">
        <v>352</v>
      </c>
      <c r="G207" s="5" t="s">
        <v>92</v>
      </c>
      <c r="H207" s="6">
        <v>40</v>
      </c>
      <c r="I207" s="6">
        <v>60</v>
      </c>
      <c r="J207" s="6">
        <v>40</v>
      </c>
      <c r="K207" s="6">
        <v>40</v>
      </c>
      <c r="L207" s="6">
        <v>40</v>
      </c>
      <c r="M207" s="6">
        <v>30</v>
      </c>
      <c r="N207" s="6">
        <f t="shared" si="6"/>
        <v>250</v>
      </c>
      <c r="O207" s="6">
        <v>0</v>
      </c>
      <c r="P207" s="6">
        <v>0</v>
      </c>
      <c r="Q207" s="6">
        <v>10</v>
      </c>
      <c r="R207" s="6">
        <v>20</v>
      </c>
      <c r="S207" s="6">
        <v>0</v>
      </c>
      <c r="T207" s="57">
        <f t="shared" si="7"/>
        <v>30</v>
      </c>
      <c r="U207" s="4"/>
    </row>
    <row r="208" spans="1:23" x14ac:dyDescent="0.25">
      <c r="A208" s="4">
        <v>168</v>
      </c>
      <c r="B208" s="2" t="s">
        <v>449</v>
      </c>
      <c r="C208" s="2" t="s">
        <v>73</v>
      </c>
      <c r="D208" s="2" t="s">
        <v>31</v>
      </c>
      <c r="E208" s="2" t="s">
        <v>91</v>
      </c>
      <c r="F208" s="2" t="s">
        <v>352</v>
      </c>
      <c r="G208" s="5" t="s">
        <v>92</v>
      </c>
      <c r="H208" s="6">
        <v>70</v>
      </c>
      <c r="I208" s="6">
        <v>90</v>
      </c>
      <c r="J208" s="6">
        <v>70</v>
      </c>
      <c r="K208" s="6">
        <v>60</v>
      </c>
      <c r="L208" s="10">
        <v>70</v>
      </c>
      <c r="M208" s="6">
        <v>40</v>
      </c>
      <c r="N208" s="6">
        <f t="shared" si="6"/>
        <v>400</v>
      </c>
      <c r="O208" s="6">
        <v>20</v>
      </c>
      <c r="P208" s="6">
        <v>0</v>
      </c>
      <c r="Q208" s="6">
        <v>0</v>
      </c>
      <c r="R208" s="6">
        <v>40</v>
      </c>
      <c r="S208" s="6">
        <v>0</v>
      </c>
      <c r="T208" s="57">
        <f t="shared" si="7"/>
        <v>60</v>
      </c>
      <c r="U208" s="4"/>
    </row>
    <row r="209" spans="1:23" x14ac:dyDescent="0.25">
      <c r="A209" s="4">
        <v>169</v>
      </c>
      <c r="B209" s="2" t="s">
        <v>450</v>
      </c>
      <c r="C209" s="2" t="s">
        <v>31</v>
      </c>
      <c r="D209" s="2" t="s">
        <v>57</v>
      </c>
      <c r="E209" s="2" t="s">
        <v>227</v>
      </c>
      <c r="F209" s="7"/>
      <c r="G209" s="5" t="s">
        <v>230</v>
      </c>
      <c r="H209" s="6">
        <v>85</v>
      </c>
      <c r="I209" s="6">
        <v>90</v>
      </c>
      <c r="J209" s="6">
        <v>80</v>
      </c>
      <c r="K209" s="6">
        <v>70</v>
      </c>
      <c r="L209" s="6">
        <v>80</v>
      </c>
      <c r="M209" s="6">
        <v>130</v>
      </c>
      <c r="N209" s="6">
        <f t="shared" si="6"/>
        <v>535</v>
      </c>
      <c r="O209" s="6">
        <v>50</v>
      </c>
      <c r="P209" s="6">
        <v>0</v>
      </c>
      <c r="Q209" s="6">
        <v>0</v>
      </c>
      <c r="R209" s="6">
        <v>30</v>
      </c>
      <c r="S209" s="6">
        <v>0</v>
      </c>
      <c r="T209" s="57">
        <f t="shared" si="7"/>
        <v>80</v>
      </c>
      <c r="U209" s="4"/>
    </row>
    <row r="210" spans="1:23" x14ac:dyDescent="0.25">
      <c r="A210" s="4">
        <v>170</v>
      </c>
      <c r="B210" s="2" t="s">
        <v>451</v>
      </c>
      <c r="C210" s="2" t="s">
        <v>65</v>
      </c>
      <c r="D210" s="2" t="s">
        <v>145</v>
      </c>
      <c r="E210" s="2" t="s">
        <v>410</v>
      </c>
      <c r="F210" s="2" t="s">
        <v>388</v>
      </c>
      <c r="G210" s="5" t="s">
        <v>279</v>
      </c>
      <c r="H210" s="6">
        <v>75</v>
      </c>
      <c r="I210" s="6">
        <v>38</v>
      </c>
      <c r="J210" s="6">
        <v>38</v>
      </c>
      <c r="K210" s="6">
        <v>56</v>
      </c>
      <c r="L210" s="6">
        <v>56</v>
      </c>
      <c r="M210" s="6">
        <v>67</v>
      </c>
      <c r="N210" s="6">
        <f t="shared" si="6"/>
        <v>330</v>
      </c>
      <c r="O210" s="6">
        <v>0</v>
      </c>
      <c r="P210" s="6">
        <v>20</v>
      </c>
      <c r="Q210" s="6">
        <v>10</v>
      </c>
      <c r="R210" s="6">
        <v>10</v>
      </c>
      <c r="S210" s="6">
        <v>0</v>
      </c>
      <c r="T210" s="57">
        <f t="shared" si="7"/>
        <v>40</v>
      </c>
      <c r="U210" s="4"/>
    </row>
    <row r="211" spans="1:23" x14ac:dyDescent="0.25">
      <c r="A211" s="4">
        <v>171</v>
      </c>
      <c r="B211" s="2" t="s">
        <v>452</v>
      </c>
      <c r="C211" s="2" t="s">
        <v>65</v>
      </c>
      <c r="D211" s="2" t="s">
        <v>145</v>
      </c>
      <c r="E211" s="2" t="s">
        <v>410</v>
      </c>
      <c r="F211" s="2" t="s">
        <v>388</v>
      </c>
      <c r="G211" s="5" t="s">
        <v>279</v>
      </c>
      <c r="H211" s="6">
        <v>125</v>
      </c>
      <c r="I211" s="6">
        <v>58</v>
      </c>
      <c r="J211" s="6">
        <v>58</v>
      </c>
      <c r="K211" s="6">
        <v>76</v>
      </c>
      <c r="L211" s="6">
        <v>76</v>
      </c>
      <c r="M211" s="6">
        <v>67</v>
      </c>
      <c r="N211" s="6">
        <f t="shared" si="6"/>
        <v>460</v>
      </c>
      <c r="O211" s="6">
        <v>0</v>
      </c>
      <c r="P211" s="6">
        <v>50</v>
      </c>
      <c r="Q211" s="6">
        <v>30</v>
      </c>
      <c r="R211" s="6">
        <v>20</v>
      </c>
      <c r="S211" s="6">
        <v>0</v>
      </c>
      <c r="T211" s="57">
        <f t="shared" si="7"/>
        <v>100</v>
      </c>
      <c r="U211" s="4"/>
    </row>
    <row r="212" spans="1:23" x14ac:dyDescent="0.25">
      <c r="A212" s="4">
        <v>172</v>
      </c>
      <c r="B212" s="2" t="s">
        <v>453</v>
      </c>
      <c r="C212" s="2" t="s">
        <v>145</v>
      </c>
      <c r="D212" s="12"/>
      <c r="E212" s="2" t="s">
        <v>171</v>
      </c>
      <c r="F212" s="7"/>
      <c r="G212" s="5" t="s">
        <v>172</v>
      </c>
      <c r="H212" s="6">
        <v>20</v>
      </c>
      <c r="I212" s="6">
        <v>40</v>
      </c>
      <c r="J212" s="6">
        <v>15</v>
      </c>
      <c r="K212" s="6">
        <v>35</v>
      </c>
      <c r="L212" s="6">
        <v>35</v>
      </c>
      <c r="M212" s="6">
        <v>60</v>
      </c>
      <c r="N212" s="6">
        <f t="shared" si="6"/>
        <v>205</v>
      </c>
      <c r="O212" s="6">
        <v>0</v>
      </c>
      <c r="P212" s="6">
        <v>0</v>
      </c>
      <c r="Q212" s="6">
        <v>50</v>
      </c>
      <c r="R212" s="6">
        <v>0</v>
      </c>
      <c r="S212" s="6">
        <v>0</v>
      </c>
      <c r="T212" s="57">
        <f t="shared" si="7"/>
        <v>50</v>
      </c>
      <c r="U212" s="323" t="s">
        <v>1763</v>
      </c>
    </row>
    <row r="213" spans="1:23" x14ac:dyDescent="0.25">
      <c r="A213" s="4">
        <v>173</v>
      </c>
      <c r="B213" s="2" t="s">
        <v>454</v>
      </c>
      <c r="C213" s="2" t="s">
        <v>211</v>
      </c>
      <c r="D213" s="12"/>
      <c r="E213" s="2" t="s">
        <v>212</v>
      </c>
      <c r="F213" s="2" t="s">
        <v>213</v>
      </c>
      <c r="G213" s="5" t="s">
        <v>214</v>
      </c>
      <c r="H213" s="6">
        <v>50</v>
      </c>
      <c r="I213" s="6">
        <v>25</v>
      </c>
      <c r="J213" s="6">
        <v>28</v>
      </c>
      <c r="K213" s="6">
        <v>45</v>
      </c>
      <c r="L213" s="6">
        <v>55</v>
      </c>
      <c r="M213" s="6">
        <v>15</v>
      </c>
      <c r="N213" s="6">
        <f t="shared" si="6"/>
        <v>218</v>
      </c>
      <c r="O213" s="6">
        <v>0</v>
      </c>
      <c r="P213" s="6">
        <v>0</v>
      </c>
      <c r="Q213" s="6">
        <v>50</v>
      </c>
      <c r="R213" s="6">
        <v>0</v>
      </c>
      <c r="S213" s="6">
        <v>0</v>
      </c>
      <c r="T213" s="57">
        <f t="shared" si="7"/>
        <v>50</v>
      </c>
      <c r="U213" s="405" t="s">
        <v>2137</v>
      </c>
    </row>
    <row r="214" spans="1:23" x14ac:dyDescent="0.25">
      <c r="A214" s="4">
        <v>174</v>
      </c>
      <c r="B214" s="2" t="s">
        <v>455</v>
      </c>
      <c r="C214" s="2" t="s">
        <v>101</v>
      </c>
      <c r="D214" s="2" t="s">
        <v>211</v>
      </c>
      <c r="E214" s="2" t="s">
        <v>212</v>
      </c>
      <c r="F214" s="7"/>
      <c r="G214" s="5" t="s">
        <v>214</v>
      </c>
      <c r="H214" s="6">
        <v>90</v>
      </c>
      <c r="I214" s="6">
        <v>30</v>
      </c>
      <c r="J214" s="6">
        <v>15</v>
      </c>
      <c r="K214" s="6">
        <v>40</v>
      </c>
      <c r="L214" s="6">
        <v>20</v>
      </c>
      <c r="M214" s="6">
        <v>15</v>
      </c>
      <c r="N214" s="6">
        <f t="shared" si="6"/>
        <v>210</v>
      </c>
      <c r="O214" s="6">
        <v>0</v>
      </c>
      <c r="P214" s="6">
        <v>0</v>
      </c>
      <c r="Q214" s="6">
        <v>50</v>
      </c>
      <c r="R214" s="6">
        <v>0</v>
      </c>
      <c r="S214" s="6">
        <v>0</v>
      </c>
      <c r="T214" s="57">
        <f t="shared" si="7"/>
        <v>50</v>
      </c>
      <c r="U214" s="4" t="s">
        <v>2151</v>
      </c>
    </row>
    <row r="215" spans="1:23" x14ac:dyDescent="0.25">
      <c r="A215" s="4">
        <v>175</v>
      </c>
      <c r="B215" s="2" t="s">
        <v>456</v>
      </c>
      <c r="C215" s="2" t="s">
        <v>211</v>
      </c>
      <c r="D215" s="12"/>
      <c r="E215" s="2" t="s">
        <v>119</v>
      </c>
      <c r="F215" s="2" t="s">
        <v>375</v>
      </c>
      <c r="G215" s="5" t="s">
        <v>457</v>
      </c>
      <c r="H215" s="6">
        <v>35</v>
      </c>
      <c r="I215" s="6">
        <v>20</v>
      </c>
      <c r="J215" s="6">
        <v>65</v>
      </c>
      <c r="K215" s="6">
        <v>40</v>
      </c>
      <c r="L215" s="6">
        <v>65</v>
      </c>
      <c r="M215" s="6">
        <v>20</v>
      </c>
      <c r="N215" s="6">
        <f t="shared" si="6"/>
        <v>245</v>
      </c>
      <c r="O215" s="6">
        <v>0</v>
      </c>
      <c r="P215" s="6">
        <v>0</v>
      </c>
      <c r="Q215" s="6">
        <v>70</v>
      </c>
      <c r="R215" s="6">
        <v>0</v>
      </c>
      <c r="S215" s="6">
        <v>0</v>
      </c>
      <c r="T215" s="57">
        <f t="shared" si="7"/>
        <v>70</v>
      </c>
      <c r="U215" s="4" t="s">
        <v>2066</v>
      </c>
    </row>
    <row r="216" spans="1:23" x14ac:dyDescent="0.25">
      <c r="A216" s="4">
        <v>176</v>
      </c>
      <c r="B216" s="2" t="s">
        <v>458</v>
      </c>
      <c r="C216" s="2" t="s">
        <v>211</v>
      </c>
      <c r="D216" s="2" t="s">
        <v>57</v>
      </c>
      <c r="E216" s="2" t="s">
        <v>119</v>
      </c>
      <c r="F216" s="2" t="s">
        <v>375</v>
      </c>
      <c r="G216" s="5" t="s">
        <v>457</v>
      </c>
      <c r="H216" s="6">
        <v>55</v>
      </c>
      <c r="I216" s="6">
        <v>40</v>
      </c>
      <c r="J216" s="6">
        <v>85</v>
      </c>
      <c r="K216" s="6">
        <v>80</v>
      </c>
      <c r="L216" s="6">
        <v>105</v>
      </c>
      <c r="M216" s="6">
        <v>40</v>
      </c>
      <c r="N216" s="6">
        <f t="shared" si="6"/>
        <v>405</v>
      </c>
      <c r="O216" s="6">
        <v>0</v>
      </c>
      <c r="P216" s="6">
        <v>0</v>
      </c>
      <c r="Q216" s="6">
        <v>90</v>
      </c>
      <c r="R216" s="6">
        <v>0</v>
      </c>
      <c r="S216" s="6">
        <v>0</v>
      </c>
      <c r="T216" s="57">
        <f t="shared" si="7"/>
        <v>90</v>
      </c>
      <c r="U216" s="4" t="s">
        <v>2066</v>
      </c>
    </row>
    <row r="217" spans="1:23" x14ac:dyDescent="0.25">
      <c r="A217" s="4">
        <v>177</v>
      </c>
      <c r="B217" s="2" t="s">
        <v>459</v>
      </c>
      <c r="C217" s="2" t="s">
        <v>174</v>
      </c>
      <c r="D217" s="2" t="s">
        <v>57</v>
      </c>
      <c r="E217" s="2" t="s">
        <v>284</v>
      </c>
      <c r="F217" s="2" t="s">
        <v>331</v>
      </c>
      <c r="G217" s="5" t="s">
        <v>460</v>
      </c>
      <c r="H217" s="6">
        <v>40</v>
      </c>
      <c r="I217" s="6">
        <v>50</v>
      </c>
      <c r="J217" s="6">
        <v>45</v>
      </c>
      <c r="K217" s="6">
        <v>70</v>
      </c>
      <c r="L217" s="6">
        <v>45</v>
      </c>
      <c r="M217" s="6">
        <v>70</v>
      </c>
      <c r="N217" s="6">
        <f t="shared" si="6"/>
        <v>320</v>
      </c>
      <c r="O217" s="6">
        <v>0</v>
      </c>
      <c r="P217" s="6">
        <v>10</v>
      </c>
      <c r="Q217" s="6">
        <v>0</v>
      </c>
      <c r="R217" s="6">
        <v>40</v>
      </c>
      <c r="S217" s="6">
        <v>0</v>
      </c>
      <c r="T217" s="57">
        <f t="shared" si="7"/>
        <v>50</v>
      </c>
      <c r="U217" s="4" t="s">
        <v>1110</v>
      </c>
    </row>
    <row r="218" spans="1:23" x14ac:dyDescent="0.25">
      <c r="A218" s="4">
        <v>178</v>
      </c>
      <c r="B218" s="2" t="s">
        <v>461</v>
      </c>
      <c r="C218" s="2" t="s">
        <v>174</v>
      </c>
      <c r="D218" s="2" t="s">
        <v>57</v>
      </c>
      <c r="E218" s="2" t="s">
        <v>284</v>
      </c>
      <c r="F218" s="2" t="s">
        <v>331</v>
      </c>
      <c r="G218" s="5" t="s">
        <v>460</v>
      </c>
      <c r="H218" s="6">
        <v>65</v>
      </c>
      <c r="I218" s="6">
        <v>75</v>
      </c>
      <c r="J218" s="6">
        <v>70</v>
      </c>
      <c r="K218" s="6">
        <v>95</v>
      </c>
      <c r="L218" s="6">
        <v>70</v>
      </c>
      <c r="M218" s="6">
        <v>95</v>
      </c>
      <c r="N218" s="6">
        <f t="shared" si="6"/>
        <v>470</v>
      </c>
      <c r="O218" s="6">
        <v>0</v>
      </c>
      <c r="P218" s="6">
        <v>20</v>
      </c>
      <c r="Q218" s="6">
        <v>0</v>
      </c>
      <c r="R218" s="6">
        <v>80</v>
      </c>
      <c r="S218" s="6">
        <v>0</v>
      </c>
      <c r="T218" s="57">
        <f t="shared" si="7"/>
        <v>100</v>
      </c>
      <c r="U218" s="4" t="s">
        <v>1110</v>
      </c>
    </row>
    <row r="219" spans="1:23" x14ac:dyDescent="0.25">
      <c r="A219" s="4">
        <v>179</v>
      </c>
      <c r="B219" s="2" t="s">
        <v>462</v>
      </c>
      <c r="C219" s="2" t="s">
        <v>145</v>
      </c>
      <c r="D219" s="12"/>
      <c r="E219" s="2" t="s">
        <v>171</v>
      </c>
      <c r="F219" s="7"/>
      <c r="G219" s="17" t="s">
        <v>463</v>
      </c>
      <c r="H219" s="6">
        <v>55</v>
      </c>
      <c r="I219" s="6">
        <v>40</v>
      </c>
      <c r="J219" s="6">
        <v>40</v>
      </c>
      <c r="K219" s="6">
        <v>65</v>
      </c>
      <c r="L219" s="6">
        <v>45</v>
      </c>
      <c r="M219" s="6">
        <v>35</v>
      </c>
      <c r="N219" s="6">
        <f t="shared" si="6"/>
        <v>280</v>
      </c>
      <c r="O219" s="6">
        <v>0</v>
      </c>
      <c r="P219" s="6">
        <v>0</v>
      </c>
      <c r="Q219" s="6">
        <v>20</v>
      </c>
      <c r="R219" s="6">
        <v>0</v>
      </c>
      <c r="S219" s="6">
        <v>0</v>
      </c>
      <c r="T219" s="57">
        <f t="shared" si="7"/>
        <v>20</v>
      </c>
      <c r="U219" s="4" t="s">
        <v>2128</v>
      </c>
    </row>
    <row r="220" spans="1:23" x14ac:dyDescent="0.25">
      <c r="A220" s="4">
        <v>180</v>
      </c>
      <c r="B220" s="2" t="s">
        <v>464</v>
      </c>
      <c r="C220" s="2" t="s">
        <v>145</v>
      </c>
      <c r="D220" s="12"/>
      <c r="E220" s="2" t="s">
        <v>171</v>
      </c>
      <c r="F220" s="7"/>
      <c r="G220" s="17" t="s">
        <v>463</v>
      </c>
      <c r="H220" s="6">
        <v>70</v>
      </c>
      <c r="I220" s="6">
        <v>55</v>
      </c>
      <c r="J220" s="6">
        <v>55</v>
      </c>
      <c r="K220" s="6">
        <v>80</v>
      </c>
      <c r="L220" s="6">
        <v>60</v>
      </c>
      <c r="M220" s="6">
        <v>45</v>
      </c>
      <c r="N220" s="6">
        <f t="shared" si="6"/>
        <v>365</v>
      </c>
      <c r="O220" s="6">
        <v>0</v>
      </c>
      <c r="P220" s="6">
        <v>10</v>
      </c>
      <c r="Q220" s="6">
        <v>20</v>
      </c>
      <c r="R220" s="6">
        <v>20</v>
      </c>
      <c r="S220" s="6">
        <v>0</v>
      </c>
      <c r="T220" s="57">
        <f t="shared" si="7"/>
        <v>50</v>
      </c>
      <c r="U220" s="4" t="s">
        <v>2128</v>
      </c>
    </row>
    <row r="221" spans="1:23" x14ac:dyDescent="0.25">
      <c r="A221" s="4">
        <v>181</v>
      </c>
      <c r="B221" s="2" t="s">
        <v>465</v>
      </c>
      <c r="C221" s="2" t="s">
        <v>145</v>
      </c>
      <c r="D221" s="12"/>
      <c r="E221" s="2" t="s">
        <v>171</v>
      </c>
      <c r="F221" s="7"/>
      <c r="G221" s="17" t="s">
        <v>463</v>
      </c>
      <c r="H221" s="6">
        <v>90</v>
      </c>
      <c r="I221" s="6">
        <v>75</v>
      </c>
      <c r="J221" s="10">
        <v>85</v>
      </c>
      <c r="K221" s="6">
        <v>115</v>
      </c>
      <c r="L221" s="6">
        <v>90</v>
      </c>
      <c r="M221" s="6">
        <v>55</v>
      </c>
      <c r="N221" s="6">
        <f t="shared" si="6"/>
        <v>510</v>
      </c>
      <c r="O221" s="6">
        <v>10</v>
      </c>
      <c r="P221" s="6">
        <v>30</v>
      </c>
      <c r="Q221" s="6">
        <v>20</v>
      </c>
      <c r="R221" s="6">
        <v>30</v>
      </c>
      <c r="S221" s="6">
        <v>0</v>
      </c>
      <c r="T221" s="57">
        <f t="shared" si="7"/>
        <v>90</v>
      </c>
      <c r="U221" s="4" t="s">
        <v>2128</v>
      </c>
    </row>
    <row r="222" spans="1:23" x14ac:dyDescent="0.25">
      <c r="A222" s="4">
        <v>181</v>
      </c>
      <c r="B222" s="1" t="s">
        <v>466</v>
      </c>
      <c r="C222" s="1" t="s">
        <v>145</v>
      </c>
      <c r="D222" s="11" t="s">
        <v>59</v>
      </c>
      <c r="E222" s="1" t="s">
        <v>231</v>
      </c>
      <c r="F222" s="7"/>
      <c r="G222" s="5"/>
      <c r="H222" s="10">
        <v>90</v>
      </c>
      <c r="I222" s="10">
        <v>95</v>
      </c>
      <c r="J222" s="10">
        <v>105</v>
      </c>
      <c r="K222" s="10">
        <v>165</v>
      </c>
      <c r="L222" s="10">
        <v>110</v>
      </c>
      <c r="M222" s="10">
        <v>45</v>
      </c>
      <c r="N222" s="6">
        <f t="shared" si="6"/>
        <v>610</v>
      </c>
      <c r="O222" s="57"/>
      <c r="P222" s="57"/>
      <c r="Q222" s="57"/>
      <c r="R222" s="57"/>
      <c r="S222" s="57"/>
      <c r="T222" s="57"/>
      <c r="U222" s="4"/>
    </row>
    <row r="223" spans="1:23" ht="30" x14ac:dyDescent="0.25">
      <c r="A223" s="4">
        <v>182</v>
      </c>
      <c r="B223" s="2" t="s">
        <v>467</v>
      </c>
      <c r="C223" s="2" t="s">
        <v>30</v>
      </c>
      <c r="D223" s="12"/>
      <c r="E223" s="2" t="s">
        <v>36</v>
      </c>
      <c r="F223" s="7"/>
      <c r="G223" s="5" t="s">
        <v>376</v>
      </c>
      <c r="H223" s="6">
        <v>75</v>
      </c>
      <c r="I223" s="6">
        <v>80</v>
      </c>
      <c r="J223" s="10">
        <v>95</v>
      </c>
      <c r="K223" s="6">
        <v>90</v>
      </c>
      <c r="L223" s="6">
        <v>100</v>
      </c>
      <c r="M223" s="6">
        <v>50</v>
      </c>
      <c r="N223" s="6">
        <f t="shared" si="6"/>
        <v>490</v>
      </c>
      <c r="O223" s="6">
        <v>0</v>
      </c>
      <c r="P223" s="6">
        <v>30</v>
      </c>
      <c r="Q223" s="6">
        <v>50</v>
      </c>
      <c r="R223" s="6">
        <v>10</v>
      </c>
      <c r="S223" s="6">
        <v>0</v>
      </c>
      <c r="T223" s="57">
        <f t="shared" si="7"/>
        <v>90</v>
      </c>
      <c r="U223" s="4" t="s">
        <v>4196</v>
      </c>
      <c r="V223" s="16" t="s">
        <v>3136</v>
      </c>
      <c r="W223" s="16" t="s">
        <v>3137</v>
      </c>
    </row>
    <row r="224" spans="1:23" x14ac:dyDescent="0.25">
      <c r="A224" s="4">
        <v>183</v>
      </c>
      <c r="B224" s="2" t="s">
        <v>468</v>
      </c>
      <c r="C224" s="2" t="s">
        <v>65</v>
      </c>
      <c r="D224" s="2" t="s">
        <v>211</v>
      </c>
      <c r="E224" s="2" t="s">
        <v>47</v>
      </c>
      <c r="F224" s="2" t="s">
        <v>469</v>
      </c>
      <c r="G224" s="5" t="s">
        <v>470</v>
      </c>
      <c r="H224" s="6">
        <v>70</v>
      </c>
      <c r="I224" s="6">
        <v>20</v>
      </c>
      <c r="J224" s="6">
        <v>50</v>
      </c>
      <c r="K224" s="6">
        <v>20</v>
      </c>
      <c r="L224" s="6">
        <v>50</v>
      </c>
      <c r="M224" s="6">
        <v>40</v>
      </c>
      <c r="N224" s="6">
        <f t="shared" si="6"/>
        <v>250</v>
      </c>
      <c r="O224" s="6">
        <v>0</v>
      </c>
      <c r="P224" s="6">
        <v>0</v>
      </c>
      <c r="Q224" s="6">
        <v>50</v>
      </c>
      <c r="R224" s="6">
        <v>0</v>
      </c>
      <c r="S224" s="6">
        <v>0</v>
      </c>
      <c r="T224" s="57">
        <f t="shared" si="7"/>
        <v>50</v>
      </c>
      <c r="U224" s="4"/>
    </row>
    <row r="225" spans="1:21" x14ac:dyDescent="0.25">
      <c r="A225" s="4">
        <v>184</v>
      </c>
      <c r="B225" s="2" t="s">
        <v>471</v>
      </c>
      <c r="C225" s="2" t="s">
        <v>65</v>
      </c>
      <c r="D225" s="2" t="s">
        <v>211</v>
      </c>
      <c r="E225" s="2" t="s">
        <v>47</v>
      </c>
      <c r="F225" s="2" t="s">
        <v>469</v>
      </c>
      <c r="G225" s="5" t="s">
        <v>470</v>
      </c>
      <c r="H225" s="6">
        <v>100</v>
      </c>
      <c r="I225" s="6">
        <v>50</v>
      </c>
      <c r="J225" s="6">
        <v>80</v>
      </c>
      <c r="K225" s="10">
        <v>60</v>
      </c>
      <c r="L225" s="6">
        <v>80</v>
      </c>
      <c r="M225" s="6">
        <v>50</v>
      </c>
      <c r="N225" s="6">
        <f t="shared" si="6"/>
        <v>420</v>
      </c>
      <c r="O225" s="6">
        <v>0</v>
      </c>
      <c r="P225" s="6">
        <v>0</v>
      </c>
      <c r="Q225" s="6">
        <v>40</v>
      </c>
      <c r="R225" s="6">
        <v>0</v>
      </c>
      <c r="S225" s="6">
        <v>20</v>
      </c>
      <c r="T225" s="57">
        <f t="shared" si="7"/>
        <v>60</v>
      </c>
      <c r="U225" s="4"/>
    </row>
    <row r="226" spans="1:21" x14ac:dyDescent="0.25">
      <c r="A226" s="4">
        <v>185</v>
      </c>
      <c r="B226" s="2" t="s">
        <v>472</v>
      </c>
      <c r="C226" s="2" t="s">
        <v>89</v>
      </c>
      <c r="D226" s="12"/>
      <c r="E226" s="2" t="s">
        <v>308</v>
      </c>
      <c r="F226" s="2" t="s">
        <v>85</v>
      </c>
      <c r="G226" s="5" t="s">
        <v>401</v>
      </c>
      <c r="H226" s="6">
        <v>70</v>
      </c>
      <c r="I226" s="6">
        <v>100</v>
      </c>
      <c r="J226" s="6">
        <v>115</v>
      </c>
      <c r="K226" s="6">
        <v>30</v>
      </c>
      <c r="L226" s="6">
        <v>65</v>
      </c>
      <c r="M226" s="6">
        <v>30</v>
      </c>
      <c r="N226" s="6">
        <f t="shared" si="6"/>
        <v>410</v>
      </c>
      <c r="O226" s="6">
        <v>0</v>
      </c>
      <c r="P226" s="6">
        <v>0</v>
      </c>
      <c r="Q226" s="6">
        <v>0</v>
      </c>
      <c r="R226" s="6">
        <v>50</v>
      </c>
      <c r="S226" s="6">
        <v>50</v>
      </c>
      <c r="T226" s="57">
        <f t="shared" si="7"/>
        <v>100</v>
      </c>
      <c r="U226" s="313" t="s">
        <v>1061</v>
      </c>
    </row>
    <row r="227" spans="1:21" x14ac:dyDescent="0.25">
      <c r="A227" s="4">
        <v>186</v>
      </c>
      <c r="B227" s="2" t="s">
        <v>473</v>
      </c>
      <c r="C227" s="2" t="s">
        <v>65</v>
      </c>
      <c r="D227" s="12"/>
      <c r="E227" s="2" t="s">
        <v>279</v>
      </c>
      <c r="F227" s="2" t="s">
        <v>246</v>
      </c>
      <c r="G227" s="24" t="s">
        <v>474</v>
      </c>
      <c r="H227" s="6">
        <v>90</v>
      </c>
      <c r="I227" s="6">
        <v>75</v>
      </c>
      <c r="J227" s="6">
        <v>75</v>
      </c>
      <c r="K227" s="6">
        <v>90</v>
      </c>
      <c r="L227" s="6">
        <v>100</v>
      </c>
      <c r="M227" s="6">
        <v>70</v>
      </c>
      <c r="N227" s="6">
        <f t="shared" si="6"/>
        <v>500</v>
      </c>
      <c r="O227" s="6">
        <v>0</v>
      </c>
      <c r="P227" s="6">
        <v>20</v>
      </c>
      <c r="Q227" s="6">
        <v>30</v>
      </c>
      <c r="R227" s="6">
        <v>30</v>
      </c>
      <c r="S227" s="6">
        <v>0</v>
      </c>
      <c r="T227" s="57">
        <f t="shared" si="7"/>
        <v>80</v>
      </c>
      <c r="U227" s="372" t="s">
        <v>1737</v>
      </c>
    </row>
    <row r="228" spans="1:21" x14ac:dyDescent="0.25">
      <c r="A228" s="4">
        <v>187</v>
      </c>
      <c r="B228" s="2" t="s">
        <v>475</v>
      </c>
      <c r="C228" s="2" t="s">
        <v>30</v>
      </c>
      <c r="D228" s="2" t="s">
        <v>57</v>
      </c>
      <c r="E228" s="2" t="s">
        <v>36</v>
      </c>
      <c r="F228" s="2" t="s">
        <v>41</v>
      </c>
      <c r="G228" s="5" t="s">
        <v>230</v>
      </c>
      <c r="H228" s="6">
        <v>35</v>
      </c>
      <c r="I228" s="6">
        <v>35</v>
      </c>
      <c r="J228" s="6">
        <v>40</v>
      </c>
      <c r="K228" s="6">
        <v>35</v>
      </c>
      <c r="L228" s="6">
        <v>55</v>
      </c>
      <c r="M228" s="6">
        <v>50</v>
      </c>
      <c r="N228" s="6">
        <f t="shared" si="6"/>
        <v>250</v>
      </c>
      <c r="O228" s="6">
        <v>0</v>
      </c>
      <c r="P228" s="6">
        <v>0</v>
      </c>
      <c r="Q228" s="6">
        <v>10</v>
      </c>
      <c r="R228" s="6">
        <v>10</v>
      </c>
      <c r="S228" s="6">
        <v>0</v>
      </c>
      <c r="T228" s="57">
        <f t="shared" si="7"/>
        <v>20</v>
      </c>
      <c r="U228" s="597" t="s">
        <v>1798</v>
      </c>
    </row>
    <row r="229" spans="1:21" x14ac:dyDescent="0.25">
      <c r="A229" s="4">
        <v>188</v>
      </c>
      <c r="B229" s="2" t="s">
        <v>481</v>
      </c>
      <c r="C229" s="2" t="s">
        <v>30</v>
      </c>
      <c r="D229" s="2" t="s">
        <v>57</v>
      </c>
      <c r="E229" s="2" t="s">
        <v>36</v>
      </c>
      <c r="F229" s="2" t="s">
        <v>41</v>
      </c>
      <c r="G229" s="5" t="s">
        <v>230</v>
      </c>
      <c r="H229" s="6">
        <v>55</v>
      </c>
      <c r="I229" s="6">
        <v>45</v>
      </c>
      <c r="J229" s="6">
        <v>50</v>
      </c>
      <c r="K229" s="6">
        <v>45</v>
      </c>
      <c r="L229" s="6">
        <v>65</v>
      </c>
      <c r="M229" s="6">
        <v>80</v>
      </c>
      <c r="N229" s="6">
        <f t="shared" si="6"/>
        <v>340</v>
      </c>
      <c r="O229" s="6">
        <v>0</v>
      </c>
      <c r="P229" s="6">
        <v>0</v>
      </c>
      <c r="Q229" s="6">
        <v>30</v>
      </c>
      <c r="R229" s="6">
        <v>20</v>
      </c>
      <c r="S229" s="6">
        <v>0</v>
      </c>
      <c r="T229" s="57">
        <f t="shared" si="7"/>
        <v>50</v>
      </c>
      <c r="U229" s="597" t="s">
        <v>1798</v>
      </c>
    </row>
    <row r="230" spans="1:21" x14ac:dyDescent="0.25">
      <c r="A230" s="4">
        <v>189</v>
      </c>
      <c r="B230" s="2" t="s">
        <v>483</v>
      </c>
      <c r="C230" s="2" t="s">
        <v>30</v>
      </c>
      <c r="D230" s="2" t="s">
        <v>57</v>
      </c>
      <c r="E230" s="2" t="s">
        <v>36</v>
      </c>
      <c r="F230" s="2" t="s">
        <v>41</v>
      </c>
      <c r="G230" s="5" t="s">
        <v>230</v>
      </c>
      <c r="H230" s="6">
        <v>75</v>
      </c>
      <c r="I230" s="6">
        <v>55</v>
      </c>
      <c r="J230" s="6">
        <v>70</v>
      </c>
      <c r="K230" s="6">
        <v>55</v>
      </c>
      <c r="L230" s="10">
        <v>95</v>
      </c>
      <c r="M230" s="6">
        <v>110</v>
      </c>
      <c r="N230" s="6">
        <f t="shared" si="6"/>
        <v>460</v>
      </c>
      <c r="O230" s="6">
        <v>0</v>
      </c>
      <c r="P230" s="6">
        <v>0</v>
      </c>
      <c r="Q230" s="6">
        <v>50</v>
      </c>
      <c r="R230" s="6">
        <v>30</v>
      </c>
      <c r="S230" s="6">
        <v>0</v>
      </c>
      <c r="T230" s="57">
        <f t="shared" si="7"/>
        <v>80</v>
      </c>
      <c r="U230" s="597" t="s">
        <v>1798</v>
      </c>
    </row>
    <row r="231" spans="1:21" x14ac:dyDescent="0.25">
      <c r="A231" s="4">
        <v>190</v>
      </c>
      <c r="B231" s="2" t="s">
        <v>485</v>
      </c>
      <c r="C231" s="2" t="s">
        <v>101</v>
      </c>
      <c r="D231" s="12"/>
      <c r="E231" s="2" t="s">
        <v>75</v>
      </c>
      <c r="F231" s="2" t="s">
        <v>260</v>
      </c>
      <c r="G231" s="5" t="s">
        <v>341</v>
      </c>
      <c r="H231" s="6">
        <v>55</v>
      </c>
      <c r="I231" s="6">
        <v>70</v>
      </c>
      <c r="J231" s="6">
        <v>55</v>
      </c>
      <c r="K231" s="6">
        <v>40</v>
      </c>
      <c r="L231" s="6">
        <v>55</v>
      </c>
      <c r="M231" s="6">
        <v>85</v>
      </c>
      <c r="N231" s="6">
        <f t="shared" si="6"/>
        <v>360</v>
      </c>
      <c r="O231" s="6">
        <v>0</v>
      </c>
      <c r="P231" s="6">
        <v>0</v>
      </c>
      <c r="Q231" s="6">
        <v>30</v>
      </c>
      <c r="R231" s="6">
        <v>40</v>
      </c>
      <c r="S231" s="6">
        <v>0</v>
      </c>
      <c r="T231" s="57">
        <f t="shared" si="7"/>
        <v>70</v>
      </c>
      <c r="U231" s="313" t="s">
        <v>2838</v>
      </c>
    </row>
    <row r="232" spans="1:21" x14ac:dyDescent="0.25">
      <c r="A232" s="4">
        <v>191</v>
      </c>
      <c r="B232" s="2" t="s">
        <v>487</v>
      </c>
      <c r="C232" s="2" t="s">
        <v>30</v>
      </c>
      <c r="D232" s="12"/>
      <c r="E232" s="2" t="s">
        <v>36</v>
      </c>
      <c r="F232" s="2" t="s">
        <v>53</v>
      </c>
      <c r="G232" s="5" t="s">
        <v>331</v>
      </c>
      <c r="H232" s="6">
        <v>30</v>
      </c>
      <c r="I232" s="6">
        <v>30</v>
      </c>
      <c r="J232" s="6">
        <v>30</v>
      </c>
      <c r="K232" s="6">
        <v>30</v>
      </c>
      <c r="L232" s="6">
        <v>30</v>
      </c>
      <c r="M232" s="6">
        <v>30</v>
      </c>
      <c r="N232" s="6">
        <f t="shared" si="6"/>
        <v>180</v>
      </c>
      <c r="O232" s="6">
        <v>0</v>
      </c>
      <c r="P232" s="6">
        <v>0</v>
      </c>
      <c r="Q232" s="6">
        <v>10</v>
      </c>
      <c r="R232" s="6">
        <v>0</v>
      </c>
      <c r="S232" s="6">
        <v>0</v>
      </c>
      <c r="T232" s="57">
        <f t="shared" si="7"/>
        <v>10</v>
      </c>
      <c r="U232" s="785" t="s">
        <v>1989</v>
      </c>
    </row>
    <row r="233" spans="1:21" x14ac:dyDescent="0.25">
      <c r="A233" s="4">
        <v>192</v>
      </c>
      <c r="B233" s="2" t="s">
        <v>489</v>
      </c>
      <c r="C233" s="2" t="s">
        <v>30</v>
      </c>
      <c r="D233" s="12"/>
      <c r="E233" s="2" t="s">
        <v>36</v>
      </c>
      <c r="F233" s="2" t="s">
        <v>53</v>
      </c>
      <c r="G233" s="5" t="s">
        <v>331</v>
      </c>
      <c r="H233" s="6">
        <v>75</v>
      </c>
      <c r="I233" s="6">
        <v>75</v>
      </c>
      <c r="J233" s="6">
        <v>55</v>
      </c>
      <c r="K233" s="6">
        <v>105</v>
      </c>
      <c r="L233" s="6">
        <v>85</v>
      </c>
      <c r="M233" s="6">
        <v>30</v>
      </c>
      <c r="N233" s="6">
        <f t="shared" si="6"/>
        <v>425</v>
      </c>
      <c r="O233" s="6">
        <v>10</v>
      </c>
      <c r="P233" s="6">
        <v>30</v>
      </c>
      <c r="Q233" s="6">
        <v>30</v>
      </c>
      <c r="R233" s="6">
        <v>10</v>
      </c>
      <c r="S233" s="6">
        <v>0</v>
      </c>
      <c r="T233" s="57">
        <f t="shared" si="7"/>
        <v>80</v>
      </c>
      <c r="U233" s="785" t="s">
        <v>1330</v>
      </c>
    </row>
    <row r="234" spans="1:21" x14ac:dyDescent="0.25">
      <c r="A234" s="4">
        <v>193</v>
      </c>
      <c r="B234" s="2" t="s">
        <v>492</v>
      </c>
      <c r="C234" s="2" t="s">
        <v>73</v>
      </c>
      <c r="D234" s="2" t="s">
        <v>57</v>
      </c>
      <c r="E234" s="2" t="s">
        <v>495</v>
      </c>
      <c r="F234" s="2" t="s">
        <v>1552</v>
      </c>
      <c r="G234" s="5" t="s">
        <v>225</v>
      </c>
      <c r="H234" s="6">
        <v>65</v>
      </c>
      <c r="I234" s="6">
        <v>65</v>
      </c>
      <c r="J234" s="6">
        <v>45</v>
      </c>
      <c r="K234" s="6">
        <v>75</v>
      </c>
      <c r="L234" s="6">
        <v>45</v>
      </c>
      <c r="M234" s="6">
        <v>95</v>
      </c>
      <c r="N234" s="6">
        <f t="shared" si="6"/>
        <v>390</v>
      </c>
      <c r="O234" s="6">
        <v>20</v>
      </c>
      <c r="P234" s="6">
        <v>0</v>
      </c>
      <c r="Q234" s="6">
        <v>10</v>
      </c>
      <c r="R234" s="6">
        <v>40</v>
      </c>
      <c r="S234" s="6">
        <v>0</v>
      </c>
      <c r="T234" s="57">
        <f t="shared" si="7"/>
        <v>70</v>
      </c>
      <c r="U234" s="4"/>
    </row>
    <row r="235" spans="1:21" x14ac:dyDescent="0.25">
      <c r="A235" s="4">
        <v>194</v>
      </c>
      <c r="B235" s="2" t="s">
        <v>498</v>
      </c>
      <c r="C235" s="2" t="s">
        <v>65</v>
      </c>
      <c r="D235" s="2" t="s">
        <v>111</v>
      </c>
      <c r="E235" s="2" t="s">
        <v>246</v>
      </c>
      <c r="F235" s="2" t="s">
        <v>279</v>
      </c>
      <c r="G235" s="5" t="s">
        <v>216</v>
      </c>
      <c r="H235" s="6">
        <v>55</v>
      </c>
      <c r="I235" s="6">
        <v>45</v>
      </c>
      <c r="J235" s="6">
        <v>45</v>
      </c>
      <c r="K235" s="6">
        <v>25</v>
      </c>
      <c r="L235" s="6">
        <v>25</v>
      </c>
      <c r="M235" s="6">
        <v>15</v>
      </c>
      <c r="N235" s="6">
        <f t="shared" si="6"/>
        <v>210</v>
      </c>
      <c r="O235" s="6">
        <v>0</v>
      </c>
      <c r="P235" s="6">
        <v>0</v>
      </c>
      <c r="Q235" s="6">
        <v>40</v>
      </c>
      <c r="R235" s="6">
        <v>0</v>
      </c>
      <c r="S235" s="6">
        <v>0</v>
      </c>
      <c r="T235" s="57">
        <f t="shared" si="7"/>
        <v>40</v>
      </c>
      <c r="U235" s="4"/>
    </row>
    <row r="236" spans="1:21" x14ac:dyDescent="0.25">
      <c r="A236" s="4">
        <v>195</v>
      </c>
      <c r="B236" s="2" t="s">
        <v>501</v>
      </c>
      <c r="C236" s="2" t="s">
        <v>65</v>
      </c>
      <c r="D236" s="2" t="s">
        <v>111</v>
      </c>
      <c r="E236" s="2" t="s">
        <v>246</v>
      </c>
      <c r="F236" s="2" t="s">
        <v>279</v>
      </c>
      <c r="G236" s="5" t="s">
        <v>216</v>
      </c>
      <c r="H236" s="6">
        <v>95</v>
      </c>
      <c r="I236" s="6">
        <v>85</v>
      </c>
      <c r="J236" s="6">
        <v>85</v>
      </c>
      <c r="K236" s="6">
        <v>65</v>
      </c>
      <c r="L236" s="6">
        <v>65</v>
      </c>
      <c r="M236" s="6">
        <v>35</v>
      </c>
      <c r="N236" s="6">
        <f t="shared" si="6"/>
        <v>430</v>
      </c>
      <c r="O236" s="6">
        <v>0</v>
      </c>
      <c r="P236" s="6">
        <v>0</v>
      </c>
      <c r="Q236" s="6">
        <v>30</v>
      </c>
      <c r="R236" s="6">
        <v>0</v>
      </c>
      <c r="S236" s="6">
        <v>10</v>
      </c>
      <c r="T236" s="57">
        <f t="shared" si="7"/>
        <v>40</v>
      </c>
      <c r="U236" s="4"/>
    </row>
    <row r="237" spans="1:21" x14ac:dyDescent="0.25">
      <c r="A237" s="4">
        <v>196</v>
      </c>
      <c r="B237" s="12" t="s">
        <v>505</v>
      </c>
      <c r="C237" s="2" t="s">
        <v>174</v>
      </c>
      <c r="D237" s="12"/>
      <c r="E237" s="2" t="s">
        <v>284</v>
      </c>
      <c r="F237" s="7"/>
      <c r="G237" s="5" t="s">
        <v>460</v>
      </c>
      <c r="H237" s="20">
        <v>65</v>
      </c>
      <c r="I237" s="20">
        <v>65</v>
      </c>
      <c r="J237" s="6">
        <v>60</v>
      </c>
      <c r="K237" s="6">
        <v>130</v>
      </c>
      <c r="L237" s="6">
        <v>95</v>
      </c>
      <c r="M237" s="6">
        <v>110</v>
      </c>
      <c r="N237" s="6">
        <f t="shared" si="6"/>
        <v>525</v>
      </c>
      <c r="O237" s="6">
        <v>0</v>
      </c>
      <c r="P237" s="6">
        <v>20</v>
      </c>
      <c r="Q237" s="6">
        <v>30</v>
      </c>
      <c r="R237" s="6">
        <v>50</v>
      </c>
      <c r="S237" s="6">
        <v>0</v>
      </c>
      <c r="T237" s="57">
        <f t="shared" si="7"/>
        <v>100</v>
      </c>
      <c r="U237" s="4" t="s">
        <v>1271</v>
      </c>
    </row>
    <row r="238" spans="1:21" x14ac:dyDescent="0.25">
      <c r="A238" s="4">
        <v>197</v>
      </c>
      <c r="B238" s="12" t="s">
        <v>511</v>
      </c>
      <c r="C238" s="2" t="s">
        <v>122</v>
      </c>
      <c r="D238" s="12"/>
      <c r="E238" s="2" t="s">
        <v>284</v>
      </c>
      <c r="F238" s="7"/>
      <c r="G238" s="26" t="s">
        <v>2601</v>
      </c>
      <c r="H238" s="20">
        <v>95</v>
      </c>
      <c r="I238" s="20">
        <v>65</v>
      </c>
      <c r="J238" s="6">
        <v>110</v>
      </c>
      <c r="K238" s="6">
        <v>60</v>
      </c>
      <c r="L238" s="6">
        <v>130</v>
      </c>
      <c r="M238" s="6">
        <v>65</v>
      </c>
      <c r="N238" s="6">
        <f t="shared" si="6"/>
        <v>525</v>
      </c>
      <c r="O238" s="57">
        <v>0</v>
      </c>
      <c r="P238" s="57">
        <v>20</v>
      </c>
      <c r="Q238" s="57">
        <v>30</v>
      </c>
      <c r="R238" s="57">
        <v>50</v>
      </c>
      <c r="S238" s="57">
        <v>0</v>
      </c>
      <c r="T238" s="57">
        <f t="shared" si="7"/>
        <v>100</v>
      </c>
      <c r="U238" s="4" t="s">
        <v>1728</v>
      </c>
    </row>
    <row r="239" spans="1:21" x14ac:dyDescent="0.25">
      <c r="A239" s="4">
        <v>198</v>
      </c>
      <c r="B239" s="2" t="s">
        <v>514</v>
      </c>
      <c r="C239" s="2" t="s">
        <v>122</v>
      </c>
      <c r="D239" s="2" t="s">
        <v>57</v>
      </c>
      <c r="E239" s="2" t="s">
        <v>352</v>
      </c>
      <c r="F239" s="2" t="s">
        <v>457</v>
      </c>
      <c r="G239" s="5" t="s">
        <v>516</v>
      </c>
      <c r="H239" s="6">
        <v>60</v>
      </c>
      <c r="I239" s="6">
        <v>85</v>
      </c>
      <c r="J239" s="6">
        <v>42</v>
      </c>
      <c r="K239" s="6">
        <v>85</v>
      </c>
      <c r="L239" s="6">
        <v>42</v>
      </c>
      <c r="M239" s="6">
        <v>91</v>
      </c>
      <c r="N239" s="6">
        <f t="shared" si="6"/>
        <v>405</v>
      </c>
      <c r="O239" s="6">
        <v>10</v>
      </c>
      <c r="P239" s="6">
        <v>0</v>
      </c>
      <c r="Q239" s="6">
        <v>0</v>
      </c>
      <c r="R239" s="6">
        <v>20</v>
      </c>
      <c r="S239" s="6">
        <v>0</v>
      </c>
      <c r="T239" s="57">
        <f t="shared" si="7"/>
        <v>30</v>
      </c>
      <c r="U239" s="4" t="s">
        <v>971</v>
      </c>
    </row>
    <row r="240" spans="1:21" x14ac:dyDescent="0.25">
      <c r="A240" s="4">
        <v>199</v>
      </c>
      <c r="B240" s="12" t="s">
        <v>519</v>
      </c>
      <c r="C240" s="2" t="s">
        <v>65</v>
      </c>
      <c r="D240" s="2" t="s">
        <v>174</v>
      </c>
      <c r="E240" s="2" t="s">
        <v>321</v>
      </c>
      <c r="F240" s="2" t="s">
        <v>322</v>
      </c>
      <c r="G240" s="5" t="s">
        <v>323</v>
      </c>
      <c r="H240" s="6">
        <v>95</v>
      </c>
      <c r="I240" s="6">
        <v>75</v>
      </c>
      <c r="J240" s="6">
        <v>80</v>
      </c>
      <c r="K240" s="6">
        <v>100</v>
      </c>
      <c r="L240" s="6">
        <v>110</v>
      </c>
      <c r="M240" s="6">
        <v>30</v>
      </c>
      <c r="N240" s="6">
        <f t="shared" si="6"/>
        <v>490</v>
      </c>
      <c r="O240" s="6">
        <v>0</v>
      </c>
      <c r="P240" s="6">
        <v>10</v>
      </c>
      <c r="Q240" s="6">
        <v>10</v>
      </c>
      <c r="R240" s="6">
        <v>80</v>
      </c>
      <c r="S240" s="6">
        <v>10</v>
      </c>
      <c r="T240" s="57">
        <f t="shared" si="7"/>
        <v>110</v>
      </c>
      <c r="U240" s="4" t="s">
        <v>2025</v>
      </c>
    </row>
    <row r="241" spans="1:23" x14ac:dyDescent="0.25">
      <c r="A241" s="4">
        <v>200</v>
      </c>
      <c r="B241" s="2" t="s">
        <v>490</v>
      </c>
      <c r="C241" s="2" t="s">
        <v>128</v>
      </c>
      <c r="D241" s="12"/>
      <c r="E241" s="2" t="s">
        <v>234</v>
      </c>
      <c r="F241" s="7"/>
      <c r="G241" s="26" t="s">
        <v>2704</v>
      </c>
      <c r="H241" s="6">
        <v>60</v>
      </c>
      <c r="I241" s="6">
        <v>60</v>
      </c>
      <c r="J241" s="6">
        <v>60</v>
      </c>
      <c r="K241" s="6">
        <v>85</v>
      </c>
      <c r="L241" s="6">
        <v>85</v>
      </c>
      <c r="M241" s="6">
        <v>85</v>
      </c>
      <c r="N241" s="6">
        <f t="shared" si="6"/>
        <v>435</v>
      </c>
      <c r="O241" s="6">
        <v>0</v>
      </c>
      <c r="P241" s="6">
        <v>20</v>
      </c>
      <c r="Q241" s="6">
        <v>10</v>
      </c>
      <c r="R241" s="6">
        <v>30</v>
      </c>
      <c r="S241" s="6">
        <v>0</v>
      </c>
      <c r="T241" s="57">
        <f t="shared" si="7"/>
        <v>60</v>
      </c>
      <c r="U241" s="4" t="s">
        <v>1464</v>
      </c>
    </row>
    <row r="242" spans="1:23" x14ac:dyDescent="0.25">
      <c r="A242" s="4">
        <v>201</v>
      </c>
      <c r="B242" s="2" t="s">
        <v>139</v>
      </c>
      <c r="C242" s="2" t="s">
        <v>174</v>
      </c>
      <c r="D242" s="12"/>
      <c r="E242" s="2" t="s">
        <v>234</v>
      </c>
      <c r="F242" s="7"/>
      <c r="G242" s="25" t="s">
        <v>3204</v>
      </c>
      <c r="H242" s="6">
        <v>48</v>
      </c>
      <c r="I242" s="6">
        <v>72</v>
      </c>
      <c r="J242" s="6">
        <v>48</v>
      </c>
      <c r="K242" s="6">
        <v>72</v>
      </c>
      <c r="L242" s="6">
        <v>48</v>
      </c>
      <c r="M242" s="6">
        <v>48</v>
      </c>
      <c r="N242" s="6">
        <f t="shared" si="6"/>
        <v>336</v>
      </c>
      <c r="O242" s="6">
        <v>0</v>
      </c>
      <c r="P242" s="6">
        <v>0</v>
      </c>
      <c r="Q242" s="6">
        <v>0</v>
      </c>
      <c r="R242" s="6">
        <v>50</v>
      </c>
      <c r="S242" s="6">
        <v>0</v>
      </c>
      <c r="T242" s="57">
        <f t="shared" si="7"/>
        <v>50</v>
      </c>
      <c r="U242" s="4" t="s">
        <v>2649</v>
      </c>
    </row>
    <row r="243" spans="1:23" x14ac:dyDescent="0.25">
      <c r="A243" s="4">
        <v>202</v>
      </c>
      <c r="B243" s="2" t="s">
        <v>533</v>
      </c>
      <c r="C243" s="2" t="s">
        <v>174</v>
      </c>
      <c r="D243" s="12"/>
      <c r="E243" s="2" t="s">
        <v>348</v>
      </c>
      <c r="F243" s="7"/>
      <c r="G243" s="5" t="s">
        <v>534</v>
      </c>
      <c r="H243" s="6">
        <v>190</v>
      </c>
      <c r="I243" s="6">
        <v>33</v>
      </c>
      <c r="J243" s="6">
        <v>58</v>
      </c>
      <c r="K243" s="6">
        <v>33</v>
      </c>
      <c r="L243" s="6">
        <v>58</v>
      </c>
      <c r="M243" s="6">
        <v>33</v>
      </c>
      <c r="N243" s="6">
        <f t="shared" si="6"/>
        <v>405</v>
      </c>
      <c r="O243" s="6">
        <v>0</v>
      </c>
      <c r="P243" s="6">
        <v>0</v>
      </c>
      <c r="Q243" s="6">
        <v>0</v>
      </c>
      <c r="R243" s="6">
        <v>20</v>
      </c>
      <c r="S243" s="6">
        <v>60</v>
      </c>
      <c r="T243" s="57">
        <f t="shared" si="7"/>
        <v>80</v>
      </c>
      <c r="U243" s="313" t="s">
        <v>2457</v>
      </c>
    </row>
    <row r="244" spans="1:23" ht="30" x14ac:dyDescent="0.25">
      <c r="A244" s="4">
        <v>203</v>
      </c>
      <c r="B244" s="2" t="s">
        <v>536</v>
      </c>
      <c r="C244" s="2" t="s">
        <v>101</v>
      </c>
      <c r="D244" s="2" t="s">
        <v>174</v>
      </c>
      <c r="E244" s="2" t="s">
        <v>227</v>
      </c>
      <c r="F244" s="2" t="s">
        <v>331</v>
      </c>
      <c r="G244" s="5" t="s">
        <v>470</v>
      </c>
      <c r="H244" s="6">
        <v>70</v>
      </c>
      <c r="I244" s="6">
        <v>80</v>
      </c>
      <c r="J244" s="6">
        <v>65</v>
      </c>
      <c r="K244" s="6">
        <v>90</v>
      </c>
      <c r="L244" s="6">
        <v>65</v>
      </c>
      <c r="M244" s="6">
        <v>85</v>
      </c>
      <c r="N244" s="6">
        <f t="shared" ref="N244:N307" si="8">H244+I244+J244+K244+L244+M244</f>
        <v>455</v>
      </c>
      <c r="O244" s="6">
        <v>20</v>
      </c>
      <c r="P244" s="6">
        <v>0</v>
      </c>
      <c r="Q244" s="6">
        <v>30</v>
      </c>
      <c r="R244" s="6">
        <v>30</v>
      </c>
      <c r="S244" s="6">
        <v>20</v>
      </c>
      <c r="T244" s="57">
        <f t="shared" si="7"/>
        <v>100</v>
      </c>
      <c r="U244" s="4" t="s">
        <v>1291</v>
      </c>
      <c r="V244" s="16" t="s">
        <v>2547</v>
      </c>
    </row>
    <row r="245" spans="1:23" x14ac:dyDescent="0.25">
      <c r="A245" s="4">
        <v>204</v>
      </c>
      <c r="B245" s="2" t="s">
        <v>540</v>
      </c>
      <c r="C245" s="2" t="s">
        <v>73</v>
      </c>
      <c r="D245" s="12"/>
      <c r="E245" s="2" t="s">
        <v>308</v>
      </c>
      <c r="F245" s="7"/>
      <c r="G245" s="5" t="s">
        <v>342</v>
      </c>
      <c r="H245" s="6">
        <v>50</v>
      </c>
      <c r="I245" s="6">
        <v>65</v>
      </c>
      <c r="J245" s="6">
        <v>90</v>
      </c>
      <c r="K245" s="6">
        <v>35</v>
      </c>
      <c r="L245" s="6">
        <v>35</v>
      </c>
      <c r="M245" s="6">
        <v>15</v>
      </c>
      <c r="N245" s="6">
        <f t="shared" si="8"/>
        <v>290</v>
      </c>
      <c r="O245" s="6">
        <v>0</v>
      </c>
      <c r="P245" s="6">
        <v>0</v>
      </c>
      <c r="Q245" s="6">
        <v>0</v>
      </c>
      <c r="R245" s="6">
        <v>20</v>
      </c>
      <c r="S245" s="6">
        <v>20</v>
      </c>
      <c r="T245" s="57">
        <f t="shared" si="7"/>
        <v>40</v>
      </c>
      <c r="U245" s="587" t="s">
        <v>1598</v>
      </c>
    </row>
    <row r="246" spans="1:23" x14ac:dyDescent="0.25">
      <c r="A246" s="4">
        <v>205</v>
      </c>
      <c r="B246" s="2" t="s">
        <v>544</v>
      </c>
      <c r="C246" s="2" t="s">
        <v>73</v>
      </c>
      <c r="D246" s="2" t="s">
        <v>143</v>
      </c>
      <c r="E246" s="2" t="s">
        <v>308</v>
      </c>
      <c r="F246" s="7"/>
      <c r="G246" s="5" t="s">
        <v>342</v>
      </c>
      <c r="H246" s="6">
        <v>75</v>
      </c>
      <c r="I246" s="6">
        <v>90</v>
      </c>
      <c r="J246" s="6">
        <v>140</v>
      </c>
      <c r="K246" s="6">
        <v>60</v>
      </c>
      <c r="L246" s="6">
        <v>60</v>
      </c>
      <c r="M246" s="6">
        <v>40</v>
      </c>
      <c r="N246" s="6">
        <f t="shared" si="8"/>
        <v>465</v>
      </c>
      <c r="O246" s="6">
        <v>0</v>
      </c>
      <c r="P246" s="6">
        <v>0</v>
      </c>
      <c r="Q246" s="6">
        <v>0</v>
      </c>
      <c r="R246" s="6">
        <v>30</v>
      </c>
      <c r="S246" s="6">
        <v>50</v>
      </c>
      <c r="T246" s="57">
        <f t="shared" si="7"/>
        <v>80</v>
      </c>
      <c r="U246" s="587" t="s">
        <v>2083</v>
      </c>
    </row>
    <row r="247" spans="1:23" x14ac:dyDescent="0.25">
      <c r="A247" s="4">
        <v>206</v>
      </c>
      <c r="B247" s="2" t="s">
        <v>548</v>
      </c>
      <c r="C247" s="2" t="s">
        <v>101</v>
      </c>
      <c r="D247" s="12"/>
      <c r="E247" s="2" t="s">
        <v>375</v>
      </c>
      <c r="F247" s="2" t="s">
        <v>75</v>
      </c>
      <c r="G247" s="5" t="s">
        <v>401</v>
      </c>
      <c r="H247" s="6">
        <v>100</v>
      </c>
      <c r="I247" s="6">
        <v>70</v>
      </c>
      <c r="J247" s="6">
        <v>70</v>
      </c>
      <c r="K247" s="6">
        <v>65</v>
      </c>
      <c r="L247" s="6">
        <v>65</v>
      </c>
      <c r="M247" s="6">
        <v>45</v>
      </c>
      <c r="N247" s="6">
        <f t="shared" si="8"/>
        <v>415</v>
      </c>
      <c r="O247" s="6">
        <v>10</v>
      </c>
      <c r="P247" s="6">
        <v>0</v>
      </c>
      <c r="Q247" s="6">
        <v>10</v>
      </c>
      <c r="R247" s="6">
        <v>20</v>
      </c>
      <c r="S247" s="6">
        <v>10</v>
      </c>
      <c r="T247" s="57">
        <f t="shared" si="7"/>
        <v>50</v>
      </c>
      <c r="U247" s="4" t="s">
        <v>1203</v>
      </c>
    </row>
    <row r="248" spans="1:23" x14ac:dyDescent="0.25">
      <c r="A248" s="4">
        <v>207</v>
      </c>
      <c r="B248" s="2" t="s">
        <v>552</v>
      </c>
      <c r="C248" s="2" t="s">
        <v>111</v>
      </c>
      <c r="D248" s="2" t="s">
        <v>57</v>
      </c>
      <c r="E248" s="2" t="s">
        <v>355</v>
      </c>
      <c r="F248" s="2" t="s">
        <v>180</v>
      </c>
      <c r="G248" s="5" t="s">
        <v>422</v>
      </c>
      <c r="H248" s="6">
        <v>65</v>
      </c>
      <c r="I248" s="6">
        <v>75</v>
      </c>
      <c r="J248" s="6">
        <v>105</v>
      </c>
      <c r="K248" s="6">
        <v>35</v>
      </c>
      <c r="L248" s="6">
        <v>65</v>
      </c>
      <c r="M248" s="6">
        <v>85</v>
      </c>
      <c r="N248" s="6">
        <f t="shared" si="8"/>
        <v>430</v>
      </c>
      <c r="O248" s="6">
        <v>10</v>
      </c>
      <c r="P248" s="6">
        <v>0</v>
      </c>
      <c r="Q248" s="6">
        <v>10</v>
      </c>
      <c r="R248" s="6">
        <v>10</v>
      </c>
      <c r="S248" s="6">
        <v>20</v>
      </c>
      <c r="T248" s="57">
        <f t="shared" si="7"/>
        <v>50</v>
      </c>
      <c r="U248" s="430" t="s">
        <v>2030</v>
      </c>
    </row>
    <row r="249" spans="1:23" ht="30" x14ac:dyDescent="0.25">
      <c r="A249" s="4">
        <v>208</v>
      </c>
      <c r="B249" s="12" t="s">
        <v>554</v>
      </c>
      <c r="C249" s="2" t="s">
        <v>143</v>
      </c>
      <c r="D249" s="2" t="s">
        <v>111</v>
      </c>
      <c r="E249" s="2" t="s">
        <v>85</v>
      </c>
      <c r="F249" s="2" t="s">
        <v>308</v>
      </c>
      <c r="G249" s="5" t="s">
        <v>203</v>
      </c>
      <c r="H249" s="20">
        <v>75</v>
      </c>
      <c r="I249" s="20">
        <v>85</v>
      </c>
      <c r="J249" s="6">
        <v>200</v>
      </c>
      <c r="K249" s="6">
        <v>55</v>
      </c>
      <c r="L249" s="6">
        <v>65</v>
      </c>
      <c r="M249" s="6">
        <v>30</v>
      </c>
      <c r="N249" s="6">
        <f t="shared" si="8"/>
        <v>510</v>
      </c>
      <c r="O249" s="6">
        <v>0</v>
      </c>
      <c r="P249" s="6">
        <v>0</v>
      </c>
      <c r="Q249" s="6">
        <v>0</v>
      </c>
      <c r="R249" s="6">
        <v>0</v>
      </c>
      <c r="S249" s="6">
        <v>100</v>
      </c>
      <c r="T249" s="57">
        <f t="shared" si="7"/>
        <v>100</v>
      </c>
      <c r="U249" s="4" t="s">
        <v>2004</v>
      </c>
      <c r="W249" s="16" t="s">
        <v>4694</v>
      </c>
    </row>
    <row r="250" spans="1:23" ht="30" x14ac:dyDescent="0.25">
      <c r="A250" s="4">
        <v>208</v>
      </c>
      <c r="B250" s="1" t="s">
        <v>555</v>
      </c>
      <c r="C250" s="1" t="s">
        <v>143</v>
      </c>
      <c r="D250" s="11" t="s">
        <v>111</v>
      </c>
      <c r="E250" s="23" t="s">
        <v>5244</v>
      </c>
      <c r="F250" s="2"/>
      <c r="G250" s="5"/>
      <c r="H250" s="10">
        <v>75</v>
      </c>
      <c r="I250" s="10">
        <v>125</v>
      </c>
      <c r="J250" s="10">
        <v>230</v>
      </c>
      <c r="K250" s="10">
        <v>55</v>
      </c>
      <c r="L250" s="10">
        <v>95</v>
      </c>
      <c r="M250" s="10">
        <v>30</v>
      </c>
      <c r="N250" s="6">
        <f t="shared" si="8"/>
        <v>610</v>
      </c>
      <c r="O250" s="57"/>
      <c r="P250" s="57"/>
      <c r="Q250" s="57"/>
      <c r="R250" s="57"/>
      <c r="S250" s="57"/>
      <c r="T250" s="57"/>
      <c r="U250" s="4"/>
      <c r="W250" s="16" t="s">
        <v>4613</v>
      </c>
    </row>
    <row r="251" spans="1:23" x14ac:dyDescent="0.25">
      <c r="A251" s="4">
        <v>209</v>
      </c>
      <c r="B251" s="2" t="s">
        <v>562</v>
      </c>
      <c r="C251" s="2" t="s">
        <v>211</v>
      </c>
      <c r="D251" s="12"/>
      <c r="E251" s="2" t="s">
        <v>161</v>
      </c>
      <c r="F251" s="2" t="s">
        <v>75</v>
      </c>
      <c r="G251" s="5" t="s">
        <v>401</v>
      </c>
      <c r="H251" s="6">
        <v>60</v>
      </c>
      <c r="I251" s="6">
        <v>80</v>
      </c>
      <c r="J251" s="6">
        <v>50</v>
      </c>
      <c r="K251" s="6">
        <v>40</v>
      </c>
      <c r="L251" s="6">
        <v>40</v>
      </c>
      <c r="M251" s="6">
        <v>30</v>
      </c>
      <c r="N251" s="6">
        <f t="shared" si="8"/>
        <v>300</v>
      </c>
      <c r="O251" s="6">
        <v>0</v>
      </c>
      <c r="P251" s="6">
        <v>0</v>
      </c>
      <c r="Q251" s="6">
        <v>40</v>
      </c>
      <c r="R251" s="6">
        <v>0</v>
      </c>
      <c r="S251" s="6">
        <v>40</v>
      </c>
      <c r="T251" s="57">
        <f t="shared" si="7"/>
        <v>80</v>
      </c>
      <c r="U251" s="4" t="s">
        <v>971</v>
      </c>
    </row>
    <row r="252" spans="1:23" x14ac:dyDescent="0.25">
      <c r="A252" s="4">
        <v>210</v>
      </c>
      <c r="B252" s="2" t="s">
        <v>567</v>
      </c>
      <c r="C252" s="2" t="s">
        <v>211</v>
      </c>
      <c r="D252" s="12"/>
      <c r="E252" s="2" t="s">
        <v>161</v>
      </c>
      <c r="F252" s="2" t="s">
        <v>411</v>
      </c>
      <c r="G252" s="5" t="s">
        <v>401</v>
      </c>
      <c r="H252" s="6">
        <v>90</v>
      </c>
      <c r="I252" s="6">
        <v>120</v>
      </c>
      <c r="J252" s="6">
        <v>75</v>
      </c>
      <c r="K252" s="6">
        <v>60</v>
      </c>
      <c r="L252" s="6">
        <v>60</v>
      </c>
      <c r="M252" s="6">
        <v>45</v>
      </c>
      <c r="N252" s="6">
        <f t="shared" si="8"/>
        <v>450</v>
      </c>
      <c r="O252" s="6">
        <v>0</v>
      </c>
      <c r="P252" s="6">
        <v>0</v>
      </c>
      <c r="Q252" s="6">
        <v>20</v>
      </c>
      <c r="R252" s="6">
        <v>0</v>
      </c>
      <c r="S252" s="6">
        <v>60</v>
      </c>
      <c r="T252" s="57">
        <f t="shared" si="7"/>
        <v>80</v>
      </c>
      <c r="U252" s="4" t="s">
        <v>971</v>
      </c>
    </row>
    <row r="253" spans="1:23" x14ac:dyDescent="0.25">
      <c r="A253" s="4">
        <v>211</v>
      </c>
      <c r="B253" s="2" t="s">
        <v>570</v>
      </c>
      <c r="C253" s="2" t="s">
        <v>65</v>
      </c>
      <c r="D253" s="2" t="s">
        <v>31</v>
      </c>
      <c r="E253" s="2" t="s">
        <v>138</v>
      </c>
      <c r="F253" s="2" t="s">
        <v>182</v>
      </c>
      <c r="G253" s="5" t="s">
        <v>161</v>
      </c>
      <c r="H253" s="6">
        <v>65</v>
      </c>
      <c r="I253" s="6">
        <v>95</v>
      </c>
      <c r="J253" s="10">
        <v>85</v>
      </c>
      <c r="K253" s="6">
        <v>55</v>
      </c>
      <c r="L253" s="6">
        <v>55</v>
      </c>
      <c r="M253" s="6">
        <v>85</v>
      </c>
      <c r="N253" s="6">
        <f t="shared" si="8"/>
        <v>440</v>
      </c>
      <c r="O253" s="6">
        <v>0</v>
      </c>
      <c r="P253" s="6">
        <v>0</v>
      </c>
      <c r="Q253" s="6">
        <v>0</v>
      </c>
      <c r="R253" s="6">
        <v>20</v>
      </c>
      <c r="S253" s="6">
        <v>10</v>
      </c>
      <c r="T253" s="57">
        <f t="shared" si="7"/>
        <v>30</v>
      </c>
      <c r="U253" s="785" t="s">
        <v>1295</v>
      </c>
    </row>
    <row r="254" spans="1:23" ht="30" x14ac:dyDescent="0.25">
      <c r="A254" s="4">
        <v>212</v>
      </c>
      <c r="B254" s="12" t="s">
        <v>575</v>
      </c>
      <c r="C254" s="2" t="s">
        <v>73</v>
      </c>
      <c r="D254" s="2" t="s">
        <v>143</v>
      </c>
      <c r="E254" s="2" t="s">
        <v>91</v>
      </c>
      <c r="F254" s="2" t="s">
        <v>261</v>
      </c>
      <c r="G254" s="24" t="s">
        <v>576</v>
      </c>
      <c r="H254" s="20">
        <v>70</v>
      </c>
      <c r="I254" s="20">
        <v>130</v>
      </c>
      <c r="J254" s="6">
        <v>100</v>
      </c>
      <c r="K254" s="6">
        <v>55</v>
      </c>
      <c r="L254" s="6">
        <v>80</v>
      </c>
      <c r="M254" s="6">
        <v>65</v>
      </c>
      <c r="N254" s="6">
        <f t="shared" si="8"/>
        <v>500</v>
      </c>
      <c r="O254" s="6">
        <v>80</v>
      </c>
      <c r="P254" s="6">
        <v>10</v>
      </c>
      <c r="Q254" s="6">
        <v>0</v>
      </c>
      <c r="R254" s="6">
        <v>20</v>
      </c>
      <c r="S254" s="6">
        <v>20</v>
      </c>
      <c r="T254" s="57">
        <f t="shared" si="7"/>
        <v>130</v>
      </c>
      <c r="U254" s="63" t="s">
        <v>1436</v>
      </c>
      <c r="V254" s="16" t="s">
        <v>2682</v>
      </c>
      <c r="W254" s="16" t="s">
        <v>2684</v>
      </c>
    </row>
    <row r="255" spans="1:23" ht="30" x14ac:dyDescent="0.25">
      <c r="A255" s="4">
        <v>212</v>
      </c>
      <c r="B255" s="1" t="s">
        <v>577</v>
      </c>
      <c r="C255" s="1" t="s">
        <v>73</v>
      </c>
      <c r="D255" s="1" t="s">
        <v>143</v>
      </c>
      <c r="E255" s="1" t="s">
        <v>261</v>
      </c>
      <c r="F255" s="2"/>
      <c r="G255" s="5"/>
      <c r="H255" s="10">
        <v>70</v>
      </c>
      <c r="I255" s="10">
        <v>150</v>
      </c>
      <c r="J255" s="10">
        <v>140</v>
      </c>
      <c r="K255" s="10">
        <v>65</v>
      </c>
      <c r="L255" s="10">
        <v>100</v>
      </c>
      <c r="M255" s="10">
        <v>75</v>
      </c>
      <c r="N255" s="6">
        <f t="shared" si="8"/>
        <v>600</v>
      </c>
      <c r="O255" s="57"/>
      <c r="P255" s="57"/>
      <c r="Q255" s="57"/>
      <c r="R255" s="57"/>
      <c r="S255" s="57"/>
      <c r="T255" s="57"/>
      <c r="U255" s="63"/>
      <c r="V255" s="16" t="s">
        <v>2683</v>
      </c>
      <c r="W255" s="16" t="s">
        <v>2685</v>
      </c>
    </row>
    <row r="256" spans="1:23" x14ac:dyDescent="0.25">
      <c r="A256" s="4">
        <v>213</v>
      </c>
      <c r="B256" s="2" t="s">
        <v>493</v>
      </c>
      <c r="C256" s="2" t="s">
        <v>73</v>
      </c>
      <c r="D256" s="2" t="s">
        <v>89</v>
      </c>
      <c r="E256" s="2" t="s">
        <v>308</v>
      </c>
      <c r="F256" s="2" t="s">
        <v>123</v>
      </c>
      <c r="G256" s="79" t="s">
        <v>524</v>
      </c>
      <c r="H256" s="6">
        <v>20</v>
      </c>
      <c r="I256" s="6">
        <v>10</v>
      </c>
      <c r="J256" s="6">
        <v>230</v>
      </c>
      <c r="K256" s="6">
        <v>10</v>
      </c>
      <c r="L256" s="6">
        <v>230</v>
      </c>
      <c r="M256" s="6">
        <v>5</v>
      </c>
      <c r="N256" s="6">
        <f t="shared" si="8"/>
        <v>505</v>
      </c>
      <c r="O256" s="6">
        <v>0</v>
      </c>
      <c r="P256" s="6">
        <v>0</v>
      </c>
      <c r="Q256" s="6">
        <v>10</v>
      </c>
      <c r="R256" s="6">
        <v>40</v>
      </c>
      <c r="S256" s="6">
        <v>60</v>
      </c>
      <c r="T256" s="57">
        <f t="shared" si="7"/>
        <v>110</v>
      </c>
      <c r="U256" s="4"/>
    </row>
    <row r="257" spans="1:23" x14ac:dyDescent="0.25">
      <c r="A257" s="4">
        <v>214</v>
      </c>
      <c r="B257" s="2" t="s">
        <v>578</v>
      </c>
      <c r="C257" s="2" t="s">
        <v>73</v>
      </c>
      <c r="D257" s="2" t="s">
        <v>228</v>
      </c>
      <c r="E257" s="2" t="s">
        <v>91</v>
      </c>
      <c r="F257" s="2" t="s">
        <v>117</v>
      </c>
      <c r="G257" s="5" t="s">
        <v>396</v>
      </c>
      <c r="H257" s="6">
        <v>80</v>
      </c>
      <c r="I257" s="6">
        <v>125</v>
      </c>
      <c r="J257" s="6">
        <v>75</v>
      </c>
      <c r="K257" s="6">
        <v>40</v>
      </c>
      <c r="L257" s="6">
        <v>95</v>
      </c>
      <c r="M257" s="6">
        <v>85</v>
      </c>
      <c r="N257" s="6">
        <f t="shared" si="8"/>
        <v>500</v>
      </c>
      <c r="O257" s="6">
        <v>40</v>
      </c>
      <c r="P257" s="6">
        <v>10</v>
      </c>
      <c r="Q257" s="6">
        <v>0</v>
      </c>
      <c r="R257" s="6">
        <v>10</v>
      </c>
      <c r="S257" s="6">
        <v>40</v>
      </c>
      <c r="T257" s="57">
        <f t="shared" si="7"/>
        <v>100</v>
      </c>
      <c r="U257" s="4" t="s">
        <v>1499</v>
      </c>
    </row>
    <row r="258" spans="1:23" x14ac:dyDescent="0.25">
      <c r="A258" s="4">
        <v>214</v>
      </c>
      <c r="B258" s="1" t="s">
        <v>579</v>
      </c>
      <c r="C258" s="1" t="s">
        <v>73</v>
      </c>
      <c r="D258" s="1" t="s">
        <v>228</v>
      </c>
      <c r="E258" s="1" t="s">
        <v>341</v>
      </c>
      <c r="F258" s="2"/>
      <c r="G258" s="5"/>
      <c r="H258" s="10">
        <v>80</v>
      </c>
      <c r="I258" s="10">
        <v>185</v>
      </c>
      <c r="J258" s="10">
        <v>115</v>
      </c>
      <c r="K258" s="10">
        <v>40</v>
      </c>
      <c r="L258" s="10">
        <v>105</v>
      </c>
      <c r="M258" s="10">
        <v>75</v>
      </c>
      <c r="N258" s="6">
        <f t="shared" si="8"/>
        <v>600</v>
      </c>
      <c r="O258" s="57"/>
      <c r="P258" s="57"/>
      <c r="Q258" s="57"/>
      <c r="R258" s="57"/>
      <c r="S258" s="57"/>
      <c r="T258" s="57"/>
      <c r="U258" s="4"/>
    </row>
    <row r="259" spans="1:23" x14ac:dyDescent="0.25">
      <c r="A259" s="4">
        <v>215</v>
      </c>
      <c r="B259" s="2" t="s">
        <v>580</v>
      </c>
      <c r="C259" s="2" t="s">
        <v>122</v>
      </c>
      <c r="D259" s="2" t="s">
        <v>185</v>
      </c>
      <c r="E259" s="2" t="s">
        <v>227</v>
      </c>
      <c r="F259" s="2" t="s">
        <v>102</v>
      </c>
      <c r="G259" s="5" t="s">
        <v>581</v>
      </c>
      <c r="H259" s="6">
        <v>55</v>
      </c>
      <c r="I259" s="6">
        <v>95</v>
      </c>
      <c r="J259" s="6">
        <v>55</v>
      </c>
      <c r="K259" s="6">
        <v>35</v>
      </c>
      <c r="L259" s="6">
        <v>75</v>
      </c>
      <c r="M259" s="6">
        <v>115</v>
      </c>
      <c r="N259" s="6">
        <f t="shared" si="8"/>
        <v>430</v>
      </c>
      <c r="O259" s="6">
        <v>40</v>
      </c>
      <c r="P259" s="6">
        <v>0</v>
      </c>
      <c r="Q259" s="6">
        <v>20</v>
      </c>
      <c r="R259" s="6">
        <v>30</v>
      </c>
      <c r="S259" s="6">
        <v>0</v>
      </c>
      <c r="T259" s="57">
        <f t="shared" si="7"/>
        <v>90</v>
      </c>
      <c r="U259" s="4" t="s">
        <v>1890</v>
      </c>
    </row>
    <row r="260" spans="1:23" x14ac:dyDescent="0.25">
      <c r="A260" s="4">
        <v>216</v>
      </c>
      <c r="B260" s="2" t="s">
        <v>152</v>
      </c>
      <c r="C260" s="2" t="s">
        <v>101</v>
      </c>
      <c r="D260" s="12"/>
      <c r="E260" s="2" t="s">
        <v>260</v>
      </c>
      <c r="F260" s="2" t="s">
        <v>411</v>
      </c>
      <c r="G260" s="5" t="s">
        <v>582</v>
      </c>
      <c r="H260" s="6">
        <v>60</v>
      </c>
      <c r="I260" s="6">
        <v>80</v>
      </c>
      <c r="J260" s="6">
        <v>50</v>
      </c>
      <c r="K260" s="6">
        <v>50</v>
      </c>
      <c r="L260" s="6">
        <v>50</v>
      </c>
      <c r="M260" s="6">
        <v>40</v>
      </c>
      <c r="N260" s="6">
        <f t="shared" si="8"/>
        <v>330</v>
      </c>
      <c r="O260" s="6">
        <v>0</v>
      </c>
      <c r="P260" s="6">
        <v>0</v>
      </c>
      <c r="Q260" s="6">
        <v>50</v>
      </c>
      <c r="R260" s="6">
        <v>10</v>
      </c>
      <c r="S260" s="6">
        <v>0</v>
      </c>
      <c r="T260" s="57">
        <f t="shared" si="7"/>
        <v>60</v>
      </c>
      <c r="U260" s="4" t="s">
        <v>2033</v>
      </c>
    </row>
    <row r="261" spans="1:23" x14ac:dyDescent="0.25">
      <c r="A261" s="4">
        <v>217</v>
      </c>
      <c r="B261" s="2" t="s">
        <v>154</v>
      </c>
      <c r="C261" s="2" t="s">
        <v>101</v>
      </c>
      <c r="D261" s="12"/>
      <c r="E261" s="2" t="s">
        <v>117</v>
      </c>
      <c r="F261" s="2" t="s">
        <v>411</v>
      </c>
      <c r="G261" s="5" t="s">
        <v>162</v>
      </c>
      <c r="H261" s="6">
        <v>90</v>
      </c>
      <c r="I261" s="6">
        <v>130</v>
      </c>
      <c r="J261" s="6">
        <v>75</v>
      </c>
      <c r="K261" s="6">
        <v>75</v>
      </c>
      <c r="L261" s="6">
        <v>75</v>
      </c>
      <c r="M261" s="6">
        <v>55</v>
      </c>
      <c r="N261" s="6">
        <f t="shared" si="8"/>
        <v>500</v>
      </c>
      <c r="O261" s="6">
        <v>20</v>
      </c>
      <c r="P261" s="6">
        <v>0</v>
      </c>
      <c r="Q261" s="6">
        <v>20</v>
      </c>
      <c r="R261" s="6">
        <v>0</v>
      </c>
      <c r="S261" s="6">
        <v>40</v>
      </c>
      <c r="T261" s="57">
        <f t="shared" si="7"/>
        <v>80</v>
      </c>
      <c r="U261" s="4" t="s">
        <v>2033</v>
      </c>
    </row>
    <row r="262" spans="1:23" x14ac:dyDescent="0.25">
      <c r="A262" s="4">
        <v>218</v>
      </c>
      <c r="B262" s="2" t="s">
        <v>496</v>
      </c>
      <c r="C262" s="2" t="s">
        <v>49</v>
      </c>
      <c r="D262" s="12"/>
      <c r="E262" s="2" t="s">
        <v>583</v>
      </c>
      <c r="F262" s="2" t="s">
        <v>318</v>
      </c>
      <c r="G262" s="19" t="s">
        <v>63</v>
      </c>
      <c r="H262" s="6">
        <v>40</v>
      </c>
      <c r="I262" s="6">
        <v>40</v>
      </c>
      <c r="J262" s="6">
        <v>40</v>
      </c>
      <c r="K262" s="6">
        <v>70</v>
      </c>
      <c r="L262" s="6">
        <v>40</v>
      </c>
      <c r="M262" s="6">
        <v>20</v>
      </c>
      <c r="N262" s="6">
        <f t="shared" si="8"/>
        <v>250</v>
      </c>
      <c r="O262" s="6">
        <v>10</v>
      </c>
      <c r="P262" s="6">
        <v>10</v>
      </c>
      <c r="Q262" s="6">
        <v>10</v>
      </c>
      <c r="R262" s="6">
        <v>10</v>
      </c>
      <c r="S262" s="6">
        <v>10</v>
      </c>
      <c r="T262" s="57">
        <f t="shared" ref="T262:T326" si="9">SUM(O262:S262)</f>
        <v>50</v>
      </c>
      <c r="U262" s="4" t="s">
        <v>2832</v>
      </c>
    </row>
    <row r="263" spans="1:23" x14ac:dyDescent="0.25">
      <c r="A263" s="4">
        <v>219</v>
      </c>
      <c r="B263" s="2" t="s">
        <v>497</v>
      </c>
      <c r="C263" s="2" t="s">
        <v>49</v>
      </c>
      <c r="D263" s="2" t="s">
        <v>89</v>
      </c>
      <c r="E263" s="2" t="s">
        <v>583</v>
      </c>
      <c r="F263" s="2" t="s">
        <v>318</v>
      </c>
      <c r="G263" s="19" t="s">
        <v>63</v>
      </c>
      <c r="H263" s="10">
        <v>60</v>
      </c>
      <c r="I263" s="6">
        <v>50</v>
      </c>
      <c r="J263" s="6">
        <v>120</v>
      </c>
      <c r="K263" s="10">
        <v>90</v>
      </c>
      <c r="L263" s="6">
        <v>80</v>
      </c>
      <c r="M263" s="6">
        <v>30</v>
      </c>
      <c r="N263" s="6">
        <f t="shared" si="8"/>
        <v>430</v>
      </c>
      <c r="O263" s="6">
        <v>20</v>
      </c>
      <c r="P263" s="6">
        <v>20</v>
      </c>
      <c r="Q263" s="6">
        <v>0</v>
      </c>
      <c r="R263" s="6">
        <v>20</v>
      </c>
      <c r="S263" s="6">
        <v>20</v>
      </c>
      <c r="T263" s="57">
        <f t="shared" si="9"/>
        <v>80</v>
      </c>
      <c r="U263" s="4" t="s">
        <v>1635</v>
      </c>
    </row>
    <row r="264" spans="1:23" x14ac:dyDescent="0.25">
      <c r="A264" s="4">
        <v>220</v>
      </c>
      <c r="B264" s="2" t="s">
        <v>584</v>
      </c>
      <c r="C264" s="2" t="s">
        <v>185</v>
      </c>
      <c r="D264" s="2" t="s">
        <v>111</v>
      </c>
      <c r="E264" s="2" t="s">
        <v>321</v>
      </c>
      <c r="F264" s="2" t="s">
        <v>186</v>
      </c>
      <c r="G264" s="5" t="s">
        <v>47</v>
      </c>
      <c r="H264" s="6">
        <v>50</v>
      </c>
      <c r="I264" s="6">
        <v>50</v>
      </c>
      <c r="J264" s="6">
        <v>40</v>
      </c>
      <c r="K264" s="6">
        <v>30</v>
      </c>
      <c r="L264" s="6">
        <v>30</v>
      </c>
      <c r="M264" s="6">
        <v>50</v>
      </c>
      <c r="N264" s="6">
        <f t="shared" si="8"/>
        <v>250</v>
      </c>
      <c r="O264" s="6">
        <v>0</v>
      </c>
      <c r="P264" s="6">
        <v>0</v>
      </c>
      <c r="Q264" s="6">
        <v>30</v>
      </c>
      <c r="R264" s="6">
        <v>0</v>
      </c>
      <c r="S264" s="6">
        <v>10</v>
      </c>
      <c r="T264" s="57">
        <f t="shared" si="9"/>
        <v>40</v>
      </c>
      <c r="U264" s="4" t="s">
        <v>2864</v>
      </c>
    </row>
    <row r="265" spans="1:23" x14ac:dyDescent="0.25">
      <c r="A265" s="4">
        <v>221</v>
      </c>
      <c r="B265" s="2" t="s">
        <v>585</v>
      </c>
      <c r="C265" s="2" t="s">
        <v>185</v>
      </c>
      <c r="D265" s="2" t="s">
        <v>111</v>
      </c>
      <c r="E265" s="2" t="s">
        <v>321</v>
      </c>
      <c r="F265" s="2" t="s">
        <v>186</v>
      </c>
      <c r="G265" s="5" t="s">
        <v>47</v>
      </c>
      <c r="H265" s="6">
        <v>100</v>
      </c>
      <c r="I265" s="6">
        <v>100</v>
      </c>
      <c r="J265" s="6">
        <v>80</v>
      </c>
      <c r="K265" s="6">
        <v>60</v>
      </c>
      <c r="L265" s="6">
        <v>60</v>
      </c>
      <c r="M265" s="6">
        <v>50</v>
      </c>
      <c r="N265" s="6">
        <f t="shared" si="8"/>
        <v>450</v>
      </c>
      <c r="O265" s="6">
        <v>0</v>
      </c>
      <c r="P265" s="6">
        <v>0</v>
      </c>
      <c r="Q265" s="6">
        <v>30</v>
      </c>
      <c r="R265" s="6">
        <v>0</v>
      </c>
      <c r="S265" s="6">
        <v>30</v>
      </c>
      <c r="T265" s="57">
        <f t="shared" si="9"/>
        <v>60</v>
      </c>
      <c r="U265" s="4" t="s">
        <v>1490</v>
      </c>
    </row>
    <row r="266" spans="1:23" x14ac:dyDescent="0.25">
      <c r="A266" s="4">
        <v>222</v>
      </c>
      <c r="B266" s="2" t="s">
        <v>586</v>
      </c>
      <c r="C266" s="2" t="s">
        <v>65</v>
      </c>
      <c r="D266" s="2" t="s">
        <v>89</v>
      </c>
      <c r="E266" s="2" t="s">
        <v>119</v>
      </c>
      <c r="F266" s="2" t="s">
        <v>374</v>
      </c>
      <c r="G266" s="5" t="s">
        <v>323</v>
      </c>
      <c r="H266" s="10">
        <v>65</v>
      </c>
      <c r="I266" s="6">
        <v>55</v>
      </c>
      <c r="J266" s="10">
        <v>95</v>
      </c>
      <c r="K266" s="6">
        <v>65</v>
      </c>
      <c r="L266" s="10">
        <v>95</v>
      </c>
      <c r="M266" s="6">
        <v>35</v>
      </c>
      <c r="N266" s="6">
        <f t="shared" si="8"/>
        <v>410</v>
      </c>
      <c r="O266" s="6">
        <v>0</v>
      </c>
      <c r="P266" s="6">
        <v>20</v>
      </c>
      <c r="Q266" s="6">
        <v>20</v>
      </c>
      <c r="R266" s="6">
        <v>0</v>
      </c>
      <c r="S266" s="6">
        <v>30</v>
      </c>
      <c r="T266" s="57">
        <f t="shared" si="9"/>
        <v>70</v>
      </c>
      <c r="U266" s="4" t="s">
        <v>3692</v>
      </c>
    </row>
    <row r="267" spans="1:23" x14ac:dyDescent="0.25">
      <c r="A267" s="450">
        <v>222</v>
      </c>
      <c r="B267" s="453" t="s">
        <v>3544</v>
      </c>
      <c r="C267" s="453" t="s">
        <v>128</v>
      </c>
      <c r="D267" s="23" t="s">
        <v>89</v>
      </c>
      <c r="E267" s="68" t="s">
        <v>350</v>
      </c>
      <c r="F267" s="453"/>
      <c r="G267" s="18" t="s">
        <v>129</v>
      </c>
      <c r="H267" s="57">
        <v>60</v>
      </c>
      <c r="I267" s="57">
        <v>55</v>
      </c>
      <c r="J267" s="57">
        <v>100</v>
      </c>
      <c r="K267" s="57">
        <v>65</v>
      </c>
      <c r="L267" s="57">
        <v>100</v>
      </c>
      <c r="M267" s="57">
        <v>30</v>
      </c>
      <c r="N267" s="57">
        <f t="shared" si="8"/>
        <v>410</v>
      </c>
      <c r="O267" s="57">
        <v>20</v>
      </c>
      <c r="P267" s="57">
        <v>0</v>
      </c>
      <c r="Q267" s="57">
        <v>10</v>
      </c>
      <c r="R267" s="57">
        <v>10</v>
      </c>
      <c r="S267" s="57">
        <v>10</v>
      </c>
      <c r="T267" s="57">
        <f t="shared" si="9"/>
        <v>50</v>
      </c>
      <c r="U267" s="450"/>
      <c r="V267" s="451"/>
      <c r="W267" s="451"/>
    </row>
    <row r="268" spans="1:23" ht="30" x14ac:dyDescent="0.25">
      <c r="A268" s="4">
        <v>223</v>
      </c>
      <c r="B268" s="2" t="s">
        <v>587</v>
      </c>
      <c r="C268" s="2" t="s">
        <v>65</v>
      </c>
      <c r="D268" s="12"/>
      <c r="E268" s="2" t="s">
        <v>119</v>
      </c>
      <c r="F268" s="2" t="s">
        <v>92</v>
      </c>
      <c r="G268" s="24" t="s">
        <v>588</v>
      </c>
      <c r="H268" s="6">
        <v>35</v>
      </c>
      <c r="I268" s="6">
        <v>65</v>
      </c>
      <c r="J268" s="6">
        <v>35</v>
      </c>
      <c r="K268" s="6">
        <v>65</v>
      </c>
      <c r="L268" s="6">
        <v>35</v>
      </c>
      <c r="M268" s="6">
        <v>65</v>
      </c>
      <c r="N268" s="6">
        <f t="shared" si="8"/>
        <v>300</v>
      </c>
      <c r="O268" s="6">
        <v>10</v>
      </c>
      <c r="P268" s="6">
        <v>0</v>
      </c>
      <c r="Q268" s="6">
        <v>0</v>
      </c>
      <c r="R268" s="6">
        <v>30</v>
      </c>
      <c r="S268" s="6">
        <v>0</v>
      </c>
      <c r="T268" s="57">
        <f t="shared" si="9"/>
        <v>40</v>
      </c>
      <c r="U268" s="4" t="s">
        <v>2690</v>
      </c>
      <c r="V268" s="16" t="s">
        <v>3047</v>
      </c>
      <c r="W268" s="16" t="s">
        <v>3045</v>
      </c>
    </row>
    <row r="269" spans="1:23" ht="30" x14ac:dyDescent="0.25">
      <c r="A269" s="4">
        <v>224</v>
      </c>
      <c r="B269" s="2" t="s">
        <v>589</v>
      </c>
      <c r="C269" s="2" t="s">
        <v>65</v>
      </c>
      <c r="D269" s="12"/>
      <c r="E269" s="2" t="s">
        <v>190</v>
      </c>
      <c r="F269" s="2" t="s">
        <v>92</v>
      </c>
      <c r="G269" s="24" t="s">
        <v>588</v>
      </c>
      <c r="H269" s="6">
        <v>75</v>
      </c>
      <c r="I269" s="6">
        <v>105</v>
      </c>
      <c r="J269" s="6">
        <v>75</v>
      </c>
      <c r="K269" s="6">
        <v>105</v>
      </c>
      <c r="L269" s="6">
        <v>75</v>
      </c>
      <c r="M269" s="6">
        <v>45</v>
      </c>
      <c r="N269" s="6">
        <f t="shared" si="8"/>
        <v>480</v>
      </c>
      <c r="O269" s="6">
        <v>10</v>
      </c>
      <c r="P269" s="6">
        <v>0</v>
      </c>
      <c r="Q269" s="6">
        <v>0</v>
      </c>
      <c r="R269" s="6">
        <v>70</v>
      </c>
      <c r="S269" s="6">
        <v>0</v>
      </c>
      <c r="T269" s="57">
        <f t="shared" si="9"/>
        <v>80</v>
      </c>
      <c r="U269" s="4" t="s">
        <v>1508</v>
      </c>
      <c r="V269" s="16" t="s">
        <v>3044</v>
      </c>
      <c r="W269" s="16" t="s">
        <v>3046</v>
      </c>
    </row>
    <row r="270" spans="1:23" x14ac:dyDescent="0.25">
      <c r="A270" s="4">
        <v>225</v>
      </c>
      <c r="B270" s="2" t="s">
        <v>590</v>
      </c>
      <c r="C270" s="2" t="s">
        <v>185</v>
      </c>
      <c r="D270" s="2" t="s">
        <v>57</v>
      </c>
      <c r="E270" s="2" t="s">
        <v>271</v>
      </c>
      <c r="F270" s="2" t="s">
        <v>119</v>
      </c>
      <c r="G270" s="79" t="s">
        <v>2473</v>
      </c>
      <c r="H270" s="6">
        <v>45</v>
      </c>
      <c r="I270" s="6">
        <v>55</v>
      </c>
      <c r="J270" s="6">
        <v>45</v>
      </c>
      <c r="K270" s="6">
        <v>65</v>
      </c>
      <c r="L270" s="6">
        <v>45</v>
      </c>
      <c r="M270" s="6">
        <v>75</v>
      </c>
      <c r="N270" s="6">
        <f t="shared" si="8"/>
        <v>330</v>
      </c>
      <c r="O270" s="6">
        <v>0</v>
      </c>
      <c r="P270" s="6">
        <v>0</v>
      </c>
      <c r="Q270" s="6">
        <v>30</v>
      </c>
      <c r="R270" s="6">
        <v>10</v>
      </c>
      <c r="S270" s="6">
        <v>0</v>
      </c>
      <c r="T270" s="57">
        <f t="shared" si="9"/>
        <v>40</v>
      </c>
      <c r="U270" s="321" t="s">
        <v>1767</v>
      </c>
    </row>
    <row r="271" spans="1:23" x14ac:dyDescent="0.25">
      <c r="A271" s="4">
        <v>226</v>
      </c>
      <c r="B271" s="2" t="s">
        <v>591</v>
      </c>
      <c r="C271" s="2" t="s">
        <v>65</v>
      </c>
      <c r="D271" s="2" t="s">
        <v>57</v>
      </c>
      <c r="E271" s="2" t="s">
        <v>182</v>
      </c>
      <c r="F271" s="2" t="s">
        <v>279</v>
      </c>
      <c r="G271" s="5" t="s">
        <v>385</v>
      </c>
      <c r="H271" s="10">
        <v>85</v>
      </c>
      <c r="I271" s="6">
        <v>40</v>
      </c>
      <c r="J271" s="6">
        <v>70</v>
      </c>
      <c r="K271" s="6">
        <v>80</v>
      </c>
      <c r="L271" s="6">
        <v>140</v>
      </c>
      <c r="M271" s="6">
        <v>70</v>
      </c>
      <c r="N271" s="6">
        <f t="shared" si="8"/>
        <v>485</v>
      </c>
      <c r="O271" s="6">
        <v>10</v>
      </c>
      <c r="P271" s="6">
        <v>30</v>
      </c>
      <c r="Q271" s="6">
        <v>10</v>
      </c>
      <c r="R271" s="6">
        <v>10</v>
      </c>
      <c r="S271" s="6">
        <v>10</v>
      </c>
      <c r="T271" s="57">
        <f t="shared" si="9"/>
        <v>70</v>
      </c>
      <c r="U271" s="4" t="s">
        <v>2030</v>
      </c>
    </row>
    <row r="272" spans="1:23" x14ac:dyDescent="0.25">
      <c r="A272" s="4">
        <v>227</v>
      </c>
      <c r="B272" s="2" t="s">
        <v>592</v>
      </c>
      <c r="C272" s="2" t="s">
        <v>143</v>
      </c>
      <c r="D272" s="2" t="s">
        <v>57</v>
      </c>
      <c r="E272" s="2" t="s">
        <v>102</v>
      </c>
      <c r="F272" s="2" t="s">
        <v>308</v>
      </c>
      <c r="G272" s="5" t="s">
        <v>350</v>
      </c>
      <c r="H272" s="6">
        <v>65</v>
      </c>
      <c r="I272" s="6">
        <v>80</v>
      </c>
      <c r="J272" s="6">
        <v>140</v>
      </c>
      <c r="K272" s="6">
        <v>40</v>
      </c>
      <c r="L272" s="6">
        <v>70</v>
      </c>
      <c r="M272" s="6">
        <v>70</v>
      </c>
      <c r="N272" s="6">
        <f t="shared" si="8"/>
        <v>465</v>
      </c>
      <c r="O272" s="6">
        <v>30</v>
      </c>
      <c r="P272" s="6">
        <v>0</v>
      </c>
      <c r="Q272" s="6">
        <v>0</v>
      </c>
      <c r="R272" s="6">
        <v>0</v>
      </c>
      <c r="S272" s="6">
        <v>40</v>
      </c>
      <c r="T272" s="57">
        <f t="shared" si="9"/>
        <v>70</v>
      </c>
      <c r="U272" s="4"/>
    </row>
    <row r="273" spans="1:23" x14ac:dyDescent="0.25">
      <c r="A273" s="4">
        <v>228</v>
      </c>
      <c r="B273" s="2" t="s">
        <v>593</v>
      </c>
      <c r="C273" s="2" t="s">
        <v>122</v>
      </c>
      <c r="D273" s="2" t="s">
        <v>49</v>
      </c>
      <c r="E273" s="2" t="s">
        <v>331</v>
      </c>
      <c r="F273" s="2" t="s">
        <v>218</v>
      </c>
      <c r="G273" s="5" t="s">
        <v>162</v>
      </c>
      <c r="H273" s="6">
        <v>45</v>
      </c>
      <c r="I273" s="6">
        <v>60</v>
      </c>
      <c r="J273" s="6">
        <v>30</v>
      </c>
      <c r="K273" s="6">
        <v>80</v>
      </c>
      <c r="L273" s="6">
        <v>50</v>
      </c>
      <c r="M273" s="6">
        <v>65</v>
      </c>
      <c r="N273" s="6">
        <f t="shared" si="8"/>
        <v>330</v>
      </c>
      <c r="O273" s="6">
        <v>30</v>
      </c>
      <c r="P273" s="6">
        <v>0</v>
      </c>
      <c r="Q273" s="6">
        <v>0</v>
      </c>
      <c r="R273" s="6">
        <v>0</v>
      </c>
      <c r="S273" s="6">
        <v>10</v>
      </c>
      <c r="T273" s="57">
        <f t="shared" si="9"/>
        <v>40</v>
      </c>
      <c r="U273" s="313" t="s">
        <v>1484</v>
      </c>
    </row>
    <row r="274" spans="1:23" x14ac:dyDescent="0.25">
      <c r="A274" s="4">
        <v>229</v>
      </c>
      <c r="B274" s="2" t="s">
        <v>594</v>
      </c>
      <c r="C274" s="2" t="s">
        <v>122</v>
      </c>
      <c r="D274" s="2" t="s">
        <v>49</v>
      </c>
      <c r="E274" s="2" t="s">
        <v>331</v>
      </c>
      <c r="F274" s="2" t="s">
        <v>218</v>
      </c>
      <c r="G274" s="5" t="s">
        <v>162</v>
      </c>
      <c r="H274" s="6">
        <v>75</v>
      </c>
      <c r="I274" s="6">
        <v>90</v>
      </c>
      <c r="J274" s="6">
        <v>50</v>
      </c>
      <c r="K274" s="6">
        <v>110</v>
      </c>
      <c r="L274" s="6">
        <v>80</v>
      </c>
      <c r="M274" s="6">
        <v>95</v>
      </c>
      <c r="N274" s="6">
        <f t="shared" si="8"/>
        <v>500</v>
      </c>
      <c r="O274" s="6">
        <v>50</v>
      </c>
      <c r="P274" s="6">
        <v>10</v>
      </c>
      <c r="Q274" s="6">
        <v>0</v>
      </c>
      <c r="R274" s="6">
        <v>0</v>
      </c>
      <c r="S274" s="6">
        <v>10</v>
      </c>
      <c r="T274" s="57">
        <f t="shared" si="9"/>
        <v>70</v>
      </c>
      <c r="U274" s="313" t="s">
        <v>1484</v>
      </c>
    </row>
    <row r="275" spans="1:23" x14ac:dyDescent="0.25">
      <c r="A275" s="4">
        <v>229</v>
      </c>
      <c r="B275" s="11" t="s">
        <v>595</v>
      </c>
      <c r="C275" s="1" t="s">
        <v>122</v>
      </c>
      <c r="D275" s="1" t="s">
        <v>49</v>
      </c>
      <c r="E275" s="1" t="s">
        <v>53</v>
      </c>
      <c r="F275" s="2"/>
      <c r="G275" s="5"/>
      <c r="H275" s="21">
        <v>75</v>
      </c>
      <c r="I275" s="21">
        <v>90</v>
      </c>
      <c r="J275" s="10">
        <v>90</v>
      </c>
      <c r="K275" s="10">
        <v>140</v>
      </c>
      <c r="L275" s="10">
        <v>90</v>
      </c>
      <c r="M275" s="10">
        <v>115</v>
      </c>
      <c r="N275" s="6">
        <f t="shared" si="8"/>
        <v>600</v>
      </c>
      <c r="O275" s="57"/>
      <c r="P275" s="57"/>
      <c r="Q275" s="57"/>
      <c r="R275" s="57"/>
      <c r="S275" s="57"/>
      <c r="T275" s="57"/>
      <c r="U275" s="313"/>
    </row>
    <row r="276" spans="1:23" x14ac:dyDescent="0.25">
      <c r="A276" s="4">
        <v>230</v>
      </c>
      <c r="B276" s="12" t="s">
        <v>596</v>
      </c>
      <c r="C276" s="2" t="s">
        <v>65</v>
      </c>
      <c r="D276" s="2" t="s">
        <v>59</v>
      </c>
      <c r="E276" s="2" t="s">
        <v>182</v>
      </c>
      <c r="F276" s="2" t="s">
        <v>92</v>
      </c>
      <c r="G276" s="5" t="s">
        <v>246</v>
      </c>
      <c r="H276" s="20">
        <v>75</v>
      </c>
      <c r="I276" s="20">
        <v>95</v>
      </c>
      <c r="J276" s="6">
        <v>95</v>
      </c>
      <c r="K276" s="6">
        <v>95</v>
      </c>
      <c r="L276" s="6">
        <v>95</v>
      </c>
      <c r="M276" s="6">
        <v>85</v>
      </c>
      <c r="N276" s="6">
        <f t="shared" si="8"/>
        <v>540</v>
      </c>
      <c r="O276" s="6">
        <v>40</v>
      </c>
      <c r="P276" s="6">
        <v>40</v>
      </c>
      <c r="Q276" s="6">
        <v>0</v>
      </c>
      <c r="R276" s="6">
        <v>10</v>
      </c>
      <c r="S276" s="6">
        <v>10</v>
      </c>
      <c r="T276" s="57">
        <f t="shared" si="9"/>
        <v>100</v>
      </c>
      <c r="U276" s="4"/>
    </row>
    <row r="277" spans="1:23" x14ac:dyDescent="0.25">
      <c r="A277" s="4">
        <v>231</v>
      </c>
      <c r="B277" s="2" t="s">
        <v>148</v>
      </c>
      <c r="C277" s="2" t="s">
        <v>111</v>
      </c>
      <c r="D277" s="12"/>
      <c r="E277" s="2" t="s">
        <v>260</v>
      </c>
      <c r="F277" s="7"/>
      <c r="G277" s="5" t="s">
        <v>180</v>
      </c>
      <c r="H277" s="6">
        <v>90</v>
      </c>
      <c r="I277" s="6">
        <v>60</v>
      </c>
      <c r="J277" s="6">
        <v>60</v>
      </c>
      <c r="K277" s="6">
        <v>40</v>
      </c>
      <c r="L277" s="6">
        <v>40</v>
      </c>
      <c r="M277" s="6">
        <v>40</v>
      </c>
      <c r="N277" s="6">
        <f t="shared" si="8"/>
        <v>330</v>
      </c>
      <c r="O277" s="6">
        <v>0</v>
      </c>
      <c r="P277" s="6">
        <v>0</v>
      </c>
      <c r="Q277" s="6">
        <v>40</v>
      </c>
      <c r="R277" s="6">
        <v>0</v>
      </c>
      <c r="S277" s="6">
        <v>40</v>
      </c>
      <c r="T277" s="57">
        <f t="shared" si="9"/>
        <v>80</v>
      </c>
      <c r="U277" s="4"/>
    </row>
    <row r="278" spans="1:23" x14ac:dyDescent="0.25">
      <c r="A278" s="4">
        <v>232</v>
      </c>
      <c r="B278" s="2" t="s">
        <v>151</v>
      </c>
      <c r="C278" s="2" t="s">
        <v>111</v>
      </c>
      <c r="D278" s="12"/>
      <c r="E278" s="2" t="s">
        <v>308</v>
      </c>
      <c r="F278" s="7"/>
      <c r="G278" s="5" t="s">
        <v>180</v>
      </c>
      <c r="H278" s="6">
        <v>90</v>
      </c>
      <c r="I278" s="6">
        <v>120</v>
      </c>
      <c r="J278" s="6">
        <v>120</v>
      </c>
      <c r="K278" s="6">
        <v>60</v>
      </c>
      <c r="L278" s="6">
        <v>60</v>
      </c>
      <c r="M278" s="6">
        <v>50</v>
      </c>
      <c r="N278" s="6">
        <f t="shared" si="8"/>
        <v>500</v>
      </c>
      <c r="O278" s="6">
        <v>30</v>
      </c>
      <c r="P278" s="6">
        <v>0</v>
      </c>
      <c r="Q278" s="6">
        <v>0</v>
      </c>
      <c r="R278" s="6">
        <v>0</v>
      </c>
      <c r="S278" s="6">
        <v>60</v>
      </c>
      <c r="T278" s="57">
        <f t="shared" si="9"/>
        <v>90</v>
      </c>
      <c r="U278" s="4" t="s">
        <v>2558</v>
      </c>
      <c r="W278" s="69"/>
    </row>
    <row r="279" spans="1:23" ht="30" x14ac:dyDescent="0.25">
      <c r="A279" s="4">
        <v>233</v>
      </c>
      <c r="B279" s="12" t="s">
        <v>597</v>
      </c>
      <c r="C279" s="2" t="s">
        <v>101</v>
      </c>
      <c r="D279" s="12"/>
      <c r="E279" s="2" t="s">
        <v>291</v>
      </c>
      <c r="F279" s="2" t="s">
        <v>414</v>
      </c>
      <c r="G279" s="5" t="s">
        <v>147</v>
      </c>
      <c r="H279" s="20">
        <v>85</v>
      </c>
      <c r="I279" s="20">
        <v>80</v>
      </c>
      <c r="J279" s="6">
        <v>90</v>
      </c>
      <c r="K279" s="6">
        <v>105</v>
      </c>
      <c r="L279" s="6">
        <v>95</v>
      </c>
      <c r="M279" s="6">
        <v>60</v>
      </c>
      <c r="N279" s="6">
        <f t="shared" si="8"/>
        <v>515</v>
      </c>
      <c r="O279" s="6">
        <v>10</v>
      </c>
      <c r="P279" s="6">
        <v>20</v>
      </c>
      <c r="Q279" s="6">
        <v>0</v>
      </c>
      <c r="R279" s="6">
        <v>50</v>
      </c>
      <c r="S279" s="6">
        <v>0</v>
      </c>
      <c r="T279" s="57">
        <f t="shared" si="9"/>
        <v>80</v>
      </c>
      <c r="U279" s="4" t="s">
        <v>2139</v>
      </c>
      <c r="V279" s="69" t="s">
        <v>2711</v>
      </c>
      <c r="W279" s="69" t="s">
        <v>2399</v>
      </c>
    </row>
    <row r="280" spans="1:23" x14ac:dyDescent="0.25">
      <c r="A280" s="4">
        <v>234</v>
      </c>
      <c r="B280" s="2" t="s">
        <v>598</v>
      </c>
      <c r="C280" s="2" t="s">
        <v>101</v>
      </c>
      <c r="D280" s="12"/>
      <c r="E280" s="2" t="s">
        <v>161</v>
      </c>
      <c r="F280" s="2" t="s">
        <v>225</v>
      </c>
      <c r="G280" s="5" t="s">
        <v>470</v>
      </c>
      <c r="H280" s="6">
        <v>73</v>
      </c>
      <c r="I280" s="6">
        <v>95</v>
      </c>
      <c r="J280" s="6">
        <v>62</v>
      </c>
      <c r="K280" s="6">
        <v>85</v>
      </c>
      <c r="L280" s="6">
        <v>65</v>
      </c>
      <c r="M280" s="6">
        <v>85</v>
      </c>
      <c r="N280" s="6">
        <f t="shared" si="8"/>
        <v>465</v>
      </c>
      <c r="O280" s="6">
        <v>10</v>
      </c>
      <c r="P280" s="6">
        <v>10</v>
      </c>
      <c r="Q280" s="6">
        <v>10</v>
      </c>
      <c r="R280" s="6">
        <v>30</v>
      </c>
      <c r="S280" s="6">
        <v>10</v>
      </c>
      <c r="T280" s="57">
        <f t="shared" si="9"/>
        <v>70</v>
      </c>
      <c r="U280" s="4" t="s">
        <v>1360</v>
      </c>
      <c r="W280" s="69"/>
    </row>
    <row r="281" spans="1:23" x14ac:dyDescent="0.25">
      <c r="A281" s="4">
        <v>235</v>
      </c>
      <c r="B281" s="2" t="s">
        <v>599</v>
      </c>
      <c r="C281" s="2" t="s">
        <v>101</v>
      </c>
      <c r="D281" s="12"/>
      <c r="E281" s="2" t="s">
        <v>322</v>
      </c>
      <c r="F281" s="2" t="s">
        <v>261</v>
      </c>
      <c r="G281" s="5" t="s">
        <v>588</v>
      </c>
      <c r="H281" s="6">
        <v>55</v>
      </c>
      <c r="I281" s="6">
        <v>20</v>
      </c>
      <c r="J281" s="6">
        <v>35</v>
      </c>
      <c r="K281" s="6">
        <v>20</v>
      </c>
      <c r="L281" s="6">
        <v>45</v>
      </c>
      <c r="M281" s="6">
        <v>75</v>
      </c>
      <c r="N281" s="6">
        <f t="shared" si="8"/>
        <v>250</v>
      </c>
      <c r="O281" s="6">
        <v>0</v>
      </c>
      <c r="P281" s="6">
        <v>10</v>
      </c>
      <c r="Q281" s="6">
        <v>30</v>
      </c>
      <c r="R281" s="6">
        <v>20</v>
      </c>
      <c r="S281" s="6">
        <v>0</v>
      </c>
      <c r="T281" s="57">
        <f t="shared" si="9"/>
        <v>60</v>
      </c>
      <c r="U281" s="4" t="s">
        <v>2649</v>
      </c>
    </row>
    <row r="282" spans="1:23" x14ac:dyDescent="0.25">
      <c r="A282" s="4">
        <v>236</v>
      </c>
      <c r="B282" s="12" t="s">
        <v>600</v>
      </c>
      <c r="C282" s="2" t="s">
        <v>228</v>
      </c>
      <c r="D282" s="12"/>
      <c r="E282" s="2" t="s">
        <v>117</v>
      </c>
      <c r="F282" s="2" t="s">
        <v>294</v>
      </c>
      <c r="G282" s="5" t="s">
        <v>271</v>
      </c>
      <c r="H282" s="20">
        <v>35</v>
      </c>
      <c r="I282" s="20">
        <v>35</v>
      </c>
      <c r="J282" s="6">
        <v>35</v>
      </c>
      <c r="K282" s="6">
        <v>35</v>
      </c>
      <c r="L282" s="6">
        <v>35</v>
      </c>
      <c r="M282" s="6">
        <v>35</v>
      </c>
      <c r="N282" s="6">
        <f t="shared" si="8"/>
        <v>210</v>
      </c>
      <c r="O282" s="6">
        <v>20</v>
      </c>
      <c r="P282" s="6">
        <v>0</v>
      </c>
      <c r="Q282" s="6">
        <v>20</v>
      </c>
      <c r="R282" s="6">
        <v>0</v>
      </c>
      <c r="S282" s="6">
        <v>20</v>
      </c>
      <c r="T282" s="57">
        <f t="shared" si="9"/>
        <v>60</v>
      </c>
      <c r="U282" s="4" t="s">
        <v>2112</v>
      </c>
    </row>
    <row r="283" spans="1:23" x14ac:dyDescent="0.25">
      <c r="A283" s="4">
        <v>237</v>
      </c>
      <c r="B283" s="12" t="s">
        <v>601</v>
      </c>
      <c r="C283" s="2" t="s">
        <v>228</v>
      </c>
      <c r="D283" s="12"/>
      <c r="E283" s="2" t="s">
        <v>161</v>
      </c>
      <c r="F283" s="2" t="s">
        <v>261</v>
      </c>
      <c r="G283" s="5" t="s">
        <v>294</v>
      </c>
      <c r="H283" s="20">
        <v>50</v>
      </c>
      <c r="I283" s="20">
        <v>95</v>
      </c>
      <c r="J283" s="6">
        <v>95</v>
      </c>
      <c r="K283" s="6">
        <v>35</v>
      </c>
      <c r="L283" s="6">
        <v>110</v>
      </c>
      <c r="M283" s="6">
        <v>70</v>
      </c>
      <c r="N283" s="6">
        <f t="shared" si="8"/>
        <v>455</v>
      </c>
      <c r="O283" s="6">
        <v>30</v>
      </c>
      <c r="P283" s="6">
        <v>0</v>
      </c>
      <c r="Q283" s="6">
        <v>0</v>
      </c>
      <c r="R283" s="6">
        <v>30</v>
      </c>
      <c r="S283" s="6">
        <v>10</v>
      </c>
      <c r="T283" s="57">
        <f t="shared" si="9"/>
        <v>70</v>
      </c>
      <c r="U283" s="4" t="s">
        <v>1264</v>
      </c>
    </row>
    <row r="284" spans="1:23" x14ac:dyDescent="0.25">
      <c r="A284" s="4">
        <v>238</v>
      </c>
      <c r="B284" s="12" t="s">
        <v>118</v>
      </c>
      <c r="C284" s="2" t="s">
        <v>185</v>
      </c>
      <c r="D284" s="2" t="s">
        <v>174</v>
      </c>
      <c r="E284" s="2" t="s">
        <v>321</v>
      </c>
      <c r="F284" s="2" t="s">
        <v>243</v>
      </c>
      <c r="G284" s="5" t="s">
        <v>334</v>
      </c>
      <c r="H284" s="20">
        <v>45</v>
      </c>
      <c r="I284" s="20">
        <v>30</v>
      </c>
      <c r="J284" s="6">
        <v>15</v>
      </c>
      <c r="K284" s="6">
        <v>85</v>
      </c>
      <c r="L284" s="6">
        <v>65</v>
      </c>
      <c r="M284" s="6">
        <v>65</v>
      </c>
      <c r="N284" s="6">
        <f t="shared" si="8"/>
        <v>305</v>
      </c>
      <c r="O284" s="6">
        <v>0</v>
      </c>
      <c r="P284" s="6">
        <v>0</v>
      </c>
      <c r="Q284" s="6">
        <v>30</v>
      </c>
      <c r="R284" s="6">
        <v>20</v>
      </c>
      <c r="S284" s="6">
        <v>0</v>
      </c>
      <c r="T284" s="57">
        <f t="shared" si="9"/>
        <v>50</v>
      </c>
      <c r="U284" s="342" t="s">
        <v>1608</v>
      </c>
    </row>
    <row r="285" spans="1:23" x14ac:dyDescent="0.25">
      <c r="A285" s="4">
        <v>239</v>
      </c>
      <c r="B285" s="12" t="s">
        <v>602</v>
      </c>
      <c r="C285" s="2" t="s">
        <v>145</v>
      </c>
      <c r="D285" s="12"/>
      <c r="E285" s="2" t="s">
        <v>171</v>
      </c>
      <c r="F285" s="7"/>
      <c r="G285" s="5" t="s">
        <v>271</v>
      </c>
      <c r="H285" s="20">
        <v>45</v>
      </c>
      <c r="I285" s="20">
        <v>63</v>
      </c>
      <c r="J285" s="6">
        <v>37</v>
      </c>
      <c r="K285" s="6">
        <v>65</v>
      </c>
      <c r="L285" s="6">
        <v>55</v>
      </c>
      <c r="M285" s="6">
        <v>95</v>
      </c>
      <c r="N285" s="6">
        <f t="shared" si="8"/>
        <v>360</v>
      </c>
      <c r="O285" s="6">
        <v>10</v>
      </c>
      <c r="P285" s="6">
        <v>0</v>
      </c>
      <c r="Q285" s="6">
        <v>10</v>
      </c>
      <c r="R285" s="6">
        <v>10</v>
      </c>
      <c r="S285" s="6">
        <v>0</v>
      </c>
      <c r="T285" s="57">
        <f t="shared" si="9"/>
        <v>30</v>
      </c>
      <c r="U285" s="4" t="s">
        <v>2207</v>
      </c>
    </row>
    <row r="286" spans="1:23" x14ac:dyDescent="0.25">
      <c r="A286" s="4">
        <v>240</v>
      </c>
      <c r="B286" s="12" t="s">
        <v>603</v>
      </c>
      <c r="C286" s="2" t="s">
        <v>49</v>
      </c>
      <c r="D286" s="12"/>
      <c r="E286" s="2" t="s">
        <v>318</v>
      </c>
      <c r="F286" s="7"/>
      <c r="G286" s="5" t="s">
        <v>271</v>
      </c>
      <c r="H286" s="20">
        <v>45</v>
      </c>
      <c r="I286" s="20">
        <v>75</v>
      </c>
      <c r="J286" s="6">
        <v>37</v>
      </c>
      <c r="K286" s="6">
        <v>70</v>
      </c>
      <c r="L286" s="6">
        <v>55</v>
      </c>
      <c r="M286" s="6">
        <v>83</v>
      </c>
      <c r="N286" s="6">
        <f t="shared" si="8"/>
        <v>365</v>
      </c>
      <c r="O286" s="6">
        <v>10</v>
      </c>
      <c r="P286" s="6">
        <v>10</v>
      </c>
      <c r="Q286" s="6">
        <v>10</v>
      </c>
      <c r="R286" s="6">
        <v>0</v>
      </c>
      <c r="S286" s="6">
        <v>0</v>
      </c>
      <c r="T286" s="57">
        <f t="shared" si="9"/>
        <v>30</v>
      </c>
      <c r="U286" s="4" t="s">
        <v>4122</v>
      </c>
    </row>
    <row r="287" spans="1:23" x14ac:dyDescent="0.25">
      <c r="A287" s="4">
        <v>241</v>
      </c>
      <c r="B287" s="2" t="s">
        <v>604</v>
      </c>
      <c r="C287" s="2" t="s">
        <v>101</v>
      </c>
      <c r="D287" s="12"/>
      <c r="E287" s="2" t="s">
        <v>47</v>
      </c>
      <c r="F287" s="2" t="s">
        <v>379</v>
      </c>
      <c r="G287" s="5" t="s">
        <v>470</v>
      </c>
      <c r="H287" s="6">
        <v>95</v>
      </c>
      <c r="I287" s="6">
        <v>80</v>
      </c>
      <c r="J287" s="6">
        <v>105</v>
      </c>
      <c r="K287" s="6">
        <v>40</v>
      </c>
      <c r="L287" s="6">
        <v>70</v>
      </c>
      <c r="M287" s="6">
        <v>100</v>
      </c>
      <c r="N287" s="6">
        <f t="shared" si="8"/>
        <v>490</v>
      </c>
      <c r="O287" s="6">
        <v>0</v>
      </c>
      <c r="P287" s="6">
        <v>0</v>
      </c>
      <c r="Q287" s="6">
        <v>30</v>
      </c>
      <c r="R287" s="6">
        <v>0</v>
      </c>
      <c r="S287" s="6">
        <v>40</v>
      </c>
      <c r="T287" s="57">
        <f t="shared" si="9"/>
        <v>70</v>
      </c>
      <c r="U287" s="4" t="s">
        <v>1655</v>
      </c>
    </row>
    <row r="288" spans="1:23" ht="30" x14ac:dyDescent="0.25">
      <c r="A288" s="4">
        <v>242</v>
      </c>
      <c r="B288" s="12" t="s">
        <v>605</v>
      </c>
      <c r="C288" s="2" t="s">
        <v>101</v>
      </c>
      <c r="D288" s="12"/>
      <c r="E288" s="2" t="s">
        <v>374</v>
      </c>
      <c r="F288" s="2" t="s">
        <v>375</v>
      </c>
      <c r="G288" s="5" t="s">
        <v>376</v>
      </c>
      <c r="H288" s="20">
        <v>255</v>
      </c>
      <c r="I288" s="20">
        <v>10</v>
      </c>
      <c r="J288" s="6">
        <v>10</v>
      </c>
      <c r="K288" s="6">
        <v>75</v>
      </c>
      <c r="L288" s="6">
        <v>135</v>
      </c>
      <c r="M288" s="6">
        <v>55</v>
      </c>
      <c r="N288" s="6">
        <f t="shared" si="8"/>
        <v>540</v>
      </c>
      <c r="O288" s="6">
        <v>0</v>
      </c>
      <c r="P288" s="6">
        <v>20</v>
      </c>
      <c r="Q288" s="6">
        <v>30</v>
      </c>
      <c r="R288" s="6">
        <v>0</v>
      </c>
      <c r="S288" s="6">
        <v>0</v>
      </c>
      <c r="T288" s="57">
        <f t="shared" si="9"/>
        <v>50</v>
      </c>
      <c r="U288" s="4" t="s">
        <v>1447</v>
      </c>
      <c r="V288" s="16" t="s">
        <v>2712</v>
      </c>
      <c r="W288" s="16" t="s">
        <v>2710</v>
      </c>
    </row>
    <row r="289" spans="1:21" x14ac:dyDescent="0.25">
      <c r="A289" s="4">
        <v>243</v>
      </c>
      <c r="B289" s="2" t="s">
        <v>606</v>
      </c>
      <c r="C289" s="2" t="s">
        <v>145</v>
      </c>
      <c r="D289" s="12"/>
      <c r="E289" s="2" t="s">
        <v>300</v>
      </c>
      <c r="F289" s="7"/>
      <c r="G289" s="26" t="s">
        <v>410</v>
      </c>
      <c r="H289" s="6">
        <v>90</v>
      </c>
      <c r="I289" s="6">
        <v>85</v>
      </c>
      <c r="J289" s="6">
        <v>75</v>
      </c>
      <c r="K289" s="6">
        <v>115</v>
      </c>
      <c r="L289" s="6">
        <v>100</v>
      </c>
      <c r="M289" s="6">
        <v>115</v>
      </c>
      <c r="N289" s="6">
        <f t="shared" si="8"/>
        <v>580</v>
      </c>
      <c r="O289" s="6">
        <v>50</v>
      </c>
      <c r="P289" s="6">
        <v>0</v>
      </c>
      <c r="Q289" s="6">
        <v>0</v>
      </c>
      <c r="R289" s="6">
        <v>20</v>
      </c>
      <c r="S289" s="6">
        <v>30</v>
      </c>
      <c r="T289" s="57">
        <f t="shared" si="9"/>
        <v>100</v>
      </c>
      <c r="U289" s="313" t="s">
        <v>1273</v>
      </c>
    </row>
    <row r="290" spans="1:21" x14ac:dyDescent="0.25">
      <c r="A290" s="4">
        <v>244</v>
      </c>
      <c r="B290" s="2" t="s">
        <v>607</v>
      </c>
      <c r="C290" s="2" t="s">
        <v>49</v>
      </c>
      <c r="D290" s="12"/>
      <c r="E290" s="2" t="s">
        <v>300</v>
      </c>
      <c r="F290" s="7"/>
      <c r="G290" s="26" t="s">
        <v>218</v>
      </c>
      <c r="H290" s="6">
        <v>115</v>
      </c>
      <c r="I290" s="6">
        <v>115</v>
      </c>
      <c r="J290" s="6">
        <v>85</v>
      </c>
      <c r="K290" s="6">
        <v>90</v>
      </c>
      <c r="L290" s="6">
        <v>75</v>
      </c>
      <c r="M290" s="6">
        <v>100</v>
      </c>
      <c r="N290" s="6">
        <f t="shared" si="8"/>
        <v>580</v>
      </c>
      <c r="O290" s="6">
        <v>30</v>
      </c>
      <c r="P290" s="6">
        <v>20</v>
      </c>
      <c r="Q290" s="6">
        <v>0</v>
      </c>
      <c r="R290" s="6">
        <v>0</v>
      </c>
      <c r="S290" s="6">
        <v>50</v>
      </c>
      <c r="T290" s="57">
        <f t="shared" si="9"/>
        <v>100</v>
      </c>
      <c r="U290" s="4" t="s">
        <v>2364</v>
      </c>
    </row>
    <row r="291" spans="1:21" x14ac:dyDescent="0.25">
      <c r="A291" s="4">
        <v>245</v>
      </c>
      <c r="B291" s="2" t="s">
        <v>608</v>
      </c>
      <c r="C291" s="2" t="s">
        <v>65</v>
      </c>
      <c r="D291" s="12"/>
      <c r="E291" s="2" t="s">
        <v>300</v>
      </c>
      <c r="F291" s="7"/>
      <c r="G291" s="26" t="s">
        <v>279</v>
      </c>
      <c r="H291" s="6">
        <v>100</v>
      </c>
      <c r="I291" s="6">
        <v>75</v>
      </c>
      <c r="J291" s="6">
        <v>115</v>
      </c>
      <c r="K291" s="6">
        <v>90</v>
      </c>
      <c r="L291" s="6">
        <v>115</v>
      </c>
      <c r="M291" s="6">
        <v>85</v>
      </c>
      <c r="N291" s="6">
        <f t="shared" si="8"/>
        <v>580</v>
      </c>
      <c r="O291" s="6">
        <v>20</v>
      </c>
      <c r="P291" s="6">
        <v>50</v>
      </c>
      <c r="Q291" s="6">
        <v>0</v>
      </c>
      <c r="R291" s="6">
        <v>30</v>
      </c>
      <c r="S291" s="6">
        <v>0</v>
      </c>
      <c r="T291" s="57">
        <f t="shared" si="9"/>
        <v>100</v>
      </c>
      <c r="U291" s="4" t="s">
        <v>2005</v>
      </c>
    </row>
    <row r="292" spans="1:21" x14ac:dyDescent="0.25">
      <c r="A292" s="4">
        <v>246</v>
      </c>
      <c r="B292" s="2" t="s">
        <v>609</v>
      </c>
      <c r="C292" s="2" t="s">
        <v>89</v>
      </c>
      <c r="D292" s="2" t="s">
        <v>111</v>
      </c>
      <c r="E292" s="2" t="s">
        <v>117</v>
      </c>
      <c r="F292" s="7"/>
      <c r="G292" s="5" t="s">
        <v>180</v>
      </c>
      <c r="H292" s="6">
        <v>50</v>
      </c>
      <c r="I292" s="6">
        <v>64</v>
      </c>
      <c r="J292" s="6">
        <v>50</v>
      </c>
      <c r="K292" s="6">
        <v>45</v>
      </c>
      <c r="L292" s="6">
        <v>50</v>
      </c>
      <c r="M292" s="6">
        <v>41</v>
      </c>
      <c r="N292" s="6">
        <f t="shared" si="8"/>
        <v>300</v>
      </c>
      <c r="O292" s="6">
        <v>10</v>
      </c>
      <c r="P292" s="6">
        <v>0</v>
      </c>
      <c r="Q292" s="6">
        <v>20</v>
      </c>
      <c r="R292" s="6">
        <v>0</v>
      </c>
      <c r="S292" s="6">
        <v>40</v>
      </c>
      <c r="T292" s="57">
        <f t="shared" si="9"/>
        <v>70</v>
      </c>
      <c r="U292" s="4" t="s">
        <v>1880</v>
      </c>
    </row>
    <row r="293" spans="1:21" x14ac:dyDescent="0.25">
      <c r="A293" s="4">
        <v>247</v>
      </c>
      <c r="B293" s="2" t="s">
        <v>610</v>
      </c>
      <c r="C293" s="2" t="s">
        <v>89</v>
      </c>
      <c r="D293" s="2" t="s">
        <v>111</v>
      </c>
      <c r="E293" s="2" t="s">
        <v>78</v>
      </c>
      <c r="F293" s="7"/>
      <c r="G293" s="79" t="s">
        <v>524</v>
      </c>
      <c r="H293" s="6">
        <v>70</v>
      </c>
      <c r="I293" s="6">
        <v>84</v>
      </c>
      <c r="J293" s="6">
        <v>70</v>
      </c>
      <c r="K293" s="6">
        <v>65</v>
      </c>
      <c r="L293" s="6">
        <v>70</v>
      </c>
      <c r="M293" s="6">
        <v>51</v>
      </c>
      <c r="N293" s="6">
        <f t="shared" si="8"/>
        <v>410</v>
      </c>
      <c r="O293" s="6">
        <v>0</v>
      </c>
      <c r="P293" s="6">
        <v>0</v>
      </c>
      <c r="Q293" s="6">
        <v>0</v>
      </c>
      <c r="R293" s="6">
        <v>0</v>
      </c>
      <c r="S293" s="6">
        <v>70</v>
      </c>
      <c r="T293" s="57">
        <f t="shared" si="9"/>
        <v>70</v>
      </c>
      <c r="U293" s="4" t="s">
        <v>1880</v>
      </c>
    </row>
    <row r="294" spans="1:21" x14ac:dyDescent="0.25">
      <c r="A294" s="4">
        <v>248</v>
      </c>
      <c r="B294" s="2" t="s">
        <v>611</v>
      </c>
      <c r="C294" s="2" t="s">
        <v>89</v>
      </c>
      <c r="D294" s="2" t="s">
        <v>122</v>
      </c>
      <c r="E294" s="27" t="s">
        <v>509</v>
      </c>
      <c r="F294" s="7"/>
      <c r="G294" s="5" t="s">
        <v>162</v>
      </c>
      <c r="H294" s="6">
        <v>100</v>
      </c>
      <c r="I294" s="6">
        <v>134</v>
      </c>
      <c r="J294" s="6">
        <v>110</v>
      </c>
      <c r="K294" s="6">
        <v>95</v>
      </c>
      <c r="L294" s="6">
        <v>100</v>
      </c>
      <c r="M294" s="6">
        <v>61</v>
      </c>
      <c r="N294" s="6">
        <f t="shared" si="8"/>
        <v>600</v>
      </c>
      <c r="O294" s="6">
        <v>40</v>
      </c>
      <c r="P294" s="6">
        <v>0</v>
      </c>
      <c r="Q294" s="6">
        <v>0</v>
      </c>
      <c r="R294" s="6">
        <v>0</v>
      </c>
      <c r="S294" s="6">
        <v>70</v>
      </c>
      <c r="T294" s="57">
        <f t="shared" si="9"/>
        <v>110</v>
      </c>
      <c r="U294" s="4" t="s">
        <v>1880</v>
      </c>
    </row>
    <row r="295" spans="1:21" x14ac:dyDescent="0.25">
      <c r="A295" s="4">
        <v>248</v>
      </c>
      <c r="B295" s="68" t="s">
        <v>2278</v>
      </c>
      <c r="C295" s="1" t="s">
        <v>89</v>
      </c>
      <c r="D295" s="1" t="s">
        <v>122</v>
      </c>
      <c r="E295" s="1" t="s">
        <v>509</v>
      </c>
      <c r="F295" s="7"/>
      <c r="G295" s="5"/>
      <c r="H295" s="10">
        <v>100</v>
      </c>
      <c r="I295" s="10">
        <v>164</v>
      </c>
      <c r="J295" s="10">
        <v>150</v>
      </c>
      <c r="K295" s="10">
        <v>95</v>
      </c>
      <c r="L295" s="10">
        <v>120</v>
      </c>
      <c r="M295" s="10">
        <v>71</v>
      </c>
      <c r="N295" s="6">
        <f t="shared" si="8"/>
        <v>700</v>
      </c>
      <c r="O295" s="57"/>
      <c r="P295" s="57"/>
      <c r="Q295" s="57"/>
      <c r="R295" s="57"/>
      <c r="S295" s="57"/>
      <c r="T295" s="57"/>
      <c r="U295" s="4"/>
    </row>
    <row r="296" spans="1:21" x14ac:dyDescent="0.25">
      <c r="A296" s="4">
        <v>249</v>
      </c>
      <c r="B296" s="2" t="s">
        <v>612</v>
      </c>
      <c r="C296" s="2" t="s">
        <v>174</v>
      </c>
      <c r="D296" s="2" t="s">
        <v>57</v>
      </c>
      <c r="E296" s="2" t="s">
        <v>300</v>
      </c>
      <c r="F296" s="7"/>
      <c r="G296" s="5" t="s">
        <v>430</v>
      </c>
      <c r="H296" s="6">
        <v>106</v>
      </c>
      <c r="I296" s="6">
        <v>90</v>
      </c>
      <c r="J296" s="6">
        <v>130</v>
      </c>
      <c r="K296" s="6">
        <v>90</v>
      </c>
      <c r="L296" s="6">
        <v>154</v>
      </c>
      <c r="M296" s="6">
        <v>110</v>
      </c>
      <c r="N296" s="6">
        <f t="shared" si="8"/>
        <v>680</v>
      </c>
      <c r="O296" s="6">
        <v>30</v>
      </c>
      <c r="P296" s="6">
        <v>50</v>
      </c>
      <c r="Q296" s="6">
        <v>0</v>
      </c>
      <c r="R296" s="6">
        <v>40</v>
      </c>
      <c r="S296" s="6">
        <v>40</v>
      </c>
      <c r="T296" s="57">
        <f t="shared" si="9"/>
        <v>160</v>
      </c>
      <c r="U296" s="4" t="s">
        <v>1849</v>
      </c>
    </row>
    <row r="297" spans="1:21" x14ac:dyDescent="0.25">
      <c r="A297" s="4">
        <v>250</v>
      </c>
      <c r="B297" s="2" t="s">
        <v>613</v>
      </c>
      <c r="C297" s="2" t="s">
        <v>49</v>
      </c>
      <c r="D297" s="2" t="s">
        <v>57</v>
      </c>
      <c r="E297" s="2" t="s">
        <v>300</v>
      </c>
      <c r="F297" s="7"/>
      <c r="G297" s="5" t="s">
        <v>323</v>
      </c>
      <c r="H297" s="6">
        <v>106</v>
      </c>
      <c r="I297" s="6">
        <v>130</v>
      </c>
      <c r="J297" s="6">
        <v>90</v>
      </c>
      <c r="K297" s="6">
        <v>110</v>
      </c>
      <c r="L297" s="6">
        <v>154</v>
      </c>
      <c r="M297" s="6">
        <v>90</v>
      </c>
      <c r="N297" s="6">
        <f t="shared" si="8"/>
        <v>680</v>
      </c>
      <c r="O297" s="6">
        <v>50</v>
      </c>
      <c r="P297" s="6">
        <v>60</v>
      </c>
      <c r="Q297" s="6">
        <v>0</v>
      </c>
      <c r="R297" s="6">
        <v>30</v>
      </c>
      <c r="S297" s="6">
        <v>20</v>
      </c>
      <c r="T297" s="57">
        <f t="shared" si="9"/>
        <v>160</v>
      </c>
      <c r="U297" s="4" t="s">
        <v>2832</v>
      </c>
    </row>
    <row r="298" spans="1:21" x14ac:dyDescent="0.25">
      <c r="A298" s="4">
        <v>251</v>
      </c>
      <c r="B298" s="2" t="s">
        <v>614</v>
      </c>
      <c r="C298" s="2" t="s">
        <v>174</v>
      </c>
      <c r="D298" s="2" t="s">
        <v>30</v>
      </c>
      <c r="E298" s="2" t="s">
        <v>374</v>
      </c>
      <c r="F298" s="7"/>
      <c r="G298" s="7"/>
      <c r="H298" s="6">
        <v>100</v>
      </c>
      <c r="I298" s="6">
        <v>100</v>
      </c>
      <c r="J298" s="6">
        <v>100</v>
      </c>
      <c r="K298" s="6">
        <v>100</v>
      </c>
      <c r="L298" s="6">
        <v>100</v>
      </c>
      <c r="M298" s="6">
        <v>100</v>
      </c>
      <c r="N298" s="6">
        <f t="shared" si="8"/>
        <v>600</v>
      </c>
      <c r="O298" s="6">
        <v>0</v>
      </c>
      <c r="P298" s="6">
        <v>30</v>
      </c>
      <c r="Q298" s="6">
        <v>60</v>
      </c>
      <c r="R298" s="6">
        <v>30</v>
      </c>
      <c r="S298" s="6">
        <v>0</v>
      </c>
      <c r="T298" s="57">
        <f t="shared" si="9"/>
        <v>120</v>
      </c>
      <c r="U298" s="4" t="s">
        <v>1366</v>
      </c>
    </row>
    <row r="299" spans="1:21" x14ac:dyDescent="0.25">
      <c r="A299" s="4">
        <v>252</v>
      </c>
      <c r="B299" s="2" t="s">
        <v>615</v>
      </c>
      <c r="C299" s="2" t="s">
        <v>30</v>
      </c>
      <c r="D299" s="12"/>
      <c r="E299" s="2" t="s">
        <v>32</v>
      </c>
      <c r="F299" s="7"/>
      <c r="G299" s="5" t="s">
        <v>365</v>
      </c>
      <c r="H299" s="6">
        <v>40</v>
      </c>
      <c r="I299" s="6">
        <v>45</v>
      </c>
      <c r="J299" s="6">
        <v>35</v>
      </c>
      <c r="K299" s="6">
        <v>65</v>
      </c>
      <c r="L299" s="6">
        <v>55</v>
      </c>
      <c r="M299" s="6">
        <v>70</v>
      </c>
      <c r="N299" s="6">
        <f t="shared" si="8"/>
        <v>310</v>
      </c>
      <c r="O299" s="6">
        <v>20</v>
      </c>
      <c r="P299" s="6">
        <v>0</v>
      </c>
      <c r="Q299" s="6">
        <v>0</v>
      </c>
      <c r="R299" s="6">
        <v>20</v>
      </c>
      <c r="S299" s="6">
        <v>0</v>
      </c>
      <c r="T299" s="57">
        <f t="shared" si="9"/>
        <v>40</v>
      </c>
      <c r="U299" s="4" t="s">
        <v>1203</v>
      </c>
    </row>
    <row r="300" spans="1:21" x14ac:dyDescent="0.25">
      <c r="A300" s="4">
        <v>253</v>
      </c>
      <c r="B300" s="2" t="s">
        <v>616</v>
      </c>
      <c r="C300" s="2" t="s">
        <v>30</v>
      </c>
      <c r="D300" s="12"/>
      <c r="E300" s="2" t="s">
        <v>32</v>
      </c>
      <c r="F300" s="7"/>
      <c r="G300" s="5" t="s">
        <v>365</v>
      </c>
      <c r="H300" s="6">
        <v>50</v>
      </c>
      <c r="I300" s="6">
        <v>65</v>
      </c>
      <c r="J300" s="6">
        <v>45</v>
      </c>
      <c r="K300" s="6">
        <v>85</v>
      </c>
      <c r="L300" s="6">
        <v>65</v>
      </c>
      <c r="M300" s="6">
        <v>95</v>
      </c>
      <c r="N300" s="6">
        <f t="shared" si="8"/>
        <v>405</v>
      </c>
      <c r="O300" s="6">
        <v>30</v>
      </c>
      <c r="P300" s="6">
        <v>0</v>
      </c>
      <c r="Q300" s="6">
        <v>0</v>
      </c>
      <c r="R300" s="6">
        <v>40</v>
      </c>
      <c r="S300" s="6">
        <v>0</v>
      </c>
      <c r="T300" s="57">
        <f t="shared" si="9"/>
        <v>70</v>
      </c>
      <c r="U300" s="4" t="s">
        <v>1203</v>
      </c>
    </row>
    <row r="301" spans="1:21" x14ac:dyDescent="0.25">
      <c r="A301" s="4">
        <v>254</v>
      </c>
      <c r="B301" s="2" t="s">
        <v>617</v>
      </c>
      <c r="C301" s="2" t="s">
        <v>30</v>
      </c>
      <c r="D301" s="12"/>
      <c r="E301" s="2" t="s">
        <v>32</v>
      </c>
      <c r="F301" s="7"/>
      <c r="G301" s="5" t="s">
        <v>365</v>
      </c>
      <c r="H301" s="6">
        <v>70</v>
      </c>
      <c r="I301" s="6">
        <v>85</v>
      </c>
      <c r="J301" s="6">
        <v>65</v>
      </c>
      <c r="K301" s="6">
        <v>105</v>
      </c>
      <c r="L301" s="6">
        <v>85</v>
      </c>
      <c r="M301" s="6">
        <v>120</v>
      </c>
      <c r="N301" s="6">
        <f t="shared" si="8"/>
        <v>530</v>
      </c>
      <c r="O301" s="6">
        <v>40</v>
      </c>
      <c r="P301" s="6">
        <v>0</v>
      </c>
      <c r="Q301" s="6">
        <v>0</v>
      </c>
      <c r="R301" s="6">
        <v>40</v>
      </c>
      <c r="S301" s="6">
        <v>20</v>
      </c>
      <c r="T301" s="57">
        <f t="shared" si="9"/>
        <v>100</v>
      </c>
      <c r="U301" s="4" t="s">
        <v>2198</v>
      </c>
    </row>
    <row r="302" spans="1:21" x14ac:dyDescent="0.25">
      <c r="A302" s="4">
        <v>254</v>
      </c>
      <c r="B302" s="68" t="s">
        <v>2276</v>
      </c>
      <c r="C302" s="1" t="s">
        <v>30</v>
      </c>
      <c r="D302" s="11" t="s">
        <v>59</v>
      </c>
      <c r="E302" s="1" t="s">
        <v>618</v>
      </c>
      <c r="F302" s="7"/>
      <c r="G302" s="5"/>
      <c r="H302" s="10">
        <v>70</v>
      </c>
      <c r="I302" s="10">
        <v>110</v>
      </c>
      <c r="J302" s="10">
        <v>75</v>
      </c>
      <c r="K302" s="10">
        <v>145</v>
      </c>
      <c r="L302" s="10">
        <v>85</v>
      </c>
      <c r="M302" s="10">
        <v>145</v>
      </c>
      <c r="N302" s="6">
        <f t="shared" si="8"/>
        <v>630</v>
      </c>
      <c r="O302" s="57"/>
      <c r="P302" s="57"/>
      <c r="Q302" s="57"/>
      <c r="R302" s="57"/>
      <c r="S302" s="57"/>
      <c r="T302" s="57"/>
      <c r="U302" s="4"/>
    </row>
    <row r="303" spans="1:21" x14ac:dyDescent="0.25">
      <c r="A303" s="4">
        <v>255</v>
      </c>
      <c r="B303" s="2" t="s">
        <v>619</v>
      </c>
      <c r="C303" s="2" t="s">
        <v>49</v>
      </c>
      <c r="D303" s="12"/>
      <c r="E303" s="2" t="s">
        <v>52</v>
      </c>
      <c r="F303" s="7"/>
      <c r="G303" s="5" t="s">
        <v>495</v>
      </c>
      <c r="H303" s="6">
        <v>45</v>
      </c>
      <c r="I303" s="6">
        <v>60</v>
      </c>
      <c r="J303" s="6">
        <v>40</v>
      </c>
      <c r="K303" s="6">
        <v>70</v>
      </c>
      <c r="L303" s="6">
        <v>50</v>
      </c>
      <c r="M303" s="6">
        <v>45</v>
      </c>
      <c r="N303" s="6">
        <f t="shared" si="8"/>
        <v>310</v>
      </c>
      <c r="O303" s="6">
        <v>0</v>
      </c>
      <c r="P303" s="6">
        <v>10</v>
      </c>
      <c r="Q303" s="6">
        <v>20</v>
      </c>
      <c r="R303" s="6">
        <v>0</v>
      </c>
      <c r="S303" s="6">
        <v>0</v>
      </c>
      <c r="T303" s="57">
        <f t="shared" si="9"/>
        <v>30</v>
      </c>
      <c r="U303" s="422" t="s">
        <v>1787</v>
      </c>
    </row>
    <row r="304" spans="1:21" x14ac:dyDescent="0.25">
      <c r="A304" s="4">
        <v>256</v>
      </c>
      <c r="B304" s="2" t="s">
        <v>620</v>
      </c>
      <c r="C304" s="2" t="s">
        <v>49</v>
      </c>
      <c r="D304" s="2" t="s">
        <v>228</v>
      </c>
      <c r="E304" s="2" t="s">
        <v>52</v>
      </c>
      <c r="F304" s="7"/>
      <c r="G304" s="5" t="s">
        <v>495</v>
      </c>
      <c r="H304" s="6">
        <v>60</v>
      </c>
      <c r="I304" s="6">
        <v>85</v>
      </c>
      <c r="J304" s="6">
        <v>60</v>
      </c>
      <c r="K304" s="6">
        <v>85</v>
      </c>
      <c r="L304" s="6">
        <v>60</v>
      </c>
      <c r="M304" s="6">
        <v>55</v>
      </c>
      <c r="N304" s="6">
        <f t="shared" si="8"/>
        <v>405</v>
      </c>
      <c r="O304" s="6">
        <v>20</v>
      </c>
      <c r="P304" s="6">
        <v>10</v>
      </c>
      <c r="Q304" s="6">
        <v>10</v>
      </c>
      <c r="R304" s="6">
        <v>0</v>
      </c>
      <c r="S304" s="6">
        <v>20</v>
      </c>
      <c r="T304" s="57">
        <f t="shared" si="9"/>
        <v>60</v>
      </c>
      <c r="U304" s="422" t="s">
        <v>2171</v>
      </c>
    </row>
    <row r="305" spans="1:23" x14ac:dyDescent="0.25">
      <c r="A305" s="4">
        <v>257</v>
      </c>
      <c r="B305" s="2" t="s">
        <v>621</v>
      </c>
      <c r="C305" s="2" t="s">
        <v>49</v>
      </c>
      <c r="D305" s="2" t="s">
        <v>228</v>
      </c>
      <c r="E305" s="2" t="s">
        <v>52</v>
      </c>
      <c r="F305" s="7"/>
      <c r="G305" s="5" t="s">
        <v>495</v>
      </c>
      <c r="H305" s="6">
        <v>80</v>
      </c>
      <c r="I305" s="6">
        <v>120</v>
      </c>
      <c r="J305" s="6">
        <v>70</v>
      </c>
      <c r="K305" s="6">
        <v>110</v>
      </c>
      <c r="L305" s="6">
        <v>70</v>
      </c>
      <c r="M305" s="6">
        <v>80</v>
      </c>
      <c r="N305" s="6">
        <f t="shared" si="8"/>
        <v>530</v>
      </c>
      <c r="O305" s="6">
        <v>50</v>
      </c>
      <c r="P305" s="6">
        <v>10</v>
      </c>
      <c r="Q305" s="6">
        <v>0</v>
      </c>
      <c r="R305" s="6">
        <v>0</v>
      </c>
      <c r="S305" s="6">
        <v>30</v>
      </c>
      <c r="T305" s="57">
        <f t="shared" si="9"/>
        <v>90</v>
      </c>
      <c r="U305" s="422" t="s">
        <v>2171</v>
      </c>
    </row>
    <row r="306" spans="1:23" ht="30" x14ac:dyDescent="0.25">
      <c r="A306" s="4">
        <v>257</v>
      </c>
      <c r="B306" s="1" t="s">
        <v>622</v>
      </c>
      <c r="C306" s="1" t="s">
        <v>49</v>
      </c>
      <c r="D306" s="11" t="s">
        <v>228</v>
      </c>
      <c r="E306" s="68" t="s">
        <v>495</v>
      </c>
      <c r="F306" s="7"/>
      <c r="G306" s="5"/>
      <c r="H306" s="10">
        <v>80</v>
      </c>
      <c r="I306" s="10">
        <v>160</v>
      </c>
      <c r="J306" s="10">
        <v>80</v>
      </c>
      <c r="K306" s="10">
        <v>130</v>
      </c>
      <c r="L306" s="10">
        <v>80</v>
      </c>
      <c r="M306" s="10">
        <v>100</v>
      </c>
      <c r="N306" s="6">
        <f t="shared" si="8"/>
        <v>630</v>
      </c>
      <c r="O306" s="57"/>
      <c r="P306" s="57"/>
      <c r="Q306" s="57"/>
      <c r="R306" s="57"/>
      <c r="S306" s="57"/>
      <c r="T306" s="57"/>
      <c r="U306" s="422"/>
      <c r="V306" s="16" t="s">
        <v>2810</v>
      </c>
      <c r="W306" s="16" t="s">
        <v>2811</v>
      </c>
    </row>
    <row r="307" spans="1:23" x14ac:dyDescent="0.25">
      <c r="A307" s="4">
        <v>258</v>
      </c>
      <c r="B307" s="2" t="s">
        <v>623</v>
      </c>
      <c r="C307" s="2" t="s">
        <v>65</v>
      </c>
      <c r="D307" s="12"/>
      <c r="E307" s="2" t="s">
        <v>66</v>
      </c>
      <c r="F307" s="7"/>
      <c r="G307" s="5" t="s">
        <v>246</v>
      </c>
      <c r="H307" s="6">
        <v>50</v>
      </c>
      <c r="I307" s="6">
        <v>70</v>
      </c>
      <c r="J307" s="6">
        <v>50</v>
      </c>
      <c r="K307" s="6">
        <v>50</v>
      </c>
      <c r="L307" s="6">
        <v>50</v>
      </c>
      <c r="M307" s="6">
        <v>40</v>
      </c>
      <c r="N307" s="6">
        <f t="shared" si="8"/>
        <v>310</v>
      </c>
      <c r="O307" s="6">
        <v>0</v>
      </c>
      <c r="P307" s="6">
        <v>0</v>
      </c>
      <c r="Q307" s="6">
        <v>30</v>
      </c>
      <c r="R307" s="6">
        <v>0</v>
      </c>
      <c r="S307" s="6">
        <v>10</v>
      </c>
      <c r="T307" s="57">
        <f t="shared" si="9"/>
        <v>40</v>
      </c>
      <c r="U307" s="496" t="s">
        <v>1605</v>
      </c>
    </row>
    <row r="308" spans="1:23" x14ac:dyDescent="0.25">
      <c r="A308" s="4">
        <v>259</v>
      </c>
      <c r="B308" s="2" t="s">
        <v>624</v>
      </c>
      <c r="C308" s="2" t="s">
        <v>65</v>
      </c>
      <c r="D308" s="2" t="s">
        <v>111</v>
      </c>
      <c r="E308" s="2" t="s">
        <v>66</v>
      </c>
      <c r="F308" s="7"/>
      <c r="G308" s="5" t="s">
        <v>246</v>
      </c>
      <c r="H308" s="6">
        <v>70</v>
      </c>
      <c r="I308" s="6">
        <v>85</v>
      </c>
      <c r="J308" s="6">
        <v>70</v>
      </c>
      <c r="K308" s="6">
        <v>60</v>
      </c>
      <c r="L308" s="6">
        <v>70</v>
      </c>
      <c r="M308" s="6">
        <v>50</v>
      </c>
      <c r="N308" s="6">
        <f t="shared" ref="N308:N371" si="10">H308+I308+J308+K308+L308+M308</f>
        <v>405</v>
      </c>
      <c r="O308" s="6">
        <v>0</v>
      </c>
      <c r="P308" s="6">
        <v>0</v>
      </c>
      <c r="Q308" s="6">
        <v>30</v>
      </c>
      <c r="R308" s="6">
        <v>0</v>
      </c>
      <c r="S308" s="6">
        <v>30</v>
      </c>
      <c r="T308" s="57">
        <f t="shared" si="9"/>
        <v>60</v>
      </c>
      <c r="U308" s="496" t="s">
        <v>1605</v>
      </c>
    </row>
    <row r="309" spans="1:23" x14ac:dyDescent="0.25">
      <c r="A309" s="4">
        <v>260</v>
      </c>
      <c r="B309" s="2" t="s">
        <v>625</v>
      </c>
      <c r="C309" s="2" t="s">
        <v>65</v>
      </c>
      <c r="D309" s="2" t="s">
        <v>111</v>
      </c>
      <c r="E309" s="2" t="s">
        <v>66</v>
      </c>
      <c r="F309" s="7"/>
      <c r="G309" s="5" t="s">
        <v>246</v>
      </c>
      <c r="H309" s="6">
        <v>100</v>
      </c>
      <c r="I309" s="6">
        <v>110</v>
      </c>
      <c r="J309" s="6">
        <v>90</v>
      </c>
      <c r="K309" s="6">
        <v>85</v>
      </c>
      <c r="L309" s="6">
        <v>90</v>
      </c>
      <c r="M309" s="6">
        <v>60</v>
      </c>
      <c r="N309" s="6">
        <f t="shared" si="10"/>
        <v>535</v>
      </c>
      <c r="O309" s="6">
        <v>30</v>
      </c>
      <c r="P309" s="6">
        <v>0</v>
      </c>
      <c r="Q309" s="6">
        <v>10</v>
      </c>
      <c r="R309" s="6">
        <v>0</v>
      </c>
      <c r="S309" s="6">
        <v>50</v>
      </c>
      <c r="T309" s="57">
        <f t="shared" si="9"/>
        <v>90</v>
      </c>
      <c r="U309" s="496" t="s">
        <v>1605</v>
      </c>
    </row>
    <row r="310" spans="1:23" x14ac:dyDescent="0.25">
      <c r="A310" s="4">
        <v>260</v>
      </c>
      <c r="B310" s="68" t="s">
        <v>2277</v>
      </c>
      <c r="C310" s="1" t="s">
        <v>65</v>
      </c>
      <c r="D310" s="11" t="s">
        <v>111</v>
      </c>
      <c r="E310" s="1" t="s">
        <v>182</v>
      </c>
      <c r="F310" s="2"/>
      <c r="G310" s="5"/>
      <c r="H310" s="10">
        <v>100</v>
      </c>
      <c r="I310" s="10">
        <v>150</v>
      </c>
      <c r="J310" s="10">
        <v>110</v>
      </c>
      <c r="K310" s="10">
        <v>95</v>
      </c>
      <c r="L310" s="10">
        <v>110</v>
      </c>
      <c r="M310" s="10">
        <v>70</v>
      </c>
      <c r="N310" s="6">
        <f t="shared" si="10"/>
        <v>635</v>
      </c>
      <c r="O310" s="57"/>
      <c r="P310" s="57"/>
      <c r="Q310" s="57"/>
      <c r="R310" s="57"/>
      <c r="S310" s="57"/>
      <c r="T310" s="57"/>
      <c r="U310" s="496"/>
    </row>
    <row r="311" spans="1:23" x14ac:dyDescent="0.25">
      <c r="A311" s="4">
        <v>261</v>
      </c>
      <c r="B311" s="2" t="s">
        <v>626</v>
      </c>
      <c r="C311" s="2" t="s">
        <v>122</v>
      </c>
      <c r="D311" s="12"/>
      <c r="E311" s="2" t="s">
        <v>75</v>
      </c>
      <c r="F311" s="2" t="s">
        <v>411</v>
      </c>
      <c r="G311" s="5" t="s">
        <v>401</v>
      </c>
      <c r="H311" s="6">
        <v>35</v>
      </c>
      <c r="I311" s="6">
        <v>55</v>
      </c>
      <c r="J311" s="6">
        <v>35</v>
      </c>
      <c r="K311" s="6">
        <v>30</v>
      </c>
      <c r="L311" s="6">
        <v>30</v>
      </c>
      <c r="M311" s="6">
        <v>35</v>
      </c>
      <c r="N311" s="6">
        <f t="shared" si="10"/>
        <v>220</v>
      </c>
      <c r="O311" s="6">
        <v>0</v>
      </c>
      <c r="P311" s="6">
        <v>0</v>
      </c>
      <c r="Q311" s="6">
        <v>20</v>
      </c>
      <c r="R311" s="6">
        <v>0</v>
      </c>
      <c r="S311" s="6">
        <v>10</v>
      </c>
      <c r="T311" s="57">
        <f t="shared" si="9"/>
        <v>30</v>
      </c>
      <c r="U311" s="541" t="s">
        <v>1764</v>
      </c>
    </row>
    <row r="312" spans="1:23" x14ac:dyDescent="0.25">
      <c r="A312" s="4">
        <v>262</v>
      </c>
      <c r="B312" s="2" t="s">
        <v>627</v>
      </c>
      <c r="C312" s="2" t="s">
        <v>122</v>
      </c>
      <c r="D312" s="12"/>
      <c r="E312" s="2" t="s">
        <v>161</v>
      </c>
      <c r="F312" s="2" t="s">
        <v>411</v>
      </c>
      <c r="G312" s="5" t="s">
        <v>396</v>
      </c>
      <c r="H312" s="6">
        <v>70</v>
      </c>
      <c r="I312" s="6">
        <v>90</v>
      </c>
      <c r="J312" s="6">
        <v>70</v>
      </c>
      <c r="K312" s="6">
        <v>60</v>
      </c>
      <c r="L312" s="6">
        <v>60</v>
      </c>
      <c r="M312" s="6">
        <v>70</v>
      </c>
      <c r="N312" s="6">
        <f t="shared" si="10"/>
        <v>420</v>
      </c>
      <c r="O312" s="6">
        <v>20</v>
      </c>
      <c r="P312" s="6">
        <v>0</v>
      </c>
      <c r="Q312" s="6">
        <v>0</v>
      </c>
      <c r="R312" s="6">
        <v>0</v>
      </c>
      <c r="S312" s="6">
        <v>40</v>
      </c>
      <c r="T312" s="57">
        <f t="shared" si="9"/>
        <v>60</v>
      </c>
      <c r="U312" s="541" t="s">
        <v>1764</v>
      </c>
    </row>
    <row r="313" spans="1:23" x14ac:dyDescent="0.25">
      <c r="A313" s="4">
        <v>263</v>
      </c>
      <c r="B313" s="2" t="s">
        <v>628</v>
      </c>
      <c r="C313" s="2" t="s">
        <v>101</v>
      </c>
      <c r="D313" s="12"/>
      <c r="E313" s="2" t="s">
        <v>260</v>
      </c>
      <c r="F313" s="2" t="s">
        <v>123</v>
      </c>
      <c r="G313" s="5" t="s">
        <v>411</v>
      </c>
      <c r="H313" s="6">
        <v>38</v>
      </c>
      <c r="I313" s="6">
        <v>30</v>
      </c>
      <c r="J313" s="6">
        <v>41</v>
      </c>
      <c r="K313" s="6">
        <v>30</v>
      </c>
      <c r="L313" s="6">
        <v>41</v>
      </c>
      <c r="M313" s="6">
        <v>60</v>
      </c>
      <c r="N313" s="6">
        <f t="shared" si="10"/>
        <v>240</v>
      </c>
      <c r="O313" s="6">
        <v>0</v>
      </c>
      <c r="P313" s="6">
        <v>0</v>
      </c>
      <c r="Q313" s="6">
        <v>30</v>
      </c>
      <c r="R313" s="6">
        <v>20</v>
      </c>
      <c r="S313" s="6">
        <v>0</v>
      </c>
      <c r="T313" s="57">
        <f t="shared" si="9"/>
        <v>50</v>
      </c>
      <c r="U313" s="4" t="s">
        <v>1273</v>
      </c>
    </row>
    <row r="314" spans="1:23" x14ac:dyDescent="0.25">
      <c r="A314" s="450">
        <v>263</v>
      </c>
      <c r="B314" s="68" t="s">
        <v>3551</v>
      </c>
      <c r="C314" s="68" t="s">
        <v>122</v>
      </c>
      <c r="D314" s="68" t="s">
        <v>101</v>
      </c>
      <c r="E314" s="453" t="s">
        <v>260</v>
      </c>
      <c r="F314" s="453" t="s">
        <v>123</v>
      </c>
      <c r="G314" s="18" t="s">
        <v>411</v>
      </c>
      <c r="H314" s="57">
        <v>38</v>
      </c>
      <c r="I314" s="57">
        <v>30</v>
      </c>
      <c r="J314" s="57">
        <v>41</v>
      </c>
      <c r="K314" s="57">
        <v>30</v>
      </c>
      <c r="L314" s="57">
        <v>41</v>
      </c>
      <c r="M314" s="57">
        <v>60</v>
      </c>
      <c r="N314" s="57">
        <f t="shared" si="10"/>
        <v>240</v>
      </c>
      <c r="O314" s="57">
        <v>0</v>
      </c>
      <c r="P314" s="57">
        <v>0</v>
      </c>
      <c r="Q314" s="57">
        <v>10</v>
      </c>
      <c r="R314" s="57">
        <v>20</v>
      </c>
      <c r="S314" s="57">
        <v>20</v>
      </c>
      <c r="T314" s="57">
        <f t="shared" si="9"/>
        <v>50</v>
      </c>
      <c r="U314" s="450" t="s">
        <v>1273</v>
      </c>
      <c r="V314" s="451"/>
      <c r="W314" s="451"/>
    </row>
    <row r="315" spans="1:23" x14ac:dyDescent="0.25">
      <c r="A315" s="4">
        <v>264</v>
      </c>
      <c r="B315" s="2" t="s">
        <v>629</v>
      </c>
      <c r="C315" s="2" t="s">
        <v>101</v>
      </c>
      <c r="D315" s="12"/>
      <c r="E315" s="453" t="s">
        <v>260</v>
      </c>
      <c r="F315" s="453" t="s">
        <v>123</v>
      </c>
      <c r="G315" s="18" t="s">
        <v>411</v>
      </c>
      <c r="H315" s="6">
        <v>78</v>
      </c>
      <c r="I315" s="6">
        <v>70</v>
      </c>
      <c r="J315" s="6">
        <v>61</v>
      </c>
      <c r="K315" s="6">
        <v>50</v>
      </c>
      <c r="L315" s="6">
        <v>61</v>
      </c>
      <c r="M315" s="6">
        <v>100</v>
      </c>
      <c r="N315" s="6">
        <f t="shared" si="10"/>
        <v>420</v>
      </c>
      <c r="O315" s="6">
        <v>20</v>
      </c>
      <c r="P315" s="6">
        <v>0</v>
      </c>
      <c r="Q315" s="6">
        <v>0</v>
      </c>
      <c r="R315" s="6">
        <v>30</v>
      </c>
      <c r="S315" s="6">
        <v>10</v>
      </c>
      <c r="T315" s="57">
        <f t="shared" si="9"/>
        <v>60</v>
      </c>
      <c r="U315" s="4" t="s">
        <v>1273</v>
      </c>
    </row>
    <row r="316" spans="1:23" x14ac:dyDescent="0.25">
      <c r="A316" s="450">
        <v>264</v>
      </c>
      <c r="B316" s="68" t="s">
        <v>3552</v>
      </c>
      <c r="C316" s="68" t="s">
        <v>122</v>
      </c>
      <c r="D316" s="68" t="s">
        <v>101</v>
      </c>
      <c r="E316" s="453" t="s">
        <v>260</v>
      </c>
      <c r="F316" s="453" t="s">
        <v>123</v>
      </c>
      <c r="G316" s="18" t="s">
        <v>411</v>
      </c>
      <c r="H316" s="57">
        <v>78</v>
      </c>
      <c r="I316" s="57">
        <v>70</v>
      </c>
      <c r="J316" s="57">
        <v>61</v>
      </c>
      <c r="K316" s="57">
        <v>50</v>
      </c>
      <c r="L316" s="57">
        <v>61</v>
      </c>
      <c r="M316" s="57">
        <v>100</v>
      </c>
      <c r="N316" s="57">
        <f t="shared" si="10"/>
        <v>420</v>
      </c>
      <c r="O316" s="57">
        <v>20</v>
      </c>
      <c r="P316" s="57">
        <v>0</v>
      </c>
      <c r="Q316" s="57">
        <v>0</v>
      </c>
      <c r="R316" s="57">
        <v>0</v>
      </c>
      <c r="S316" s="57">
        <v>40</v>
      </c>
      <c r="T316" s="57">
        <f t="shared" si="9"/>
        <v>60</v>
      </c>
      <c r="U316" s="450" t="s">
        <v>1273</v>
      </c>
      <c r="V316" s="451"/>
      <c r="W316" s="451"/>
    </row>
    <row r="317" spans="1:23" x14ac:dyDescent="0.25">
      <c r="A317" s="4">
        <v>265</v>
      </c>
      <c r="B317" s="2" t="s">
        <v>630</v>
      </c>
      <c r="C317" s="2" t="s">
        <v>73</v>
      </c>
      <c r="D317" s="12"/>
      <c r="E317" s="2" t="s">
        <v>74</v>
      </c>
      <c r="F317" s="7"/>
      <c r="G317" s="5" t="s">
        <v>75</v>
      </c>
      <c r="H317" s="6">
        <v>45</v>
      </c>
      <c r="I317" s="6">
        <v>45</v>
      </c>
      <c r="J317" s="6">
        <v>35</v>
      </c>
      <c r="K317" s="6">
        <v>20</v>
      </c>
      <c r="L317" s="6">
        <v>30</v>
      </c>
      <c r="M317" s="6">
        <v>20</v>
      </c>
      <c r="N317" s="6">
        <f t="shared" si="10"/>
        <v>195</v>
      </c>
      <c r="O317" s="6">
        <v>0</v>
      </c>
      <c r="P317" s="6">
        <v>0</v>
      </c>
      <c r="Q317" s="6">
        <v>0</v>
      </c>
      <c r="R317" s="6">
        <v>10</v>
      </c>
      <c r="S317" s="6">
        <v>0</v>
      </c>
      <c r="T317" s="57">
        <f t="shared" si="9"/>
        <v>10</v>
      </c>
      <c r="U317" s="351" t="s">
        <v>2649</v>
      </c>
    </row>
    <row r="318" spans="1:23" x14ac:dyDescent="0.25">
      <c r="A318" s="4">
        <v>266</v>
      </c>
      <c r="B318" s="2" t="s">
        <v>631</v>
      </c>
      <c r="C318" s="2" t="s">
        <v>73</v>
      </c>
      <c r="D318" s="12"/>
      <c r="E318" s="2" t="s">
        <v>78</v>
      </c>
      <c r="F318" s="7"/>
      <c r="G318" s="79" t="s">
        <v>67</v>
      </c>
      <c r="H318" s="6">
        <v>50</v>
      </c>
      <c r="I318" s="6">
        <v>35</v>
      </c>
      <c r="J318" s="6">
        <v>55</v>
      </c>
      <c r="K318" s="6">
        <v>25</v>
      </c>
      <c r="L318" s="6">
        <v>25</v>
      </c>
      <c r="M318" s="6">
        <v>15</v>
      </c>
      <c r="N318" s="6">
        <f t="shared" si="10"/>
        <v>205</v>
      </c>
      <c r="O318" s="6">
        <v>0</v>
      </c>
      <c r="P318" s="6">
        <v>0</v>
      </c>
      <c r="Q318" s="6">
        <v>0</v>
      </c>
      <c r="R318" s="6">
        <v>10</v>
      </c>
      <c r="S318" s="6">
        <v>10</v>
      </c>
      <c r="T318" s="57">
        <f t="shared" si="9"/>
        <v>20</v>
      </c>
      <c r="U318" s="583" t="s">
        <v>2649</v>
      </c>
    </row>
    <row r="319" spans="1:23" x14ac:dyDescent="0.25">
      <c r="A319" s="4">
        <v>267</v>
      </c>
      <c r="B319" s="2" t="s">
        <v>632</v>
      </c>
      <c r="C319" s="2" t="s">
        <v>73</v>
      </c>
      <c r="D319" s="2" t="s">
        <v>57</v>
      </c>
      <c r="E319" s="2" t="s">
        <v>91</v>
      </c>
      <c r="F319" s="7"/>
      <c r="G319" s="5" t="s">
        <v>194</v>
      </c>
      <c r="H319" s="6">
        <v>60</v>
      </c>
      <c r="I319" s="6">
        <v>70</v>
      </c>
      <c r="J319" s="6">
        <v>50</v>
      </c>
      <c r="K319" s="10">
        <v>100</v>
      </c>
      <c r="L319" s="6">
        <v>50</v>
      </c>
      <c r="M319" s="6">
        <v>65</v>
      </c>
      <c r="N319" s="6">
        <f t="shared" si="10"/>
        <v>395</v>
      </c>
      <c r="O319" s="6">
        <v>0</v>
      </c>
      <c r="P319" s="6">
        <v>50</v>
      </c>
      <c r="Q319" s="6">
        <v>30</v>
      </c>
      <c r="R319" s="6">
        <v>30</v>
      </c>
      <c r="S319" s="6">
        <v>0</v>
      </c>
      <c r="T319" s="57">
        <f t="shared" si="9"/>
        <v>110</v>
      </c>
      <c r="U319" s="4" t="s">
        <v>1153</v>
      </c>
    </row>
    <row r="320" spans="1:23" x14ac:dyDescent="0.25">
      <c r="A320" s="4">
        <v>268</v>
      </c>
      <c r="B320" s="2" t="s">
        <v>633</v>
      </c>
      <c r="C320" s="2" t="s">
        <v>73</v>
      </c>
      <c r="D320" s="12"/>
      <c r="E320" s="2" t="s">
        <v>78</v>
      </c>
      <c r="F320" s="7"/>
      <c r="G320" s="79" t="s">
        <v>138</v>
      </c>
      <c r="H320" s="6">
        <v>50</v>
      </c>
      <c r="I320" s="6">
        <v>35</v>
      </c>
      <c r="J320" s="6">
        <v>55</v>
      </c>
      <c r="K320" s="6">
        <v>25</v>
      </c>
      <c r="L320" s="6">
        <v>25</v>
      </c>
      <c r="M320" s="6">
        <v>15</v>
      </c>
      <c r="N320" s="6">
        <f t="shared" si="10"/>
        <v>205</v>
      </c>
      <c r="O320" s="57">
        <v>0</v>
      </c>
      <c r="P320" s="57">
        <v>0</v>
      </c>
      <c r="Q320" s="57">
        <v>0</v>
      </c>
      <c r="R320" s="57">
        <v>10</v>
      </c>
      <c r="S320" s="57">
        <v>10</v>
      </c>
      <c r="T320" s="57">
        <f t="shared" si="9"/>
        <v>20</v>
      </c>
      <c r="U320" s="583" t="s">
        <v>2649</v>
      </c>
    </row>
    <row r="321" spans="1:23" x14ac:dyDescent="0.25">
      <c r="A321" s="4">
        <v>269</v>
      </c>
      <c r="B321" s="2" t="s">
        <v>634</v>
      </c>
      <c r="C321" s="2" t="s">
        <v>73</v>
      </c>
      <c r="D321" s="2" t="s">
        <v>31</v>
      </c>
      <c r="E321" s="2" t="s">
        <v>74</v>
      </c>
      <c r="F321" s="7"/>
      <c r="G321" s="5" t="s">
        <v>1552</v>
      </c>
      <c r="H321" s="6">
        <v>60</v>
      </c>
      <c r="I321" s="6">
        <v>50</v>
      </c>
      <c r="J321" s="6">
        <v>70</v>
      </c>
      <c r="K321" s="6">
        <v>50</v>
      </c>
      <c r="L321" s="6">
        <v>90</v>
      </c>
      <c r="M321" s="6">
        <v>65</v>
      </c>
      <c r="N321" s="6">
        <f t="shared" si="10"/>
        <v>385</v>
      </c>
      <c r="O321" s="6">
        <v>0</v>
      </c>
      <c r="P321" s="6">
        <v>20</v>
      </c>
      <c r="Q321" s="6">
        <v>30</v>
      </c>
      <c r="R321" s="6">
        <v>50</v>
      </c>
      <c r="S321" s="6">
        <v>10</v>
      </c>
      <c r="T321" s="57">
        <f t="shared" si="9"/>
        <v>110</v>
      </c>
      <c r="U321" s="405" t="s">
        <v>1728</v>
      </c>
    </row>
    <row r="322" spans="1:23" x14ac:dyDescent="0.25">
      <c r="A322" s="4">
        <v>270</v>
      </c>
      <c r="B322" s="2" t="s">
        <v>635</v>
      </c>
      <c r="C322" s="2" t="s">
        <v>65</v>
      </c>
      <c r="D322" s="2" t="s">
        <v>30</v>
      </c>
      <c r="E322" s="2" t="s">
        <v>182</v>
      </c>
      <c r="F322" s="2" t="s">
        <v>67</v>
      </c>
      <c r="G322" s="5" t="s">
        <v>322</v>
      </c>
      <c r="H322" s="6">
        <v>40</v>
      </c>
      <c r="I322" s="6">
        <v>30</v>
      </c>
      <c r="J322" s="6">
        <v>30</v>
      </c>
      <c r="K322" s="6">
        <v>40</v>
      </c>
      <c r="L322" s="6">
        <v>50</v>
      </c>
      <c r="M322" s="6">
        <v>30</v>
      </c>
      <c r="N322" s="6">
        <f t="shared" si="10"/>
        <v>220</v>
      </c>
      <c r="O322" s="6">
        <v>0</v>
      </c>
      <c r="P322" s="6">
        <v>10</v>
      </c>
      <c r="Q322" s="6">
        <v>30</v>
      </c>
      <c r="R322" s="6">
        <v>10</v>
      </c>
      <c r="S322" s="6">
        <v>0</v>
      </c>
      <c r="T322" s="57">
        <f t="shared" si="9"/>
        <v>50</v>
      </c>
      <c r="U322" s="351" t="s">
        <v>2064</v>
      </c>
    </row>
    <row r="323" spans="1:23" x14ac:dyDescent="0.25">
      <c r="A323" s="4">
        <v>271</v>
      </c>
      <c r="B323" s="2" t="s">
        <v>636</v>
      </c>
      <c r="C323" s="2" t="s">
        <v>65</v>
      </c>
      <c r="D323" s="2" t="s">
        <v>30</v>
      </c>
      <c r="E323" s="2" t="s">
        <v>182</v>
      </c>
      <c r="F323" s="2" t="s">
        <v>67</v>
      </c>
      <c r="G323" s="5" t="s">
        <v>322</v>
      </c>
      <c r="H323" s="6">
        <v>60</v>
      </c>
      <c r="I323" s="6">
        <v>50</v>
      </c>
      <c r="J323" s="6">
        <v>50</v>
      </c>
      <c r="K323" s="6">
        <v>60</v>
      </c>
      <c r="L323" s="6">
        <v>70</v>
      </c>
      <c r="M323" s="6">
        <v>50</v>
      </c>
      <c r="N323" s="6">
        <f t="shared" si="10"/>
        <v>340</v>
      </c>
      <c r="O323" s="6">
        <v>30</v>
      </c>
      <c r="P323" s="6">
        <v>0</v>
      </c>
      <c r="Q323" s="6">
        <v>0</v>
      </c>
      <c r="R323" s="6">
        <v>20</v>
      </c>
      <c r="S323" s="6">
        <v>10</v>
      </c>
      <c r="T323" s="57">
        <f t="shared" si="9"/>
        <v>60</v>
      </c>
      <c r="U323" s="351" t="s">
        <v>2064</v>
      </c>
    </row>
    <row r="324" spans="1:23" x14ac:dyDescent="0.25">
      <c r="A324" s="4">
        <v>272</v>
      </c>
      <c r="B324" s="2" t="s">
        <v>637</v>
      </c>
      <c r="C324" s="2" t="s">
        <v>65</v>
      </c>
      <c r="D324" s="2" t="s">
        <v>30</v>
      </c>
      <c r="E324" s="2" t="s">
        <v>182</v>
      </c>
      <c r="F324" s="2" t="s">
        <v>67</v>
      </c>
      <c r="G324" s="5" t="s">
        <v>322</v>
      </c>
      <c r="H324" s="6">
        <v>80</v>
      </c>
      <c r="I324" s="6">
        <v>70</v>
      </c>
      <c r="J324" s="6">
        <v>70</v>
      </c>
      <c r="K324" s="6">
        <v>90</v>
      </c>
      <c r="L324" s="6">
        <v>100</v>
      </c>
      <c r="M324" s="6">
        <v>70</v>
      </c>
      <c r="N324" s="6">
        <f t="shared" si="10"/>
        <v>480</v>
      </c>
      <c r="O324" s="6">
        <v>30</v>
      </c>
      <c r="P324" s="6">
        <v>0</v>
      </c>
      <c r="Q324" s="6">
        <v>30</v>
      </c>
      <c r="R324" s="6">
        <v>30</v>
      </c>
      <c r="S324" s="6">
        <v>10</v>
      </c>
      <c r="T324" s="57">
        <f t="shared" si="9"/>
        <v>100</v>
      </c>
      <c r="U324" s="351" t="s">
        <v>3691</v>
      </c>
    </row>
    <row r="325" spans="1:23" x14ac:dyDescent="0.25">
      <c r="A325" s="4">
        <v>273</v>
      </c>
      <c r="B325" s="2" t="s">
        <v>638</v>
      </c>
      <c r="C325" s="2" t="s">
        <v>30</v>
      </c>
      <c r="D325" s="12"/>
      <c r="E325" s="2" t="s">
        <v>36</v>
      </c>
      <c r="F325" s="2" t="s">
        <v>331</v>
      </c>
      <c r="G325" s="5" t="s">
        <v>581</v>
      </c>
      <c r="H325" s="6">
        <v>40</v>
      </c>
      <c r="I325" s="6">
        <v>40</v>
      </c>
      <c r="J325" s="6">
        <v>50</v>
      </c>
      <c r="K325" s="6">
        <v>30</v>
      </c>
      <c r="L325" s="6">
        <v>30</v>
      </c>
      <c r="M325" s="6">
        <v>30</v>
      </c>
      <c r="N325" s="6">
        <f t="shared" si="10"/>
        <v>220</v>
      </c>
      <c r="O325" s="6">
        <v>10</v>
      </c>
      <c r="P325" s="6">
        <v>0</v>
      </c>
      <c r="Q325" s="6">
        <v>0</v>
      </c>
      <c r="R325" s="6">
        <v>10</v>
      </c>
      <c r="S325" s="6">
        <v>30</v>
      </c>
      <c r="T325" s="57">
        <f t="shared" si="9"/>
        <v>50</v>
      </c>
      <c r="U325" s="351" t="s">
        <v>1565</v>
      </c>
    </row>
    <row r="326" spans="1:23" x14ac:dyDescent="0.25">
      <c r="A326" s="4">
        <v>274</v>
      </c>
      <c r="B326" s="2" t="s">
        <v>639</v>
      </c>
      <c r="C326" s="2" t="s">
        <v>30</v>
      </c>
      <c r="D326" s="2" t="s">
        <v>122</v>
      </c>
      <c r="E326" s="2" t="s">
        <v>36</v>
      </c>
      <c r="F326" s="2" t="s">
        <v>331</v>
      </c>
      <c r="G326" s="5" t="s">
        <v>581</v>
      </c>
      <c r="H326" s="6">
        <v>70</v>
      </c>
      <c r="I326" s="6">
        <v>70</v>
      </c>
      <c r="J326" s="6">
        <v>40</v>
      </c>
      <c r="K326" s="6">
        <v>60</v>
      </c>
      <c r="L326" s="6">
        <v>40</v>
      </c>
      <c r="M326" s="6">
        <v>60</v>
      </c>
      <c r="N326" s="6">
        <f t="shared" si="10"/>
        <v>340</v>
      </c>
      <c r="O326" s="6">
        <v>10</v>
      </c>
      <c r="P326" s="6">
        <v>0</v>
      </c>
      <c r="Q326" s="6">
        <v>0</v>
      </c>
      <c r="R326" s="6">
        <v>20</v>
      </c>
      <c r="S326" s="6">
        <v>30</v>
      </c>
      <c r="T326" s="57">
        <f t="shared" si="9"/>
        <v>60</v>
      </c>
      <c r="U326" s="351" t="s">
        <v>1366</v>
      </c>
    </row>
    <row r="327" spans="1:23" x14ac:dyDescent="0.25">
      <c r="A327" s="4">
        <v>275</v>
      </c>
      <c r="B327" s="2" t="s">
        <v>640</v>
      </c>
      <c r="C327" s="2" t="s">
        <v>30</v>
      </c>
      <c r="D327" s="2" t="s">
        <v>122</v>
      </c>
      <c r="E327" s="2" t="s">
        <v>36</v>
      </c>
      <c r="F327" s="2" t="s">
        <v>331</v>
      </c>
      <c r="G327" s="5" t="s">
        <v>581</v>
      </c>
      <c r="H327" s="6">
        <v>90</v>
      </c>
      <c r="I327" s="6">
        <v>100</v>
      </c>
      <c r="J327" s="6">
        <v>60</v>
      </c>
      <c r="K327" s="6">
        <v>90</v>
      </c>
      <c r="L327" s="6">
        <v>60</v>
      </c>
      <c r="M327" s="6">
        <v>80</v>
      </c>
      <c r="N327" s="6">
        <f t="shared" si="10"/>
        <v>480</v>
      </c>
      <c r="O327" s="6">
        <v>30</v>
      </c>
      <c r="P327" s="6">
        <v>0</v>
      </c>
      <c r="Q327" s="6">
        <v>0</v>
      </c>
      <c r="R327" s="6">
        <v>40</v>
      </c>
      <c r="S327" s="6">
        <v>30</v>
      </c>
      <c r="T327" s="57">
        <f t="shared" ref="T327:T390" si="11">SUM(O327:S327)</f>
        <v>100</v>
      </c>
      <c r="U327" s="351" t="s">
        <v>1366</v>
      </c>
    </row>
    <row r="328" spans="1:23" x14ac:dyDescent="0.25">
      <c r="A328" s="4">
        <v>276</v>
      </c>
      <c r="B328" s="2" t="s">
        <v>641</v>
      </c>
      <c r="C328" s="2" t="s">
        <v>101</v>
      </c>
      <c r="D328" s="2" t="s">
        <v>57</v>
      </c>
      <c r="E328" s="2" t="s">
        <v>117</v>
      </c>
      <c r="F328" s="7"/>
      <c r="G328" s="5" t="s">
        <v>379</v>
      </c>
      <c r="H328" s="6">
        <v>40</v>
      </c>
      <c r="I328" s="6">
        <v>55</v>
      </c>
      <c r="J328" s="6">
        <v>30</v>
      </c>
      <c r="K328" s="6">
        <v>30</v>
      </c>
      <c r="L328" s="6">
        <v>30</v>
      </c>
      <c r="M328" s="6">
        <v>85</v>
      </c>
      <c r="N328" s="6">
        <f t="shared" si="10"/>
        <v>270</v>
      </c>
      <c r="O328" s="6">
        <v>30</v>
      </c>
      <c r="P328" s="6">
        <v>0</v>
      </c>
      <c r="Q328" s="6">
        <v>10</v>
      </c>
      <c r="R328" s="6">
        <v>0</v>
      </c>
      <c r="S328" s="6">
        <v>0</v>
      </c>
      <c r="T328" s="57">
        <f t="shared" si="11"/>
        <v>40</v>
      </c>
      <c r="U328" s="4" t="s">
        <v>1289</v>
      </c>
    </row>
    <row r="329" spans="1:23" ht="30" x14ac:dyDescent="0.25">
      <c r="A329" s="4">
        <v>277</v>
      </c>
      <c r="B329" s="2" t="s">
        <v>642</v>
      </c>
      <c r="C329" s="2" t="s">
        <v>101</v>
      </c>
      <c r="D329" s="2" t="s">
        <v>57</v>
      </c>
      <c r="E329" s="2" t="s">
        <v>117</v>
      </c>
      <c r="F329" s="7"/>
      <c r="G329" s="5" t="s">
        <v>379</v>
      </c>
      <c r="H329" s="6">
        <v>60</v>
      </c>
      <c r="I329" s="6">
        <v>85</v>
      </c>
      <c r="J329" s="6">
        <v>60</v>
      </c>
      <c r="K329" s="10">
        <v>75</v>
      </c>
      <c r="L329" s="6">
        <v>50</v>
      </c>
      <c r="M329" s="6">
        <v>125</v>
      </c>
      <c r="N329" s="6">
        <f t="shared" si="10"/>
        <v>455</v>
      </c>
      <c r="O329" s="6">
        <v>60</v>
      </c>
      <c r="P329" s="6">
        <v>20</v>
      </c>
      <c r="Q329" s="6">
        <v>0</v>
      </c>
      <c r="R329" s="6">
        <v>0</v>
      </c>
      <c r="S329" s="6">
        <v>0</v>
      </c>
      <c r="T329" s="57">
        <f t="shared" si="11"/>
        <v>80</v>
      </c>
      <c r="U329" s="4" t="s">
        <v>1289</v>
      </c>
      <c r="V329" s="16" t="s">
        <v>3163</v>
      </c>
      <c r="W329" s="16" t="s">
        <v>3164</v>
      </c>
    </row>
    <row r="330" spans="1:23" x14ac:dyDescent="0.25">
      <c r="A330" s="4">
        <v>278</v>
      </c>
      <c r="B330" s="2" t="s">
        <v>499</v>
      </c>
      <c r="C330" s="2" t="s">
        <v>65</v>
      </c>
      <c r="D330" s="2" t="s">
        <v>57</v>
      </c>
      <c r="E330" s="2" t="s">
        <v>102</v>
      </c>
      <c r="F330" s="7"/>
      <c r="G330" s="19" t="s">
        <v>474</v>
      </c>
      <c r="H330" s="6">
        <v>40</v>
      </c>
      <c r="I330" s="6">
        <v>30</v>
      </c>
      <c r="J330" s="6">
        <v>30</v>
      </c>
      <c r="K330" s="6">
        <v>55</v>
      </c>
      <c r="L330" s="6">
        <v>30</v>
      </c>
      <c r="M330" s="6">
        <v>85</v>
      </c>
      <c r="N330" s="6">
        <f t="shared" si="10"/>
        <v>270</v>
      </c>
      <c r="O330" s="6">
        <v>0</v>
      </c>
      <c r="P330" s="6">
        <v>0</v>
      </c>
      <c r="Q330" s="6">
        <v>10</v>
      </c>
      <c r="R330" s="6">
        <v>0</v>
      </c>
      <c r="S330" s="6">
        <v>0</v>
      </c>
      <c r="T330" s="57">
        <f t="shared" si="11"/>
        <v>10</v>
      </c>
      <c r="U330" s="861" t="s">
        <v>974</v>
      </c>
    </row>
    <row r="331" spans="1:23" x14ac:dyDescent="0.25">
      <c r="A331" s="4">
        <v>279</v>
      </c>
      <c r="B331" s="2" t="s">
        <v>502</v>
      </c>
      <c r="C331" s="2" t="s">
        <v>65</v>
      </c>
      <c r="D331" s="2" t="s">
        <v>57</v>
      </c>
      <c r="E331" s="2" t="s">
        <v>102</v>
      </c>
      <c r="F331" s="7"/>
      <c r="G331" s="19" t="s">
        <v>474</v>
      </c>
      <c r="H331" s="6">
        <v>60</v>
      </c>
      <c r="I331" s="6">
        <v>50</v>
      </c>
      <c r="J331" s="6">
        <v>100</v>
      </c>
      <c r="K331" s="10">
        <v>95</v>
      </c>
      <c r="L331" s="6">
        <v>70</v>
      </c>
      <c r="M331" s="6">
        <v>65</v>
      </c>
      <c r="N331" s="6">
        <f t="shared" si="10"/>
        <v>440</v>
      </c>
      <c r="O331" s="6">
        <v>10</v>
      </c>
      <c r="P331" s="6">
        <v>0</v>
      </c>
      <c r="Q331" s="6">
        <v>20</v>
      </c>
      <c r="R331" s="6">
        <v>0</v>
      </c>
      <c r="S331" s="6">
        <v>10</v>
      </c>
      <c r="T331" s="57">
        <f t="shared" si="11"/>
        <v>40</v>
      </c>
      <c r="U331" s="861" t="s">
        <v>974</v>
      </c>
    </row>
    <row r="332" spans="1:23" ht="30" x14ac:dyDescent="0.25">
      <c r="A332" s="4">
        <v>280</v>
      </c>
      <c r="B332" s="2" t="s">
        <v>643</v>
      </c>
      <c r="C332" s="2" t="s">
        <v>174</v>
      </c>
      <c r="D332" s="2" t="s">
        <v>211</v>
      </c>
      <c r="E332" s="2" t="s">
        <v>284</v>
      </c>
      <c r="F332" s="2" t="s">
        <v>291</v>
      </c>
      <c r="G332" s="5" t="s">
        <v>534</v>
      </c>
      <c r="H332" s="6">
        <v>28</v>
      </c>
      <c r="I332" s="6">
        <v>25</v>
      </c>
      <c r="J332" s="6">
        <v>25</v>
      </c>
      <c r="K332" s="6">
        <v>45</v>
      </c>
      <c r="L332" s="6">
        <v>35</v>
      </c>
      <c r="M332" s="6">
        <v>40</v>
      </c>
      <c r="N332" s="6">
        <f t="shared" si="10"/>
        <v>198</v>
      </c>
      <c r="O332" s="6">
        <v>0</v>
      </c>
      <c r="P332" s="6">
        <v>10</v>
      </c>
      <c r="Q332" s="6">
        <v>40</v>
      </c>
      <c r="R332" s="6">
        <v>10</v>
      </c>
      <c r="S332" s="6">
        <v>0</v>
      </c>
      <c r="T332" s="57">
        <f t="shared" si="11"/>
        <v>60</v>
      </c>
      <c r="U332" s="854" t="s">
        <v>2020</v>
      </c>
      <c r="V332" s="16" t="s">
        <v>2385</v>
      </c>
      <c r="W332" s="16" t="s">
        <v>2388</v>
      </c>
    </row>
    <row r="333" spans="1:23" x14ac:dyDescent="0.25">
      <c r="A333" s="4">
        <v>281</v>
      </c>
      <c r="B333" s="2" t="s">
        <v>644</v>
      </c>
      <c r="C333" s="2" t="s">
        <v>174</v>
      </c>
      <c r="D333" s="2" t="s">
        <v>211</v>
      </c>
      <c r="E333" s="2" t="s">
        <v>284</v>
      </c>
      <c r="F333" s="2" t="s">
        <v>291</v>
      </c>
      <c r="G333" s="5" t="s">
        <v>534</v>
      </c>
      <c r="H333" s="6">
        <v>38</v>
      </c>
      <c r="I333" s="6">
        <v>35</v>
      </c>
      <c r="J333" s="6">
        <v>35</v>
      </c>
      <c r="K333" s="6">
        <v>65</v>
      </c>
      <c r="L333" s="6">
        <v>55</v>
      </c>
      <c r="M333" s="6">
        <v>50</v>
      </c>
      <c r="N333" s="6">
        <f t="shared" si="10"/>
        <v>278</v>
      </c>
      <c r="O333" s="6">
        <v>0</v>
      </c>
      <c r="P333" s="6">
        <v>30</v>
      </c>
      <c r="Q333" s="6">
        <v>50</v>
      </c>
      <c r="R333" s="6">
        <v>20</v>
      </c>
      <c r="S333" s="6">
        <v>0</v>
      </c>
      <c r="T333" s="57">
        <f t="shared" si="11"/>
        <v>100</v>
      </c>
      <c r="U333" s="854" t="s">
        <v>2020</v>
      </c>
      <c r="V333" s="16" t="s">
        <v>2389</v>
      </c>
      <c r="W333" s="16" t="s">
        <v>2390</v>
      </c>
    </row>
    <row r="334" spans="1:23" x14ac:dyDescent="0.25">
      <c r="A334" s="4">
        <v>282</v>
      </c>
      <c r="B334" s="2" t="s">
        <v>645</v>
      </c>
      <c r="C334" s="2" t="s">
        <v>174</v>
      </c>
      <c r="D334" s="2" t="s">
        <v>211</v>
      </c>
      <c r="E334" s="2" t="s">
        <v>284</v>
      </c>
      <c r="F334" s="2" t="s">
        <v>291</v>
      </c>
      <c r="G334" s="5" t="s">
        <v>534</v>
      </c>
      <c r="H334" s="6">
        <v>68</v>
      </c>
      <c r="I334" s="6">
        <v>65</v>
      </c>
      <c r="J334" s="6">
        <v>65</v>
      </c>
      <c r="K334" s="6">
        <v>125</v>
      </c>
      <c r="L334" s="6">
        <v>115</v>
      </c>
      <c r="M334" s="6">
        <v>80</v>
      </c>
      <c r="N334" s="6">
        <f t="shared" si="10"/>
        <v>518</v>
      </c>
      <c r="O334" s="6">
        <v>0</v>
      </c>
      <c r="P334" s="6">
        <v>70</v>
      </c>
      <c r="Q334" s="6">
        <v>30</v>
      </c>
      <c r="R334" s="6">
        <v>30</v>
      </c>
      <c r="S334" s="6">
        <v>0</v>
      </c>
      <c r="T334" s="57">
        <f t="shared" si="11"/>
        <v>130</v>
      </c>
      <c r="U334" s="854" t="s">
        <v>2020</v>
      </c>
      <c r="V334" s="16" t="s">
        <v>2386</v>
      </c>
      <c r="W334" s="16" t="s">
        <v>2387</v>
      </c>
    </row>
    <row r="335" spans="1:23" x14ac:dyDescent="0.25">
      <c r="A335" s="4">
        <v>282</v>
      </c>
      <c r="B335" s="1" t="s">
        <v>646</v>
      </c>
      <c r="C335" s="1" t="s">
        <v>174</v>
      </c>
      <c r="D335" s="1" t="s">
        <v>211</v>
      </c>
      <c r="E335" s="1" t="s">
        <v>647</v>
      </c>
      <c r="F335" s="7"/>
      <c r="G335" s="5"/>
      <c r="H335" s="10">
        <v>68</v>
      </c>
      <c r="I335" s="10">
        <v>85</v>
      </c>
      <c r="J335" s="10">
        <v>65</v>
      </c>
      <c r="K335" s="10">
        <v>165</v>
      </c>
      <c r="L335" s="10">
        <v>135</v>
      </c>
      <c r="M335" s="10">
        <v>100</v>
      </c>
      <c r="N335" s="6">
        <f t="shared" si="10"/>
        <v>618</v>
      </c>
      <c r="O335" s="6"/>
      <c r="P335" s="6"/>
      <c r="Q335" s="6"/>
      <c r="R335" s="6"/>
      <c r="S335" s="6"/>
      <c r="T335" s="57"/>
      <c r="U335" s="4"/>
      <c r="V335" s="16" t="s">
        <v>2391</v>
      </c>
      <c r="W335" s="16" t="s">
        <v>2392</v>
      </c>
    </row>
    <row r="336" spans="1:23" x14ac:dyDescent="0.25">
      <c r="A336" s="4">
        <v>283</v>
      </c>
      <c r="B336" s="2" t="s">
        <v>648</v>
      </c>
      <c r="C336" s="2" t="s">
        <v>73</v>
      </c>
      <c r="D336" s="2" t="s">
        <v>65</v>
      </c>
      <c r="E336" s="2" t="s">
        <v>182</v>
      </c>
      <c r="F336" s="7"/>
      <c r="G336" s="5" t="s">
        <v>67</v>
      </c>
      <c r="H336" s="6">
        <v>40</v>
      </c>
      <c r="I336" s="6">
        <v>30</v>
      </c>
      <c r="J336" s="6">
        <v>32</v>
      </c>
      <c r="K336" s="6">
        <v>50</v>
      </c>
      <c r="L336" s="6">
        <v>52</v>
      </c>
      <c r="M336" s="6">
        <v>65</v>
      </c>
      <c r="N336" s="6">
        <f t="shared" si="10"/>
        <v>269</v>
      </c>
      <c r="O336" s="6">
        <v>10</v>
      </c>
      <c r="P336" s="6">
        <v>10</v>
      </c>
      <c r="Q336" s="6">
        <v>10</v>
      </c>
      <c r="R336" s="6">
        <v>20</v>
      </c>
      <c r="S336" s="6">
        <v>0</v>
      </c>
      <c r="T336" s="57">
        <f t="shared" si="11"/>
        <v>50</v>
      </c>
      <c r="U336" s="430" t="s">
        <v>928</v>
      </c>
    </row>
    <row r="337" spans="1:23" x14ac:dyDescent="0.25">
      <c r="A337" s="4">
        <v>284</v>
      </c>
      <c r="B337" s="2" t="s">
        <v>649</v>
      </c>
      <c r="C337" s="2" t="s">
        <v>73</v>
      </c>
      <c r="D337" s="2" t="s">
        <v>57</v>
      </c>
      <c r="E337" s="2" t="s">
        <v>161</v>
      </c>
      <c r="F337" s="7"/>
      <c r="G337" s="5" t="s">
        <v>162</v>
      </c>
      <c r="H337" s="6">
        <v>70</v>
      </c>
      <c r="I337" s="6">
        <v>60</v>
      </c>
      <c r="J337" s="6">
        <v>62</v>
      </c>
      <c r="K337" s="10">
        <v>100</v>
      </c>
      <c r="L337" s="6">
        <v>82</v>
      </c>
      <c r="M337" s="10">
        <v>80</v>
      </c>
      <c r="N337" s="6">
        <f t="shared" si="10"/>
        <v>454</v>
      </c>
      <c r="O337" s="6">
        <v>20</v>
      </c>
      <c r="P337" s="6">
        <v>10</v>
      </c>
      <c r="Q337" s="6">
        <v>0</v>
      </c>
      <c r="R337" s="6">
        <v>30</v>
      </c>
      <c r="S337" s="6">
        <v>20</v>
      </c>
      <c r="T337" s="57">
        <f t="shared" si="11"/>
        <v>80</v>
      </c>
      <c r="U337" s="430" t="s">
        <v>1408</v>
      </c>
    </row>
    <row r="338" spans="1:23" x14ac:dyDescent="0.25">
      <c r="A338" s="4">
        <v>285</v>
      </c>
      <c r="B338" s="2" t="s">
        <v>650</v>
      </c>
      <c r="C338" s="2" t="s">
        <v>30</v>
      </c>
      <c r="D338" s="12"/>
      <c r="E338" s="2" t="s">
        <v>205</v>
      </c>
      <c r="F338" s="2" t="s">
        <v>651</v>
      </c>
      <c r="G338" s="5" t="s">
        <v>411</v>
      </c>
      <c r="H338" s="6">
        <v>60</v>
      </c>
      <c r="I338" s="6">
        <v>40</v>
      </c>
      <c r="J338" s="6">
        <v>60</v>
      </c>
      <c r="K338" s="6">
        <v>40</v>
      </c>
      <c r="L338" s="6">
        <v>60</v>
      </c>
      <c r="M338" s="6">
        <v>35</v>
      </c>
      <c r="N338" s="6">
        <f t="shared" si="10"/>
        <v>295</v>
      </c>
      <c r="O338" s="6">
        <v>0</v>
      </c>
      <c r="P338" s="6">
        <v>0</v>
      </c>
      <c r="Q338" s="6">
        <v>10</v>
      </c>
      <c r="R338" s="6">
        <v>0</v>
      </c>
      <c r="S338" s="6">
        <v>10</v>
      </c>
      <c r="T338" s="57">
        <f t="shared" si="11"/>
        <v>20</v>
      </c>
      <c r="U338" s="4" t="s">
        <v>1192</v>
      </c>
    </row>
    <row r="339" spans="1:23" x14ac:dyDescent="0.25">
      <c r="A339" s="4">
        <v>286</v>
      </c>
      <c r="B339" s="2" t="s">
        <v>652</v>
      </c>
      <c r="C339" s="2" t="s">
        <v>30</v>
      </c>
      <c r="D339" s="2" t="s">
        <v>228</v>
      </c>
      <c r="E339" s="2" t="s">
        <v>205</v>
      </c>
      <c r="F339" s="2" t="s">
        <v>651</v>
      </c>
      <c r="G339" s="5" t="s">
        <v>261</v>
      </c>
      <c r="H339" s="6">
        <v>60</v>
      </c>
      <c r="I339" s="6">
        <v>130</v>
      </c>
      <c r="J339" s="6">
        <v>80</v>
      </c>
      <c r="K339" s="6">
        <v>60</v>
      </c>
      <c r="L339" s="6">
        <v>60</v>
      </c>
      <c r="M339" s="6">
        <v>70</v>
      </c>
      <c r="N339" s="6">
        <f t="shared" si="10"/>
        <v>460</v>
      </c>
      <c r="O339" s="6">
        <v>30</v>
      </c>
      <c r="P339" s="6">
        <v>10</v>
      </c>
      <c r="Q339" s="6">
        <v>10</v>
      </c>
      <c r="R339" s="6">
        <v>10</v>
      </c>
      <c r="S339" s="6">
        <v>0</v>
      </c>
      <c r="T339" s="57">
        <f t="shared" si="11"/>
        <v>60</v>
      </c>
      <c r="U339" s="4" t="s">
        <v>1571</v>
      </c>
    </row>
    <row r="340" spans="1:23" x14ac:dyDescent="0.25">
      <c r="A340" s="4">
        <v>287</v>
      </c>
      <c r="B340" s="2" t="s">
        <v>653</v>
      </c>
      <c r="C340" s="2" t="s">
        <v>101</v>
      </c>
      <c r="D340" s="12"/>
      <c r="E340" s="2" t="s">
        <v>654</v>
      </c>
      <c r="F340" s="7"/>
      <c r="G340" s="7"/>
      <c r="H340" s="6">
        <v>60</v>
      </c>
      <c r="I340" s="6">
        <v>60</v>
      </c>
      <c r="J340" s="6">
        <v>60</v>
      </c>
      <c r="K340" s="6">
        <v>35</v>
      </c>
      <c r="L340" s="6">
        <v>35</v>
      </c>
      <c r="M340" s="6">
        <v>30</v>
      </c>
      <c r="N340" s="6">
        <f t="shared" si="10"/>
        <v>280</v>
      </c>
      <c r="O340" s="6">
        <v>0</v>
      </c>
      <c r="P340" s="6">
        <v>0</v>
      </c>
      <c r="Q340" s="6">
        <v>20</v>
      </c>
      <c r="R340" s="6">
        <v>0</v>
      </c>
      <c r="S340" s="6">
        <v>0</v>
      </c>
      <c r="T340" s="57">
        <f t="shared" si="11"/>
        <v>20</v>
      </c>
      <c r="U340" s="4" t="s">
        <v>983</v>
      </c>
    </row>
    <row r="341" spans="1:23" x14ac:dyDescent="0.25">
      <c r="A341" s="4">
        <v>288</v>
      </c>
      <c r="B341" s="2" t="s">
        <v>655</v>
      </c>
      <c r="C341" s="2" t="s">
        <v>101</v>
      </c>
      <c r="D341" s="12"/>
      <c r="E341" s="2" t="s">
        <v>271</v>
      </c>
      <c r="F341" s="7"/>
      <c r="G341" s="7"/>
      <c r="H341" s="6">
        <v>80</v>
      </c>
      <c r="I341" s="6">
        <v>80</v>
      </c>
      <c r="J341" s="6">
        <v>80</v>
      </c>
      <c r="K341" s="6">
        <v>55</v>
      </c>
      <c r="L341" s="6">
        <v>55</v>
      </c>
      <c r="M341" s="6">
        <v>90</v>
      </c>
      <c r="N341" s="6">
        <f t="shared" si="10"/>
        <v>440</v>
      </c>
      <c r="O341" s="6">
        <v>20</v>
      </c>
      <c r="P341" s="6">
        <v>0</v>
      </c>
      <c r="Q341" s="6">
        <v>0</v>
      </c>
      <c r="R341" s="6">
        <v>0</v>
      </c>
      <c r="S341" s="6">
        <v>20</v>
      </c>
      <c r="T341" s="57">
        <f t="shared" si="11"/>
        <v>40</v>
      </c>
      <c r="U341" s="4" t="s">
        <v>983</v>
      </c>
    </row>
    <row r="342" spans="1:23" x14ac:dyDescent="0.25">
      <c r="A342" s="4">
        <v>289</v>
      </c>
      <c r="B342" s="2" t="s">
        <v>656</v>
      </c>
      <c r="C342" s="2" t="s">
        <v>101</v>
      </c>
      <c r="D342" s="12"/>
      <c r="E342" s="2" t="s">
        <v>654</v>
      </c>
      <c r="F342" s="7"/>
      <c r="G342" s="7"/>
      <c r="H342" s="6">
        <v>150</v>
      </c>
      <c r="I342" s="6">
        <v>160</v>
      </c>
      <c r="J342" s="6">
        <v>100</v>
      </c>
      <c r="K342" s="6">
        <v>95</v>
      </c>
      <c r="L342" s="6">
        <v>65</v>
      </c>
      <c r="M342" s="6">
        <v>100</v>
      </c>
      <c r="N342" s="6">
        <f t="shared" si="10"/>
        <v>670</v>
      </c>
      <c r="O342" s="6">
        <v>30</v>
      </c>
      <c r="P342" s="6">
        <v>0</v>
      </c>
      <c r="Q342" s="6">
        <v>20</v>
      </c>
      <c r="R342" s="6">
        <v>0</v>
      </c>
      <c r="S342" s="6">
        <v>50</v>
      </c>
      <c r="T342" s="57">
        <f t="shared" si="11"/>
        <v>100</v>
      </c>
      <c r="U342" s="4" t="s">
        <v>983</v>
      </c>
    </row>
    <row r="343" spans="1:23" ht="30" x14ac:dyDescent="0.25">
      <c r="A343" s="4">
        <v>290</v>
      </c>
      <c r="B343" s="2" t="s">
        <v>657</v>
      </c>
      <c r="C343" s="2" t="s">
        <v>73</v>
      </c>
      <c r="D343" s="2" t="s">
        <v>111</v>
      </c>
      <c r="E343" s="2" t="s">
        <v>1552</v>
      </c>
      <c r="F343" s="7"/>
      <c r="G343" s="5" t="s">
        <v>75</v>
      </c>
      <c r="H343" s="6">
        <v>31</v>
      </c>
      <c r="I343" s="6">
        <v>45</v>
      </c>
      <c r="J343" s="6">
        <v>90</v>
      </c>
      <c r="K343" s="6">
        <v>30</v>
      </c>
      <c r="L343" s="6">
        <v>30</v>
      </c>
      <c r="M343" s="6">
        <v>40</v>
      </c>
      <c r="N343" s="6">
        <f t="shared" si="10"/>
        <v>266</v>
      </c>
      <c r="O343" s="6">
        <v>30</v>
      </c>
      <c r="P343" s="6">
        <v>0</v>
      </c>
      <c r="Q343" s="6">
        <v>0</v>
      </c>
      <c r="R343" s="6">
        <v>10</v>
      </c>
      <c r="S343" s="6">
        <v>0</v>
      </c>
      <c r="T343" s="57">
        <f t="shared" si="11"/>
        <v>40</v>
      </c>
      <c r="U343" s="4"/>
      <c r="V343" s="16" t="s">
        <v>4627</v>
      </c>
      <c r="W343" s="16" t="s">
        <v>4626</v>
      </c>
    </row>
    <row r="344" spans="1:23" ht="30" x14ac:dyDescent="0.25">
      <c r="A344" s="4">
        <v>291</v>
      </c>
      <c r="B344" s="2" t="s">
        <v>658</v>
      </c>
      <c r="C344" s="2" t="s">
        <v>73</v>
      </c>
      <c r="D344" s="2" t="s">
        <v>57</v>
      </c>
      <c r="E344" s="2" t="s">
        <v>495</v>
      </c>
      <c r="F344" s="7"/>
      <c r="G344" s="5" t="s">
        <v>230</v>
      </c>
      <c r="H344" s="6">
        <v>61</v>
      </c>
      <c r="I344" s="6">
        <v>90</v>
      </c>
      <c r="J344" s="6">
        <v>45</v>
      </c>
      <c r="K344" s="6">
        <v>50</v>
      </c>
      <c r="L344" s="6">
        <v>50</v>
      </c>
      <c r="M344" s="6">
        <v>160</v>
      </c>
      <c r="N344" s="6">
        <f t="shared" si="10"/>
        <v>456</v>
      </c>
      <c r="O344" s="6">
        <v>70</v>
      </c>
      <c r="P344" s="6">
        <v>0</v>
      </c>
      <c r="Q344" s="6">
        <v>0</v>
      </c>
      <c r="R344" s="6">
        <v>30</v>
      </c>
      <c r="S344" s="6">
        <v>0</v>
      </c>
      <c r="T344" s="57">
        <f t="shared" si="11"/>
        <v>100</v>
      </c>
      <c r="U344" s="4"/>
      <c r="V344" s="16" t="s">
        <v>4628</v>
      </c>
      <c r="W344" s="16" t="s">
        <v>4625</v>
      </c>
    </row>
    <row r="345" spans="1:23" x14ac:dyDescent="0.25">
      <c r="A345" s="4">
        <v>292</v>
      </c>
      <c r="B345" s="2" t="s">
        <v>659</v>
      </c>
      <c r="C345" s="2" t="s">
        <v>73</v>
      </c>
      <c r="D345" s="2" t="s">
        <v>128</v>
      </c>
      <c r="E345" s="2" t="s">
        <v>660</v>
      </c>
      <c r="F345" s="7"/>
      <c r="G345" s="7"/>
      <c r="H345" s="6">
        <v>1</v>
      </c>
      <c r="I345" s="6">
        <v>90</v>
      </c>
      <c r="J345" s="6">
        <v>45</v>
      </c>
      <c r="K345" s="6">
        <v>30</v>
      </c>
      <c r="L345" s="6">
        <v>30</v>
      </c>
      <c r="M345" s="6">
        <v>40</v>
      </c>
      <c r="N345" s="6">
        <f t="shared" si="10"/>
        <v>236</v>
      </c>
      <c r="O345" s="6">
        <v>0</v>
      </c>
      <c r="P345" s="6">
        <v>0</v>
      </c>
      <c r="Q345" s="6">
        <v>0</v>
      </c>
      <c r="R345" s="6">
        <v>70</v>
      </c>
      <c r="S345" s="6">
        <v>20</v>
      </c>
      <c r="T345" s="57">
        <f t="shared" si="11"/>
        <v>90</v>
      </c>
      <c r="U345" s="321" t="s">
        <v>2858</v>
      </c>
    </row>
    <row r="346" spans="1:23" x14ac:dyDescent="0.25">
      <c r="A346" s="4">
        <v>293</v>
      </c>
      <c r="B346" s="2" t="s">
        <v>661</v>
      </c>
      <c r="C346" s="2" t="s">
        <v>101</v>
      </c>
      <c r="D346" s="12"/>
      <c r="E346" s="2" t="s">
        <v>358</v>
      </c>
      <c r="F346" s="79" t="s">
        <v>2704</v>
      </c>
      <c r="G346" s="5" t="s">
        <v>401</v>
      </c>
      <c r="H346" s="6">
        <v>64</v>
      </c>
      <c r="I346" s="6">
        <v>51</v>
      </c>
      <c r="J346" s="6">
        <v>23</v>
      </c>
      <c r="K346" s="6">
        <v>51</v>
      </c>
      <c r="L346" s="6">
        <v>23</v>
      </c>
      <c r="M346" s="6">
        <v>28</v>
      </c>
      <c r="N346" s="6">
        <f t="shared" si="10"/>
        <v>240</v>
      </c>
      <c r="O346" s="6">
        <v>0</v>
      </c>
      <c r="P346" s="6">
        <v>0</v>
      </c>
      <c r="Q346" s="6">
        <v>10</v>
      </c>
      <c r="R346" s="6">
        <v>10</v>
      </c>
      <c r="S346" s="6">
        <v>10</v>
      </c>
      <c r="T346" s="57">
        <f t="shared" si="11"/>
        <v>30</v>
      </c>
      <c r="U346" s="4" t="s">
        <v>2137</v>
      </c>
    </row>
    <row r="347" spans="1:23" x14ac:dyDescent="0.25">
      <c r="A347" s="4">
        <v>294</v>
      </c>
      <c r="B347" s="2" t="s">
        <v>662</v>
      </c>
      <c r="C347" s="2" t="s">
        <v>101</v>
      </c>
      <c r="D347" s="12"/>
      <c r="E347" s="2" t="s">
        <v>358</v>
      </c>
      <c r="F347" s="79" t="s">
        <v>2704</v>
      </c>
      <c r="G347" s="5" t="s">
        <v>379</v>
      </c>
      <c r="H347" s="6">
        <v>84</v>
      </c>
      <c r="I347" s="6">
        <v>71</v>
      </c>
      <c r="J347" s="6">
        <v>43</v>
      </c>
      <c r="K347" s="6">
        <v>71</v>
      </c>
      <c r="L347" s="6">
        <v>43</v>
      </c>
      <c r="M347" s="6">
        <v>48</v>
      </c>
      <c r="N347" s="6">
        <f t="shared" si="10"/>
        <v>360</v>
      </c>
      <c r="O347" s="6">
        <v>20</v>
      </c>
      <c r="P347" s="6">
        <v>0</v>
      </c>
      <c r="Q347" s="6">
        <v>10</v>
      </c>
      <c r="R347" s="6">
        <v>10</v>
      </c>
      <c r="S347" s="6">
        <v>20</v>
      </c>
      <c r="T347" s="57">
        <f t="shared" si="11"/>
        <v>60</v>
      </c>
      <c r="U347" s="4" t="s">
        <v>2137</v>
      </c>
    </row>
    <row r="348" spans="1:23" x14ac:dyDescent="0.25">
      <c r="A348" s="4">
        <v>295</v>
      </c>
      <c r="B348" s="2" t="s">
        <v>663</v>
      </c>
      <c r="C348" s="2" t="s">
        <v>101</v>
      </c>
      <c r="D348" s="12"/>
      <c r="E348" s="2" t="s">
        <v>358</v>
      </c>
      <c r="F348" s="79" t="s">
        <v>2704</v>
      </c>
      <c r="G348" s="5" t="s">
        <v>379</v>
      </c>
      <c r="H348" s="6">
        <v>104</v>
      </c>
      <c r="I348" s="6">
        <v>91</v>
      </c>
      <c r="J348" s="67">
        <v>73</v>
      </c>
      <c r="K348" s="6">
        <v>91</v>
      </c>
      <c r="L348" s="10">
        <v>73</v>
      </c>
      <c r="M348" s="6">
        <v>68</v>
      </c>
      <c r="N348" s="6">
        <f t="shared" si="10"/>
        <v>500</v>
      </c>
      <c r="O348" s="6">
        <v>30</v>
      </c>
      <c r="P348" s="6">
        <v>0</v>
      </c>
      <c r="Q348" s="6">
        <v>0</v>
      </c>
      <c r="R348" s="6">
        <v>10</v>
      </c>
      <c r="S348" s="6">
        <v>30</v>
      </c>
      <c r="T348" s="57">
        <f t="shared" si="11"/>
        <v>70</v>
      </c>
      <c r="U348" s="4" t="s">
        <v>2137</v>
      </c>
    </row>
    <row r="349" spans="1:23" x14ac:dyDescent="0.25">
      <c r="A349" s="4">
        <v>296</v>
      </c>
      <c r="B349" s="2" t="s">
        <v>664</v>
      </c>
      <c r="C349" s="2" t="s">
        <v>228</v>
      </c>
      <c r="D349" s="12"/>
      <c r="E349" s="2" t="s">
        <v>47</v>
      </c>
      <c r="F349" s="2" t="s">
        <v>117</v>
      </c>
      <c r="G349" s="5" t="s">
        <v>203</v>
      </c>
      <c r="H349" s="6">
        <v>72</v>
      </c>
      <c r="I349" s="6">
        <v>60</v>
      </c>
      <c r="J349" s="6">
        <v>30</v>
      </c>
      <c r="K349" s="6">
        <v>20</v>
      </c>
      <c r="L349" s="6">
        <v>30</v>
      </c>
      <c r="M349" s="6">
        <v>25</v>
      </c>
      <c r="N349" s="6">
        <f t="shared" si="10"/>
        <v>237</v>
      </c>
      <c r="O349" s="6">
        <v>10</v>
      </c>
      <c r="P349" s="6">
        <v>0</v>
      </c>
      <c r="Q349" s="6">
        <v>10</v>
      </c>
      <c r="R349" s="6">
        <v>0</v>
      </c>
      <c r="S349" s="6">
        <v>30</v>
      </c>
      <c r="T349" s="57">
        <f t="shared" si="11"/>
        <v>50</v>
      </c>
      <c r="U349" s="587" t="s">
        <v>1644</v>
      </c>
    </row>
    <row r="350" spans="1:23" x14ac:dyDescent="0.25">
      <c r="A350" s="4">
        <v>297</v>
      </c>
      <c r="B350" s="2" t="s">
        <v>665</v>
      </c>
      <c r="C350" s="2" t="s">
        <v>228</v>
      </c>
      <c r="D350" s="12"/>
      <c r="E350" s="2" t="s">
        <v>47</v>
      </c>
      <c r="F350" s="2" t="s">
        <v>117</v>
      </c>
      <c r="G350" s="5" t="s">
        <v>203</v>
      </c>
      <c r="H350" s="6">
        <v>144</v>
      </c>
      <c r="I350" s="6">
        <v>120</v>
      </c>
      <c r="J350" s="6">
        <v>60</v>
      </c>
      <c r="K350" s="6">
        <v>40</v>
      </c>
      <c r="L350" s="6">
        <v>60</v>
      </c>
      <c r="M350" s="6">
        <v>50</v>
      </c>
      <c r="N350" s="6">
        <f t="shared" si="10"/>
        <v>474</v>
      </c>
      <c r="O350" s="6">
        <v>20</v>
      </c>
      <c r="P350" s="6">
        <v>0</v>
      </c>
      <c r="Q350" s="6">
        <v>10</v>
      </c>
      <c r="R350" s="6">
        <v>0</v>
      </c>
      <c r="S350" s="6">
        <v>60</v>
      </c>
      <c r="T350" s="57">
        <f t="shared" si="11"/>
        <v>90</v>
      </c>
      <c r="U350" s="587" t="s">
        <v>1644</v>
      </c>
    </row>
    <row r="351" spans="1:23" x14ac:dyDescent="0.25">
      <c r="A351" s="4">
        <v>298</v>
      </c>
      <c r="B351" s="2" t="s">
        <v>666</v>
      </c>
      <c r="C351" s="2" t="s">
        <v>101</v>
      </c>
      <c r="D351" s="2" t="s">
        <v>211</v>
      </c>
      <c r="E351" s="2" t="s">
        <v>47</v>
      </c>
      <c r="F351" s="2" t="s">
        <v>469</v>
      </c>
      <c r="G351" s="5" t="s">
        <v>470</v>
      </c>
      <c r="H351" s="6">
        <v>50</v>
      </c>
      <c r="I351" s="6">
        <v>20</v>
      </c>
      <c r="J351" s="6">
        <v>40</v>
      </c>
      <c r="K351" s="6">
        <v>20</v>
      </c>
      <c r="L351" s="6">
        <v>40</v>
      </c>
      <c r="M351" s="6">
        <v>20</v>
      </c>
      <c r="N351" s="6">
        <f t="shared" si="10"/>
        <v>190</v>
      </c>
      <c r="O351" s="6">
        <v>0</v>
      </c>
      <c r="P351" s="6">
        <v>0</v>
      </c>
      <c r="Q351" s="6">
        <v>50</v>
      </c>
      <c r="R351" s="6">
        <v>10</v>
      </c>
      <c r="S351" s="6">
        <v>0</v>
      </c>
      <c r="T351" s="57">
        <f t="shared" si="11"/>
        <v>60</v>
      </c>
      <c r="U351" s="4"/>
    </row>
    <row r="352" spans="1:23" x14ac:dyDescent="0.25">
      <c r="A352" s="4">
        <v>299</v>
      </c>
      <c r="B352" s="2" t="s">
        <v>667</v>
      </c>
      <c r="C352" s="2" t="s">
        <v>89</v>
      </c>
      <c r="D352" s="12"/>
      <c r="E352" s="2" t="s">
        <v>308</v>
      </c>
      <c r="F352" s="2" t="s">
        <v>311</v>
      </c>
      <c r="G352" s="5" t="s">
        <v>254</v>
      </c>
      <c r="H352" s="6">
        <v>30</v>
      </c>
      <c r="I352" s="6">
        <v>45</v>
      </c>
      <c r="J352" s="6">
        <v>135</v>
      </c>
      <c r="K352" s="6">
        <v>45</v>
      </c>
      <c r="L352" s="6">
        <v>90</v>
      </c>
      <c r="M352" s="6">
        <v>30</v>
      </c>
      <c r="N352" s="6">
        <f t="shared" si="10"/>
        <v>375</v>
      </c>
      <c r="O352" s="6">
        <v>0</v>
      </c>
      <c r="P352" s="6">
        <v>0</v>
      </c>
      <c r="Q352" s="6">
        <v>0</v>
      </c>
      <c r="R352" s="6">
        <v>40</v>
      </c>
      <c r="S352" s="6">
        <v>30</v>
      </c>
      <c r="T352" s="57">
        <f t="shared" si="11"/>
        <v>70</v>
      </c>
      <c r="U352" s="323" t="s">
        <v>1245</v>
      </c>
    </row>
    <row r="353" spans="1:21" x14ac:dyDescent="0.25">
      <c r="A353" s="4">
        <v>300</v>
      </c>
      <c r="B353" s="2" t="s">
        <v>668</v>
      </c>
      <c r="C353" s="2" t="s">
        <v>101</v>
      </c>
      <c r="D353" s="12"/>
      <c r="E353" s="2" t="s">
        <v>212</v>
      </c>
      <c r="F353" s="2" t="s">
        <v>669</v>
      </c>
      <c r="G353" s="5" t="s">
        <v>251</v>
      </c>
      <c r="H353" s="6">
        <v>50</v>
      </c>
      <c r="I353" s="6">
        <v>45</v>
      </c>
      <c r="J353" s="6">
        <v>45</v>
      </c>
      <c r="K353" s="6">
        <v>35</v>
      </c>
      <c r="L353" s="6">
        <v>35</v>
      </c>
      <c r="M353" s="6">
        <v>50</v>
      </c>
      <c r="N353" s="6">
        <f t="shared" si="10"/>
        <v>260</v>
      </c>
      <c r="O353" s="6">
        <v>0</v>
      </c>
      <c r="P353" s="6">
        <v>0</v>
      </c>
      <c r="Q353" s="6">
        <v>70</v>
      </c>
      <c r="R353" s="6">
        <v>10</v>
      </c>
      <c r="S353" s="6">
        <v>0</v>
      </c>
      <c r="T353" s="57">
        <f t="shared" si="11"/>
        <v>80</v>
      </c>
      <c r="U353" s="321" t="s">
        <v>1767</v>
      </c>
    </row>
    <row r="354" spans="1:21" x14ac:dyDescent="0.25">
      <c r="A354" s="4">
        <v>301</v>
      </c>
      <c r="B354" s="2" t="s">
        <v>670</v>
      </c>
      <c r="C354" s="2" t="s">
        <v>101</v>
      </c>
      <c r="D354" s="12"/>
      <c r="E354" s="2" t="s">
        <v>212</v>
      </c>
      <c r="F354" s="2" t="s">
        <v>669</v>
      </c>
      <c r="G354" s="5" t="s">
        <v>251</v>
      </c>
      <c r="H354" s="6">
        <v>70</v>
      </c>
      <c r="I354" s="6">
        <v>65</v>
      </c>
      <c r="J354" s="6">
        <v>65</v>
      </c>
      <c r="K354" s="6">
        <v>55</v>
      </c>
      <c r="L354" s="6">
        <v>55</v>
      </c>
      <c r="M354" s="10">
        <v>90</v>
      </c>
      <c r="N354" s="6">
        <f t="shared" si="10"/>
        <v>400</v>
      </c>
      <c r="O354" s="6">
        <v>0</v>
      </c>
      <c r="P354" s="6">
        <v>50</v>
      </c>
      <c r="Q354" s="6">
        <v>90</v>
      </c>
      <c r="R354" s="6">
        <v>20</v>
      </c>
      <c r="S354" s="6">
        <v>0</v>
      </c>
      <c r="T354" s="57">
        <f t="shared" si="11"/>
        <v>160</v>
      </c>
      <c r="U354" s="321" t="s">
        <v>1767</v>
      </c>
    </row>
    <row r="355" spans="1:21" x14ac:dyDescent="0.25">
      <c r="A355" s="4">
        <v>302</v>
      </c>
      <c r="B355" s="2" t="s">
        <v>671</v>
      </c>
      <c r="C355" s="2" t="s">
        <v>122</v>
      </c>
      <c r="D355" s="2" t="s">
        <v>128</v>
      </c>
      <c r="E355" s="2" t="s">
        <v>102</v>
      </c>
      <c r="F355" s="2" t="s">
        <v>672</v>
      </c>
      <c r="G355" s="5" t="s">
        <v>516</v>
      </c>
      <c r="H355" s="6">
        <v>50</v>
      </c>
      <c r="I355" s="6">
        <v>75</v>
      </c>
      <c r="J355" s="6">
        <v>75</v>
      </c>
      <c r="K355" s="6">
        <v>65</v>
      </c>
      <c r="L355" s="6">
        <v>65</v>
      </c>
      <c r="M355" s="6">
        <v>50</v>
      </c>
      <c r="N355" s="6">
        <f t="shared" si="10"/>
        <v>380</v>
      </c>
      <c r="O355" s="6">
        <v>0</v>
      </c>
      <c r="P355" s="6">
        <v>20</v>
      </c>
      <c r="Q355" s="6">
        <v>20</v>
      </c>
      <c r="R355" s="6">
        <v>40</v>
      </c>
      <c r="S355" s="6">
        <v>10</v>
      </c>
      <c r="T355" s="57">
        <f t="shared" si="11"/>
        <v>90</v>
      </c>
      <c r="U355" s="4"/>
    </row>
    <row r="356" spans="1:21" x14ac:dyDescent="0.25">
      <c r="A356" s="4">
        <v>302</v>
      </c>
      <c r="B356" s="1" t="s">
        <v>673</v>
      </c>
      <c r="C356" s="1" t="s">
        <v>122</v>
      </c>
      <c r="D356" s="1" t="s">
        <v>128</v>
      </c>
      <c r="E356" s="1" t="s">
        <v>460</v>
      </c>
      <c r="F356" s="2"/>
      <c r="G356" s="5"/>
      <c r="H356" s="10">
        <v>50</v>
      </c>
      <c r="I356" s="10">
        <v>85</v>
      </c>
      <c r="J356" s="10">
        <v>125</v>
      </c>
      <c r="K356" s="10">
        <v>85</v>
      </c>
      <c r="L356" s="10">
        <v>115</v>
      </c>
      <c r="M356" s="10">
        <v>20</v>
      </c>
      <c r="N356" s="6">
        <f t="shared" si="10"/>
        <v>480</v>
      </c>
      <c r="O356" s="57"/>
      <c r="P356" s="57"/>
      <c r="Q356" s="57"/>
      <c r="R356" s="57"/>
      <c r="S356" s="57"/>
      <c r="T356" s="57"/>
      <c r="U356" s="4"/>
    </row>
    <row r="357" spans="1:21" x14ac:dyDescent="0.25">
      <c r="A357" s="4">
        <v>303</v>
      </c>
      <c r="B357" s="2" t="s">
        <v>674</v>
      </c>
      <c r="C357" s="2" t="s">
        <v>143</v>
      </c>
      <c r="D357" s="2" t="s">
        <v>211</v>
      </c>
      <c r="E357" s="2" t="s">
        <v>355</v>
      </c>
      <c r="F357" s="2" t="s">
        <v>161</v>
      </c>
      <c r="G357" s="5" t="s">
        <v>203</v>
      </c>
      <c r="H357" s="6">
        <v>50</v>
      </c>
      <c r="I357" s="6">
        <v>85</v>
      </c>
      <c r="J357" s="6">
        <v>85</v>
      </c>
      <c r="K357" s="6">
        <v>55</v>
      </c>
      <c r="L357" s="6">
        <v>55</v>
      </c>
      <c r="M357" s="6">
        <v>50</v>
      </c>
      <c r="N357" s="6">
        <f t="shared" si="10"/>
        <v>380</v>
      </c>
      <c r="O357" s="6">
        <v>20</v>
      </c>
      <c r="P357" s="6">
        <v>0</v>
      </c>
      <c r="Q357" s="6">
        <v>10</v>
      </c>
      <c r="R357" s="6">
        <v>50</v>
      </c>
      <c r="S357" s="6">
        <v>30</v>
      </c>
      <c r="T357" s="57">
        <f t="shared" si="11"/>
        <v>110</v>
      </c>
      <c r="U357" s="4" t="s">
        <v>4401</v>
      </c>
    </row>
    <row r="358" spans="1:21" x14ac:dyDescent="0.25">
      <c r="A358" s="4">
        <v>303</v>
      </c>
      <c r="B358" s="1" t="s">
        <v>675</v>
      </c>
      <c r="C358" s="1" t="s">
        <v>143</v>
      </c>
      <c r="D358" s="1" t="s">
        <v>211</v>
      </c>
      <c r="E358" s="1" t="s">
        <v>469</v>
      </c>
      <c r="F358" s="2"/>
      <c r="G358" s="5"/>
      <c r="H358" s="10">
        <v>50</v>
      </c>
      <c r="I358" s="10">
        <v>105</v>
      </c>
      <c r="J358" s="10">
        <v>125</v>
      </c>
      <c r="K358" s="10">
        <v>55</v>
      </c>
      <c r="L358" s="10">
        <v>95</v>
      </c>
      <c r="M358" s="10">
        <v>50</v>
      </c>
      <c r="N358" s="6">
        <f t="shared" si="10"/>
        <v>480</v>
      </c>
      <c r="O358" s="57"/>
      <c r="P358" s="57"/>
      <c r="Q358" s="57"/>
      <c r="R358" s="57"/>
      <c r="S358" s="57"/>
      <c r="T358" s="57"/>
      <c r="U358" s="4"/>
    </row>
    <row r="359" spans="1:21" x14ac:dyDescent="0.25">
      <c r="A359" s="4">
        <v>304</v>
      </c>
      <c r="B359" s="2" t="s">
        <v>676</v>
      </c>
      <c r="C359" s="2" t="s">
        <v>143</v>
      </c>
      <c r="D359" s="2" t="s">
        <v>89</v>
      </c>
      <c r="E359" s="2" t="s">
        <v>308</v>
      </c>
      <c r="F359" s="2" t="s">
        <v>85</v>
      </c>
      <c r="G359" s="5" t="s">
        <v>677</v>
      </c>
      <c r="H359" s="6">
        <v>50</v>
      </c>
      <c r="I359" s="6">
        <v>70</v>
      </c>
      <c r="J359" s="6">
        <v>100</v>
      </c>
      <c r="K359" s="6">
        <v>40</v>
      </c>
      <c r="L359" s="6">
        <v>40</v>
      </c>
      <c r="M359" s="6">
        <v>30</v>
      </c>
      <c r="N359" s="6">
        <f t="shared" si="10"/>
        <v>330</v>
      </c>
      <c r="O359" s="6">
        <v>0</v>
      </c>
      <c r="P359" s="6">
        <v>0</v>
      </c>
      <c r="Q359" s="6">
        <v>0</v>
      </c>
      <c r="R359" s="6">
        <v>0</v>
      </c>
      <c r="S359" s="6">
        <v>40</v>
      </c>
      <c r="T359" s="57">
        <f t="shared" si="11"/>
        <v>40</v>
      </c>
      <c r="U359" s="4"/>
    </row>
    <row r="360" spans="1:21" x14ac:dyDescent="0.25">
      <c r="A360" s="4">
        <v>305</v>
      </c>
      <c r="B360" s="2" t="s">
        <v>678</v>
      </c>
      <c r="C360" s="2" t="s">
        <v>143</v>
      </c>
      <c r="D360" s="2" t="s">
        <v>89</v>
      </c>
      <c r="E360" s="2" t="s">
        <v>308</v>
      </c>
      <c r="F360" s="2" t="s">
        <v>85</v>
      </c>
      <c r="G360" s="5" t="s">
        <v>677</v>
      </c>
      <c r="H360" s="6">
        <v>60</v>
      </c>
      <c r="I360" s="6">
        <v>90</v>
      </c>
      <c r="J360" s="6">
        <v>140</v>
      </c>
      <c r="K360" s="6">
        <v>50</v>
      </c>
      <c r="L360" s="6">
        <v>50</v>
      </c>
      <c r="M360" s="6">
        <v>40</v>
      </c>
      <c r="N360" s="6">
        <f t="shared" si="10"/>
        <v>430</v>
      </c>
      <c r="O360" s="6">
        <v>10</v>
      </c>
      <c r="P360" s="6">
        <v>0</v>
      </c>
      <c r="Q360" s="6">
        <v>0</v>
      </c>
      <c r="R360" s="6">
        <v>0</v>
      </c>
      <c r="S360" s="6">
        <v>60</v>
      </c>
      <c r="T360" s="57">
        <f t="shared" si="11"/>
        <v>70</v>
      </c>
      <c r="U360" s="4"/>
    </row>
    <row r="361" spans="1:21" x14ac:dyDescent="0.25">
      <c r="A361" s="4">
        <v>306</v>
      </c>
      <c r="B361" s="2" t="s">
        <v>679</v>
      </c>
      <c r="C361" s="2" t="s">
        <v>143</v>
      </c>
      <c r="D361" s="2" t="s">
        <v>89</v>
      </c>
      <c r="E361" s="2" t="s">
        <v>308</v>
      </c>
      <c r="F361" s="2" t="s">
        <v>85</v>
      </c>
      <c r="G361" s="5" t="s">
        <v>677</v>
      </c>
      <c r="H361" s="6">
        <v>70</v>
      </c>
      <c r="I361" s="6">
        <v>110</v>
      </c>
      <c r="J361" s="6">
        <v>180</v>
      </c>
      <c r="K361" s="6">
        <v>60</v>
      </c>
      <c r="L361" s="6">
        <v>60</v>
      </c>
      <c r="M361" s="6">
        <v>50</v>
      </c>
      <c r="N361" s="6">
        <f t="shared" si="10"/>
        <v>530</v>
      </c>
      <c r="O361" s="6">
        <v>20</v>
      </c>
      <c r="P361" s="6">
        <v>0</v>
      </c>
      <c r="Q361" s="6">
        <v>0</v>
      </c>
      <c r="R361" s="6">
        <v>0</v>
      </c>
      <c r="S361" s="6">
        <v>80</v>
      </c>
      <c r="T361" s="57">
        <f t="shared" si="11"/>
        <v>100</v>
      </c>
      <c r="U361" s="4"/>
    </row>
    <row r="362" spans="1:21" x14ac:dyDescent="0.25">
      <c r="A362" s="4">
        <v>306</v>
      </c>
      <c r="B362" s="1" t="s">
        <v>680</v>
      </c>
      <c r="C362" s="1" t="s">
        <v>143</v>
      </c>
      <c r="D362" s="2"/>
      <c r="E362" s="1" t="s">
        <v>391</v>
      </c>
      <c r="F362" s="7"/>
      <c r="G362" s="5"/>
      <c r="H362" s="10">
        <v>70</v>
      </c>
      <c r="I362" s="10">
        <v>140</v>
      </c>
      <c r="J362" s="10">
        <v>230</v>
      </c>
      <c r="K362" s="10">
        <v>60</v>
      </c>
      <c r="L362" s="10">
        <v>80</v>
      </c>
      <c r="M362" s="10">
        <v>50</v>
      </c>
      <c r="N362" s="6">
        <f t="shared" si="10"/>
        <v>630</v>
      </c>
      <c r="O362" s="6"/>
      <c r="P362" s="57"/>
      <c r="Q362" s="57"/>
      <c r="R362" s="57"/>
      <c r="S362" s="6"/>
      <c r="T362" s="57"/>
      <c r="U362" s="4"/>
    </row>
    <row r="363" spans="1:21" x14ac:dyDescent="0.25">
      <c r="A363" s="4">
        <v>307</v>
      </c>
      <c r="B363" s="2" t="s">
        <v>681</v>
      </c>
      <c r="C363" s="2" t="s">
        <v>228</v>
      </c>
      <c r="D363" s="2" t="s">
        <v>174</v>
      </c>
      <c r="E363" s="2" t="s">
        <v>682</v>
      </c>
      <c r="F363" s="7"/>
      <c r="G363" s="5" t="s">
        <v>534</v>
      </c>
      <c r="H363" s="6">
        <v>30</v>
      </c>
      <c r="I363" s="6">
        <v>40</v>
      </c>
      <c r="J363" s="6">
        <v>55</v>
      </c>
      <c r="K363" s="6">
        <v>40</v>
      </c>
      <c r="L363" s="6">
        <v>55</v>
      </c>
      <c r="M363" s="6">
        <v>60</v>
      </c>
      <c r="N363" s="6">
        <f t="shared" si="10"/>
        <v>280</v>
      </c>
      <c r="O363" s="6">
        <v>10</v>
      </c>
      <c r="P363" s="6">
        <v>10</v>
      </c>
      <c r="Q363" s="6">
        <v>0</v>
      </c>
      <c r="R363" s="6">
        <v>20</v>
      </c>
      <c r="S363" s="6">
        <v>0</v>
      </c>
      <c r="T363" s="57">
        <f t="shared" si="11"/>
        <v>40</v>
      </c>
      <c r="U363" s="4" t="s">
        <v>2171</v>
      </c>
    </row>
    <row r="364" spans="1:21" x14ac:dyDescent="0.25">
      <c r="A364" s="4">
        <v>308</v>
      </c>
      <c r="B364" s="2" t="s">
        <v>683</v>
      </c>
      <c r="C364" s="2" t="s">
        <v>228</v>
      </c>
      <c r="D364" s="2" t="s">
        <v>174</v>
      </c>
      <c r="E364" s="2" t="s">
        <v>682</v>
      </c>
      <c r="F364" s="7"/>
      <c r="G364" s="5" t="s">
        <v>534</v>
      </c>
      <c r="H364" s="6">
        <v>60</v>
      </c>
      <c r="I364" s="6">
        <v>60</v>
      </c>
      <c r="J364" s="6">
        <v>75</v>
      </c>
      <c r="K364" s="6">
        <v>60</v>
      </c>
      <c r="L364" s="6">
        <v>75</v>
      </c>
      <c r="M364" s="6">
        <v>80</v>
      </c>
      <c r="N364" s="6">
        <f t="shared" si="10"/>
        <v>410</v>
      </c>
      <c r="O364" s="6">
        <v>20</v>
      </c>
      <c r="P364" s="6">
        <v>30</v>
      </c>
      <c r="Q364" s="6">
        <v>10</v>
      </c>
      <c r="R364" s="6">
        <v>40</v>
      </c>
      <c r="S364" s="6">
        <v>0</v>
      </c>
      <c r="T364" s="57">
        <f t="shared" si="11"/>
        <v>100</v>
      </c>
      <c r="U364" s="4" t="s">
        <v>2171</v>
      </c>
    </row>
    <row r="365" spans="1:21" x14ac:dyDescent="0.25">
      <c r="A365" s="4">
        <v>308</v>
      </c>
      <c r="B365" s="68" t="s">
        <v>2597</v>
      </c>
      <c r="C365" s="1" t="s">
        <v>228</v>
      </c>
      <c r="D365" s="11" t="s">
        <v>174</v>
      </c>
      <c r="E365" s="1" t="s">
        <v>682</v>
      </c>
      <c r="F365" s="2"/>
      <c r="G365" s="5"/>
      <c r="H365" s="10">
        <v>60</v>
      </c>
      <c r="I365" s="10">
        <v>100</v>
      </c>
      <c r="J365" s="10">
        <v>85</v>
      </c>
      <c r="K365" s="10">
        <v>80</v>
      </c>
      <c r="L365" s="10">
        <v>85</v>
      </c>
      <c r="M365" s="10">
        <v>100</v>
      </c>
      <c r="N365" s="6">
        <f t="shared" si="10"/>
        <v>510</v>
      </c>
      <c r="O365" s="57"/>
      <c r="P365" s="57"/>
      <c r="Q365" s="57"/>
      <c r="R365" s="57"/>
      <c r="S365" s="57"/>
      <c r="T365" s="57"/>
      <c r="U365" s="4"/>
    </row>
    <row r="366" spans="1:21" x14ac:dyDescent="0.25">
      <c r="A366" s="4">
        <v>309</v>
      </c>
      <c r="B366" s="2" t="s">
        <v>684</v>
      </c>
      <c r="C366" s="2" t="s">
        <v>145</v>
      </c>
      <c r="D366" s="12"/>
      <c r="E366" s="2" t="s">
        <v>171</v>
      </c>
      <c r="F366" s="2" t="s">
        <v>172</v>
      </c>
      <c r="G366" s="17" t="s">
        <v>463</v>
      </c>
      <c r="H366" s="6">
        <v>40</v>
      </c>
      <c r="I366" s="6">
        <v>45</v>
      </c>
      <c r="J366" s="6">
        <v>40</v>
      </c>
      <c r="K366" s="6">
        <v>65</v>
      </c>
      <c r="L366" s="6">
        <v>40</v>
      </c>
      <c r="M366" s="6">
        <v>65</v>
      </c>
      <c r="N366" s="6">
        <f t="shared" si="10"/>
        <v>295</v>
      </c>
      <c r="O366" s="6">
        <v>40</v>
      </c>
      <c r="P366" s="6">
        <v>10</v>
      </c>
      <c r="Q366" s="6">
        <v>0</v>
      </c>
      <c r="R366" s="6">
        <v>0</v>
      </c>
      <c r="S366" s="6">
        <v>0</v>
      </c>
      <c r="T366" s="57">
        <f t="shared" si="11"/>
        <v>50</v>
      </c>
      <c r="U366" s="4"/>
    </row>
    <row r="367" spans="1:21" x14ac:dyDescent="0.25">
      <c r="A367" s="4">
        <v>310</v>
      </c>
      <c r="B367" s="2" t="s">
        <v>685</v>
      </c>
      <c r="C367" s="2" t="s">
        <v>145</v>
      </c>
      <c r="D367" s="12"/>
      <c r="E367" s="2" t="s">
        <v>171</v>
      </c>
      <c r="F367" s="2" t="s">
        <v>172</v>
      </c>
      <c r="G367" s="17" t="s">
        <v>463</v>
      </c>
      <c r="H367" s="6">
        <v>70</v>
      </c>
      <c r="I367" s="6">
        <v>75</v>
      </c>
      <c r="J367" s="6">
        <v>60</v>
      </c>
      <c r="K367" s="6">
        <v>105</v>
      </c>
      <c r="L367" s="6">
        <v>60</v>
      </c>
      <c r="M367" s="6">
        <v>105</v>
      </c>
      <c r="N367" s="6">
        <f t="shared" si="10"/>
        <v>475</v>
      </c>
      <c r="O367" s="6">
        <v>60</v>
      </c>
      <c r="P367" s="6">
        <v>20</v>
      </c>
      <c r="Q367" s="6">
        <v>0</v>
      </c>
      <c r="R367" s="6">
        <v>0</v>
      </c>
      <c r="S367" s="6">
        <v>0</v>
      </c>
      <c r="T367" s="57">
        <f t="shared" si="11"/>
        <v>80</v>
      </c>
      <c r="U367" s="4"/>
    </row>
    <row r="368" spans="1:21" x14ac:dyDescent="0.25">
      <c r="A368" s="4">
        <v>310</v>
      </c>
      <c r="B368" s="1" t="s">
        <v>686</v>
      </c>
      <c r="C368" s="1" t="s">
        <v>145</v>
      </c>
      <c r="D368" s="12"/>
      <c r="E368" s="1" t="s">
        <v>161</v>
      </c>
      <c r="F368" s="7"/>
      <c r="G368" s="7"/>
      <c r="H368" s="10">
        <v>70</v>
      </c>
      <c r="I368" s="10">
        <v>75</v>
      </c>
      <c r="J368" s="10">
        <v>80</v>
      </c>
      <c r="K368" s="10">
        <v>135</v>
      </c>
      <c r="L368" s="10">
        <v>80</v>
      </c>
      <c r="M368" s="10">
        <v>135</v>
      </c>
      <c r="N368" s="6">
        <f t="shared" si="10"/>
        <v>575</v>
      </c>
      <c r="O368" s="57"/>
      <c r="P368" s="57"/>
      <c r="Q368" s="57"/>
      <c r="R368" s="57"/>
      <c r="S368" s="57"/>
      <c r="T368" s="57"/>
      <c r="U368" s="4"/>
    </row>
    <row r="369" spans="1:21" x14ac:dyDescent="0.25">
      <c r="A369" s="4">
        <v>311</v>
      </c>
      <c r="B369" s="2" t="s">
        <v>687</v>
      </c>
      <c r="C369" s="2" t="s">
        <v>145</v>
      </c>
      <c r="D369" s="12"/>
      <c r="E369" s="1" t="s">
        <v>463</v>
      </c>
      <c r="F369" s="7"/>
      <c r="G369" s="26" t="s">
        <v>1841</v>
      </c>
      <c r="H369" s="6">
        <v>60</v>
      </c>
      <c r="I369" s="6">
        <v>50</v>
      </c>
      <c r="J369" s="6">
        <v>40</v>
      </c>
      <c r="K369" s="6">
        <v>85</v>
      </c>
      <c r="L369" s="6">
        <v>75</v>
      </c>
      <c r="M369" s="6">
        <v>95</v>
      </c>
      <c r="N369" s="6">
        <f t="shared" si="10"/>
        <v>405</v>
      </c>
      <c r="O369" s="6">
        <v>0</v>
      </c>
      <c r="P369" s="6">
        <v>20</v>
      </c>
      <c r="Q369" s="6">
        <v>50</v>
      </c>
      <c r="R369" s="6">
        <v>0</v>
      </c>
      <c r="S369" s="6">
        <v>0</v>
      </c>
      <c r="T369" s="57">
        <f t="shared" si="11"/>
        <v>70</v>
      </c>
      <c r="U369" s="323" t="s">
        <v>1639</v>
      </c>
    </row>
    <row r="370" spans="1:21" x14ac:dyDescent="0.25">
      <c r="A370" s="4">
        <v>312</v>
      </c>
      <c r="B370" s="2" t="s">
        <v>688</v>
      </c>
      <c r="C370" s="2" t="s">
        <v>145</v>
      </c>
      <c r="D370" s="12"/>
      <c r="E370" s="1" t="s">
        <v>463</v>
      </c>
      <c r="F370" s="7"/>
      <c r="G370" s="26" t="s">
        <v>1841</v>
      </c>
      <c r="H370" s="6">
        <v>60</v>
      </c>
      <c r="I370" s="6">
        <v>40</v>
      </c>
      <c r="J370" s="6">
        <v>50</v>
      </c>
      <c r="K370" s="6">
        <v>75</v>
      </c>
      <c r="L370" s="6">
        <v>85</v>
      </c>
      <c r="M370" s="6">
        <v>95</v>
      </c>
      <c r="N370" s="6">
        <f t="shared" si="10"/>
        <v>405</v>
      </c>
      <c r="O370" s="57">
        <v>0</v>
      </c>
      <c r="P370" s="57">
        <v>20</v>
      </c>
      <c r="Q370" s="57">
        <v>50</v>
      </c>
      <c r="R370" s="57">
        <v>0</v>
      </c>
      <c r="S370" s="57">
        <v>0</v>
      </c>
      <c r="T370" s="57">
        <f t="shared" si="11"/>
        <v>70</v>
      </c>
      <c r="U370" s="323" t="s">
        <v>1639</v>
      </c>
    </row>
    <row r="371" spans="1:21" x14ac:dyDescent="0.25">
      <c r="A371" s="4">
        <v>313</v>
      </c>
      <c r="B371" s="2" t="s">
        <v>689</v>
      </c>
      <c r="C371" s="2" t="s">
        <v>73</v>
      </c>
      <c r="D371" s="12"/>
      <c r="E371" s="2" t="s">
        <v>388</v>
      </c>
      <c r="F371" s="2" t="s">
        <v>91</v>
      </c>
      <c r="G371" s="5" t="s">
        <v>516</v>
      </c>
      <c r="H371" s="6">
        <v>65</v>
      </c>
      <c r="I371" s="6">
        <v>73</v>
      </c>
      <c r="J371" s="10">
        <v>75</v>
      </c>
      <c r="K371" s="6">
        <v>47</v>
      </c>
      <c r="L371" s="10">
        <v>85</v>
      </c>
      <c r="M371" s="6">
        <v>85</v>
      </c>
      <c r="N371" s="6">
        <f t="shared" si="10"/>
        <v>430</v>
      </c>
      <c r="O371" s="6">
        <v>30</v>
      </c>
      <c r="P371" s="6">
        <v>0</v>
      </c>
      <c r="Q371" s="6">
        <v>30</v>
      </c>
      <c r="R371" s="6">
        <v>20</v>
      </c>
      <c r="S371" s="6">
        <v>0</v>
      </c>
      <c r="T371" s="57">
        <f t="shared" si="11"/>
        <v>80</v>
      </c>
      <c r="U371" s="4" t="s">
        <v>2095</v>
      </c>
    </row>
    <row r="372" spans="1:21" x14ac:dyDescent="0.25">
      <c r="A372" s="4">
        <v>314</v>
      </c>
      <c r="B372" s="2" t="s">
        <v>690</v>
      </c>
      <c r="C372" s="2" t="s">
        <v>73</v>
      </c>
      <c r="D372" s="12"/>
      <c r="E372" s="2" t="s">
        <v>321</v>
      </c>
      <c r="F372" s="2" t="s">
        <v>82</v>
      </c>
      <c r="G372" s="5" t="s">
        <v>516</v>
      </c>
      <c r="H372" s="6">
        <v>65</v>
      </c>
      <c r="I372" s="6">
        <v>47</v>
      </c>
      <c r="J372" s="10">
        <v>75</v>
      </c>
      <c r="K372" s="6">
        <v>73</v>
      </c>
      <c r="L372" s="10">
        <v>85</v>
      </c>
      <c r="M372" s="6">
        <v>85</v>
      </c>
      <c r="N372" s="6">
        <f t="shared" ref="N372:N435" si="12">H372+I372+J372+K372+L372+M372</f>
        <v>430</v>
      </c>
      <c r="O372" s="6">
        <v>0</v>
      </c>
      <c r="P372" s="6">
        <v>30</v>
      </c>
      <c r="Q372" s="6">
        <v>30</v>
      </c>
      <c r="R372" s="6">
        <v>20</v>
      </c>
      <c r="S372" s="6">
        <v>0</v>
      </c>
      <c r="T372" s="57">
        <f t="shared" si="11"/>
        <v>80</v>
      </c>
      <c r="U372" s="4" t="s">
        <v>1881</v>
      </c>
    </row>
    <row r="373" spans="1:21" x14ac:dyDescent="0.25">
      <c r="A373" s="4">
        <v>315</v>
      </c>
      <c r="B373" s="2" t="s">
        <v>691</v>
      </c>
      <c r="C373" s="2" t="s">
        <v>30</v>
      </c>
      <c r="D373" s="2" t="s">
        <v>31</v>
      </c>
      <c r="E373" s="2" t="s">
        <v>374</v>
      </c>
      <c r="F373" s="2" t="s">
        <v>138</v>
      </c>
      <c r="G373" s="5" t="s">
        <v>41</v>
      </c>
      <c r="H373" s="6">
        <v>50</v>
      </c>
      <c r="I373" s="6">
        <v>60</v>
      </c>
      <c r="J373" s="6">
        <v>45</v>
      </c>
      <c r="K373" s="6">
        <v>100</v>
      </c>
      <c r="L373" s="6">
        <v>80</v>
      </c>
      <c r="M373" s="6">
        <v>65</v>
      </c>
      <c r="N373" s="6">
        <f t="shared" si="12"/>
        <v>400</v>
      </c>
      <c r="O373" s="6">
        <v>0</v>
      </c>
      <c r="P373" s="6">
        <v>50</v>
      </c>
      <c r="Q373" s="6">
        <v>30</v>
      </c>
      <c r="R373" s="6">
        <v>10</v>
      </c>
      <c r="S373" s="6">
        <v>0</v>
      </c>
      <c r="T373" s="57">
        <f t="shared" si="11"/>
        <v>90</v>
      </c>
      <c r="U373" s="396"/>
    </row>
    <row r="374" spans="1:21" x14ac:dyDescent="0.25">
      <c r="A374" s="4">
        <v>316</v>
      </c>
      <c r="B374" s="2" t="s">
        <v>692</v>
      </c>
      <c r="C374" s="2" t="s">
        <v>31</v>
      </c>
      <c r="D374" s="12"/>
      <c r="E374" s="2" t="s">
        <v>305</v>
      </c>
      <c r="F374" s="2" t="s">
        <v>337</v>
      </c>
      <c r="G374" s="5" t="s">
        <v>123</v>
      </c>
      <c r="H374" s="6">
        <v>70</v>
      </c>
      <c r="I374" s="6">
        <v>43</v>
      </c>
      <c r="J374" s="6">
        <v>53</v>
      </c>
      <c r="K374" s="6">
        <v>43</v>
      </c>
      <c r="L374" s="6">
        <v>53</v>
      </c>
      <c r="M374" s="6">
        <v>40</v>
      </c>
      <c r="N374" s="6">
        <f t="shared" si="12"/>
        <v>302</v>
      </c>
      <c r="O374" s="6">
        <v>0</v>
      </c>
      <c r="P374" s="6">
        <v>0</v>
      </c>
      <c r="Q374" s="6">
        <v>0</v>
      </c>
      <c r="R374" s="6">
        <v>20</v>
      </c>
      <c r="S374" s="6">
        <v>10</v>
      </c>
      <c r="T374" s="57">
        <f t="shared" si="11"/>
        <v>30</v>
      </c>
      <c r="U374" s="4" t="s">
        <v>2457</v>
      </c>
    </row>
    <row r="375" spans="1:21" x14ac:dyDescent="0.25">
      <c r="A375" s="4">
        <v>317</v>
      </c>
      <c r="B375" s="2" t="s">
        <v>693</v>
      </c>
      <c r="C375" s="2" t="s">
        <v>31</v>
      </c>
      <c r="D375" s="12"/>
      <c r="E375" s="2" t="s">
        <v>305</v>
      </c>
      <c r="F375" s="2" t="s">
        <v>337</v>
      </c>
      <c r="G375" s="5" t="s">
        <v>123</v>
      </c>
      <c r="H375" s="6">
        <v>100</v>
      </c>
      <c r="I375" s="6">
        <v>73</v>
      </c>
      <c r="J375" s="6">
        <v>83</v>
      </c>
      <c r="K375" s="6">
        <v>73</v>
      </c>
      <c r="L375" s="6">
        <v>83</v>
      </c>
      <c r="M375" s="6">
        <v>55</v>
      </c>
      <c r="N375" s="6">
        <f t="shared" si="12"/>
        <v>467</v>
      </c>
      <c r="O375" s="6">
        <v>0</v>
      </c>
      <c r="P375" s="6">
        <v>0</v>
      </c>
      <c r="Q375" s="6">
        <v>10</v>
      </c>
      <c r="R375" s="6">
        <v>30</v>
      </c>
      <c r="S375" s="6">
        <v>10</v>
      </c>
      <c r="T375" s="57">
        <f t="shared" si="11"/>
        <v>50</v>
      </c>
      <c r="U375" s="4" t="s">
        <v>2457</v>
      </c>
    </row>
    <row r="376" spans="1:21" x14ac:dyDescent="0.25">
      <c r="A376" s="4">
        <v>318</v>
      </c>
      <c r="B376" s="2" t="s">
        <v>694</v>
      </c>
      <c r="C376" s="2" t="s">
        <v>65</v>
      </c>
      <c r="D376" s="2" t="s">
        <v>122</v>
      </c>
      <c r="E376" s="2" t="s">
        <v>695</v>
      </c>
      <c r="F376" s="7"/>
      <c r="G376" s="5" t="s">
        <v>495</v>
      </c>
      <c r="H376" s="6">
        <v>45</v>
      </c>
      <c r="I376" s="6">
        <v>90</v>
      </c>
      <c r="J376" s="6">
        <v>20</v>
      </c>
      <c r="K376" s="6">
        <v>65</v>
      </c>
      <c r="L376" s="6">
        <v>20</v>
      </c>
      <c r="M376" s="6">
        <v>65</v>
      </c>
      <c r="N376" s="6">
        <f t="shared" si="12"/>
        <v>305</v>
      </c>
      <c r="O376" s="6">
        <v>30</v>
      </c>
      <c r="P376" s="6">
        <v>0</v>
      </c>
      <c r="Q376" s="6">
        <v>0</v>
      </c>
      <c r="R376" s="6">
        <v>0</v>
      </c>
      <c r="S376" s="6">
        <v>40</v>
      </c>
      <c r="T376" s="57">
        <f t="shared" si="11"/>
        <v>70</v>
      </c>
      <c r="U376" s="496" t="s">
        <v>3672</v>
      </c>
    </row>
    <row r="377" spans="1:21" x14ac:dyDescent="0.25">
      <c r="A377" s="4">
        <v>319</v>
      </c>
      <c r="B377" s="2" t="s">
        <v>696</v>
      </c>
      <c r="C377" s="2" t="s">
        <v>65</v>
      </c>
      <c r="D377" s="2" t="s">
        <v>122</v>
      </c>
      <c r="E377" s="2" t="s">
        <v>695</v>
      </c>
      <c r="F377" s="7"/>
      <c r="G377" s="5" t="s">
        <v>495</v>
      </c>
      <c r="H377" s="6">
        <v>70</v>
      </c>
      <c r="I377" s="6">
        <v>120</v>
      </c>
      <c r="J377" s="6">
        <v>40</v>
      </c>
      <c r="K377" s="6">
        <v>95</v>
      </c>
      <c r="L377" s="6">
        <v>40</v>
      </c>
      <c r="M377" s="6">
        <v>95</v>
      </c>
      <c r="N377" s="6">
        <f t="shared" si="12"/>
        <v>460</v>
      </c>
      <c r="O377" s="6">
        <v>60</v>
      </c>
      <c r="P377" s="6">
        <v>0</v>
      </c>
      <c r="Q377" s="6">
        <v>0</v>
      </c>
      <c r="R377" s="6">
        <v>10</v>
      </c>
      <c r="S377" s="6">
        <v>60</v>
      </c>
      <c r="T377" s="57">
        <f t="shared" si="11"/>
        <v>130</v>
      </c>
      <c r="U377" s="496" t="s">
        <v>3672</v>
      </c>
    </row>
    <row r="378" spans="1:21" x14ac:dyDescent="0.25">
      <c r="A378" s="4">
        <v>319</v>
      </c>
      <c r="B378" s="1" t="s">
        <v>697</v>
      </c>
      <c r="C378" s="1" t="s">
        <v>65</v>
      </c>
      <c r="D378" s="11" t="s">
        <v>122</v>
      </c>
      <c r="E378" s="1" t="s">
        <v>530</v>
      </c>
      <c r="F378" s="2"/>
      <c r="G378" s="5"/>
      <c r="H378" s="10">
        <v>70</v>
      </c>
      <c r="I378" s="10">
        <v>140</v>
      </c>
      <c r="J378" s="10">
        <v>70</v>
      </c>
      <c r="K378" s="10">
        <v>110</v>
      </c>
      <c r="L378" s="10">
        <v>65</v>
      </c>
      <c r="M378" s="10">
        <v>105</v>
      </c>
      <c r="N378" s="6">
        <f t="shared" si="12"/>
        <v>560</v>
      </c>
      <c r="O378" s="57"/>
      <c r="P378" s="57"/>
      <c r="Q378" s="57"/>
      <c r="R378" s="57"/>
      <c r="S378" s="57"/>
      <c r="T378" s="57"/>
      <c r="U378" s="496"/>
    </row>
    <row r="379" spans="1:21" x14ac:dyDescent="0.25">
      <c r="A379" s="4">
        <v>320</v>
      </c>
      <c r="B379" s="2" t="s">
        <v>698</v>
      </c>
      <c r="C379" s="2" t="s">
        <v>65</v>
      </c>
      <c r="D379" s="12"/>
      <c r="E379" s="2" t="s">
        <v>385</v>
      </c>
      <c r="F379" s="2" t="s">
        <v>321</v>
      </c>
      <c r="G379" s="5" t="s">
        <v>300</v>
      </c>
      <c r="H379" s="6">
        <v>130</v>
      </c>
      <c r="I379" s="6">
        <v>70</v>
      </c>
      <c r="J379" s="6">
        <v>35</v>
      </c>
      <c r="K379" s="6">
        <v>70</v>
      </c>
      <c r="L379" s="6">
        <v>35</v>
      </c>
      <c r="M379" s="6">
        <v>60</v>
      </c>
      <c r="N379" s="6">
        <f t="shared" si="12"/>
        <v>400</v>
      </c>
      <c r="O379" s="6">
        <v>10</v>
      </c>
      <c r="P379" s="6">
        <v>10</v>
      </c>
      <c r="Q379" s="6">
        <v>40</v>
      </c>
      <c r="R379" s="6">
        <v>0</v>
      </c>
      <c r="S379" s="6">
        <v>10</v>
      </c>
      <c r="T379" s="57">
        <f t="shared" si="11"/>
        <v>70</v>
      </c>
      <c r="U379" s="4" t="s">
        <v>2033</v>
      </c>
    </row>
    <row r="380" spans="1:21" x14ac:dyDescent="0.25">
      <c r="A380" s="4">
        <v>321</v>
      </c>
      <c r="B380" s="2" t="s">
        <v>699</v>
      </c>
      <c r="C380" s="2" t="s">
        <v>65</v>
      </c>
      <c r="D380" s="12"/>
      <c r="E380" s="2" t="s">
        <v>385</v>
      </c>
      <c r="F380" s="2" t="s">
        <v>321</v>
      </c>
      <c r="G380" s="5" t="s">
        <v>300</v>
      </c>
      <c r="H380" s="6">
        <v>170</v>
      </c>
      <c r="I380" s="6">
        <v>90</v>
      </c>
      <c r="J380" s="6">
        <v>45</v>
      </c>
      <c r="K380" s="6">
        <v>90</v>
      </c>
      <c r="L380" s="6">
        <v>45</v>
      </c>
      <c r="M380" s="6">
        <v>60</v>
      </c>
      <c r="N380" s="6">
        <f t="shared" si="12"/>
        <v>500</v>
      </c>
      <c r="O380" s="6">
        <v>30</v>
      </c>
      <c r="P380" s="6">
        <v>50</v>
      </c>
      <c r="Q380" s="6">
        <v>50</v>
      </c>
      <c r="R380" s="6">
        <v>0</v>
      </c>
      <c r="S380" s="6">
        <v>20</v>
      </c>
      <c r="T380" s="57">
        <f t="shared" si="11"/>
        <v>150</v>
      </c>
      <c r="U380" s="4" t="s">
        <v>2033</v>
      </c>
    </row>
    <row r="381" spans="1:21" x14ac:dyDescent="0.25">
      <c r="A381" s="4">
        <v>322</v>
      </c>
      <c r="B381" s="2" t="s">
        <v>700</v>
      </c>
      <c r="C381" s="2" t="s">
        <v>49</v>
      </c>
      <c r="D381" s="2" t="s">
        <v>111</v>
      </c>
      <c r="E381" s="2" t="s">
        <v>321</v>
      </c>
      <c r="F381" s="2" t="s">
        <v>701</v>
      </c>
      <c r="G381" s="5" t="s">
        <v>322</v>
      </c>
      <c r="H381" s="6">
        <v>60</v>
      </c>
      <c r="I381" s="6">
        <v>60</v>
      </c>
      <c r="J381" s="6">
        <v>40</v>
      </c>
      <c r="K381" s="6">
        <v>65</v>
      </c>
      <c r="L381" s="6">
        <v>45</v>
      </c>
      <c r="M381" s="6">
        <v>35</v>
      </c>
      <c r="N381" s="6">
        <f t="shared" si="12"/>
        <v>305</v>
      </c>
      <c r="O381" s="6">
        <v>0</v>
      </c>
      <c r="P381" s="6">
        <v>10</v>
      </c>
      <c r="Q381" s="6">
        <v>10</v>
      </c>
      <c r="R381" s="6">
        <v>0</v>
      </c>
      <c r="S381" s="6">
        <v>10</v>
      </c>
      <c r="T381" s="57">
        <f t="shared" si="11"/>
        <v>30</v>
      </c>
      <c r="U381" s="4" t="s">
        <v>1490</v>
      </c>
    </row>
    <row r="382" spans="1:21" x14ac:dyDescent="0.25">
      <c r="A382" s="4">
        <v>323</v>
      </c>
      <c r="B382" s="2" t="s">
        <v>702</v>
      </c>
      <c r="C382" s="2" t="s">
        <v>49</v>
      </c>
      <c r="D382" s="2" t="s">
        <v>111</v>
      </c>
      <c r="E382" s="2" t="s">
        <v>583</v>
      </c>
      <c r="F382" s="2" t="s">
        <v>524</v>
      </c>
      <c r="G382" s="5" t="s">
        <v>272</v>
      </c>
      <c r="H382" s="6">
        <v>70</v>
      </c>
      <c r="I382" s="6">
        <v>100</v>
      </c>
      <c r="J382" s="6">
        <v>70</v>
      </c>
      <c r="K382" s="6">
        <v>105</v>
      </c>
      <c r="L382" s="6">
        <v>75</v>
      </c>
      <c r="M382" s="6">
        <v>40</v>
      </c>
      <c r="N382" s="6">
        <f t="shared" si="12"/>
        <v>460</v>
      </c>
      <c r="O382" s="6">
        <v>30</v>
      </c>
      <c r="P382" s="6">
        <v>30</v>
      </c>
      <c r="Q382" s="6">
        <v>0</v>
      </c>
      <c r="R382" s="6">
        <v>0</v>
      </c>
      <c r="S382" s="6">
        <v>30</v>
      </c>
      <c r="T382" s="57">
        <f t="shared" si="11"/>
        <v>90</v>
      </c>
      <c r="U382" s="4" t="s">
        <v>1490</v>
      </c>
    </row>
    <row r="383" spans="1:21" x14ac:dyDescent="0.25">
      <c r="A383" s="4">
        <v>323</v>
      </c>
      <c r="B383" s="1" t="s">
        <v>703</v>
      </c>
      <c r="C383" s="1" t="s">
        <v>49</v>
      </c>
      <c r="D383" s="11" t="s">
        <v>111</v>
      </c>
      <c r="E383" s="1" t="s">
        <v>203</v>
      </c>
      <c r="F383" s="7"/>
      <c r="G383" s="5"/>
      <c r="H383" s="10">
        <v>70</v>
      </c>
      <c r="I383" s="10">
        <v>120</v>
      </c>
      <c r="J383" s="10">
        <v>100</v>
      </c>
      <c r="K383" s="10">
        <v>145</v>
      </c>
      <c r="L383" s="10">
        <v>105</v>
      </c>
      <c r="M383" s="10">
        <v>20</v>
      </c>
      <c r="N383" s="6">
        <f t="shared" si="12"/>
        <v>560</v>
      </c>
      <c r="O383" s="57"/>
      <c r="P383" s="57"/>
      <c r="Q383" s="57"/>
      <c r="R383" s="57"/>
      <c r="S383" s="57"/>
      <c r="T383" s="57"/>
      <c r="U383" s="4"/>
    </row>
    <row r="384" spans="1:21" x14ac:dyDescent="0.25">
      <c r="A384" s="4">
        <v>324</v>
      </c>
      <c r="B384" s="2" t="s">
        <v>504</v>
      </c>
      <c r="C384" s="2" t="s">
        <v>49</v>
      </c>
      <c r="D384" s="12"/>
      <c r="E384" s="2" t="s">
        <v>704</v>
      </c>
      <c r="F384" s="7"/>
      <c r="G384" s="5" t="s">
        <v>326</v>
      </c>
      <c r="H384" s="6">
        <v>70</v>
      </c>
      <c r="I384" s="6">
        <v>85</v>
      </c>
      <c r="J384" s="6">
        <v>140</v>
      </c>
      <c r="K384" s="6">
        <v>85</v>
      </c>
      <c r="L384" s="6">
        <v>70</v>
      </c>
      <c r="M384" s="6">
        <v>20</v>
      </c>
      <c r="N384" s="6">
        <f t="shared" si="12"/>
        <v>470</v>
      </c>
      <c r="O384" s="6">
        <v>0</v>
      </c>
      <c r="P384" s="6">
        <v>10</v>
      </c>
      <c r="Q384" s="6">
        <v>0</v>
      </c>
      <c r="R384" s="6">
        <v>10</v>
      </c>
      <c r="S384" s="6">
        <v>50</v>
      </c>
      <c r="T384" s="57">
        <f t="shared" si="11"/>
        <v>70</v>
      </c>
      <c r="U384" s="694" t="s">
        <v>2007</v>
      </c>
    </row>
    <row r="385" spans="1:23" ht="30" x14ac:dyDescent="0.25">
      <c r="A385" s="4">
        <v>325</v>
      </c>
      <c r="B385" s="2" t="s">
        <v>705</v>
      </c>
      <c r="C385" s="2" t="s">
        <v>174</v>
      </c>
      <c r="D385" s="12"/>
      <c r="E385" s="2" t="s">
        <v>47</v>
      </c>
      <c r="F385" s="2" t="s">
        <v>322</v>
      </c>
      <c r="G385" s="5" t="s">
        <v>123</v>
      </c>
      <c r="H385" s="6">
        <v>60</v>
      </c>
      <c r="I385" s="6">
        <v>25</v>
      </c>
      <c r="J385" s="6">
        <v>35</v>
      </c>
      <c r="K385" s="6">
        <v>70</v>
      </c>
      <c r="L385" s="6">
        <v>80</v>
      </c>
      <c r="M385" s="6">
        <v>60</v>
      </c>
      <c r="N385" s="6">
        <f t="shared" si="12"/>
        <v>330</v>
      </c>
      <c r="O385" s="6">
        <v>0</v>
      </c>
      <c r="P385" s="6">
        <v>30</v>
      </c>
      <c r="Q385" s="6">
        <v>30</v>
      </c>
      <c r="R385" s="6">
        <v>20</v>
      </c>
      <c r="S385" s="6">
        <v>0</v>
      </c>
      <c r="T385" s="57">
        <f t="shared" si="11"/>
        <v>80</v>
      </c>
      <c r="U385" s="4" t="s">
        <v>1474</v>
      </c>
      <c r="V385" s="16" t="s">
        <v>2407</v>
      </c>
      <c r="W385" s="16" t="s">
        <v>2408</v>
      </c>
    </row>
    <row r="386" spans="1:23" ht="30" x14ac:dyDescent="0.25">
      <c r="A386" s="4">
        <v>326</v>
      </c>
      <c r="B386" s="2" t="s">
        <v>706</v>
      </c>
      <c r="C386" s="2" t="s">
        <v>174</v>
      </c>
      <c r="D386" s="12"/>
      <c r="E386" s="2" t="s">
        <v>47</v>
      </c>
      <c r="F386" s="2" t="s">
        <v>322</v>
      </c>
      <c r="G386" s="5" t="s">
        <v>123</v>
      </c>
      <c r="H386" s="6">
        <v>80</v>
      </c>
      <c r="I386" s="6">
        <v>45</v>
      </c>
      <c r="J386" s="6">
        <v>65</v>
      </c>
      <c r="K386" s="6">
        <v>90</v>
      </c>
      <c r="L386" s="6">
        <v>110</v>
      </c>
      <c r="M386" s="6">
        <v>80</v>
      </c>
      <c r="N386" s="6">
        <f t="shared" si="12"/>
        <v>470</v>
      </c>
      <c r="O386" s="6">
        <v>0</v>
      </c>
      <c r="P386" s="6">
        <v>20</v>
      </c>
      <c r="Q386" s="6">
        <v>30</v>
      </c>
      <c r="R386" s="6">
        <v>60</v>
      </c>
      <c r="S386" s="6">
        <v>0</v>
      </c>
      <c r="T386" s="57">
        <f t="shared" si="11"/>
        <v>110</v>
      </c>
      <c r="U386" s="4" t="s">
        <v>1360</v>
      </c>
      <c r="V386" s="16" t="s">
        <v>2963</v>
      </c>
      <c r="W386" s="16" t="s">
        <v>2406</v>
      </c>
    </row>
    <row r="387" spans="1:23" x14ac:dyDescent="0.25">
      <c r="A387" s="4">
        <v>327</v>
      </c>
      <c r="B387" s="2" t="s">
        <v>707</v>
      </c>
      <c r="C387" s="2" t="s">
        <v>101</v>
      </c>
      <c r="D387" s="12"/>
      <c r="E387" s="2" t="s">
        <v>322</v>
      </c>
      <c r="F387" s="2" t="s">
        <v>103</v>
      </c>
      <c r="G387" s="5" t="s">
        <v>494</v>
      </c>
      <c r="H387" s="6">
        <v>60</v>
      </c>
      <c r="I387" s="6">
        <v>60</v>
      </c>
      <c r="J387" s="6">
        <v>60</v>
      </c>
      <c r="K387" s="6">
        <v>60</v>
      </c>
      <c r="L387" s="6">
        <v>60</v>
      </c>
      <c r="M387" s="6">
        <v>60</v>
      </c>
      <c r="N387" s="6">
        <f t="shared" si="12"/>
        <v>360</v>
      </c>
      <c r="O387" s="6">
        <v>0</v>
      </c>
      <c r="P387" s="6">
        <v>0</v>
      </c>
      <c r="Q387" s="6">
        <v>30</v>
      </c>
      <c r="R387" s="6">
        <v>20</v>
      </c>
      <c r="S387" s="6">
        <v>0</v>
      </c>
      <c r="T387" s="57">
        <f t="shared" si="11"/>
        <v>50</v>
      </c>
      <c r="U387" s="4" t="s">
        <v>2152</v>
      </c>
    </row>
    <row r="388" spans="1:23" x14ac:dyDescent="0.25">
      <c r="A388" s="4">
        <v>328</v>
      </c>
      <c r="B388" s="2" t="s">
        <v>708</v>
      </c>
      <c r="C388" s="2" t="s">
        <v>111</v>
      </c>
      <c r="D388" s="12"/>
      <c r="E388" s="2" t="s">
        <v>355</v>
      </c>
      <c r="F388" s="2" t="s">
        <v>253</v>
      </c>
      <c r="G388" s="5" t="s">
        <v>203</v>
      </c>
      <c r="H388" s="6">
        <v>45</v>
      </c>
      <c r="I388" s="6">
        <v>100</v>
      </c>
      <c r="J388" s="6">
        <v>45</v>
      </c>
      <c r="K388" s="6">
        <v>45</v>
      </c>
      <c r="L388" s="6">
        <v>45</v>
      </c>
      <c r="M388" s="6">
        <v>10</v>
      </c>
      <c r="N388" s="6">
        <f t="shared" si="12"/>
        <v>290</v>
      </c>
      <c r="O388" s="6">
        <v>30</v>
      </c>
      <c r="P388" s="6">
        <v>0</v>
      </c>
      <c r="Q388" s="6">
        <v>0</v>
      </c>
      <c r="R388" s="6">
        <v>20</v>
      </c>
      <c r="S388" s="6">
        <v>10</v>
      </c>
      <c r="T388" s="57">
        <f t="shared" si="11"/>
        <v>60</v>
      </c>
      <c r="U388" s="4"/>
    </row>
    <row r="389" spans="1:23" x14ac:dyDescent="0.25">
      <c r="A389" s="4">
        <v>329</v>
      </c>
      <c r="B389" s="2" t="s">
        <v>507</v>
      </c>
      <c r="C389" s="2" t="s">
        <v>111</v>
      </c>
      <c r="D389" s="2" t="s">
        <v>59</v>
      </c>
      <c r="E389" s="2" t="s">
        <v>234</v>
      </c>
      <c r="F389" s="7"/>
      <c r="G389" s="22" t="s">
        <v>203</v>
      </c>
      <c r="H389" s="6">
        <v>50</v>
      </c>
      <c r="I389" s="6">
        <v>70</v>
      </c>
      <c r="J389" s="6">
        <v>50</v>
      </c>
      <c r="K389" s="6">
        <v>50</v>
      </c>
      <c r="L389" s="6">
        <v>50</v>
      </c>
      <c r="M389" s="6">
        <v>70</v>
      </c>
      <c r="N389" s="6">
        <f t="shared" si="12"/>
        <v>340</v>
      </c>
      <c r="O389" s="6">
        <v>30</v>
      </c>
      <c r="P389" s="6">
        <v>20</v>
      </c>
      <c r="Q389" s="6">
        <v>0</v>
      </c>
      <c r="R389" s="6">
        <v>10</v>
      </c>
      <c r="S389" s="6">
        <v>0</v>
      </c>
      <c r="T389" s="57">
        <f t="shared" si="11"/>
        <v>60</v>
      </c>
      <c r="U389" s="4"/>
    </row>
    <row r="390" spans="1:23" x14ac:dyDescent="0.25">
      <c r="A390" s="4">
        <v>330</v>
      </c>
      <c r="B390" s="2" t="s">
        <v>508</v>
      </c>
      <c r="C390" s="2" t="s">
        <v>111</v>
      </c>
      <c r="D390" s="2" t="s">
        <v>59</v>
      </c>
      <c r="E390" s="2" t="s">
        <v>234</v>
      </c>
      <c r="F390" s="7"/>
      <c r="G390" s="79" t="s">
        <v>509</v>
      </c>
      <c r="H390" s="6">
        <v>80</v>
      </c>
      <c r="I390" s="6">
        <v>100</v>
      </c>
      <c r="J390" s="6">
        <v>80</v>
      </c>
      <c r="K390" s="6">
        <v>80</v>
      </c>
      <c r="L390" s="6">
        <v>80</v>
      </c>
      <c r="M390" s="6">
        <v>100</v>
      </c>
      <c r="N390" s="6">
        <f t="shared" si="12"/>
        <v>520</v>
      </c>
      <c r="O390" s="6">
        <v>50</v>
      </c>
      <c r="P390" s="6">
        <v>30</v>
      </c>
      <c r="Q390" s="6">
        <v>0</v>
      </c>
      <c r="R390" s="6">
        <v>10</v>
      </c>
      <c r="S390" s="6">
        <v>0</v>
      </c>
      <c r="T390" s="57">
        <f t="shared" si="11"/>
        <v>90</v>
      </c>
      <c r="U390" s="4"/>
    </row>
    <row r="391" spans="1:23" ht="30" x14ac:dyDescent="0.25">
      <c r="A391" s="4">
        <v>331</v>
      </c>
      <c r="B391" s="2" t="s">
        <v>709</v>
      </c>
      <c r="C391" s="2" t="s">
        <v>30</v>
      </c>
      <c r="D391" s="12"/>
      <c r="E391" s="2" t="s">
        <v>180</v>
      </c>
      <c r="F391" s="7"/>
      <c r="G391" s="5" t="s">
        <v>279</v>
      </c>
      <c r="H391" s="6">
        <v>50</v>
      </c>
      <c r="I391" s="6">
        <v>85</v>
      </c>
      <c r="J391" s="6">
        <v>40</v>
      </c>
      <c r="K391" s="6">
        <v>85</v>
      </c>
      <c r="L391" s="6">
        <v>40</v>
      </c>
      <c r="M391" s="6">
        <v>35</v>
      </c>
      <c r="N391" s="6">
        <f t="shared" si="12"/>
        <v>335</v>
      </c>
      <c r="O391" s="6">
        <v>20</v>
      </c>
      <c r="P391" s="6">
        <v>0</v>
      </c>
      <c r="Q391" s="6">
        <v>10</v>
      </c>
      <c r="R391" s="6">
        <v>0</v>
      </c>
      <c r="S391" s="6">
        <v>0</v>
      </c>
      <c r="T391" s="57">
        <f t="shared" ref="T391:T454" si="13">SUM(O391:S391)</f>
        <v>30</v>
      </c>
      <c r="U391" s="4"/>
      <c r="V391" s="16" t="s">
        <v>4616</v>
      </c>
      <c r="W391" s="16" t="s">
        <v>4618</v>
      </c>
    </row>
    <row r="392" spans="1:23" ht="30" x14ac:dyDescent="0.25">
      <c r="A392" s="4">
        <v>332</v>
      </c>
      <c r="B392" s="2" t="s">
        <v>710</v>
      </c>
      <c r="C392" s="2" t="s">
        <v>30</v>
      </c>
      <c r="D392" s="2" t="s">
        <v>122</v>
      </c>
      <c r="E392" s="2" t="s">
        <v>180</v>
      </c>
      <c r="F392" s="7"/>
      <c r="G392" s="5" t="s">
        <v>279</v>
      </c>
      <c r="H392" s="6">
        <v>70</v>
      </c>
      <c r="I392" s="6">
        <v>115</v>
      </c>
      <c r="J392" s="6">
        <v>60</v>
      </c>
      <c r="K392" s="6">
        <v>115</v>
      </c>
      <c r="L392" s="6">
        <v>60</v>
      </c>
      <c r="M392" s="6">
        <v>55</v>
      </c>
      <c r="N392" s="6">
        <f t="shared" si="12"/>
        <v>475</v>
      </c>
      <c r="O392" s="6">
        <v>50</v>
      </c>
      <c r="P392" s="6">
        <v>0</v>
      </c>
      <c r="Q392" s="6">
        <v>0</v>
      </c>
      <c r="R392" s="6">
        <v>40</v>
      </c>
      <c r="S392" s="6">
        <v>0</v>
      </c>
      <c r="T392" s="57">
        <f t="shared" si="13"/>
        <v>90</v>
      </c>
      <c r="U392" s="4"/>
      <c r="V392" s="16" t="s">
        <v>4617</v>
      </c>
    </row>
    <row r="393" spans="1:23" x14ac:dyDescent="0.25">
      <c r="A393" s="4">
        <v>333</v>
      </c>
      <c r="B393" s="2" t="s">
        <v>711</v>
      </c>
      <c r="C393" s="2" t="s">
        <v>101</v>
      </c>
      <c r="D393" s="2" t="s">
        <v>57</v>
      </c>
      <c r="E393" s="2" t="s">
        <v>374</v>
      </c>
      <c r="F393" s="7"/>
      <c r="G393" s="5" t="s">
        <v>268</v>
      </c>
      <c r="H393" s="6">
        <v>45</v>
      </c>
      <c r="I393" s="6">
        <v>40</v>
      </c>
      <c r="J393" s="6">
        <v>60</v>
      </c>
      <c r="K393" s="6">
        <v>40</v>
      </c>
      <c r="L393" s="6">
        <v>75</v>
      </c>
      <c r="M393" s="6">
        <v>50</v>
      </c>
      <c r="N393" s="6">
        <f t="shared" si="12"/>
        <v>310</v>
      </c>
      <c r="O393" s="6">
        <v>0</v>
      </c>
      <c r="P393" s="6">
        <v>20</v>
      </c>
      <c r="Q393" s="6">
        <v>40</v>
      </c>
      <c r="R393" s="6">
        <v>0</v>
      </c>
      <c r="S393" s="6">
        <v>0</v>
      </c>
      <c r="T393" s="57">
        <f t="shared" si="13"/>
        <v>60</v>
      </c>
      <c r="U393" s="4" t="s">
        <v>2188</v>
      </c>
    </row>
    <row r="394" spans="1:23" x14ac:dyDescent="0.25">
      <c r="A394" s="4">
        <v>334</v>
      </c>
      <c r="B394" s="2" t="s">
        <v>712</v>
      </c>
      <c r="C394" s="2" t="s">
        <v>59</v>
      </c>
      <c r="D394" s="2" t="s">
        <v>57</v>
      </c>
      <c r="E394" s="2" t="s">
        <v>374</v>
      </c>
      <c r="F394" s="7"/>
      <c r="G394" s="5" t="s">
        <v>268</v>
      </c>
      <c r="H394" s="6">
        <v>75</v>
      </c>
      <c r="I394" s="6">
        <v>70</v>
      </c>
      <c r="J394" s="6">
        <v>90</v>
      </c>
      <c r="K394" s="6">
        <v>70</v>
      </c>
      <c r="L394" s="6">
        <v>105</v>
      </c>
      <c r="M394" s="6">
        <v>80</v>
      </c>
      <c r="N394" s="6">
        <f t="shared" si="12"/>
        <v>490</v>
      </c>
      <c r="O394" s="6">
        <v>0</v>
      </c>
      <c r="P394" s="6">
        <v>40</v>
      </c>
      <c r="Q394" s="6">
        <v>60</v>
      </c>
      <c r="R394" s="6">
        <v>10</v>
      </c>
      <c r="S394" s="6">
        <v>0</v>
      </c>
      <c r="T394" s="57">
        <f t="shared" si="13"/>
        <v>110</v>
      </c>
      <c r="U394" s="4" t="s">
        <v>1695</v>
      </c>
    </row>
    <row r="395" spans="1:23" x14ac:dyDescent="0.25">
      <c r="A395" s="4">
        <v>335</v>
      </c>
      <c r="B395" s="1" t="s">
        <v>713</v>
      </c>
      <c r="C395" s="1" t="s">
        <v>59</v>
      </c>
      <c r="D395" s="11" t="s">
        <v>211</v>
      </c>
      <c r="E395" s="1" t="s">
        <v>647</v>
      </c>
      <c r="F395" s="7"/>
      <c r="G395" s="5"/>
      <c r="H395" s="10">
        <v>75</v>
      </c>
      <c r="I395" s="10">
        <v>110</v>
      </c>
      <c r="J395" s="10">
        <v>110</v>
      </c>
      <c r="K395" s="10">
        <v>110</v>
      </c>
      <c r="L395" s="10">
        <v>105</v>
      </c>
      <c r="M395" s="10">
        <v>80</v>
      </c>
      <c r="N395" s="6">
        <f t="shared" si="12"/>
        <v>590</v>
      </c>
      <c r="O395" s="57"/>
      <c r="P395" s="57"/>
      <c r="Q395" s="57"/>
      <c r="R395" s="57"/>
      <c r="S395" s="57"/>
      <c r="T395" s="57"/>
      <c r="U395" s="4"/>
    </row>
    <row r="396" spans="1:23" x14ac:dyDescent="0.25">
      <c r="A396" s="4">
        <v>335</v>
      </c>
      <c r="B396" s="2" t="s">
        <v>714</v>
      </c>
      <c r="C396" s="2" t="s">
        <v>101</v>
      </c>
      <c r="D396" s="12"/>
      <c r="E396" s="2" t="s">
        <v>422</v>
      </c>
      <c r="F396" s="7"/>
      <c r="G396" s="17" t="s">
        <v>715</v>
      </c>
      <c r="H396" s="6">
        <v>73</v>
      </c>
      <c r="I396" s="6">
        <v>115</v>
      </c>
      <c r="J396" s="6">
        <v>60</v>
      </c>
      <c r="K396" s="6">
        <v>60</v>
      </c>
      <c r="L396" s="6">
        <v>60</v>
      </c>
      <c r="M396" s="6">
        <v>90</v>
      </c>
      <c r="N396" s="6">
        <f t="shared" si="12"/>
        <v>458</v>
      </c>
      <c r="O396" s="6">
        <v>70</v>
      </c>
      <c r="P396" s="6">
        <v>0</v>
      </c>
      <c r="Q396" s="6">
        <v>0</v>
      </c>
      <c r="R396" s="6">
        <v>0</v>
      </c>
      <c r="S396" s="6">
        <v>20</v>
      </c>
      <c r="T396" s="57">
        <f t="shared" si="13"/>
        <v>90</v>
      </c>
      <c r="U396" s="4"/>
    </row>
    <row r="397" spans="1:23" x14ac:dyDescent="0.25">
      <c r="A397" s="4">
        <v>336</v>
      </c>
      <c r="B397" s="2" t="s">
        <v>716</v>
      </c>
      <c r="C397" s="2" t="s">
        <v>31</v>
      </c>
      <c r="D397" s="12"/>
      <c r="E397" s="2" t="s">
        <v>78</v>
      </c>
      <c r="F397" s="7"/>
      <c r="G397" s="79" t="s">
        <v>2349</v>
      </c>
      <c r="H397" s="6">
        <v>73</v>
      </c>
      <c r="I397" s="6">
        <v>100</v>
      </c>
      <c r="J397" s="6">
        <v>60</v>
      </c>
      <c r="K397" s="6">
        <v>100</v>
      </c>
      <c r="L397" s="6">
        <v>60</v>
      </c>
      <c r="M397" s="6">
        <v>65</v>
      </c>
      <c r="N397" s="6">
        <f t="shared" si="12"/>
        <v>458</v>
      </c>
      <c r="O397" s="6">
        <v>50</v>
      </c>
      <c r="P397" s="6">
        <v>0</v>
      </c>
      <c r="Q397" s="6">
        <v>0</v>
      </c>
      <c r="R397" s="6">
        <v>20</v>
      </c>
      <c r="S397" s="6">
        <v>20</v>
      </c>
      <c r="T397" s="57">
        <f t="shared" si="13"/>
        <v>90</v>
      </c>
      <c r="U397" s="4"/>
    </row>
    <row r="398" spans="1:23" x14ac:dyDescent="0.25">
      <c r="A398" s="4">
        <v>337</v>
      </c>
      <c r="B398" s="2" t="s">
        <v>512</v>
      </c>
      <c r="C398" s="2" t="s">
        <v>89</v>
      </c>
      <c r="D398" s="2" t="s">
        <v>174</v>
      </c>
      <c r="E398" s="2" t="s">
        <v>234</v>
      </c>
      <c r="F398" s="7"/>
      <c r="G398" s="79" t="s">
        <v>2601</v>
      </c>
      <c r="H398" s="10">
        <v>90</v>
      </c>
      <c r="I398" s="6">
        <v>55</v>
      </c>
      <c r="J398" s="6">
        <v>65</v>
      </c>
      <c r="K398" s="6">
        <v>95</v>
      </c>
      <c r="L398" s="6">
        <v>85</v>
      </c>
      <c r="M398" s="6">
        <v>70</v>
      </c>
      <c r="N398" s="6">
        <f t="shared" si="12"/>
        <v>460</v>
      </c>
      <c r="O398" s="6">
        <v>10</v>
      </c>
      <c r="P398" s="6">
        <v>30</v>
      </c>
      <c r="Q398" s="6">
        <v>0</v>
      </c>
      <c r="R398" s="6">
        <v>40</v>
      </c>
      <c r="S398" s="6">
        <v>10</v>
      </c>
      <c r="T398" s="57">
        <f t="shared" si="13"/>
        <v>90</v>
      </c>
      <c r="U398" s="625" t="s">
        <v>4204</v>
      </c>
    </row>
    <row r="399" spans="1:23" x14ac:dyDescent="0.25">
      <c r="A399" s="4">
        <v>338</v>
      </c>
      <c r="B399" s="2" t="s">
        <v>513</v>
      </c>
      <c r="C399" s="2" t="s">
        <v>89</v>
      </c>
      <c r="D399" s="2" t="s">
        <v>174</v>
      </c>
      <c r="E399" s="2" t="s">
        <v>234</v>
      </c>
      <c r="F399" s="7"/>
      <c r="G399" s="79" t="s">
        <v>53</v>
      </c>
      <c r="H399" s="10">
        <v>90</v>
      </c>
      <c r="I399" s="6">
        <v>95</v>
      </c>
      <c r="J399" s="6">
        <v>85</v>
      </c>
      <c r="K399" s="6">
        <v>55</v>
      </c>
      <c r="L399" s="6">
        <v>65</v>
      </c>
      <c r="M399" s="6">
        <v>70</v>
      </c>
      <c r="N399" s="6">
        <f t="shared" si="12"/>
        <v>460</v>
      </c>
      <c r="O399" s="6">
        <v>30</v>
      </c>
      <c r="P399" s="6">
        <v>20</v>
      </c>
      <c r="Q399" s="6">
        <v>0</v>
      </c>
      <c r="R399" s="6">
        <v>40</v>
      </c>
      <c r="S399" s="6">
        <v>0</v>
      </c>
      <c r="T399" s="57">
        <f t="shared" si="13"/>
        <v>90</v>
      </c>
      <c r="U399" s="625"/>
    </row>
    <row r="400" spans="1:23" x14ac:dyDescent="0.25">
      <c r="A400" s="4">
        <v>339</v>
      </c>
      <c r="B400" s="2" t="s">
        <v>717</v>
      </c>
      <c r="C400" s="2" t="s">
        <v>65</v>
      </c>
      <c r="D400" s="2" t="s">
        <v>111</v>
      </c>
      <c r="E400" s="2" t="s">
        <v>321</v>
      </c>
      <c r="F400" s="863" t="s">
        <v>242</v>
      </c>
      <c r="G400" s="5" t="s">
        <v>334</v>
      </c>
      <c r="H400" s="6">
        <v>50</v>
      </c>
      <c r="I400" s="6">
        <v>48</v>
      </c>
      <c r="J400" s="6">
        <v>43</v>
      </c>
      <c r="K400" s="6">
        <v>46</v>
      </c>
      <c r="L400" s="6">
        <v>41</v>
      </c>
      <c r="M400" s="6">
        <v>60</v>
      </c>
      <c r="N400" s="6">
        <f t="shared" si="12"/>
        <v>288</v>
      </c>
      <c r="O400" s="6">
        <v>0</v>
      </c>
      <c r="P400" s="6">
        <v>0</v>
      </c>
      <c r="Q400" s="6">
        <v>30</v>
      </c>
      <c r="R400" s="6">
        <v>10</v>
      </c>
      <c r="S400" s="6">
        <v>0</v>
      </c>
      <c r="T400" s="57">
        <f t="shared" si="13"/>
        <v>40</v>
      </c>
      <c r="U400" s="4"/>
    </row>
    <row r="401" spans="1:21" x14ac:dyDescent="0.25">
      <c r="A401" s="4">
        <v>340</v>
      </c>
      <c r="B401" s="2" t="s">
        <v>719</v>
      </c>
      <c r="C401" s="2" t="s">
        <v>65</v>
      </c>
      <c r="D401" s="2" t="s">
        <v>111</v>
      </c>
      <c r="E401" s="2" t="s">
        <v>321</v>
      </c>
      <c r="F401" s="863" t="s">
        <v>242</v>
      </c>
      <c r="G401" s="5" t="s">
        <v>334</v>
      </c>
      <c r="H401" s="6">
        <v>110</v>
      </c>
      <c r="I401" s="6">
        <v>78</v>
      </c>
      <c r="J401" s="6">
        <v>73</v>
      </c>
      <c r="K401" s="6">
        <v>76</v>
      </c>
      <c r="L401" s="6">
        <v>71</v>
      </c>
      <c r="M401" s="6">
        <v>60</v>
      </c>
      <c r="N401" s="6">
        <f t="shared" si="12"/>
        <v>468</v>
      </c>
      <c r="O401" s="6">
        <v>0</v>
      </c>
      <c r="P401" s="6">
        <v>0</v>
      </c>
      <c r="Q401" s="6">
        <v>30</v>
      </c>
      <c r="R401" s="6">
        <v>30</v>
      </c>
      <c r="S401" s="6">
        <v>0</v>
      </c>
      <c r="T401" s="57">
        <f t="shared" si="13"/>
        <v>60</v>
      </c>
      <c r="U401" s="4"/>
    </row>
    <row r="402" spans="1:21" x14ac:dyDescent="0.25">
      <c r="A402" s="4">
        <v>341</v>
      </c>
      <c r="B402" s="2" t="s">
        <v>720</v>
      </c>
      <c r="C402" s="2" t="s">
        <v>65</v>
      </c>
      <c r="D402" s="12"/>
      <c r="E402" s="2" t="s">
        <v>355</v>
      </c>
      <c r="F402" s="2" t="s">
        <v>326</v>
      </c>
      <c r="G402" s="5" t="s">
        <v>97</v>
      </c>
      <c r="H402" s="6">
        <v>43</v>
      </c>
      <c r="I402" s="6">
        <v>80</v>
      </c>
      <c r="J402" s="6">
        <v>65</v>
      </c>
      <c r="K402" s="6">
        <v>50</v>
      </c>
      <c r="L402" s="6">
        <v>35</v>
      </c>
      <c r="M402" s="6">
        <v>35</v>
      </c>
      <c r="N402" s="6">
        <f t="shared" si="12"/>
        <v>308</v>
      </c>
      <c r="O402" s="6">
        <v>10</v>
      </c>
      <c r="P402" s="6">
        <v>0</v>
      </c>
      <c r="Q402" s="6">
        <v>0</v>
      </c>
      <c r="R402" s="6">
        <v>0</v>
      </c>
      <c r="S402" s="6">
        <v>30</v>
      </c>
      <c r="T402" s="57">
        <f t="shared" si="13"/>
        <v>40</v>
      </c>
      <c r="U402" s="4"/>
    </row>
    <row r="403" spans="1:21" x14ac:dyDescent="0.25">
      <c r="A403" s="4">
        <v>342</v>
      </c>
      <c r="B403" s="2" t="s">
        <v>721</v>
      </c>
      <c r="C403" s="2" t="s">
        <v>65</v>
      </c>
      <c r="D403" s="2" t="s">
        <v>122</v>
      </c>
      <c r="E403" s="2" t="s">
        <v>355</v>
      </c>
      <c r="F403" s="2" t="s">
        <v>326</v>
      </c>
      <c r="G403" s="5" t="s">
        <v>97</v>
      </c>
      <c r="H403" s="6">
        <v>63</v>
      </c>
      <c r="I403" s="6">
        <v>120</v>
      </c>
      <c r="J403" s="6">
        <v>85</v>
      </c>
      <c r="K403" s="6">
        <v>90</v>
      </c>
      <c r="L403" s="6">
        <v>55</v>
      </c>
      <c r="M403" s="6">
        <v>55</v>
      </c>
      <c r="N403" s="6">
        <f t="shared" si="12"/>
        <v>468</v>
      </c>
      <c r="O403" s="6">
        <v>40</v>
      </c>
      <c r="P403" s="6">
        <v>0</v>
      </c>
      <c r="Q403" s="6">
        <v>0</v>
      </c>
      <c r="R403" s="6">
        <v>0</v>
      </c>
      <c r="S403" s="6">
        <v>60</v>
      </c>
      <c r="T403" s="57">
        <f t="shared" si="13"/>
        <v>100</v>
      </c>
      <c r="U403" s="4"/>
    </row>
    <row r="404" spans="1:21" x14ac:dyDescent="0.25">
      <c r="A404" s="4">
        <v>343</v>
      </c>
      <c r="B404" s="2" t="s">
        <v>515</v>
      </c>
      <c r="C404" s="2" t="s">
        <v>111</v>
      </c>
      <c r="D404" s="2" t="s">
        <v>174</v>
      </c>
      <c r="E404" s="2" t="s">
        <v>234</v>
      </c>
      <c r="F404" s="7"/>
      <c r="G404" s="22" t="s">
        <v>213</v>
      </c>
      <c r="H404" s="6">
        <v>40</v>
      </c>
      <c r="I404" s="6">
        <v>40</v>
      </c>
      <c r="J404" s="6">
        <v>55</v>
      </c>
      <c r="K404" s="6">
        <v>40</v>
      </c>
      <c r="L404" s="6">
        <v>70</v>
      </c>
      <c r="M404" s="6">
        <v>55</v>
      </c>
      <c r="N404" s="6">
        <f t="shared" si="12"/>
        <v>300</v>
      </c>
      <c r="O404" s="6">
        <v>0</v>
      </c>
      <c r="P404" s="6">
        <v>10</v>
      </c>
      <c r="Q404" s="6">
        <v>0</v>
      </c>
      <c r="R404" s="6">
        <v>40</v>
      </c>
      <c r="S404" s="6">
        <v>0</v>
      </c>
      <c r="T404" s="57">
        <f t="shared" si="13"/>
        <v>50</v>
      </c>
      <c r="U404" s="4" t="s">
        <v>1901</v>
      </c>
    </row>
    <row r="405" spans="1:21" x14ac:dyDescent="0.25">
      <c r="A405" s="4">
        <v>344</v>
      </c>
      <c r="B405" s="2" t="s">
        <v>517</v>
      </c>
      <c r="C405" s="2" t="s">
        <v>111</v>
      </c>
      <c r="D405" s="2" t="s">
        <v>174</v>
      </c>
      <c r="E405" s="2" t="s">
        <v>234</v>
      </c>
      <c r="F405" s="7"/>
      <c r="G405" s="22" t="s">
        <v>213</v>
      </c>
      <c r="H405" s="6">
        <v>60</v>
      </c>
      <c r="I405" s="6">
        <v>70</v>
      </c>
      <c r="J405" s="6">
        <v>105</v>
      </c>
      <c r="K405" s="6">
        <v>70</v>
      </c>
      <c r="L405" s="6">
        <v>120</v>
      </c>
      <c r="M405" s="6">
        <v>75</v>
      </c>
      <c r="N405" s="6">
        <f t="shared" si="12"/>
        <v>500</v>
      </c>
      <c r="O405" s="6">
        <v>0</v>
      </c>
      <c r="P405" s="6">
        <v>10</v>
      </c>
      <c r="Q405" s="6">
        <v>0</v>
      </c>
      <c r="R405" s="6">
        <v>60</v>
      </c>
      <c r="S405" s="6">
        <v>0</v>
      </c>
      <c r="T405" s="57">
        <f t="shared" si="13"/>
        <v>70</v>
      </c>
      <c r="U405" s="4" t="s">
        <v>1901</v>
      </c>
    </row>
    <row r="406" spans="1:21" x14ac:dyDescent="0.25">
      <c r="A406" s="4">
        <v>345</v>
      </c>
      <c r="B406" s="2" t="s">
        <v>722</v>
      </c>
      <c r="C406" s="2" t="s">
        <v>89</v>
      </c>
      <c r="D406" s="2" t="s">
        <v>30</v>
      </c>
      <c r="E406" s="2" t="s">
        <v>190</v>
      </c>
      <c r="F406" s="7"/>
      <c r="G406" s="5" t="s">
        <v>723</v>
      </c>
      <c r="H406" s="6">
        <v>66</v>
      </c>
      <c r="I406" s="6">
        <v>41</v>
      </c>
      <c r="J406" s="6">
        <v>77</v>
      </c>
      <c r="K406" s="6">
        <v>61</v>
      </c>
      <c r="L406" s="6">
        <v>87</v>
      </c>
      <c r="M406" s="6">
        <v>23</v>
      </c>
      <c r="N406" s="6">
        <f t="shared" si="12"/>
        <v>355</v>
      </c>
      <c r="O406" s="6">
        <v>10</v>
      </c>
      <c r="P406" s="6">
        <v>0</v>
      </c>
      <c r="Q406" s="6">
        <v>10</v>
      </c>
      <c r="R406" s="6">
        <v>10</v>
      </c>
      <c r="S406" s="6">
        <v>0</v>
      </c>
      <c r="T406" s="57">
        <f t="shared" si="13"/>
        <v>30</v>
      </c>
      <c r="U406" s="918" t="s">
        <v>1598</v>
      </c>
    </row>
    <row r="407" spans="1:21" x14ac:dyDescent="0.25">
      <c r="A407" s="4">
        <v>346</v>
      </c>
      <c r="B407" s="2" t="s">
        <v>724</v>
      </c>
      <c r="C407" s="2" t="s">
        <v>89</v>
      </c>
      <c r="D407" s="2" t="s">
        <v>30</v>
      </c>
      <c r="E407" s="2" t="s">
        <v>190</v>
      </c>
      <c r="F407" s="7"/>
      <c r="G407" s="5" t="s">
        <v>723</v>
      </c>
      <c r="H407" s="6">
        <v>86</v>
      </c>
      <c r="I407" s="6">
        <v>81</v>
      </c>
      <c r="J407" s="6">
        <v>97</v>
      </c>
      <c r="K407" s="6">
        <v>81</v>
      </c>
      <c r="L407" s="6">
        <v>107</v>
      </c>
      <c r="M407" s="6">
        <v>43</v>
      </c>
      <c r="N407" s="6">
        <f t="shared" si="12"/>
        <v>495</v>
      </c>
      <c r="O407" s="6">
        <v>20</v>
      </c>
      <c r="P407" s="6">
        <v>0</v>
      </c>
      <c r="Q407" s="6">
        <v>0</v>
      </c>
      <c r="R407" s="6">
        <v>20</v>
      </c>
      <c r="S407" s="6">
        <v>0</v>
      </c>
      <c r="T407" s="57">
        <f t="shared" si="13"/>
        <v>40</v>
      </c>
      <c r="U407" s="918" t="s">
        <v>1598</v>
      </c>
    </row>
    <row r="408" spans="1:21" x14ac:dyDescent="0.25">
      <c r="A408" s="4">
        <v>347</v>
      </c>
      <c r="B408" s="2" t="s">
        <v>725</v>
      </c>
      <c r="C408" s="2" t="s">
        <v>89</v>
      </c>
      <c r="D408" s="2" t="s">
        <v>73</v>
      </c>
      <c r="E408" s="2" t="s">
        <v>362</v>
      </c>
      <c r="F408" s="7"/>
      <c r="G408" s="5" t="s">
        <v>182</v>
      </c>
      <c r="H408" s="6">
        <v>45</v>
      </c>
      <c r="I408" s="6">
        <v>95</v>
      </c>
      <c r="J408" s="6">
        <v>50</v>
      </c>
      <c r="K408" s="6">
        <v>40</v>
      </c>
      <c r="L408" s="6">
        <v>50</v>
      </c>
      <c r="M408" s="6">
        <v>75</v>
      </c>
      <c r="N408" s="6">
        <f t="shared" si="12"/>
        <v>355</v>
      </c>
      <c r="O408" s="6">
        <v>20</v>
      </c>
      <c r="P408" s="6">
        <v>0</v>
      </c>
      <c r="Q408" s="6">
        <v>10</v>
      </c>
      <c r="R408" s="6">
        <v>0</v>
      </c>
      <c r="S408" s="6">
        <v>10</v>
      </c>
      <c r="T408" s="57">
        <f t="shared" si="13"/>
        <v>40</v>
      </c>
      <c r="U408" s="4" t="s">
        <v>2110</v>
      </c>
    </row>
    <row r="409" spans="1:21" x14ac:dyDescent="0.25">
      <c r="A409" s="4">
        <v>348</v>
      </c>
      <c r="B409" s="2" t="s">
        <v>726</v>
      </c>
      <c r="C409" s="2" t="s">
        <v>89</v>
      </c>
      <c r="D409" s="2" t="s">
        <v>73</v>
      </c>
      <c r="E409" s="2" t="s">
        <v>362</v>
      </c>
      <c r="F409" s="7"/>
      <c r="G409" s="5" t="s">
        <v>182</v>
      </c>
      <c r="H409" s="6">
        <v>75</v>
      </c>
      <c r="I409" s="6">
        <v>125</v>
      </c>
      <c r="J409" s="6">
        <v>100</v>
      </c>
      <c r="K409" s="6">
        <v>70</v>
      </c>
      <c r="L409" s="6">
        <v>80</v>
      </c>
      <c r="M409" s="6">
        <v>45</v>
      </c>
      <c r="N409" s="6">
        <f t="shared" si="12"/>
        <v>495</v>
      </c>
      <c r="O409" s="6">
        <v>30</v>
      </c>
      <c r="P409" s="6">
        <v>0</v>
      </c>
      <c r="Q409" s="6">
        <v>0</v>
      </c>
      <c r="R409" s="6">
        <v>0</v>
      </c>
      <c r="S409" s="6">
        <v>40</v>
      </c>
      <c r="T409" s="57">
        <f t="shared" si="13"/>
        <v>70</v>
      </c>
      <c r="U409" s="4" t="s">
        <v>1605</v>
      </c>
    </row>
    <row r="410" spans="1:21" x14ac:dyDescent="0.25">
      <c r="A410" s="4">
        <v>349</v>
      </c>
      <c r="B410" s="2" t="s">
        <v>727</v>
      </c>
      <c r="C410" s="2" t="s">
        <v>65</v>
      </c>
      <c r="D410" s="12"/>
      <c r="E410" s="2" t="s">
        <v>182</v>
      </c>
      <c r="F410" s="7" t="s">
        <v>321</v>
      </c>
      <c r="G410" s="5" t="s">
        <v>97</v>
      </c>
      <c r="H410" s="6">
        <v>20</v>
      </c>
      <c r="I410" s="6">
        <v>15</v>
      </c>
      <c r="J410" s="6">
        <v>20</v>
      </c>
      <c r="K410" s="6">
        <v>10</v>
      </c>
      <c r="L410" s="6">
        <v>55</v>
      </c>
      <c r="M410" s="6">
        <v>80</v>
      </c>
      <c r="N410" s="6">
        <f t="shared" si="12"/>
        <v>200</v>
      </c>
      <c r="O410" s="6">
        <v>0</v>
      </c>
      <c r="P410" s="6">
        <v>0</v>
      </c>
      <c r="Q410" s="6">
        <v>0</v>
      </c>
      <c r="R410" s="6">
        <v>0</v>
      </c>
      <c r="S410" s="6">
        <v>10</v>
      </c>
      <c r="T410" s="57">
        <f t="shared" si="13"/>
        <v>10</v>
      </c>
      <c r="U410" s="4" t="s">
        <v>2649</v>
      </c>
    </row>
    <row r="411" spans="1:21" x14ac:dyDescent="0.25">
      <c r="A411" s="4">
        <v>350</v>
      </c>
      <c r="B411" s="2" t="s">
        <v>728</v>
      </c>
      <c r="C411" s="2" t="s">
        <v>65</v>
      </c>
      <c r="D411" s="12"/>
      <c r="E411" s="2" t="s">
        <v>427</v>
      </c>
      <c r="F411" s="7" t="s">
        <v>2454</v>
      </c>
      <c r="G411" s="5" t="s">
        <v>212</v>
      </c>
      <c r="H411" s="6">
        <v>95</v>
      </c>
      <c r="I411" s="6">
        <v>60</v>
      </c>
      <c r="J411" s="6">
        <v>79</v>
      </c>
      <c r="K411" s="6">
        <v>100</v>
      </c>
      <c r="L411" s="6">
        <v>125</v>
      </c>
      <c r="M411" s="6">
        <v>81</v>
      </c>
      <c r="N411" s="6">
        <f t="shared" si="12"/>
        <v>540</v>
      </c>
      <c r="O411" s="6">
        <v>0</v>
      </c>
      <c r="P411" s="6">
        <v>100</v>
      </c>
      <c r="Q411" s="6">
        <v>30</v>
      </c>
      <c r="R411" s="6">
        <v>0</v>
      </c>
      <c r="S411" s="6">
        <v>0</v>
      </c>
      <c r="T411" s="57">
        <f t="shared" si="13"/>
        <v>130</v>
      </c>
      <c r="U411" s="4"/>
    </row>
    <row r="412" spans="1:21" x14ac:dyDescent="0.25">
      <c r="A412" s="4">
        <v>351</v>
      </c>
      <c r="B412" s="2" t="s">
        <v>729</v>
      </c>
      <c r="C412" s="2" t="s">
        <v>101</v>
      </c>
      <c r="D412" s="12"/>
      <c r="E412" s="2" t="s">
        <v>730</v>
      </c>
      <c r="F412" s="7"/>
      <c r="G412" s="7"/>
      <c r="H412" s="6">
        <v>70</v>
      </c>
      <c r="I412" s="6">
        <v>70</v>
      </c>
      <c r="J412" s="6">
        <v>70</v>
      </c>
      <c r="K412" s="6">
        <v>70</v>
      </c>
      <c r="L412" s="6">
        <v>70</v>
      </c>
      <c r="M412" s="6">
        <v>70</v>
      </c>
      <c r="N412" s="6">
        <f t="shared" si="12"/>
        <v>420</v>
      </c>
      <c r="O412" s="6">
        <v>0</v>
      </c>
      <c r="P412" s="6">
        <v>20</v>
      </c>
      <c r="Q412" s="6">
        <v>20</v>
      </c>
      <c r="R412" s="6">
        <v>30</v>
      </c>
      <c r="S412" s="6">
        <v>0</v>
      </c>
      <c r="T412" s="57">
        <f t="shared" si="13"/>
        <v>70</v>
      </c>
      <c r="U412" s="4" t="s">
        <v>1693</v>
      </c>
    </row>
    <row r="413" spans="1:21" x14ac:dyDescent="0.25">
      <c r="A413" s="4">
        <v>352</v>
      </c>
      <c r="B413" s="2" t="s">
        <v>731</v>
      </c>
      <c r="C413" s="2" t="s">
        <v>101</v>
      </c>
      <c r="D413" s="12"/>
      <c r="E413" s="2" t="s">
        <v>732</v>
      </c>
      <c r="F413" s="7"/>
      <c r="G413" s="7" t="s">
        <v>1525</v>
      </c>
      <c r="H413" s="6">
        <v>60</v>
      </c>
      <c r="I413" s="6">
        <v>90</v>
      </c>
      <c r="J413" s="6">
        <v>70</v>
      </c>
      <c r="K413" s="6">
        <v>60</v>
      </c>
      <c r="L413" s="6">
        <v>120</v>
      </c>
      <c r="M413" s="6">
        <v>40</v>
      </c>
      <c r="N413" s="6">
        <f t="shared" si="12"/>
        <v>440</v>
      </c>
      <c r="O413" s="6">
        <v>0</v>
      </c>
      <c r="P413" s="6">
        <v>0</v>
      </c>
      <c r="Q413" s="6">
        <v>0</v>
      </c>
      <c r="R413" s="6">
        <v>40</v>
      </c>
      <c r="S413" s="6">
        <v>0</v>
      </c>
      <c r="T413" s="57">
        <f t="shared" si="13"/>
        <v>40</v>
      </c>
      <c r="U413" s="4" t="s">
        <v>1899</v>
      </c>
    </row>
    <row r="414" spans="1:21" x14ac:dyDescent="0.25">
      <c r="A414" s="4">
        <v>353</v>
      </c>
      <c r="B414" s="2" t="s">
        <v>733</v>
      </c>
      <c r="C414" s="2" t="s">
        <v>128</v>
      </c>
      <c r="D414" s="12"/>
      <c r="E414" s="2" t="s">
        <v>352</v>
      </c>
      <c r="F414" s="2" t="s">
        <v>225</v>
      </c>
      <c r="G414" s="5" t="s">
        <v>129</v>
      </c>
      <c r="H414" s="6">
        <v>44</v>
      </c>
      <c r="I414" s="6">
        <v>75</v>
      </c>
      <c r="J414" s="6">
        <v>35</v>
      </c>
      <c r="K414" s="6">
        <v>63</v>
      </c>
      <c r="L414" s="6">
        <v>33</v>
      </c>
      <c r="M414" s="6">
        <v>45</v>
      </c>
      <c r="N414" s="6">
        <f t="shared" si="12"/>
        <v>295</v>
      </c>
      <c r="O414" s="6">
        <v>0</v>
      </c>
      <c r="P414" s="6">
        <v>0</v>
      </c>
      <c r="Q414" s="6">
        <v>30</v>
      </c>
      <c r="R414" s="6">
        <v>10</v>
      </c>
      <c r="S414" s="6">
        <v>0</v>
      </c>
      <c r="T414" s="57">
        <f t="shared" si="13"/>
        <v>40</v>
      </c>
      <c r="U414" s="4" t="s">
        <v>2161</v>
      </c>
    </row>
    <row r="415" spans="1:21" x14ac:dyDescent="0.25">
      <c r="A415" s="4">
        <v>354</v>
      </c>
      <c r="B415" s="2" t="s">
        <v>734</v>
      </c>
      <c r="C415" s="2" t="s">
        <v>128</v>
      </c>
      <c r="D415" s="12"/>
      <c r="E415" s="2" t="s">
        <v>352</v>
      </c>
      <c r="F415" s="2" t="s">
        <v>225</v>
      </c>
      <c r="G415" s="5" t="s">
        <v>129</v>
      </c>
      <c r="H415" s="6">
        <v>64</v>
      </c>
      <c r="I415" s="6">
        <v>115</v>
      </c>
      <c r="J415" s="6">
        <v>65</v>
      </c>
      <c r="K415" s="6">
        <v>83</v>
      </c>
      <c r="L415" s="6">
        <v>63</v>
      </c>
      <c r="M415" s="6">
        <v>65</v>
      </c>
      <c r="N415" s="6">
        <f t="shared" si="12"/>
        <v>455</v>
      </c>
      <c r="O415" s="6">
        <v>10</v>
      </c>
      <c r="P415" s="6">
        <v>0</v>
      </c>
      <c r="Q415" s="6">
        <v>10</v>
      </c>
      <c r="R415" s="6">
        <v>30</v>
      </c>
      <c r="S415" s="6">
        <v>0</v>
      </c>
      <c r="T415" s="57">
        <f t="shared" si="13"/>
        <v>50</v>
      </c>
      <c r="U415" s="4" t="s">
        <v>2161</v>
      </c>
    </row>
    <row r="416" spans="1:21" x14ac:dyDescent="0.25">
      <c r="A416" s="4">
        <v>355</v>
      </c>
      <c r="B416" s="1" t="s">
        <v>735</v>
      </c>
      <c r="C416" s="1" t="s">
        <v>128</v>
      </c>
      <c r="D416" s="12"/>
      <c r="E416" s="1" t="s">
        <v>516</v>
      </c>
      <c r="F416" s="7"/>
      <c r="G416" s="7"/>
      <c r="H416" s="10">
        <v>64</v>
      </c>
      <c r="I416" s="10">
        <v>165</v>
      </c>
      <c r="J416" s="10">
        <v>75</v>
      </c>
      <c r="K416" s="10">
        <v>93</v>
      </c>
      <c r="L416" s="10">
        <v>83</v>
      </c>
      <c r="M416" s="10">
        <v>75</v>
      </c>
      <c r="N416" s="6">
        <f>H416+I416+J416+K416+L416+M416</f>
        <v>555</v>
      </c>
      <c r="O416" s="57"/>
      <c r="P416" s="57"/>
      <c r="Q416" s="57"/>
      <c r="R416" s="57"/>
      <c r="S416" s="57"/>
      <c r="T416" s="57"/>
      <c r="U416" s="4"/>
    </row>
    <row r="417" spans="1:21" x14ac:dyDescent="0.25">
      <c r="A417" s="4">
        <v>355</v>
      </c>
      <c r="B417" s="2" t="s">
        <v>736</v>
      </c>
      <c r="C417" s="2" t="s">
        <v>128</v>
      </c>
      <c r="D417" s="12"/>
      <c r="E417" s="2" t="s">
        <v>234</v>
      </c>
      <c r="F417" s="7"/>
      <c r="G417" s="26" t="s">
        <v>4966</v>
      </c>
      <c r="H417" s="6">
        <v>20</v>
      </c>
      <c r="I417" s="6">
        <v>40</v>
      </c>
      <c r="J417" s="6">
        <v>90</v>
      </c>
      <c r="K417" s="6">
        <v>30</v>
      </c>
      <c r="L417" s="6">
        <v>90</v>
      </c>
      <c r="M417" s="6">
        <v>25</v>
      </c>
      <c r="N417" s="6">
        <f t="shared" si="12"/>
        <v>295</v>
      </c>
      <c r="O417" s="6">
        <v>20</v>
      </c>
      <c r="P417" s="6">
        <v>0</v>
      </c>
      <c r="Q417" s="6">
        <v>0</v>
      </c>
      <c r="R417" s="6">
        <v>30</v>
      </c>
      <c r="S417" s="6">
        <v>10</v>
      </c>
      <c r="T417" s="57">
        <f t="shared" si="13"/>
        <v>60</v>
      </c>
      <c r="U417" s="575" t="s">
        <v>1518</v>
      </c>
    </row>
    <row r="418" spans="1:21" x14ac:dyDescent="0.25">
      <c r="A418" s="4">
        <v>356</v>
      </c>
      <c r="B418" s="2" t="s">
        <v>737</v>
      </c>
      <c r="C418" s="2" t="s">
        <v>128</v>
      </c>
      <c r="D418" s="12"/>
      <c r="E418" s="2" t="s">
        <v>300</v>
      </c>
      <c r="F418" s="7"/>
      <c r="G418" s="26" t="s">
        <v>4966</v>
      </c>
      <c r="H418" s="6">
        <v>40</v>
      </c>
      <c r="I418" s="6">
        <v>70</v>
      </c>
      <c r="J418" s="6">
        <v>130</v>
      </c>
      <c r="K418" s="6">
        <v>60</v>
      </c>
      <c r="L418" s="6">
        <v>130</v>
      </c>
      <c r="M418" s="6">
        <v>25</v>
      </c>
      <c r="N418" s="6">
        <f t="shared" si="12"/>
        <v>455</v>
      </c>
      <c r="O418" s="6">
        <v>30</v>
      </c>
      <c r="P418" s="6">
        <v>0</v>
      </c>
      <c r="Q418" s="6">
        <v>0</v>
      </c>
      <c r="R418" s="6">
        <v>30</v>
      </c>
      <c r="S418" s="6">
        <v>30</v>
      </c>
      <c r="T418" s="57">
        <f t="shared" si="13"/>
        <v>90</v>
      </c>
      <c r="U418" s="575" t="s">
        <v>1518</v>
      </c>
    </row>
    <row r="419" spans="1:21" x14ac:dyDescent="0.25">
      <c r="A419" s="4">
        <v>357</v>
      </c>
      <c r="B419" s="2" t="s">
        <v>125</v>
      </c>
      <c r="C419" s="2" t="s">
        <v>30</v>
      </c>
      <c r="D419" s="2" t="s">
        <v>57</v>
      </c>
      <c r="E419" s="2" t="s">
        <v>36</v>
      </c>
      <c r="F419" s="23" t="s">
        <v>3479</v>
      </c>
      <c r="G419" s="18" t="s">
        <v>297</v>
      </c>
      <c r="H419" s="6">
        <v>99</v>
      </c>
      <c r="I419" s="6">
        <v>68</v>
      </c>
      <c r="J419" s="6">
        <v>83</v>
      </c>
      <c r="K419" s="6">
        <v>72</v>
      </c>
      <c r="L419" s="6">
        <v>87</v>
      </c>
      <c r="M419" s="6">
        <v>51</v>
      </c>
      <c r="N419" s="6">
        <f t="shared" si="12"/>
        <v>460</v>
      </c>
      <c r="O419" s="6">
        <v>10</v>
      </c>
      <c r="P419" s="6">
        <v>0</v>
      </c>
      <c r="Q419" s="6">
        <v>0</v>
      </c>
      <c r="R419" s="6">
        <v>30</v>
      </c>
      <c r="S419" s="6">
        <v>40</v>
      </c>
      <c r="T419" s="57">
        <f t="shared" si="13"/>
        <v>80</v>
      </c>
      <c r="U419" s="313" t="s">
        <v>2836</v>
      </c>
    </row>
    <row r="420" spans="1:21" x14ac:dyDescent="0.25">
      <c r="A420" s="4">
        <v>358</v>
      </c>
      <c r="B420" s="2" t="s">
        <v>518</v>
      </c>
      <c r="C420" s="2" t="s">
        <v>174</v>
      </c>
      <c r="D420" s="12"/>
      <c r="E420" s="2" t="s">
        <v>234</v>
      </c>
      <c r="F420" s="7"/>
      <c r="G420" s="22" t="s">
        <v>304</v>
      </c>
      <c r="H420" s="10">
        <v>75</v>
      </c>
      <c r="I420" s="6">
        <v>50</v>
      </c>
      <c r="J420" s="10">
        <v>80</v>
      </c>
      <c r="K420" s="6">
        <v>95</v>
      </c>
      <c r="L420" s="10">
        <v>90</v>
      </c>
      <c r="M420" s="6">
        <v>65</v>
      </c>
      <c r="N420" s="6">
        <f t="shared" si="12"/>
        <v>455</v>
      </c>
      <c r="O420" s="6">
        <v>0</v>
      </c>
      <c r="P420" s="6">
        <v>40</v>
      </c>
      <c r="Q420" s="6">
        <v>60</v>
      </c>
      <c r="R420" s="6">
        <v>0</v>
      </c>
      <c r="S420" s="6">
        <v>0</v>
      </c>
      <c r="T420" s="57">
        <f t="shared" si="13"/>
        <v>100</v>
      </c>
      <c r="U420" s="4" t="s">
        <v>1687</v>
      </c>
    </row>
    <row r="421" spans="1:21" x14ac:dyDescent="0.25">
      <c r="A421" s="4">
        <v>359</v>
      </c>
      <c r="B421" s="2" t="s">
        <v>738</v>
      </c>
      <c r="C421" s="2" t="s">
        <v>122</v>
      </c>
      <c r="D421" s="12"/>
      <c r="E421" s="2" t="s">
        <v>300</v>
      </c>
      <c r="F421" s="2" t="s">
        <v>457</v>
      </c>
      <c r="G421" s="5" t="s">
        <v>276</v>
      </c>
      <c r="H421" s="6">
        <v>65</v>
      </c>
      <c r="I421" s="6">
        <v>130</v>
      </c>
      <c r="J421" s="6">
        <v>60</v>
      </c>
      <c r="K421" s="6">
        <v>75</v>
      </c>
      <c r="L421" s="6">
        <v>60</v>
      </c>
      <c r="M421" s="6">
        <v>75</v>
      </c>
      <c r="N421" s="6">
        <f t="shared" si="12"/>
        <v>465</v>
      </c>
      <c r="O421" s="6">
        <v>70</v>
      </c>
      <c r="P421" s="6">
        <v>0</v>
      </c>
      <c r="Q421" s="6">
        <v>0</v>
      </c>
      <c r="R421" s="6">
        <v>0</v>
      </c>
      <c r="S421" s="6">
        <v>0</v>
      </c>
      <c r="T421" s="57">
        <f t="shared" si="13"/>
        <v>70</v>
      </c>
      <c r="U421" s="4" t="s">
        <v>1159</v>
      </c>
    </row>
    <row r="422" spans="1:21" x14ac:dyDescent="0.25">
      <c r="A422" s="4">
        <v>359</v>
      </c>
      <c r="B422" s="1" t="s">
        <v>739</v>
      </c>
      <c r="C422" s="1" t="s">
        <v>122</v>
      </c>
      <c r="D422" s="12"/>
      <c r="E422" s="1" t="s">
        <v>460</v>
      </c>
      <c r="F422" s="7"/>
      <c r="G422" s="5"/>
      <c r="H422" s="10">
        <v>65</v>
      </c>
      <c r="I422" s="10">
        <v>150</v>
      </c>
      <c r="J422" s="10">
        <v>60</v>
      </c>
      <c r="K422" s="10">
        <v>115</v>
      </c>
      <c r="L422" s="10">
        <v>60</v>
      </c>
      <c r="M422" s="10">
        <v>115</v>
      </c>
      <c r="N422" s="6">
        <f t="shared" si="12"/>
        <v>565</v>
      </c>
      <c r="O422" s="57"/>
      <c r="P422" s="57"/>
      <c r="Q422" s="57"/>
      <c r="R422" s="57"/>
      <c r="S422" s="57"/>
      <c r="T422" s="57"/>
      <c r="U422" s="4"/>
    </row>
    <row r="423" spans="1:21" x14ac:dyDescent="0.25">
      <c r="A423" s="4">
        <v>360</v>
      </c>
      <c r="B423" s="2" t="s">
        <v>740</v>
      </c>
      <c r="C423" s="2" t="s">
        <v>174</v>
      </c>
      <c r="D423" s="12"/>
      <c r="E423" s="2" t="s">
        <v>348</v>
      </c>
      <c r="F423" s="7"/>
      <c r="G423" s="5" t="s">
        <v>534</v>
      </c>
      <c r="H423" s="6">
        <v>95</v>
      </c>
      <c r="I423" s="6">
        <v>23</v>
      </c>
      <c r="J423" s="6">
        <v>48</v>
      </c>
      <c r="K423" s="6">
        <v>23</v>
      </c>
      <c r="L423" s="6">
        <v>48</v>
      </c>
      <c r="M423" s="6">
        <v>23</v>
      </c>
      <c r="N423" s="6">
        <f t="shared" si="12"/>
        <v>260</v>
      </c>
      <c r="O423" s="6">
        <v>0</v>
      </c>
      <c r="P423" s="6">
        <v>0</v>
      </c>
      <c r="Q423" s="6">
        <v>40</v>
      </c>
      <c r="R423" s="6">
        <v>20</v>
      </c>
      <c r="S423" s="6">
        <v>20</v>
      </c>
      <c r="T423" s="57">
        <f t="shared" si="13"/>
        <v>80</v>
      </c>
      <c r="U423" s="313" t="s">
        <v>2151</v>
      </c>
    </row>
    <row r="424" spans="1:21" x14ac:dyDescent="0.25">
      <c r="A424" s="4">
        <v>361</v>
      </c>
      <c r="B424" s="2" t="s">
        <v>741</v>
      </c>
      <c r="C424" s="2" t="s">
        <v>185</v>
      </c>
      <c r="D424" s="12"/>
      <c r="E424" s="2" t="s">
        <v>227</v>
      </c>
      <c r="F424" s="2" t="s">
        <v>335</v>
      </c>
      <c r="G424" s="5" t="s">
        <v>588</v>
      </c>
      <c r="H424" s="6">
        <v>50</v>
      </c>
      <c r="I424" s="6">
        <v>50</v>
      </c>
      <c r="J424" s="6">
        <v>50</v>
      </c>
      <c r="K424" s="6">
        <v>50</v>
      </c>
      <c r="L424" s="6">
        <v>50</v>
      </c>
      <c r="M424" s="6">
        <v>50</v>
      </c>
      <c r="N424" s="6">
        <f t="shared" si="12"/>
        <v>300</v>
      </c>
      <c r="O424" s="6">
        <v>10</v>
      </c>
      <c r="P424" s="6">
        <v>0</v>
      </c>
      <c r="Q424" s="6">
        <v>30</v>
      </c>
      <c r="R424" s="6">
        <v>0</v>
      </c>
      <c r="S424" s="6">
        <v>10</v>
      </c>
      <c r="T424" s="57">
        <f t="shared" si="13"/>
        <v>50</v>
      </c>
      <c r="U424" s="4" t="s">
        <v>3557</v>
      </c>
    </row>
    <row r="425" spans="1:21" x14ac:dyDescent="0.25">
      <c r="A425" s="4">
        <v>362</v>
      </c>
      <c r="B425" s="2" t="s">
        <v>742</v>
      </c>
      <c r="C425" s="2" t="s">
        <v>185</v>
      </c>
      <c r="D425" s="12"/>
      <c r="E425" s="2" t="s">
        <v>227</v>
      </c>
      <c r="F425" s="2" t="s">
        <v>335</v>
      </c>
      <c r="G425" s="5" t="s">
        <v>588</v>
      </c>
      <c r="H425" s="6">
        <v>80</v>
      </c>
      <c r="I425" s="6">
        <v>80</v>
      </c>
      <c r="J425" s="6">
        <v>80</v>
      </c>
      <c r="K425" s="6">
        <v>80</v>
      </c>
      <c r="L425" s="6">
        <v>80</v>
      </c>
      <c r="M425" s="6">
        <v>80</v>
      </c>
      <c r="N425" s="6">
        <f t="shared" si="12"/>
        <v>480</v>
      </c>
      <c r="O425" s="6">
        <v>10</v>
      </c>
      <c r="P425" s="6">
        <v>20</v>
      </c>
      <c r="Q425" s="6">
        <v>0</v>
      </c>
      <c r="R425" s="6">
        <v>0</v>
      </c>
      <c r="S425" s="6">
        <v>40</v>
      </c>
      <c r="T425" s="57">
        <f t="shared" si="13"/>
        <v>70</v>
      </c>
      <c r="U425" s="4" t="s">
        <v>3557</v>
      </c>
    </row>
    <row r="426" spans="1:21" x14ac:dyDescent="0.25">
      <c r="A426" s="4">
        <v>362</v>
      </c>
      <c r="B426" s="1" t="s">
        <v>743</v>
      </c>
      <c r="C426" s="1" t="s">
        <v>185</v>
      </c>
      <c r="D426" s="2"/>
      <c r="E426" s="1" t="s">
        <v>744</v>
      </c>
      <c r="F426" s="2"/>
      <c r="G426" s="5"/>
      <c r="H426" s="10">
        <v>80</v>
      </c>
      <c r="I426" s="10">
        <v>120</v>
      </c>
      <c r="J426" s="10">
        <v>80</v>
      </c>
      <c r="K426" s="10">
        <v>120</v>
      </c>
      <c r="L426" s="10">
        <v>80</v>
      </c>
      <c r="M426" s="10">
        <v>100</v>
      </c>
      <c r="N426" s="6">
        <f t="shared" si="12"/>
        <v>580</v>
      </c>
      <c r="O426" s="57"/>
      <c r="P426" s="57"/>
      <c r="Q426" s="57"/>
      <c r="R426" s="57"/>
      <c r="S426" s="57"/>
      <c r="T426" s="57"/>
      <c r="U426" s="4"/>
    </row>
    <row r="427" spans="1:21" x14ac:dyDescent="0.25">
      <c r="A427" s="4">
        <v>363</v>
      </c>
      <c r="B427" s="2" t="s">
        <v>745</v>
      </c>
      <c r="C427" s="2" t="s">
        <v>185</v>
      </c>
      <c r="D427" s="2" t="s">
        <v>65</v>
      </c>
      <c r="E427" s="2" t="s">
        <v>47</v>
      </c>
      <c r="F427" s="2" t="s">
        <v>335</v>
      </c>
      <c r="G427" s="5" t="s">
        <v>321</v>
      </c>
      <c r="H427" s="6">
        <v>70</v>
      </c>
      <c r="I427" s="6">
        <v>40</v>
      </c>
      <c r="J427" s="6">
        <v>50</v>
      </c>
      <c r="K427" s="6">
        <v>55</v>
      </c>
      <c r="L427" s="6">
        <v>50</v>
      </c>
      <c r="M427" s="6">
        <v>25</v>
      </c>
      <c r="N427" s="6">
        <f t="shared" si="12"/>
        <v>290</v>
      </c>
      <c r="O427" s="6">
        <v>0</v>
      </c>
      <c r="P427" s="6">
        <v>20</v>
      </c>
      <c r="Q427" s="6">
        <v>40</v>
      </c>
      <c r="R427" s="6">
        <v>10</v>
      </c>
      <c r="S427" s="6">
        <v>0</v>
      </c>
      <c r="T427" s="57">
        <f t="shared" si="13"/>
        <v>70</v>
      </c>
      <c r="U427" s="735" t="s">
        <v>2457</v>
      </c>
    </row>
    <row r="428" spans="1:21" x14ac:dyDescent="0.25">
      <c r="A428" s="4">
        <v>364</v>
      </c>
      <c r="B428" s="2" t="s">
        <v>746</v>
      </c>
      <c r="C428" s="2" t="s">
        <v>185</v>
      </c>
      <c r="D428" s="2" t="s">
        <v>65</v>
      </c>
      <c r="E428" s="2" t="s">
        <v>47</v>
      </c>
      <c r="F428" s="2" t="s">
        <v>335</v>
      </c>
      <c r="G428" s="5" t="s">
        <v>321</v>
      </c>
      <c r="H428" s="6">
        <v>90</v>
      </c>
      <c r="I428" s="6">
        <v>60</v>
      </c>
      <c r="J428" s="6">
        <v>70</v>
      </c>
      <c r="K428" s="6">
        <v>75</v>
      </c>
      <c r="L428" s="6">
        <v>70</v>
      </c>
      <c r="M428" s="6">
        <v>45</v>
      </c>
      <c r="N428" s="6">
        <f t="shared" si="12"/>
        <v>410</v>
      </c>
      <c r="O428" s="6">
        <v>0</v>
      </c>
      <c r="P428" s="6">
        <v>20</v>
      </c>
      <c r="Q428" s="6">
        <v>40</v>
      </c>
      <c r="R428" s="6">
        <v>20</v>
      </c>
      <c r="S428" s="6">
        <v>20</v>
      </c>
      <c r="T428" s="57">
        <f t="shared" si="13"/>
        <v>100</v>
      </c>
      <c r="U428" s="735" t="s">
        <v>2457</v>
      </c>
    </row>
    <row r="429" spans="1:21" x14ac:dyDescent="0.25">
      <c r="A429" s="4">
        <v>365</v>
      </c>
      <c r="B429" s="2" t="s">
        <v>747</v>
      </c>
      <c r="C429" s="2" t="s">
        <v>185</v>
      </c>
      <c r="D429" s="2" t="s">
        <v>65</v>
      </c>
      <c r="E429" s="2" t="s">
        <v>47</v>
      </c>
      <c r="F429" s="23" t="s">
        <v>2551</v>
      </c>
      <c r="G429" s="5" t="s">
        <v>321</v>
      </c>
      <c r="H429" s="6">
        <v>110</v>
      </c>
      <c r="I429" s="346">
        <v>90</v>
      </c>
      <c r="J429" s="6">
        <v>90</v>
      </c>
      <c r="K429" s="6">
        <v>95</v>
      </c>
      <c r="L429" s="6">
        <v>90</v>
      </c>
      <c r="M429" s="6">
        <v>65</v>
      </c>
      <c r="N429" s="6">
        <f t="shared" si="12"/>
        <v>540</v>
      </c>
      <c r="O429" s="6">
        <v>20</v>
      </c>
      <c r="P429" s="6">
        <v>20</v>
      </c>
      <c r="Q429" s="6">
        <v>20</v>
      </c>
      <c r="R429" s="6">
        <v>0</v>
      </c>
      <c r="S429" s="6">
        <v>40</v>
      </c>
      <c r="T429" s="57">
        <f t="shared" si="13"/>
        <v>100</v>
      </c>
      <c r="U429" s="735" t="s">
        <v>1872</v>
      </c>
    </row>
    <row r="430" spans="1:21" x14ac:dyDescent="0.25">
      <c r="A430" s="4">
        <v>366</v>
      </c>
      <c r="B430" s="2" t="s">
        <v>748</v>
      </c>
      <c r="C430" s="2" t="s">
        <v>65</v>
      </c>
      <c r="D430" s="12"/>
      <c r="E430" s="2" t="s">
        <v>326</v>
      </c>
      <c r="F430" s="7"/>
      <c r="G430" s="5" t="s">
        <v>401</v>
      </c>
      <c r="H430" s="6">
        <v>35</v>
      </c>
      <c r="I430" s="6">
        <v>64</v>
      </c>
      <c r="J430" s="6">
        <v>85</v>
      </c>
      <c r="K430" s="6">
        <v>74</v>
      </c>
      <c r="L430" s="6">
        <v>55</v>
      </c>
      <c r="M430" s="6">
        <v>32</v>
      </c>
      <c r="N430" s="6">
        <f t="shared" si="12"/>
        <v>345</v>
      </c>
      <c r="O430" s="6">
        <v>0</v>
      </c>
      <c r="P430" s="6">
        <v>60</v>
      </c>
      <c r="Q430" s="6">
        <v>0</v>
      </c>
      <c r="R430" s="6">
        <v>10</v>
      </c>
      <c r="S430" s="6">
        <v>30</v>
      </c>
      <c r="T430" s="57">
        <f t="shared" si="13"/>
        <v>100</v>
      </c>
      <c r="U430" s="4" t="s">
        <v>2649</v>
      </c>
    </row>
    <row r="431" spans="1:21" x14ac:dyDescent="0.25">
      <c r="A431" s="4">
        <v>367</v>
      </c>
      <c r="B431" s="2" t="s">
        <v>749</v>
      </c>
      <c r="C431" s="2" t="s">
        <v>65</v>
      </c>
      <c r="D431" s="12"/>
      <c r="E431" s="2" t="s">
        <v>182</v>
      </c>
      <c r="F431" s="7"/>
      <c r="G431" s="5" t="s">
        <v>385</v>
      </c>
      <c r="H431" s="6">
        <v>55</v>
      </c>
      <c r="I431" s="6">
        <v>104</v>
      </c>
      <c r="J431" s="6">
        <v>105</v>
      </c>
      <c r="K431" s="6">
        <v>94</v>
      </c>
      <c r="L431" s="6">
        <v>75</v>
      </c>
      <c r="M431" s="6">
        <v>52</v>
      </c>
      <c r="N431" s="6">
        <f t="shared" si="12"/>
        <v>485</v>
      </c>
      <c r="O431" s="6">
        <v>50</v>
      </c>
      <c r="P431" s="6">
        <v>50</v>
      </c>
      <c r="Q431" s="6">
        <v>0</v>
      </c>
      <c r="R431" s="6">
        <v>30</v>
      </c>
      <c r="S431" s="6">
        <v>0</v>
      </c>
      <c r="T431" s="57">
        <f t="shared" si="13"/>
        <v>130</v>
      </c>
      <c r="U431" s="4" t="s">
        <v>2128</v>
      </c>
    </row>
    <row r="432" spans="1:21" x14ac:dyDescent="0.25">
      <c r="A432" s="4">
        <v>368</v>
      </c>
      <c r="B432" s="2" t="s">
        <v>750</v>
      </c>
      <c r="C432" s="2" t="s">
        <v>65</v>
      </c>
      <c r="D432" s="12"/>
      <c r="E432" s="2" t="s">
        <v>182</v>
      </c>
      <c r="F432" s="7"/>
      <c r="G432" s="5" t="s">
        <v>334</v>
      </c>
      <c r="H432" s="6">
        <v>55</v>
      </c>
      <c r="I432" s="6">
        <v>84</v>
      </c>
      <c r="J432" s="6">
        <v>105</v>
      </c>
      <c r="K432" s="6">
        <v>114</v>
      </c>
      <c r="L432" s="6">
        <v>75</v>
      </c>
      <c r="M432" s="6">
        <v>52</v>
      </c>
      <c r="N432" s="6">
        <f t="shared" si="12"/>
        <v>485</v>
      </c>
      <c r="O432" s="6">
        <v>0</v>
      </c>
      <c r="P432" s="6">
        <v>80</v>
      </c>
      <c r="Q432" s="6">
        <v>20</v>
      </c>
      <c r="R432" s="6">
        <v>30</v>
      </c>
      <c r="S432" s="6">
        <v>0</v>
      </c>
      <c r="T432" s="57">
        <f t="shared" si="13"/>
        <v>130</v>
      </c>
      <c r="U432" s="441" t="s">
        <v>2107</v>
      </c>
    </row>
    <row r="433" spans="1:21" x14ac:dyDescent="0.25">
      <c r="A433" s="4">
        <v>369</v>
      </c>
      <c r="B433" s="2" t="s">
        <v>751</v>
      </c>
      <c r="C433" s="2" t="s">
        <v>65</v>
      </c>
      <c r="D433" s="2" t="s">
        <v>89</v>
      </c>
      <c r="E433" s="2" t="s">
        <v>182</v>
      </c>
      <c r="F433" s="2" t="s">
        <v>85</v>
      </c>
      <c r="G433" s="5" t="s">
        <v>308</v>
      </c>
      <c r="H433" s="6">
        <v>100</v>
      </c>
      <c r="I433" s="6">
        <v>90</v>
      </c>
      <c r="J433" s="6">
        <v>130</v>
      </c>
      <c r="K433" s="6">
        <v>45</v>
      </c>
      <c r="L433" s="6">
        <v>65</v>
      </c>
      <c r="M433" s="6">
        <v>55</v>
      </c>
      <c r="N433" s="6">
        <f t="shared" si="12"/>
        <v>485</v>
      </c>
      <c r="O433" s="6">
        <v>0</v>
      </c>
      <c r="P433" s="6">
        <v>10</v>
      </c>
      <c r="Q433" s="6">
        <v>0</v>
      </c>
      <c r="R433" s="6">
        <v>0</v>
      </c>
      <c r="S433" s="6">
        <v>80</v>
      </c>
      <c r="T433" s="57">
        <f t="shared" si="13"/>
        <v>90</v>
      </c>
      <c r="U433" s="441" t="s">
        <v>2858</v>
      </c>
    </row>
    <row r="434" spans="1:21" x14ac:dyDescent="0.25">
      <c r="A434" s="4">
        <v>370</v>
      </c>
      <c r="B434" s="2" t="s">
        <v>752</v>
      </c>
      <c r="C434" s="2" t="s">
        <v>65</v>
      </c>
      <c r="D434" s="12"/>
      <c r="E434" s="2" t="s">
        <v>182</v>
      </c>
      <c r="F434" s="7"/>
      <c r="G434" s="26" t="s">
        <v>2505</v>
      </c>
      <c r="H434" s="6">
        <v>43</v>
      </c>
      <c r="I434" s="6">
        <v>30</v>
      </c>
      <c r="J434" s="6">
        <v>55</v>
      </c>
      <c r="K434" s="6">
        <v>40</v>
      </c>
      <c r="L434" s="6">
        <v>65</v>
      </c>
      <c r="M434" s="6">
        <v>97</v>
      </c>
      <c r="N434" s="6">
        <f t="shared" si="12"/>
        <v>330</v>
      </c>
      <c r="O434" s="6">
        <v>0</v>
      </c>
      <c r="P434" s="6">
        <v>40</v>
      </c>
      <c r="Q434" s="6">
        <v>80</v>
      </c>
      <c r="R434" s="6">
        <v>0</v>
      </c>
      <c r="S434" s="6">
        <v>0</v>
      </c>
      <c r="T434" s="57">
        <f t="shared" si="13"/>
        <v>120</v>
      </c>
      <c r="U434" s="4" t="s">
        <v>1608</v>
      </c>
    </row>
    <row r="435" spans="1:21" x14ac:dyDescent="0.25">
      <c r="A435" s="4">
        <v>371</v>
      </c>
      <c r="B435" s="2" t="s">
        <v>753</v>
      </c>
      <c r="C435" s="2" t="s">
        <v>59</v>
      </c>
      <c r="D435" s="12"/>
      <c r="E435" s="2" t="s">
        <v>85</v>
      </c>
      <c r="F435" s="7"/>
      <c r="G435" s="5" t="s">
        <v>203</v>
      </c>
      <c r="H435" s="6">
        <v>45</v>
      </c>
      <c r="I435" s="6">
        <v>75</v>
      </c>
      <c r="J435" s="6">
        <v>60</v>
      </c>
      <c r="K435" s="6">
        <v>40</v>
      </c>
      <c r="L435" s="6">
        <v>30</v>
      </c>
      <c r="M435" s="6">
        <v>50</v>
      </c>
      <c r="N435" s="6">
        <f t="shared" si="12"/>
        <v>300</v>
      </c>
      <c r="O435" s="6">
        <v>30</v>
      </c>
      <c r="P435" s="6">
        <v>0</v>
      </c>
      <c r="Q435" s="6">
        <v>0</v>
      </c>
      <c r="R435" s="6">
        <v>0</v>
      </c>
      <c r="S435" s="6">
        <v>30</v>
      </c>
      <c r="T435" s="57">
        <f t="shared" si="13"/>
        <v>60</v>
      </c>
      <c r="U435" s="4" t="s">
        <v>2195</v>
      </c>
    </row>
    <row r="436" spans="1:21" x14ac:dyDescent="0.25">
      <c r="A436" s="4">
        <v>372</v>
      </c>
      <c r="B436" s="2" t="s">
        <v>754</v>
      </c>
      <c r="C436" s="2" t="s">
        <v>59</v>
      </c>
      <c r="D436" s="12"/>
      <c r="E436" s="2" t="s">
        <v>85</v>
      </c>
      <c r="F436" s="7"/>
      <c r="G436" s="5" t="s">
        <v>342</v>
      </c>
      <c r="H436" s="6">
        <v>65</v>
      </c>
      <c r="I436" s="6">
        <v>95</v>
      </c>
      <c r="J436" s="6">
        <v>100</v>
      </c>
      <c r="K436" s="6">
        <v>60</v>
      </c>
      <c r="L436" s="6">
        <v>50</v>
      </c>
      <c r="M436" s="6">
        <v>50</v>
      </c>
      <c r="N436" s="6">
        <f t="shared" ref="N436:N501" si="14">H436+I436+J436+K436+L436+M436</f>
        <v>420</v>
      </c>
      <c r="O436" s="6">
        <v>20</v>
      </c>
      <c r="P436" s="6">
        <v>0</v>
      </c>
      <c r="Q436" s="6">
        <v>0</v>
      </c>
      <c r="R436" s="6">
        <v>0</v>
      </c>
      <c r="S436" s="6">
        <v>60</v>
      </c>
      <c r="T436" s="57">
        <f t="shared" si="13"/>
        <v>80</v>
      </c>
      <c r="U436" s="4" t="s">
        <v>2195</v>
      </c>
    </row>
    <row r="437" spans="1:21" x14ac:dyDescent="0.25">
      <c r="A437" s="4">
        <v>373</v>
      </c>
      <c r="B437" s="2" t="s">
        <v>755</v>
      </c>
      <c r="C437" s="2" t="s">
        <v>59</v>
      </c>
      <c r="D437" s="2" t="s">
        <v>57</v>
      </c>
      <c r="E437" s="2" t="s">
        <v>161</v>
      </c>
      <c r="F437" s="7"/>
      <c r="G437" s="5" t="s">
        <v>396</v>
      </c>
      <c r="H437" s="6">
        <v>95</v>
      </c>
      <c r="I437" s="6">
        <v>135</v>
      </c>
      <c r="J437" s="6">
        <v>80</v>
      </c>
      <c r="K437" s="6">
        <v>110</v>
      </c>
      <c r="L437" s="6">
        <v>80</v>
      </c>
      <c r="M437" s="6">
        <v>100</v>
      </c>
      <c r="N437" s="6">
        <f t="shared" si="14"/>
        <v>600</v>
      </c>
      <c r="O437" s="6">
        <v>80</v>
      </c>
      <c r="P437" s="6">
        <v>30</v>
      </c>
      <c r="Q437" s="6">
        <v>0</v>
      </c>
      <c r="R437" s="6">
        <v>0</v>
      </c>
      <c r="S437" s="6">
        <v>50</v>
      </c>
      <c r="T437" s="57">
        <f t="shared" si="13"/>
        <v>160</v>
      </c>
      <c r="U437" s="4" t="s">
        <v>2195</v>
      </c>
    </row>
    <row r="438" spans="1:21" x14ac:dyDescent="0.25">
      <c r="A438" s="4">
        <v>373</v>
      </c>
      <c r="B438" s="68" t="s">
        <v>2853</v>
      </c>
      <c r="C438" s="1" t="s">
        <v>59</v>
      </c>
      <c r="D438" s="1" t="s">
        <v>57</v>
      </c>
      <c r="E438" s="1" t="s">
        <v>398</v>
      </c>
      <c r="F438" s="7"/>
      <c r="G438" s="5"/>
      <c r="H438" s="10">
        <v>95</v>
      </c>
      <c r="I438" s="10">
        <v>145</v>
      </c>
      <c r="J438" s="10">
        <v>130</v>
      </c>
      <c r="K438" s="10">
        <v>120</v>
      </c>
      <c r="L438" s="10">
        <v>90</v>
      </c>
      <c r="M438" s="10">
        <v>120</v>
      </c>
      <c r="N438" s="6">
        <f t="shared" si="14"/>
        <v>700</v>
      </c>
      <c r="O438" s="57"/>
      <c r="P438" s="57"/>
      <c r="Q438" s="57"/>
      <c r="R438" s="57"/>
      <c r="S438" s="57"/>
      <c r="T438" s="57"/>
      <c r="U438" s="441"/>
    </row>
    <row r="439" spans="1:21" x14ac:dyDescent="0.25">
      <c r="A439" s="4">
        <v>374</v>
      </c>
      <c r="B439" s="2" t="s">
        <v>756</v>
      </c>
      <c r="C439" s="2" t="s">
        <v>143</v>
      </c>
      <c r="D439" s="2" t="s">
        <v>174</v>
      </c>
      <c r="E439" s="2" t="s">
        <v>304</v>
      </c>
      <c r="F439" s="7"/>
      <c r="G439" s="5" t="s">
        <v>576</v>
      </c>
      <c r="H439" s="6">
        <v>40</v>
      </c>
      <c r="I439" s="6">
        <v>55</v>
      </c>
      <c r="J439" s="6">
        <v>80</v>
      </c>
      <c r="K439" s="6">
        <v>35</v>
      </c>
      <c r="L439" s="6">
        <v>60</v>
      </c>
      <c r="M439" s="6">
        <v>30</v>
      </c>
      <c r="N439" s="6">
        <f t="shared" si="14"/>
        <v>300</v>
      </c>
      <c r="O439" s="6">
        <v>10</v>
      </c>
      <c r="P439" s="6">
        <v>0</v>
      </c>
      <c r="Q439" s="6">
        <v>10</v>
      </c>
      <c r="R439" s="6">
        <v>30</v>
      </c>
      <c r="S439" s="6">
        <v>10</v>
      </c>
      <c r="T439" s="57">
        <f t="shared" si="13"/>
        <v>60</v>
      </c>
      <c r="U439" s="4" t="s">
        <v>2649</v>
      </c>
    </row>
    <row r="440" spans="1:21" x14ac:dyDescent="0.25">
      <c r="A440" s="4">
        <v>375</v>
      </c>
      <c r="B440" s="2" t="s">
        <v>757</v>
      </c>
      <c r="C440" s="2" t="s">
        <v>143</v>
      </c>
      <c r="D440" s="2" t="s">
        <v>174</v>
      </c>
      <c r="E440" s="2" t="s">
        <v>304</v>
      </c>
      <c r="F440" s="7"/>
      <c r="G440" s="5" t="s">
        <v>576</v>
      </c>
      <c r="H440" s="6">
        <v>60</v>
      </c>
      <c r="I440" s="6">
        <v>75</v>
      </c>
      <c r="J440" s="6">
        <v>100</v>
      </c>
      <c r="K440" s="6">
        <v>55</v>
      </c>
      <c r="L440" s="6">
        <v>80</v>
      </c>
      <c r="M440" s="6">
        <v>50</v>
      </c>
      <c r="N440" s="6">
        <f t="shared" si="14"/>
        <v>420</v>
      </c>
      <c r="O440" s="6">
        <v>10</v>
      </c>
      <c r="P440" s="6">
        <v>0</v>
      </c>
      <c r="Q440" s="6">
        <v>0</v>
      </c>
      <c r="R440" s="6">
        <v>50</v>
      </c>
      <c r="S440" s="6">
        <v>50</v>
      </c>
      <c r="T440" s="57">
        <f t="shared" si="13"/>
        <v>110</v>
      </c>
      <c r="U440" s="4" t="s">
        <v>1229</v>
      </c>
    </row>
    <row r="441" spans="1:21" x14ac:dyDescent="0.25">
      <c r="A441" s="4">
        <v>376</v>
      </c>
      <c r="B441" s="2" t="s">
        <v>758</v>
      </c>
      <c r="C441" s="2" t="s">
        <v>143</v>
      </c>
      <c r="D441" s="2" t="s">
        <v>174</v>
      </c>
      <c r="E441" s="2" t="s">
        <v>304</v>
      </c>
      <c r="F441" s="7"/>
      <c r="G441" s="5" t="s">
        <v>576</v>
      </c>
      <c r="H441" s="6">
        <v>80</v>
      </c>
      <c r="I441" s="6">
        <v>135</v>
      </c>
      <c r="J441" s="6">
        <v>130</v>
      </c>
      <c r="K441" s="6">
        <v>95</v>
      </c>
      <c r="L441" s="6">
        <v>90</v>
      </c>
      <c r="M441" s="6">
        <v>70</v>
      </c>
      <c r="N441" s="6">
        <f t="shared" si="14"/>
        <v>600</v>
      </c>
      <c r="O441" s="6">
        <v>10</v>
      </c>
      <c r="P441" s="6">
        <v>0</v>
      </c>
      <c r="Q441" s="6">
        <v>0</v>
      </c>
      <c r="R441" s="6">
        <v>90</v>
      </c>
      <c r="S441" s="6">
        <v>60</v>
      </c>
      <c r="T441" s="57">
        <f t="shared" si="13"/>
        <v>160</v>
      </c>
      <c r="U441" s="4" t="s">
        <v>1229</v>
      </c>
    </row>
    <row r="442" spans="1:21" x14ac:dyDescent="0.25">
      <c r="A442" s="4">
        <v>376</v>
      </c>
      <c r="B442" s="1" t="s">
        <v>759</v>
      </c>
      <c r="C442" s="1" t="s">
        <v>143</v>
      </c>
      <c r="D442" s="11" t="s">
        <v>174</v>
      </c>
      <c r="E442" s="1" t="s">
        <v>60</v>
      </c>
      <c r="F442" s="7"/>
      <c r="G442" s="5"/>
      <c r="H442" s="10">
        <v>80</v>
      </c>
      <c r="I442" s="10">
        <v>145</v>
      </c>
      <c r="J442" s="10">
        <v>150</v>
      </c>
      <c r="K442" s="10">
        <v>105</v>
      </c>
      <c r="L442" s="10">
        <v>110</v>
      </c>
      <c r="M442" s="10">
        <v>110</v>
      </c>
      <c r="N442" s="6">
        <f t="shared" si="14"/>
        <v>700</v>
      </c>
      <c r="O442" s="57"/>
      <c r="P442" s="57"/>
      <c r="Q442" s="57"/>
      <c r="R442" s="57"/>
      <c r="S442" s="57"/>
      <c r="T442" s="57"/>
      <c r="U442" s="4"/>
    </row>
    <row r="443" spans="1:21" x14ac:dyDescent="0.25">
      <c r="A443" s="4">
        <v>377</v>
      </c>
      <c r="B443" s="2" t="s">
        <v>760</v>
      </c>
      <c r="C443" s="2" t="s">
        <v>89</v>
      </c>
      <c r="D443" s="12"/>
      <c r="E443" s="2" t="s">
        <v>304</v>
      </c>
      <c r="F443" s="7"/>
      <c r="G443" s="5" t="s">
        <v>308</v>
      </c>
      <c r="H443" s="6">
        <v>80</v>
      </c>
      <c r="I443" s="6">
        <v>100</v>
      </c>
      <c r="J443" s="6">
        <v>200</v>
      </c>
      <c r="K443" s="6">
        <v>50</v>
      </c>
      <c r="L443" s="6">
        <v>100</v>
      </c>
      <c r="M443" s="6">
        <v>50</v>
      </c>
      <c r="N443" s="6">
        <f t="shared" si="14"/>
        <v>580</v>
      </c>
      <c r="O443" s="6">
        <v>20</v>
      </c>
      <c r="P443" s="6">
        <v>0</v>
      </c>
      <c r="Q443" s="6">
        <v>0</v>
      </c>
      <c r="R443" s="6">
        <v>20</v>
      </c>
      <c r="S443" s="6">
        <v>90</v>
      </c>
      <c r="T443" s="57">
        <f t="shared" si="13"/>
        <v>130</v>
      </c>
      <c r="U443" s="4" t="s">
        <v>2689</v>
      </c>
    </row>
    <row r="444" spans="1:21" x14ac:dyDescent="0.25">
      <c r="A444" s="4">
        <v>378</v>
      </c>
      <c r="B444" s="2" t="s">
        <v>761</v>
      </c>
      <c r="C444" s="2" t="s">
        <v>185</v>
      </c>
      <c r="D444" s="12"/>
      <c r="E444" s="2" t="s">
        <v>304</v>
      </c>
      <c r="F444" s="7"/>
      <c r="G444" s="5" t="s">
        <v>335</v>
      </c>
      <c r="H444" s="6">
        <v>80</v>
      </c>
      <c r="I444" s="6">
        <v>50</v>
      </c>
      <c r="J444" s="6">
        <v>100</v>
      </c>
      <c r="K444" s="6">
        <v>100</v>
      </c>
      <c r="L444" s="6">
        <v>200</v>
      </c>
      <c r="M444" s="6">
        <v>50</v>
      </c>
      <c r="N444" s="6">
        <f t="shared" si="14"/>
        <v>580</v>
      </c>
      <c r="O444" s="6">
        <v>0</v>
      </c>
      <c r="P444" s="6">
        <v>70</v>
      </c>
      <c r="Q444" s="6">
        <v>0</v>
      </c>
      <c r="R444" s="6">
        <v>20</v>
      </c>
      <c r="S444" s="6">
        <v>40</v>
      </c>
      <c r="T444" s="57">
        <f t="shared" si="13"/>
        <v>130</v>
      </c>
      <c r="U444" s="789" t="s">
        <v>1407</v>
      </c>
    </row>
    <row r="445" spans="1:21" x14ac:dyDescent="0.25">
      <c r="A445" s="4">
        <v>379</v>
      </c>
      <c r="B445" s="2" t="s">
        <v>762</v>
      </c>
      <c r="C445" s="2" t="s">
        <v>143</v>
      </c>
      <c r="D445" s="12"/>
      <c r="E445" s="2" t="s">
        <v>304</v>
      </c>
      <c r="F445" s="7"/>
      <c r="G445" s="5" t="s">
        <v>576</v>
      </c>
      <c r="H445" s="6">
        <v>80</v>
      </c>
      <c r="I445" s="6">
        <v>75</v>
      </c>
      <c r="J445" s="6">
        <v>150</v>
      </c>
      <c r="K445" s="6">
        <v>75</v>
      </c>
      <c r="L445" s="6">
        <v>150</v>
      </c>
      <c r="M445" s="6">
        <v>50</v>
      </c>
      <c r="N445" s="6">
        <f t="shared" si="14"/>
        <v>580</v>
      </c>
      <c r="O445" s="6">
        <v>0</v>
      </c>
      <c r="P445" s="6">
        <v>40</v>
      </c>
      <c r="Q445" s="6">
        <v>0</v>
      </c>
      <c r="R445" s="6">
        <v>20</v>
      </c>
      <c r="S445" s="6">
        <v>70</v>
      </c>
      <c r="T445" s="57">
        <f t="shared" si="13"/>
        <v>130</v>
      </c>
      <c r="U445" s="789" t="s">
        <v>1664</v>
      </c>
    </row>
    <row r="446" spans="1:21" x14ac:dyDescent="0.25">
      <c r="A446" s="4">
        <v>380</v>
      </c>
      <c r="B446" s="2" t="s">
        <v>763</v>
      </c>
      <c r="C446" s="2" t="s">
        <v>59</v>
      </c>
      <c r="D446" s="2" t="s">
        <v>174</v>
      </c>
      <c r="E446" s="2" t="s">
        <v>234</v>
      </c>
      <c r="F446" s="7"/>
      <c r="G446" s="79" t="s">
        <v>534</v>
      </c>
      <c r="H446" s="6">
        <v>80</v>
      </c>
      <c r="I446" s="6">
        <v>80</v>
      </c>
      <c r="J446" s="6">
        <v>90</v>
      </c>
      <c r="K446" s="6">
        <v>110</v>
      </c>
      <c r="L446" s="6">
        <v>130</v>
      </c>
      <c r="M446" s="6">
        <v>110</v>
      </c>
      <c r="N446" s="6">
        <f t="shared" si="14"/>
        <v>600</v>
      </c>
      <c r="O446" s="6">
        <v>10</v>
      </c>
      <c r="P446" s="6">
        <v>30</v>
      </c>
      <c r="Q446" s="6">
        <v>50</v>
      </c>
      <c r="R446" s="6">
        <v>30</v>
      </c>
      <c r="S446" s="6">
        <v>0</v>
      </c>
      <c r="T446" s="57">
        <f t="shared" si="13"/>
        <v>120</v>
      </c>
      <c r="U446" s="4" t="s">
        <v>1434</v>
      </c>
    </row>
    <row r="447" spans="1:21" x14ac:dyDescent="0.25">
      <c r="A447" s="4">
        <v>380</v>
      </c>
      <c r="B447" s="1" t="s">
        <v>764</v>
      </c>
      <c r="C447" s="1" t="s">
        <v>59</v>
      </c>
      <c r="D447" s="1" t="s">
        <v>174</v>
      </c>
      <c r="E447" s="1" t="s">
        <v>234</v>
      </c>
      <c r="F447" s="7"/>
      <c r="G447" s="7"/>
      <c r="H447" s="10">
        <v>80</v>
      </c>
      <c r="I447" s="10">
        <v>100</v>
      </c>
      <c r="J447" s="10">
        <v>120</v>
      </c>
      <c r="K447" s="10">
        <v>140</v>
      </c>
      <c r="L447" s="10">
        <v>150</v>
      </c>
      <c r="M447" s="10">
        <v>110</v>
      </c>
      <c r="N447" s="6">
        <f t="shared" si="14"/>
        <v>700</v>
      </c>
      <c r="O447" s="6"/>
      <c r="P447" s="6"/>
      <c r="Q447" s="6"/>
      <c r="R447" s="6"/>
      <c r="S447" s="6"/>
      <c r="T447" s="57"/>
      <c r="U447" s="4"/>
    </row>
    <row r="448" spans="1:21" x14ac:dyDescent="0.25">
      <c r="A448" s="4">
        <v>381</v>
      </c>
      <c r="B448" s="2" t="s">
        <v>765</v>
      </c>
      <c r="C448" s="2" t="s">
        <v>59</v>
      </c>
      <c r="D448" s="2" t="s">
        <v>174</v>
      </c>
      <c r="E448" s="2" t="s">
        <v>234</v>
      </c>
      <c r="F448" s="7"/>
      <c r="G448" s="79" t="s">
        <v>534</v>
      </c>
      <c r="H448" s="6">
        <v>80</v>
      </c>
      <c r="I448" s="6">
        <v>90</v>
      </c>
      <c r="J448" s="6">
        <v>80</v>
      </c>
      <c r="K448" s="6">
        <v>130</v>
      </c>
      <c r="L448" s="6">
        <v>110</v>
      </c>
      <c r="M448" s="6">
        <v>110</v>
      </c>
      <c r="N448" s="6">
        <f t="shared" si="14"/>
        <v>600</v>
      </c>
      <c r="O448" s="6">
        <v>50</v>
      </c>
      <c r="P448" s="6">
        <v>30</v>
      </c>
      <c r="Q448" s="6">
        <v>10</v>
      </c>
      <c r="R448" s="6">
        <v>30</v>
      </c>
      <c r="S448" s="6">
        <v>0</v>
      </c>
      <c r="T448" s="57">
        <f t="shared" si="13"/>
        <v>120</v>
      </c>
      <c r="U448" s="4" t="s">
        <v>1811</v>
      </c>
    </row>
    <row r="449" spans="1:23" x14ac:dyDescent="0.25">
      <c r="A449" s="4">
        <v>381</v>
      </c>
      <c r="B449" s="1" t="s">
        <v>766</v>
      </c>
      <c r="C449" s="1" t="s">
        <v>59</v>
      </c>
      <c r="D449" s="11" t="s">
        <v>174</v>
      </c>
      <c r="E449" s="28" t="s">
        <v>234</v>
      </c>
      <c r="F449" s="7"/>
      <c r="G449" s="7"/>
      <c r="H449" s="10">
        <v>80</v>
      </c>
      <c r="I449" s="10">
        <v>130</v>
      </c>
      <c r="J449" s="10">
        <v>100</v>
      </c>
      <c r="K449" s="10">
        <v>160</v>
      </c>
      <c r="L449" s="10">
        <v>120</v>
      </c>
      <c r="M449" s="10">
        <v>110</v>
      </c>
      <c r="N449" s="6">
        <f t="shared" si="14"/>
        <v>700</v>
      </c>
      <c r="O449" s="6"/>
      <c r="P449" s="6"/>
      <c r="Q449" s="6"/>
      <c r="R449" s="6"/>
      <c r="S449" s="6"/>
      <c r="T449" s="57"/>
      <c r="U449" s="4"/>
    </row>
    <row r="450" spans="1:23" ht="30" x14ac:dyDescent="0.25">
      <c r="A450" s="4">
        <v>382</v>
      </c>
      <c r="B450" s="2" t="s">
        <v>767</v>
      </c>
      <c r="C450" s="2" t="s">
        <v>65</v>
      </c>
      <c r="D450" s="12"/>
      <c r="E450" s="27" t="s">
        <v>474</v>
      </c>
      <c r="F450" s="7"/>
      <c r="G450" s="7"/>
      <c r="H450" s="6">
        <v>100</v>
      </c>
      <c r="I450" s="346">
        <v>90</v>
      </c>
      <c r="J450" s="6">
        <v>90</v>
      </c>
      <c r="K450" s="346">
        <v>140</v>
      </c>
      <c r="L450" s="346">
        <v>120</v>
      </c>
      <c r="M450" s="346">
        <v>60</v>
      </c>
      <c r="N450" s="6">
        <f t="shared" si="14"/>
        <v>600</v>
      </c>
      <c r="O450" s="6">
        <v>30</v>
      </c>
      <c r="P450" s="6">
        <v>70</v>
      </c>
      <c r="Q450" s="6">
        <v>0</v>
      </c>
      <c r="R450" s="6">
        <v>0</v>
      </c>
      <c r="S450" s="6">
        <v>40</v>
      </c>
      <c r="T450" s="57">
        <f t="shared" si="13"/>
        <v>140</v>
      </c>
      <c r="U450" s="448" t="s">
        <v>2962</v>
      </c>
      <c r="V450" s="16" t="s">
        <v>3566</v>
      </c>
      <c r="W450" s="16" t="s">
        <v>3571</v>
      </c>
    </row>
    <row r="451" spans="1:23" ht="30" x14ac:dyDescent="0.25">
      <c r="A451" s="4">
        <v>382</v>
      </c>
      <c r="B451" s="1" t="s">
        <v>768</v>
      </c>
      <c r="C451" s="1" t="s">
        <v>65</v>
      </c>
      <c r="D451" s="12"/>
      <c r="E451" s="28" t="s">
        <v>769</v>
      </c>
      <c r="F451" s="7"/>
      <c r="G451" s="7"/>
      <c r="H451" s="10">
        <v>100</v>
      </c>
      <c r="I451" s="346">
        <v>120</v>
      </c>
      <c r="J451" s="10">
        <v>90</v>
      </c>
      <c r="K451" s="346">
        <v>160</v>
      </c>
      <c r="L451" s="346">
        <v>140</v>
      </c>
      <c r="M451" s="10">
        <v>90</v>
      </c>
      <c r="N451" s="6">
        <f t="shared" si="14"/>
        <v>700</v>
      </c>
      <c r="O451" s="57"/>
      <c r="P451" s="57"/>
      <c r="Q451" s="57"/>
      <c r="R451" s="57"/>
      <c r="S451" s="57"/>
      <c r="T451" s="57"/>
      <c r="U451" s="448"/>
      <c r="V451" s="16" t="s">
        <v>3569</v>
      </c>
    </row>
    <row r="452" spans="1:23" ht="30" x14ac:dyDescent="0.25">
      <c r="A452" s="4">
        <v>383</v>
      </c>
      <c r="B452" s="2" t="s">
        <v>770</v>
      </c>
      <c r="C452" s="2" t="s">
        <v>111</v>
      </c>
      <c r="D452" s="12"/>
      <c r="E452" s="27" t="s">
        <v>63</v>
      </c>
      <c r="F452" s="7"/>
      <c r="G452" s="7"/>
      <c r="H452" s="6">
        <v>100</v>
      </c>
      <c r="I452" s="346">
        <v>140</v>
      </c>
      <c r="J452" s="346">
        <v>120</v>
      </c>
      <c r="K452" s="346">
        <v>90</v>
      </c>
      <c r="L452" s="6">
        <v>90</v>
      </c>
      <c r="M452" s="346">
        <v>60</v>
      </c>
      <c r="N452" s="6">
        <f t="shared" si="14"/>
        <v>600</v>
      </c>
      <c r="O452" s="6">
        <v>40</v>
      </c>
      <c r="P452" s="6">
        <v>30</v>
      </c>
      <c r="Q452" s="6">
        <v>0</v>
      </c>
      <c r="R452" s="6">
        <v>0</v>
      </c>
      <c r="S452" s="6">
        <v>70</v>
      </c>
      <c r="T452" s="57">
        <f t="shared" si="13"/>
        <v>140</v>
      </c>
      <c r="U452" s="448" t="s">
        <v>1581</v>
      </c>
      <c r="V452" s="16" t="s">
        <v>3570</v>
      </c>
      <c r="W452" s="16" t="s">
        <v>3567</v>
      </c>
    </row>
    <row r="453" spans="1:23" ht="30" x14ac:dyDescent="0.25">
      <c r="A453" s="4">
        <v>383</v>
      </c>
      <c r="B453" s="1" t="s">
        <v>771</v>
      </c>
      <c r="C453" s="1" t="s">
        <v>111</v>
      </c>
      <c r="D453" s="1" t="s">
        <v>49</v>
      </c>
      <c r="E453" s="28" t="s">
        <v>772</v>
      </c>
      <c r="F453" s="7"/>
      <c r="G453" s="7"/>
      <c r="H453" s="10">
        <v>100</v>
      </c>
      <c r="I453" s="346">
        <v>160</v>
      </c>
      <c r="J453" s="346">
        <v>140</v>
      </c>
      <c r="K453" s="346">
        <v>120</v>
      </c>
      <c r="L453" s="10">
        <v>90</v>
      </c>
      <c r="M453" s="10">
        <v>90</v>
      </c>
      <c r="N453" s="6">
        <f t="shared" si="14"/>
        <v>700</v>
      </c>
      <c r="O453" s="57"/>
      <c r="P453" s="57"/>
      <c r="Q453" s="57"/>
      <c r="R453" s="57"/>
      <c r="S453" s="57"/>
      <c r="T453" s="57"/>
      <c r="U453" s="448"/>
      <c r="W453" s="16" t="s">
        <v>3568</v>
      </c>
    </row>
    <row r="454" spans="1:23" ht="30" x14ac:dyDescent="0.25">
      <c r="A454" s="4">
        <v>384</v>
      </c>
      <c r="B454" s="2" t="s">
        <v>773</v>
      </c>
      <c r="C454" s="2" t="s">
        <v>59</v>
      </c>
      <c r="D454" s="2" t="s">
        <v>57</v>
      </c>
      <c r="E454" s="27" t="s">
        <v>774</v>
      </c>
      <c r="F454" s="7"/>
      <c r="G454" s="7"/>
      <c r="H454" s="6">
        <v>105</v>
      </c>
      <c r="I454" s="6">
        <v>150</v>
      </c>
      <c r="J454" s="6">
        <v>90</v>
      </c>
      <c r="K454" s="6">
        <v>150</v>
      </c>
      <c r="L454" s="6">
        <v>90</v>
      </c>
      <c r="M454" s="6">
        <v>95</v>
      </c>
      <c r="N454" s="6">
        <f t="shared" si="14"/>
        <v>680</v>
      </c>
      <c r="O454" s="6">
        <v>60</v>
      </c>
      <c r="P454" s="6">
        <v>40</v>
      </c>
      <c r="Q454" s="6">
        <v>0</v>
      </c>
      <c r="R454" s="6">
        <v>0</v>
      </c>
      <c r="S454" s="6">
        <v>60</v>
      </c>
      <c r="T454" s="57">
        <f t="shared" si="13"/>
        <v>160</v>
      </c>
      <c r="U454" s="321" t="s">
        <v>1196</v>
      </c>
      <c r="V454" s="16" t="s">
        <v>3572</v>
      </c>
      <c r="W454" s="16" t="s">
        <v>3573</v>
      </c>
    </row>
    <row r="455" spans="1:23" ht="30" x14ac:dyDescent="0.25">
      <c r="A455" s="4">
        <v>384</v>
      </c>
      <c r="B455" s="1" t="s">
        <v>775</v>
      </c>
      <c r="C455" s="1" t="s">
        <v>59</v>
      </c>
      <c r="D455" s="1" t="s">
        <v>57</v>
      </c>
      <c r="E455" s="1" t="s">
        <v>776</v>
      </c>
      <c r="F455" s="7"/>
      <c r="G455" s="7"/>
      <c r="H455" s="10">
        <v>105</v>
      </c>
      <c r="I455" s="10">
        <v>180</v>
      </c>
      <c r="J455" s="10">
        <v>100</v>
      </c>
      <c r="K455" s="10">
        <v>180</v>
      </c>
      <c r="L455" s="10">
        <v>100</v>
      </c>
      <c r="M455" s="10">
        <v>115</v>
      </c>
      <c r="N455" s="6">
        <f t="shared" si="14"/>
        <v>780</v>
      </c>
      <c r="O455" s="57"/>
      <c r="P455" s="57"/>
      <c r="Q455" s="57"/>
      <c r="R455" s="57"/>
      <c r="S455" s="57"/>
      <c r="T455" s="57"/>
      <c r="U455" s="321"/>
      <c r="V455" s="16" t="s">
        <v>3574</v>
      </c>
      <c r="W455" s="16" t="s">
        <v>3575</v>
      </c>
    </row>
    <row r="456" spans="1:23" x14ac:dyDescent="0.25">
      <c r="A456" s="4">
        <v>385</v>
      </c>
      <c r="B456" s="2" t="s">
        <v>777</v>
      </c>
      <c r="C456" s="2" t="s">
        <v>143</v>
      </c>
      <c r="D456" s="2" t="s">
        <v>174</v>
      </c>
      <c r="E456" s="2" t="s">
        <v>375</v>
      </c>
      <c r="F456" s="7"/>
      <c r="G456" s="7"/>
      <c r="H456" s="6">
        <v>100</v>
      </c>
      <c r="I456" s="6">
        <v>100</v>
      </c>
      <c r="J456" s="6">
        <v>100</v>
      </c>
      <c r="K456" s="6">
        <v>100</v>
      </c>
      <c r="L456" s="6">
        <v>100</v>
      </c>
      <c r="M456" s="6">
        <v>100</v>
      </c>
      <c r="N456" s="6">
        <f t="shared" si="14"/>
        <v>600</v>
      </c>
      <c r="O456" s="6">
        <v>0</v>
      </c>
      <c r="P456" s="6">
        <v>20</v>
      </c>
      <c r="Q456" s="6">
        <v>40</v>
      </c>
      <c r="R456" s="6">
        <v>40</v>
      </c>
      <c r="S456" s="6">
        <v>20</v>
      </c>
      <c r="T456" s="57">
        <f t="shared" ref="T456:T520" si="15">SUM(O456:S456)</f>
        <v>120</v>
      </c>
      <c r="U456" s="321" t="s">
        <v>1672</v>
      </c>
    </row>
    <row r="457" spans="1:23" x14ac:dyDescent="0.25">
      <c r="A457" s="4">
        <v>386</v>
      </c>
      <c r="B457" s="68" t="s">
        <v>5541</v>
      </c>
      <c r="C457" s="2" t="s">
        <v>174</v>
      </c>
      <c r="D457" s="12"/>
      <c r="E457" s="2" t="s">
        <v>300</v>
      </c>
      <c r="F457" s="7"/>
      <c r="G457" s="7"/>
      <c r="H457" s="6">
        <v>50</v>
      </c>
      <c r="I457" s="6">
        <v>150</v>
      </c>
      <c r="J457" s="346">
        <v>80</v>
      </c>
      <c r="K457" s="6">
        <v>150</v>
      </c>
      <c r="L457" s="346">
        <v>80</v>
      </c>
      <c r="M457" s="346">
        <v>90</v>
      </c>
      <c r="N457" s="6">
        <f t="shared" si="14"/>
        <v>600</v>
      </c>
      <c r="O457" s="6">
        <v>20</v>
      </c>
      <c r="P457" s="6">
        <v>0</v>
      </c>
      <c r="Q457" s="6">
        <v>0</v>
      </c>
      <c r="R457" s="6">
        <v>70</v>
      </c>
      <c r="S457" s="6">
        <v>20</v>
      </c>
      <c r="T457" s="57">
        <f t="shared" si="15"/>
        <v>110</v>
      </c>
      <c r="U457" s="4" t="s">
        <v>1901</v>
      </c>
    </row>
    <row r="458" spans="1:23" x14ac:dyDescent="0.25">
      <c r="A458" s="4">
        <v>386.1</v>
      </c>
      <c r="B458" s="68" t="s">
        <v>2431</v>
      </c>
      <c r="C458" s="2" t="s">
        <v>174</v>
      </c>
      <c r="D458" s="12"/>
      <c r="E458" s="2" t="s">
        <v>300</v>
      </c>
      <c r="F458" s="7"/>
      <c r="G458" s="7"/>
      <c r="H458" s="6">
        <v>50</v>
      </c>
      <c r="I458" s="6">
        <v>180</v>
      </c>
      <c r="J458" s="6">
        <v>20</v>
      </c>
      <c r="K458" s="6">
        <v>180</v>
      </c>
      <c r="L458" s="6">
        <v>20</v>
      </c>
      <c r="M458" s="6">
        <v>150</v>
      </c>
      <c r="N458" s="6">
        <f t="shared" si="14"/>
        <v>600</v>
      </c>
      <c r="O458" s="6">
        <v>60</v>
      </c>
      <c r="P458" s="6">
        <v>0</v>
      </c>
      <c r="Q458" s="6">
        <v>0</v>
      </c>
      <c r="R458" s="6">
        <v>50</v>
      </c>
      <c r="S458" s="6">
        <v>0</v>
      </c>
      <c r="T458" s="57">
        <f t="shared" si="15"/>
        <v>110</v>
      </c>
      <c r="U458" s="4" t="s">
        <v>2199</v>
      </c>
    </row>
    <row r="459" spans="1:23" x14ac:dyDescent="0.25">
      <c r="A459" s="4">
        <v>386.2</v>
      </c>
      <c r="B459" s="68" t="s">
        <v>2432</v>
      </c>
      <c r="C459" s="2" t="s">
        <v>174</v>
      </c>
      <c r="D459" s="12"/>
      <c r="E459" s="2" t="s">
        <v>300</v>
      </c>
      <c r="F459" s="7"/>
      <c r="G459" s="7"/>
      <c r="H459" s="6">
        <v>50</v>
      </c>
      <c r="I459" s="67">
        <v>50</v>
      </c>
      <c r="J459" s="67">
        <v>180</v>
      </c>
      <c r="K459" s="67">
        <v>50</v>
      </c>
      <c r="L459" s="67">
        <v>180</v>
      </c>
      <c r="M459" s="6">
        <v>90</v>
      </c>
      <c r="N459" s="6">
        <f t="shared" si="14"/>
        <v>600</v>
      </c>
      <c r="O459" s="6">
        <v>0</v>
      </c>
      <c r="P459" s="6">
        <v>0</v>
      </c>
      <c r="Q459" s="6">
        <v>0</v>
      </c>
      <c r="R459" s="6">
        <v>50</v>
      </c>
      <c r="S459" s="6">
        <v>60</v>
      </c>
      <c r="T459" s="57">
        <f t="shared" si="15"/>
        <v>110</v>
      </c>
      <c r="U459" s="4" t="s">
        <v>1664</v>
      </c>
    </row>
    <row r="460" spans="1:23" x14ac:dyDescent="0.25">
      <c r="A460" s="4">
        <v>386.3</v>
      </c>
      <c r="B460" s="68" t="s">
        <v>2433</v>
      </c>
      <c r="C460" s="2" t="s">
        <v>174</v>
      </c>
      <c r="D460" s="12"/>
      <c r="E460" s="2" t="s">
        <v>300</v>
      </c>
      <c r="F460" s="7"/>
      <c r="G460" s="7"/>
      <c r="H460" s="6">
        <v>50</v>
      </c>
      <c r="I460" s="6">
        <v>95</v>
      </c>
      <c r="J460" s="6">
        <v>90</v>
      </c>
      <c r="K460" s="6">
        <v>95</v>
      </c>
      <c r="L460" s="6">
        <v>90</v>
      </c>
      <c r="M460" s="6">
        <v>180</v>
      </c>
      <c r="N460" s="6">
        <f t="shared" si="14"/>
        <v>600</v>
      </c>
      <c r="O460" s="6">
        <v>30</v>
      </c>
      <c r="P460" s="6">
        <v>0</v>
      </c>
      <c r="Q460" s="6">
        <v>0</v>
      </c>
      <c r="R460" s="6">
        <v>50</v>
      </c>
      <c r="S460" s="6">
        <v>30</v>
      </c>
      <c r="T460" s="57">
        <f t="shared" si="15"/>
        <v>110</v>
      </c>
      <c r="U460" s="4" t="s">
        <v>1291</v>
      </c>
    </row>
    <row r="461" spans="1:23" x14ac:dyDescent="0.25">
      <c r="A461" s="4">
        <v>387</v>
      </c>
      <c r="B461" s="2" t="s">
        <v>778</v>
      </c>
      <c r="C461" s="2" t="s">
        <v>30</v>
      </c>
      <c r="D461" s="12"/>
      <c r="E461" s="2" t="s">
        <v>32</v>
      </c>
      <c r="F461" s="7"/>
      <c r="G461" s="5" t="s">
        <v>326</v>
      </c>
      <c r="H461" s="6">
        <v>55</v>
      </c>
      <c r="I461" s="6">
        <v>68</v>
      </c>
      <c r="J461" s="6">
        <v>64</v>
      </c>
      <c r="K461" s="6">
        <v>45</v>
      </c>
      <c r="L461" s="6">
        <v>55</v>
      </c>
      <c r="M461" s="6">
        <v>31</v>
      </c>
      <c r="N461" s="6">
        <f t="shared" si="14"/>
        <v>318</v>
      </c>
      <c r="O461" s="6">
        <v>0</v>
      </c>
      <c r="P461" s="6">
        <v>0</v>
      </c>
      <c r="Q461" s="6">
        <v>20</v>
      </c>
      <c r="R461" s="6">
        <v>10</v>
      </c>
      <c r="S461" s="6">
        <v>30</v>
      </c>
      <c r="T461" s="57">
        <f t="shared" si="15"/>
        <v>60</v>
      </c>
      <c r="U461" s="4" t="s">
        <v>1557</v>
      </c>
    </row>
    <row r="462" spans="1:23" x14ac:dyDescent="0.25">
      <c r="A462" s="4">
        <v>388</v>
      </c>
      <c r="B462" s="2" t="s">
        <v>779</v>
      </c>
      <c r="C462" s="2" t="s">
        <v>30</v>
      </c>
      <c r="D462" s="12"/>
      <c r="E462" s="2" t="s">
        <v>32</v>
      </c>
      <c r="F462" s="7"/>
      <c r="G462" s="5" t="s">
        <v>326</v>
      </c>
      <c r="H462" s="6">
        <v>75</v>
      </c>
      <c r="I462" s="6">
        <v>89</v>
      </c>
      <c r="J462" s="6">
        <v>85</v>
      </c>
      <c r="K462" s="6">
        <v>55</v>
      </c>
      <c r="L462" s="6">
        <v>65</v>
      </c>
      <c r="M462" s="6">
        <v>36</v>
      </c>
      <c r="N462" s="6">
        <f t="shared" si="14"/>
        <v>405</v>
      </c>
      <c r="O462" s="6">
        <v>0</v>
      </c>
      <c r="P462" s="6">
        <v>0</v>
      </c>
      <c r="Q462" s="6">
        <v>20</v>
      </c>
      <c r="R462" s="6">
        <v>10</v>
      </c>
      <c r="S462" s="6">
        <v>50</v>
      </c>
      <c r="T462" s="57">
        <f t="shared" si="15"/>
        <v>80</v>
      </c>
      <c r="U462" s="4" t="s">
        <v>1557</v>
      </c>
    </row>
    <row r="463" spans="1:23" x14ac:dyDescent="0.25">
      <c r="A463" s="4">
        <v>389</v>
      </c>
      <c r="B463" s="2" t="s">
        <v>780</v>
      </c>
      <c r="C463" s="2" t="s">
        <v>30</v>
      </c>
      <c r="D463" s="2" t="s">
        <v>111</v>
      </c>
      <c r="E463" s="2" t="s">
        <v>32</v>
      </c>
      <c r="F463" s="7"/>
      <c r="G463" s="5" t="s">
        <v>326</v>
      </c>
      <c r="H463" s="6">
        <v>95</v>
      </c>
      <c r="I463" s="6">
        <v>109</v>
      </c>
      <c r="J463" s="6">
        <v>105</v>
      </c>
      <c r="K463" s="6">
        <v>75</v>
      </c>
      <c r="L463" s="6">
        <v>85</v>
      </c>
      <c r="M463" s="6">
        <v>56</v>
      </c>
      <c r="N463" s="6">
        <f t="shared" si="14"/>
        <v>525</v>
      </c>
      <c r="O463" s="6">
        <v>20</v>
      </c>
      <c r="P463" s="6">
        <v>20</v>
      </c>
      <c r="Q463" s="6">
        <v>0</v>
      </c>
      <c r="R463" s="6">
        <v>30</v>
      </c>
      <c r="S463" s="6">
        <v>60</v>
      </c>
      <c r="T463" s="57">
        <f t="shared" si="15"/>
        <v>130</v>
      </c>
      <c r="U463" s="4" t="s">
        <v>1581</v>
      </c>
    </row>
    <row r="464" spans="1:23" x14ac:dyDescent="0.25">
      <c r="A464" s="4">
        <v>390</v>
      </c>
      <c r="B464" s="2" t="s">
        <v>781</v>
      </c>
      <c r="C464" s="2" t="s">
        <v>49</v>
      </c>
      <c r="D464" s="12"/>
      <c r="E464" s="2" t="s">
        <v>52</v>
      </c>
      <c r="F464" s="7"/>
      <c r="G464" s="5" t="s">
        <v>367</v>
      </c>
      <c r="H464" s="6">
        <v>44</v>
      </c>
      <c r="I464" s="6">
        <v>58</v>
      </c>
      <c r="J464" s="6">
        <v>44</v>
      </c>
      <c r="K464" s="6">
        <v>58</v>
      </c>
      <c r="L464" s="6">
        <v>44</v>
      </c>
      <c r="M464" s="6">
        <v>61</v>
      </c>
      <c r="N464" s="6">
        <f t="shared" si="14"/>
        <v>309</v>
      </c>
      <c r="O464" s="6">
        <v>20</v>
      </c>
      <c r="P464" s="6">
        <v>10</v>
      </c>
      <c r="Q464" s="6">
        <v>30</v>
      </c>
      <c r="R464" s="6">
        <v>0</v>
      </c>
      <c r="S464" s="6">
        <v>0</v>
      </c>
      <c r="T464" s="57">
        <f t="shared" si="15"/>
        <v>60</v>
      </c>
      <c r="U464" s="4" t="s">
        <v>810</v>
      </c>
    </row>
    <row r="465" spans="1:21" x14ac:dyDescent="0.25">
      <c r="A465" s="4">
        <v>391</v>
      </c>
      <c r="B465" s="2" t="s">
        <v>782</v>
      </c>
      <c r="C465" s="2" t="s">
        <v>49</v>
      </c>
      <c r="D465" s="2" t="s">
        <v>228</v>
      </c>
      <c r="E465" s="2" t="s">
        <v>52</v>
      </c>
      <c r="F465" s="7"/>
      <c r="G465" s="5" t="s">
        <v>367</v>
      </c>
      <c r="H465" s="6">
        <v>64</v>
      </c>
      <c r="I465" s="6">
        <v>78</v>
      </c>
      <c r="J465" s="6">
        <v>52</v>
      </c>
      <c r="K465" s="6">
        <v>78</v>
      </c>
      <c r="L465" s="6">
        <v>52</v>
      </c>
      <c r="M465" s="6">
        <v>81</v>
      </c>
      <c r="N465" s="6">
        <f t="shared" si="14"/>
        <v>405</v>
      </c>
      <c r="O465" s="6">
        <v>40</v>
      </c>
      <c r="P465" s="6">
        <v>10</v>
      </c>
      <c r="Q465" s="6">
        <v>0</v>
      </c>
      <c r="R465" s="6">
        <v>20</v>
      </c>
      <c r="S465" s="6">
        <v>0</v>
      </c>
      <c r="T465" s="57">
        <f t="shared" si="15"/>
        <v>70</v>
      </c>
      <c r="U465" s="4" t="s">
        <v>1307</v>
      </c>
    </row>
    <row r="466" spans="1:21" x14ac:dyDescent="0.25">
      <c r="A466" s="4">
        <v>392</v>
      </c>
      <c r="B466" s="2" t="s">
        <v>783</v>
      </c>
      <c r="C466" s="2" t="s">
        <v>49</v>
      </c>
      <c r="D466" s="2" t="s">
        <v>228</v>
      </c>
      <c r="E466" s="2" t="s">
        <v>52</v>
      </c>
      <c r="F466" s="7"/>
      <c r="G466" s="5" t="s">
        <v>367</v>
      </c>
      <c r="H466" s="6">
        <v>76</v>
      </c>
      <c r="I466" s="6">
        <v>104</v>
      </c>
      <c r="J466" s="6">
        <v>71</v>
      </c>
      <c r="K466" s="6">
        <v>104</v>
      </c>
      <c r="L466" s="6">
        <v>71</v>
      </c>
      <c r="M466" s="6">
        <v>108</v>
      </c>
      <c r="N466" s="6">
        <f t="shared" si="14"/>
        <v>534</v>
      </c>
      <c r="O466" s="6">
        <v>60</v>
      </c>
      <c r="P466" s="6">
        <v>10</v>
      </c>
      <c r="Q466" s="6">
        <v>0</v>
      </c>
      <c r="R466" s="6">
        <v>40</v>
      </c>
      <c r="S466" s="6">
        <v>0</v>
      </c>
      <c r="T466" s="57">
        <f t="shared" si="15"/>
        <v>110</v>
      </c>
      <c r="U466" s="4" t="s">
        <v>1307</v>
      </c>
    </row>
    <row r="467" spans="1:21" x14ac:dyDescent="0.25">
      <c r="A467" s="4">
        <v>393</v>
      </c>
      <c r="B467" s="2" t="s">
        <v>784</v>
      </c>
      <c r="C467" s="2" t="s">
        <v>65</v>
      </c>
      <c r="D467" s="12"/>
      <c r="E467" s="2" t="s">
        <v>66</v>
      </c>
      <c r="F467" s="7"/>
      <c r="G467" s="5" t="s">
        <v>273</v>
      </c>
      <c r="H467" s="6">
        <v>53</v>
      </c>
      <c r="I467" s="6">
        <v>51</v>
      </c>
      <c r="J467" s="6">
        <v>53</v>
      </c>
      <c r="K467" s="6">
        <v>61</v>
      </c>
      <c r="L467" s="6">
        <v>56</v>
      </c>
      <c r="M467" s="6">
        <v>40</v>
      </c>
      <c r="N467" s="6">
        <f t="shared" si="14"/>
        <v>314</v>
      </c>
      <c r="O467" s="6">
        <v>0</v>
      </c>
      <c r="P467" s="6">
        <v>10</v>
      </c>
      <c r="Q467" s="6">
        <v>50</v>
      </c>
      <c r="R467" s="6">
        <v>0</v>
      </c>
      <c r="S467" s="6">
        <v>0</v>
      </c>
      <c r="T467" s="57">
        <f t="shared" si="15"/>
        <v>60</v>
      </c>
      <c r="U467" s="4" t="s">
        <v>2005</v>
      </c>
    </row>
    <row r="468" spans="1:21" x14ac:dyDescent="0.25">
      <c r="A468" s="4">
        <v>394</v>
      </c>
      <c r="B468" s="2" t="s">
        <v>785</v>
      </c>
      <c r="C468" s="2" t="s">
        <v>65</v>
      </c>
      <c r="D468" s="12"/>
      <c r="E468" s="2" t="s">
        <v>66</v>
      </c>
      <c r="F468" s="7"/>
      <c r="G468" s="5" t="s">
        <v>273</v>
      </c>
      <c r="H468" s="6">
        <v>64</v>
      </c>
      <c r="I468" s="6">
        <v>66</v>
      </c>
      <c r="J468" s="6">
        <v>68</v>
      </c>
      <c r="K468" s="6">
        <v>81</v>
      </c>
      <c r="L468" s="6">
        <v>76</v>
      </c>
      <c r="M468" s="6">
        <v>50</v>
      </c>
      <c r="N468" s="6">
        <f t="shared" si="14"/>
        <v>405</v>
      </c>
      <c r="O468" s="6">
        <v>20</v>
      </c>
      <c r="P468" s="6">
        <v>20</v>
      </c>
      <c r="Q468" s="6">
        <v>10</v>
      </c>
      <c r="R468" s="6">
        <v>0</v>
      </c>
      <c r="S468" s="6">
        <v>20</v>
      </c>
      <c r="T468" s="57">
        <f t="shared" si="15"/>
        <v>70</v>
      </c>
      <c r="U468" s="4" t="s">
        <v>2005</v>
      </c>
    </row>
    <row r="469" spans="1:21" x14ac:dyDescent="0.25">
      <c r="A469" s="4">
        <v>395</v>
      </c>
      <c r="B469" s="2" t="s">
        <v>786</v>
      </c>
      <c r="C469" s="2" t="s">
        <v>65</v>
      </c>
      <c r="D469" s="2" t="s">
        <v>143</v>
      </c>
      <c r="E469" s="2" t="s">
        <v>66</v>
      </c>
      <c r="F469" s="7"/>
      <c r="G469" s="5" t="s">
        <v>273</v>
      </c>
      <c r="H469" s="6">
        <v>84</v>
      </c>
      <c r="I469" s="6">
        <v>86</v>
      </c>
      <c r="J469" s="6">
        <v>88</v>
      </c>
      <c r="K469" s="6">
        <v>111</v>
      </c>
      <c r="L469" s="6">
        <v>101</v>
      </c>
      <c r="M469" s="6">
        <v>60</v>
      </c>
      <c r="N469" s="6">
        <f t="shared" si="14"/>
        <v>530</v>
      </c>
      <c r="O469" s="6">
        <v>30</v>
      </c>
      <c r="P469" s="6">
        <v>40</v>
      </c>
      <c r="Q469" s="6">
        <v>0</v>
      </c>
      <c r="R469" s="6">
        <v>0</v>
      </c>
      <c r="S469" s="6">
        <v>30</v>
      </c>
      <c r="T469" s="57">
        <f t="shared" si="15"/>
        <v>100</v>
      </c>
      <c r="U469" s="4" t="s">
        <v>2005</v>
      </c>
    </row>
    <row r="470" spans="1:21" x14ac:dyDescent="0.25">
      <c r="A470" s="4">
        <v>396</v>
      </c>
      <c r="B470" s="2" t="s">
        <v>787</v>
      </c>
      <c r="C470" s="2" t="s">
        <v>101</v>
      </c>
      <c r="D470" s="2" t="s">
        <v>57</v>
      </c>
      <c r="E470" s="2" t="s">
        <v>102</v>
      </c>
      <c r="F470" s="7"/>
      <c r="G470" s="26" t="s">
        <v>104</v>
      </c>
      <c r="H470" s="6">
        <v>40</v>
      </c>
      <c r="I470" s="6">
        <v>55</v>
      </c>
      <c r="J470" s="6">
        <v>30</v>
      </c>
      <c r="K470" s="6">
        <v>30</v>
      </c>
      <c r="L470" s="6">
        <v>30</v>
      </c>
      <c r="M470" s="6">
        <v>60</v>
      </c>
      <c r="N470" s="6">
        <f t="shared" si="14"/>
        <v>245</v>
      </c>
      <c r="O470" s="6">
        <v>20</v>
      </c>
      <c r="P470" s="6">
        <v>0</v>
      </c>
      <c r="Q470" s="6">
        <v>10</v>
      </c>
      <c r="R470" s="6">
        <v>0</v>
      </c>
      <c r="S470" s="6">
        <v>0</v>
      </c>
      <c r="T470" s="57">
        <f t="shared" si="15"/>
        <v>30</v>
      </c>
      <c r="U470" s="4"/>
    </row>
    <row r="471" spans="1:21" x14ac:dyDescent="0.25">
      <c r="A471" s="4">
        <v>397</v>
      </c>
      <c r="B471" s="2" t="s">
        <v>788</v>
      </c>
      <c r="C471" s="2" t="s">
        <v>101</v>
      </c>
      <c r="D471" s="2" t="s">
        <v>57</v>
      </c>
      <c r="E471" s="2" t="s">
        <v>161</v>
      </c>
      <c r="F471" s="7"/>
      <c r="G471" s="5" t="s">
        <v>229</v>
      </c>
      <c r="H471" s="6">
        <v>55</v>
      </c>
      <c r="I471" s="6">
        <v>75</v>
      </c>
      <c r="J471" s="6">
        <v>50</v>
      </c>
      <c r="K471" s="6">
        <v>40</v>
      </c>
      <c r="L471" s="6">
        <v>40</v>
      </c>
      <c r="M471" s="6">
        <v>80</v>
      </c>
      <c r="N471" s="6">
        <f t="shared" si="14"/>
        <v>340</v>
      </c>
      <c r="O471" s="6">
        <v>30</v>
      </c>
      <c r="P471" s="6">
        <v>0</v>
      </c>
      <c r="Q471" s="6">
        <v>0</v>
      </c>
      <c r="R471" s="6">
        <v>0</v>
      </c>
      <c r="S471" s="6">
        <v>10</v>
      </c>
      <c r="T471" s="57">
        <f t="shared" si="15"/>
        <v>40</v>
      </c>
      <c r="U471" s="4"/>
    </row>
    <row r="472" spans="1:21" x14ac:dyDescent="0.25">
      <c r="A472" s="4">
        <v>398</v>
      </c>
      <c r="B472" s="2" t="s">
        <v>789</v>
      </c>
      <c r="C472" s="2" t="s">
        <v>101</v>
      </c>
      <c r="D472" s="2" t="s">
        <v>57</v>
      </c>
      <c r="E472" s="2" t="s">
        <v>161</v>
      </c>
      <c r="F472" s="7"/>
      <c r="G472" s="5" t="s">
        <v>229</v>
      </c>
      <c r="H472" s="6">
        <v>85</v>
      </c>
      <c r="I472" s="6">
        <v>120</v>
      </c>
      <c r="J472" s="6">
        <v>70</v>
      </c>
      <c r="K472" s="6">
        <v>50</v>
      </c>
      <c r="L472" s="10">
        <v>60</v>
      </c>
      <c r="M472" s="6">
        <v>100</v>
      </c>
      <c r="N472" s="6">
        <f t="shared" si="14"/>
        <v>485</v>
      </c>
      <c r="O472" s="6">
        <v>70</v>
      </c>
      <c r="P472" s="6">
        <v>0</v>
      </c>
      <c r="Q472" s="6">
        <v>0</v>
      </c>
      <c r="R472" s="6">
        <v>0</v>
      </c>
      <c r="S472" s="6">
        <v>30</v>
      </c>
      <c r="T472" s="57">
        <f t="shared" si="15"/>
        <v>100</v>
      </c>
      <c r="U472" s="4"/>
    </row>
    <row r="473" spans="1:21" x14ac:dyDescent="0.25">
      <c r="A473" s="4">
        <v>399</v>
      </c>
      <c r="B473" s="2" t="s">
        <v>790</v>
      </c>
      <c r="C473" s="2" t="s">
        <v>101</v>
      </c>
      <c r="D473" s="12"/>
      <c r="E473" s="2" t="s">
        <v>701</v>
      </c>
      <c r="F473" s="2" t="s">
        <v>216</v>
      </c>
      <c r="G473" s="5" t="s">
        <v>588</v>
      </c>
      <c r="H473" s="6">
        <v>59</v>
      </c>
      <c r="I473" s="6">
        <v>45</v>
      </c>
      <c r="J473" s="6">
        <v>40</v>
      </c>
      <c r="K473" s="6">
        <v>35</v>
      </c>
      <c r="L473" s="6">
        <v>40</v>
      </c>
      <c r="M473" s="6">
        <v>31</v>
      </c>
      <c r="N473" s="6">
        <f t="shared" si="14"/>
        <v>250</v>
      </c>
      <c r="O473" s="6">
        <v>0</v>
      </c>
      <c r="P473" s="6">
        <v>0</v>
      </c>
      <c r="Q473" s="6">
        <v>50</v>
      </c>
      <c r="R473" s="6">
        <v>10</v>
      </c>
      <c r="S473" s="6">
        <v>0</v>
      </c>
      <c r="T473" s="57">
        <f t="shared" si="15"/>
        <v>60</v>
      </c>
      <c r="U473" s="313"/>
    </row>
    <row r="474" spans="1:21" x14ac:dyDescent="0.25">
      <c r="A474" s="4">
        <v>400</v>
      </c>
      <c r="B474" s="2" t="s">
        <v>791</v>
      </c>
      <c r="C474" s="2" t="s">
        <v>101</v>
      </c>
      <c r="D474" s="2" t="s">
        <v>65</v>
      </c>
      <c r="E474" s="2" t="s">
        <v>701</v>
      </c>
      <c r="F474" s="2" t="s">
        <v>216</v>
      </c>
      <c r="G474" s="5" t="s">
        <v>588</v>
      </c>
      <c r="H474" s="6">
        <v>79</v>
      </c>
      <c r="I474" s="6">
        <v>85</v>
      </c>
      <c r="J474" s="6">
        <v>60</v>
      </c>
      <c r="K474" s="6">
        <v>60</v>
      </c>
      <c r="L474" s="6">
        <v>71</v>
      </c>
      <c r="M474" s="6">
        <v>55</v>
      </c>
      <c r="N474" s="6">
        <f t="shared" si="14"/>
        <v>410</v>
      </c>
      <c r="O474" s="6">
        <v>0</v>
      </c>
      <c r="P474" s="6">
        <v>0</v>
      </c>
      <c r="Q474" s="6">
        <v>30</v>
      </c>
      <c r="R474" s="6">
        <v>20</v>
      </c>
      <c r="S474" s="6">
        <v>10</v>
      </c>
      <c r="T474" s="57">
        <f t="shared" si="15"/>
        <v>60</v>
      </c>
      <c r="U474" s="313"/>
    </row>
    <row r="475" spans="1:21" x14ac:dyDescent="0.25">
      <c r="A475" s="4">
        <v>401</v>
      </c>
      <c r="B475" s="2" t="s">
        <v>792</v>
      </c>
      <c r="C475" s="2" t="s">
        <v>73</v>
      </c>
      <c r="D475" s="12"/>
      <c r="E475" s="2" t="s">
        <v>78</v>
      </c>
      <c r="F475" s="7"/>
      <c r="G475" s="5" t="s">
        <v>75</v>
      </c>
      <c r="H475" s="6">
        <v>37</v>
      </c>
      <c r="I475" s="6">
        <v>25</v>
      </c>
      <c r="J475" s="6">
        <v>41</v>
      </c>
      <c r="K475" s="6">
        <v>25</v>
      </c>
      <c r="L475" s="6">
        <v>41</v>
      </c>
      <c r="M475" s="6">
        <v>25</v>
      </c>
      <c r="N475" s="6">
        <f t="shared" si="14"/>
        <v>194</v>
      </c>
      <c r="O475" s="6">
        <v>0</v>
      </c>
      <c r="P475" s="6">
        <v>20</v>
      </c>
      <c r="Q475" s="6">
        <v>10</v>
      </c>
      <c r="R475" s="6">
        <v>20</v>
      </c>
      <c r="S475" s="6">
        <v>0</v>
      </c>
      <c r="T475" s="57">
        <f t="shared" si="15"/>
        <v>50</v>
      </c>
      <c r="U475" s="4" t="s">
        <v>1771</v>
      </c>
    </row>
    <row r="476" spans="1:21" x14ac:dyDescent="0.25">
      <c r="A476" s="4">
        <v>402</v>
      </c>
      <c r="B476" s="2" t="s">
        <v>793</v>
      </c>
      <c r="C476" s="2" t="s">
        <v>73</v>
      </c>
      <c r="D476" s="12"/>
      <c r="E476" s="2" t="s">
        <v>91</v>
      </c>
      <c r="F476" s="7"/>
      <c r="G476" s="5" t="s">
        <v>261</v>
      </c>
      <c r="H476" s="6">
        <v>77</v>
      </c>
      <c r="I476" s="6">
        <v>85</v>
      </c>
      <c r="J476" s="6">
        <v>51</v>
      </c>
      <c r="K476" s="6">
        <v>55</v>
      </c>
      <c r="L476" s="6">
        <v>51</v>
      </c>
      <c r="M476" s="6">
        <v>65</v>
      </c>
      <c r="N476" s="6">
        <f t="shared" si="14"/>
        <v>384</v>
      </c>
      <c r="O476" s="6">
        <v>10</v>
      </c>
      <c r="P476" s="6">
        <v>40</v>
      </c>
      <c r="Q476" s="6">
        <v>0</v>
      </c>
      <c r="R476" s="6">
        <v>30</v>
      </c>
      <c r="S476" s="6">
        <v>0</v>
      </c>
      <c r="T476" s="57">
        <f t="shared" si="15"/>
        <v>80</v>
      </c>
      <c r="U476" s="4" t="s">
        <v>2989</v>
      </c>
    </row>
    <row r="477" spans="1:21" x14ac:dyDescent="0.25">
      <c r="A477" s="4">
        <v>403</v>
      </c>
      <c r="B477" s="2" t="s">
        <v>106</v>
      </c>
      <c r="C477" s="2" t="s">
        <v>145</v>
      </c>
      <c r="D477" s="12"/>
      <c r="E477" s="2" t="s">
        <v>194</v>
      </c>
      <c r="F477" s="2" t="s">
        <v>161</v>
      </c>
      <c r="G477" s="5" t="s">
        <v>117</v>
      </c>
      <c r="H477" s="6">
        <v>45</v>
      </c>
      <c r="I477" s="6">
        <v>65</v>
      </c>
      <c r="J477" s="6">
        <v>34</v>
      </c>
      <c r="K477" s="6">
        <v>40</v>
      </c>
      <c r="L477" s="6">
        <v>34</v>
      </c>
      <c r="M477" s="6">
        <v>45</v>
      </c>
      <c r="N477" s="6">
        <f t="shared" si="14"/>
        <v>263</v>
      </c>
      <c r="O477" s="6">
        <v>0</v>
      </c>
      <c r="P477" s="6">
        <v>10</v>
      </c>
      <c r="Q477" s="6">
        <v>20</v>
      </c>
      <c r="R477" s="6">
        <v>0</v>
      </c>
      <c r="S477" s="6">
        <v>0</v>
      </c>
      <c r="T477" s="57">
        <f t="shared" si="15"/>
        <v>30</v>
      </c>
      <c r="U477" s="4" t="s">
        <v>938</v>
      </c>
    </row>
    <row r="478" spans="1:21" x14ac:dyDescent="0.25">
      <c r="A478" s="4">
        <v>404</v>
      </c>
      <c r="B478" s="2" t="s">
        <v>113</v>
      </c>
      <c r="C478" s="2" t="s">
        <v>145</v>
      </c>
      <c r="D478" s="12"/>
      <c r="E478" s="2" t="s">
        <v>194</v>
      </c>
      <c r="F478" s="2" t="s">
        <v>161</v>
      </c>
      <c r="G478" s="5" t="s">
        <v>117</v>
      </c>
      <c r="H478" s="6">
        <v>60</v>
      </c>
      <c r="I478" s="6">
        <v>85</v>
      </c>
      <c r="J478" s="6">
        <v>49</v>
      </c>
      <c r="K478" s="6">
        <v>60</v>
      </c>
      <c r="L478" s="6">
        <v>49</v>
      </c>
      <c r="M478" s="6">
        <v>60</v>
      </c>
      <c r="N478" s="6">
        <f t="shared" si="14"/>
        <v>363</v>
      </c>
      <c r="O478" s="6">
        <v>20</v>
      </c>
      <c r="P478" s="6">
        <v>30</v>
      </c>
      <c r="Q478" s="6">
        <v>10</v>
      </c>
      <c r="R478" s="6">
        <v>0</v>
      </c>
      <c r="S478" s="6">
        <v>0</v>
      </c>
      <c r="T478" s="57">
        <f t="shared" si="15"/>
        <v>60</v>
      </c>
      <c r="U478" s="4" t="s">
        <v>938</v>
      </c>
    </row>
    <row r="479" spans="1:21" x14ac:dyDescent="0.25">
      <c r="A479" s="4">
        <v>405</v>
      </c>
      <c r="B479" s="2" t="s">
        <v>114</v>
      </c>
      <c r="C479" s="2" t="s">
        <v>145</v>
      </c>
      <c r="D479" s="12"/>
      <c r="E479" s="2" t="s">
        <v>194</v>
      </c>
      <c r="F479" s="2" t="s">
        <v>161</v>
      </c>
      <c r="G479" s="5" t="s">
        <v>117</v>
      </c>
      <c r="H479" s="6">
        <v>80</v>
      </c>
      <c r="I479" s="6">
        <v>120</v>
      </c>
      <c r="J479" s="6">
        <v>79</v>
      </c>
      <c r="K479" s="6">
        <v>95</v>
      </c>
      <c r="L479" s="6">
        <v>79</v>
      </c>
      <c r="M479" s="6">
        <v>70</v>
      </c>
      <c r="N479" s="6">
        <f t="shared" si="14"/>
        <v>523</v>
      </c>
      <c r="O479" s="6">
        <v>40</v>
      </c>
      <c r="P479" s="6">
        <v>40</v>
      </c>
      <c r="Q479" s="6">
        <v>0</v>
      </c>
      <c r="R479" s="6">
        <v>0</v>
      </c>
      <c r="S479" s="6">
        <v>0</v>
      </c>
      <c r="T479" s="57">
        <f t="shared" si="15"/>
        <v>80</v>
      </c>
      <c r="U479" s="4" t="s">
        <v>938</v>
      </c>
    </row>
    <row r="480" spans="1:21" x14ac:dyDescent="0.25">
      <c r="A480" s="4">
        <v>406</v>
      </c>
      <c r="B480" s="2" t="s">
        <v>794</v>
      </c>
      <c r="C480" s="2" t="s">
        <v>30</v>
      </c>
      <c r="D480" s="2" t="s">
        <v>31</v>
      </c>
      <c r="E480" s="2" t="s">
        <v>374</v>
      </c>
      <c r="F480" s="2" t="s">
        <v>138</v>
      </c>
      <c r="G480" s="5" t="s">
        <v>41</v>
      </c>
      <c r="H480" s="6">
        <v>40</v>
      </c>
      <c r="I480" s="6">
        <v>30</v>
      </c>
      <c r="J480" s="6">
        <v>35</v>
      </c>
      <c r="K480" s="6">
        <v>50</v>
      </c>
      <c r="L480" s="6">
        <v>70</v>
      </c>
      <c r="M480" s="6">
        <v>55</v>
      </c>
      <c r="N480" s="6">
        <f t="shared" si="14"/>
        <v>280</v>
      </c>
      <c r="O480" s="6">
        <v>0</v>
      </c>
      <c r="P480" s="6">
        <v>30</v>
      </c>
      <c r="Q480" s="6">
        <v>50</v>
      </c>
      <c r="R480" s="6">
        <v>10</v>
      </c>
      <c r="S480" s="6">
        <v>0</v>
      </c>
      <c r="T480" s="57">
        <f t="shared" si="15"/>
        <v>90</v>
      </c>
      <c r="U480" s="396"/>
    </row>
    <row r="481" spans="1:21" x14ac:dyDescent="0.25">
      <c r="A481" s="4">
        <v>407</v>
      </c>
      <c r="B481" s="2" t="s">
        <v>795</v>
      </c>
      <c r="C481" s="2" t="s">
        <v>30</v>
      </c>
      <c r="D481" s="2" t="s">
        <v>31</v>
      </c>
      <c r="E481" s="2" t="s">
        <v>374</v>
      </c>
      <c r="F481" s="2" t="s">
        <v>138</v>
      </c>
      <c r="G481" s="5" t="s">
        <v>261</v>
      </c>
      <c r="H481" s="6">
        <v>60</v>
      </c>
      <c r="I481" s="6">
        <v>70</v>
      </c>
      <c r="J481" s="10">
        <v>65</v>
      </c>
      <c r="K481" s="6">
        <v>125</v>
      </c>
      <c r="L481" s="6">
        <v>105</v>
      </c>
      <c r="M481" s="6">
        <v>90</v>
      </c>
      <c r="N481" s="6">
        <f t="shared" si="14"/>
        <v>515</v>
      </c>
      <c r="O481" s="6">
        <v>30</v>
      </c>
      <c r="P481" s="6">
        <v>50</v>
      </c>
      <c r="Q481" s="6">
        <v>10</v>
      </c>
      <c r="R481" s="6">
        <v>30</v>
      </c>
      <c r="S481" s="6">
        <v>0</v>
      </c>
      <c r="T481" s="57">
        <f t="shared" si="15"/>
        <v>120</v>
      </c>
      <c r="U481" s="396"/>
    </row>
    <row r="482" spans="1:21" x14ac:dyDescent="0.25">
      <c r="A482" s="4">
        <v>408</v>
      </c>
      <c r="B482" s="2" t="s">
        <v>520</v>
      </c>
      <c r="C482" s="2" t="s">
        <v>89</v>
      </c>
      <c r="D482" s="12"/>
      <c r="E482" s="2" t="s">
        <v>231</v>
      </c>
      <c r="F482" s="79" t="s">
        <v>85</v>
      </c>
      <c r="G482" s="5" t="s">
        <v>203</v>
      </c>
      <c r="H482" s="6">
        <v>67</v>
      </c>
      <c r="I482" s="6">
        <v>125</v>
      </c>
      <c r="J482" s="6">
        <v>40</v>
      </c>
      <c r="K482" s="6">
        <v>30</v>
      </c>
      <c r="L482" s="6">
        <v>30</v>
      </c>
      <c r="M482" s="6">
        <v>58</v>
      </c>
      <c r="N482" s="6">
        <f t="shared" si="14"/>
        <v>350</v>
      </c>
      <c r="O482" s="6">
        <v>20</v>
      </c>
      <c r="P482" s="6">
        <v>0</v>
      </c>
      <c r="Q482" s="6">
        <v>0</v>
      </c>
      <c r="R482" s="6">
        <v>0</v>
      </c>
      <c r="S482" s="6">
        <v>40</v>
      </c>
      <c r="T482" s="57">
        <f t="shared" si="15"/>
        <v>60</v>
      </c>
      <c r="U482" s="396" t="s">
        <v>883</v>
      </c>
    </row>
    <row r="483" spans="1:21" x14ac:dyDescent="0.25">
      <c r="A483" s="4">
        <v>409</v>
      </c>
      <c r="B483" s="2" t="s">
        <v>522</v>
      </c>
      <c r="C483" s="2" t="s">
        <v>89</v>
      </c>
      <c r="D483" s="12"/>
      <c r="E483" s="2" t="s">
        <v>231</v>
      </c>
      <c r="F483" s="79" t="s">
        <v>85</v>
      </c>
      <c r="G483" s="5" t="s">
        <v>203</v>
      </c>
      <c r="H483" s="6">
        <v>97</v>
      </c>
      <c r="I483" s="6">
        <v>165</v>
      </c>
      <c r="J483" s="6">
        <v>60</v>
      </c>
      <c r="K483" s="6">
        <v>65</v>
      </c>
      <c r="L483" s="6">
        <v>50</v>
      </c>
      <c r="M483" s="6">
        <v>58</v>
      </c>
      <c r="N483" s="6">
        <f t="shared" si="14"/>
        <v>495</v>
      </c>
      <c r="O483" s="6">
        <v>40</v>
      </c>
      <c r="P483" s="6">
        <v>0</v>
      </c>
      <c r="Q483" s="6">
        <v>0</v>
      </c>
      <c r="R483" s="6">
        <v>0</v>
      </c>
      <c r="S483" s="6">
        <v>60</v>
      </c>
      <c r="T483" s="57">
        <f t="shared" si="15"/>
        <v>100</v>
      </c>
      <c r="U483" s="396" t="s">
        <v>883</v>
      </c>
    </row>
    <row r="484" spans="1:21" x14ac:dyDescent="0.25">
      <c r="A484" s="4">
        <v>410</v>
      </c>
      <c r="B484" s="2" t="s">
        <v>523</v>
      </c>
      <c r="C484" s="2" t="s">
        <v>89</v>
      </c>
      <c r="D484" s="2" t="s">
        <v>143</v>
      </c>
      <c r="E484" s="2" t="s">
        <v>308</v>
      </c>
      <c r="F484" s="79" t="s">
        <v>524</v>
      </c>
      <c r="G484" s="5" t="s">
        <v>358</v>
      </c>
      <c r="H484" s="6">
        <v>30</v>
      </c>
      <c r="I484" s="6">
        <v>42</v>
      </c>
      <c r="J484" s="6">
        <v>118</v>
      </c>
      <c r="K484" s="6">
        <v>42</v>
      </c>
      <c r="L484" s="6">
        <v>88</v>
      </c>
      <c r="M484" s="6">
        <v>30</v>
      </c>
      <c r="N484" s="6">
        <f t="shared" si="14"/>
        <v>350</v>
      </c>
      <c r="O484" s="6">
        <v>0</v>
      </c>
      <c r="P484" s="6">
        <v>0</v>
      </c>
      <c r="Q484" s="6">
        <v>0</v>
      </c>
      <c r="R484" s="6">
        <v>10</v>
      </c>
      <c r="S484" s="6">
        <v>50</v>
      </c>
      <c r="T484" s="57">
        <f t="shared" si="15"/>
        <v>60</v>
      </c>
      <c r="U484" s="4" t="s">
        <v>1578</v>
      </c>
    </row>
    <row r="485" spans="1:21" x14ac:dyDescent="0.25">
      <c r="A485" s="4">
        <v>411</v>
      </c>
      <c r="B485" s="2" t="s">
        <v>526</v>
      </c>
      <c r="C485" s="2" t="s">
        <v>89</v>
      </c>
      <c r="D485" s="2" t="s">
        <v>143</v>
      </c>
      <c r="E485" s="2" t="s">
        <v>308</v>
      </c>
      <c r="F485" s="79" t="s">
        <v>524</v>
      </c>
      <c r="G485" s="5" t="s">
        <v>358</v>
      </c>
      <c r="H485" s="6">
        <v>60</v>
      </c>
      <c r="I485" s="6">
        <v>52</v>
      </c>
      <c r="J485" s="6">
        <v>168</v>
      </c>
      <c r="K485" s="6">
        <v>47</v>
      </c>
      <c r="L485" s="6">
        <v>138</v>
      </c>
      <c r="M485" s="6">
        <v>30</v>
      </c>
      <c r="N485" s="6">
        <f t="shared" si="14"/>
        <v>495</v>
      </c>
      <c r="O485" s="6">
        <v>0</v>
      </c>
      <c r="P485" s="6">
        <v>0</v>
      </c>
      <c r="Q485" s="6">
        <v>0</v>
      </c>
      <c r="R485" s="6">
        <v>10</v>
      </c>
      <c r="S485" s="6">
        <v>90</v>
      </c>
      <c r="T485" s="57">
        <f t="shared" si="15"/>
        <v>100</v>
      </c>
      <c r="U485" s="4" t="s">
        <v>1578</v>
      </c>
    </row>
    <row r="486" spans="1:21" x14ac:dyDescent="0.25">
      <c r="A486" s="4">
        <v>412</v>
      </c>
      <c r="B486" s="2" t="s">
        <v>807</v>
      </c>
      <c r="C486" s="2" t="s">
        <v>73</v>
      </c>
      <c r="D486" s="12"/>
      <c r="E486" s="2" t="s">
        <v>78</v>
      </c>
      <c r="F486" s="7"/>
      <c r="G486" s="5" t="s">
        <v>342</v>
      </c>
      <c r="H486" s="6">
        <v>40</v>
      </c>
      <c r="I486" s="6">
        <v>29</v>
      </c>
      <c r="J486" s="6">
        <v>45</v>
      </c>
      <c r="K486" s="6">
        <v>29</v>
      </c>
      <c r="L486" s="6">
        <v>45</v>
      </c>
      <c r="M486" s="6">
        <v>36</v>
      </c>
      <c r="N486" s="6">
        <f t="shared" si="14"/>
        <v>224</v>
      </c>
      <c r="O486" s="6">
        <v>0</v>
      </c>
      <c r="P486" s="6">
        <v>0</v>
      </c>
      <c r="Q486" s="6">
        <v>0</v>
      </c>
      <c r="R486" s="6">
        <v>10</v>
      </c>
      <c r="S486" s="6">
        <v>0</v>
      </c>
      <c r="T486" s="57">
        <f t="shared" si="15"/>
        <v>10</v>
      </c>
      <c r="U486" s="4" t="s">
        <v>2649</v>
      </c>
    </row>
    <row r="487" spans="1:21" x14ac:dyDescent="0.25">
      <c r="A487" s="4">
        <v>413</v>
      </c>
      <c r="B487" s="2" t="s">
        <v>3001</v>
      </c>
      <c r="C487" s="2" t="s">
        <v>73</v>
      </c>
      <c r="D487" s="2" t="s">
        <v>30</v>
      </c>
      <c r="E487" s="2" t="s">
        <v>242</v>
      </c>
      <c r="F487" s="7"/>
      <c r="G487" s="5" t="s">
        <v>342</v>
      </c>
      <c r="H487" s="6">
        <v>60</v>
      </c>
      <c r="I487" s="6">
        <v>59</v>
      </c>
      <c r="J487" s="6">
        <v>85</v>
      </c>
      <c r="K487" s="6">
        <v>79</v>
      </c>
      <c r="L487" s="6">
        <v>105</v>
      </c>
      <c r="M487" s="6">
        <v>36</v>
      </c>
      <c r="N487" s="6">
        <f t="shared" si="14"/>
        <v>424</v>
      </c>
      <c r="O487" s="6">
        <v>0</v>
      </c>
      <c r="P487" s="6">
        <v>30</v>
      </c>
      <c r="Q487" s="6">
        <v>30</v>
      </c>
      <c r="R487" s="6">
        <v>50</v>
      </c>
      <c r="S487" s="6">
        <v>0</v>
      </c>
      <c r="T487" s="57">
        <f t="shared" si="15"/>
        <v>110</v>
      </c>
      <c r="U487" s="4" t="s">
        <v>1061</v>
      </c>
    </row>
    <row r="488" spans="1:21" x14ac:dyDescent="0.25">
      <c r="A488" s="4">
        <v>413.1</v>
      </c>
      <c r="B488" s="2" t="s">
        <v>3000</v>
      </c>
      <c r="C488" s="2" t="s">
        <v>73</v>
      </c>
      <c r="D488" s="2" t="s">
        <v>111</v>
      </c>
      <c r="E488" s="60" t="s">
        <v>242</v>
      </c>
      <c r="F488" s="7"/>
      <c r="G488" s="5" t="s">
        <v>342</v>
      </c>
      <c r="H488" s="6">
        <v>60</v>
      </c>
      <c r="I488" s="6">
        <v>79</v>
      </c>
      <c r="J488" s="6">
        <v>105</v>
      </c>
      <c r="K488" s="6">
        <v>59</v>
      </c>
      <c r="L488" s="6">
        <v>85</v>
      </c>
      <c r="M488" s="6">
        <v>36</v>
      </c>
      <c r="N488" s="6">
        <f t="shared" si="14"/>
        <v>424</v>
      </c>
      <c r="O488" s="6">
        <v>0</v>
      </c>
      <c r="P488" s="6">
        <v>0</v>
      </c>
      <c r="Q488" s="6">
        <v>30</v>
      </c>
      <c r="R488" s="6">
        <v>50</v>
      </c>
      <c r="S488" s="6">
        <v>30</v>
      </c>
      <c r="T488" s="57">
        <f t="shared" si="15"/>
        <v>110</v>
      </c>
      <c r="U488" s="4" t="s">
        <v>1061</v>
      </c>
    </row>
    <row r="489" spans="1:21" x14ac:dyDescent="0.25">
      <c r="A489" s="4">
        <v>413.2</v>
      </c>
      <c r="B489" s="2" t="s">
        <v>3002</v>
      </c>
      <c r="C489" s="2" t="s">
        <v>73</v>
      </c>
      <c r="D489" s="2" t="s">
        <v>143</v>
      </c>
      <c r="E489" s="60" t="s">
        <v>242</v>
      </c>
      <c r="F489" s="7"/>
      <c r="G489" s="5" t="s">
        <v>342</v>
      </c>
      <c r="H489" s="6">
        <v>60</v>
      </c>
      <c r="I489" s="6">
        <v>69</v>
      </c>
      <c r="J489" s="6">
        <v>95</v>
      </c>
      <c r="K489" s="6">
        <v>69</v>
      </c>
      <c r="L489" s="6">
        <v>95</v>
      </c>
      <c r="M489" s="6">
        <v>36</v>
      </c>
      <c r="N489" s="6">
        <f t="shared" si="14"/>
        <v>424</v>
      </c>
      <c r="O489" s="6">
        <v>0</v>
      </c>
      <c r="P489" s="6">
        <v>10</v>
      </c>
      <c r="Q489" s="6">
        <v>30</v>
      </c>
      <c r="R489" s="6">
        <v>60</v>
      </c>
      <c r="S489" s="6">
        <v>10</v>
      </c>
      <c r="T489" s="57">
        <f t="shared" si="15"/>
        <v>110</v>
      </c>
      <c r="U489" s="4" t="s">
        <v>1061</v>
      </c>
    </row>
    <row r="490" spans="1:21" x14ac:dyDescent="0.25">
      <c r="A490" s="4">
        <v>414</v>
      </c>
      <c r="B490" s="2" t="s">
        <v>814</v>
      </c>
      <c r="C490" s="2" t="s">
        <v>73</v>
      </c>
      <c r="D490" s="2" t="s">
        <v>57</v>
      </c>
      <c r="E490" s="2" t="s">
        <v>91</v>
      </c>
      <c r="F490" s="7"/>
      <c r="G490" s="5" t="s">
        <v>82</v>
      </c>
      <c r="H490" s="6">
        <v>70</v>
      </c>
      <c r="I490" s="6">
        <v>94</v>
      </c>
      <c r="J490" s="6">
        <v>50</v>
      </c>
      <c r="K490" s="6">
        <v>94</v>
      </c>
      <c r="L490" s="6">
        <v>50</v>
      </c>
      <c r="M490" s="6">
        <v>66</v>
      </c>
      <c r="N490" s="6">
        <f t="shared" si="14"/>
        <v>424</v>
      </c>
      <c r="O490" s="6">
        <v>30</v>
      </c>
      <c r="P490" s="6">
        <v>0</v>
      </c>
      <c r="Q490" s="6">
        <v>40</v>
      </c>
      <c r="R490" s="6">
        <v>20</v>
      </c>
      <c r="S490" s="6">
        <v>20</v>
      </c>
      <c r="T490" s="57">
        <f t="shared" si="15"/>
        <v>110</v>
      </c>
      <c r="U490" s="4" t="s">
        <v>1798</v>
      </c>
    </row>
    <row r="491" spans="1:21" x14ac:dyDescent="0.25">
      <c r="A491" s="4">
        <v>415</v>
      </c>
      <c r="B491" s="2" t="s">
        <v>815</v>
      </c>
      <c r="C491" s="2" t="s">
        <v>73</v>
      </c>
      <c r="D491" s="2" t="s">
        <v>57</v>
      </c>
      <c r="E491" s="2" t="s">
        <v>582</v>
      </c>
      <c r="F491" s="7"/>
      <c r="G491" s="5" t="s">
        <v>119</v>
      </c>
      <c r="H491" s="6">
        <v>30</v>
      </c>
      <c r="I491" s="6">
        <v>30</v>
      </c>
      <c r="J491" s="6">
        <v>42</v>
      </c>
      <c r="K491" s="6">
        <v>30</v>
      </c>
      <c r="L491" s="6">
        <v>42</v>
      </c>
      <c r="M491" s="6">
        <v>70</v>
      </c>
      <c r="N491" s="6">
        <f t="shared" si="14"/>
        <v>244</v>
      </c>
      <c r="O491" s="6">
        <v>0</v>
      </c>
      <c r="P491" s="6">
        <v>0</v>
      </c>
      <c r="Q491" s="6">
        <v>10</v>
      </c>
      <c r="R491" s="6">
        <v>10</v>
      </c>
      <c r="S491" s="6">
        <v>10</v>
      </c>
      <c r="T491" s="57">
        <f t="shared" si="15"/>
        <v>30</v>
      </c>
      <c r="U491" s="4" t="s">
        <v>2649</v>
      </c>
    </row>
    <row r="492" spans="1:21" x14ac:dyDescent="0.25">
      <c r="A492" s="4">
        <v>416</v>
      </c>
      <c r="B492" s="2" t="s">
        <v>816</v>
      </c>
      <c r="C492" s="2" t="s">
        <v>73</v>
      </c>
      <c r="D492" s="2" t="s">
        <v>57</v>
      </c>
      <c r="E492" s="2" t="s">
        <v>300</v>
      </c>
      <c r="F492" s="7"/>
      <c r="G492" s="5" t="s">
        <v>162</v>
      </c>
      <c r="H492" s="6">
        <v>70</v>
      </c>
      <c r="I492" s="6">
        <v>80</v>
      </c>
      <c r="J492" s="6">
        <v>102</v>
      </c>
      <c r="K492" s="6">
        <v>80</v>
      </c>
      <c r="L492" s="6">
        <v>102</v>
      </c>
      <c r="M492" s="6">
        <v>40</v>
      </c>
      <c r="N492" s="6">
        <f t="shared" si="14"/>
        <v>474</v>
      </c>
      <c r="O492" s="6">
        <v>10</v>
      </c>
      <c r="P492" s="6">
        <v>40</v>
      </c>
      <c r="Q492" s="6">
        <v>0</v>
      </c>
      <c r="R492" s="6">
        <v>30</v>
      </c>
      <c r="S492" s="6">
        <v>20</v>
      </c>
      <c r="T492" s="57">
        <f t="shared" si="15"/>
        <v>100</v>
      </c>
      <c r="U492" s="4" t="s">
        <v>1560</v>
      </c>
    </row>
    <row r="493" spans="1:21" x14ac:dyDescent="0.25">
      <c r="A493" s="4">
        <v>417</v>
      </c>
      <c r="B493" s="2" t="s">
        <v>817</v>
      </c>
      <c r="C493" s="2" t="s">
        <v>145</v>
      </c>
      <c r="D493" s="12"/>
      <c r="E493" s="2" t="s">
        <v>75</v>
      </c>
      <c r="F493" s="2" t="s">
        <v>260</v>
      </c>
      <c r="G493" s="5" t="s">
        <v>410</v>
      </c>
      <c r="H493" s="6">
        <v>60</v>
      </c>
      <c r="I493" s="6">
        <v>45</v>
      </c>
      <c r="J493" s="6">
        <v>70</v>
      </c>
      <c r="K493" s="6">
        <v>45</v>
      </c>
      <c r="L493" s="6">
        <v>90</v>
      </c>
      <c r="M493" s="6">
        <v>95</v>
      </c>
      <c r="N493" s="6">
        <f t="shared" si="14"/>
        <v>405</v>
      </c>
      <c r="O493" s="6">
        <v>0</v>
      </c>
      <c r="P493" s="6">
        <v>0</v>
      </c>
      <c r="Q493" s="6">
        <v>50</v>
      </c>
      <c r="R493" s="6">
        <v>0</v>
      </c>
      <c r="S493" s="6">
        <v>0</v>
      </c>
      <c r="T493" s="57">
        <f t="shared" si="15"/>
        <v>50</v>
      </c>
      <c r="U493" s="4"/>
    </row>
    <row r="494" spans="1:21" x14ac:dyDescent="0.25">
      <c r="A494" s="4">
        <v>418</v>
      </c>
      <c r="B494" s="2" t="s">
        <v>818</v>
      </c>
      <c r="C494" s="2" t="s">
        <v>65</v>
      </c>
      <c r="D494" s="12"/>
      <c r="E494" s="2" t="s">
        <v>182</v>
      </c>
      <c r="F494" s="7"/>
      <c r="G494" s="26" t="s">
        <v>3487</v>
      </c>
      <c r="H494" s="6">
        <v>55</v>
      </c>
      <c r="I494" s="6">
        <v>65</v>
      </c>
      <c r="J494" s="6">
        <v>35</v>
      </c>
      <c r="K494" s="6">
        <v>60</v>
      </c>
      <c r="L494" s="6">
        <v>30</v>
      </c>
      <c r="M494" s="6">
        <v>85</v>
      </c>
      <c r="N494" s="6">
        <f t="shared" si="14"/>
        <v>330</v>
      </c>
      <c r="O494" s="6">
        <v>0</v>
      </c>
      <c r="P494" s="6">
        <v>0</v>
      </c>
      <c r="Q494" s="6">
        <v>30</v>
      </c>
      <c r="R494" s="6">
        <v>20</v>
      </c>
      <c r="S494" s="6">
        <v>0</v>
      </c>
      <c r="T494" s="57">
        <f t="shared" si="15"/>
        <v>50</v>
      </c>
      <c r="U494" s="4" t="s">
        <v>2033</v>
      </c>
    </row>
    <row r="495" spans="1:21" x14ac:dyDescent="0.25">
      <c r="A495" s="4">
        <v>419</v>
      </c>
      <c r="B495" s="2" t="s">
        <v>819</v>
      </c>
      <c r="C495" s="2" t="s">
        <v>65</v>
      </c>
      <c r="D495" s="12"/>
      <c r="E495" s="2" t="s">
        <v>182</v>
      </c>
      <c r="F495" s="7"/>
      <c r="G495" s="26" t="s">
        <v>3487</v>
      </c>
      <c r="H495" s="6">
        <v>85</v>
      </c>
      <c r="I495" s="6">
        <v>105</v>
      </c>
      <c r="J495" s="6">
        <v>55</v>
      </c>
      <c r="K495" s="6">
        <v>85</v>
      </c>
      <c r="L495" s="6">
        <v>50</v>
      </c>
      <c r="M495" s="6">
        <v>115</v>
      </c>
      <c r="N495" s="6">
        <f t="shared" si="14"/>
        <v>495</v>
      </c>
      <c r="O495" s="6">
        <v>40</v>
      </c>
      <c r="P495" s="6">
        <v>0</v>
      </c>
      <c r="Q495" s="6">
        <v>0</v>
      </c>
      <c r="R495" s="6">
        <v>20</v>
      </c>
      <c r="S495" s="6">
        <v>0</v>
      </c>
      <c r="T495" s="57">
        <f t="shared" si="15"/>
        <v>60</v>
      </c>
      <c r="U495" s="4" t="s">
        <v>2033</v>
      </c>
    </row>
    <row r="496" spans="1:21" x14ac:dyDescent="0.25">
      <c r="A496" s="4">
        <v>420</v>
      </c>
      <c r="B496" s="2" t="s">
        <v>820</v>
      </c>
      <c r="C496" s="2" t="s">
        <v>30</v>
      </c>
      <c r="D496" s="12"/>
      <c r="E496" s="2" t="s">
        <v>36</v>
      </c>
      <c r="F496" s="7"/>
      <c r="G496" s="7"/>
      <c r="H496" s="6">
        <v>45</v>
      </c>
      <c r="I496" s="6">
        <v>35</v>
      </c>
      <c r="J496" s="6">
        <v>45</v>
      </c>
      <c r="K496" s="6">
        <v>62</v>
      </c>
      <c r="L496" s="6">
        <v>53</v>
      </c>
      <c r="M496" s="6">
        <v>35</v>
      </c>
      <c r="N496" s="6">
        <f t="shared" si="14"/>
        <v>275</v>
      </c>
      <c r="O496" s="6">
        <v>0</v>
      </c>
      <c r="P496" s="6">
        <v>10</v>
      </c>
      <c r="Q496" s="6">
        <v>40</v>
      </c>
      <c r="R496" s="6">
        <v>0</v>
      </c>
      <c r="S496" s="6">
        <v>0</v>
      </c>
      <c r="T496" s="57">
        <f t="shared" si="15"/>
        <v>50</v>
      </c>
      <c r="U496" s="4"/>
    </row>
    <row r="497" spans="1:23" x14ac:dyDescent="0.25">
      <c r="A497" s="4">
        <v>421</v>
      </c>
      <c r="B497" s="2" t="s">
        <v>821</v>
      </c>
      <c r="C497" s="2" t="s">
        <v>30</v>
      </c>
      <c r="D497" s="12"/>
      <c r="E497" s="2" t="s">
        <v>822</v>
      </c>
      <c r="F497" s="7"/>
      <c r="G497" s="7"/>
      <c r="H497" s="6">
        <v>70</v>
      </c>
      <c r="I497" s="6">
        <v>60</v>
      </c>
      <c r="J497" s="6">
        <v>70</v>
      </c>
      <c r="K497" s="6">
        <v>87</v>
      </c>
      <c r="L497" s="6">
        <v>78</v>
      </c>
      <c r="M497" s="6">
        <v>85</v>
      </c>
      <c r="N497" s="6">
        <f t="shared" si="14"/>
        <v>450</v>
      </c>
      <c r="O497" s="6">
        <v>0</v>
      </c>
      <c r="P497" s="6">
        <v>60</v>
      </c>
      <c r="Q497" s="6">
        <v>60</v>
      </c>
      <c r="R497" s="6">
        <v>20</v>
      </c>
      <c r="S497" s="6">
        <v>0</v>
      </c>
      <c r="T497" s="57">
        <f t="shared" si="15"/>
        <v>140</v>
      </c>
      <c r="U497" s="4"/>
    </row>
    <row r="498" spans="1:23" x14ac:dyDescent="0.25">
      <c r="A498" s="4">
        <v>422</v>
      </c>
      <c r="B498" s="2" t="s">
        <v>3871</v>
      </c>
      <c r="C498" s="2" t="s">
        <v>65</v>
      </c>
      <c r="D498" s="12"/>
      <c r="E498" s="2" t="s">
        <v>337</v>
      </c>
      <c r="F498" s="2" t="s">
        <v>723</v>
      </c>
      <c r="G498" s="26" t="s">
        <v>305</v>
      </c>
      <c r="H498" s="6">
        <v>76</v>
      </c>
      <c r="I498" s="6">
        <v>48</v>
      </c>
      <c r="J498" s="6">
        <v>48</v>
      </c>
      <c r="K498" s="6">
        <v>57</v>
      </c>
      <c r="L498" s="6">
        <v>62</v>
      </c>
      <c r="M498" s="6">
        <v>34</v>
      </c>
      <c r="N498" s="6">
        <f t="shared" si="14"/>
        <v>325</v>
      </c>
      <c r="O498" s="6">
        <v>0</v>
      </c>
      <c r="P498" s="6">
        <v>0</v>
      </c>
      <c r="Q498" s="6">
        <v>20</v>
      </c>
      <c r="R498" s="6">
        <v>0</v>
      </c>
      <c r="S498" s="6">
        <v>10</v>
      </c>
      <c r="T498" s="57">
        <f t="shared" si="15"/>
        <v>30</v>
      </c>
      <c r="U498" s="910" t="s">
        <v>2638</v>
      </c>
    </row>
    <row r="499" spans="1:23" x14ac:dyDescent="0.25">
      <c r="A499" s="549">
        <v>422</v>
      </c>
      <c r="B499" s="550" t="s">
        <v>3872</v>
      </c>
      <c r="C499" s="547" t="s">
        <v>65</v>
      </c>
      <c r="D499" s="547"/>
      <c r="E499" s="551" t="s">
        <v>337</v>
      </c>
      <c r="F499" s="551" t="s">
        <v>723</v>
      </c>
      <c r="G499" s="26" t="s">
        <v>305</v>
      </c>
      <c r="H499" s="57">
        <v>76</v>
      </c>
      <c r="I499" s="57">
        <v>48</v>
      </c>
      <c r="J499" s="57">
        <v>48</v>
      </c>
      <c r="K499" s="57">
        <v>57</v>
      </c>
      <c r="L499" s="57">
        <v>62</v>
      </c>
      <c r="M499" s="57">
        <v>34</v>
      </c>
      <c r="N499" s="57">
        <f t="shared" si="14"/>
        <v>325</v>
      </c>
      <c r="O499" s="57">
        <v>0</v>
      </c>
      <c r="P499" s="57">
        <v>10</v>
      </c>
      <c r="Q499" s="57">
        <v>20</v>
      </c>
      <c r="R499" s="57">
        <v>0</v>
      </c>
      <c r="S499" s="57">
        <v>0</v>
      </c>
      <c r="T499" s="57">
        <f t="shared" si="15"/>
        <v>30</v>
      </c>
      <c r="U499" s="910" t="s">
        <v>2638</v>
      </c>
      <c r="V499" s="544"/>
      <c r="W499" s="544"/>
    </row>
    <row r="500" spans="1:23" x14ac:dyDescent="0.25">
      <c r="A500" s="549">
        <v>423</v>
      </c>
      <c r="B500" s="550" t="s">
        <v>3873</v>
      </c>
      <c r="C500" s="547" t="s">
        <v>65</v>
      </c>
      <c r="D500" s="547" t="s">
        <v>111</v>
      </c>
      <c r="E500" s="551" t="s">
        <v>337</v>
      </c>
      <c r="F500" s="551" t="s">
        <v>723</v>
      </c>
      <c r="G500" s="26" t="s">
        <v>305</v>
      </c>
      <c r="H500" s="57">
        <v>111</v>
      </c>
      <c r="I500" s="57">
        <v>83</v>
      </c>
      <c r="J500" s="57">
        <v>68</v>
      </c>
      <c r="K500" s="57">
        <v>92</v>
      </c>
      <c r="L500" s="57">
        <v>82</v>
      </c>
      <c r="M500" s="57">
        <v>39</v>
      </c>
      <c r="N500" s="57">
        <f t="shared" si="14"/>
        <v>475</v>
      </c>
      <c r="O500" s="57">
        <v>0</v>
      </c>
      <c r="P500" s="57">
        <v>0</v>
      </c>
      <c r="Q500" s="57">
        <v>30</v>
      </c>
      <c r="R500" s="57">
        <v>0</v>
      </c>
      <c r="S500" s="57">
        <v>30</v>
      </c>
      <c r="T500" s="57">
        <f t="shared" si="15"/>
        <v>60</v>
      </c>
      <c r="U500" s="910" t="s">
        <v>2638</v>
      </c>
      <c r="V500" s="544"/>
      <c r="W500" s="544"/>
    </row>
    <row r="501" spans="1:23" x14ac:dyDescent="0.25">
      <c r="A501" s="4">
        <v>423</v>
      </c>
      <c r="B501" s="2" t="s">
        <v>3874</v>
      </c>
      <c r="C501" s="2" t="s">
        <v>65</v>
      </c>
      <c r="D501" s="2" t="s">
        <v>111</v>
      </c>
      <c r="E501" s="2" t="s">
        <v>337</v>
      </c>
      <c r="F501" s="2" t="s">
        <v>723</v>
      </c>
      <c r="G501" s="26" t="s">
        <v>305</v>
      </c>
      <c r="H501" s="6">
        <v>111</v>
      </c>
      <c r="I501" s="6">
        <v>83</v>
      </c>
      <c r="J501" s="6">
        <v>68</v>
      </c>
      <c r="K501" s="6">
        <v>92</v>
      </c>
      <c r="L501" s="6">
        <v>82</v>
      </c>
      <c r="M501" s="6">
        <v>39</v>
      </c>
      <c r="N501" s="6">
        <f t="shared" si="14"/>
        <v>475</v>
      </c>
      <c r="O501" s="6">
        <v>0</v>
      </c>
      <c r="P501" s="6">
        <v>30</v>
      </c>
      <c r="Q501" s="6">
        <v>30</v>
      </c>
      <c r="R501" s="6">
        <v>0</v>
      </c>
      <c r="S501" s="6">
        <v>0</v>
      </c>
      <c r="T501" s="57">
        <f t="shared" si="15"/>
        <v>60</v>
      </c>
      <c r="U501" s="910" t="s">
        <v>2638</v>
      </c>
    </row>
    <row r="502" spans="1:23" x14ac:dyDescent="0.25">
      <c r="A502" s="4">
        <v>424</v>
      </c>
      <c r="B502" s="2" t="s">
        <v>823</v>
      </c>
      <c r="C502" s="2" t="s">
        <v>101</v>
      </c>
      <c r="D502" s="12"/>
      <c r="E502" s="2" t="s">
        <v>261</v>
      </c>
      <c r="F502" s="2" t="s">
        <v>260</v>
      </c>
      <c r="G502" s="5" t="s">
        <v>341</v>
      </c>
      <c r="H502" s="6">
        <v>75</v>
      </c>
      <c r="I502" s="6">
        <v>100</v>
      </c>
      <c r="J502" s="6">
        <v>66</v>
      </c>
      <c r="K502" s="6">
        <v>60</v>
      </c>
      <c r="L502" s="6">
        <v>66</v>
      </c>
      <c r="M502" s="6">
        <v>115</v>
      </c>
      <c r="N502" s="6">
        <f t="shared" ref="N502:N565" si="16">H502+I502+J502+K502+L502+M502</f>
        <v>482</v>
      </c>
      <c r="O502" s="6">
        <v>0</v>
      </c>
      <c r="P502" s="6">
        <v>0</v>
      </c>
      <c r="Q502" s="6">
        <v>40</v>
      </c>
      <c r="R502" s="6">
        <v>50</v>
      </c>
      <c r="S502" s="6">
        <v>0</v>
      </c>
      <c r="T502" s="57">
        <f t="shared" si="15"/>
        <v>90</v>
      </c>
      <c r="U502" s="313" t="s">
        <v>2838</v>
      </c>
    </row>
    <row r="503" spans="1:23" x14ac:dyDescent="0.25">
      <c r="A503" s="4">
        <v>425</v>
      </c>
      <c r="B503" s="2" t="s">
        <v>824</v>
      </c>
      <c r="C503" s="2" t="s">
        <v>128</v>
      </c>
      <c r="D503" s="2" t="s">
        <v>57</v>
      </c>
      <c r="E503" s="2" t="s">
        <v>359</v>
      </c>
      <c r="F503" s="2" t="s">
        <v>365</v>
      </c>
      <c r="G503" s="5" t="s">
        <v>825</v>
      </c>
      <c r="H503" s="6">
        <v>90</v>
      </c>
      <c r="I503" s="6">
        <v>50</v>
      </c>
      <c r="J503" s="6">
        <v>34</v>
      </c>
      <c r="K503" s="6">
        <v>60</v>
      </c>
      <c r="L503" s="6">
        <v>44</v>
      </c>
      <c r="M503" s="6">
        <v>70</v>
      </c>
      <c r="N503" s="6">
        <f t="shared" si="16"/>
        <v>348</v>
      </c>
      <c r="O503" s="6">
        <v>0</v>
      </c>
      <c r="P503" s="6">
        <v>0</v>
      </c>
      <c r="Q503" s="6">
        <v>30</v>
      </c>
      <c r="R503" s="6">
        <v>20</v>
      </c>
      <c r="S503" s="6">
        <v>0</v>
      </c>
      <c r="T503" s="57">
        <f t="shared" si="15"/>
        <v>50</v>
      </c>
      <c r="U503" s="4" t="s">
        <v>2059</v>
      </c>
    </row>
    <row r="504" spans="1:23" x14ac:dyDescent="0.25">
      <c r="A504" s="4">
        <v>426</v>
      </c>
      <c r="B504" s="2" t="s">
        <v>826</v>
      </c>
      <c r="C504" s="2" t="s">
        <v>128</v>
      </c>
      <c r="D504" s="2" t="s">
        <v>57</v>
      </c>
      <c r="E504" s="2" t="s">
        <v>359</v>
      </c>
      <c r="F504" s="2" t="s">
        <v>365</v>
      </c>
      <c r="G504" s="5" t="s">
        <v>825</v>
      </c>
      <c r="H504" s="6">
        <v>150</v>
      </c>
      <c r="I504" s="6">
        <v>80</v>
      </c>
      <c r="J504" s="6">
        <v>44</v>
      </c>
      <c r="K504" s="6">
        <v>90</v>
      </c>
      <c r="L504" s="6">
        <v>54</v>
      </c>
      <c r="M504" s="6">
        <v>80</v>
      </c>
      <c r="N504" s="6">
        <f t="shared" si="16"/>
        <v>498</v>
      </c>
      <c r="O504" s="6">
        <v>0</v>
      </c>
      <c r="P504" s="6">
        <v>0</v>
      </c>
      <c r="Q504" s="6">
        <v>30</v>
      </c>
      <c r="R504" s="6">
        <v>40</v>
      </c>
      <c r="S504" s="6">
        <v>0</v>
      </c>
      <c r="T504" s="57">
        <f t="shared" si="15"/>
        <v>70</v>
      </c>
      <c r="U504" s="4" t="s">
        <v>2059</v>
      </c>
    </row>
    <row r="505" spans="1:23" x14ac:dyDescent="0.25">
      <c r="A505" s="4">
        <v>427</v>
      </c>
      <c r="B505" s="2" t="s">
        <v>827</v>
      </c>
      <c r="C505" s="2" t="s">
        <v>101</v>
      </c>
      <c r="D505" s="12"/>
      <c r="E505" s="2" t="s">
        <v>75</v>
      </c>
      <c r="F505" s="2" t="s">
        <v>828</v>
      </c>
      <c r="G505" s="5" t="s">
        <v>264</v>
      </c>
      <c r="H505" s="6">
        <v>55</v>
      </c>
      <c r="I505" s="6">
        <v>66</v>
      </c>
      <c r="J505" s="6">
        <v>44</v>
      </c>
      <c r="K505" s="6">
        <v>44</v>
      </c>
      <c r="L505" s="6">
        <v>56</v>
      </c>
      <c r="M505" s="6">
        <v>85</v>
      </c>
      <c r="N505" s="6">
        <f t="shared" si="16"/>
        <v>350</v>
      </c>
      <c r="O505" s="6">
        <v>0</v>
      </c>
      <c r="P505" s="6">
        <v>0</v>
      </c>
      <c r="Q505" s="6">
        <v>60</v>
      </c>
      <c r="R505" s="6">
        <v>0</v>
      </c>
      <c r="S505" s="6">
        <v>0</v>
      </c>
      <c r="T505" s="57">
        <f t="shared" si="15"/>
        <v>60</v>
      </c>
      <c r="U505" s="4" t="s">
        <v>1360</v>
      </c>
    </row>
    <row r="506" spans="1:23" x14ac:dyDescent="0.25">
      <c r="A506" s="4">
        <v>428</v>
      </c>
      <c r="B506" s="2" t="s">
        <v>829</v>
      </c>
      <c r="C506" s="2" t="s">
        <v>101</v>
      </c>
      <c r="D506" s="12"/>
      <c r="E506" s="2" t="s">
        <v>212</v>
      </c>
      <c r="F506" s="2" t="s">
        <v>828</v>
      </c>
      <c r="G506" s="5" t="s">
        <v>264</v>
      </c>
      <c r="H506" s="6">
        <v>65</v>
      </c>
      <c r="I506" s="6">
        <v>76</v>
      </c>
      <c r="J506" s="6">
        <v>84</v>
      </c>
      <c r="K506" s="6">
        <v>54</v>
      </c>
      <c r="L506" s="6">
        <v>96</v>
      </c>
      <c r="M506" s="6">
        <v>105</v>
      </c>
      <c r="N506" s="6">
        <f t="shared" si="16"/>
        <v>480</v>
      </c>
      <c r="O506" s="6">
        <v>0</v>
      </c>
      <c r="P506" s="6">
        <v>50</v>
      </c>
      <c r="Q506" s="6">
        <v>80</v>
      </c>
      <c r="R506" s="6">
        <v>0</v>
      </c>
      <c r="S506" s="6">
        <v>0</v>
      </c>
      <c r="T506" s="57">
        <f t="shared" si="15"/>
        <v>130</v>
      </c>
      <c r="U506" s="4" t="s">
        <v>1360</v>
      </c>
    </row>
    <row r="507" spans="1:23" x14ac:dyDescent="0.25">
      <c r="A507" s="4">
        <v>428</v>
      </c>
      <c r="B507" s="1" t="s">
        <v>830</v>
      </c>
      <c r="C507" s="1" t="s">
        <v>101</v>
      </c>
      <c r="D507" s="11" t="s">
        <v>228</v>
      </c>
      <c r="E507" s="1" t="s">
        <v>379</v>
      </c>
      <c r="F507" s="7"/>
      <c r="G507" s="7"/>
      <c r="H507" s="10">
        <v>65</v>
      </c>
      <c r="I507" s="10">
        <v>136</v>
      </c>
      <c r="J507" s="10">
        <v>94</v>
      </c>
      <c r="K507" s="10">
        <v>54</v>
      </c>
      <c r="L507" s="10">
        <v>96</v>
      </c>
      <c r="M507" s="10">
        <v>135</v>
      </c>
      <c r="N507" s="6">
        <f t="shared" si="16"/>
        <v>580</v>
      </c>
      <c r="O507" s="57"/>
      <c r="P507" s="57"/>
      <c r="Q507" s="57"/>
      <c r="R507" s="57"/>
      <c r="S507" s="57"/>
      <c r="T507" s="57"/>
      <c r="U507" s="4"/>
    </row>
    <row r="508" spans="1:23" x14ac:dyDescent="0.25">
      <c r="A508" s="4">
        <v>429</v>
      </c>
      <c r="B508" s="2" t="s">
        <v>527</v>
      </c>
      <c r="C508" s="2" t="s">
        <v>128</v>
      </c>
      <c r="D508" s="12"/>
      <c r="E508" s="2" t="s">
        <v>234</v>
      </c>
      <c r="F508" s="7"/>
      <c r="G508" s="26" t="s">
        <v>2704</v>
      </c>
      <c r="H508" s="6">
        <v>60</v>
      </c>
      <c r="I508" s="6">
        <v>60</v>
      </c>
      <c r="J508" s="6">
        <v>60</v>
      </c>
      <c r="K508" s="6">
        <v>105</v>
      </c>
      <c r="L508" s="6">
        <v>105</v>
      </c>
      <c r="M508" s="6">
        <v>105</v>
      </c>
      <c r="N508" s="6">
        <f t="shared" si="16"/>
        <v>495</v>
      </c>
      <c r="O508" s="6">
        <v>0</v>
      </c>
      <c r="P508" s="6">
        <v>30</v>
      </c>
      <c r="Q508" s="6">
        <v>0</v>
      </c>
      <c r="R508" s="6">
        <v>50</v>
      </c>
      <c r="S508" s="6">
        <v>0</v>
      </c>
      <c r="T508" s="57">
        <f t="shared" si="15"/>
        <v>80</v>
      </c>
      <c r="U508" s="4" t="s">
        <v>1464</v>
      </c>
    </row>
    <row r="509" spans="1:23" x14ac:dyDescent="0.25">
      <c r="A509" s="4">
        <v>430</v>
      </c>
      <c r="B509" s="2" t="s">
        <v>831</v>
      </c>
      <c r="C509" s="2" t="s">
        <v>122</v>
      </c>
      <c r="D509" s="2" t="s">
        <v>57</v>
      </c>
      <c r="E509" s="2" t="s">
        <v>352</v>
      </c>
      <c r="F509" s="2" t="s">
        <v>457</v>
      </c>
      <c r="G509" s="5" t="s">
        <v>396</v>
      </c>
      <c r="H509" s="6">
        <v>100</v>
      </c>
      <c r="I509" s="6">
        <v>125</v>
      </c>
      <c r="J509" s="6">
        <v>52</v>
      </c>
      <c r="K509" s="6">
        <v>105</v>
      </c>
      <c r="L509" s="6">
        <v>52</v>
      </c>
      <c r="M509" s="6">
        <v>71</v>
      </c>
      <c r="N509" s="6">
        <f t="shared" si="16"/>
        <v>505</v>
      </c>
      <c r="O509" s="6">
        <v>40</v>
      </c>
      <c r="P509" s="6">
        <v>0</v>
      </c>
      <c r="Q509" s="6">
        <v>0</v>
      </c>
      <c r="R509" s="6">
        <v>30</v>
      </c>
      <c r="S509" s="6">
        <v>20</v>
      </c>
      <c r="T509" s="57">
        <f t="shared" si="15"/>
        <v>90</v>
      </c>
      <c r="U509" s="625" t="s">
        <v>4204</v>
      </c>
    </row>
    <row r="510" spans="1:23" x14ac:dyDescent="0.25">
      <c r="A510" s="4">
        <v>431</v>
      </c>
      <c r="B510" s="2" t="s">
        <v>832</v>
      </c>
      <c r="C510" s="2" t="s">
        <v>101</v>
      </c>
      <c r="D510" s="12"/>
      <c r="E510" s="2" t="s">
        <v>264</v>
      </c>
      <c r="F510" s="2" t="s">
        <v>322</v>
      </c>
      <c r="G510" s="5" t="s">
        <v>102</v>
      </c>
      <c r="H510" s="6">
        <v>49</v>
      </c>
      <c r="I510" s="6">
        <v>55</v>
      </c>
      <c r="J510" s="6">
        <v>42</v>
      </c>
      <c r="K510" s="6">
        <v>42</v>
      </c>
      <c r="L510" s="6">
        <v>37</v>
      </c>
      <c r="M510" s="6">
        <v>85</v>
      </c>
      <c r="N510" s="6">
        <f t="shared" si="16"/>
        <v>310</v>
      </c>
      <c r="O510" s="6">
        <v>0</v>
      </c>
      <c r="P510" s="6">
        <v>20</v>
      </c>
      <c r="Q510" s="6">
        <v>40</v>
      </c>
      <c r="R510" s="6">
        <v>0</v>
      </c>
      <c r="S510" s="6">
        <v>0</v>
      </c>
      <c r="T510" s="57">
        <f t="shared" si="15"/>
        <v>60</v>
      </c>
      <c r="U510" s="4" t="s">
        <v>913</v>
      </c>
    </row>
    <row r="511" spans="1:23" x14ac:dyDescent="0.25">
      <c r="A511" s="4">
        <v>432</v>
      </c>
      <c r="B511" s="2" t="s">
        <v>833</v>
      </c>
      <c r="C511" s="2" t="s">
        <v>101</v>
      </c>
      <c r="D511" s="12"/>
      <c r="E511" s="2" t="s">
        <v>47</v>
      </c>
      <c r="F511" s="2" t="s">
        <v>322</v>
      </c>
      <c r="G511" s="5" t="s">
        <v>273</v>
      </c>
      <c r="H511" s="6">
        <v>71</v>
      </c>
      <c r="I511" s="6">
        <v>82</v>
      </c>
      <c r="J511" s="6">
        <v>64</v>
      </c>
      <c r="K511" s="6">
        <v>64</v>
      </c>
      <c r="L511" s="6">
        <v>59</v>
      </c>
      <c r="M511" s="6">
        <v>112</v>
      </c>
      <c r="N511" s="6">
        <f t="shared" si="16"/>
        <v>452</v>
      </c>
      <c r="O511" s="6">
        <v>0</v>
      </c>
      <c r="P511" s="6">
        <v>20</v>
      </c>
      <c r="Q511" s="6">
        <v>20</v>
      </c>
      <c r="R511" s="6">
        <v>0</v>
      </c>
      <c r="S511" s="6">
        <v>40</v>
      </c>
      <c r="T511" s="57">
        <f t="shared" si="15"/>
        <v>80</v>
      </c>
      <c r="U511" s="4" t="s">
        <v>1045</v>
      </c>
    </row>
    <row r="512" spans="1:23" x14ac:dyDescent="0.25">
      <c r="A512" s="4">
        <v>433</v>
      </c>
      <c r="B512" s="2" t="s">
        <v>528</v>
      </c>
      <c r="C512" s="2" t="s">
        <v>174</v>
      </c>
      <c r="D512" s="12"/>
      <c r="E512" s="2" t="s">
        <v>234</v>
      </c>
      <c r="F512" s="7"/>
      <c r="G512" s="22" t="s">
        <v>304</v>
      </c>
      <c r="H512" s="6">
        <v>45</v>
      </c>
      <c r="I512" s="6">
        <v>30</v>
      </c>
      <c r="J512" s="6">
        <v>50</v>
      </c>
      <c r="K512" s="6">
        <v>65</v>
      </c>
      <c r="L512" s="6">
        <v>50</v>
      </c>
      <c r="M512" s="6">
        <v>45</v>
      </c>
      <c r="N512" s="6">
        <f t="shared" si="16"/>
        <v>285</v>
      </c>
      <c r="O512" s="6">
        <v>0</v>
      </c>
      <c r="P512" s="6">
        <v>10</v>
      </c>
      <c r="Q512" s="6">
        <v>30</v>
      </c>
      <c r="R512" s="6">
        <v>10</v>
      </c>
      <c r="S512" s="6">
        <v>0</v>
      </c>
      <c r="T512" s="57">
        <f t="shared" si="15"/>
        <v>50</v>
      </c>
      <c r="U512" s="4" t="s">
        <v>1687</v>
      </c>
    </row>
    <row r="513" spans="1:23" x14ac:dyDescent="0.25">
      <c r="A513" s="4">
        <v>434</v>
      </c>
      <c r="B513" s="2" t="s">
        <v>834</v>
      </c>
      <c r="C513" s="2" t="s">
        <v>31</v>
      </c>
      <c r="D513" s="2" t="s">
        <v>122</v>
      </c>
      <c r="E513" s="2" t="s">
        <v>239</v>
      </c>
      <c r="F513" s="2" t="s">
        <v>359</v>
      </c>
      <c r="G513" s="5" t="s">
        <v>102</v>
      </c>
      <c r="H513" s="6">
        <v>63</v>
      </c>
      <c r="I513" s="6">
        <v>63</v>
      </c>
      <c r="J513" s="6">
        <v>47</v>
      </c>
      <c r="K513" s="6">
        <v>41</v>
      </c>
      <c r="L513" s="6">
        <v>41</v>
      </c>
      <c r="M513" s="6">
        <v>74</v>
      </c>
      <c r="N513" s="6">
        <f t="shared" si="16"/>
        <v>329</v>
      </c>
      <c r="O513" s="6">
        <v>0</v>
      </c>
      <c r="P513" s="6">
        <v>0</v>
      </c>
      <c r="Q513" s="6">
        <v>0</v>
      </c>
      <c r="R513" s="6">
        <v>20</v>
      </c>
      <c r="S513" s="6">
        <v>10</v>
      </c>
      <c r="T513" s="57">
        <f t="shared" si="15"/>
        <v>30</v>
      </c>
      <c r="U513" s="4" t="s">
        <v>2858</v>
      </c>
    </row>
    <row r="514" spans="1:23" x14ac:dyDescent="0.25">
      <c r="A514" s="4">
        <v>435</v>
      </c>
      <c r="B514" s="2" t="s">
        <v>835</v>
      </c>
      <c r="C514" s="2" t="s">
        <v>31</v>
      </c>
      <c r="D514" s="2" t="s">
        <v>122</v>
      </c>
      <c r="E514" s="2" t="s">
        <v>239</v>
      </c>
      <c r="F514" s="2" t="s">
        <v>359</v>
      </c>
      <c r="G514" s="5" t="s">
        <v>102</v>
      </c>
      <c r="H514" s="6">
        <v>103</v>
      </c>
      <c r="I514" s="6">
        <v>93</v>
      </c>
      <c r="J514" s="6">
        <v>67</v>
      </c>
      <c r="K514" s="6">
        <v>71</v>
      </c>
      <c r="L514" s="6">
        <v>61</v>
      </c>
      <c r="M514" s="6">
        <v>84</v>
      </c>
      <c r="N514" s="6">
        <f t="shared" si="16"/>
        <v>479</v>
      </c>
      <c r="O514" s="6">
        <v>0</v>
      </c>
      <c r="P514" s="6">
        <v>0</v>
      </c>
      <c r="Q514" s="6">
        <v>0</v>
      </c>
      <c r="R514" s="6">
        <v>30</v>
      </c>
      <c r="S514" s="6">
        <v>20</v>
      </c>
      <c r="T514" s="57">
        <f t="shared" si="15"/>
        <v>50</v>
      </c>
      <c r="U514" s="4" t="s">
        <v>2858</v>
      </c>
    </row>
    <row r="515" spans="1:23" x14ac:dyDescent="0.25">
      <c r="A515" s="4">
        <v>436</v>
      </c>
      <c r="B515" s="2" t="s">
        <v>836</v>
      </c>
      <c r="C515" s="2" t="s">
        <v>143</v>
      </c>
      <c r="D515" s="2" t="s">
        <v>174</v>
      </c>
      <c r="E515" s="2" t="s">
        <v>234</v>
      </c>
      <c r="F515" s="2" t="s">
        <v>837</v>
      </c>
      <c r="G515" s="5" t="s">
        <v>677</v>
      </c>
      <c r="H515" s="6">
        <v>57</v>
      </c>
      <c r="I515" s="6">
        <v>24</v>
      </c>
      <c r="J515" s="6">
        <v>86</v>
      </c>
      <c r="K515" s="6">
        <v>24</v>
      </c>
      <c r="L515" s="6">
        <v>86</v>
      </c>
      <c r="M515" s="6">
        <v>23</v>
      </c>
      <c r="N515" s="6">
        <f t="shared" si="16"/>
        <v>300</v>
      </c>
      <c r="O515" s="6">
        <v>0</v>
      </c>
      <c r="P515" s="6">
        <v>10</v>
      </c>
      <c r="Q515" s="6">
        <v>0</v>
      </c>
      <c r="R515" s="6">
        <v>30</v>
      </c>
      <c r="S515" s="6">
        <v>10</v>
      </c>
      <c r="T515" s="57">
        <f t="shared" si="15"/>
        <v>50</v>
      </c>
      <c r="U515" s="313" t="s">
        <v>1687</v>
      </c>
    </row>
    <row r="516" spans="1:23" x14ac:dyDescent="0.25">
      <c r="A516" s="4">
        <v>437</v>
      </c>
      <c r="B516" s="2" t="s">
        <v>838</v>
      </c>
      <c r="C516" s="2" t="s">
        <v>143</v>
      </c>
      <c r="D516" s="2" t="s">
        <v>174</v>
      </c>
      <c r="E516" s="2" t="s">
        <v>234</v>
      </c>
      <c r="F516" s="2" t="s">
        <v>837</v>
      </c>
      <c r="G516" s="5" t="s">
        <v>677</v>
      </c>
      <c r="H516" s="6">
        <v>67</v>
      </c>
      <c r="I516" s="6">
        <v>89</v>
      </c>
      <c r="J516" s="6">
        <v>116</v>
      </c>
      <c r="K516" s="6">
        <v>79</v>
      </c>
      <c r="L516" s="6">
        <v>116</v>
      </c>
      <c r="M516" s="6">
        <v>33</v>
      </c>
      <c r="N516" s="6">
        <f t="shared" si="16"/>
        <v>500</v>
      </c>
      <c r="O516" s="6">
        <v>0</v>
      </c>
      <c r="P516" s="6">
        <v>10</v>
      </c>
      <c r="Q516" s="6">
        <v>0</v>
      </c>
      <c r="R516" s="6">
        <v>40</v>
      </c>
      <c r="S516" s="6">
        <v>30</v>
      </c>
      <c r="T516" s="57">
        <f t="shared" si="15"/>
        <v>80</v>
      </c>
      <c r="U516" s="313" t="s">
        <v>1462</v>
      </c>
    </row>
    <row r="517" spans="1:23" x14ac:dyDescent="0.25">
      <c r="A517" s="4">
        <v>438</v>
      </c>
      <c r="B517" s="2" t="s">
        <v>839</v>
      </c>
      <c r="C517" s="2" t="s">
        <v>89</v>
      </c>
      <c r="D517" s="12"/>
      <c r="E517" s="2" t="s">
        <v>308</v>
      </c>
      <c r="F517" s="2" t="s">
        <v>85</v>
      </c>
      <c r="G517" s="5" t="s">
        <v>401</v>
      </c>
      <c r="H517" s="6">
        <v>50</v>
      </c>
      <c r="I517" s="6">
        <v>80</v>
      </c>
      <c r="J517" s="6">
        <v>95</v>
      </c>
      <c r="K517" s="6">
        <v>10</v>
      </c>
      <c r="L517" s="6">
        <v>45</v>
      </c>
      <c r="M517" s="6">
        <v>10</v>
      </c>
      <c r="N517" s="6">
        <f t="shared" si="16"/>
        <v>290</v>
      </c>
      <c r="O517" s="6">
        <v>0</v>
      </c>
      <c r="P517" s="6">
        <v>0</v>
      </c>
      <c r="Q517" s="6">
        <v>30</v>
      </c>
      <c r="R517" s="6">
        <v>30</v>
      </c>
      <c r="S517" s="6">
        <v>30</v>
      </c>
      <c r="T517" s="57">
        <f t="shared" si="15"/>
        <v>90</v>
      </c>
      <c r="U517" s="313" t="s">
        <v>1684</v>
      </c>
    </row>
    <row r="518" spans="1:23" x14ac:dyDescent="0.25">
      <c r="A518" s="4">
        <v>439</v>
      </c>
      <c r="B518" s="12" t="s">
        <v>840</v>
      </c>
      <c r="C518" s="2" t="s">
        <v>174</v>
      </c>
      <c r="D518" s="2" t="s">
        <v>211</v>
      </c>
      <c r="E518" s="2" t="s">
        <v>358</v>
      </c>
      <c r="F518" s="2" t="s">
        <v>391</v>
      </c>
      <c r="G518" s="5" t="s">
        <v>261</v>
      </c>
      <c r="H518" s="20">
        <v>20</v>
      </c>
      <c r="I518" s="20">
        <v>25</v>
      </c>
      <c r="J518" s="6">
        <v>45</v>
      </c>
      <c r="K518" s="6">
        <v>70</v>
      </c>
      <c r="L518" s="6">
        <v>90</v>
      </c>
      <c r="M518" s="6">
        <v>60</v>
      </c>
      <c r="N518" s="6">
        <f t="shared" si="16"/>
        <v>310</v>
      </c>
      <c r="O518" s="6">
        <v>0</v>
      </c>
      <c r="P518" s="6">
        <v>0</v>
      </c>
      <c r="Q518" s="6">
        <v>40</v>
      </c>
      <c r="R518" s="6">
        <v>20</v>
      </c>
      <c r="S518" s="6">
        <v>0</v>
      </c>
      <c r="T518" s="57">
        <f t="shared" si="15"/>
        <v>60</v>
      </c>
      <c r="U518" s="4" t="s">
        <v>1360</v>
      </c>
    </row>
    <row r="519" spans="1:23" ht="30" x14ac:dyDescent="0.25">
      <c r="A519" s="4">
        <v>440</v>
      </c>
      <c r="B519" s="12" t="s">
        <v>841</v>
      </c>
      <c r="C519" s="2" t="s">
        <v>101</v>
      </c>
      <c r="D519" s="12"/>
      <c r="E519" s="2" t="s">
        <v>374</v>
      </c>
      <c r="F519" s="2" t="s">
        <v>375</v>
      </c>
      <c r="G519" s="5" t="s">
        <v>214</v>
      </c>
      <c r="H519" s="20">
        <v>100</v>
      </c>
      <c r="I519" s="20">
        <v>5</v>
      </c>
      <c r="J519" s="6">
        <v>5</v>
      </c>
      <c r="K519" s="6">
        <v>15</v>
      </c>
      <c r="L519" s="6">
        <v>65</v>
      </c>
      <c r="M519" s="6">
        <v>30</v>
      </c>
      <c r="N519" s="6">
        <f t="shared" si="16"/>
        <v>220</v>
      </c>
      <c r="O519" s="6">
        <v>0</v>
      </c>
      <c r="P519" s="6">
        <v>0</v>
      </c>
      <c r="Q519" s="6">
        <v>40</v>
      </c>
      <c r="R519" s="6">
        <v>0</v>
      </c>
      <c r="S519" s="6">
        <v>0</v>
      </c>
      <c r="T519" s="57">
        <f t="shared" si="15"/>
        <v>40</v>
      </c>
      <c r="U519" s="441" t="s">
        <v>1447</v>
      </c>
      <c r="V519" s="16" t="s">
        <v>3402</v>
      </c>
      <c r="W519" s="16" t="s">
        <v>2713</v>
      </c>
    </row>
    <row r="520" spans="1:23" x14ac:dyDescent="0.25">
      <c r="A520" s="4">
        <v>441</v>
      </c>
      <c r="B520" s="2" t="s">
        <v>842</v>
      </c>
      <c r="C520" s="2" t="s">
        <v>101</v>
      </c>
      <c r="D520" s="2" t="s">
        <v>57</v>
      </c>
      <c r="E520" s="89" t="s">
        <v>2704</v>
      </c>
      <c r="F520" s="2" t="s">
        <v>103</v>
      </c>
      <c r="G520" s="5" t="s">
        <v>104</v>
      </c>
      <c r="H520" s="6">
        <v>76</v>
      </c>
      <c r="I520" s="6">
        <v>65</v>
      </c>
      <c r="J520" s="6">
        <v>45</v>
      </c>
      <c r="K520" s="6">
        <v>92</v>
      </c>
      <c r="L520" s="6">
        <v>42</v>
      </c>
      <c r="M520" s="6">
        <v>91</v>
      </c>
      <c r="N520" s="6">
        <f t="shared" si="16"/>
        <v>411</v>
      </c>
      <c r="O520" s="6">
        <v>10</v>
      </c>
      <c r="P520" s="6">
        <v>10</v>
      </c>
      <c r="Q520" s="6">
        <v>0</v>
      </c>
      <c r="R520" s="6">
        <v>30</v>
      </c>
      <c r="S520" s="6">
        <v>0</v>
      </c>
      <c r="T520" s="57">
        <f t="shared" si="15"/>
        <v>50</v>
      </c>
      <c r="U520" s="4"/>
    </row>
    <row r="521" spans="1:23" x14ac:dyDescent="0.25">
      <c r="A521" s="4">
        <v>442</v>
      </c>
      <c r="B521" s="2" t="s">
        <v>843</v>
      </c>
      <c r="C521" s="2" t="s">
        <v>128</v>
      </c>
      <c r="D521" s="2" t="s">
        <v>122</v>
      </c>
      <c r="E521" s="2" t="s">
        <v>300</v>
      </c>
      <c r="F521" s="7"/>
      <c r="G521" s="5" t="s">
        <v>230</v>
      </c>
      <c r="H521" s="6">
        <v>50</v>
      </c>
      <c r="I521" s="6">
        <v>92</v>
      </c>
      <c r="J521" s="6">
        <v>108</v>
      </c>
      <c r="K521" s="6">
        <v>92</v>
      </c>
      <c r="L521" s="6">
        <v>108</v>
      </c>
      <c r="M521" s="6">
        <v>35</v>
      </c>
      <c r="N521" s="6">
        <f t="shared" si="16"/>
        <v>485</v>
      </c>
      <c r="O521" s="6">
        <v>20</v>
      </c>
      <c r="P521" s="6">
        <v>0</v>
      </c>
      <c r="Q521" s="6">
        <v>0</v>
      </c>
      <c r="R521" s="6">
        <v>20</v>
      </c>
      <c r="S521" s="6">
        <v>30</v>
      </c>
      <c r="T521" s="57">
        <f t="shared" ref="T521:T584" si="17">SUM(O521:S521)</f>
        <v>70</v>
      </c>
      <c r="U521" s="4" t="s">
        <v>1464</v>
      </c>
    </row>
    <row r="522" spans="1:23" x14ac:dyDescent="0.25">
      <c r="A522" s="4">
        <v>443</v>
      </c>
      <c r="B522" s="2" t="s">
        <v>844</v>
      </c>
      <c r="C522" s="2" t="s">
        <v>59</v>
      </c>
      <c r="D522" s="2" t="s">
        <v>111</v>
      </c>
      <c r="E522" s="2" t="s">
        <v>180</v>
      </c>
      <c r="F522" s="7"/>
      <c r="G522" s="5" t="s">
        <v>695</v>
      </c>
      <c r="H522" s="6">
        <v>58</v>
      </c>
      <c r="I522" s="6">
        <v>70</v>
      </c>
      <c r="J522" s="6">
        <v>45</v>
      </c>
      <c r="K522" s="6">
        <v>40</v>
      </c>
      <c r="L522" s="6">
        <v>45</v>
      </c>
      <c r="M522" s="6">
        <v>42</v>
      </c>
      <c r="N522" s="6">
        <f t="shared" si="16"/>
        <v>300</v>
      </c>
      <c r="O522" s="6">
        <v>20</v>
      </c>
      <c r="P522" s="6">
        <v>0</v>
      </c>
      <c r="Q522" s="6">
        <v>10</v>
      </c>
      <c r="R522" s="6">
        <v>0</v>
      </c>
      <c r="S522" s="6">
        <v>10</v>
      </c>
      <c r="T522" s="57">
        <f t="shared" si="17"/>
        <v>40</v>
      </c>
      <c r="U522" s="4"/>
    </row>
    <row r="523" spans="1:23" x14ac:dyDescent="0.25">
      <c r="A523" s="4">
        <v>444</v>
      </c>
      <c r="B523" s="2" t="s">
        <v>845</v>
      </c>
      <c r="C523" s="2" t="s">
        <v>59</v>
      </c>
      <c r="D523" s="2" t="s">
        <v>111</v>
      </c>
      <c r="E523" s="2" t="s">
        <v>180</v>
      </c>
      <c r="F523" s="7"/>
      <c r="G523" s="5" t="s">
        <v>695</v>
      </c>
      <c r="H523" s="6">
        <v>68</v>
      </c>
      <c r="I523" s="6">
        <v>90</v>
      </c>
      <c r="J523" s="6">
        <v>65</v>
      </c>
      <c r="K523" s="6">
        <v>50</v>
      </c>
      <c r="L523" s="6">
        <v>55</v>
      </c>
      <c r="M523" s="6">
        <v>82</v>
      </c>
      <c r="N523" s="6">
        <f t="shared" si="16"/>
        <v>410</v>
      </c>
      <c r="O523" s="6">
        <v>50</v>
      </c>
      <c r="P523" s="6">
        <v>0</v>
      </c>
      <c r="Q523" s="6">
        <v>0</v>
      </c>
      <c r="R523" s="6">
        <v>0</v>
      </c>
      <c r="S523" s="6">
        <v>20</v>
      </c>
      <c r="T523" s="57">
        <f t="shared" si="17"/>
        <v>70</v>
      </c>
      <c r="U523" s="4"/>
    </row>
    <row r="524" spans="1:23" x14ac:dyDescent="0.25">
      <c r="A524" s="4">
        <v>445</v>
      </c>
      <c r="B524" s="2" t="s">
        <v>846</v>
      </c>
      <c r="C524" s="2" t="s">
        <v>59</v>
      </c>
      <c r="D524" s="2" t="s">
        <v>111</v>
      </c>
      <c r="E524" s="2" t="s">
        <v>180</v>
      </c>
      <c r="F524" s="7"/>
      <c r="G524" s="5" t="s">
        <v>695</v>
      </c>
      <c r="H524" s="6">
        <v>108</v>
      </c>
      <c r="I524" s="6">
        <v>130</v>
      </c>
      <c r="J524" s="6">
        <v>95</v>
      </c>
      <c r="K524" s="6">
        <v>80</v>
      </c>
      <c r="L524" s="6">
        <v>85</v>
      </c>
      <c r="M524" s="6">
        <v>102</v>
      </c>
      <c r="N524" s="6">
        <f t="shared" si="16"/>
        <v>600</v>
      </c>
      <c r="O524" s="6">
        <v>70</v>
      </c>
      <c r="P524" s="6">
        <v>0</v>
      </c>
      <c r="Q524" s="6">
        <v>0</v>
      </c>
      <c r="R524" s="6">
        <v>0</v>
      </c>
      <c r="S524" s="6">
        <v>50</v>
      </c>
      <c r="T524" s="57">
        <f t="shared" si="17"/>
        <v>120</v>
      </c>
      <c r="U524" s="4"/>
    </row>
    <row r="525" spans="1:23" x14ac:dyDescent="0.25">
      <c r="A525" s="4">
        <v>445</v>
      </c>
      <c r="B525" s="11" t="s">
        <v>847</v>
      </c>
      <c r="C525" s="1" t="s">
        <v>59</v>
      </c>
      <c r="D525" s="11" t="s">
        <v>111</v>
      </c>
      <c r="E525" s="1" t="s">
        <v>254</v>
      </c>
      <c r="F525" s="2"/>
      <c r="G525" s="5"/>
      <c r="H525" s="21">
        <v>108</v>
      </c>
      <c r="I525" s="21">
        <v>170</v>
      </c>
      <c r="J525" s="10">
        <v>115</v>
      </c>
      <c r="K525" s="10">
        <v>120</v>
      </c>
      <c r="L525" s="10">
        <v>95</v>
      </c>
      <c r="M525" s="10">
        <v>92</v>
      </c>
      <c r="N525" s="6">
        <f t="shared" si="16"/>
        <v>700</v>
      </c>
      <c r="O525" s="57"/>
      <c r="P525" s="57"/>
      <c r="Q525" s="57"/>
      <c r="R525" s="57"/>
      <c r="S525" s="57"/>
      <c r="T525" s="57"/>
      <c r="U525" s="4"/>
    </row>
    <row r="526" spans="1:23" x14ac:dyDescent="0.25">
      <c r="A526" s="4">
        <v>446</v>
      </c>
      <c r="B526" s="12" t="s">
        <v>848</v>
      </c>
      <c r="C526" s="2" t="s">
        <v>101</v>
      </c>
      <c r="D526" s="12"/>
      <c r="E526" s="2" t="s">
        <v>260</v>
      </c>
      <c r="F526" s="2" t="s">
        <v>47</v>
      </c>
      <c r="G526" s="5" t="s">
        <v>123</v>
      </c>
      <c r="H526" s="20">
        <v>135</v>
      </c>
      <c r="I526" s="20">
        <v>85</v>
      </c>
      <c r="J526" s="6">
        <v>40</v>
      </c>
      <c r="K526" s="6">
        <v>40</v>
      </c>
      <c r="L526" s="6">
        <v>85</v>
      </c>
      <c r="M526" s="6">
        <v>5</v>
      </c>
      <c r="N526" s="6">
        <f t="shared" si="16"/>
        <v>390</v>
      </c>
      <c r="O526" s="6">
        <v>0</v>
      </c>
      <c r="P526" s="6">
        <v>0</v>
      </c>
      <c r="Q526" s="6">
        <v>50</v>
      </c>
      <c r="R526" s="6">
        <v>0</v>
      </c>
      <c r="S526" s="6">
        <v>20</v>
      </c>
      <c r="T526" s="57">
        <f t="shared" si="17"/>
        <v>70</v>
      </c>
      <c r="U526" s="441" t="s">
        <v>1989</v>
      </c>
    </row>
    <row r="527" spans="1:23" x14ac:dyDescent="0.25">
      <c r="A527" s="4">
        <v>447</v>
      </c>
      <c r="B527" s="2" t="s">
        <v>849</v>
      </c>
      <c r="C527" s="2" t="s">
        <v>228</v>
      </c>
      <c r="D527" s="12"/>
      <c r="E527" s="2" t="s">
        <v>294</v>
      </c>
      <c r="F527" s="2" t="s">
        <v>227</v>
      </c>
      <c r="G527" s="5" t="s">
        <v>516</v>
      </c>
      <c r="H527" s="6">
        <v>40</v>
      </c>
      <c r="I527" s="6">
        <v>70</v>
      </c>
      <c r="J527" s="6">
        <v>40</v>
      </c>
      <c r="K527" s="6">
        <v>35</v>
      </c>
      <c r="L527" s="6">
        <v>40</v>
      </c>
      <c r="M527" s="6">
        <v>60</v>
      </c>
      <c r="N527" s="6">
        <f t="shared" si="16"/>
        <v>285</v>
      </c>
      <c r="O527" s="6">
        <v>30</v>
      </c>
      <c r="P527" s="6">
        <v>0</v>
      </c>
      <c r="Q527" s="6">
        <v>30</v>
      </c>
      <c r="R527" s="6">
        <v>20</v>
      </c>
      <c r="S527" s="6">
        <v>0</v>
      </c>
      <c r="T527" s="57">
        <f t="shared" si="17"/>
        <v>80</v>
      </c>
      <c r="U527" s="441" t="s">
        <v>950</v>
      </c>
    </row>
    <row r="528" spans="1:23" x14ac:dyDescent="0.25">
      <c r="A528" s="4">
        <v>448</v>
      </c>
      <c r="B528" s="2" t="s">
        <v>850</v>
      </c>
      <c r="C528" s="2" t="s">
        <v>228</v>
      </c>
      <c r="D528" s="2" t="s">
        <v>143</v>
      </c>
      <c r="E528" s="2" t="s">
        <v>294</v>
      </c>
      <c r="F528" s="2" t="s">
        <v>227</v>
      </c>
      <c r="G528" s="5" t="s">
        <v>276</v>
      </c>
      <c r="H528" s="6">
        <v>70</v>
      </c>
      <c r="I528" s="6">
        <v>110</v>
      </c>
      <c r="J528" s="6">
        <v>70</v>
      </c>
      <c r="K528" s="6">
        <v>115</v>
      </c>
      <c r="L528" s="6">
        <v>70</v>
      </c>
      <c r="M528" s="6">
        <v>90</v>
      </c>
      <c r="N528" s="6">
        <f t="shared" si="16"/>
        <v>525</v>
      </c>
      <c r="O528" s="6">
        <v>50</v>
      </c>
      <c r="P528" s="6">
        <v>0</v>
      </c>
      <c r="Q528" s="6">
        <v>0</v>
      </c>
      <c r="R528" s="6">
        <v>40</v>
      </c>
      <c r="S528" s="6">
        <v>20</v>
      </c>
      <c r="T528" s="57">
        <f t="shared" si="17"/>
        <v>110</v>
      </c>
      <c r="U528" s="441" t="s">
        <v>2973</v>
      </c>
    </row>
    <row r="529" spans="1:23" x14ac:dyDescent="0.25">
      <c r="A529" s="4">
        <v>448</v>
      </c>
      <c r="B529" s="1" t="s">
        <v>851</v>
      </c>
      <c r="C529" s="1" t="s">
        <v>228</v>
      </c>
      <c r="D529" s="11" t="s">
        <v>143</v>
      </c>
      <c r="E529" s="28" t="s">
        <v>97</v>
      </c>
      <c r="F529" s="7"/>
      <c r="G529" s="5"/>
      <c r="H529" s="10">
        <v>70</v>
      </c>
      <c r="I529" s="10">
        <v>145</v>
      </c>
      <c r="J529" s="10">
        <v>88</v>
      </c>
      <c r="K529" s="10">
        <v>140</v>
      </c>
      <c r="L529" s="10">
        <v>70</v>
      </c>
      <c r="M529" s="10">
        <v>112</v>
      </c>
      <c r="N529" s="6">
        <f t="shared" si="16"/>
        <v>625</v>
      </c>
      <c r="O529" s="57"/>
      <c r="P529" s="57"/>
      <c r="Q529" s="57"/>
      <c r="R529" s="57"/>
      <c r="S529" s="57"/>
      <c r="T529" s="57"/>
      <c r="U529" s="441"/>
    </row>
    <row r="530" spans="1:23" x14ac:dyDescent="0.25">
      <c r="A530" s="4">
        <v>449</v>
      </c>
      <c r="B530" s="2" t="s">
        <v>852</v>
      </c>
      <c r="C530" s="2" t="s">
        <v>111</v>
      </c>
      <c r="D530" s="12"/>
      <c r="E530" s="27" t="s">
        <v>509</v>
      </c>
      <c r="F530" s="7"/>
      <c r="G530" s="5" t="s">
        <v>254</v>
      </c>
      <c r="H530" s="6">
        <v>68</v>
      </c>
      <c r="I530" s="6">
        <v>72</v>
      </c>
      <c r="J530" s="6">
        <v>78</v>
      </c>
      <c r="K530" s="6">
        <v>38</v>
      </c>
      <c r="L530" s="6">
        <v>42</v>
      </c>
      <c r="M530" s="6">
        <v>32</v>
      </c>
      <c r="N530" s="6">
        <f t="shared" si="16"/>
        <v>330</v>
      </c>
      <c r="O530" s="6">
        <v>0</v>
      </c>
      <c r="P530" s="6">
        <v>0</v>
      </c>
      <c r="Q530" s="6">
        <v>10</v>
      </c>
      <c r="R530" s="6">
        <v>0</v>
      </c>
      <c r="S530" s="6">
        <v>30</v>
      </c>
      <c r="T530" s="57">
        <f t="shared" si="17"/>
        <v>40</v>
      </c>
      <c r="U530" s="4"/>
    </row>
    <row r="531" spans="1:23" x14ac:dyDescent="0.25">
      <c r="A531" s="4">
        <v>450</v>
      </c>
      <c r="B531" s="2" t="s">
        <v>853</v>
      </c>
      <c r="C531" s="2" t="s">
        <v>111</v>
      </c>
      <c r="D531" s="12"/>
      <c r="E531" s="27" t="s">
        <v>509</v>
      </c>
      <c r="F531" s="7"/>
      <c r="G531" s="5" t="s">
        <v>254</v>
      </c>
      <c r="H531" s="6">
        <v>108</v>
      </c>
      <c r="I531" s="6">
        <v>112</v>
      </c>
      <c r="J531" s="6">
        <v>118</v>
      </c>
      <c r="K531" s="6">
        <v>68</v>
      </c>
      <c r="L531" s="6">
        <v>72</v>
      </c>
      <c r="M531" s="6">
        <v>47</v>
      </c>
      <c r="N531" s="6">
        <f t="shared" si="16"/>
        <v>525</v>
      </c>
      <c r="O531" s="6">
        <v>0</v>
      </c>
      <c r="P531" s="6">
        <v>0</v>
      </c>
      <c r="Q531" s="6">
        <v>0</v>
      </c>
      <c r="R531" s="6">
        <v>0</v>
      </c>
      <c r="S531" s="6">
        <v>70</v>
      </c>
      <c r="T531" s="57">
        <f t="shared" si="17"/>
        <v>70</v>
      </c>
      <c r="U531" s="4"/>
    </row>
    <row r="532" spans="1:23" x14ac:dyDescent="0.25">
      <c r="A532" s="4">
        <v>451</v>
      </c>
      <c r="B532" s="2" t="s">
        <v>854</v>
      </c>
      <c r="C532" s="2" t="s">
        <v>31</v>
      </c>
      <c r="D532" s="2" t="s">
        <v>73</v>
      </c>
      <c r="E532" s="2" t="s">
        <v>362</v>
      </c>
      <c r="F532" s="2" t="s">
        <v>92</v>
      </c>
      <c r="G532" s="5" t="s">
        <v>102</v>
      </c>
      <c r="H532" s="6">
        <v>40</v>
      </c>
      <c r="I532" s="6">
        <v>50</v>
      </c>
      <c r="J532" s="6">
        <v>90</v>
      </c>
      <c r="K532" s="6">
        <v>30</v>
      </c>
      <c r="L532" s="6">
        <v>55</v>
      </c>
      <c r="M532" s="6">
        <v>65</v>
      </c>
      <c r="N532" s="6">
        <f t="shared" si="16"/>
        <v>330</v>
      </c>
      <c r="O532" s="6">
        <v>20</v>
      </c>
      <c r="P532" s="6">
        <v>0</v>
      </c>
      <c r="Q532" s="6">
        <v>0</v>
      </c>
      <c r="R532" s="6">
        <v>10</v>
      </c>
      <c r="S532" s="6">
        <v>10</v>
      </c>
      <c r="T532" s="57">
        <f t="shared" si="17"/>
        <v>40</v>
      </c>
      <c r="U532" s="4" t="s">
        <v>1135</v>
      </c>
    </row>
    <row r="533" spans="1:23" x14ac:dyDescent="0.25">
      <c r="A533" s="4">
        <v>452</v>
      </c>
      <c r="B533" s="2" t="s">
        <v>855</v>
      </c>
      <c r="C533" s="2" t="s">
        <v>31</v>
      </c>
      <c r="D533" s="2" t="s">
        <v>122</v>
      </c>
      <c r="E533" s="2" t="s">
        <v>362</v>
      </c>
      <c r="F533" s="2" t="s">
        <v>92</v>
      </c>
      <c r="G533" s="5" t="s">
        <v>102</v>
      </c>
      <c r="H533" s="6">
        <v>70</v>
      </c>
      <c r="I533" s="346">
        <v>100</v>
      </c>
      <c r="J533" s="6">
        <v>110</v>
      </c>
      <c r="K533" s="6">
        <v>60</v>
      </c>
      <c r="L533" s="6">
        <v>75</v>
      </c>
      <c r="M533" s="6">
        <v>95</v>
      </c>
      <c r="N533" s="6">
        <f t="shared" si="16"/>
        <v>510</v>
      </c>
      <c r="O533" s="6">
        <v>30</v>
      </c>
      <c r="P533" s="6">
        <v>0</v>
      </c>
      <c r="Q533" s="6">
        <v>0</v>
      </c>
      <c r="R533" s="6">
        <v>20</v>
      </c>
      <c r="S533" s="6">
        <v>40</v>
      </c>
      <c r="T533" s="57">
        <f t="shared" si="17"/>
        <v>90</v>
      </c>
      <c r="U533" s="4" t="s">
        <v>1135</v>
      </c>
    </row>
    <row r="534" spans="1:23" x14ac:dyDescent="0.25">
      <c r="A534" s="4">
        <v>453</v>
      </c>
      <c r="B534" s="2" t="s">
        <v>856</v>
      </c>
      <c r="C534" s="2" t="s">
        <v>31</v>
      </c>
      <c r="D534" s="2" t="s">
        <v>228</v>
      </c>
      <c r="E534" s="2" t="s">
        <v>718</v>
      </c>
      <c r="F534" s="2" t="s">
        <v>245</v>
      </c>
      <c r="G534" s="5" t="s">
        <v>338</v>
      </c>
      <c r="H534" s="6">
        <v>48</v>
      </c>
      <c r="I534" s="6">
        <v>61</v>
      </c>
      <c r="J534" s="6">
        <v>40</v>
      </c>
      <c r="K534" s="6">
        <v>61</v>
      </c>
      <c r="L534" s="6">
        <v>40</v>
      </c>
      <c r="M534" s="6">
        <v>50</v>
      </c>
      <c r="N534" s="6">
        <f t="shared" si="16"/>
        <v>300</v>
      </c>
      <c r="O534" s="6">
        <v>10</v>
      </c>
      <c r="P534" s="6">
        <v>0</v>
      </c>
      <c r="Q534" s="6">
        <v>0</v>
      </c>
      <c r="R534" s="6">
        <v>20</v>
      </c>
      <c r="S534" s="6">
        <v>0</v>
      </c>
      <c r="T534" s="57">
        <f t="shared" si="17"/>
        <v>30</v>
      </c>
      <c r="U534" s="422" t="s">
        <v>1819</v>
      </c>
    </row>
    <row r="535" spans="1:23" x14ac:dyDescent="0.25">
      <c r="A535" s="4">
        <v>454</v>
      </c>
      <c r="B535" s="2" t="s">
        <v>857</v>
      </c>
      <c r="C535" s="2" t="s">
        <v>31</v>
      </c>
      <c r="D535" s="2" t="s">
        <v>228</v>
      </c>
      <c r="E535" s="2" t="s">
        <v>718</v>
      </c>
      <c r="F535" s="2" t="s">
        <v>245</v>
      </c>
      <c r="G535" s="5" t="s">
        <v>338</v>
      </c>
      <c r="H535" s="6">
        <v>83</v>
      </c>
      <c r="I535" s="6">
        <v>106</v>
      </c>
      <c r="J535" s="6">
        <v>65</v>
      </c>
      <c r="K535" s="6">
        <v>86</v>
      </c>
      <c r="L535" s="6">
        <v>65</v>
      </c>
      <c r="M535" s="6">
        <v>85</v>
      </c>
      <c r="N535" s="6">
        <f t="shared" si="16"/>
        <v>490</v>
      </c>
      <c r="O535" s="6">
        <v>30</v>
      </c>
      <c r="P535" s="6">
        <v>0</v>
      </c>
      <c r="Q535" s="6">
        <v>0</v>
      </c>
      <c r="R535" s="6">
        <v>40</v>
      </c>
      <c r="S535" s="6">
        <v>0</v>
      </c>
      <c r="T535" s="57">
        <f t="shared" si="17"/>
        <v>70</v>
      </c>
      <c r="U535" s="4" t="s">
        <v>1295</v>
      </c>
    </row>
    <row r="536" spans="1:23" x14ac:dyDescent="0.25">
      <c r="A536" s="4">
        <v>455</v>
      </c>
      <c r="B536" s="2" t="s">
        <v>529</v>
      </c>
      <c r="C536" s="2" t="s">
        <v>30</v>
      </c>
      <c r="D536" s="12"/>
      <c r="E536" s="2" t="s">
        <v>234</v>
      </c>
      <c r="F536" s="7"/>
      <c r="G536" s="79" t="s">
        <v>530</v>
      </c>
      <c r="H536" s="6">
        <v>74</v>
      </c>
      <c r="I536" s="6">
        <v>100</v>
      </c>
      <c r="J536" s="6">
        <v>72</v>
      </c>
      <c r="K536" s="6">
        <v>90</v>
      </c>
      <c r="L536" s="6">
        <v>72</v>
      </c>
      <c r="M536" s="6">
        <v>46</v>
      </c>
      <c r="N536" s="6">
        <f t="shared" si="16"/>
        <v>454</v>
      </c>
      <c r="O536" s="6">
        <v>40</v>
      </c>
      <c r="P536" s="6">
        <v>0</v>
      </c>
      <c r="Q536" s="6">
        <v>0</v>
      </c>
      <c r="R536" s="6">
        <v>50</v>
      </c>
      <c r="S536" s="6">
        <v>0</v>
      </c>
      <c r="T536" s="57">
        <f t="shared" si="17"/>
        <v>90</v>
      </c>
      <c r="U536" s="4" t="s">
        <v>1376</v>
      </c>
    </row>
    <row r="537" spans="1:23" x14ac:dyDescent="0.25">
      <c r="A537" s="4">
        <v>456</v>
      </c>
      <c r="B537" s="2" t="s">
        <v>858</v>
      </c>
      <c r="C537" s="2" t="s">
        <v>65</v>
      </c>
      <c r="D537" s="12"/>
      <c r="E537" s="2" t="s">
        <v>182</v>
      </c>
      <c r="F537" s="2" t="s">
        <v>723</v>
      </c>
      <c r="G537" s="26" t="s">
        <v>3714</v>
      </c>
      <c r="H537" s="6">
        <v>49</v>
      </c>
      <c r="I537" s="6">
        <v>49</v>
      </c>
      <c r="J537" s="6">
        <v>56</v>
      </c>
      <c r="K537" s="6">
        <v>49</v>
      </c>
      <c r="L537" s="6">
        <v>61</v>
      </c>
      <c r="M537" s="6">
        <v>66</v>
      </c>
      <c r="N537" s="6">
        <f t="shared" si="16"/>
        <v>330</v>
      </c>
      <c r="O537" s="6">
        <v>10</v>
      </c>
      <c r="P537" s="6">
        <v>40</v>
      </c>
      <c r="Q537" s="6">
        <v>20</v>
      </c>
      <c r="R537" s="6">
        <v>0</v>
      </c>
      <c r="S537" s="6">
        <v>0</v>
      </c>
      <c r="T537" s="57">
        <f t="shared" si="17"/>
        <v>70</v>
      </c>
      <c r="U537" s="4" t="s">
        <v>1878</v>
      </c>
    </row>
    <row r="538" spans="1:23" x14ac:dyDescent="0.25">
      <c r="A538" s="4">
        <v>457</v>
      </c>
      <c r="B538" s="2" t="s">
        <v>859</v>
      </c>
      <c r="C538" s="2" t="s">
        <v>65</v>
      </c>
      <c r="D538" s="12"/>
      <c r="E538" s="2" t="s">
        <v>182</v>
      </c>
      <c r="F538" s="2" t="s">
        <v>723</v>
      </c>
      <c r="G538" s="26" t="s">
        <v>3714</v>
      </c>
      <c r="H538" s="6">
        <v>69</v>
      </c>
      <c r="I538" s="6">
        <v>69</v>
      </c>
      <c r="J538" s="6">
        <v>76</v>
      </c>
      <c r="K538" s="6">
        <v>69</v>
      </c>
      <c r="L538" s="6">
        <v>86</v>
      </c>
      <c r="M538" s="6">
        <v>91</v>
      </c>
      <c r="N538" s="6">
        <f t="shared" si="16"/>
        <v>460</v>
      </c>
      <c r="O538" s="6">
        <v>10</v>
      </c>
      <c r="P538" s="6">
        <v>70</v>
      </c>
      <c r="Q538" s="6">
        <v>20</v>
      </c>
      <c r="R538" s="6">
        <v>0</v>
      </c>
      <c r="S538" s="6">
        <v>0</v>
      </c>
      <c r="T538" s="57">
        <f t="shared" si="17"/>
        <v>100</v>
      </c>
      <c r="U538" s="4" t="s">
        <v>1878</v>
      </c>
    </row>
    <row r="539" spans="1:23" x14ac:dyDescent="0.25">
      <c r="A539" s="4">
        <v>458</v>
      </c>
      <c r="B539" s="2" t="s">
        <v>860</v>
      </c>
      <c r="C539" s="2" t="s">
        <v>65</v>
      </c>
      <c r="D539" s="2" t="s">
        <v>57</v>
      </c>
      <c r="E539" s="2" t="s">
        <v>182</v>
      </c>
      <c r="F539" s="2" t="s">
        <v>279</v>
      </c>
      <c r="G539" s="239" t="s">
        <v>385</v>
      </c>
      <c r="H539" s="6">
        <v>45</v>
      </c>
      <c r="I539" s="6">
        <v>20</v>
      </c>
      <c r="J539" s="6">
        <v>50</v>
      </c>
      <c r="K539" s="6">
        <v>60</v>
      </c>
      <c r="L539" s="6">
        <v>120</v>
      </c>
      <c r="M539" s="6">
        <v>50</v>
      </c>
      <c r="N539" s="6">
        <f t="shared" si="16"/>
        <v>345</v>
      </c>
      <c r="O539" s="6">
        <v>0</v>
      </c>
      <c r="P539" s="6">
        <v>20</v>
      </c>
      <c r="Q539" s="6">
        <v>30</v>
      </c>
      <c r="R539" s="6">
        <v>0</v>
      </c>
      <c r="S539" s="6">
        <v>0</v>
      </c>
      <c r="T539" s="57">
        <f t="shared" si="17"/>
        <v>50</v>
      </c>
      <c r="U539" s="4" t="s">
        <v>2030</v>
      </c>
    </row>
    <row r="540" spans="1:23" x14ac:dyDescent="0.25">
      <c r="A540" s="4">
        <v>459</v>
      </c>
      <c r="B540" s="2" t="s">
        <v>861</v>
      </c>
      <c r="C540" s="2" t="s">
        <v>185</v>
      </c>
      <c r="D540" s="2" t="s">
        <v>30</v>
      </c>
      <c r="E540" s="27" t="s">
        <v>220</v>
      </c>
      <c r="F540" s="7"/>
      <c r="G540" s="5" t="s">
        <v>358</v>
      </c>
      <c r="H540" s="6">
        <v>60</v>
      </c>
      <c r="I540" s="6">
        <v>62</v>
      </c>
      <c r="J540" s="6">
        <v>50</v>
      </c>
      <c r="K540" s="6">
        <v>62</v>
      </c>
      <c r="L540" s="6">
        <v>60</v>
      </c>
      <c r="M540" s="6">
        <v>40</v>
      </c>
      <c r="N540" s="6">
        <f t="shared" si="16"/>
        <v>334</v>
      </c>
      <c r="O540" s="6">
        <v>10</v>
      </c>
      <c r="P540" s="6">
        <v>10</v>
      </c>
      <c r="Q540" s="6">
        <v>0</v>
      </c>
      <c r="R540" s="6">
        <v>0</v>
      </c>
      <c r="S540" s="6">
        <v>10</v>
      </c>
      <c r="T540" s="57">
        <f t="shared" si="17"/>
        <v>30</v>
      </c>
      <c r="U540" s="854" t="s">
        <v>1534</v>
      </c>
    </row>
    <row r="541" spans="1:23" x14ac:dyDescent="0.25">
      <c r="A541" s="4">
        <v>460</v>
      </c>
      <c r="B541" s="2" t="s">
        <v>862</v>
      </c>
      <c r="C541" s="2" t="s">
        <v>185</v>
      </c>
      <c r="D541" s="2" t="s">
        <v>30</v>
      </c>
      <c r="E541" s="27" t="s">
        <v>220</v>
      </c>
      <c r="F541" s="7"/>
      <c r="G541" s="5" t="s">
        <v>358</v>
      </c>
      <c r="H541" s="6">
        <v>90</v>
      </c>
      <c r="I541" s="6">
        <v>92</v>
      </c>
      <c r="J541" s="6">
        <v>75</v>
      </c>
      <c r="K541" s="6">
        <v>92</v>
      </c>
      <c r="L541" s="6">
        <v>85</v>
      </c>
      <c r="M541" s="6">
        <v>60</v>
      </c>
      <c r="N541" s="6">
        <f t="shared" si="16"/>
        <v>494</v>
      </c>
      <c r="O541" s="6">
        <v>20</v>
      </c>
      <c r="P541" s="6">
        <v>0</v>
      </c>
      <c r="Q541" s="6">
        <v>0</v>
      </c>
      <c r="R541" s="6">
        <v>0</v>
      </c>
      <c r="S541" s="6">
        <v>40</v>
      </c>
      <c r="T541" s="57">
        <f t="shared" si="17"/>
        <v>60</v>
      </c>
      <c r="U541" s="854" t="s">
        <v>1534</v>
      </c>
    </row>
    <row r="542" spans="1:23" x14ac:dyDescent="0.25">
      <c r="A542" s="4">
        <v>460</v>
      </c>
      <c r="B542" s="1" t="s">
        <v>863</v>
      </c>
      <c r="C542" s="1" t="s">
        <v>185</v>
      </c>
      <c r="D542" s="1" t="s">
        <v>30</v>
      </c>
      <c r="E542" s="1" t="s">
        <v>220</v>
      </c>
      <c r="F542" s="7"/>
      <c r="G542" s="5"/>
      <c r="H542" s="10">
        <v>90</v>
      </c>
      <c r="I542" s="10">
        <v>132</v>
      </c>
      <c r="J542" s="10">
        <v>105</v>
      </c>
      <c r="K542" s="10">
        <v>132</v>
      </c>
      <c r="L542" s="10">
        <v>105</v>
      </c>
      <c r="M542" s="10">
        <v>30</v>
      </c>
      <c r="N542" s="6">
        <f t="shared" si="16"/>
        <v>594</v>
      </c>
      <c r="O542" s="57"/>
      <c r="P542" s="57"/>
      <c r="Q542" s="57"/>
      <c r="R542" s="57"/>
      <c r="S542" s="57"/>
      <c r="T542" s="57"/>
      <c r="U542" s="4"/>
    </row>
    <row r="543" spans="1:23" x14ac:dyDescent="0.25">
      <c r="A543" s="4">
        <v>461</v>
      </c>
      <c r="B543" s="2" t="s">
        <v>864</v>
      </c>
      <c r="C543" s="2" t="s">
        <v>122</v>
      </c>
      <c r="D543" s="2" t="s">
        <v>185</v>
      </c>
      <c r="E543" s="2" t="s">
        <v>300</v>
      </c>
      <c r="F543" s="7"/>
      <c r="G543" s="5" t="s">
        <v>581</v>
      </c>
      <c r="H543" s="6">
        <v>70</v>
      </c>
      <c r="I543" s="6">
        <v>120</v>
      </c>
      <c r="J543" s="6">
        <v>65</v>
      </c>
      <c r="K543" s="6">
        <v>45</v>
      </c>
      <c r="L543" s="6">
        <v>85</v>
      </c>
      <c r="M543" s="6">
        <v>125</v>
      </c>
      <c r="N543" s="6">
        <f t="shared" si="16"/>
        <v>510</v>
      </c>
      <c r="O543" s="6">
        <v>60</v>
      </c>
      <c r="P543" s="6">
        <v>0</v>
      </c>
      <c r="Q543" s="6">
        <v>0</v>
      </c>
      <c r="R543" s="6">
        <v>60</v>
      </c>
      <c r="S543" s="6">
        <v>0</v>
      </c>
      <c r="T543" s="57">
        <f t="shared" si="17"/>
        <v>120</v>
      </c>
      <c r="U543" s="4" t="s">
        <v>1890</v>
      </c>
    </row>
    <row r="544" spans="1:23" ht="30" x14ac:dyDescent="0.25">
      <c r="A544" s="4">
        <v>462</v>
      </c>
      <c r="B544" s="12" t="s">
        <v>865</v>
      </c>
      <c r="C544" s="2" t="s">
        <v>145</v>
      </c>
      <c r="D544" s="2" t="s">
        <v>143</v>
      </c>
      <c r="E544" s="2" t="s">
        <v>311</v>
      </c>
      <c r="F544" s="2" t="s">
        <v>308</v>
      </c>
      <c r="G544" s="5" t="s">
        <v>147</v>
      </c>
      <c r="H544" s="20">
        <v>70</v>
      </c>
      <c r="I544" s="20">
        <v>70</v>
      </c>
      <c r="J544" s="6">
        <v>115</v>
      </c>
      <c r="K544" s="6">
        <v>130</v>
      </c>
      <c r="L544" s="6">
        <v>90</v>
      </c>
      <c r="M544" s="6">
        <v>60</v>
      </c>
      <c r="N544" s="6">
        <f t="shared" si="16"/>
        <v>535</v>
      </c>
      <c r="O544" s="6">
        <v>10</v>
      </c>
      <c r="P544" s="6">
        <v>0</v>
      </c>
      <c r="Q544" s="6">
        <v>0</v>
      </c>
      <c r="R544" s="6">
        <v>70</v>
      </c>
      <c r="S544" s="6">
        <v>10</v>
      </c>
      <c r="T544" s="57">
        <f t="shared" si="17"/>
        <v>90</v>
      </c>
      <c r="U544" s="323" t="s">
        <v>1245</v>
      </c>
      <c r="V544" s="16" t="s">
        <v>5531</v>
      </c>
      <c r="W544" s="16" t="s">
        <v>5532</v>
      </c>
    </row>
    <row r="545" spans="1:23" ht="30" x14ac:dyDescent="0.25">
      <c r="A545" s="4">
        <v>463</v>
      </c>
      <c r="B545" s="12" t="s">
        <v>866</v>
      </c>
      <c r="C545" s="2" t="s">
        <v>101</v>
      </c>
      <c r="D545" s="12"/>
      <c r="E545" s="2" t="s">
        <v>322</v>
      </c>
      <c r="F545" s="2" t="s">
        <v>321</v>
      </c>
      <c r="G545" s="5" t="s">
        <v>268</v>
      </c>
      <c r="H545" s="20">
        <v>110</v>
      </c>
      <c r="I545" s="20">
        <v>85</v>
      </c>
      <c r="J545" s="6">
        <v>95</v>
      </c>
      <c r="K545" s="6">
        <v>80</v>
      </c>
      <c r="L545" s="6">
        <v>95</v>
      </c>
      <c r="M545" s="6">
        <v>50</v>
      </c>
      <c r="N545" s="6">
        <f t="shared" si="16"/>
        <v>515</v>
      </c>
      <c r="O545" s="6">
        <v>0</v>
      </c>
      <c r="P545" s="6">
        <v>0</v>
      </c>
      <c r="Q545" s="6">
        <v>40</v>
      </c>
      <c r="R545" s="6">
        <v>20</v>
      </c>
      <c r="S545" s="6">
        <v>10</v>
      </c>
      <c r="T545" s="57">
        <f t="shared" si="17"/>
        <v>70</v>
      </c>
      <c r="U545" s="4" t="s">
        <v>2064</v>
      </c>
      <c r="V545" s="16" t="s">
        <v>2405</v>
      </c>
      <c r="W545" s="16" t="s">
        <v>2404</v>
      </c>
    </row>
    <row r="546" spans="1:23" x14ac:dyDescent="0.25">
      <c r="A546" s="4">
        <v>464</v>
      </c>
      <c r="B546" s="12" t="s">
        <v>867</v>
      </c>
      <c r="C546" s="2" t="s">
        <v>111</v>
      </c>
      <c r="D546" s="2" t="s">
        <v>89</v>
      </c>
      <c r="E546" s="2" t="s">
        <v>172</v>
      </c>
      <c r="F546" s="2" t="s">
        <v>524</v>
      </c>
      <c r="G546" s="5" t="s">
        <v>229</v>
      </c>
      <c r="H546" s="20">
        <v>115</v>
      </c>
      <c r="I546" s="20">
        <v>140</v>
      </c>
      <c r="J546" s="6">
        <v>130</v>
      </c>
      <c r="K546" s="6">
        <v>55</v>
      </c>
      <c r="L546" s="6">
        <v>55</v>
      </c>
      <c r="M546" s="6">
        <v>40</v>
      </c>
      <c r="N546" s="6">
        <f t="shared" si="16"/>
        <v>535</v>
      </c>
      <c r="O546" s="6">
        <v>40</v>
      </c>
      <c r="P546" s="6">
        <v>0</v>
      </c>
      <c r="Q546" s="6">
        <v>0</v>
      </c>
      <c r="R546" s="6">
        <v>10</v>
      </c>
      <c r="S546" s="6">
        <v>90</v>
      </c>
      <c r="T546" s="57">
        <f t="shared" si="17"/>
        <v>140</v>
      </c>
      <c r="U546" s="4" t="s">
        <v>1458</v>
      </c>
    </row>
    <row r="547" spans="1:23" x14ac:dyDescent="0.25">
      <c r="A547" s="4">
        <v>465</v>
      </c>
      <c r="B547" s="12" t="s">
        <v>531</v>
      </c>
      <c r="C547" s="2" t="s">
        <v>30</v>
      </c>
      <c r="D547" s="12"/>
      <c r="E547" s="2" t="s">
        <v>36</v>
      </c>
      <c r="F547" s="23" t="s">
        <v>256</v>
      </c>
      <c r="G547" s="5" t="s">
        <v>323</v>
      </c>
      <c r="H547" s="20">
        <v>100</v>
      </c>
      <c r="I547" s="20">
        <v>100</v>
      </c>
      <c r="J547" s="6">
        <v>125</v>
      </c>
      <c r="K547" s="6">
        <v>110</v>
      </c>
      <c r="L547" s="6">
        <v>50</v>
      </c>
      <c r="M547" s="6">
        <v>50</v>
      </c>
      <c r="N547" s="6">
        <f t="shared" si="16"/>
        <v>535</v>
      </c>
      <c r="O547" s="6">
        <v>20</v>
      </c>
      <c r="P547" s="6">
        <v>0</v>
      </c>
      <c r="Q547" s="6">
        <v>10</v>
      </c>
      <c r="R547" s="6">
        <v>40</v>
      </c>
      <c r="S547" s="6">
        <v>20</v>
      </c>
      <c r="T547" s="57">
        <f t="shared" si="17"/>
        <v>90</v>
      </c>
      <c r="U547" s="875" t="s">
        <v>1703</v>
      </c>
    </row>
    <row r="548" spans="1:23" x14ac:dyDescent="0.25">
      <c r="A548" s="4">
        <v>466</v>
      </c>
      <c r="B548" s="12" t="s">
        <v>868</v>
      </c>
      <c r="C548" s="2" t="s">
        <v>145</v>
      </c>
      <c r="D548" s="12"/>
      <c r="E548" s="2" t="s">
        <v>146</v>
      </c>
      <c r="F548" s="7"/>
      <c r="G548" s="5" t="s">
        <v>271</v>
      </c>
      <c r="H548" s="20">
        <v>75</v>
      </c>
      <c r="I548" s="20">
        <v>123</v>
      </c>
      <c r="J548" s="6">
        <v>67</v>
      </c>
      <c r="K548" s="6">
        <v>95</v>
      </c>
      <c r="L548" s="6">
        <v>85</v>
      </c>
      <c r="M548" s="6">
        <v>95</v>
      </c>
      <c r="N548" s="6">
        <f t="shared" si="16"/>
        <v>540</v>
      </c>
      <c r="O548" s="6">
        <v>50</v>
      </c>
      <c r="P548" s="6">
        <v>0</v>
      </c>
      <c r="Q548" s="6">
        <v>0</v>
      </c>
      <c r="R548" s="6">
        <v>10</v>
      </c>
      <c r="S548" s="6">
        <v>30</v>
      </c>
      <c r="T548" s="57">
        <f t="shared" si="17"/>
        <v>90</v>
      </c>
      <c r="U548" s="342" t="s">
        <v>3543</v>
      </c>
    </row>
    <row r="549" spans="1:23" x14ac:dyDescent="0.25">
      <c r="A549" s="4">
        <v>467</v>
      </c>
      <c r="B549" s="12" t="s">
        <v>869</v>
      </c>
      <c r="C549" s="2" t="s">
        <v>49</v>
      </c>
      <c r="D549" s="12"/>
      <c r="E549" s="2" t="s">
        <v>318</v>
      </c>
      <c r="F549" s="7"/>
      <c r="G549" s="5" t="s">
        <v>271</v>
      </c>
      <c r="H549" s="20">
        <v>75</v>
      </c>
      <c r="I549" s="20">
        <v>95</v>
      </c>
      <c r="J549" s="6">
        <v>67</v>
      </c>
      <c r="K549" s="6">
        <v>125</v>
      </c>
      <c r="L549" s="6">
        <v>95</v>
      </c>
      <c r="M549" s="6">
        <v>83</v>
      </c>
      <c r="N549" s="6">
        <f t="shared" si="16"/>
        <v>540</v>
      </c>
      <c r="O549" s="6">
        <v>50</v>
      </c>
      <c r="P549" s="6">
        <v>30</v>
      </c>
      <c r="Q549" s="6">
        <v>0</v>
      </c>
      <c r="R549" s="6">
        <v>10</v>
      </c>
      <c r="S549" s="6">
        <v>0</v>
      </c>
      <c r="T549" s="57">
        <f t="shared" si="17"/>
        <v>90</v>
      </c>
      <c r="U549" s="342" t="s">
        <v>1979</v>
      </c>
    </row>
    <row r="550" spans="1:23" x14ac:dyDescent="0.25">
      <c r="A550" s="4">
        <v>468</v>
      </c>
      <c r="B550" s="2" t="s">
        <v>870</v>
      </c>
      <c r="C550" s="2" t="s">
        <v>211</v>
      </c>
      <c r="D550" s="2" t="s">
        <v>57</v>
      </c>
      <c r="E550" s="2" t="s">
        <v>119</v>
      </c>
      <c r="F550" s="2" t="s">
        <v>375</v>
      </c>
      <c r="G550" s="5" t="s">
        <v>457</v>
      </c>
      <c r="H550" s="6">
        <v>85</v>
      </c>
      <c r="I550" s="6">
        <v>50</v>
      </c>
      <c r="J550" s="6">
        <v>95</v>
      </c>
      <c r="K550" s="6">
        <v>120</v>
      </c>
      <c r="L550" s="6">
        <v>115</v>
      </c>
      <c r="M550" s="6">
        <v>80</v>
      </c>
      <c r="N550" s="6">
        <f t="shared" si="16"/>
        <v>545</v>
      </c>
      <c r="O550" s="6">
        <v>0</v>
      </c>
      <c r="P550" s="6">
        <v>50</v>
      </c>
      <c r="Q550" s="6">
        <v>70</v>
      </c>
      <c r="R550" s="6">
        <v>0</v>
      </c>
      <c r="S550" s="6">
        <v>0</v>
      </c>
      <c r="T550" s="57">
        <f t="shared" si="17"/>
        <v>120</v>
      </c>
      <c r="U550" s="4" t="s">
        <v>2066</v>
      </c>
    </row>
    <row r="551" spans="1:23" x14ac:dyDescent="0.25">
      <c r="A551" s="4">
        <v>469</v>
      </c>
      <c r="B551" s="2" t="s">
        <v>871</v>
      </c>
      <c r="C551" s="2" t="s">
        <v>73</v>
      </c>
      <c r="D551" s="2" t="s">
        <v>57</v>
      </c>
      <c r="E551" s="2" t="s">
        <v>495</v>
      </c>
      <c r="F551" s="2" t="s">
        <v>82</v>
      </c>
      <c r="G551" s="5" t="s">
        <v>225</v>
      </c>
      <c r="H551" s="6">
        <v>86</v>
      </c>
      <c r="I551" s="6">
        <v>76</v>
      </c>
      <c r="J551" s="6">
        <v>86</v>
      </c>
      <c r="K551" s="6">
        <v>116</v>
      </c>
      <c r="L551" s="6">
        <v>56</v>
      </c>
      <c r="M551" s="6">
        <v>95</v>
      </c>
      <c r="N551" s="6">
        <f t="shared" si="16"/>
        <v>515</v>
      </c>
      <c r="O551" s="6">
        <v>50</v>
      </c>
      <c r="P551" s="6">
        <v>0</v>
      </c>
      <c r="Q551" s="6">
        <v>0</v>
      </c>
      <c r="R551" s="6">
        <v>40</v>
      </c>
      <c r="S551" s="6">
        <v>10</v>
      </c>
      <c r="T551" s="57">
        <f t="shared" si="17"/>
        <v>100</v>
      </c>
      <c r="U551" s="4"/>
    </row>
    <row r="552" spans="1:23" x14ac:dyDescent="0.25">
      <c r="A552" s="4">
        <v>470</v>
      </c>
      <c r="B552" s="12" t="s">
        <v>872</v>
      </c>
      <c r="C552" s="2" t="s">
        <v>30</v>
      </c>
      <c r="D552" s="12"/>
      <c r="E552" s="2" t="s">
        <v>41</v>
      </c>
      <c r="F552" s="7"/>
      <c r="G552" s="5" t="s">
        <v>36</v>
      </c>
      <c r="H552" s="20">
        <v>65</v>
      </c>
      <c r="I552" s="20">
        <v>110</v>
      </c>
      <c r="J552" s="6">
        <v>130</v>
      </c>
      <c r="K552" s="6">
        <v>60</v>
      </c>
      <c r="L552" s="6">
        <v>65</v>
      </c>
      <c r="M552" s="6">
        <v>95</v>
      </c>
      <c r="N552" s="6">
        <f t="shared" si="16"/>
        <v>525</v>
      </c>
      <c r="O552" s="6">
        <v>50</v>
      </c>
      <c r="P552" s="6">
        <v>20</v>
      </c>
      <c r="Q552" s="6">
        <v>30</v>
      </c>
      <c r="R552" s="6">
        <v>0</v>
      </c>
      <c r="S552" s="6">
        <v>0</v>
      </c>
      <c r="T552" s="57">
        <f t="shared" si="17"/>
        <v>100</v>
      </c>
      <c r="U552" s="4" t="s">
        <v>1061</v>
      </c>
    </row>
    <row r="553" spans="1:23" x14ac:dyDescent="0.25">
      <c r="A553" s="4">
        <v>471</v>
      </c>
      <c r="B553" s="12" t="s">
        <v>873</v>
      </c>
      <c r="C553" s="2" t="s">
        <v>185</v>
      </c>
      <c r="D553" s="12"/>
      <c r="E553" s="2" t="s">
        <v>186</v>
      </c>
      <c r="F553" s="7"/>
      <c r="G553" s="5" t="s">
        <v>335</v>
      </c>
      <c r="H553" s="20">
        <v>65</v>
      </c>
      <c r="I553" s="20">
        <v>60</v>
      </c>
      <c r="J553" s="6">
        <v>110</v>
      </c>
      <c r="K553" s="6">
        <v>130</v>
      </c>
      <c r="L553" s="6">
        <v>95</v>
      </c>
      <c r="M553" s="6">
        <v>65</v>
      </c>
      <c r="N553" s="6">
        <f t="shared" si="16"/>
        <v>525</v>
      </c>
      <c r="O553" s="6">
        <v>0</v>
      </c>
      <c r="P553" s="6">
        <v>30</v>
      </c>
      <c r="Q553" s="6">
        <v>50</v>
      </c>
      <c r="R553" s="6">
        <v>0</v>
      </c>
      <c r="S553" s="6">
        <v>20</v>
      </c>
      <c r="T553" s="57">
        <f t="shared" si="17"/>
        <v>100</v>
      </c>
      <c r="U553" s="4" t="s">
        <v>2088</v>
      </c>
    </row>
    <row r="554" spans="1:23" x14ac:dyDescent="0.25">
      <c r="A554" s="4">
        <v>472</v>
      </c>
      <c r="B554" s="2" t="s">
        <v>874</v>
      </c>
      <c r="C554" s="2" t="s">
        <v>111</v>
      </c>
      <c r="D554" s="2" t="s">
        <v>57</v>
      </c>
      <c r="E554" s="2" t="s">
        <v>355</v>
      </c>
      <c r="F554" s="2" t="s">
        <v>180</v>
      </c>
      <c r="G554" s="5" t="s">
        <v>651</v>
      </c>
      <c r="H554" s="6">
        <v>75</v>
      </c>
      <c r="I554" s="6">
        <v>95</v>
      </c>
      <c r="J554" s="6">
        <v>125</v>
      </c>
      <c r="K554" s="6">
        <v>45</v>
      </c>
      <c r="L554" s="6">
        <v>75</v>
      </c>
      <c r="M554" s="6">
        <v>95</v>
      </c>
      <c r="N554" s="6">
        <f t="shared" si="16"/>
        <v>510</v>
      </c>
      <c r="O554" s="6">
        <v>30</v>
      </c>
      <c r="P554" s="6">
        <v>0</v>
      </c>
      <c r="Q554" s="6">
        <v>0</v>
      </c>
      <c r="R554" s="6">
        <v>20</v>
      </c>
      <c r="S554" s="6">
        <v>30</v>
      </c>
      <c r="T554" s="57">
        <f t="shared" si="17"/>
        <v>80</v>
      </c>
      <c r="U554" s="430" t="s">
        <v>2030</v>
      </c>
    </row>
    <row r="555" spans="1:23" x14ac:dyDescent="0.25">
      <c r="A555" s="4">
        <v>473</v>
      </c>
      <c r="B555" s="2" t="s">
        <v>875</v>
      </c>
      <c r="C555" s="2" t="s">
        <v>185</v>
      </c>
      <c r="D555" s="2" t="s">
        <v>111</v>
      </c>
      <c r="E555" s="2" t="s">
        <v>321</v>
      </c>
      <c r="F555" s="23" t="s">
        <v>2551</v>
      </c>
      <c r="G555" s="5" t="s">
        <v>47</v>
      </c>
      <c r="H555" s="6">
        <v>110</v>
      </c>
      <c r="I555" s="6">
        <v>130</v>
      </c>
      <c r="J555" s="6">
        <v>80</v>
      </c>
      <c r="K555" s="6">
        <v>70</v>
      </c>
      <c r="L555" s="6">
        <v>60</v>
      </c>
      <c r="M555" s="6">
        <v>80</v>
      </c>
      <c r="N555" s="6">
        <f t="shared" si="16"/>
        <v>530</v>
      </c>
      <c r="O555" s="6">
        <v>20</v>
      </c>
      <c r="P555" s="6">
        <v>0</v>
      </c>
      <c r="Q555" s="6">
        <v>10</v>
      </c>
      <c r="R555" s="6">
        <v>0</v>
      </c>
      <c r="S555" s="6">
        <v>70</v>
      </c>
      <c r="T555" s="57">
        <f t="shared" si="17"/>
        <v>100</v>
      </c>
      <c r="U555" s="4" t="s">
        <v>1490</v>
      </c>
    </row>
    <row r="556" spans="1:23" x14ac:dyDescent="0.25">
      <c r="A556" s="4">
        <v>474</v>
      </c>
      <c r="B556" s="12" t="s">
        <v>876</v>
      </c>
      <c r="C556" s="2" t="s">
        <v>101</v>
      </c>
      <c r="D556" s="12"/>
      <c r="E556" s="2" t="s">
        <v>97</v>
      </c>
      <c r="F556" s="2" t="s">
        <v>414</v>
      </c>
      <c r="G556" s="5" t="s">
        <v>147</v>
      </c>
      <c r="H556" s="20">
        <v>85</v>
      </c>
      <c r="I556" s="20">
        <v>80</v>
      </c>
      <c r="J556" s="6">
        <v>70</v>
      </c>
      <c r="K556" s="6">
        <v>135</v>
      </c>
      <c r="L556" s="6">
        <v>75</v>
      </c>
      <c r="M556" s="6">
        <v>90</v>
      </c>
      <c r="N556" s="6">
        <f t="shared" si="16"/>
        <v>535</v>
      </c>
      <c r="O556" s="6">
        <v>0</v>
      </c>
      <c r="P556" s="6">
        <v>0</v>
      </c>
      <c r="Q556" s="6">
        <v>0</v>
      </c>
      <c r="R556" s="6">
        <v>30</v>
      </c>
      <c r="S556" s="6">
        <v>0</v>
      </c>
      <c r="T556" s="57">
        <f t="shared" si="17"/>
        <v>30</v>
      </c>
      <c r="U556" s="4" t="s">
        <v>2136</v>
      </c>
      <c r="V556" s="16" t="s">
        <v>2395</v>
      </c>
      <c r="W556" s="16" t="s">
        <v>2396</v>
      </c>
    </row>
    <row r="557" spans="1:23" x14ac:dyDescent="0.25">
      <c r="A557" s="4">
        <v>475</v>
      </c>
      <c r="B557" s="2" t="s">
        <v>878</v>
      </c>
      <c r="C557" s="2" t="s">
        <v>174</v>
      </c>
      <c r="D557" s="2" t="s">
        <v>228</v>
      </c>
      <c r="E557" s="2" t="s">
        <v>294</v>
      </c>
      <c r="F557" s="7"/>
      <c r="G557" s="5" t="s">
        <v>276</v>
      </c>
      <c r="H557" s="6">
        <v>68</v>
      </c>
      <c r="I557" s="6">
        <v>125</v>
      </c>
      <c r="J557" s="6">
        <v>65</v>
      </c>
      <c r="K557" s="6">
        <v>65</v>
      </c>
      <c r="L557" s="6">
        <v>115</v>
      </c>
      <c r="M557" s="6">
        <v>80</v>
      </c>
      <c r="N557" s="6">
        <f t="shared" si="16"/>
        <v>518</v>
      </c>
      <c r="O557" s="6">
        <v>70</v>
      </c>
      <c r="P557" s="6">
        <v>20</v>
      </c>
      <c r="Q557" s="6">
        <v>0</v>
      </c>
      <c r="R557" s="6">
        <v>30</v>
      </c>
      <c r="S557" s="6">
        <v>10</v>
      </c>
      <c r="T557" s="57">
        <f t="shared" si="17"/>
        <v>130</v>
      </c>
      <c r="U557" s="4" t="s">
        <v>1958</v>
      </c>
      <c r="V557" s="16" t="s">
        <v>2393</v>
      </c>
      <c r="W557" s="16" t="s">
        <v>2394</v>
      </c>
    </row>
    <row r="558" spans="1:23" x14ac:dyDescent="0.25">
      <c r="A558" s="4">
        <v>475</v>
      </c>
      <c r="B558" s="1" t="s">
        <v>879</v>
      </c>
      <c r="C558" s="1" t="s">
        <v>174</v>
      </c>
      <c r="D558" s="1" t="s">
        <v>228</v>
      </c>
      <c r="E558" s="1" t="s">
        <v>227</v>
      </c>
      <c r="F558" s="2"/>
      <c r="G558" s="5"/>
      <c r="H558" s="10">
        <v>68</v>
      </c>
      <c r="I558" s="10">
        <v>165</v>
      </c>
      <c r="J558" s="10">
        <v>95</v>
      </c>
      <c r="K558" s="10">
        <v>65</v>
      </c>
      <c r="L558" s="10">
        <v>115</v>
      </c>
      <c r="M558" s="10">
        <v>110</v>
      </c>
      <c r="N558" s="6">
        <f t="shared" si="16"/>
        <v>618</v>
      </c>
      <c r="O558" s="57"/>
      <c r="P558" s="57"/>
      <c r="Q558" s="57"/>
      <c r="R558" s="57"/>
      <c r="S558" s="57"/>
      <c r="T558" s="57"/>
      <c r="U558" s="4"/>
    </row>
    <row r="559" spans="1:23" x14ac:dyDescent="0.25">
      <c r="A559" s="4">
        <v>476</v>
      </c>
      <c r="B559" s="2" t="s">
        <v>881</v>
      </c>
      <c r="C559" s="2" t="s">
        <v>89</v>
      </c>
      <c r="D559" s="2" t="s">
        <v>143</v>
      </c>
      <c r="E559" s="2" t="s">
        <v>308</v>
      </c>
      <c r="F559" s="2" t="s">
        <v>311</v>
      </c>
      <c r="G559" s="5" t="s">
        <v>254</v>
      </c>
      <c r="H559" s="6">
        <v>60</v>
      </c>
      <c r="I559" s="6">
        <v>55</v>
      </c>
      <c r="J559" s="6">
        <v>145</v>
      </c>
      <c r="K559" s="6">
        <v>75</v>
      </c>
      <c r="L559" s="6">
        <v>150</v>
      </c>
      <c r="M559" s="6">
        <v>40</v>
      </c>
      <c r="N559" s="6">
        <f t="shared" si="16"/>
        <v>525</v>
      </c>
      <c r="O559" s="6">
        <v>0</v>
      </c>
      <c r="P559" s="6">
        <v>0</v>
      </c>
      <c r="Q559" s="6">
        <v>0</v>
      </c>
      <c r="R559" s="6">
        <v>70</v>
      </c>
      <c r="S559" s="6">
        <v>30</v>
      </c>
      <c r="T559" s="57">
        <f t="shared" si="17"/>
        <v>100</v>
      </c>
      <c r="U559" s="323" t="s">
        <v>1245</v>
      </c>
    </row>
    <row r="560" spans="1:23" x14ac:dyDescent="0.25">
      <c r="A560" s="4">
        <v>477</v>
      </c>
      <c r="B560" s="2" t="s">
        <v>882</v>
      </c>
      <c r="C560" s="2" t="s">
        <v>128</v>
      </c>
      <c r="D560" s="12"/>
      <c r="E560" s="2" t="s">
        <v>300</v>
      </c>
      <c r="F560" s="7"/>
      <c r="G560" s="26" t="s">
        <v>4966</v>
      </c>
      <c r="H560" s="6">
        <v>45</v>
      </c>
      <c r="I560" s="6">
        <v>100</v>
      </c>
      <c r="J560" s="6">
        <v>135</v>
      </c>
      <c r="K560" s="6">
        <v>65</v>
      </c>
      <c r="L560" s="6">
        <v>135</v>
      </c>
      <c r="M560" s="6">
        <v>45</v>
      </c>
      <c r="N560" s="6">
        <f t="shared" si="16"/>
        <v>525</v>
      </c>
      <c r="O560" s="6">
        <v>40</v>
      </c>
      <c r="P560" s="6">
        <v>0</v>
      </c>
      <c r="Q560" s="6">
        <v>0</v>
      </c>
      <c r="R560" s="6">
        <v>30</v>
      </c>
      <c r="S560" s="6">
        <v>40</v>
      </c>
      <c r="T560" s="57">
        <f t="shared" si="17"/>
        <v>110</v>
      </c>
      <c r="U560" s="4" t="s">
        <v>2077</v>
      </c>
    </row>
    <row r="561" spans="1:23" x14ac:dyDescent="0.25">
      <c r="A561" s="4">
        <v>478</v>
      </c>
      <c r="B561" s="2" t="s">
        <v>885</v>
      </c>
      <c r="C561" s="2" t="s">
        <v>185</v>
      </c>
      <c r="D561" s="2" t="s">
        <v>128</v>
      </c>
      <c r="E561" s="2" t="s">
        <v>186</v>
      </c>
      <c r="F561" s="7"/>
      <c r="G561" s="5" t="s">
        <v>129</v>
      </c>
      <c r="H561" s="6">
        <v>70</v>
      </c>
      <c r="I561" s="6">
        <v>80</v>
      </c>
      <c r="J561" s="6">
        <v>70</v>
      </c>
      <c r="K561" s="6">
        <v>80</v>
      </c>
      <c r="L561" s="6">
        <v>70</v>
      </c>
      <c r="M561" s="6">
        <v>110</v>
      </c>
      <c r="N561" s="6">
        <f t="shared" si="16"/>
        <v>480</v>
      </c>
      <c r="O561" s="6">
        <v>0</v>
      </c>
      <c r="P561" s="6">
        <v>40</v>
      </c>
      <c r="Q561" s="6">
        <v>20</v>
      </c>
      <c r="R561" s="6">
        <v>0</v>
      </c>
      <c r="S561" s="6">
        <v>0</v>
      </c>
      <c r="T561" s="57">
        <f t="shared" si="17"/>
        <v>60</v>
      </c>
      <c r="U561" s="4" t="s">
        <v>2005</v>
      </c>
    </row>
    <row r="562" spans="1:23" ht="30" x14ac:dyDescent="0.25">
      <c r="A562" s="4">
        <v>479</v>
      </c>
      <c r="B562" s="2" t="s">
        <v>532</v>
      </c>
      <c r="C562" s="2" t="s">
        <v>145</v>
      </c>
      <c r="D562" s="2" t="s">
        <v>128</v>
      </c>
      <c r="E562" s="2" t="s">
        <v>234</v>
      </c>
      <c r="F562" s="7"/>
      <c r="G562" s="37" t="s">
        <v>516</v>
      </c>
      <c r="H562" s="6">
        <v>50</v>
      </c>
      <c r="I562" s="6">
        <v>50</v>
      </c>
      <c r="J562" s="6">
        <v>77</v>
      </c>
      <c r="K562" s="6">
        <v>95</v>
      </c>
      <c r="L562" s="6">
        <v>77</v>
      </c>
      <c r="M562" s="6">
        <v>91</v>
      </c>
      <c r="N562" s="6">
        <f t="shared" si="16"/>
        <v>440</v>
      </c>
      <c r="O562" s="6">
        <v>10</v>
      </c>
      <c r="P562" s="6">
        <v>10</v>
      </c>
      <c r="Q562" s="6">
        <v>0</v>
      </c>
      <c r="R562" s="6">
        <v>40</v>
      </c>
      <c r="S562" s="6">
        <v>0</v>
      </c>
      <c r="T562" s="57">
        <f t="shared" si="17"/>
        <v>60</v>
      </c>
      <c r="U562" s="731" t="s">
        <v>1245</v>
      </c>
      <c r="V562" s="16" t="s">
        <v>3997</v>
      </c>
      <c r="W562" s="16" t="s">
        <v>3998</v>
      </c>
    </row>
    <row r="563" spans="1:23" ht="30" x14ac:dyDescent="0.25">
      <c r="A563" s="600">
        <v>479.2</v>
      </c>
      <c r="B563" s="601" t="s">
        <v>907</v>
      </c>
      <c r="C563" s="601" t="s">
        <v>145</v>
      </c>
      <c r="D563" s="601" t="s">
        <v>65</v>
      </c>
      <c r="E563" s="601" t="s">
        <v>234</v>
      </c>
      <c r="F563" s="18"/>
      <c r="G563" s="251" t="s">
        <v>146</v>
      </c>
      <c r="H563" s="57">
        <v>50</v>
      </c>
      <c r="I563" s="57">
        <v>65</v>
      </c>
      <c r="J563" s="57">
        <v>107</v>
      </c>
      <c r="K563" s="57">
        <v>105</v>
      </c>
      <c r="L563" s="57">
        <v>107</v>
      </c>
      <c r="M563" s="57">
        <v>86</v>
      </c>
      <c r="N563" s="57">
        <f t="shared" ref="N563" si="18">H563+I563+J563+K563+L563+M563</f>
        <v>520</v>
      </c>
      <c r="O563" s="57">
        <v>20</v>
      </c>
      <c r="P563" s="57">
        <v>0</v>
      </c>
      <c r="Q563" s="57">
        <v>0</v>
      </c>
      <c r="R563" s="57">
        <v>40</v>
      </c>
      <c r="S563" s="57">
        <v>20</v>
      </c>
      <c r="T563" s="57">
        <f t="shared" ref="T563" si="19">SUM(O563:S563)</f>
        <v>80</v>
      </c>
      <c r="U563" s="731" t="s">
        <v>2189</v>
      </c>
      <c r="V563" s="599" t="s">
        <v>5122</v>
      </c>
      <c r="W563" s="599" t="s">
        <v>5124</v>
      </c>
    </row>
    <row r="564" spans="1:23" ht="30" x14ac:dyDescent="0.25">
      <c r="A564" s="4">
        <v>479.1</v>
      </c>
      <c r="B564" s="2" t="s">
        <v>903</v>
      </c>
      <c r="C564" s="2" t="s">
        <v>145</v>
      </c>
      <c r="D564" s="2" t="s">
        <v>49</v>
      </c>
      <c r="E564" s="2" t="s">
        <v>234</v>
      </c>
      <c r="F564" s="7"/>
      <c r="G564" s="251" t="s">
        <v>146</v>
      </c>
      <c r="H564" s="6">
        <v>50</v>
      </c>
      <c r="I564" s="6">
        <v>65</v>
      </c>
      <c r="J564" s="6">
        <v>107</v>
      </c>
      <c r="K564" s="6">
        <v>105</v>
      </c>
      <c r="L564" s="6">
        <v>107</v>
      </c>
      <c r="M564" s="6">
        <v>86</v>
      </c>
      <c r="N564" s="6">
        <f t="shared" si="16"/>
        <v>520</v>
      </c>
      <c r="O564" s="6">
        <v>20</v>
      </c>
      <c r="P564" s="6">
        <v>20</v>
      </c>
      <c r="Q564" s="6">
        <v>0</v>
      </c>
      <c r="R564" s="6">
        <v>40</v>
      </c>
      <c r="S564" s="6">
        <v>0</v>
      </c>
      <c r="T564" s="57">
        <f t="shared" si="17"/>
        <v>80</v>
      </c>
      <c r="U564" s="731" t="s">
        <v>1314</v>
      </c>
      <c r="V564" s="16" t="s">
        <v>5125</v>
      </c>
      <c r="W564" s="16" t="s">
        <v>5534</v>
      </c>
    </row>
    <row r="565" spans="1:23" ht="30" x14ac:dyDescent="0.25">
      <c r="A565" s="4">
        <v>479.3</v>
      </c>
      <c r="B565" s="2" t="s">
        <v>908</v>
      </c>
      <c r="C565" s="2" t="s">
        <v>145</v>
      </c>
      <c r="D565" s="2" t="s">
        <v>185</v>
      </c>
      <c r="E565" s="2" t="s">
        <v>234</v>
      </c>
      <c r="F565" s="7"/>
      <c r="G565" s="251" t="s">
        <v>146</v>
      </c>
      <c r="H565" s="6">
        <v>50</v>
      </c>
      <c r="I565" s="6">
        <v>65</v>
      </c>
      <c r="J565" s="6">
        <v>107</v>
      </c>
      <c r="K565" s="6">
        <v>105</v>
      </c>
      <c r="L565" s="6">
        <v>107</v>
      </c>
      <c r="M565" s="6">
        <v>86</v>
      </c>
      <c r="N565" s="6">
        <f t="shared" si="16"/>
        <v>520</v>
      </c>
      <c r="O565" s="6">
        <v>0</v>
      </c>
      <c r="P565" s="6">
        <v>20</v>
      </c>
      <c r="Q565" s="6">
        <v>0</v>
      </c>
      <c r="R565" s="6">
        <v>40</v>
      </c>
      <c r="S565" s="6">
        <v>20</v>
      </c>
      <c r="T565" s="57">
        <f t="shared" si="17"/>
        <v>80</v>
      </c>
      <c r="U565" s="731" t="s">
        <v>1378</v>
      </c>
      <c r="V565" s="16" t="s">
        <v>5537</v>
      </c>
      <c r="W565" s="16" t="s">
        <v>5538</v>
      </c>
    </row>
    <row r="566" spans="1:23" x14ac:dyDescent="0.25">
      <c r="A566" s="4">
        <v>479.4</v>
      </c>
      <c r="B566" s="2" t="s">
        <v>917</v>
      </c>
      <c r="C566" s="2" t="s">
        <v>145</v>
      </c>
      <c r="D566" s="2" t="s">
        <v>57</v>
      </c>
      <c r="E566" s="2" t="s">
        <v>234</v>
      </c>
      <c r="F566" s="7"/>
      <c r="G566" s="251" t="s">
        <v>146</v>
      </c>
      <c r="H566" s="6">
        <v>50</v>
      </c>
      <c r="I566" s="6">
        <v>65</v>
      </c>
      <c r="J566" s="6">
        <v>107</v>
      </c>
      <c r="K566" s="6">
        <v>105</v>
      </c>
      <c r="L566" s="6">
        <v>107</v>
      </c>
      <c r="M566" s="6">
        <v>86</v>
      </c>
      <c r="N566" s="6">
        <f t="shared" ref="N566:N630" si="20">H566+I566+J566+K566+L566+M566</f>
        <v>520</v>
      </c>
      <c r="O566" s="6">
        <v>0</v>
      </c>
      <c r="P566" s="6">
        <v>20</v>
      </c>
      <c r="Q566" s="6">
        <v>20</v>
      </c>
      <c r="R566" s="6">
        <v>40</v>
      </c>
      <c r="S566" s="6">
        <v>0</v>
      </c>
      <c r="T566" s="57">
        <f t="shared" si="17"/>
        <v>80</v>
      </c>
      <c r="U566" s="731" t="s">
        <v>1885</v>
      </c>
      <c r="V566" s="889" t="s">
        <v>5533</v>
      </c>
    </row>
    <row r="567" spans="1:23" ht="30" x14ac:dyDescent="0.25">
      <c r="A567" s="4">
        <v>479.5</v>
      </c>
      <c r="B567" s="2" t="s">
        <v>926</v>
      </c>
      <c r="C567" s="2" t="s">
        <v>145</v>
      </c>
      <c r="D567" s="2" t="s">
        <v>30</v>
      </c>
      <c r="E567" s="2" t="s">
        <v>234</v>
      </c>
      <c r="F567" s="7"/>
      <c r="G567" s="251" t="s">
        <v>146</v>
      </c>
      <c r="H567" s="6">
        <v>50</v>
      </c>
      <c r="I567" s="6">
        <v>65</v>
      </c>
      <c r="J567" s="6">
        <v>107</v>
      </c>
      <c r="K567" s="6">
        <v>105</v>
      </c>
      <c r="L567" s="6">
        <v>107</v>
      </c>
      <c r="M567" s="6">
        <v>86</v>
      </c>
      <c r="N567" s="6">
        <f t="shared" si="20"/>
        <v>520</v>
      </c>
      <c r="O567" s="6">
        <v>20</v>
      </c>
      <c r="P567" s="6">
        <v>0</v>
      </c>
      <c r="Q567" s="6">
        <v>20</v>
      </c>
      <c r="R567" s="6">
        <v>40</v>
      </c>
      <c r="S567" s="6">
        <v>0</v>
      </c>
      <c r="T567" s="57">
        <f t="shared" si="17"/>
        <v>80</v>
      </c>
      <c r="U567" s="731" t="s">
        <v>1146</v>
      </c>
      <c r="V567" s="16" t="s">
        <v>5535</v>
      </c>
      <c r="W567" s="16" t="s">
        <v>5536</v>
      </c>
    </row>
    <row r="568" spans="1:23" x14ac:dyDescent="0.25">
      <c r="A568" s="4">
        <v>480</v>
      </c>
      <c r="B568" s="2" t="s">
        <v>535</v>
      </c>
      <c r="C568" s="2" t="s">
        <v>174</v>
      </c>
      <c r="D568" s="12"/>
      <c r="E568" s="2" t="s">
        <v>234</v>
      </c>
      <c r="F568" s="7"/>
      <c r="G568" s="79" t="s">
        <v>284</v>
      </c>
      <c r="H568" s="6">
        <v>75</v>
      </c>
      <c r="I568" s="6">
        <v>75</v>
      </c>
      <c r="J568" s="6">
        <v>130</v>
      </c>
      <c r="K568" s="6">
        <v>75</v>
      </c>
      <c r="L568" s="6">
        <v>130</v>
      </c>
      <c r="M568" s="6">
        <v>95</v>
      </c>
      <c r="N568" s="6">
        <f t="shared" si="20"/>
        <v>580</v>
      </c>
      <c r="O568" s="6">
        <v>0</v>
      </c>
      <c r="P568" s="6">
        <v>0</v>
      </c>
      <c r="Q568" s="6">
        <v>20</v>
      </c>
      <c r="R568" s="6">
        <v>100</v>
      </c>
      <c r="S568" s="6">
        <v>0</v>
      </c>
      <c r="T568" s="57">
        <f t="shared" si="17"/>
        <v>120</v>
      </c>
      <c r="U568" s="4" t="s">
        <v>1171</v>
      </c>
    </row>
    <row r="569" spans="1:23" x14ac:dyDescent="0.25">
      <c r="A569" s="4">
        <v>481</v>
      </c>
      <c r="B569" s="2" t="s">
        <v>537</v>
      </c>
      <c r="C569" s="2" t="s">
        <v>174</v>
      </c>
      <c r="D569" s="12"/>
      <c r="E569" s="2" t="s">
        <v>234</v>
      </c>
      <c r="F569" s="7"/>
      <c r="G569" s="79" t="s">
        <v>1574</v>
      </c>
      <c r="H569" s="6">
        <v>80</v>
      </c>
      <c r="I569" s="6">
        <v>105</v>
      </c>
      <c r="J569" s="6">
        <v>105</v>
      </c>
      <c r="K569" s="6">
        <v>105</v>
      </c>
      <c r="L569" s="6">
        <v>105</v>
      </c>
      <c r="M569" s="6">
        <v>80</v>
      </c>
      <c r="N569" s="6">
        <f t="shared" si="20"/>
        <v>580</v>
      </c>
      <c r="O569" s="6">
        <v>0</v>
      </c>
      <c r="P569" s="6">
        <v>20</v>
      </c>
      <c r="Q569" s="6">
        <v>50</v>
      </c>
      <c r="R569" s="6">
        <v>50</v>
      </c>
      <c r="S569" s="6">
        <v>0</v>
      </c>
      <c r="T569" s="57">
        <f t="shared" si="17"/>
        <v>120</v>
      </c>
      <c r="U569" s="4" t="s">
        <v>1475</v>
      </c>
    </row>
    <row r="570" spans="1:23" x14ac:dyDescent="0.25">
      <c r="A570" s="4">
        <v>482</v>
      </c>
      <c r="B570" s="2" t="s">
        <v>538</v>
      </c>
      <c r="C570" s="2" t="s">
        <v>174</v>
      </c>
      <c r="D570" s="12"/>
      <c r="E570" s="2" t="s">
        <v>234</v>
      </c>
      <c r="F570" s="7"/>
      <c r="G570" s="79" t="s">
        <v>231</v>
      </c>
      <c r="H570" s="6">
        <v>75</v>
      </c>
      <c r="I570" s="6">
        <v>125</v>
      </c>
      <c r="J570" s="6">
        <v>70</v>
      </c>
      <c r="K570" s="6">
        <v>125</v>
      </c>
      <c r="L570" s="6">
        <v>70</v>
      </c>
      <c r="M570" s="6">
        <v>115</v>
      </c>
      <c r="N570" s="6">
        <f t="shared" si="20"/>
        <v>580</v>
      </c>
      <c r="O570" s="6">
        <v>20</v>
      </c>
      <c r="P570" s="6">
        <v>0</v>
      </c>
      <c r="Q570" s="6">
        <v>0</v>
      </c>
      <c r="R570" s="6">
        <v>50</v>
      </c>
      <c r="S570" s="6">
        <v>50</v>
      </c>
      <c r="T570" s="57">
        <f t="shared" si="17"/>
        <v>120</v>
      </c>
      <c r="U570" s="4" t="s">
        <v>1356</v>
      </c>
    </row>
    <row r="571" spans="1:23" x14ac:dyDescent="0.25">
      <c r="A571" s="4">
        <v>483</v>
      </c>
      <c r="B571" s="2" t="s">
        <v>942</v>
      </c>
      <c r="C571" s="2" t="s">
        <v>143</v>
      </c>
      <c r="D571" s="2" t="s">
        <v>59</v>
      </c>
      <c r="E571" s="2" t="s">
        <v>300</v>
      </c>
      <c r="F571" s="7"/>
      <c r="G571" s="5" t="s">
        <v>534</v>
      </c>
      <c r="H571" s="6">
        <v>100</v>
      </c>
      <c r="I571" s="6">
        <v>120</v>
      </c>
      <c r="J571" s="6">
        <v>120</v>
      </c>
      <c r="K571" s="6">
        <v>150</v>
      </c>
      <c r="L571" s="6">
        <v>100</v>
      </c>
      <c r="M571" s="6">
        <v>90</v>
      </c>
      <c r="N571" s="6">
        <f t="shared" si="20"/>
        <v>680</v>
      </c>
      <c r="O571" s="6">
        <v>60</v>
      </c>
      <c r="P571" s="6">
        <v>20</v>
      </c>
      <c r="Q571" s="6">
        <v>0</v>
      </c>
      <c r="R571" s="6">
        <v>40</v>
      </c>
      <c r="S571" s="6">
        <v>40</v>
      </c>
      <c r="T571" s="57">
        <f t="shared" si="17"/>
        <v>160</v>
      </c>
      <c r="U571" s="313" t="s">
        <v>1182</v>
      </c>
    </row>
    <row r="572" spans="1:23" x14ac:dyDescent="0.25">
      <c r="A572" s="4">
        <v>484</v>
      </c>
      <c r="B572" s="2" t="s">
        <v>948</v>
      </c>
      <c r="C572" s="2" t="s">
        <v>65</v>
      </c>
      <c r="D572" s="2" t="s">
        <v>59</v>
      </c>
      <c r="E572" s="2" t="s">
        <v>300</v>
      </c>
      <c r="F572" s="7"/>
      <c r="G572" s="5" t="s">
        <v>534</v>
      </c>
      <c r="H572" s="6">
        <v>90</v>
      </c>
      <c r="I572" s="6">
        <v>120</v>
      </c>
      <c r="J572" s="6">
        <v>100</v>
      </c>
      <c r="K572" s="6">
        <v>150</v>
      </c>
      <c r="L572" s="6">
        <v>120</v>
      </c>
      <c r="M572" s="6">
        <v>100</v>
      </c>
      <c r="N572" s="6">
        <f t="shared" si="20"/>
        <v>680</v>
      </c>
      <c r="O572" s="6">
        <v>60</v>
      </c>
      <c r="P572" s="6">
        <v>40</v>
      </c>
      <c r="Q572" s="6">
        <v>0</v>
      </c>
      <c r="R572" s="6">
        <v>20</v>
      </c>
      <c r="S572" s="6">
        <v>40</v>
      </c>
      <c r="T572" s="57">
        <f t="shared" si="17"/>
        <v>160</v>
      </c>
      <c r="U572" s="313" t="s">
        <v>1516</v>
      </c>
    </row>
    <row r="573" spans="1:23" x14ac:dyDescent="0.25">
      <c r="A573" s="4">
        <v>485</v>
      </c>
      <c r="B573" s="2" t="s">
        <v>952</v>
      </c>
      <c r="C573" s="2" t="s">
        <v>49</v>
      </c>
      <c r="D573" s="2" t="s">
        <v>143</v>
      </c>
      <c r="E573" s="2" t="s">
        <v>218</v>
      </c>
      <c r="F573" s="26" t="s">
        <v>583</v>
      </c>
      <c r="G573" s="5" t="s">
        <v>318</v>
      </c>
      <c r="H573" s="6">
        <v>91</v>
      </c>
      <c r="I573" s="6">
        <v>90</v>
      </c>
      <c r="J573" s="6">
        <v>106</v>
      </c>
      <c r="K573" s="6">
        <v>130</v>
      </c>
      <c r="L573" s="6">
        <v>106</v>
      </c>
      <c r="M573" s="6">
        <v>77</v>
      </c>
      <c r="N573" s="6">
        <f t="shared" si="20"/>
        <v>600</v>
      </c>
      <c r="O573" s="6">
        <v>60</v>
      </c>
      <c r="P573" s="6">
        <v>0</v>
      </c>
      <c r="Q573" s="6">
        <v>0</v>
      </c>
      <c r="R573" s="6">
        <v>0</v>
      </c>
      <c r="S573" s="6">
        <v>60</v>
      </c>
      <c r="T573" s="57">
        <f t="shared" si="17"/>
        <v>120</v>
      </c>
      <c r="U573" s="313" t="s">
        <v>88</v>
      </c>
    </row>
    <row r="574" spans="1:23" x14ac:dyDescent="0.25">
      <c r="A574" s="4">
        <v>486</v>
      </c>
      <c r="B574" s="2" t="s">
        <v>958</v>
      </c>
      <c r="C574" s="2" t="s">
        <v>101</v>
      </c>
      <c r="D574" s="12"/>
      <c r="E574" s="2" t="s">
        <v>960</v>
      </c>
      <c r="F574" s="7"/>
      <c r="G574" s="26" t="s">
        <v>672</v>
      </c>
      <c r="H574" s="6">
        <v>110</v>
      </c>
      <c r="I574" s="6">
        <v>160</v>
      </c>
      <c r="J574" s="6">
        <v>110</v>
      </c>
      <c r="K574" s="6">
        <v>80</v>
      </c>
      <c r="L574" s="6">
        <v>110</v>
      </c>
      <c r="M574" s="6">
        <v>100</v>
      </c>
      <c r="N574" s="6">
        <f t="shared" si="20"/>
        <v>670</v>
      </c>
      <c r="O574" s="6">
        <v>40</v>
      </c>
      <c r="P574" s="6">
        <v>0</v>
      </c>
      <c r="Q574" s="6">
        <v>0</v>
      </c>
      <c r="R574" s="6">
        <v>40</v>
      </c>
      <c r="S574" s="6">
        <v>80</v>
      </c>
      <c r="T574" s="57">
        <f t="shared" si="17"/>
        <v>160</v>
      </c>
      <c r="U574" s="313" t="s">
        <v>2104</v>
      </c>
    </row>
    <row r="575" spans="1:23" x14ac:dyDescent="0.25">
      <c r="A575" s="4">
        <v>487</v>
      </c>
      <c r="B575" s="2" t="s">
        <v>965</v>
      </c>
      <c r="C575" s="2" t="s">
        <v>128</v>
      </c>
      <c r="D575" s="2" t="s">
        <v>59</v>
      </c>
      <c r="E575" s="2" t="s">
        <v>300</v>
      </c>
      <c r="F575" s="7"/>
      <c r="G575" s="5" t="s">
        <v>534</v>
      </c>
      <c r="H575" s="6">
        <v>150</v>
      </c>
      <c r="I575" s="6">
        <v>100</v>
      </c>
      <c r="J575" s="6">
        <v>120</v>
      </c>
      <c r="K575" s="6">
        <v>100</v>
      </c>
      <c r="L575" s="6">
        <v>120</v>
      </c>
      <c r="M575" s="6">
        <v>90</v>
      </c>
      <c r="N575" s="6">
        <f t="shared" si="20"/>
        <v>680</v>
      </c>
      <c r="O575" s="6">
        <v>40</v>
      </c>
      <c r="P575" s="6">
        <v>0</v>
      </c>
      <c r="Q575" s="6">
        <v>0</v>
      </c>
      <c r="R575" s="6">
        <v>60</v>
      </c>
      <c r="S575" s="6">
        <v>60</v>
      </c>
      <c r="T575" s="57">
        <f t="shared" si="17"/>
        <v>160</v>
      </c>
      <c r="U575" s="313" t="s">
        <v>1862</v>
      </c>
    </row>
    <row r="576" spans="1:23" x14ac:dyDescent="0.25">
      <c r="A576" s="4">
        <v>487.1</v>
      </c>
      <c r="B576" s="68" t="s">
        <v>2738</v>
      </c>
      <c r="C576" s="2" t="s">
        <v>128</v>
      </c>
      <c r="D576" s="2" t="s">
        <v>59</v>
      </c>
      <c r="E576" s="2" t="s">
        <v>234</v>
      </c>
      <c r="F576" s="7"/>
      <c r="G576" s="79" t="s">
        <v>534</v>
      </c>
      <c r="H576" s="6">
        <v>150</v>
      </c>
      <c r="I576" s="6">
        <v>120</v>
      </c>
      <c r="J576" s="6">
        <v>100</v>
      </c>
      <c r="K576" s="6">
        <v>120</v>
      </c>
      <c r="L576" s="6">
        <v>100</v>
      </c>
      <c r="M576" s="6">
        <v>90</v>
      </c>
      <c r="N576" s="6">
        <f t="shared" si="20"/>
        <v>680</v>
      </c>
      <c r="O576" s="6">
        <v>60</v>
      </c>
      <c r="P576" s="6">
        <v>0</v>
      </c>
      <c r="Q576" s="6">
        <v>0</v>
      </c>
      <c r="R576" s="6">
        <v>60</v>
      </c>
      <c r="S576" s="6">
        <v>40</v>
      </c>
      <c r="T576" s="57">
        <f t="shared" si="17"/>
        <v>160</v>
      </c>
      <c r="U576" s="313" t="s">
        <v>1862</v>
      </c>
    </row>
    <row r="577" spans="1:21" x14ac:dyDescent="0.25">
      <c r="A577" s="4">
        <v>488</v>
      </c>
      <c r="B577" s="2" t="s">
        <v>541</v>
      </c>
      <c r="C577" s="2" t="s">
        <v>174</v>
      </c>
      <c r="D577" s="12"/>
      <c r="E577" s="2" t="s">
        <v>234</v>
      </c>
      <c r="F577" s="7"/>
      <c r="G577" s="79" t="s">
        <v>1746</v>
      </c>
      <c r="H577" s="6">
        <v>120</v>
      </c>
      <c r="I577" s="6">
        <v>70</v>
      </c>
      <c r="J577" s="6">
        <v>120</v>
      </c>
      <c r="K577" s="6">
        <v>75</v>
      </c>
      <c r="L577" s="6">
        <v>130</v>
      </c>
      <c r="M577" s="6">
        <v>85</v>
      </c>
      <c r="N577" s="6">
        <f t="shared" si="20"/>
        <v>600</v>
      </c>
      <c r="O577" s="6">
        <v>0</v>
      </c>
      <c r="P577" s="6">
        <v>90</v>
      </c>
      <c r="Q577" s="6">
        <v>40</v>
      </c>
      <c r="R577" s="6">
        <v>30</v>
      </c>
      <c r="S577" s="6">
        <v>0</v>
      </c>
      <c r="T577" s="57">
        <f t="shared" si="17"/>
        <v>160</v>
      </c>
      <c r="U577" s="4"/>
    </row>
    <row r="578" spans="1:21" x14ac:dyDescent="0.25">
      <c r="A578" s="4">
        <v>489</v>
      </c>
      <c r="B578" s="2" t="s">
        <v>973</v>
      </c>
      <c r="C578" s="2" t="s">
        <v>65</v>
      </c>
      <c r="D578" s="12"/>
      <c r="E578" s="2" t="s">
        <v>334</v>
      </c>
      <c r="F578" s="7"/>
      <c r="G578" s="7"/>
      <c r="H578" s="6">
        <v>80</v>
      </c>
      <c r="I578" s="6">
        <v>80</v>
      </c>
      <c r="J578" s="6">
        <v>80</v>
      </c>
      <c r="K578" s="6">
        <v>80</v>
      </c>
      <c r="L578" s="6">
        <v>80</v>
      </c>
      <c r="M578" s="6">
        <v>80</v>
      </c>
      <c r="N578" s="6">
        <f t="shared" si="20"/>
        <v>480</v>
      </c>
      <c r="O578" s="6">
        <v>0</v>
      </c>
      <c r="P578" s="6">
        <v>30</v>
      </c>
      <c r="Q578" s="6">
        <v>40</v>
      </c>
      <c r="R578" s="6">
        <v>0</v>
      </c>
      <c r="S578" s="6">
        <v>0</v>
      </c>
      <c r="T578" s="57">
        <f t="shared" si="17"/>
        <v>70</v>
      </c>
      <c r="U578" s="4"/>
    </row>
    <row r="579" spans="1:21" x14ac:dyDescent="0.25">
      <c r="A579" s="4">
        <v>490</v>
      </c>
      <c r="B579" s="2" t="s">
        <v>976</v>
      </c>
      <c r="C579" s="2" t="s">
        <v>65</v>
      </c>
      <c r="D579" s="12"/>
      <c r="E579" s="2" t="s">
        <v>334</v>
      </c>
      <c r="F579" s="7"/>
      <c r="G579" s="7"/>
      <c r="H579" s="6">
        <v>100</v>
      </c>
      <c r="I579" s="6">
        <v>100</v>
      </c>
      <c r="J579" s="6">
        <v>100</v>
      </c>
      <c r="K579" s="6">
        <v>100</v>
      </c>
      <c r="L579" s="6">
        <v>100</v>
      </c>
      <c r="M579" s="6">
        <v>100</v>
      </c>
      <c r="N579" s="6">
        <f t="shared" si="20"/>
        <v>600</v>
      </c>
      <c r="O579" s="6">
        <v>0</v>
      </c>
      <c r="P579" s="6">
        <v>40</v>
      </c>
      <c r="Q579" s="6">
        <v>60</v>
      </c>
      <c r="R579" s="6">
        <v>20</v>
      </c>
      <c r="S579" s="6">
        <v>0</v>
      </c>
      <c r="T579" s="57">
        <f t="shared" si="17"/>
        <v>120</v>
      </c>
      <c r="U579" s="4"/>
    </row>
    <row r="580" spans="1:21" x14ac:dyDescent="0.25">
      <c r="A580" s="4">
        <v>491</v>
      </c>
      <c r="B580" s="2" t="s">
        <v>980</v>
      </c>
      <c r="C580" s="2" t="s">
        <v>122</v>
      </c>
      <c r="D580" s="12"/>
      <c r="E580" s="27" t="s">
        <v>982</v>
      </c>
      <c r="F580" s="7"/>
      <c r="G580" s="79" t="s">
        <v>1750</v>
      </c>
      <c r="H580" s="6">
        <v>70</v>
      </c>
      <c r="I580" s="6">
        <v>90</v>
      </c>
      <c r="J580" s="6">
        <v>90</v>
      </c>
      <c r="K580" s="6">
        <v>135</v>
      </c>
      <c r="L580" s="6">
        <v>90</v>
      </c>
      <c r="M580" s="6">
        <v>125</v>
      </c>
      <c r="N580" s="6">
        <f t="shared" si="20"/>
        <v>600</v>
      </c>
      <c r="O580" s="6">
        <v>50</v>
      </c>
      <c r="P580" s="6">
        <v>20</v>
      </c>
      <c r="Q580" s="6">
        <v>0</v>
      </c>
      <c r="R580" s="6">
        <v>70</v>
      </c>
      <c r="S580" s="6">
        <v>20</v>
      </c>
      <c r="T580" s="57">
        <f t="shared" si="17"/>
        <v>160</v>
      </c>
      <c r="U580" s="4" t="s">
        <v>2991</v>
      </c>
    </row>
    <row r="581" spans="1:21" x14ac:dyDescent="0.25">
      <c r="A581" s="4">
        <v>492</v>
      </c>
      <c r="B581" s="2" t="s">
        <v>984</v>
      </c>
      <c r="C581" s="2" t="s">
        <v>30</v>
      </c>
      <c r="D581" s="12"/>
      <c r="E581" s="2" t="s">
        <v>374</v>
      </c>
      <c r="F581" s="7"/>
      <c r="G581" s="26" t="s">
        <v>1587</v>
      </c>
      <c r="H581" s="6">
        <v>100</v>
      </c>
      <c r="I581" s="6">
        <v>100</v>
      </c>
      <c r="J581" s="6">
        <v>100</v>
      </c>
      <c r="K581" s="6">
        <v>100</v>
      </c>
      <c r="L581" s="6">
        <v>100</v>
      </c>
      <c r="M581" s="6">
        <v>100</v>
      </c>
      <c r="N581" s="6">
        <f t="shared" si="20"/>
        <v>600</v>
      </c>
      <c r="O581" s="6">
        <v>0</v>
      </c>
      <c r="P581" s="6">
        <v>70</v>
      </c>
      <c r="Q581" s="6">
        <v>60</v>
      </c>
      <c r="R581" s="6">
        <v>30</v>
      </c>
      <c r="S581" s="6">
        <v>0</v>
      </c>
      <c r="T581" s="57">
        <f t="shared" si="17"/>
        <v>160</v>
      </c>
      <c r="U581" s="4"/>
    </row>
    <row r="582" spans="1:21" x14ac:dyDescent="0.25">
      <c r="A582" s="4">
        <v>492.1</v>
      </c>
      <c r="B582" s="68" t="s">
        <v>2739</v>
      </c>
      <c r="C582" s="2" t="s">
        <v>30</v>
      </c>
      <c r="D582" s="2" t="s">
        <v>57</v>
      </c>
      <c r="E582" s="2" t="s">
        <v>375</v>
      </c>
      <c r="F582" s="7"/>
      <c r="G582" s="26" t="s">
        <v>264</v>
      </c>
      <c r="H582" s="6">
        <v>100</v>
      </c>
      <c r="I582" s="6">
        <v>103</v>
      </c>
      <c r="J582" s="6">
        <v>75</v>
      </c>
      <c r="K582" s="6">
        <v>120</v>
      </c>
      <c r="L582" s="6">
        <v>75</v>
      </c>
      <c r="M582" s="6">
        <v>127</v>
      </c>
      <c r="N582" s="6">
        <f t="shared" si="20"/>
        <v>600</v>
      </c>
      <c r="O582" s="6">
        <v>40</v>
      </c>
      <c r="P582" s="6">
        <v>40</v>
      </c>
      <c r="Q582" s="6">
        <v>50</v>
      </c>
      <c r="R582" s="6">
        <v>30</v>
      </c>
      <c r="S582" s="6">
        <v>0</v>
      </c>
      <c r="T582" s="57">
        <f t="shared" si="17"/>
        <v>160</v>
      </c>
      <c r="U582" s="4"/>
    </row>
    <row r="583" spans="1:21" x14ac:dyDescent="0.25">
      <c r="A583" s="4">
        <v>493</v>
      </c>
      <c r="B583" s="2" t="s">
        <v>992</v>
      </c>
      <c r="C583" s="2" t="s">
        <v>101</v>
      </c>
      <c r="D583" s="12"/>
      <c r="E583" s="27" t="s">
        <v>993</v>
      </c>
      <c r="F583" s="7"/>
      <c r="G583" s="7"/>
      <c r="H583" s="6">
        <v>120</v>
      </c>
      <c r="I583" s="6">
        <v>120</v>
      </c>
      <c r="J583" s="6">
        <v>120</v>
      </c>
      <c r="K583" s="6">
        <v>120</v>
      </c>
      <c r="L583" s="6">
        <v>120</v>
      </c>
      <c r="M583" s="6">
        <v>120</v>
      </c>
      <c r="N583" s="6">
        <f t="shared" si="20"/>
        <v>720</v>
      </c>
      <c r="O583" s="6">
        <v>40</v>
      </c>
      <c r="P583" s="6">
        <v>40</v>
      </c>
      <c r="Q583" s="6">
        <v>40</v>
      </c>
      <c r="R583" s="6">
        <v>40</v>
      </c>
      <c r="S583" s="6">
        <v>40</v>
      </c>
      <c r="T583" s="57">
        <f t="shared" si="17"/>
        <v>200</v>
      </c>
      <c r="U583" s="344" t="s">
        <v>2973</v>
      </c>
    </row>
    <row r="584" spans="1:21" x14ac:dyDescent="0.25">
      <c r="A584" s="4">
        <v>494</v>
      </c>
      <c r="B584" s="2" t="s">
        <v>996</v>
      </c>
      <c r="C584" s="2" t="s">
        <v>174</v>
      </c>
      <c r="D584" s="2" t="s">
        <v>49</v>
      </c>
      <c r="E584" s="27" t="s">
        <v>997</v>
      </c>
      <c r="F584" s="7"/>
      <c r="G584" s="7"/>
      <c r="H584" s="6">
        <v>100</v>
      </c>
      <c r="I584" s="6">
        <v>100</v>
      </c>
      <c r="J584" s="6">
        <v>100</v>
      </c>
      <c r="K584" s="6">
        <v>100</v>
      </c>
      <c r="L584" s="6">
        <v>100</v>
      </c>
      <c r="M584" s="6">
        <v>100</v>
      </c>
      <c r="N584" s="6">
        <f t="shared" si="20"/>
        <v>600</v>
      </c>
      <c r="O584" s="6">
        <v>40</v>
      </c>
      <c r="P584" s="6">
        <v>20</v>
      </c>
      <c r="Q584" s="6">
        <v>40</v>
      </c>
      <c r="R584" s="6">
        <v>20</v>
      </c>
      <c r="S584" s="6">
        <v>0</v>
      </c>
      <c r="T584" s="57">
        <f t="shared" si="17"/>
        <v>120</v>
      </c>
      <c r="U584" s="4" t="s">
        <v>2828</v>
      </c>
    </row>
    <row r="585" spans="1:21" x14ac:dyDescent="0.25">
      <c r="A585" s="4">
        <v>495</v>
      </c>
      <c r="B585" s="2" t="s">
        <v>1000</v>
      </c>
      <c r="C585" s="2" t="s">
        <v>30</v>
      </c>
      <c r="D585" s="12"/>
      <c r="E585" s="2" t="s">
        <v>32</v>
      </c>
      <c r="F585" s="7"/>
      <c r="G585" s="5" t="s">
        <v>494</v>
      </c>
      <c r="H585" s="6">
        <v>45</v>
      </c>
      <c r="I585" s="6">
        <v>45</v>
      </c>
      <c r="J585" s="6">
        <v>55</v>
      </c>
      <c r="K585" s="6">
        <v>45</v>
      </c>
      <c r="L585" s="6">
        <v>55</v>
      </c>
      <c r="M585" s="6">
        <v>63</v>
      </c>
      <c r="N585" s="6">
        <f t="shared" si="20"/>
        <v>308</v>
      </c>
      <c r="O585" s="6">
        <v>0</v>
      </c>
      <c r="P585" s="6">
        <v>10</v>
      </c>
      <c r="Q585" s="6">
        <v>0</v>
      </c>
      <c r="R585" s="6">
        <v>20</v>
      </c>
      <c r="S585" s="6">
        <v>10</v>
      </c>
      <c r="T585" s="57">
        <f t="shared" ref="T585:T653" si="21">SUM(O585:S585)</f>
        <v>40</v>
      </c>
      <c r="U585" s="4" t="s">
        <v>934</v>
      </c>
    </row>
    <row r="586" spans="1:21" x14ac:dyDescent="0.25">
      <c r="A586" s="4">
        <v>496</v>
      </c>
      <c r="B586" s="2" t="s">
        <v>1002</v>
      </c>
      <c r="C586" s="2" t="s">
        <v>30</v>
      </c>
      <c r="D586" s="12"/>
      <c r="E586" s="2" t="s">
        <v>32</v>
      </c>
      <c r="F586" s="7"/>
      <c r="G586" s="5" t="s">
        <v>494</v>
      </c>
      <c r="H586" s="6">
        <v>60</v>
      </c>
      <c r="I586" s="6">
        <v>60</v>
      </c>
      <c r="J586" s="6">
        <v>75</v>
      </c>
      <c r="K586" s="6">
        <v>60</v>
      </c>
      <c r="L586" s="6">
        <v>75</v>
      </c>
      <c r="M586" s="6">
        <v>83</v>
      </c>
      <c r="N586" s="6">
        <f t="shared" si="20"/>
        <v>413</v>
      </c>
      <c r="O586" s="6">
        <v>0</v>
      </c>
      <c r="P586" s="6">
        <v>10</v>
      </c>
      <c r="Q586" s="6">
        <v>10</v>
      </c>
      <c r="R586" s="6">
        <v>30</v>
      </c>
      <c r="S586" s="6">
        <v>10</v>
      </c>
      <c r="T586" s="57">
        <f t="shared" si="21"/>
        <v>60</v>
      </c>
      <c r="U586" s="4" t="s">
        <v>934</v>
      </c>
    </row>
    <row r="587" spans="1:21" x14ac:dyDescent="0.25">
      <c r="A587" s="4">
        <v>497</v>
      </c>
      <c r="B587" s="2" t="s">
        <v>1005</v>
      </c>
      <c r="C587" s="2" t="s">
        <v>30</v>
      </c>
      <c r="D587" s="12"/>
      <c r="E587" s="2" t="s">
        <v>32</v>
      </c>
      <c r="F587" s="7"/>
      <c r="G587" s="5" t="s">
        <v>494</v>
      </c>
      <c r="H587" s="6">
        <v>75</v>
      </c>
      <c r="I587" s="6">
        <v>75</v>
      </c>
      <c r="J587" s="6">
        <v>95</v>
      </c>
      <c r="K587" s="6">
        <v>75</v>
      </c>
      <c r="L587" s="6">
        <v>95</v>
      </c>
      <c r="M587" s="6">
        <v>113</v>
      </c>
      <c r="N587" s="6">
        <f t="shared" si="20"/>
        <v>528</v>
      </c>
      <c r="O587" s="6">
        <v>20</v>
      </c>
      <c r="P587" s="6">
        <v>10</v>
      </c>
      <c r="Q587" s="6">
        <v>0</v>
      </c>
      <c r="R587" s="6">
        <v>40</v>
      </c>
      <c r="S587" s="6">
        <v>20</v>
      </c>
      <c r="T587" s="57">
        <f t="shared" si="21"/>
        <v>90</v>
      </c>
      <c r="U587" s="4" t="s">
        <v>934</v>
      </c>
    </row>
    <row r="588" spans="1:21" x14ac:dyDescent="0.25">
      <c r="A588" s="4">
        <v>498</v>
      </c>
      <c r="B588" s="2" t="s">
        <v>1008</v>
      </c>
      <c r="C588" s="2" t="s">
        <v>49</v>
      </c>
      <c r="D588" s="12"/>
      <c r="E588" s="2" t="s">
        <v>52</v>
      </c>
      <c r="F588" s="7"/>
      <c r="G588" s="5" t="s">
        <v>47</v>
      </c>
      <c r="H588" s="6">
        <v>65</v>
      </c>
      <c r="I588" s="6">
        <v>63</v>
      </c>
      <c r="J588" s="6">
        <v>45</v>
      </c>
      <c r="K588" s="6">
        <v>45</v>
      </c>
      <c r="L588" s="6">
        <v>45</v>
      </c>
      <c r="M588" s="6">
        <v>45</v>
      </c>
      <c r="N588" s="6">
        <f t="shared" si="20"/>
        <v>308</v>
      </c>
      <c r="O588" s="6">
        <v>10</v>
      </c>
      <c r="P588" s="6">
        <v>0</v>
      </c>
      <c r="Q588" s="6">
        <v>20</v>
      </c>
      <c r="R588" s="6">
        <v>0</v>
      </c>
      <c r="S588" s="6">
        <v>10</v>
      </c>
      <c r="T588" s="57">
        <f t="shared" si="21"/>
        <v>40</v>
      </c>
      <c r="U588" s="4" t="s">
        <v>2102</v>
      </c>
    </row>
    <row r="589" spans="1:21" x14ac:dyDescent="0.25">
      <c r="A589" s="4">
        <v>499</v>
      </c>
      <c r="B589" s="2" t="s">
        <v>1011</v>
      </c>
      <c r="C589" s="2" t="s">
        <v>49</v>
      </c>
      <c r="D589" s="2" t="s">
        <v>228</v>
      </c>
      <c r="E589" s="2" t="s">
        <v>52</v>
      </c>
      <c r="F589" s="7"/>
      <c r="G589" s="5" t="s">
        <v>47</v>
      </c>
      <c r="H589" s="6">
        <v>90</v>
      </c>
      <c r="I589" s="6">
        <v>93</v>
      </c>
      <c r="J589" s="6">
        <v>55</v>
      </c>
      <c r="K589" s="6">
        <v>70</v>
      </c>
      <c r="L589" s="6">
        <v>55</v>
      </c>
      <c r="M589" s="6">
        <v>55</v>
      </c>
      <c r="N589" s="6">
        <f t="shared" si="20"/>
        <v>418</v>
      </c>
      <c r="O589" s="6">
        <v>20</v>
      </c>
      <c r="P589" s="6">
        <v>0</v>
      </c>
      <c r="Q589" s="6">
        <v>10</v>
      </c>
      <c r="R589" s="6">
        <v>0</v>
      </c>
      <c r="S589" s="6">
        <v>30</v>
      </c>
      <c r="T589" s="57">
        <f t="shared" si="21"/>
        <v>60</v>
      </c>
      <c r="U589" s="4" t="s">
        <v>2112</v>
      </c>
    </row>
    <row r="590" spans="1:21" x14ac:dyDescent="0.25">
      <c r="A590" s="4">
        <v>500</v>
      </c>
      <c r="B590" s="2" t="s">
        <v>1013</v>
      </c>
      <c r="C590" s="2" t="s">
        <v>49</v>
      </c>
      <c r="D590" s="2" t="s">
        <v>228</v>
      </c>
      <c r="E590" s="2" t="s">
        <v>52</v>
      </c>
      <c r="F590" s="7"/>
      <c r="G590" s="5" t="s">
        <v>229</v>
      </c>
      <c r="H590" s="6">
        <v>110</v>
      </c>
      <c r="I590" s="6">
        <v>123</v>
      </c>
      <c r="J590" s="6">
        <v>65</v>
      </c>
      <c r="K590" s="6">
        <v>100</v>
      </c>
      <c r="L590" s="6">
        <v>65</v>
      </c>
      <c r="M590" s="6">
        <v>65</v>
      </c>
      <c r="N590" s="6">
        <f t="shared" si="20"/>
        <v>528</v>
      </c>
      <c r="O590" s="6">
        <v>30</v>
      </c>
      <c r="P590" s="6">
        <v>0</v>
      </c>
      <c r="Q590" s="6">
        <v>0</v>
      </c>
      <c r="R590" s="6">
        <v>0</v>
      </c>
      <c r="S590" s="6">
        <v>50</v>
      </c>
      <c r="T590" s="57">
        <f t="shared" si="21"/>
        <v>80</v>
      </c>
      <c r="U590" s="4" t="s">
        <v>2112</v>
      </c>
    </row>
    <row r="591" spans="1:21" x14ac:dyDescent="0.25">
      <c r="A591" s="4">
        <v>501</v>
      </c>
      <c r="B591" s="2" t="s">
        <v>1016</v>
      </c>
      <c r="C591" s="2" t="s">
        <v>65</v>
      </c>
      <c r="D591" s="12"/>
      <c r="E591" s="2" t="s">
        <v>66</v>
      </c>
      <c r="F591" s="7"/>
      <c r="G591" s="5" t="s">
        <v>326</v>
      </c>
      <c r="H591" s="6">
        <v>55</v>
      </c>
      <c r="I591" s="6">
        <v>55</v>
      </c>
      <c r="J591" s="6">
        <v>45</v>
      </c>
      <c r="K591" s="6">
        <v>63</v>
      </c>
      <c r="L591" s="6">
        <v>45</v>
      </c>
      <c r="M591" s="6">
        <v>45</v>
      </c>
      <c r="N591" s="6">
        <f t="shared" si="20"/>
        <v>308</v>
      </c>
      <c r="O591" s="6">
        <v>20</v>
      </c>
      <c r="P591" s="6">
        <v>0</v>
      </c>
      <c r="Q591" s="6">
        <v>0</v>
      </c>
      <c r="R591" s="6">
        <v>10</v>
      </c>
      <c r="S591" s="6">
        <v>10</v>
      </c>
      <c r="T591" s="57">
        <f t="shared" si="21"/>
        <v>40</v>
      </c>
      <c r="U591" s="4" t="s">
        <v>1958</v>
      </c>
    </row>
    <row r="592" spans="1:21" x14ac:dyDescent="0.25">
      <c r="A592" s="4">
        <v>502</v>
      </c>
      <c r="B592" s="2" t="s">
        <v>1019</v>
      </c>
      <c r="C592" s="2" t="s">
        <v>65</v>
      </c>
      <c r="D592" s="12"/>
      <c r="E592" s="2" t="s">
        <v>66</v>
      </c>
      <c r="F592" s="7"/>
      <c r="G592" s="5" t="s">
        <v>326</v>
      </c>
      <c r="H592" s="6">
        <v>75</v>
      </c>
      <c r="I592" s="6">
        <v>75</v>
      </c>
      <c r="J592" s="6">
        <v>60</v>
      </c>
      <c r="K592" s="6">
        <v>83</v>
      </c>
      <c r="L592" s="6">
        <v>60</v>
      </c>
      <c r="M592" s="6">
        <v>60</v>
      </c>
      <c r="N592" s="6">
        <f t="shared" si="20"/>
        <v>413</v>
      </c>
      <c r="O592" s="6">
        <v>40</v>
      </c>
      <c r="P592" s="6">
        <v>0</v>
      </c>
      <c r="Q592" s="6">
        <v>0</v>
      </c>
      <c r="R592" s="6">
        <v>20</v>
      </c>
      <c r="S592" s="6">
        <v>10</v>
      </c>
      <c r="T592" s="57">
        <f t="shared" si="21"/>
        <v>70</v>
      </c>
      <c r="U592" s="4" t="s">
        <v>1958</v>
      </c>
    </row>
    <row r="593" spans="1:21" x14ac:dyDescent="0.25">
      <c r="A593" s="4">
        <v>503</v>
      </c>
      <c r="B593" s="2" t="s">
        <v>1021</v>
      </c>
      <c r="C593" s="2" t="s">
        <v>65</v>
      </c>
      <c r="D593" s="12"/>
      <c r="E593" s="2" t="s">
        <v>66</v>
      </c>
      <c r="F593" s="7"/>
      <c r="G593" s="5" t="s">
        <v>326</v>
      </c>
      <c r="H593" s="6">
        <v>95</v>
      </c>
      <c r="I593" s="6">
        <v>100</v>
      </c>
      <c r="J593" s="6">
        <v>85</v>
      </c>
      <c r="K593" s="6">
        <v>108</v>
      </c>
      <c r="L593" s="6">
        <v>70</v>
      </c>
      <c r="M593" s="6">
        <v>70</v>
      </c>
      <c r="N593" s="6">
        <f t="shared" si="20"/>
        <v>528</v>
      </c>
      <c r="O593" s="6">
        <v>50</v>
      </c>
      <c r="P593" s="6">
        <v>10</v>
      </c>
      <c r="Q593" s="6">
        <v>0</v>
      </c>
      <c r="R593" s="6">
        <v>20</v>
      </c>
      <c r="S593" s="6">
        <v>20</v>
      </c>
      <c r="T593" s="57">
        <f t="shared" si="21"/>
        <v>100</v>
      </c>
      <c r="U593" s="4" t="s">
        <v>1958</v>
      </c>
    </row>
    <row r="594" spans="1:21" x14ac:dyDescent="0.25">
      <c r="A594" s="4">
        <v>504</v>
      </c>
      <c r="B594" s="2" t="s">
        <v>1024</v>
      </c>
      <c r="C594" s="2" t="s">
        <v>101</v>
      </c>
      <c r="D594" s="12"/>
      <c r="E594" s="2" t="s">
        <v>75</v>
      </c>
      <c r="F594" s="2" t="s">
        <v>102</v>
      </c>
      <c r="G594" s="5" t="s">
        <v>147</v>
      </c>
      <c r="H594" s="6">
        <v>45</v>
      </c>
      <c r="I594" s="6">
        <v>55</v>
      </c>
      <c r="J594" s="6">
        <v>39</v>
      </c>
      <c r="K594" s="6">
        <v>35</v>
      </c>
      <c r="L594" s="6">
        <v>39</v>
      </c>
      <c r="M594" s="6">
        <v>42</v>
      </c>
      <c r="N594" s="6">
        <f t="shared" si="20"/>
        <v>255</v>
      </c>
      <c r="O594" s="6">
        <v>0</v>
      </c>
      <c r="P594" s="6">
        <v>0</v>
      </c>
      <c r="Q594" s="6">
        <v>10</v>
      </c>
      <c r="R594" s="6">
        <v>20</v>
      </c>
      <c r="S594" s="6">
        <v>0</v>
      </c>
      <c r="T594" s="57">
        <f t="shared" si="21"/>
        <v>30</v>
      </c>
      <c r="U594" s="4"/>
    </row>
    <row r="595" spans="1:21" x14ac:dyDescent="0.25">
      <c r="A595" s="4">
        <v>505</v>
      </c>
      <c r="B595" s="2" t="s">
        <v>1025</v>
      </c>
      <c r="C595" s="2" t="s">
        <v>101</v>
      </c>
      <c r="D595" s="12"/>
      <c r="E595" s="2" t="s">
        <v>388</v>
      </c>
      <c r="F595" s="2" t="s">
        <v>102</v>
      </c>
      <c r="G595" s="5" t="s">
        <v>147</v>
      </c>
      <c r="H595" s="6">
        <v>60</v>
      </c>
      <c r="I595" s="6">
        <v>85</v>
      </c>
      <c r="J595" s="6">
        <v>69</v>
      </c>
      <c r="K595" s="6">
        <v>60</v>
      </c>
      <c r="L595" s="6">
        <v>69</v>
      </c>
      <c r="M595" s="6">
        <v>77</v>
      </c>
      <c r="N595" s="6">
        <f t="shared" si="20"/>
        <v>420</v>
      </c>
      <c r="O595" s="6">
        <v>0</v>
      </c>
      <c r="P595" s="6">
        <v>0</v>
      </c>
      <c r="Q595" s="6">
        <v>10</v>
      </c>
      <c r="R595" s="6">
        <v>30</v>
      </c>
      <c r="S595" s="6">
        <v>10</v>
      </c>
      <c r="T595" s="57">
        <f t="shared" si="21"/>
        <v>50</v>
      </c>
      <c r="U595" s="4"/>
    </row>
    <row r="596" spans="1:21" x14ac:dyDescent="0.25">
      <c r="A596" s="4">
        <v>506</v>
      </c>
      <c r="B596" s="2" t="s">
        <v>1026</v>
      </c>
      <c r="C596" s="2" t="s">
        <v>101</v>
      </c>
      <c r="D596" s="12"/>
      <c r="E596" s="2" t="s">
        <v>271</v>
      </c>
      <c r="F596" s="2" t="s">
        <v>260</v>
      </c>
      <c r="G596" s="5" t="s">
        <v>75</v>
      </c>
      <c r="H596" s="6">
        <v>45</v>
      </c>
      <c r="I596" s="6">
        <v>60</v>
      </c>
      <c r="J596" s="6">
        <v>45</v>
      </c>
      <c r="K596" s="6">
        <v>25</v>
      </c>
      <c r="L596" s="6">
        <v>45</v>
      </c>
      <c r="M596" s="6">
        <v>55</v>
      </c>
      <c r="N596" s="6">
        <f t="shared" si="20"/>
        <v>275</v>
      </c>
      <c r="O596" s="6">
        <v>0</v>
      </c>
      <c r="P596" s="6">
        <v>0</v>
      </c>
      <c r="Q596" s="6">
        <v>40</v>
      </c>
      <c r="R596" s="6">
        <v>0</v>
      </c>
      <c r="S596" s="6">
        <v>0</v>
      </c>
      <c r="T596" s="57">
        <f t="shared" si="21"/>
        <v>40</v>
      </c>
      <c r="U596" s="4"/>
    </row>
    <row r="597" spans="1:21" x14ac:dyDescent="0.25">
      <c r="A597" s="4">
        <v>507</v>
      </c>
      <c r="B597" s="2" t="s">
        <v>1028</v>
      </c>
      <c r="C597" s="2" t="s">
        <v>101</v>
      </c>
      <c r="D597" s="12"/>
      <c r="E597" s="2" t="s">
        <v>161</v>
      </c>
      <c r="F597" s="89" t="s">
        <v>187</v>
      </c>
      <c r="G597" s="5" t="s">
        <v>379</v>
      </c>
      <c r="H597" s="6">
        <v>65</v>
      </c>
      <c r="I597" s="6">
        <v>80</v>
      </c>
      <c r="J597" s="6">
        <v>65</v>
      </c>
      <c r="K597" s="6">
        <v>35</v>
      </c>
      <c r="L597" s="6">
        <v>65</v>
      </c>
      <c r="M597" s="6">
        <v>60</v>
      </c>
      <c r="N597" s="6">
        <f t="shared" si="20"/>
        <v>370</v>
      </c>
      <c r="O597" s="6">
        <v>0</v>
      </c>
      <c r="P597" s="6">
        <v>0</v>
      </c>
      <c r="Q597" s="6">
        <v>30</v>
      </c>
      <c r="R597" s="6">
        <v>10</v>
      </c>
      <c r="S597" s="6">
        <v>20</v>
      </c>
      <c r="T597" s="57">
        <f t="shared" si="21"/>
        <v>60</v>
      </c>
      <c r="U597" s="4"/>
    </row>
    <row r="598" spans="1:21" x14ac:dyDescent="0.25">
      <c r="A598" s="4">
        <v>508</v>
      </c>
      <c r="B598" s="2" t="s">
        <v>1031</v>
      </c>
      <c r="C598" s="2" t="s">
        <v>101</v>
      </c>
      <c r="D598" s="12"/>
      <c r="E598" s="2" t="s">
        <v>161</v>
      </c>
      <c r="F598" s="89" t="s">
        <v>187</v>
      </c>
      <c r="G598" s="5" t="s">
        <v>379</v>
      </c>
      <c r="H598" s="6">
        <v>85</v>
      </c>
      <c r="I598" s="10">
        <v>110</v>
      </c>
      <c r="J598" s="6">
        <v>90</v>
      </c>
      <c r="K598" s="6">
        <v>45</v>
      </c>
      <c r="L598" s="6">
        <v>90</v>
      </c>
      <c r="M598" s="6">
        <v>80</v>
      </c>
      <c r="N598" s="6">
        <f t="shared" si="20"/>
        <v>500</v>
      </c>
      <c r="O598" s="6">
        <v>10</v>
      </c>
      <c r="P598" s="6">
        <v>10</v>
      </c>
      <c r="Q598" s="6">
        <v>10</v>
      </c>
      <c r="R598" s="6">
        <v>20</v>
      </c>
      <c r="S598" s="6">
        <v>30</v>
      </c>
      <c r="T598" s="57">
        <f t="shared" si="21"/>
        <v>80</v>
      </c>
      <c r="U598" s="4"/>
    </row>
    <row r="599" spans="1:21" x14ac:dyDescent="0.25">
      <c r="A599" s="4">
        <v>509</v>
      </c>
      <c r="B599" s="2" t="s">
        <v>1033</v>
      </c>
      <c r="C599" s="2" t="s">
        <v>122</v>
      </c>
      <c r="D599" s="12"/>
      <c r="E599" s="2" t="s">
        <v>264</v>
      </c>
      <c r="F599" s="2" t="s">
        <v>365</v>
      </c>
      <c r="G599" s="5" t="s">
        <v>516</v>
      </c>
      <c r="H599" s="6">
        <v>41</v>
      </c>
      <c r="I599" s="6">
        <v>50</v>
      </c>
      <c r="J599" s="6">
        <v>37</v>
      </c>
      <c r="K599" s="6">
        <v>50</v>
      </c>
      <c r="L599" s="6">
        <v>37</v>
      </c>
      <c r="M599" s="6">
        <v>66</v>
      </c>
      <c r="N599" s="6">
        <f t="shared" si="20"/>
        <v>281</v>
      </c>
      <c r="O599" s="6">
        <v>0</v>
      </c>
      <c r="P599" s="6">
        <v>10</v>
      </c>
      <c r="Q599" s="6">
        <v>20</v>
      </c>
      <c r="R599" s="6">
        <v>20</v>
      </c>
      <c r="S599" s="6">
        <v>0</v>
      </c>
      <c r="T599" s="57">
        <f t="shared" si="21"/>
        <v>50</v>
      </c>
      <c r="U599" s="4" t="s">
        <v>1764</v>
      </c>
    </row>
    <row r="600" spans="1:21" x14ac:dyDescent="0.25">
      <c r="A600" s="4">
        <v>510</v>
      </c>
      <c r="B600" s="2" t="s">
        <v>1034</v>
      </c>
      <c r="C600" s="2" t="s">
        <v>122</v>
      </c>
      <c r="D600" s="12"/>
      <c r="E600" s="2" t="s">
        <v>264</v>
      </c>
      <c r="F600" s="2" t="s">
        <v>365</v>
      </c>
      <c r="G600" s="5" t="s">
        <v>516</v>
      </c>
      <c r="H600" s="6">
        <v>64</v>
      </c>
      <c r="I600" s="6">
        <v>88</v>
      </c>
      <c r="J600" s="6">
        <v>50</v>
      </c>
      <c r="K600" s="6">
        <v>88</v>
      </c>
      <c r="L600" s="6">
        <v>50</v>
      </c>
      <c r="M600" s="6">
        <v>106</v>
      </c>
      <c r="N600" s="6">
        <f t="shared" si="20"/>
        <v>446</v>
      </c>
      <c r="O600" s="6">
        <v>10</v>
      </c>
      <c r="P600" s="6">
        <v>20</v>
      </c>
      <c r="Q600" s="6">
        <v>30</v>
      </c>
      <c r="R600" s="6">
        <v>60</v>
      </c>
      <c r="S600" s="6">
        <v>0</v>
      </c>
      <c r="T600" s="57">
        <f t="shared" si="21"/>
        <v>120</v>
      </c>
      <c r="U600" s="4" t="s">
        <v>1764</v>
      </c>
    </row>
    <row r="601" spans="1:21" x14ac:dyDescent="0.25">
      <c r="A601" s="4">
        <v>511</v>
      </c>
      <c r="B601" s="2" t="s">
        <v>1036</v>
      </c>
      <c r="C601" s="2" t="s">
        <v>30</v>
      </c>
      <c r="D601" s="12"/>
      <c r="E601" s="2" t="s">
        <v>123</v>
      </c>
      <c r="F601" s="7"/>
      <c r="G601" s="5" t="s">
        <v>32</v>
      </c>
      <c r="H601" s="6">
        <v>50</v>
      </c>
      <c r="I601" s="6">
        <v>53</v>
      </c>
      <c r="J601" s="6">
        <v>48</v>
      </c>
      <c r="K601" s="6">
        <v>53</v>
      </c>
      <c r="L601" s="6">
        <v>48</v>
      </c>
      <c r="M601" s="6">
        <v>64</v>
      </c>
      <c r="N601" s="6">
        <f t="shared" si="20"/>
        <v>316</v>
      </c>
      <c r="O601" s="6">
        <v>0</v>
      </c>
      <c r="P601" s="6">
        <v>0</v>
      </c>
      <c r="Q601" s="6">
        <v>10</v>
      </c>
      <c r="R601" s="6">
        <v>10</v>
      </c>
      <c r="S601" s="6">
        <v>0</v>
      </c>
      <c r="T601" s="57">
        <f t="shared" si="21"/>
        <v>20</v>
      </c>
      <c r="U601" s="4" t="s">
        <v>1414</v>
      </c>
    </row>
    <row r="602" spans="1:21" x14ac:dyDescent="0.25">
      <c r="A602" s="4">
        <v>512</v>
      </c>
      <c r="B602" s="2" t="s">
        <v>1039</v>
      </c>
      <c r="C602" s="2" t="s">
        <v>30</v>
      </c>
      <c r="D602" s="12"/>
      <c r="E602" s="2" t="s">
        <v>123</v>
      </c>
      <c r="F602" s="7"/>
      <c r="G602" s="5" t="s">
        <v>32</v>
      </c>
      <c r="H602" s="6">
        <v>75</v>
      </c>
      <c r="I602" s="6">
        <v>98</v>
      </c>
      <c r="J602" s="6">
        <v>63</v>
      </c>
      <c r="K602" s="6">
        <v>98</v>
      </c>
      <c r="L602" s="6">
        <v>63</v>
      </c>
      <c r="M602" s="6">
        <v>101</v>
      </c>
      <c r="N602" s="6">
        <f t="shared" si="20"/>
        <v>498</v>
      </c>
      <c r="O602" s="6">
        <v>20</v>
      </c>
      <c r="P602" s="6">
        <v>0</v>
      </c>
      <c r="Q602" s="6">
        <v>0</v>
      </c>
      <c r="R602" s="6">
        <v>30</v>
      </c>
      <c r="S602" s="6">
        <v>0</v>
      </c>
      <c r="T602" s="57">
        <f t="shared" si="21"/>
        <v>50</v>
      </c>
      <c r="U602" s="4" t="s">
        <v>1414</v>
      </c>
    </row>
    <row r="603" spans="1:21" x14ac:dyDescent="0.25">
      <c r="A603" s="4">
        <v>513</v>
      </c>
      <c r="B603" s="2" t="s">
        <v>1042</v>
      </c>
      <c r="C603" s="2" t="s">
        <v>49</v>
      </c>
      <c r="D603" s="12"/>
      <c r="E603" s="2" t="s">
        <v>123</v>
      </c>
      <c r="F603" s="7"/>
      <c r="G603" s="5" t="s">
        <v>52</v>
      </c>
      <c r="H603" s="6">
        <v>50</v>
      </c>
      <c r="I603" s="6">
        <v>53</v>
      </c>
      <c r="J603" s="6">
        <v>48</v>
      </c>
      <c r="K603" s="6">
        <v>53</v>
      </c>
      <c r="L603" s="6">
        <v>48</v>
      </c>
      <c r="M603" s="6">
        <v>64</v>
      </c>
      <c r="N603" s="6">
        <f t="shared" si="20"/>
        <v>316</v>
      </c>
      <c r="O603" s="6">
        <v>0</v>
      </c>
      <c r="P603" s="6">
        <v>0</v>
      </c>
      <c r="Q603" s="6">
        <v>10</v>
      </c>
      <c r="R603" s="6">
        <v>10</v>
      </c>
      <c r="S603" s="6">
        <v>0</v>
      </c>
      <c r="T603" s="57">
        <f t="shared" si="21"/>
        <v>20</v>
      </c>
      <c r="U603" s="4" t="s">
        <v>1310</v>
      </c>
    </row>
    <row r="604" spans="1:21" x14ac:dyDescent="0.25">
      <c r="A604" s="4">
        <v>514</v>
      </c>
      <c r="B604" s="2" t="s">
        <v>1044</v>
      </c>
      <c r="C604" s="2" t="s">
        <v>49</v>
      </c>
      <c r="D604" s="12"/>
      <c r="E604" s="2" t="s">
        <v>123</v>
      </c>
      <c r="F604" s="7"/>
      <c r="G604" s="5" t="s">
        <v>52</v>
      </c>
      <c r="H604" s="6">
        <v>75</v>
      </c>
      <c r="I604" s="6">
        <v>98</v>
      </c>
      <c r="J604" s="6">
        <v>63</v>
      </c>
      <c r="K604" s="6">
        <v>98</v>
      </c>
      <c r="L604" s="6">
        <v>63</v>
      </c>
      <c r="M604" s="6">
        <v>101</v>
      </c>
      <c r="N604" s="6">
        <f t="shared" si="20"/>
        <v>498</v>
      </c>
      <c r="O604" s="6">
        <v>0</v>
      </c>
      <c r="P604" s="6">
        <v>0</v>
      </c>
      <c r="Q604" s="6">
        <v>20</v>
      </c>
      <c r="R604" s="6">
        <v>30</v>
      </c>
      <c r="S604" s="6">
        <v>0</v>
      </c>
      <c r="T604" s="57">
        <f t="shared" si="21"/>
        <v>50</v>
      </c>
      <c r="U604" s="4" t="s">
        <v>1310</v>
      </c>
    </row>
    <row r="605" spans="1:21" x14ac:dyDescent="0.25">
      <c r="A605" s="4">
        <v>515</v>
      </c>
      <c r="B605" s="2" t="s">
        <v>1047</v>
      </c>
      <c r="C605" s="2" t="s">
        <v>65</v>
      </c>
      <c r="D605" s="12"/>
      <c r="E605" s="2" t="s">
        <v>123</v>
      </c>
      <c r="F605" s="7"/>
      <c r="G605" s="5" t="s">
        <v>66</v>
      </c>
      <c r="H605" s="6">
        <v>50</v>
      </c>
      <c r="I605" s="6">
        <v>53</v>
      </c>
      <c r="J605" s="6">
        <v>48</v>
      </c>
      <c r="K605" s="6">
        <v>53</v>
      </c>
      <c r="L605" s="6">
        <v>48</v>
      </c>
      <c r="M605" s="6">
        <v>64</v>
      </c>
      <c r="N605" s="6">
        <f t="shared" si="20"/>
        <v>316</v>
      </c>
      <c r="O605" s="6">
        <v>0</v>
      </c>
      <c r="P605" s="6">
        <v>0</v>
      </c>
      <c r="Q605" s="6">
        <v>10</v>
      </c>
      <c r="R605" s="6">
        <v>10</v>
      </c>
      <c r="S605" s="6">
        <v>0</v>
      </c>
      <c r="T605" s="57">
        <f t="shared" si="21"/>
        <v>20</v>
      </c>
      <c r="U605" s="4" t="s">
        <v>2182</v>
      </c>
    </row>
    <row r="606" spans="1:21" x14ac:dyDescent="0.25">
      <c r="A606" s="4">
        <v>516</v>
      </c>
      <c r="B606" s="2" t="s">
        <v>1051</v>
      </c>
      <c r="C606" s="2" t="s">
        <v>65</v>
      </c>
      <c r="D606" s="12"/>
      <c r="E606" s="2" t="s">
        <v>123</v>
      </c>
      <c r="F606" s="7"/>
      <c r="G606" s="5" t="s">
        <v>66</v>
      </c>
      <c r="H606" s="6">
        <v>75</v>
      </c>
      <c r="I606" s="6">
        <v>98</v>
      </c>
      <c r="J606" s="6">
        <v>63</v>
      </c>
      <c r="K606" s="6">
        <v>98</v>
      </c>
      <c r="L606" s="6">
        <v>63</v>
      </c>
      <c r="M606" s="6">
        <v>101</v>
      </c>
      <c r="N606" s="6">
        <f t="shared" si="20"/>
        <v>498</v>
      </c>
      <c r="O606" s="6">
        <v>0</v>
      </c>
      <c r="P606" s="6">
        <v>20</v>
      </c>
      <c r="Q606" s="6">
        <v>0</v>
      </c>
      <c r="R606" s="6">
        <v>30</v>
      </c>
      <c r="S606" s="6">
        <v>0</v>
      </c>
      <c r="T606" s="57">
        <f t="shared" si="21"/>
        <v>50</v>
      </c>
      <c r="U606" s="4" t="s">
        <v>2182</v>
      </c>
    </row>
    <row r="607" spans="1:21" x14ac:dyDescent="0.25">
      <c r="A607" s="4">
        <v>517</v>
      </c>
      <c r="B607" s="2" t="s">
        <v>1054</v>
      </c>
      <c r="C607" s="2" t="s">
        <v>174</v>
      </c>
      <c r="D607" s="12"/>
      <c r="E607" s="2" t="s">
        <v>243</v>
      </c>
      <c r="F607" s="2" t="s">
        <v>284</v>
      </c>
      <c r="G607" s="5" t="s">
        <v>534</v>
      </c>
      <c r="H607" s="6">
        <v>76</v>
      </c>
      <c r="I607" s="6">
        <v>25</v>
      </c>
      <c r="J607" s="6">
        <v>45</v>
      </c>
      <c r="K607" s="6">
        <v>67</v>
      </c>
      <c r="L607" s="6">
        <v>55</v>
      </c>
      <c r="M607" s="6">
        <v>24</v>
      </c>
      <c r="N607" s="6">
        <f t="shared" si="20"/>
        <v>292</v>
      </c>
      <c r="O607" s="6">
        <v>0</v>
      </c>
      <c r="P607" s="6">
        <v>0</v>
      </c>
      <c r="Q607" s="6">
        <v>40</v>
      </c>
      <c r="R607" s="6">
        <v>0</v>
      </c>
      <c r="S607" s="6">
        <v>0</v>
      </c>
      <c r="T607" s="57">
        <f t="shared" si="21"/>
        <v>40</v>
      </c>
      <c r="U607" s="313" t="s">
        <v>1470</v>
      </c>
    </row>
    <row r="608" spans="1:21" x14ac:dyDescent="0.25">
      <c r="A608" s="4">
        <v>518</v>
      </c>
      <c r="B608" s="2" t="s">
        <v>1056</v>
      </c>
      <c r="C608" s="2" t="s">
        <v>174</v>
      </c>
      <c r="D608" s="12"/>
      <c r="E608" s="2" t="s">
        <v>243</v>
      </c>
      <c r="F608" s="2" t="s">
        <v>284</v>
      </c>
      <c r="G608" s="5" t="s">
        <v>534</v>
      </c>
      <c r="H608" s="6">
        <v>116</v>
      </c>
      <c r="I608" s="6">
        <v>55</v>
      </c>
      <c r="J608" s="6">
        <v>85</v>
      </c>
      <c r="K608" s="6">
        <v>107</v>
      </c>
      <c r="L608" s="6">
        <v>95</v>
      </c>
      <c r="M608" s="6">
        <v>29</v>
      </c>
      <c r="N608" s="6">
        <f t="shared" si="20"/>
        <v>487</v>
      </c>
      <c r="O608" s="6">
        <v>0</v>
      </c>
      <c r="P608" s="6">
        <v>10</v>
      </c>
      <c r="Q608" s="6">
        <v>20</v>
      </c>
      <c r="R608" s="6">
        <v>10</v>
      </c>
      <c r="S608" s="6">
        <v>0</v>
      </c>
      <c r="T608" s="57">
        <f t="shared" si="21"/>
        <v>40</v>
      </c>
      <c r="U608" s="313" t="s">
        <v>1620</v>
      </c>
    </row>
    <row r="609" spans="1:23" x14ac:dyDescent="0.25">
      <c r="A609" s="4">
        <v>519</v>
      </c>
      <c r="B609" s="2" t="s">
        <v>1057</v>
      </c>
      <c r="C609" s="2" t="s">
        <v>101</v>
      </c>
      <c r="D609" s="2" t="s">
        <v>57</v>
      </c>
      <c r="E609" s="2" t="s">
        <v>104</v>
      </c>
      <c r="F609" s="2" t="s">
        <v>457</v>
      </c>
      <c r="G609" s="5" t="s">
        <v>194</v>
      </c>
      <c r="H609" s="6">
        <v>50</v>
      </c>
      <c r="I609" s="6">
        <v>55</v>
      </c>
      <c r="J609" s="6">
        <v>50</v>
      </c>
      <c r="K609" s="6">
        <v>36</v>
      </c>
      <c r="L609" s="6">
        <v>30</v>
      </c>
      <c r="M609" s="6">
        <v>43</v>
      </c>
      <c r="N609" s="6">
        <f t="shared" si="20"/>
        <v>264</v>
      </c>
      <c r="O609" s="6">
        <v>0</v>
      </c>
      <c r="P609" s="6">
        <v>0</v>
      </c>
      <c r="Q609" s="6">
        <v>10</v>
      </c>
      <c r="R609" s="6">
        <v>0</v>
      </c>
      <c r="S609" s="6">
        <v>0</v>
      </c>
      <c r="T609" s="57">
        <f t="shared" si="21"/>
        <v>10</v>
      </c>
      <c r="U609" s="496" t="s">
        <v>1063</v>
      </c>
    </row>
    <row r="610" spans="1:23" x14ac:dyDescent="0.25">
      <c r="A610" s="4">
        <v>520</v>
      </c>
      <c r="B610" s="2" t="s">
        <v>1058</v>
      </c>
      <c r="C610" s="2" t="s">
        <v>101</v>
      </c>
      <c r="D610" s="2" t="s">
        <v>57</v>
      </c>
      <c r="E610" s="2" t="s">
        <v>104</v>
      </c>
      <c r="F610" s="2" t="s">
        <v>457</v>
      </c>
      <c r="G610" s="5" t="s">
        <v>194</v>
      </c>
      <c r="H610" s="6">
        <v>62</v>
      </c>
      <c r="I610" s="6">
        <v>77</v>
      </c>
      <c r="J610" s="6">
        <v>62</v>
      </c>
      <c r="K610" s="6">
        <v>50</v>
      </c>
      <c r="L610" s="6">
        <v>42</v>
      </c>
      <c r="M610" s="6">
        <v>65</v>
      </c>
      <c r="N610" s="6">
        <f t="shared" si="20"/>
        <v>358</v>
      </c>
      <c r="O610" s="6">
        <v>0</v>
      </c>
      <c r="P610" s="6">
        <v>0</v>
      </c>
      <c r="Q610" s="6">
        <v>10</v>
      </c>
      <c r="R610" s="6">
        <v>30</v>
      </c>
      <c r="S610" s="6">
        <v>0</v>
      </c>
      <c r="T610" s="57">
        <f t="shared" si="21"/>
        <v>40</v>
      </c>
      <c r="U610" s="496" t="s">
        <v>1063</v>
      </c>
    </row>
    <row r="611" spans="1:23" x14ac:dyDescent="0.25">
      <c r="A611" s="554">
        <v>522</v>
      </c>
      <c r="B611" s="555" t="s">
        <v>3877</v>
      </c>
      <c r="C611" s="555" t="s">
        <v>101</v>
      </c>
      <c r="D611" s="555" t="s">
        <v>57</v>
      </c>
      <c r="E611" s="555" t="s">
        <v>104</v>
      </c>
      <c r="F611" s="555" t="s">
        <v>457</v>
      </c>
      <c r="G611" s="18" t="s">
        <v>194</v>
      </c>
      <c r="H611" s="57">
        <v>80</v>
      </c>
      <c r="I611" s="57">
        <v>115</v>
      </c>
      <c r="J611" s="57">
        <v>80</v>
      </c>
      <c r="K611" s="57">
        <v>65</v>
      </c>
      <c r="L611" s="57">
        <v>55</v>
      </c>
      <c r="M611" s="57">
        <v>93</v>
      </c>
      <c r="N611" s="57">
        <f t="shared" si="20"/>
        <v>488</v>
      </c>
      <c r="O611" s="57">
        <v>20</v>
      </c>
      <c r="P611" s="57">
        <v>10</v>
      </c>
      <c r="Q611" s="57">
        <v>30</v>
      </c>
      <c r="R611" s="57">
        <v>40</v>
      </c>
      <c r="S611" s="57">
        <v>10</v>
      </c>
      <c r="T611" s="57">
        <f t="shared" si="21"/>
        <v>110</v>
      </c>
      <c r="U611" s="552" t="s">
        <v>1063</v>
      </c>
      <c r="V611" s="553"/>
      <c r="W611" s="553"/>
    </row>
    <row r="612" spans="1:23" x14ac:dyDescent="0.25">
      <c r="A612" s="4">
        <v>521</v>
      </c>
      <c r="B612" s="2" t="s">
        <v>3878</v>
      </c>
      <c r="C612" s="2" t="s">
        <v>101</v>
      </c>
      <c r="D612" s="2" t="s">
        <v>57</v>
      </c>
      <c r="E612" s="2" t="s">
        <v>104</v>
      </c>
      <c r="F612" s="2" t="s">
        <v>457</v>
      </c>
      <c r="G612" s="5" t="s">
        <v>194</v>
      </c>
      <c r="H612" s="6">
        <v>80</v>
      </c>
      <c r="I612" s="10">
        <v>115</v>
      </c>
      <c r="J612" s="6">
        <v>80</v>
      </c>
      <c r="K612" s="6">
        <v>65</v>
      </c>
      <c r="L612" s="6">
        <v>55</v>
      </c>
      <c r="M612" s="6">
        <v>93</v>
      </c>
      <c r="N612" s="6">
        <f t="shared" si="20"/>
        <v>488</v>
      </c>
      <c r="O612" s="6">
        <v>20</v>
      </c>
      <c r="P612" s="6">
        <v>30</v>
      </c>
      <c r="Q612" s="6">
        <v>10</v>
      </c>
      <c r="R612" s="6">
        <v>40</v>
      </c>
      <c r="S612" s="6">
        <v>10</v>
      </c>
      <c r="T612" s="57">
        <f t="shared" si="21"/>
        <v>110</v>
      </c>
      <c r="U612" s="496" t="s">
        <v>1063</v>
      </c>
    </row>
    <row r="613" spans="1:23" x14ac:dyDescent="0.25">
      <c r="A613" s="4">
        <v>522</v>
      </c>
      <c r="B613" s="2" t="s">
        <v>1064</v>
      </c>
      <c r="C613" s="2" t="s">
        <v>145</v>
      </c>
      <c r="D613" s="12"/>
      <c r="E613" s="2" t="s">
        <v>172</v>
      </c>
      <c r="F613" s="2" t="s">
        <v>146</v>
      </c>
      <c r="G613" s="5" t="s">
        <v>470</v>
      </c>
      <c r="H613" s="6">
        <v>45</v>
      </c>
      <c r="I613" s="6">
        <v>60</v>
      </c>
      <c r="J613" s="6">
        <v>32</v>
      </c>
      <c r="K613" s="6">
        <v>50</v>
      </c>
      <c r="L613" s="6">
        <v>32</v>
      </c>
      <c r="M613" s="6">
        <v>76</v>
      </c>
      <c r="N613" s="6">
        <f t="shared" si="20"/>
        <v>295</v>
      </c>
      <c r="O613" s="6">
        <v>30</v>
      </c>
      <c r="P613" s="6">
        <v>0</v>
      </c>
      <c r="Q613" s="6">
        <v>20</v>
      </c>
      <c r="R613" s="6">
        <v>0</v>
      </c>
      <c r="S613" s="6">
        <v>0</v>
      </c>
      <c r="T613" s="57">
        <f t="shared" si="21"/>
        <v>50</v>
      </c>
      <c r="U613" s="4" t="s">
        <v>1571</v>
      </c>
    </row>
    <row r="614" spans="1:23" x14ac:dyDescent="0.25">
      <c r="A614" s="4">
        <v>523</v>
      </c>
      <c r="B614" s="2" t="s">
        <v>1067</v>
      </c>
      <c r="C614" s="2" t="s">
        <v>145</v>
      </c>
      <c r="D614" s="12"/>
      <c r="E614" s="2" t="s">
        <v>172</v>
      </c>
      <c r="F614" s="2" t="s">
        <v>146</v>
      </c>
      <c r="G614" s="5" t="s">
        <v>470</v>
      </c>
      <c r="H614" s="6">
        <v>75</v>
      </c>
      <c r="I614" s="6">
        <v>100</v>
      </c>
      <c r="J614" s="6">
        <v>63</v>
      </c>
      <c r="K614" s="6">
        <v>80</v>
      </c>
      <c r="L614" s="6">
        <v>63</v>
      </c>
      <c r="M614" s="6">
        <v>116</v>
      </c>
      <c r="N614" s="6">
        <f t="shared" si="20"/>
        <v>497</v>
      </c>
      <c r="O614" s="6">
        <v>50</v>
      </c>
      <c r="P614" s="6">
        <v>20</v>
      </c>
      <c r="Q614" s="6">
        <v>0</v>
      </c>
      <c r="R614" s="6">
        <v>0</v>
      </c>
      <c r="S614" s="6">
        <v>20</v>
      </c>
      <c r="T614" s="57">
        <f t="shared" si="21"/>
        <v>90</v>
      </c>
      <c r="U614" s="342" t="s">
        <v>2179</v>
      </c>
    </row>
    <row r="615" spans="1:23" x14ac:dyDescent="0.25">
      <c r="A615" s="4">
        <v>524</v>
      </c>
      <c r="B615" s="2" t="s">
        <v>542</v>
      </c>
      <c r="C615" s="2" t="s">
        <v>89</v>
      </c>
      <c r="D615" s="12"/>
      <c r="E615" s="2" t="s">
        <v>308</v>
      </c>
      <c r="F615" s="7"/>
      <c r="G615" s="79" t="s">
        <v>254</v>
      </c>
      <c r="H615" s="6">
        <v>55</v>
      </c>
      <c r="I615" s="6">
        <v>75</v>
      </c>
      <c r="J615" s="6">
        <v>85</v>
      </c>
      <c r="K615" s="6">
        <v>25</v>
      </c>
      <c r="L615" s="6">
        <v>25</v>
      </c>
      <c r="M615" s="6">
        <v>15</v>
      </c>
      <c r="N615" s="6">
        <f t="shared" si="20"/>
        <v>280</v>
      </c>
      <c r="O615" s="6">
        <v>0</v>
      </c>
      <c r="P615" s="6">
        <v>0</v>
      </c>
      <c r="Q615" s="6">
        <v>0</v>
      </c>
      <c r="R615" s="6">
        <v>0</v>
      </c>
      <c r="S615" s="6">
        <v>40</v>
      </c>
      <c r="T615" s="57">
        <f t="shared" si="21"/>
        <v>40</v>
      </c>
      <c r="U615" s="4" t="s">
        <v>1691</v>
      </c>
    </row>
    <row r="616" spans="1:23" x14ac:dyDescent="0.25">
      <c r="A616" s="4">
        <v>525</v>
      </c>
      <c r="B616" s="2" t="s">
        <v>545</v>
      </c>
      <c r="C616" s="2" t="s">
        <v>89</v>
      </c>
      <c r="D616" s="12"/>
      <c r="E616" s="2" t="s">
        <v>308</v>
      </c>
      <c r="F616" s="7"/>
      <c r="G616" s="79" t="s">
        <v>254</v>
      </c>
      <c r="H616" s="6">
        <v>70</v>
      </c>
      <c r="I616" s="6">
        <v>105</v>
      </c>
      <c r="J616" s="6">
        <v>105</v>
      </c>
      <c r="K616" s="6">
        <v>50</v>
      </c>
      <c r="L616" s="6">
        <v>40</v>
      </c>
      <c r="M616" s="6">
        <v>20</v>
      </c>
      <c r="N616" s="6">
        <f t="shared" si="20"/>
        <v>390</v>
      </c>
      <c r="O616" s="6">
        <v>0</v>
      </c>
      <c r="P616" s="6">
        <v>10</v>
      </c>
      <c r="Q616" s="6">
        <v>0</v>
      </c>
      <c r="R616" s="6">
        <v>0</v>
      </c>
      <c r="S616" s="6">
        <v>60</v>
      </c>
      <c r="T616" s="57">
        <f t="shared" si="21"/>
        <v>70</v>
      </c>
      <c r="U616" s="4" t="s">
        <v>1691</v>
      </c>
    </row>
    <row r="617" spans="1:23" x14ac:dyDescent="0.25">
      <c r="A617" s="4">
        <v>526</v>
      </c>
      <c r="B617" s="2" t="s">
        <v>546</v>
      </c>
      <c r="C617" s="2" t="s">
        <v>89</v>
      </c>
      <c r="D617" s="12"/>
      <c r="E617" s="2" t="s">
        <v>308</v>
      </c>
      <c r="F617" s="7"/>
      <c r="G617" s="79" t="s">
        <v>254</v>
      </c>
      <c r="H617" s="6">
        <v>85</v>
      </c>
      <c r="I617" s="6">
        <v>135</v>
      </c>
      <c r="J617" s="6">
        <v>130</v>
      </c>
      <c r="K617" s="6">
        <v>60</v>
      </c>
      <c r="L617" s="10">
        <v>80</v>
      </c>
      <c r="M617" s="6">
        <v>25</v>
      </c>
      <c r="N617" s="6">
        <f t="shared" si="20"/>
        <v>515</v>
      </c>
      <c r="O617" s="6">
        <v>20</v>
      </c>
      <c r="P617" s="6">
        <v>20</v>
      </c>
      <c r="Q617" s="6">
        <v>0</v>
      </c>
      <c r="R617" s="6">
        <v>0</v>
      </c>
      <c r="S617" s="6">
        <v>80</v>
      </c>
      <c r="T617" s="57">
        <f t="shared" si="21"/>
        <v>120</v>
      </c>
      <c r="U617" s="4" t="s">
        <v>1163</v>
      </c>
    </row>
    <row r="618" spans="1:23" x14ac:dyDescent="0.25">
      <c r="A618" s="4">
        <v>527</v>
      </c>
      <c r="B618" s="2" t="s">
        <v>1078</v>
      </c>
      <c r="C618" s="2" t="s">
        <v>174</v>
      </c>
      <c r="D618" s="2" t="s">
        <v>57</v>
      </c>
      <c r="E618" s="2" t="s">
        <v>216</v>
      </c>
      <c r="F618" s="2" t="s">
        <v>828</v>
      </c>
      <c r="G618" s="5" t="s">
        <v>701</v>
      </c>
      <c r="H618" s="10">
        <v>65</v>
      </c>
      <c r="I618" s="6">
        <v>45</v>
      </c>
      <c r="J618" s="6">
        <v>43</v>
      </c>
      <c r="K618" s="6">
        <v>55</v>
      </c>
      <c r="L618" s="6">
        <v>43</v>
      </c>
      <c r="M618" s="6">
        <v>72</v>
      </c>
      <c r="N618" s="6">
        <f t="shared" si="20"/>
        <v>323</v>
      </c>
      <c r="O618" s="6">
        <v>0</v>
      </c>
      <c r="P618" s="6">
        <v>0</v>
      </c>
      <c r="Q618" s="6">
        <v>40</v>
      </c>
      <c r="R618" s="6">
        <v>0</v>
      </c>
      <c r="S618" s="6">
        <v>0</v>
      </c>
      <c r="T618" s="57">
        <f t="shared" si="21"/>
        <v>40</v>
      </c>
      <c r="U618" s="4"/>
    </row>
    <row r="619" spans="1:23" x14ac:dyDescent="0.25">
      <c r="A619" s="4">
        <v>528</v>
      </c>
      <c r="B619" s="2" t="s">
        <v>1080</v>
      </c>
      <c r="C619" s="2" t="s">
        <v>174</v>
      </c>
      <c r="D619" s="2" t="s">
        <v>57</v>
      </c>
      <c r="E619" s="2" t="s">
        <v>216</v>
      </c>
      <c r="F619" s="2" t="s">
        <v>828</v>
      </c>
      <c r="G619" s="5" t="s">
        <v>701</v>
      </c>
      <c r="H619" s="6">
        <v>67</v>
      </c>
      <c r="I619" s="6">
        <v>57</v>
      </c>
      <c r="J619" s="6">
        <v>55</v>
      </c>
      <c r="K619" s="6">
        <v>77</v>
      </c>
      <c r="L619" s="6">
        <v>55</v>
      </c>
      <c r="M619" s="6">
        <v>114</v>
      </c>
      <c r="N619" s="6">
        <f t="shared" si="20"/>
        <v>425</v>
      </c>
      <c r="O619" s="6">
        <v>0</v>
      </c>
      <c r="P619" s="6">
        <v>0</v>
      </c>
      <c r="Q619" s="6">
        <v>40</v>
      </c>
      <c r="R619" s="6">
        <v>30</v>
      </c>
      <c r="S619" s="6">
        <v>0</v>
      </c>
      <c r="T619" s="57">
        <f t="shared" si="21"/>
        <v>70</v>
      </c>
      <c r="U619" s="4"/>
    </row>
    <row r="620" spans="1:23" x14ac:dyDescent="0.25">
      <c r="A620" s="4">
        <v>529</v>
      </c>
      <c r="B620" s="2" t="s">
        <v>1084</v>
      </c>
      <c r="C620" s="2" t="s">
        <v>111</v>
      </c>
      <c r="D620" s="12"/>
      <c r="E620" s="2" t="s">
        <v>181</v>
      </c>
      <c r="F620" s="2" t="s">
        <v>254</v>
      </c>
      <c r="G620" s="5" t="s">
        <v>231</v>
      </c>
      <c r="H620" s="6">
        <v>60</v>
      </c>
      <c r="I620" s="6">
        <v>85</v>
      </c>
      <c r="J620" s="6">
        <v>40</v>
      </c>
      <c r="K620" s="6">
        <v>30</v>
      </c>
      <c r="L620" s="6">
        <v>45</v>
      </c>
      <c r="M620" s="6">
        <v>68</v>
      </c>
      <c r="N620" s="6">
        <f t="shared" si="20"/>
        <v>328</v>
      </c>
      <c r="O620" s="6">
        <v>0</v>
      </c>
      <c r="P620" s="6">
        <v>0</v>
      </c>
      <c r="Q620" s="6">
        <v>20</v>
      </c>
      <c r="R620" s="6">
        <v>0</v>
      </c>
      <c r="S620" s="6">
        <v>20</v>
      </c>
      <c r="T620" s="57">
        <f t="shared" si="21"/>
        <v>40</v>
      </c>
      <c r="U620" s="4"/>
    </row>
    <row r="621" spans="1:23" x14ac:dyDescent="0.25">
      <c r="A621" s="4">
        <v>530</v>
      </c>
      <c r="B621" s="2" t="s">
        <v>1087</v>
      </c>
      <c r="C621" s="2" t="s">
        <v>111</v>
      </c>
      <c r="D621" s="2" t="s">
        <v>143</v>
      </c>
      <c r="E621" s="2" t="s">
        <v>181</v>
      </c>
      <c r="F621" s="2" t="s">
        <v>254</v>
      </c>
      <c r="G621" s="5" t="s">
        <v>231</v>
      </c>
      <c r="H621" s="6">
        <v>110</v>
      </c>
      <c r="I621" s="6">
        <v>135</v>
      </c>
      <c r="J621" s="6">
        <v>60</v>
      </c>
      <c r="K621" s="6">
        <v>50</v>
      </c>
      <c r="L621" s="6">
        <v>65</v>
      </c>
      <c r="M621" s="6">
        <v>88</v>
      </c>
      <c r="N621" s="6">
        <f t="shared" si="20"/>
        <v>508</v>
      </c>
      <c r="O621" s="6">
        <v>30</v>
      </c>
      <c r="P621" s="6">
        <v>0</v>
      </c>
      <c r="Q621" s="6">
        <v>0</v>
      </c>
      <c r="R621" s="6">
        <v>10</v>
      </c>
      <c r="S621" s="6">
        <v>40</v>
      </c>
      <c r="T621" s="57">
        <f t="shared" si="21"/>
        <v>80</v>
      </c>
      <c r="U621" s="372"/>
    </row>
    <row r="622" spans="1:23" x14ac:dyDescent="0.25">
      <c r="A622" s="4">
        <v>531</v>
      </c>
      <c r="B622" s="2" t="s">
        <v>1088</v>
      </c>
      <c r="C622" s="2" t="s">
        <v>101</v>
      </c>
      <c r="D622" s="12"/>
      <c r="E622" s="2" t="s">
        <v>376</v>
      </c>
      <c r="F622" s="2" t="s">
        <v>323</v>
      </c>
      <c r="G622" s="5" t="s">
        <v>828</v>
      </c>
      <c r="H622" s="6">
        <v>103</v>
      </c>
      <c r="I622" s="6">
        <v>60</v>
      </c>
      <c r="J622" s="6">
        <v>86</v>
      </c>
      <c r="K622" s="6">
        <v>60</v>
      </c>
      <c r="L622" s="6">
        <v>86</v>
      </c>
      <c r="M622" s="6">
        <v>50</v>
      </c>
      <c r="N622" s="6">
        <f t="shared" si="20"/>
        <v>445</v>
      </c>
      <c r="O622" s="6">
        <v>0</v>
      </c>
      <c r="P622" s="6">
        <v>30</v>
      </c>
      <c r="Q622" s="6">
        <v>30</v>
      </c>
      <c r="R622" s="6">
        <v>20</v>
      </c>
      <c r="S622" s="6">
        <v>0</v>
      </c>
      <c r="T622" s="57">
        <f t="shared" si="21"/>
        <v>80</v>
      </c>
      <c r="U622" s="372" t="s">
        <v>900</v>
      </c>
    </row>
    <row r="623" spans="1:23" x14ac:dyDescent="0.25">
      <c r="A623" s="4">
        <v>531</v>
      </c>
      <c r="B623" s="1" t="s">
        <v>1093</v>
      </c>
      <c r="C623" s="1" t="s">
        <v>101</v>
      </c>
      <c r="D623" s="11" t="s">
        <v>211</v>
      </c>
      <c r="E623" s="23" t="s">
        <v>3146</v>
      </c>
      <c r="F623" s="2"/>
      <c r="G623" s="5"/>
      <c r="H623" s="10">
        <v>103</v>
      </c>
      <c r="I623" s="10">
        <v>60</v>
      </c>
      <c r="J623" s="10">
        <v>126</v>
      </c>
      <c r="K623" s="10">
        <v>80</v>
      </c>
      <c r="L623" s="10">
        <v>126</v>
      </c>
      <c r="M623" s="10">
        <v>50</v>
      </c>
      <c r="N623" s="6">
        <f t="shared" si="20"/>
        <v>545</v>
      </c>
      <c r="O623" s="6"/>
      <c r="P623" s="6"/>
      <c r="Q623" s="6"/>
      <c r="R623" s="6"/>
      <c r="S623" s="6"/>
      <c r="T623" s="57"/>
      <c r="U623" s="372"/>
    </row>
    <row r="624" spans="1:23" x14ac:dyDescent="0.25">
      <c r="A624" s="4">
        <v>532</v>
      </c>
      <c r="B624" s="2" t="s">
        <v>549</v>
      </c>
      <c r="C624" s="2" t="s">
        <v>228</v>
      </c>
      <c r="D624" s="12"/>
      <c r="E624" s="2" t="s">
        <v>117</v>
      </c>
      <c r="F624" s="2" t="s">
        <v>203</v>
      </c>
      <c r="G624" s="5" t="s">
        <v>367</v>
      </c>
      <c r="H624" s="6">
        <v>75</v>
      </c>
      <c r="I624" s="6">
        <v>80</v>
      </c>
      <c r="J624" s="6">
        <v>55</v>
      </c>
      <c r="K624" s="6">
        <v>25</v>
      </c>
      <c r="L624" s="6">
        <v>35</v>
      </c>
      <c r="M624" s="6">
        <v>35</v>
      </c>
      <c r="N624" s="6">
        <f t="shared" si="20"/>
        <v>305</v>
      </c>
      <c r="O624" s="6">
        <v>0</v>
      </c>
      <c r="P624" s="6">
        <v>0</v>
      </c>
      <c r="Q624" s="6">
        <v>10</v>
      </c>
      <c r="R624" s="6">
        <v>10</v>
      </c>
      <c r="S624" s="6">
        <v>20</v>
      </c>
      <c r="T624" s="57">
        <f t="shared" si="21"/>
        <v>40</v>
      </c>
      <c r="U624" s="4" t="s">
        <v>2198</v>
      </c>
    </row>
    <row r="625" spans="1:23" x14ac:dyDescent="0.25">
      <c r="A625" s="4">
        <v>533</v>
      </c>
      <c r="B625" s="2" t="s">
        <v>550</v>
      </c>
      <c r="C625" s="2" t="s">
        <v>228</v>
      </c>
      <c r="D625" s="12"/>
      <c r="E625" s="2" t="s">
        <v>117</v>
      </c>
      <c r="F625" s="2" t="s">
        <v>203</v>
      </c>
      <c r="G625" s="5" t="s">
        <v>367</v>
      </c>
      <c r="H625" s="6">
        <v>85</v>
      </c>
      <c r="I625" s="6">
        <v>105</v>
      </c>
      <c r="J625" s="6">
        <v>85</v>
      </c>
      <c r="K625" s="6">
        <v>40</v>
      </c>
      <c r="L625" s="6">
        <v>50</v>
      </c>
      <c r="M625" s="6">
        <v>40</v>
      </c>
      <c r="N625" s="6">
        <f t="shared" si="20"/>
        <v>405</v>
      </c>
      <c r="O625" s="6">
        <v>0</v>
      </c>
      <c r="P625" s="6">
        <v>0</v>
      </c>
      <c r="Q625" s="6">
        <v>0</v>
      </c>
      <c r="R625" s="6">
        <v>10</v>
      </c>
      <c r="S625" s="6">
        <v>40</v>
      </c>
      <c r="T625" s="57">
        <f t="shared" si="21"/>
        <v>50</v>
      </c>
      <c r="U625" s="751" t="s">
        <v>3576</v>
      </c>
    </row>
    <row r="626" spans="1:23" x14ac:dyDescent="0.25">
      <c r="A626" s="4">
        <v>534</v>
      </c>
      <c r="B626" s="2" t="s">
        <v>551</v>
      </c>
      <c r="C626" s="2" t="s">
        <v>228</v>
      </c>
      <c r="D626" s="12"/>
      <c r="E626" s="2" t="s">
        <v>117</v>
      </c>
      <c r="F626" s="2" t="s">
        <v>203</v>
      </c>
      <c r="G626" s="5" t="s">
        <v>367</v>
      </c>
      <c r="H626" s="6">
        <v>105</v>
      </c>
      <c r="I626" s="6">
        <v>140</v>
      </c>
      <c r="J626" s="6">
        <v>95</v>
      </c>
      <c r="K626" s="6">
        <v>55</v>
      </c>
      <c r="L626" s="6">
        <v>65</v>
      </c>
      <c r="M626" s="6">
        <v>45</v>
      </c>
      <c r="N626" s="6">
        <f t="shared" si="20"/>
        <v>505</v>
      </c>
      <c r="O626" s="6">
        <v>10</v>
      </c>
      <c r="P626" s="6">
        <v>0</v>
      </c>
      <c r="Q626" s="6">
        <v>0</v>
      </c>
      <c r="R626" s="6">
        <v>10</v>
      </c>
      <c r="S626" s="6">
        <v>60</v>
      </c>
      <c r="T626" s="57">
        <f t="shared" si="21"/>
        <v>80</v>
      </c>
      <c r="U626" s="4" t="s">
        <v>1939</v>
      </c>
    </row>
    <row r="627" spans="1:23" x14ac:dyDescent="0.25">
      <c r="A627" s="4">
        <v>535</v>
      </c>
      <c r="B627" s="2" t="s">
        <v>1106</v>
      </c>
      <c r="C627" s="2" t="s">
        <v>65</v>
      </c>
      <c r="D627" s="12"/>
      <c r="E627" s="2" t="s">
        <v>182</v>
      </c>
      <c r="F627" s="2" t="s">
        <v>334</v>
      </c>
      <c r="G627" s="79" t="s">
        <v>1794</v>
      </c>
      <c r="H627" s="6">
        <v>50</v>
      </c>
      <c r="I627" s="6">
        <v>50</v>
      </c>
      <c r="J627" s="6">
        <v>40</v>
      </c>
      <c r="K627" s="6">
        <v>50</v>
      </c>
      <c r="L627" s="6">
        <v>40</v>
      </c>
      <c r="M627" s="6">
        <v>64</v>
      </c>
      <c r="N627" s="6">
        <f t="shared" si="20"/>
        <v>294</v>
      </c>
      <c r="O627" s="6">
        <v>10</v>
      </c>
      <c r="P627" s="6">
        <v>0</v>
      </c>
      <c r="Q627" s="6">
        <v>20</v>
      </c>
      <c r="R627" s="6">
        <v>20</v>
      </c>
      <c r="S627" s="6">
        <v>0</v>
      </c>
      <c r="T627" s="57">
        <f t="shared" si="21"/>
        <v>50</v>
      </c>
      <c r="U627" s="496" t="s">
        <v>1015</v>
      </c>
    </row>
    <row r="628" spans="1:23" x14ac:dyDescent="0.25">
      <c r="A628" s="4">
        <v>536</v>
      </c>
      <c r="B628" s="2" t="s">
        <v>1111</v>
      </c>
      <c r="C628" s="2" t="s">
        <v>65</v>
      </c>
      <c r="D628" s="2" t="s">
        <v>111</v>
      </c>
      <c r="E628" s="2" t="s">
        <v>182</v>
      </c>
      <c r="F628" s="2" t="s">
        <v>334</v>
      </c>
      <c r="G628" s="79" t="s">
        <v>1794</v>
      </c>
      <c r="H628" s="6">
        <v>75</v>
      </c>
      <c r="I628" s="6">
        <v>65</v>
      </c>
      <c r="J628" s="6">
        <v>55</v>
      </c>
      <c r="K628" s="6">
        <v>65</v>
      </c>
      <c r="L628" s="6">
        <v>55</v>
      </c>
      <c r="M628" s="6">
        <v>69</v>
      </c>
      <c r="N628" s="6">
        <f t="shared" si="20"/>
        <v>384</v>
      </c>
      <c r="O628" s="6">
        <v>10</v>
      </c>
      <c r="P628" s="6">
        <v>0</v>
      </c>
      <c r="Q628" s="6">
        <v>10</v>
      </c>
      <c r="R628" s="6">
        <v>20</v>
      </c>
      <c r="S628" s="6">
        <v>10</v>
      </c>
      <c r="T628" s="57">
        <f t="shared" si="21"/>
        <v>50</v>
      </c>
      <c r="U628" s="496" t="s">
        <v>1015</v>
      </c>
    </row>
    <row r="629" spans="1:23" x14ac:dyDescent="0.25">
      <c r="A629" s="4">
        <v>537</v>
      </c>
      <c r="B629" s="2" t="s">
        <v>1115</v>
      </c>
      <c r="C629" s="2" t="s">
        <v>65</v>
      </c>
      <c r="D629" s="2" t="s">
        <v>111</v>
      </c>
      <c r="E629" s="2" t="s">
        <v>182</v>
      </c>
      <c r="F629" s="2" t="s">
        <v>338</v>
      </c>
      <c r="G629" s="79" t="s">
        <v>1794</v>
      </c>
      <c r="H629" s="6">
        <v>105</v>
      </c>
      <c r="I629" s="10">
        <v>95</v>
      </c>
      <c r="J629" s="6">
        <v>75</v>
      </c>
      <c r="K629" s="6">
        <v>85</v>
      </c>
      <c r="L629" s="6">
        <v>75</v>
      </c>
      <c r="M629" s="6">
        <v>74</v>
      </c>
      <c r="N629" s="6">
        <f t="shared" si="20"/>
        <v>509</v>
      </c>
      <c r="O629" s="6">
        <v>10</v>
      </c>
      <c r="P629" s="6">
        <v>0</v>
      </c>
      <c r="Q629" s="6">
        <v>10</v>
      </c>
      <c r="R629" s="6">
        <v>40</v>
      </c>
      <c r="S629" s="6">
        <v>20</v>
      </c>
      <c r="T629" s="57">
        <f t="shared" si="21"/>
        <v>80</v>
      </c>
      <c r="U629" s="496" t="s">
        <v>1015</v>
      </c>
    </row>
    <row r="630" spans="1:23" x14ac:dyDescent="0.25">
      <c r="A630" s="4">
        <v>538</v>
      </c>
      <c r="B630" s="2" t="s">
        <v>1121</v>
      </c>
      <c r="C630" s="2" t="s">
        <v>228</v>
      </c>
      <c r="D630" s="12"/>
      <c r="E630" s="2" t="s">
        <v>117</v>
      </c>
      <c r="F630" s="2" t="s">
        <v>227</v>
      </c>
      <c r="G630" s="5" t="s">
        <v>231</v>
      </c>
      <c r="H630" s="6">
        <v>120</v>
      </c>
      <c r="I630" s="6">
        <v>100</v>
      </c>
      <c r="J630" s="6">
        <v>85</v>
      </c>
      <c r="K630" s="6">
        <v>30</v>
      </c>
      <c r="L630" s="6">
        <v>85</v>
      </c>
      <c r="M630" s="6">
        <v>45</v>
      </c>
      <c r="N630" s="6">
        <f t="shared" si="20"/>
        <v>465</v>
      </c>
      <c r="O630" s="6">
        <v>10</v>
      </c>
      <c r="P630" s="6">
        <v>0</v>
      </c>
      <c r="Q630" s="6">
        <v>0</v>
      </c>
      <c r="R630" s="6">
        <v>20</v>
      </c>
      <c r="S630" s="6">
        <v>30</v>
      </c>
      <c r="T630" s="57">
        <f t="shared" si="21"/>
        <v>60</v>
      </c>
      <c r="U630" s="587" t="s">
        <v>2052</v>
      </c>
    </row>
    <row r="631" spans="1:23" x14ac:dyDescent="0.25">
      <c r="A631" s="4">
        <v>539</v>
      </c>
      <c r="B631" s="2" t="s">
        <v>1124</v>
      </c>
      <c r="C631" s="2" t="s">
        <v>228</v>
      </c>
      <c r="D631" s="12"/>
      <c r="E631" s="2" t="s">
        <v>308</v>
      </c>
      <c r="F631" s="2" t="s">
        <v>227</v>
      </c>
      <c r="G631" s="5" t="s">
        <v>231</v>
      </c>
      <c r="H631" s="6">
        <v>75</v>
      </c>
      <c r="I631" s="6">
        <v>125</v>
      </c>
      <c r="J631" s="6">
        <v>75</v>
      </c>
      <c r="K631" s="6">
        <v>30</v>
      </c>
      <c r="L631" s="6">
        <v>75</v>
      </c>
      <c r="M631" s="6">
        <v>85</v>
      </c>
      <c r="N631" s="6">
        <f t="shared" ref="N631:N700" si="22">H631+I631+J631+K631+L631+M631</f>
        <v>465</v>
      </c>
      <c r="O631" s="6">
        <v>30</v>
      </c>
      <c r="P631" s="6">
        <v>0</v>
      </c>
      <c r="Q631" s="6">
        <v>0</v>
      </c>
      <c r="R631" s="6">
        <v>20</v>
      </c>
      <c r="S631" s="6">
        <v>10</v>
      </c>
      <c r="T631" s="57">
        <f t="shared" si="21"/>
        <v>60</v>
      </c>
      <c r="U631" s="587" t="s">
        <v>2052</v>
      </c>
    </row>
    <row r="632" spans="1:23" x14ac:dyDescent="0.25">
      <c r="A632" s="4">
        <v>540</v>
      </c>
      <c r="B632" s="2" t="s">
        <v>1126</v>
      </c>
      <c r="C632" s="2" t="s">
        <v>73</v>
      </c>
      <c r="D632" s="2" t="s">
        <v>30</v>
      </c>
      <c r="E632" s="2" t="s">
        <v>91</v>
      </c>
      <c r="F632" s="2" t="s">
        <v>36</v>
      </c>
      <c r="G632" s="5" t="s">
        <v>342</v>
      </c>
      <c r="H632" s="6">
        <v>45</v>
      </c>
      <c r="I632" s="6">
        <v>53</v>
      </c>
      <c r="J632" s="6">
        <v>70</v>
      </c>
      <c r="K632" s="6">
        <v>40</v>
      </c>
      <c r="L632" s="6">
        <v>60</v>
      </c>
      <c r="M632" s="6">
        <v>42</v>
      </c>
      <c r="N632" s="6">
        <f t="shared" si="22"/>
        <v>310</v>
      </c>
      <c r="O632" s="6">
        <v>0</v>
      </c>
      <c r="P632" s="6">
        <v>0</v>
      </c>
      <c r="Q632" s="6">
        <v>10</v>
      </c>
      <c r="R632" s="6">
        <v>10</v>
      </c>
      <c r="S632" s="6">
        <v>0</v>
      </c>
      <c r="T632" s="57">
        <f t="shared" si="21"/>
        <v>20</v>
      </c>
      <c r="U632" s="496" t="s">
        <v>3690</v>
      </c>
    </row>
    <row r="633" spans="1:23" x14ac:dyDescent="0.25">
      <c r="A633" s="4">
        <v>541</v>
      </c>
      <c r="B633" s="2" t="s">
        <v>1129</v>
      </c>
      <c r="C633" s="2" t="s">
        <v>73</v>
      </c>
      <c r="D633" s="2" t="s">
        <v>30</v>
      </c>
      <c r="E633" s="2" t="s">
        <v>41</v>
      </c>
      <c r="F633" s="2" t="s">
        <v>36</v>
      </c>
      <c r="G633" s="5" t="s">
        <v>342</v>
      </c>
      <c r="H633" s="6">
        <v>55</v>
      </c>
      <c r="I633" s="6">
        <v>63</v>
      </c>
      <c r="J633" s="6">
        <v>90</v>
      </c>
      <c r="K633" s="6">
        <v>50</v>
      </c>
      <c r="L633" s="6">
        <v>80</v>
      </c>
      <c r="M633" s="6">
        <v>42</v>
      </c>
      <c r="N633" s="6">
        <f t="shared" si="22"/>
        <v>380</v>
      </c>
      <c r="O633" s="6">
        <v>0</v>
      </c>
      <c r="P633" s="6">
        <v>0</v>
      </c>
      <c r="Q633" s="6">
        <v>20</v>
      </c>
      <c r="R633" s="6">
        <v>10</v>
      </c>
      <c r="S633" s="6">
        <v>10</v>
      </c>
      <c r="T633" s="57">
        <f t="shared" si="21"/>
        <v>40</v>
      </c>
      <c r="U633" s="496" t="s">
        <v>3690</v>
      </c>
    </row>
    <row r="634" spans="1:23" x14ac:dyDescent="0.25">
      <c r="A634" s="4">
        <v>542</v>
      </c>
      <c r="B634" s="2" t="s">
        <v>1133</v>
      </c>
      <c r="C634" s="2" t="s">
        <v>73</v>
      </c>
      <c r="D634" s="2" t="s">
        <v>30</v>
      </c>
      <c r="E634" s="2" t="s">
        <v>91</v>
      </c>
      <c r="F634" s="2" t="s">
        <v>36</v>
      </c>
      <c r="G634" s="5" t="s">
        <v>342</v>
      </c>
      <c r="H634" s="6">
        <v>75</v>
      </c>
      <c r="I634" s="6">
        <v>103</v>
      </c>
      <c r="J634" s="6">
        <v>80</v>
      </c>
      <c r="K634" s="6">
        <v>70</v>
      </c>
      <c r="L634" s="10">
        <v>80</v>
      </c>
      <c r="M634" s="6">
        <v>92</v>
      </c>
      <c r="N634" s="6">
        <f t="shared" si="22"/>
        <v>500</v>
      </c>
      <c r="O634" s="6">
        <v>20</v>
      </c>
      <c r="P634" s="6">
        <v>40</v>
      </c>
      <c r="Q634" s="6">
        <v>30</v>
      </c>
      <c r="R634" s="6">
        <v>30</v>
      </c>
      <c r="S634" s="6">
        <v>0</v>
      </c>
      <c r="T634" s="57">
        <f t="shared" si="21"/>
        <v>120</v>
      </c>
      <c r="U634" s="496" t="s">
        <v>3690</v>
      </c>
    </row>
    <row r="635" spans="1:23" x14ac:dyDescent="0.25">
      <c r="A635" s="4">
        <v>543</v>
      </c>
      <c r="B635" s="2" t="s">
        <v>1136</v>
      </c>
      <c r="C635" s="2" t="s">
        <v>73</v>
      </c>
      <c r="D635" s="2" t="s">
        <v>31</v>
      </c>
      <c r="E635" s="2" t="s">
        <v>138</v>
      </c>
      <c r="F635" s="2" t="s">
        <v>91</v>
      </c>
      <c r="G635" s="5" t="s">
        <v>411</v>
      </c>
      <c r="H635" s="6">
        <v>30</v>
      </c>
      <c r="I635" s="6">
        <v>45</v>
      </c>
      <c r="J635" s="6">
        <v>59</v>
      </c>
      <c r="K635" s="6">
        <v>30</v>
      </c>
      <c r="L635" s="6">
        <v>39</v>
      </c>
      <c r="M635" s="6">
        <v>57</v>
      </c>
      <c r="N635" s="6">
        <f t="shared" si="22"/>
        <v>260</v>
      </c>
      <c r="O635" s="6">
        <v>20</v>
      </c>
      <c r="P635" s="6">
        <v>0</v>
      </c>
      <c r="Q635" s="6">
        <v>0</v>
      </c>
      <c r="R635" s="6">
        <v>10</v>
      </c>
      <c r="S635" s="6">
        <v>10</v>
      </c>
      <c r="T635" s="57">
        <f t="shared" si="21"/>
        <v>40</v>
      </c>
      <c r="U635" s="4" t="s">
        <v>1325</v>
      </c>
    </row>
    <row r="636" spans="1:23" x14ac:dyDescent="0.25">
      <c r="A636" s="4">
        <v>544</v>
      </c>
      <c r="B636" s="2" t="s">
        <v>1138</v>
      </c>
      <c r="C636" s="2" t="s">
        <v>73</v>
      </c>
      <c r="D636" s="2" t="s">
        <v>31</v>
      </c>
      <c r="E636" s="2" t="s">
        <v>138</v>
      </c>
      <c r="F636" s="2" t="s">
        <v>91</v>
      </c>
      <c r="G636" s="5" t="s">
        <v>411</v>
      </c>
      <c r="H636" s="6">
        <v>40</v>
      </c>
      <c r="I636" s="6">
        <v>55</v>
      </c>
      <c r="J636" s="6">
        <v>99</v>
      </c>
      <c r="K636" s="6">
        <v>40</v>
      </c>
      <c r="L636" s="6">
        <v>79</v>
      </c>
      <c r="M636" s="6">
        <v>47</v>
      </c>
      <c r="N636" s="6">
        <f t="shared" si="22"/>
        <v>360</v>
      </c>
      <c r="O636" s="6">
        <v>40</v>
      </c>
      <c r="P636" s="6">
        <v>0</v>
      </c>
      <c r="Q636" s="6">
        <v>0</v>
      </c>
      <c r="R636" s="6">
        <v>10</v>
      </c>
      <c r="S636" s="6">
        <v>30</v>
      </c>
      <c r="T636" s="57">
        <f t="shared" si="21"/>
        <v>80</v>
      </c>
      <c r="U636" s="4" t="s">
        <v>1325</v>
      </c>
    </row>
    <row r="637" spans="1:23" x14ac:dyDescent="0.25">
      <c r="A637" s="4">
        <v>545</v>
      </c>
      <c r="B637" s="2" t="s">
        <v>1141</v>
      </c>
      <c r="C637" s="2" t="s">
        <v>73</v>
      </c>
      <c r="D637" s="2" t="s">
        <v>31</v>
      </c>
      <c r="E637" s="2" t="s">
        <v>138</v>
      </c>
      <c r="F637" s="2" t="s">
        <v>91</v>
      </c>
      <c r="G637" s="5" t="s">
        <v>411</v>
      </c>
      <c r="H637" s="6">
        <v>60</v>
      </c>
      <c r="I637" s="10">
        <v>100</v>
      </c>
      <c r="J637" s="6">
        <v>89</v>
      </c>
      <c r="K637" s="6">
        <v>55</v>
      </c>
      <c r="L637" s="6">
        <v>69</v>
      </c>
      <c r="M637" s="6">
        <v>112</v>
      </c>
      <c r="N637" s="6">
        <f t="shared" si="22"/>
        <v>485</v>
      </c>
      <c r="O637" s="6">
        <v>60</v>
      </c>
      <c r="P637" s="6">
        <v>0</v>
      </c>
      <c r="Q637" s="6">
        <v>0</v>
      </c>
      <c r="R637" s="6">
        <v>10</v>
      </c>
      <c r="S637" s="6">
        <v>30</v>
      </c>
      <c r="T637" s="57">
        <f t="shared" si="21"/>
        <v>100</v>
      </c>
      <c r="U637" s="4" t="s">
        <v>1325</v>
      </c>
    </row>
    <row r="638" spans="1:23" x14ac:dyDescent="0.25">
      <c r="A638" s="4">
        <v>546</v>
      </c>
      <c r="B638" s="2" t="s">
        <v>1143</v>
      </c>
      <c r="C638" s="2" t="s">
        <v>30</v>
      </c>
      <c r="D638" s="2" t="s">
        <v>211</v>
      </c>
      <c r="E638" s="2" t="s">
        <v>516</v>
      </c>
      <c r="F638" s="2" t="s">
        <v>230</v>
      </c>
      <c r="G638" s="26" t="s">
        <v>3464</v>
      </c>
      <c r="H638" s="6">
        <v>40</v>
      </c>
      <c r="I638" s="6">
        <v>27</v>
      </c>
      <c r="J638" s="6">
        <v>60</v>
      </c>
      <c r="K638" s="6">
        <v>37</v>
      </c>
      <c r="L638" s="6">
        <v>50</v>
      </c>
      <c r="M638" s="6">
        <v>66</v>
      </c>
      <c r="N638" s="6">
        <f t="shared" si="22"/>
        <v>280</v>
      </c>
      <c r="O638" s="6">
        <v>0</v>
      </c>
      <c r="P638" s="6">
        <v>0</v>
      </c>
      <c r="Q638" s="6">
        <v>30</v>
      </c>
      <c r="R638" s="6">
        <v>20</v>
      </c>
      <c r="S638" s="6">
        <v>0</v>
      </c>
      <c r="T638" s="57">
        <f t="shared" si="21"/>
        <v>50</v>
      </c>
      <c r="U638" s="4"/>
    </row>
    <row r="639" spans="1:23" x14ac:dyDescent="0.25">
      <c r="A639" s="4">
        <v>547</v>
      </c>
      <c r="B639" s="2" t="s">
        <v>1145</v>
      </c>
      <c r="C639" s="2" t="s">
        <v>30</v>
      </c>
      <c r="D639" s="2" t="s">
        <v>211</v>
      </c>
      <c r="E639" s="2" t="s">
        <v>516</v>
      </c>
      <c r="F639" s="2" t="s">
        <v>230</v>
      </c>
      <c r="G639" s="26" t="s">
        <v>3464</v>
      </c>
      <c r="H639" s="6">
        <v>60</v>
      </c>
      <c r="I639" s="6">
        <v>67</v>
      </c>
      <c r="J639" s="6">
        <v>85</v>
      </c>
      <c r="K639" s="6">
        <v>77</v>
      </c>
      <c r="L639" s="6">
        <v>75</v>
      </c>
      <c r="M639" s="6">
        <v>116</v>
      </c>
      <c r="N639" s="6">
        <f t="shared" si="22"/>
        <v>480</v>
      </c>
      <c r="O639" s="6">
        <v>0</v>
      </c>
      <c r="P639" s="6">
        <v>0</v>
      </c>
      <c r="Q639" s="6">
        <v>40</v>
      </c>
      <c r="R639" s="6">
        <v>30</v>
      </c>
      <c r="S639" s="6">
        <v>0</v>
      </c>
      <c r="T639" s="57">
        <f t="shared" si="21"/>
        <v>70</v>
      </c>
      <c r="U639" s="4"/>
    </row>
    <row r="640" spans="1:23" ht="30" x14ac:dyDescent="0.25">
      <c r="A640" s="4">
        <v>548</v>
      </c>
      <c r="B640" s="2" t="s">
        <v>1148</v>
      </c>
      <c r="C640" s="2" t="s">
        <v>30</v>
      </c>
      <c r="D640" s="12"/>
      <c r="E640" s="2" t="s">
        <v>36</v>
      </c>
      <c r="F640" s="2" t="s">
        <v>322</v>
      </c>
      <c r="G640" s="5" t="s">
        <v>41</v>
      </c>
      <c r="H640" s="6">
        <v>45</v>
      </c>
      <c r="I640" s="6">
        <v>35</v>
      </c>
      <c r="J640" s="6">
        <v>50</v>
      </c>
      <c r="K640" s="6">
        <v>70</v>
      </c>
      <c r="L640" s="6">
        <v>50</v>
      </c>
      <c r="M640" s="6">
        <v>30</v>
      </c>
      <c r="N640" s="6">
        <f t="shared" si="22"/>
        <v>280</v>
      </c>
      <c r="O640" s="6">
        <v>0</v>
      </c>
      <c r="P640" s="6">
        <v>20</v>
      </c>
      <c r="Q640" s="6">
        <v>30</v>
      </c>
      <c r="R640" s="6">
        <v>0</v>
      </c>
      <c r="S640" s="6">
        <v>0</v>
      </c>
      <c r="T640" s="57">
        <f t="shared" si="21"/>
        <v>50</v>
      </c>
      <c r="U640" s="4" t="s">
        <v>937</v>
      </c>
      <c r="V640" s="16" t="s">
        <v>5336</v>
      </c>
      <c r="W640" s="16" t="s">
        <v>5337</v>
      </c>
    </row>
    <row r="641" spans="1:23" ht="30" x14ac:dyDescent="0.25">
      <c r="A641" s="4">
        <v>549</v>
      </c>
      <c r="B641" s="2" t="s">
        <v>1151</v>
      </c>
      <c r="C641" s="2" t="s">
        <v>30</v>
      </c>
      <c r="D641" s="12"/>
      <c r="E641" s="2" t="s">
        <v>36</v>
      </c>
      <c r="F641" s="2" t="s">
        <v>322</v>
      </c>
      <c r="G641" s="5" t="s">
        <v>41</v>
      </c>
      <c r="H641" s="6">
        <v>70</v>
      </c>
      <c r="I641" s="6">
        <v>60</v>
      </c>
      <c r="J641" s="6">
        <v>75</v>
      </c>
      <c r="K641" s="6">
        <v>110</v>
      </c>
      <c r="L641" s="6">
        <v>75</v>
      </c>
      <c r="M641" s="6">
        <v>90</v>
      </c>
      <c r="N641" s="6">
        <f t="shared" si="22"/>
        <v>480</v>
      </c>
      <c r="O641" s="6">
        <v>0</v>
      </c>
      <c r="P641" s="6">
        <v>30</v>
      </c>
      <c r="Q641" s="6">
        <v>40</v>
      </c>
      <c r="R641" s="6">
        <v>0</v>
      </c>
      <c r="S641" s="6">
        <v>0</v>
      </c>
      <c r="T641" s="57">
        <f t="shared" si="21"/>
        <v>70</v>
      </c>
      <c r="U641" s="4" t="s">
        <v>937</v>
      </c>
      <c r="V641" s="16" t="s">
        <v>5335</v>
      </c>
      <c r="W641" s="16" t="s">
        <v>5338</v>
      </c>
    </row>
    <row r="642" spans="1:23" x14ac:dyDescent="0.25">
      <c r="A642" s="4">
        <v>550</v>
      </c>
      <c r="B642" s="2" t="s">
        <v>4898</v>
      </c>
      <c r="C642" s="2" t="s">
        <v>65</v>
      </c>
      <c r="D642" s="12"/>
      <c r="E642" s="2" t="s">
        <v>229</v>
      </c>
      <c r="F642" s="2" t="s">
        <v>97</v>
      </c>
      <c r="G642" s="5" t="s">
        <v>231</v>
      </c>
      <c r="H642" s="6">
        <v>70</v>
      </c>
      <c r="I642" s="6">
        <v>92</v>
      </c>
      <c r="J642" s="6">
        <v>65</v>
      </c>
      <c r="K642" s="6">
        <v>80</v>
      </c>
      <c r="L642" s="6">
        <v>55</v>
      </c>
      <c r="M642" s="6">
        <v>98</v>
      </c>
      <c r="N642" s="6">
        <f t="shared" si="22"/>
        <v>460</v>
      </c>
      <c r="O642" s="6">
        <v>10</v>
      </c>
      <c r="P642" s="6">
        <v>0</v>
      </c>
      <c r="Q642" s="6">
        <v>0</v>
      </c>
      <c r="R642" s="6">
        <v>0</v>
      </c>
      <c r="S642" s="6">
        <v>40</v>
      </c>
      <c r="T642" s="57">
        <f t="shared" si="21"/>
        <v>50</v>
      </c>
      <c r="U642" s="4" t="s">
        <v>1408</v>
      </c>
    </row>
    <row r="643" spans="1:23" x14ac:dyDescent="0.25">
      <c r="A643" s="767">
        <v>550</v>
      </c>
      <c r="B643" s="769" t="s">
        <v>4899</v>
      </c>
      <c r="C643" s="769" t="s">
        <v>65</v>
      </c>
      <c r="D643" s="769"/>
      <c r="E643" s="769" t="s">
        <v>85</v>
      </c>
      <c r="F643" s="769" t="s">
        <v>97</v>
      </c>
      <c r="G643" s="18" t="s">
        <v>231</v>
      </c>
      <c r="H643" s="57">
        <v>70</v>
      </c>
      <c r="I643" s="57">
        <v>92</v>
      </c>
      <c r="J643" s="57">
        <v>65</v>
      </c>
      <c r="K643" s="57">
        <v>80</v>
      </c>
      <c r="L643" s="57">
        <v>55</v>
      </c>
      <c r="M643" s="57">
        <v>98</v>
      </c>
      <c r="N643" s="57">
        <f t="shared" ref="N643" si="23">H643+I643+J643+K643+L643+M643</f>
        <v>460</v>
      </c>
      <c r="O643" s="57">
        <v>30</v>
      </c>
      <c r="P643" s="57">
        <v>0</v>
      </c>
      <c r="Q643" s="57">
        <v>0</v>
      </c>
      <c r="R643" s="57">
        <v>0</v>
      </c>
      <c r="S643" s="57">
        <v>20</v>
      </c>
      <c r="T643" s="57">
        <f t="shared" ref="T643" si="24">SUM(O643:S643)</f>
        <v>50</v>
      </c>
      <c r="U643" s="767" t="s">
        <v>1408</v>
      </c>
      <c r="V643" s="768"/>
      <c r="W643" s="768"/>
    </row>
    <row r="644" spans="1:23" x14ac:dyDescent="0.25">
      <c r="A644" s="4">
        <v>551</v>
      </c>
      <c r="B644" s="2" t="s">
        <v>1156</v>
      </c>
      <c r="C644" s="2" t="s">
        <v>111</v>
      </c>
      <c r="D644" s="2" t="s">
        <v>122</v>
      </c>
      <c r="E644" s="2" t="s">
        <v>161</v>
      </c>
      <c r="F644" s="2" t="s">
        <v>396</v>
      </c>
      <c r="G644" s="5" t="s">
        <v>272</v>
      </c>
      <c r="H644" s="6">
        <v>50</v>
      </c>
      <c r="I644" s="6">
        <v>72</v>
      </c>
      <c r="J644" s="6">
        <v>35</v>
      </c>
      <c r="K644" s="6">
        <v>35</v>
      </c>
      <c r="L644" s="6">
        <v>35</v>
      </c>
      <c r="M644" s="6">
        <v>65</v>
      </c>
      <c r="N644" s="6">
        <f t="shared" si="22"/>
        <v>292</v>
      </c>
      <c r="O644" s="6">
        <v>30</v>
      </c>
      <c r="P644" s="6">
        <v>0</v>
      </c>
      <c r="Q644" s="6">
        <v>0</v>
      </c>
      <c r="R644" s="6">
        <v>0</v>
      </c>
      <c r="S644" s="6">
        <v>10</v>
      </c>
      <c r="T644" s="57">
        <f t="shared" si="21"/>
        <v>40</v>
      </c>
      <c r="U644" s="496" t="s">
        <v>1162</v>
      </c>
    </row>
    <row r="645" spans="1:23" x14ac:dyDescent="0.25">
      <c r="A645" s="4">
        <v>552</v>
      </c>
      <c r="B645" s="2" t="s">
        <v>1160</v>
      </c>
      <c r="C645" s="2" t="s">
        <v>111</v>
      </c>
      <c r="D645" s="2" t="s">
        <v>122</v>
      </c>
      <c r="E645" s="2" t="s">
        <v>161</v>
      </c>
      <c r="F645" s="2" t="s">
        <v>396</v>
      </c>
      <c r="G645" s="5" t="s">
        <v>272</v>
      </c>
      <c r="H645" s="6">
        <v>60</v>
      </c>
      <c r="I645" s="6">
        <v>82</v>
      </c>
      <c r="J645" s="6">
        <v>45</v>
      </c>
      <c r="K645" s="6">
        <v>45</v>
      </c>
      <c r="L645" s="6">
        <v>45</v>
      </c>
      <c r="M645" s="6">
        <v>74</v>
      </c>
      <c r="N645" s="6">
        <f t="shared" si="22"/>
        <v>351</v>
      </c>
      <c r="O645" s="6">
        <v>50</v>
      </c>
      <c r="P645" s="6">
        <v>0</v>
      </c>
      <c r="Q645" s="6">
        <v>0</v>
      </c>
      <c r="R645" s="6">
        <v>0</v>
      </c>
      <c r="S645" s="6">
        <v>30</v>
      </c>
      <c r="T645" s="57">
        <f t="shared" si="21"/>
        <v>80</v>
      </c>
      <c r="U645" s="496" t="s">
        <v>1162</v>
      </c>
    </row>
    <row r="646" spans="1:23" x14ac:dyDescent="0.25">
      <c r="A646" s="4">
        <v>553</v>
      </c>
      <c r="B646" s="2" t="s">
        <v>1164</v>
      </c>
      <c r="C646" s="2" t="s">
        <v>111</v>
      </c>
      <c r="D646" s="2" t="s">
        <v>122</v>
      </c>
      <c r="E646" s="2" t="s">
        <v>161</v>
      </c>
      <c r="F646" s="2" t="s">
        <v>396</v>
      </c>
      <c r="G646" s="5" t="s">
        <v>272</v>
      </c>
      <c r="H646" s="6">
        <v>95</v>
      </c>
      <c r="I646" s="6">
        <v>117</v>
      </c>
      <c r="J646" s="10">
        <v>80</v>
      </c>
      <c r="K646" s="6">
        <v>65</v>
      </c>
      <c r="L646" s="6">
        <v>70</v>
      </c>
      <c r="M646" s="6">
        <v>92</v>
      </c>
      <c r="N646" s="6">
        <f t="shared" si="22"/>
        <v>519</v>
      </c>
      <c r="O646" s="6">
        <v>80</v>
      </c>
      <c r="P646" s="6">
        <v>0</v>
      </c>
      <c r="Q646" s="6">
        <v>0</v>
      </c>
      <c r="R646" s="6">
        <v>0</v>
      </c>
      <c r="S646" s="6">
        <v>40</v>
      </c>
      <c r="T646" s="57">
        <f t="shared" si="21"/>
        <v>120</v>
      </c>
      <c r="U646" s="496" t="s">
        <v>1162</v>
      </c>
    </row>
    <row r="647" spans="1:23" x14ac:dyDescent="0.25">
      <c r="A647" s="4">
        <v>554</v>
      </c>
      <c r="B647" s="2" t="s">
        <v>1165</v>
      </c>
      <c r="C647" s="2" t="s">
        <v>49</v>
      </c>
      <c r="D647" s="12"/>
      <c r="E647" s="2" t="s">
        <v>119</v>
      </c>
      <c r="F647" s="7"/>
      <c r="G647" s="5" t="s">
        <v>227</v>
      </c>
      <c r="H647" s="6">
        <v>70</v>
      </c>
      <c r="I647" s="6">
        <v>90</v>
      </c>
      <c r="J647" s="6">
        <v>45</v>
      </c>
      <c r="K647" s="6">
        <v>15</v>
      </c>
      <c r="L647" s="6">
        <v>45</v>
      </c>
      <c r="M647" s="6">
        <v>50</v>
      </c>
      <c r="N647" s="6">
        <f t="shared" si="22"/>
        <v>315</v>
      </c>
      <c r="O647" s="6">
        <v>20</v>
      </c>
      <c r="P647" s="6">
        <v>0</v>
      </c>
      <c r="Q647" s="6">
        <v>20</v>
      </c>
      <c r="R647" s="6">
        <v>10</v>
      </c>
      <c r="S647" s="6">
        <v>10</v>
      </c>
      <c r="T647" s="57">
        <f t="shared" si="21"/>
        <v>60</v>
      </c>
      <c r="U647" s="4" t="s">
        <v>1989</v>
      </c>
    </row>
    <row r="648" spans="1:23" x14ac:dyDescent="0.25">
      <c r="A648" s="450">
        <v>554</v>
      </c>
      <c r="B648" s="68" t="s">
        <v>3554</v>
      </c>
      <c r="C648" s="68" t="s">
        <v>185</v>
      </c>
      <c r="D648" s="453"/>
      <c r="E648" s="68" t="s">
        <v>119</v>
      </c>
      <c r="F648" s="18"/>
      <c r="G648" s="18" t="s">
        <v>227</v>
      </c>
      <c r="H648" s="57">
        <v>70</v>
      </c>
      <c r="I648" s="57">
        <v>90</v>
      </c>
      <c r="J648" s="57">
        <v>45</v>
      </c>
      <c r="K648" s="57">
        <v>15</v>
      </c>
      <c r="L648" s="57">
        <v>45</v>
      </c>
      <c r="M648" s="57">
        <v>50</v>
      </c>
      <c r="N648" s="57">
        <f t="shared" si="22"/>
        <v>315</v>
      </c>
      <c r="O648" s="57">
        <v>0</v>
      </c>
      <c r="P648" s="57">
        <v>20</v>
      </c>
      <c r="Q648" s="57">
        <v>20</v>
      </c>
      <c r="R648" s="57">
        <v>10</v>
      </c>
      <c r="S648" s="57">
        <v>10</v>
      </c>
      <c r="T648" s="57">
        <f t="shared" si="21"/>
        <v>60</v>
      </c>
      <c r="U648" s="496" t="s">
        <v>1661</v>
      </c>
      <c r="V648" s="451"/>
      <c r="W648" s="451"/>
    </row>
    <row r="649" spans="1:23" x14ac:dyDescent="0.25">
      <c r="A649" s="4">
        <v>555</v>
      </c>
      <c r="B649" s="2" t="s">
        <v>1167</v>
      </c>
      <c r="C649" s="2" t="s">
        <v>49</v>
      </c>
      <c r="D649" s="12"/>
      <c r="E649" s="2" t="s">
        <v>203</v>
      </c>
      <c r="F649" s="7"/>
      <c r="G649" s="24" t="s">
        <v>1169</v>
      </c>
      <c r="H649" s="6">
        <v>105</v>
      </c>
      <c r="I649" s="6">
        <v>140</v>
      </c>
      <c r="J649" s="6">
        <v>55</v>
      </c>
      <c r="K649" s="6">
        <v>30</v>
      </c>
      <c r="L649" s="6">
        <v>55</v>
      </c>
      <c r="M649" s="6">
        <v>95</v>
      </c>
      <c r="N649" s="6">
        <f t="shared" si="22"/>
        <v>480</v>
      </c>
      <c r="O649" s="6">
        <v>50</v>
      </c>
      <c r="P649" s="6">
        <v>0</v>
      </c>
      <c r="Q649" s="6">
        <v>0</v>
      </c>
      <c r="R649" s="6">
        <v>20</v>
      </c>
      <c r="S649" s="6">
        <v>30</v>
      </c>
      <c r="T649" s="57">
        <f t="shared" si="21"/>
        <v>100</v>
      </c>
      <c r="U649" s="448" t="s">
        <v>2828</v>
      </c>
    </row>
    <row r="650" spans="1:23" x14ac:dyDescent="0.25">
      <c r="A650" s="4">
        <v>555.1</v>
      </c>
      <c r="B650" s="1" t="s">
        <v>1173</v>
      </c>
      <c r="C650" s="2" t="s">
        <v>49</v>
      </c>
      <c r="D650" s="2" t="s">
        <v>174</v>
      </c>
      <c r="E650" s="7"/>
      <c r="F650" s="7"/>
      <c r="G650" s="24" t="s">
        <v>1169</v>
      </c>
      <c r="H650" s="6">
        <v>105</v>
      </c>
      <c r="I650" s="6">
        <v>30</v>
      </c>
      <c r="J650" s="6">
        <v>105</v>
      </c>
      <c r="K650" s="6">
        <v>140</v>
      </c>
      <c r="L650" s="6">
        <v>105</v>
      </c>
      <c r="M650" s="6">
        <v>55</v>
      </c>
      <c r="N650" s="6">
        <f t="shared" si="22"/>
        <v>540</v>
      </c>
      <c r="O650" s="6"/>
      <c r="P650" s="6"/>
      <c r="Q650" s="6"/>
      <c r="R650" s="6"/>
      <c r="S650" s="6"/>
      <c r="T650" s="57"/>
      <c r="U650" s="4"/>
    </row>
    <row r="651" spans="1:23" x14ac:dyDescent="0.25">
      <c r="A651" s="450">
        <v>555</v>
      </c>
      <c r="B651" s="68" t="s">
        <v>3553</v>
      </c>
      <c r="C651" s="68" t="s">
        <v>185</v>
      </c>
      <c r="D651" s="453"/>
      <c r="E651" s="26" t="s">
        <v>203</v>
      </c>
      <c r="F651" s="18"/>
      <c r="G651" s="24" t="s">
        <v>3555</v>
      </c>
      <c r="H651" s="57">
        <v>105</v>
      </c>
      <c r="I651" s="57">
        <v>140</v>
      </c>
      <c r="J651" s="57">
        <v>55</v>
      </c>
      <c r="K651" s="57">
        <v>30</v>
      </c>
      <c r="L651" s="57">
        <v>55</v>
      </c>
      <c r="M651" s="57">
        <v>95</v>
      </c>
      <c r="N651" s="57">
        <f t="shared" si="22"/>
        <v>480</v>
      </c>
      <c r="O651" s="57">
        <v>0</v>
      </c>
      <c r="P651" s="57">
        <v>30</v>
      </c>
      <c r="Q651" s="57">
        <v>20</v>
      </c>
      <c r="R651" s="57">
        <v>20</v>
      </c>
      <c r="S651" s="57">
        <v>30</v>
      </c>
      <c r="T651" s="57">
        <f t="shared" si="21"/>
        <v>100</v>
      </c>
      <c r="U651" s="496" t="s">
        <v>1455</v>
      </c>
      <c r="V651" s="451"/>
      <c r="W651" s="451"/>
    </row>
    <row r="652" spans="1:23" x14ac:dyDescent="0.25">
      <c r="A652" s="450">
        <v>555</v>
      </c>
      <c r="B652" s="68" t="s">
        <v>3556</v>
      </c>
      <c r="C652" s="68" t="s">
        <v>185</v>
      </c>
      <c r="D652" s="68" t="s">
        <v>49</v>
      </c>
      <c r="E652" s="18"/>
      <c r="F652" s="18"/>
      <c r="G652" s="24" t="s">
        <v>3555</v>
      </c>
      <c r="H652" s="57">
        <v>105</v>
      </c>
      <c r="I652" s="346">
        <v>140</v>
      </c>
      <c r="J652" s="346">
        <v>35</v>
      </c>
      <c r="K652" s="346">
        <v>130</v>
      </c>
      <c r="L652" s="346">
        <v>35</v>
      </c>
      <c r="M652" s="346">
        <v>95</v>
      </c>
      <c r="N652" s="57">
        <f t="shared" si="22"/>
        <v>540</v>
      </c>
      <c r="O652" s="57"/>
      <c r="P652" s="57"/>
      <c r="Q652" s="57"/>
      <c r="R652" s="57"/>
      <c r="S652" s="57"/>
      <c r="T652" s="57"/>
      <c r="U652" s="450"/>
      <c r="V652" s="451"/>
      <c r="W652" s="451"/>
    </row>
    <row r="653" spans="1:23" x14ac:dyDescent="0.25">
      <c r="A653" s="4">
        <v>556</v>
      </c>
      <c r="B653" s="2" t="s">
        <v>1176</v>
      </c>
      <c r="C653" s="2" t="s">
        <v>30</v>
      </c>
      <c r="D653" s="12"/>
      <c r="E653" s="2" t="s">
        <v>279</v>
      </c>
      <c r="F653" s="2" t="s">
        <v>36</v>
      </c>
      <c r="G653" s="5" t="s">
        <v>723</v>
      </c>
      <c r="H653" s="6">
        <v>75</v>
      </c>
      <c r="I653" s="6">
        <v>86</v>
      </c>
      <c r="J653" s="6">
        <v>67</v>
      </c>
      <c r="K653" s="6">
        <v>106</v>
      </c>
      <c r="L653" s="6">
        <v>67</v>
      </c>
      <c r="M653" s="6">
        <v>60</v>
      </c>
      <c r="N653" s="6">
        <f t="shared" si="22"/>
        <v>461</v>
      </c>
      <c r="O653" s="6">
        <v>10</v>
      </c>
      <c r="P653" s="6">
        <v>10</v>
      </c>
      <c r="Q653" s="6">
        <v>20</v>
      </c>
      <c r="R653" s="6">
        <v>30</v>
      </c>
      <c r="S653" s="6">
        <v>0</v>
      </c>
      <c r="T653" s="57">
        <f t="shared" si="21"/>
        <v>70</v>
      </c>
      <c r="U653" s="4"/>
    </row>
    <row r="654" spans="1:23" x14ac:dyDescent="0.25">
      <c r="A654" s="4">
        <v>557</v>
      </c>
      <c r="B654" s="2" t="s">
        <v>1180</v>
      </c>
      <c r="C654" s="2" t="s">
        <v>73</v>
      </c>
      <c r="D654" s="2" t="s">
        <v>89</v>
      </c>
      <c r="E654" s="2" t="s">
        <v>308</v>
      </c>
      <c r="F654" s="2" t="s">
        <v>326</v>
      </c>
      <c r="G654" s="5" t="s">
        <v>350</v>
      </c>
      <c r="H654" s="6">
        <v>50</v>
      </c>
      <c r="I654" s="6">
        <v>65</v>
      </c>
      <c r="J654" s="6">
        <v>85</v>
      </c>
      <c r="K654" s="6">
        <v>35</v>
      </c>
      <c r="L654" s="6">
        <v>35</v>
      </c>
      <c r="M654" s="6">
        <v>55</v>
      </c>
      <c r="N654" s="6">
        <f t="shared" si="22"/>
        <v>325</v>
      </c>
      <c r="O654" s="6">
        <v>0</v>
      </c>
      <c r="P654" s="6">
        <v>0</v>
      </c>
      <c r="Q654" s="6">
        <v>10</v>
      </c>
      <c r="R654" s="6">
        <v>30</v>
      </c>
      <c r="S654" s="6">
        <v>30</v>
      </c>
      <c r="T654" s="57">
        <f t="shared" ref="T654:T724" si="25">SUM(O654:S654)</f>
        <v>70</v>
      </c>
      <c r="U654" s="4" t="s">
        <v>1123</v>
      </c>
    </row>
    <row r="655" spans="1:23" x14ac:dyDescent="0.25">
      <c r="A655" s="4">
        <v>558</v>
      </c>
      <c r="B655" s="2" t="s">
        <v>1184</v>
      </c>
      <c r="C655" s="2" t="s">
        <v>73</v>
      </c>
      <c r="D655" s="2" t="s">
        <v>89</v>
      </c>
      <c r="E655" s="2" t="s">
        <v>308</v>
      </c>
      <c r="F655" s="2" t="s">
        <v>326</v>
      </c>
      <c r="G655" s="5" t="s">
        <v>350</v>
      </c>
      <c r="H655" s="6">
        <v>70</v>
      </c>
      <c r="I655" s="10">
        <v>105</v>
      </c>
      <c r="J655" s="6">
        <v>125</v>
      </c>
      <c r="K655" s="6">
        <v>65</v>
      </c>
      <c r="L655" s="6">
        <v>75</v>
      </c>
      <c r="M655" s="6">
        <v>45</v>
      </c>
      <c r="N655" s="6">
        <f t="shared" si="22"/>
        <v>485</v>
      </c>
      <c r="O655" s="6">
        <v>0</v>
      </c>
      <c r="P655" s="6">
        <v>0</v>
      </c>
      <c r="Q655" s="6">
        <v>0</v>
      </c>
      <c r="R655" s="6">
        <v>50</v>
      </c>
      <c r="S655" s="6">
        <v>70</v>
      </c>
      <c r="T655" s="57">
        <f t="shared" si="25"/>
        <v>120</v>
      </c>
      <c r="U655" s="4" t="s">
        <v>1123</v>
      </c>
    </row>
    <row r="656" spans="1:23" x14ac:dyDescent="0.25">
      <c r="A656" s="4">
        <v>559</v>
      </c>
      <c r="B656" s="2" t="s">
        <v>1189</v>
      </c>
      <c r="C656" s="2" t="s">
        <v>122</v>
      </c>
      <c r="D656" s="2" t="s">
        <v>228</v>
      </c>
      <c r="E656" s="2" t="s">
        <v>78</v>
      </c>
      <c r="F656" s="2" t="s">
        <v>396</v>
      </c>
      <c r="G656" s="5" t="s">
        <v>161</v>
      </c>
      <c r="H656" s="6">
        <v>50</v>
      </c>
      <c r="I656" s="6">
        <v>75</v>
      </c>
      <c r="J656" s="6">
        <v>70</v>
      </c>
      <c r="K656" s="6">
        <v>35</v>
      </c>
      <c r="L656" s="6">
        <v>70</v>
      </c>
      <c r="M656" s="6">
        <v>48</v>
      </c>
      <c r="N656" s="6">
        <f t="shared" si="22"/>
        <v>348</v>
      </c>
      <c r="O656" s="6">
        <v>30</v>
      </c>
      <c r="P656" s="6">
        <v>0</v>
      </c>
      <c r="Q656" s="6">
        <v>0</v>
      </c>
      <c r="R656" s="6">
        <v>0</v>
      </c>
      <c r="S656" s="6">
        <v>10</v>
      </c>
      <c r="T656" s="57">
        <f t="shared" si="25"/>
        <v>40</v>
      </c>
      <c r="U656" s="4" t="s">
        <v>1816</v>
      </c>
    </row>
    <row r="657" spans="1:23" x14ac:dyDescent="0.25">
      <c r="A657" s="4">
        <v>560</v>
      </c>
      <c r="B657" s="2" t="s">
        <v>1193</v>
      </c>
      <c r="C657" s="2" t="s">
        <v>122</v>
      </c>
      <c r="D657" s="2" t="s">
        <v>228</v>
      </c>
      <c r="E657" s="2" t="s">
        <v>78</v>
      </c>
      <c r="F657" s="2" t="s">
        <v>396</v>
      </c>
      <c r="G657" s="5" t="s">
        <v>161</v>
      </c>
      <c r="H657" s="6">
        <v>65</v>
      </c>
      <c r="I657" s="6">
        <v>90</v>
      </c>
      <c r="J657" s="6">
        <v>115</v>
      </c>
      <c r="K657" s="6">
        <v>45</v>
      </c>
      <c r="L657" s="6">
        <v>115</v>
      </c>
      <c r="M657" s="6">
        <v>58</v>
      </c>
      <c r="N657" s="6">
        <f t="shared" si="22"/>
        <v>488</v>
      </c>
      <c r="O657" s="6">
        <v>40</v>
      </c>
      <c r="P657" s="6">
        <v>0</v>
      </c>
      <c r="Q657" s="6">
        <v>0</v>
      </c>
      <c r="R657" s="6">
        <v>20</v>
      </c>
      <c r="S657" s="6">
        <v>30</v>
      </c>
      <c r="T657" s="57">
        <f t="shared" si="25"/>
        <v>90</v>
      </c>
      <c r="U657" s="4" t="s">
        <v>1816</v>
      </c>
    </row>
    <row r="658" spans="1:23" x14ac:dyDescent="0.25">
      <c r="A658" s="4">
        <v>561</v>
      </c>
      <c r="B658" s="2" t="s">
        <v>141</v>
      </c>
      <c r="C658" s="2" t="s">
        <v>174</v>
      </c>
      <c r="D658" s="2" t="s">
        <v>57</v>
      </c>
      <c r="E658" s="2" t="s">
        <v>251</v>
      </c>
      <c r="F658" s="2" t="s">
        <v>213</v>
      </c>
      <c r="G658" s="5" t="s">
        <v>82</v>
      </c>
      <c r="H658" s="6">
        <v>72</v>
      </c>
      <c r="I658" s="6">
        <v>58</v>
      </c>
      <c r="J658" s="6">
        <v>80</v>
      </c>
      <c r="K658" s="6">
        <v>103</v>
      </c>
      <c r="L658" s="6">
        <v>80</v>
      </c>
      <c r="M658" s="6">
        <v>97</v>
      </c>
      <c r="N658" s="6">
        <f t="shared" si="22"/>
        <v>490</v>
      </c>
      <c r="O658" s="6">
        <v>0</v>
      </c>
      <c r="P658" s="6">
        <v>0</v>
      </c>
      <c r="Q658" s="6">
        <v>0</v>
      </c>
      <c r="R658" s="6">
        <v>80</v>
      </c>
      <c r="S658" s="6">
        <v>0</v>
      </c>
      <c r="T658" s="57">
        <f t="shared" si="25"/>
        <v>80</v>
      </c>
      <c r="U658" s="4" t="s">
        <v>1685</v>
      </c>
    </row>
    <row r="659" spans="1:23" x14ac:dyDescent="0.25">
      <c r="A659" s="4">
        <v>562</v>
      </c>
      <c r="B659" s="2" t="s">
        <v>1199</v>
      </c>
      <c r="C659" s="2" t="s">
        <v>128</v>
      </c>
      <c r="D659" s="12"/>
      <c r="E659" s="2" t="s">
        <v>1201</v>
      </c>
      <c r="F659" s="7"/>
      <c r="G659" s="7"/>
      <c r="H659" s="6">
        <v>38</v>
      </c>
      <c r="I659" s="6">
        <v>30</v>
      </c>
      <c r="J659" s="6">
        <v>85</v>
      </c>
      <c r="K659" s="6">
        <v>55</v>
      </c>
      <c r="L659" s="6">
        <v>65</v>
      </c>
      <c r="M659" s="6">
        <v>30</v>
      </c>
      <c r="N659" s="6">
        <f t="shared" si="22"/>
        <v>303</v>
      </c>
      <c r="O659" s="6">
        <v>0</v>
      </c>
      <c r="P659" s="6">
        <v>10</v>
      </c>
      <c r="Q659" s="6">
        <v>20</v>
      </c>
      <c r="R659" s="6">
        <v>0</v>
      </c>
      <c r="S659" s="6">
        <v>0</v>
      </c>
      <c r="T659" s="57">
        <f t="shared" si="25"/>
        <v>30</v>
      </c>
      <c r="U659" s="4" t="s">
        <v>2135</v>
      </c>
    </row>
    <row r="660" spans="1:23" x14ac:dyDescent="0.25">
      <c r="A660" s="450">
        <v>562</v>
      </c>
      <c r="B660" s="68" t="s">
        <v>3562</v>
      </c>
      <c r="C660" s="68" t="s">
        <v>111</v>
      </c>
      <c r="D660" s="68" t="s">
        <v>128</v>
      </c>
      <c r="E660" s="68" t="s">
        <v>3563</v>
      </c>
      <c r="F660" s="18"/>
      <c r="G660" s="18"/>
      <c r="H660" s="57">
        <v>38</v>
      </c>
      <c r="I660" s="57">
        <v>55</v>
      </c>
      <c r="J660" s="57">
        <v>85</v>
      </c>
      <c r="K660" s="57">
        <v>30</v>
      </c>
      <c r="L660" s="57">
        <v>65</v>
      </c>
      <c r="M660" s="57">
        <v>30</v>
      </c>
      <c r="N660" s="57">
        <f t="shared" si="22"/>
        <v>303</v>
      </c>
      <c r="O660" s="57">
        <v>0</v>
      </c>
      <c r="P660" s="57">
        <v>0</v>
      </c>
      <c r="Q660" s="57">
        <v>20</v>
      </c>
      <c r="R660" s="57">
        <v>0</v>
      </c>
      <c r="S660" s="57">
        <v>10</v>
      </c>
      <c r="T660" s="57">
        <f t="shared" si="25"/>
        <v>30</v>
      </c>
      <c r="U660" s="450" t="s">
        <v>2135</v>
      </c>
      <c r="V660" s="451"/>
      <c r="W660" s="451"/>
    </row>
    <row r="661" spans="1:23" x14ac:dyDescent="0.25">
      <c r="A661" s="4">
        <v>563</v>
      </c>
      <c r="B661" s="2" t="s">
        <v>1202</v>
      </c>
      <c r="C661" s="2" t="s">
        <v>128</v>
      </c>
      <c r="D661" s="12"/>
      <c r="E661" s="2" t="s">
        <v>1201</v>
      </c>
      <c r="F661" s="7"/>
      <c r="G661" s="7"/>
      <c r="H661" s="6">
        <v>58</v>
      </c>
      <c r="I661" s="6">
        <v>50</v>
      </c>
      <c r="J661" s="6">
        <v>145</v>
      </c>
      <c r="K661" s="6">
        <v>95</v>
      </c>
      <c r="L661" s="6">
        <v>105</v>
      </c>
      <c r="M661" s="6">
        <v>30</v>
      </c>
      <c r="N661" s="6">
        <f t="shared" si="22"/>
        <v>483</v>
      </c>
      <c r="O661" s="6">
        <v>0</v>
      </c>
      <c r="P661" s="6">
        <v>50</v>
      </c>
      <c r="Q661" s="6">
        <v>0</v>
      </c>
      <c r="R661" s="6">
        <v>20</v>
      </c>
      <c r="S661" s="6">
        <v>30</v>
      </c>
      <c r="T661" s="57">
        <f t="shared" si="25"/>
        <v>100</v>
      </c>
      <c r="U661" s="4" t="s">
        <v>1664</v>
      </c>
    </row>
    <row r="662" spans="1:23" x14ac:dyDescent="0.25">
      <c r="A662" s="4">
        <v>564</v>
      </c>
      <c r="B662" s="2" t="s">
        <v>1205</v>
      </c>
      <c r="C662" s="2" t="s">
        <v>65</v>
      </c>
      <c r="D662" s="2" t="s">
        <v>89</v>
      </c>
      <c r="E662" s="2" t="s">
        <v>524</v>
      </c>
      <c r="F662" s="2" t="s">
        <v>308</v>
      </c>
      <c r="G662" s="5" t="s">
        <v>182</v>
      </c>
      <c r="H662" s="6">
        <v>54</v>
      </c>
      <c r="I662" s="6">
        <v>78</v>
      </c>
      <c r="J662" s="6">
        <v>103</v>
      </c>
      <c r="K662" s="6">
        <v>53</v>
      </c>
      <c r="L662" s="6">
        <v>45</v>
      </c>
      <c r="M662" s="6">
        <v>22</v>
      </c>
      <c r="N662" s="6">
        <f t="shared" si="22"/>
        <v>355</v>
      </c>
      <c r="O662" s="6">
        <v>10</v>
      </c>
      <c r="P662" s="6">
        <v>10</v>
      </c>
      <c r="Q662" s="6">
        <v>0</v>
      </c>
      <c r="R662" s="6">
        <v>0</v>
      </c>
      <c r="S662" s="6">
        <v>20</v>
      </c>
      <c r="T662" s="57">
        <f t="shared" si="25"/>
        <v>40</v>
      </c>
      <c r="U662" s="4"/>
    </row>
    <row r="663" spans="1:23" x14ac:dyDescent="0.25">
      <c r="A663" s="4">
        <v>565</v>
      </c>
      <c r="B663" s="2" t="s">
        <v>1208</v>
      </c>
      <c r="C663" s="2" t="s">
        <v>65</v>
      </c>
      <c r="D663" s="2" t="s">
        <v>89</v>
      </c>
      <c r="E663" s="2" t="s">
        <v>524</v>
      </c>
      <c r="F663" s="2" t="s">
        <v>308</v>
      </c>
      <c r="G663" s="5" t="s">
        <v>182</v>
      </c>
      <c r="H663" s="6">
        <v>74</v>
      </c>
      <c r="I663" s="6">
        <v>108</v>
      </c>
      <c r="J663" s="6">
        <v>133</v>
      </c>
      <c r="K663" s="6">
        <v>83</v>
      </c>
      <c r="L663" s="6">
        <v>65</v>
      </c>
      <c r="M663" s="6">
        <v>32</v>
      </c>
      <c r="N663" s="6">
        <f t="shared" si="22"/>
        <v>495</v>
      </c>
      <c r="O663" s="6">
        <v>20</v>
      </c>
      <c r="P663" s="6">
        <v>10</v>
      </c>
      <c r="Q663" s="6">
        <v>0</v>
      </c>
      <c r="R663" s="6">
        <v>0</v>
      </c>
      <c r="S663" s="6">
        <v>40</v>
      </c>
      <c r="T663" s="57">
        <f t="shared" si="25"/>
        <v>70</v>
      </c>
      <c r="U663" s="4"/>
    </row>
    <row r="664" spans="1:23" x14ac:dyDescent="0.25">
      <c r="A664" s="4">
        <v>566</v>
      </c>
      <c r="B664" s="2" t="s">
        <v>1211</v>
      </c>
      <c r="C664" s="2" t="s">
        <v>89</v>
      </c>
      <c r="D664" s="2" t="s">
        <v>57</v>
      </c>
      <c r="E664" s="2" t="s">
        <v>1213</v>
      </c>
      <c r="F664" s="7"/>
      <c r="G664" s="7"/>
      <c r="H664" s="6">
        <v>55</v>
      </c>
      <c r="I664" s="6">
        <v>112</v>
      </c>
      <c r="J664" s="6">
        <v>45</v>
      </c>
      <c r="K664" s="6">
        <v>74</v>
      </c>
      <c r="L664" s="6">
        <v>45</v>
      </c>
      <c r="M664" s="6">
        <v>70</v>
      </c>
      <c r="N664" s="6">
        <f t="shared" si="22"/>
        <v>401</v>
      </c>
      <c r="O664" s="6">
        <v>20</v>
      </c>
      <c r="P664" s="6">
        <v>10</v>
      </c>
      <c r="Q664" s="6">
        <v>20</v>
      </c>
      <c r="R664" s="6">
        <v>10</v>
      </c>
      <c r="S664" s="6">
        <v>10</v>
      </c>
      <c r="T664" s="57">
        <f t="shared" si="25"/>
        <v>70</v>
      </c>
      <c r="U664" s="4"/>
    </row>
    <row r="665" spans="1:23" x14ac:dyDescent="0.25">
      <c r="A665" s="4">
        <v>567</v>
      </c>
      <c r="B665" s="2" t="s">
        <v>1215</v>
      </c>
      <c r="C665" s="2" t="s">
        <v>89</v>
      </c>
      <c r="D665" s="2" t="s">
        <v>57</v>
      </c>
      <c r="E665" s="2" t="s">
        <v>1213</v>
      </c>
      <c r="F665" s="7"/>
      <c r="G665" s="7"/>
      <c r="H665" s="6">
        <v>75</v>
      </c>
      <c r="I665" s="6">
        <v>140</v>
      </c>
      <c r="J665" s="6">
        <v>65</v>
      </c>
      <c r="K665" s="6">
        <v>112</v>
      </c>
      <c r="L665" s="6">
        <v>65</v>
      </c>
      <c r="M665" s="6">
        <v>110</v>
      </c>
      <c r="N665" s="6">
        <f t="shared" si="22"/>
        <v>567</v>
      </c>
      <c r="O665" s="6">
        <v>30</v>
      </c>
      <c r="P665" s="6">
        <v>10</v>
      </c>
      <c r="Q665" s="6">
        <v>10</v>
      </c>
      <c r="R665" s="6">
        <v>20</v>
      </c>
      <c r="S665" s="6">
        <v>30</v>
      </c>
      <c r="T665" s="57">
        <f t="shared" si="25"/>
        <v>100</v>
      </c>
      <c r="U665" s="4"/>
    </row>
    <row r="666" spans="1:23" x14ac:dyDescent="0.25">
      <c r="A666" s="4">
        <v>568</v>
      </c>
      <c r="B666" s="2" t="s">
        <v>1218</v>
      </c>
      <c r="C666" s="2" t="s">
        <v>31</v>
      </c>
      <c r="D666" s="12"/>
      <c r="E666" s="2" t="s">
        <v>239</v>
      </c>
      <c r="F666" s="2" t="s">
        <v>337</v>
      </c>
      <c r="G666" s="5" t="s">
        <v>359</v>
      </c>
      <c r="H666" s="6">
        <v>50</v>
      </c>
      <c r="I666" s="6">
        <v>50</v>
      </c>
      <c r="J666" s="6">
        <v>62</v>
      </c>
      <c r="K666" s="6">
        <v>40</v>
      </c>
      <c r="L666" s="6">
        <v>62</v>
      </c>
      <c r="M666" s="6">
        <v>65</v>
      </c>
      <c r="N666" s="6">
        <f t="shared" si="22"/>
        <v>329</v>
      </c>
      <c r="O666" s="6">
        <v>0</v>
      </c>
      <c r="P666" s="6">
        <v>0</v>
      </c>
      <c r="Q666" s="6">
        <v>10</v>
      </c>
      <c r="R666" s="6">
        <v>0</v>
      </c>
      <c r="S666" s="6">
        <v>0</v>
      </c>
      <c r="T666" s="57">
        <f t="shared" si="25"/>
        <v>10</v>
      </c>
      <c r="U666" s="4" t="s">
        <v>983</v>
      </c>
    </row>
    <row r="667" spans="1:23" x14ac:dyDescent="0.25">
      <c r="A667" s="4">
        <v>569</v>
      </c>
      <c r="B667" s="2" t="s">
        <v>1223</v>
      </c>
      <c r="C667" s="2" t="s">
        <v>31</v>
      </c>
      <c r="D667" s="12"/>
      <c r="E667" s="2" t="s">
        <v>239</v>
      </c>
      <c r="F667" s="2" t="s">
        <v>350</v>
      </c>
      <c r="G667" s="5" t="s">
        <v>359</v>
      </c>
      <c r="H667" s="6">
        <v>80</v>
      </c>
      <c r="I667" s="6">
        <v>95</v>
      </c>
      <c r="J667" s="6">
        <v>92</v>
      </c>
      <c r="K667" s="6">
        <v>60</v>
      </c>
      <c r="L667" s="6">
        <v>82</v>
      </c>
      <c r="M667" s="6">
        <v>75</v>
      </c>
      <c r="N667" s="6">
        <f t="shared" si="22"/>
        <v>484</v>
      </c>
      <c r="O667" s="6">
        <v>0</v>
      </c>
      <c r="P667" s="6">
        <v>0</v>
      </c>
      <c r="Q667" s="6">
        <v>0</v>
      </c>
      <c r="R667" s="6">
        <v>0</v>
      </c>
      <c r="S667" s="6">
        <v>20</v>
      </c>
      <c r="T667" s="57">
        <f t="shared" si="25"/>
        <v>20</v>
      </c>
      <c r="U667" s="4" t="s">
        <v>1567</v>
      </c>
    </row>
    <row r="668" spans="1:23" x14ac:dyDescent="0.25">
      <c r="A668" s="4">
        <v>570</v>
      </c>
      <c r="B668" s="2" t="s">
        <v>1225</v>
      </c>
      <c r="C668" s="2" t="s">
        <v>122</v>
      </c>
      <c r="D668" s="12"/>
      <c r="E668" s="2" t="s">
        <v>1226</v>
      </c>
      <c r="F668" s="7"/>
      <c r="G668" s="7"/>
      <c r="H668" s="6">
        <v>40</v>
      </c>
      <c r="I668" s="6">
        <v>65</v>
      </c>
      <c r="J668" s="6">
        <v>40</v>
      </c>
      <c r="K668" s="6">
        <v>80</v>
      </c>
      <c r="L668" s="6">
        <v>40</v>
      </c>
      <c r="M668" s="6">
        <v>65</v>
      </c>
      <c r="N668" s="6">
        <f t="shared" si="22"/>
        <v>330</v>
      </c>
      <c r="O668" s="6">
        <v>10</v>
      </c>
      <c r="P668" s="6">
        <v>10</v>
      </c>
      <c r="Q668" s="6">
        <v>20</v>
      </c>
      <c r="R668" s="6">
        <v>30</v>
      </c>
      <c r="S668" s="6">
        <v>0</v>
      </c>
      <c r="T668" s="57">
        <f t="shared" si="25"/>
        <v>70</v>
      </c>
      <c r="U668" s="4"/>
    </row>
    <row r="669" spans="1:23" x14ac:dyDescent="0.25">
      <c r="A669" s="4">
        <v>571</v>
      </c>
      <c r="B669" s="2" t="s">
        <v>1228</v>
      </c>
      <c r="C669" s="2" t="s">
        <v>122</v>
      </c>
      <c r="D669" s="12"/>
      <c r="E669" s="2" t="s">
        <v>1226</v>
      </c>
      <c r="F669" s="7"/>
      <c r="G669" s="7"/>
      <c r="H669" s="6">
        <v>60</v>
      </c>
      <c r="I669" s="6">
        <v>105</v>
      </c>
      <c r="J669" s="6">
        <v>60</v>
      </c>
      <c r="K669" s="6">
        <v>120</v>
      </c>
      <c r="L669" s="6">
        <v>60</v>
      </c>
      <c r="M669" s="6">
        <v>105</v>
      </c>
      <c r="N669" s="6">
        <f t="shared" si="22"/>
        <v>510</v>
      </c>
      <c r="O669" s="6">
        <v>40</v>
      </c>
      <c r="P669" s="6">
        <v>20</v>
      </c>
      <c r="Q669" s="6">
        <v>0</v>
      </c>
      <c r="R669" s="6">
        <v>60</v>
      </c>
      <c r="S669" s="6">
        <v>0</v>
      </c>
      <c r="T669" s="57">
        <f t="shared" si="25"/>
        <v>120</v>
      </c>
      <c r="U669" s="4"/>
    </row>
    <row r="670" spans="1:23" x14ac:dyDescent="0.25">
      <c r="A670" s="4">
        <v>572</v>
      </c>
      <c r="B670" s="2" t="s">
        <v>1230</v>
      </c>
      <c r="C670" s="2" t="s">
        <v>101</v>
      </c>
      <c r="D670" s="12"/>
      <c r="E670" s="2" t="s">
        <v>212</v>
      </c>
      <c r="F670" s="2" t="s">
        <v>261</v>
      </c>
      <c r="G670" s="79" t="s">
        <v>266</v>
      </c>
      <c r="H670" s="6">
        <v>55</v>
      </c>
      <c r="I670" s="6">
        <v>50</v>
      </c>
      <c r="J670" s="6">
        <v>40</v>
      </c>
      <c r="K670" s="6">
        <v>40</v>
      </c>
      <c r="L670" s="6">
        <v>40</v>
      </c>
      <c r="M670" s="6">
        <v>75</v>
      </c>
      <c r="N670" s="6">
        <f t="shared" si="22"/>
        <v>300</v>
      </c>
      <c r="O670" s="6">
        <v>0</v>
      </c>
      <c r="P670" s="6">
        <v>40</v>
      </c>
      <c r="Q670" s="6">
        <v>40</v>
      </c>
      <c r="R670" s="6">
        <v>0</v>
      </c>
      <c r="S670" s="6">
        <v>0</v>
      </c>
      <c r="T670" s="57">
        <f t="shared" si="25"/>
        <v>80</v>
      </c>
      <c r="U670" s="4"/>
    </row>
    <row r="671" spans="1:23" x14ac:dyDescent="0.25">
      <c r="A671" s="4">
        <v>573</v>
      </c>
      <c r="B671" s="2" t="s">
        <v>1232</v>
      </c>
      <c r="C671" s="2" t="s">
        <v>101</v>
      </c>
      <c r="D671" s="12"/>
      <c r="E671" s="2" t="s">
        <v>212</v>
      </c>
      <c r="F671" s="2" t="s">
        <v>261</v>
      </c>
      <c r="G671" s="79" t="s">
        <v>266</v>
      </c>
      <c r="H671" s="6">
        <v>75</v>
      </c>
      <c r="I671" s="6">
        <v>95</v>
      </c>
      <c r="J671" s="6">
        <v>60</v>
      </c>
      <c r="K671" s="6">
        <v>65</v>
      </c>
      <c r="L671" s="6">
        <v>60</v>
      </c>
      <c r="M671" s="6">
        <v>115</v>
      </c>
      <c r="N671" s="6">
        <f t="shared" si="22"/>
        <v>470</v>
      </c>
      <c r="O671" s="6">
        <v>0</v>
      </c>
      <c r="P671" s="6">
        <v>80</v>
      </c>
      <c r="Q671" s="6">
        <v>70</v>
      </c>
      <c r="R671" s="6">
        <v>0</v>
      </c>
      <c r="S671" s="6">
        <v>0</v>
      </c>
      <c r="T671" s="57">
        <f t="shared" si="25"/>
        <v>150</v>
      </c>
      <c r="U671" s="4"/>
    </row>
    <row r="672" spans="1:23" x14ac:dyDescent="0.25">
      <c r="A672" s="4">
        <v>574</v>
      </c>
      <c r="B672" s="2" t="s">
        <v>1235</v>
      </c>
      <c r="C672" s="2" t="s">
        <v>174</v>
      </c>
      <c r="D672" s="12"/>
      <c r="E672" s="2" t="s">
        <v>225</v>
      </c>
      <c r="F672" s="7"/>
      <c r="G672" s="5" t="s">
        <v>348</v>
      </c>
      <c r="H672" s="6">
        <v>45</v>
      </c>
      <c r="I672" s="6">
        <v>30</v>
      </c>
      <c r="J672" s="6">
        <v>50</v>
      </c>
      <c r="K672" s="6">
        <v>55</v>
      </c>
      <c r="L672" s="6">
        <v>65</v>
      </c>
      <c r="M672" s="6">
        <v>45</v>
      </c>
      <c r="N672" s="6">
        <f t="shared" si="22"/>
        <v>290</v>
      </c>
      <c r="O672" s="6">
        <v>0</v>
      </c>
      <c r="P672" s="6">
        <v>0</v>
      </c>
      <c r="Q672" s="6">
        <v>40</v>
      </c>
      <c r="R672" s="6">
        <v>0</v>
      </c>
      <c r="S672" s="6">
        <v>0</v>
      </c>
      <c r="T672" s="57">
        <f t="shared" si="25"/>
        <v>40</v>
      </c>
      <c r="U672" s="4" t="s">
        <v>2195</v>
      </c>
    </row>
    <row r="673" spans="1:23" x14ac:dyDescent="0.25">
      <c r="A673" s="4">
        <v>575</v>
      </c>
      <c r="B673" s="2" t="s">
        <v>1238</v>
      </c>
      <c r="C673" s="2" t="s">
        <v>174</v>
      </c>
      <c r="D673" s="12"/>
      <c r="E673" s="2" t="s">
        <v>225</v>
      </c>
      <c r="F673" s="7"/>
      <c r="G673" s="5" t="s">
        <v>348</v>
      </c>
      <c r="H673" s="6">
        <v>60</v>
      </c>
      <c r="I673" s="6">
        <v>45</v>
      </c>
      <c r="J673" s="6">
        <v>70</v>
      </c>
      <c r="K673" s="6">
        <v>75</v>
      </c>
      <c r="L673" s="6">
        <v>85</v>
      </c>
      <c r="M673" s="6">
        <v>55</v>
      </c>
      <c r="N673" s="6">
        <f t="shared" si="22"/>
        <v>390</v>
      </c>
      <c r="O673" s="6">
        <v>0</v>
      </c>
      <c r="P673" s="6">
        <v>30</v>
      </c>
      <c r="Q673" s="6">
        <v>30</v>
      </c>
      <c r="R673" s="6">
        <v>0</v>
      </c>
      <c r="S673" s="6">
        <v>0</v>
      </c>
      <c r="T673" s="57">
        <f t="shared" si="25"/>
        <v>60</v>
      </c>
      <c r="U673" s="4" t="s">
        <v>2195</v>
      </c>
    </row>
    <row r="674" spans="1:23" x14ac:dyDescent="0.25">
      <c r="A674" s="4">
        <v>576</v>
      </c>
      <c r="B674" s="2" t="s">
        <v>1241</v>
      </c>
      <c r="C674" s="2" t="s">
        <v>174</v>
      </c>
      <c r="D674" s="12"/>
      <c r="E674" s="2" t="s">
        <v>225</v>
      </c>
      <c r="F674" s="7"/>
      <c r="G674" s="5" t="s">
        <v>348</v>
      </c>
      <c r="H674" s="6">
        <v>70</v>
      </c>
      <c r="I674" s="6">
        <v>55</v>
      </c>
      <c r="J674" s="6">
        <v>95</v>
      </c>
      <c r="K674" s="6">
        <v>95</v>
      </c>
      <c r="L674" s="6">
        <v>110</v>
      </c>
      <c r="M674" s="6">
        <v>65</v>
      </c>
      <c r="N674" s="6">
        <f t="shared" si="22"/>
        <v>490</v>
      </c>
      <c r="O674" s="6">
        <v>0</v>
      </c>
      <c r="P674" s="6">
        <v>30</v>
      </c>
      <c r="Q674" s="6">
        <v>10</v>
      </c>
      <c r="R674" s="6">
        <v>30</v>
      </c>
      <c r="S674" s="6">
        <v>0</v>
      </c>
      <c r="T674" s="57">
        <f t="shared" si="25"/>
        <v>70</v>
      </c>
      <c r="U674" s="4" t="s">
        <v>1182</v>
      </c>
    </row>
    <row r="675" spans="1:23" x14ac:dyDescent="0.25">
      <c r="A675" s="4">
        <v>577</v>
      </c>
      <c r="B675" s="2" t="s">
        <v>1243</v>
      </c>
      <c r="C675" s="2" t="s">
        <v>174</v>
      </c>
      <c r="D675" s="12"/>
      <c r="E675" s="2" t="s">
        <v>342</v>
      </c>
      <c r="F675" s="2" t="s">
        <v>213</v>
      </c>
      <c r="G675" s="5" t="s">
        <v>323</v>
      </c>
      <c r="H675" s="6">
        <v>45</v>
      </c>
      <c r="I675" s="6">
        <v>30</v>
      </c>
      <c r="J675" s="6">
        <v>40</v>
      </c>
      <c r="K675" s="6">
        <v>105</v>
      </c>
      <c r="L675" s="6">
        <v>50</v>
      </c>
      <c r="M675" s="6">
        <v>20</v>
      </c>
      <c r="N675" s="6">
        <f t="shared" si="22"/>
        <v>290</v>
      </c>
      <c r="O675" s="6">
        <v>0</v>
      </c>
      <c r="P675" s="6">
        <v>0</v>
      </c>
      <c r="Q675" s="6">
        <v>30</v>
      </c>
      <c r="R675" s="6">
        <v>20</v>
      </c>
      <c r="S675" s="6">
        <v>0</v>
      </c>
      <c r="T675" s="57">
        <f t="shared" si="25"/>
        <v>50</v>
      </c>
      <c r="U675" s="378" t="s">
        <v>929</v>
      </c>
    </row>
    <row r="676" spans="1:23" x14ac:dyDescent="0.25">
      <c r="A676" s="4">
        <v>578</v>
      </c>
      <c r="B676" s="2" t="s">
        <v>1248</v>
      </c>
      <c r="C676" s="2" t="s">
        <v>174</v>
      </c>
      <c r="D676" s="12"/>
      <c r="E676" s="2" t="s">
        <v>342</v>
      </c>
      <c r="F676" s="2" t="s">
        <v>213</v>
      </c>
      <c r="G676" s="5" t="s">
        <v>323</v>
      </c>
      <c r="H676" s="6">
        <v>65</v>
      </c>
      <c r="I676" s="6">
        <v>40</v>
      </c>
      <c r="J676" s="6">
        <v>50</v>
      </c>
      <c r="K676" s="6">
        <v>125</v>
      </c>
      <c r="L676" s="6">
        <v>60</v>
      </c>
      <c r="M676" s="6">
        <v>30</v>
      </c>
      <c r="N676" s="6">
        <f t="shared" si="22"/>
        <v>370</v>
      </c>
      <c r="O676" s="6">
        <v>0</v>
      </c>
      <c r="P676" s="6">
        <v>0</v>
      </c>
      <c r="Q676" s="6">
        <v>20</v>
      </c>
      <c r="R676" s="6">
        <v>30</v>
      </c>
      <c r="S676" s="6">
        <v>0</v>
      </c>
      <c r="T676" s="57">
        <f t="shared" si="25"/>
        <v>50</v>
      </c>
      <c r="U676" s="378" t="s">
        <v>929</v>
      </c>
    </row>
    <row r="677" spans="1:23" x14ac:dyDescent="0.25">
      <c r="A677" s="4">
        <v>579</v>
      </c>
      <c r="B677" s="2" t="s">
        <v>1252</v>
      </c>
      <c r="C677" s="2" t="s">
        <v>174</v>
      </c>
      <c r="D677" s="12"/>
      <c r="E677" s="2" t="s">
        <v>342</v>
      </c>
      <c r="F677" s="2" t="s">
        <v>213</v>
      </c>
      <c r="G677" s="5" t="s">
        <v>323</v>
      </c>
      <c r="H677" s="6">
        <v>110</v>
      </c>
      <c r="I677" s="6">
        <v>65</v>
      </c>
      <c r="J677" s="6">
        <v>75</v>
      </c>
      <c r="K677" s="6">
        <v>125</v>
      </c>
      <c r="L677" s="6">
        <v>85</v>
      </c>
      <c r="M677" s="6">
        <v>30</v>
      </c>
      <c r="N677" s="6">
        <f t="shared" si="22"/>
        <v>490</v>
      </c>
      <c r="O677" s="6">
        <v>0</v>
      </c>
      <c r="P677" s="6">
        <v>0</v>
      </c>
      <c r="Q677" s="6">
        <v>20</v>
      </c>
      <c r="R677" s="6">
        <v>50</v>
      </c>
      <c r="S677" s="6">
        <v>0</v>
      </c>
      <c r="T677" s="57">
        <f t="shared" si="25"/>
        <v>70</v>
      </c>
      <c r="U677" s="378" t="s">
        <v>929</v>
      </c>
    </row>
    <row r="678" spans="1:23" x14ac:dyDescent="0.25">
      <c r="A678" s="4">
        <v>580</v>
      </c>
      <c r="B678" s="2" t="s">
        <v>1255</v>
      </c>
      <c r="C678" s="2" t="s">
        <v>65</v>
      </c>
      <c r="D678" s="2" t="s">
        <v>57</v>
      </c>
      <c r="E678" s="2" t="s">
        <v>102</v>
      </c>
      <c r="F678" s="2" t="s">
        <v>104</v>
      </c>
      <c r="G678" s="5" t="s">
        <v>334</v>
      </c>
      <c r="H678" s="6">
        <v>62</v>
      </c>
      <c r="I678" s="6">
        <v>44</v>
      </c>
      <c r="J678" s="6">
        <v>50</v>
      </c>
      <c r="K678" s="6">
        <v>44</v>
      </c>
      <c r="L678" s="6">
        <v>50</v>
      </c>
      <c r="M678" s="6">
        <v>55</v>
      </c>
      <c r="N678" s="6">
        <f t="shared" si="22"/>
        <v>305</v>
      </c>
      <c r="O678" s="6">
        <v>0</v>
      </c>
      <c r="P678" s="6">
        <v>10</v>
      </c>
      <c r="Q678" s="6">
        <v>30</v>
      </c>
      <c r="R678" s="6">
        <v>0</v>
      </c>
      <c r="S678" s="6">
        <v>0</v>
      </c>
      <c r="T678" s="57">
        <f t="shared" si="25"/>
        <v>40</v>
      </c>
      <c r="U678" s="4"/>
    </row>
    <row r="679" spans="1:23" x14ac:dyDescent="0.25">
      <c r="A679" s="4">
        <v>581</v>
      </c>
      <c r="B679" s="2" t="s">
        <v>1258</v>
      </c>
      <c r="C679" s="2" t="s">
        <v>65</v>
      </c>
      <c r="D679" s="2" t="s">
        <v>57</v>
      </c>
      <c r="E679" s="2" t="s">
        <v>102</v>
      </c>
      <c r="F679" s="2" t="s">
        <v>104</v>
      </c>
      <c r="G679" s="5" t="s">
        <v>334</v>
      </c>
      <c r="H679" s="6">
        <v>75</v>
      </c>
      <c r="I679" s="6">
        <v>87</v>
      </c>
      <c r="J679" s="6">
        <v>63</v>
      </c>
      <c r="K679" s="6">
        <v>87</v>
      </c>
      <c r="L679" s="6">
        <v>63</v>
      </c>
      <c r="M679" s="6">
        <v>98</v>
      </c>
      <c r="N679" s="6">
        <f t="shared" si="22"/>
        <v>473</v>
      </c>
      <c r="O679" s="6">
        <v>0</v>
      </c>
      <c r="P679" s="6">
        <v>60</v>
      </c>
      <c r="Q679" s="6">
        <v>0</v>
      </c>
      <c r="R679" s="6">
        <v>0</v>
      </c>
      <c r="S679" s="6">
        <v>0</v>
      </c>
      <c r="T679" s="57">
        <f t="shared" si="25"/>
        <v>60</v>
      </c>
      <c r="U679" s="4"/>
    </row>
    <row r="680" spans="1:23" x14ac:dyDescent="0.25">
      <c r="A680" s="4">
        <v>582</v>
      </c>
      <c r="B680" s="2" t="s">
        <v>1262</v>
      </c>
      <c r="C680" s="2" t="s">
        <v>185</v>
      </c>
      <c r="D680" s="12"/>
      <c r="E680" s="2" t="s">
        <v>335</v>
      </c>
      <c r="F680" s="18"/>
      <c r="G680" s="5" t="s">
        <v>350</v>
      </c>
      <c r="H680" s="6">
        <v>36</v>
      </c>
      <c r="I680" s="6">
        <v>50</v>
      </c>
      <c r="J680" s="6">
        <v>50</v>
      </c>
      <c r="K680" s="6">
        <v>65</v>
      </c>
      <c r="L680" s="6">
        <v>60</v>
      </c>
      <c r="M680" s="6">
        <v>44</v>
      </c>
      <c r="N680" s="6">
        <f t="shared" si="22"/>
        <v>305</v>
      </c>
      <c r="O680" s="6">
        <v>0</v>
      </c>
      <c r="P680" s="6">
        <v>10</v>
      </c>
      <c r="Q680" s="6">
        <v>20</v>
      </c>
      <c r="R680" s="6">
        <v>0</v>
      </c>
      <c r="S680" s="6">
        <v>0</v>
      </c>
      <c r="T680" s="57">
        <f t="shared" si="25"/>
        <v>30</v>
      </c>
      <c r="U680" s="372" t="s">
        <v>1541</v>
      </c>
    </row>
    <row r="681" spans="1:23" x14ac:dyDescent="0.25">
      <c r="A681" s="4">
        <v>583</v>
      </c>
      <c r="B681" s="2" t="s">
        <v>1266</v>
      </c>
      <c r="C681" s="2" t="s">
        <v>185</v>
      </c>
      <c r="D681" s="12"/>
      <c r="E681" s="2" t="s">
        <v>335</v>
      </c>
      <c r="F681" s="18"/>
      <c r="G681" s="5" t="s">
        <v>350</v>
      </c>
      <c r="H681" s="6">
        <v>51</v>
      </c>
      <c r="I681" s="6">
        <v>65</v>
      </c>
      <c r="J681" s="6">
        <v>65</v>
      </c>
      <c r="K681" s="6">
        <v>80</v>
      </c>
      <c r="L681" s="6">
        <v>75</v>
      </c>
      <c r="M681" s="6">
        <v>59</v>
      </c>
      <c r="N681" s="6">
        <f t="shared" si="22"/>
        <v>395</v>
      </c>
      <c r="O681" s="6">
        <v>0</v>
      </c>
      <c r="P681" s="6">
        <v>20</v>
      </c>
      <c r="Q681" s="6">
        <v>30</v>
      </c>
      <c r="R681" s="6">
        <v>0</v>
      </c>
      <c r="S681" s="6">
        <v>0</v>
      </c>
      <c r="T681" s="57">
        <f t="shared" si="25"/>
        <v>50</v>
      </c>
      <c r="U681" s="372" t="s">
        <v>1541</v>
      </c>
    </row>
    <row r="682" spans="1:23" x14ac:dyDescent="0.25">
      <c r="A682" s="4">
        <v>584</v>
      </c>
      <c r="B682" s="2" t="s">
        <v>1269</v>
      </c>
      <c r="C682" s="2" t="s">
        <v>185</v>
      </c>
      <c r="D682" s="12"/>
      <c r="E682" s="2" t="s">
        <v>335</v>
      </c>
      <c r="F682" s="18"/>
      <c r="G682" s="5" t="s">
        <v>350</v>
      </c>
      <c r="H682" s="6">
        <v>71</v>
      </c>
      <c r="I682" s="6">
        <v>95</v>
      </c>
      <c r="J682" s="6">
        <v>85</v>
      </c>
      <c r="K682" s="6">
        <v>110</v>
      </c>
      <c r="L682" s="6">
        <v>95</v>
      </c>
      <c r="M682" s="6">
        <v>79</v>
      </c>
      <c r="N682" s="6">
        <f t="shared" si="22"/>
        <v>535</v>
      </c>
      <c r="O682" s="6">
        <v>0</v>
      </c>
      <c r="P682" s="6">
        <v>40</v>
      </c>
      <c r="Q682" s="6">
        <v>40</v>
      </c>
      <c r="R682" s="6">
        <v>0</v>
      </c>
      <c r="S682" s="6">
        <v>0</v>
      </c>
      <c r="T682" s="57">
        <f t="shared" si="25"/>
        <v>80</v>
      </c>
      <c r="U682" s="372" t="s">
        <v>1407</v>
      </c>
    </row>
    <row r="683" spans="1:23" x14ac:dyDescent="0.25">
      <c r="A683" s="4">
        <v>585</v>
      </c>
      <c r="B683" s="2" t="s">
        <v>1274</v>
      </c>
      <c r="C683" s="2" t="s">
        <v>101</v>
      </c>
      <c r="D683" s="2" t="s">
        <v>30</v>
      </c>
      <c r="E683" s="2" t="s">
        <v>36</v>
      </c>
      <c r="F683" s="2" t="s">
        <v>470</v>
      </c>
      <c r="G683" s="5" t="s">
        <v>375</v>
      </c>
      <c r="H683" s="6">
        <v>60</v>
      </c>
      <c r="I683" s="6">
        <v>60</v>
      </c>
      <c r="J683" s="6">
        <v>50</v>
      </c>
      <c r="K683" s="6">
        <v>40</v>
      </c>
      <c r="L683" s="6">
        <v>50</v>
      </c>
      <c r="M683" s="6">
        <v>75</v>
      </c>
      <c r="N683" s="6">
        <f t="shared" si="22"/>
        <v>335</v>
      </c>
      <c r="O683" s="6">
        <v>0</v>
      </c>
      <c r="P683" s="6">
        <v>20</v>
      </c>
      <c r="Q683" s="6">
        <v>40</v>
      </c>
      <c r="R683" s="6">
        <v>20</v>
      </c>
      <c r="S683" s="6">
        <v>0</v>
      </c>
      <c r="T683" s="57">
        <f t="shared" si="25"/>
        <v>80</v>
      </c>
      <c r="U683" s="4" t="s">
        <v>2188</v>
      </c>
    </row>
    <row r="684" spans="1:23" x14ac:dyDescent="0.25">
      <c r="A684" s="554">
        <v>586</v>
      </c>
      <c r="B684" s="555" t="s">
        <v>3883</v>
      </c>
      <c r="C684" s="555" t="s">
        <v>101</v>
      </c>
      <c r="D684" s="555" t="s">
        <v>30</v>
      </c>
      <c r="E684" s="555" t="s">
        <v>36</v>
      </c>
      <c r="F684" s="555" t="s">
        <v>470</v>
      </c>
      <c r="G684" s="18" t="s">
        <v>375</v>
      </c>
      <c r="H684" s="57">
        <v>80</v>
      </c>
      <c r="I684" s="57">
        <v>100</v>
      </c>
      <c r="J684" s="57">
        <v>70</v>
      </c>
      <c r="K684" s="57">
        <v>60</v>
      </c>
      <c r="L684" s="57">
        <v>70</v>
      </c>
      <c r="M684" s="57">
        <v>95</v>
      </c>
      <c r="N684" s="57">
        <f t="shared" ref="N684" si="26">H684+I684+J684+K684+L684+M684</f>
        <v>475</v>
      </c>
      <c r="O684" s="57">
        <v>20</v>
      </c>
      <c r="P684" s="57">
        <v>10</v>
      </c>
      <c r="Q684" s="57">
        <v>40</v>
      </c>
      <c r="R684" s="57">
        <v>20</v>
      </c>
      <c r="S684" s="57">
        <v>10</v>
      </c>
      <c r="T684" s="57">
        <f t="shared" ref="T684" si="27">SUM(O684:S684)</f>
        <v>100</v>
      </c>
      <c r="U684" s="767" t="s">
        <v>2188</v>
      </c>
      <c r="V684" s="553"/>
      <c r="W684" s="553"/>
    </row>
    <row r="685" spans="1:23" x14ac:dyDescent="0.25">
      <c r="A685" s="554">
        <v>586</v>
      </c>
      <c r="B685" s="555" t="s">
        <v>3884</v>
      </c>
      <c r="C685" s="555" t="s">
        <v>101</v>
      </c>
      <c r="D685" s="555" t="s">
        <v>30</v>
      </c>
      <c r="E685" s="555" t="s">
        <v>36</v>
      </c>
      <c r="F685" s="555" t="s">
        <v>470</v>
      </c>
      <c r="G685" s="18" t="s">
        <v>375</v>
      </c>
      <c r="H685" s="57">
        <v>80</v>
      </c>
      <c r="I685" s="57">
        <v>100</v>
      </c>
      <c r="J685" s="57">
        <v>70</v>
      </c>
      <c r="K685" s="57">
        <v>60</v>
      </c>
      <c r="L685" s="57">
        <v>70</v>
      </c>
      <c r="M685" s="57">
        <v>95</v>
      </c>
      <c r="N685" s="57">
        <f t="shared" ref="N685" si="28">H685+I685+J685+K685+L685+M685</f>
        <v>475</v>
      </c>
      <c r="O685" s="57">
        <v>40</v>
      </c>
      <c r="P685" s="57">
        <v>20</v>
      </c>
      <c r="Q685" s="57">
        <v>20</v>
      </c>
      <c r="R685" s="57">
        <v>10</v>
      </c>
      <c r="S685" s="57">
        <v>10</v>
      </c>
      <c r="T685" s="57">
        <f t="shared" ref="T685" si="29">SUM(O685:S685)</f>
        <v>100</v>
      </c>
      <c r="U685" s="767" t="s">
        <v>2188</v>
      </c>
      <c r="V685" s="553"/>
      <c r="W685" s="553"/>
    </row>
    <row r="686" spans="1:23" x14ac:dyDescent="0.25">
      <c r="A686" s="554">
        <v>586</v>
      </c>
      <c r="B686" s="555" t="s">
        <v>3885</v>
      </c>
      <c r="C686" s="555" t="s">
        <v>101</v>
      </c>
      <c r="D686" s="555" t="s">
        <v>30</v>
      </c>
      <c r="E686" s="555" t="s">
        <v>36</v>
      </c>
      <c r="F686" s="555" t="s">
        <v>470</v>
      </c>
      <c r="G686" s="18" t="s">
        <v>375</v>
      </c>
      <c r="H686" s="57">
        <v>80</v>
      </c>
      <c r="I686" s="57">
        <v>100</v>
      </c>
      <c r="J686" s="57">
        <v>70</v>
      </c>
      <c r="K686" s="57">
        <v>60</v>
      </c>
      <c r="L686" s="57">
        <v>70</v>
      </c>
      <c r="M686" s="57">
        <v>95</v>
      </c>
      <c r="N686" s="57">
        <f t="shared" ref="N686" si="30">H686+I686+J686+K686+L686+M686</f>
        <v>475</v>
      </c>
      <c r="O686" s="57">
        <v>20</v>
      </c>
      <c r="P686" s="57">
        <v>40</v>
      </c>
      <c r="Q686" s="57">
        <v>10</v>
      </c>
      <c r="R686" s="57">
        <v>20</v>
      </c>
      <c r="S686" s="57">
        <v>10</v>
      </c>
      <c r="T686" s="57">
        <f t="shared" ref="T686" si="31">SUM(O686:S686)</f>
        <v>100</v>
      </c>
      <c r="U686" s="767" t="s">
        <v>2188</v>
      </c>
      <c r="V686" s="553"/>
      <c r="W686" s="553"/>
    </row>
    <row r="687" spans="1:23" x14ac:dyDescent="0.25">
      <c r="A687" s="4">
        <v>586</v>
      </c>
      <c r="B687" s="2" t="s">
        <v>3886</v>
      </c>
      <c r="C687" s="2" t="s">
        <v>101</v>
      </c>
      <c r="D687" s="2" t="s">
        <v>30</v>
      </c>
      <c r="E687" s="2" t="s">
        <v>36</v>
      </c>
      <c r="F687" s="2" t="s">
        <v>470</v>
      </c>
      <c r="G687" s="5" t="s">
        <v>375</v>
      </c>
      <c r="H687" s="6">
        <v>80</v>
      </c>
      <c r="I687" s="6">
        <v>100</v>
      </c>
      <c r="J687" s="6">
        <v>70</v>
      </c>
      <c r="K687" s="6">
        <v>60</v>
      </c>
      <c r="L687" s="6">
        <v>70</v>
      </c>
      <c r="M687" s="6">
        <v>95</v>
      </c>
      <c r="N687" s="6">
        <f t="shared" si="22"/>
        <v>475</v>
      </c>
      <c r="O687" s="6">
        <v>10</v>
      </c>
      <c r="P687" s="6">
        <v>20</v>
      </c>
      <c r="Q687" s="6">
        <v>20</v>
      </c>
      <c r="R687" s="6">
        <v>40</v>
      </c>
      <c r="S687" s="6">
        <v>10</v>
      </c>
      <c r="T687" s="57">
        <f t="shared" si="25"/>
        <v>100</v>
      </c>
      <c r="U687" s="767" t="s">
        <v>2188</v>
      </c>
    </row>
    <row r="688" spans="1:23" x14ac:dyDescent="0.25">
      <c r="A688" s="4">
        <v>587</v>
      </c>
      <c r="B688" s="2" t="s">
        <v>1281</v>
      </c>
      <c r="C688" s="2" t="s">
        <v>145</v>
      </c>
      <c r="D688" s="2" t="s">
        <v>57</v>
      </c>
      <c r="E688" s="2" t="s">
        <v>171</v>
      </c>
      <c r="F688" s="7"/>
      <c r="G688" s="5" t="s">
        <v>146</v>
      </c>
      <c r="H688" s="6">
        <v>55</v>
      </c>
      <c r="I688" s="6">
        <v>75</v>
      </c>
      <c r="J688" s="6">
        <v>60</v>
      </c>
      <c r="K688" s="6">
        <v>75</v>
      </c>
      <c r="L688" s="6">
        <v>60</v>
      </c>
      <c r="M688" s="6">
        <v>103</v>
      </c>
      <c r="N688" s="6">
        <f t="shared" si="22"/>
        <v>428</v>
      </c>
      <c r="O688" s="6">
        <v>10</v>
      </c>
      <c r="P688" s="6">
        <v>0</v>
      </c>
      <c r="Q688" s="6">
        <v>50</v>
      </c>
      <c r="R688" s="6">
        <v>10</v>
      </c>
      <c r="S688" s="6">
        <v>0</v>
      </c>
      <c r="T688" s="57">
        <f t="shared" si="25"/>
        <v>70</v>
      </c>
      <c r="U688" s="4" t="s">
        <v>1763</v>
      </c>
    </row>
    <row r="689" spans="1:23" x14ac:dyDescent="0.25">
      <c r="A689" s="4">
        <v>588</v>
      </c>
      <c r="B689" s="2" t="s">
        <v>1284</v>
      </c>
      <c r="C689" s="2" t="s">
        <v>73</v>
      </c>
      <c r="D689" s="12"/>
      <c r="E689" s="2" t="s">
        <v>91</v>
      </c>
      <c r="F689" s="2" t="s">
        <v>78</v>
      </c>
      <c r="G689" s="5" t="s">
        <v>112</v>
      </c>
      <c r="H689" s="6">
        <v>50</v>
      </c>
      <c r="I689" s="6">
        <v>75</v>
      </c>
      <c r="J689" s="6">
        <v>45</v>
      </c>
      <c r="K689" s="6">
        <v>40</v>
      </c>
      <c r="L689" s="6">
        <v>45</v>
      </c>
      <c r="M689" s="6">
        <v>60</v>
      </c>
      <c r="N689" s="6">
        <f t="shared" si="22"/>
        <v>315</v>
      </c>
      <c r="O689" s="6">
        <v>10</v>
      </c>
      <c r="P689" s="6">
        <v>0</v>
      </c>
      <c r="Q689" s="6">
        <v>0</v>
      </c>
      <c r="R689" s="6">
        <v>0</v>
      </c>
      <c r="S689" s="6">
        <v>20</v>
      </c>
      <c r="T689" s="57">
        <f t="shared" si="25"/>
        <v>30</v>
      </c>
      <c r="U689" s="372" t="s">
        <v>2049</v>
      </c>
    </row>
    <row r="690" spans="1:23" ht="30" x14ac:dyDescent="0.25">
      <c r="A690" s="4">
        <v>589</v>
      </c>
      <c r="B690" s="2" t="s">
        <v>1287</v>
      </c>
      <c r="C690" s="2" t="s">
        <v>73</v>
      </c>
      <c r="D690" s="2" t="s">
        <v>143</v>
      </c>
      <c r="E690" s="2" t="s">
        <v>91</v>
      </c>
      <c r="F690" s="2" t="s">
        <v>326</v>
      </c>
      <c r="G690" s="5" t="s">
        <v>342</v>
      </c>
      <c r="H690" s="6">
        <v>70</v>
      </c>
      <c r="I690" s="6">
        <v>135</v>
      </c>
      <c r="J690" s="6">
        <v>105</v>
      </c>
      <c r="K690" s="6">
        <v>60</v>
      </c>
      <c r="L690" s="6">
        <v>105</v>
      </c>
      <c r="M690" s="6">
        <v>20</v>
      </c>
      <c r="N690" s="6">
        <f t="shared" si="22"/>
        <v>495</v>
      </c>
      <c r="O690" s="6">
        <v>40</v>
      </c>
      <c r="P690" s="6">
        <v>0</v>
      </c>
      <c r="Q690" s="6">
        <v>0</v>
      </c>
      <c r="R690" s="6">
        <v>0</v>
      </c>
      <c r="S690" s="6">
        <v>40</v>
      </c>
      <c r="T690" s="57">
        <f t="shared" si="25"/>
        <v>80</v>
      </c>
      <c r="U690" s="372" t="s">
        <v>3540</v>
      </c>
      <c r="V690" s="16" t="s">
        <v>2819</v>
      </c>
    </row>
    <row r="691" spans="1:23" x14ac:dyDescent="0.25">
      <c r="A691" s="4">
        <v>590</v>
      </c>
      <c r="B691" s="2" t="s">
        <v>1290</v>
      </c>
      <c r="C691" s="2" t="s">
        <v>30</v>
      </c>
      <c r="D691" s="2" t="s">
        <v>31</v>
      </c>
      <c r="E691" s="2" t="s">
        <v>205</v>
      </c>
      <c r="F691" s="7"/>
      <c r="G691" s="5" t="s">
        <v>323</v>
      </c>
      <c r="H691" s="6">
        <v>69</v>
      </c>
      <c r="I691" s="6">
        <v>55</v>
      </c>
      <c r="J691" s="6">
        <v>45</v>
      </c>
      <c r="K691" s="6">
        <v>55</v>
      </c>
      <c r="L691" s="6">
        <v>55</v>
      </c>
      <c r="M691" s="6">
        <v>15</v>
      </c>
      <c r="N691" s="6">
        <f t="shared" si="22"/>
        <v>294</v>
      </c>
      <c r="O691" s="6">
        <v>0</v>
      </c>
      <c r="P691" s="6">
        <v>0</v>
      </c>
      <c r="Q691" s="6">
        <v>20</v>
      </c>
      <c r="R691" s="6">
        <v>30</v>
      </c>
      <c r="S691" s="6">
        <v>0</v>
      </c>
      <c r="T691" s="57">
        <f t="shared" si="25"/>
        <v>50</v>
      </c>
      <c r="U691" s="372" t="s">
        <v>1105</v>
      </c>
    </row>
    <row r="692" spans="1:23" x14ac:dyDescent="0.25">
      <c r="A692" s="4">
        <v>591</v>
      </c>
      <c r="B692" s="2" t="s">
        <v>1294</v>
      </c>
      <c r="C692" s="2" t="s">
        <v>30</v>
      </c>
      <c r="D692" s="2" t="s">
        <v>31</v>
      </c>
      <c r="E692" s="2" t="s">
        <v>205</v>
      </c>
      <c r="F692" s="7"/>
      <c r="G692" s="5" t="s">
        <v>323</v>
      </c>
      <c r="H692" s="6">
        <v>114</v>
      </c>
      <c r="I692" s="6">
        <v>85</v>
      </c>
      <c r="J692" s="6">
        <v>70</v>
      </c>
      <c r="K692" s="6">
        <v>85</v>
      </c>
      <c r="L692" s="6">
        <v>80</v>
      </c>
      <c r="M692" s="6">
        <v>30</v>
      </c>
      <c r="N692" s="6">
        <f t="shared" si="22"/>
        <v>464</v>
      </c>
      <c r="O692" s="6">
        <v>0</v>
      </c>
      <c r="P692" s="6">
        <v>0</v>
      </c>
      <c r="Q692" s="6">
        <v>10</v>
      </c>
      <c r="R692" s="6">
        <v>40</v>
      </c>
      <c r="S692" s="6">
        <v>0</v>
      </c>
      <c r="T692" s="57">
        <f t="shared" si="25"/>
        <v>50</v>
      </c>
      <c r="U692" s="372" t="s">
        <v>1105</v>
      </c>
    </row>
    <row r="693" spans="1:23" x14ac:dyDescent="0.25">
      <c r="A693" s="4">
        <v>592</v>
      </c>
      <c r="B693" s="2" t="s">
        <v>3879</v>
      </c>
      <c r="C693" s="2" t="s">
        <v>65</v>
      </c>
      <c r="D693" s="2" t="s">
        <v>128</v>
      </c>
      <c r="E693" s="2" t="s">
        <v>279</v>
      </c>
      <c r="F693" s="2" t="s">
        <v>129</v>
      </c>
      <c r="G693" s="239" t="s">
        <v>246</v>
      </c>
      <c r="H693" s="6">
        <v>55</v>
      </c>
      <c r="I693" s="6">
        <v>40</v>
      </c>
      <c r="J693" s="6">
        <v>50</v>
      </c>
      <c r="K693" s="6">
        <v>65</v>
      </c>
      <c r="L693" s="6">
        <v>85</v>
      </c>
      <c r="M693" s="6">
        <v>40</v>
      </c>
      <c r="N693" s="6">
        <f t="shared" si="22"/>
        <v>335</v>
      </c>
      <c r="O693" s="6">
        <v>0</v>
      </c>
      <c r="P693" s="6">
        <v>20</v>
      </c>
      <c r="Q693" s="6">
        <v>20</v>
      </c>
      <c r="R693" s="6">
        <v>0</v>
      </c>
      <c r="S693" s="6">
        <v>0</v>
      </c>
      <c r="T693" s="57">
        <f t="shared" si="25"/>
        <v>40</v>
      </c>
      <c r="U693" s="4"/>
    </row>
    <row r="694" spans="1:23" x14ac:dyDescent="0.25">
      <c r="A694" s="554">
        <v>592</v>
      </c>
      <c r="B694" s="555" t="s">
        <v>3881</v>
      </c>
      <c r="C694" s="555" t="s">
        <v>65</v>
      </c>
      <c r="D694" s="555" t="s">
        <v>128</v>
      </c>
      <c r="E694" s="555" t="s">
        <v>279</v>
      </c>
      <c r="F694" s="555" t="s">
        <v>129</v>
      </c>
      <c r="G694" s="239" t="s">
        <v>246</v>
      </c>
      <c r="H694" s="57">
        <v>55</v>
      </c>
      <c r="I694" s="57">
        <v>40</v>
      </c>
      <c r="J694" s="57">
        <v>50</v>
      </c>
      <c r="K694" s="57">
        <v>65</v>
      </c>
      <c r="L694" s="57">
        <v>85</v>
      </c>
      <c r="M694" s="57">
        <v>40</v>
      </c>
      <c r="N694" s="57">
        <f t="shared" ref="N694:N695" si="32">H694+I694+J694+K694+L694+M694</f>
        <v>335</v>
      </c>
      <c r="O694" s="57">
        <v>20</v>
      </c>
      <c r="P694" s="57">
        <v>20</v>
      </c>
      <c r="Q694" s="57">
        <v>0</v>
      </c>
      <c r="R694" s="57">
        <v>0</v>
      </c>
      <c r="S694" s="57">
        <v>0</v>
      </c>
      <c r="T694" s="57">
        <f t="shared" ref="T694:T695" si="33">SUM(O694:S694)</f>
        <v>40</v>
      </c>
      <c r="U694" s="554"/>
      <c r="V694" s="553"/>
      <c r="W694" s="553"/>
    </row>
    <row r="695" spans="1:23" x14ac:dyDescent="0.25">
      <c r="A695" s="554">
        <v>593</v>
      </c>
      <c r="B695" s="555" t="s">
        <v>3880</v>
      </c>
      <c r="C695" s="555" t="s">
        <v>65</v>
      </c>
      <c r="D695" s="555" t="s">
        <v>128</v>
      </c>
      <c r="E695" s="555" t="s">
        <v>279</v>
      </c>
      <c r="F695" s="555" t="s">
        <v>129</v>
      </c>
      <c r="G695" s="18" t="s">
        <v>246</v>
      </c>
      <c r="H695" s="57">
        <v>100</v>
      </c>
      <c r="I695" s="57">
        <v>60</v>
      </c>
      <c r="J695" s="57">
        <v>70</v>
      </c>
      <c r="K695" s="57">
        <v>85</v>
      </c>
      <c r="L695" s="57">
        <v>105</v>
      </c>
      <c r="M695" s="57">
        <v>60</v>
      </c>
      <c r="N695" s="57">
        <f t="shared" si="32"/>
        <v>480</v>
      </c>
      <c r="O695" s="57">
        <v>0</v>
      </c>
      <c r="P695" s="57">
        <v>50</v>
      </c>
      <c r="Q695" s="57">
        <v>30</v>
      </c>
      <c r="R695" s="57">
        <v>0</v>
      </c>
      <c r="S695" s="57">
        <v>0</v>
      </c>
      <c r="T695" s="57">
        <f t="shared" si="33"/>
        <v>80</v>
      </c>
      <c r="U695" s="554" t="s">
        <v>1872</v>
      </c>
      <c r="V695" s="553"/>
      <c r="W695" s="553"/>
    </row>
    <row r="696" spans="1:23" x14ac:dyDescent="0.25">
      <c r="A696" s="4">
        <v>593</v>
      </c>
      <c r="B696" s="2" t="s">
        <v>3882</v>
      </c>
      <c r="C696" s="2" t="s">
        <v>65</v>
      </c>
      <c r="D696" s="2" t="s">
        <v>128</v>
      </c>
      <c r="E696" s="2" t="s">
        <v>279</v>
      </c>
      <c r="F696" s="2" t="s">
        <v>129</v>
      </c>
      <c r="G696" s="5" t="s">
        <v>246</v>
      </c>
      <c r="H696" s="6">
        <v>100</v>
      </c>
      <c r="I696" s="6">
        <v>60</v>
      </c>
      <c r="J696" s="6">
        <v>70</v>
      </c>
      <c r="K696" s="6">
        <v>85</v>
      </c>
      <c r="L696" s="6">
        <v>105</v>
      </c>
      <c r="M696" s="6">
        <v>60</v>
      </c>
      <c r="N696" s="6">
        <f t="shared" si="22"/>
        <v>480</v>
      </c>
      <c r="O696" s="6">
        <v>30</v>
      </c>
      <c r="P696" s="6">
        <v>50</v>
      </c>
      <c r="Q696" s="6">
        <v>0</v>
      </c>
      <c r="R696" s="6">
        <v>0</v>
      </c>
      <c r="S696" s="6">
        <v>0</v>
      </c>
      <c r="T696" s="57">
        <f t="shared" si="25"/>
        <v>80</v>
      </c>
      <c r="U696" s="4" t="s">
        <v>1872</v>
      </c>
    </row>
    <row r="697" spans="1:23" x14ac:dyDescent="0.25">
      <c r="A697" s="4">
        <v>594</v>
      </c>
      <c r="B697" s="2" t="s">
        <v>1305</v>
      </c>
      <c r="C697" s="2" t="s">
        <v>65</v>
      </c>
      <c r="D697" s="12"/>
      <c r="E697" s="2" t="s">
        <v>376</v>
      </c>
      <c r="F697" s="2" t="s">
        <v>334</v>
      </c>
      <c r="G697" s="5" t="s">
        <v>323</v>
      </c>
      <c r="H697" s="6">
        <v>165</v>
      </c>
      <c r="I697" s="6">
        <v>75</v>
      </c>
      <c r="J697" s="6">
        <v>80</v>
      </c>
      <c r="K697" s="6">
        <v>40</v>
      </c>
      <c r="L697" s="6">
        <v>45</v>
      </c>
      <c r="M697" s="6">
        <v>65</v>
      </c>
      <c r="N697" s="6">
        <f t="shared" si="22"/>
        <v>470</v>
      </c>
      <c r="O697" s="6">
        <v>0</v>
      </c>
      <c r="P697" s="6">
        <v>60</v>
      </c>
      <c r="Q697" s="6">
        <v>40</v>
      </c>
      <c r="R697" s="6">
        <v>0</v>
      </c>
      <c r="S697" s="6">
        <v>0</v>
      </c>
      <c r="T697" s="57">
        <f t="shared" si="25"/>
        <v>100</v>
      </c>
      <c r="U697" s="344" t="s">
        <v>1475</v>
      </c>
    </row>
    <row r="698" spans="1:23" x14ac:dyDescent="0.25">
      <c r="A698" s="4">
        <v>595</v>
      </c>
      <c r="B698" s="2" t="s">
        <v>1309</v>
      </c>
      <c r="C698" s="2" t="s">
        <v>73</v>
      </c>
      <c r="D698" s="2" t="s">
        <v>145</v>
      </c>
      <c r="E698" s="2" t="s">
        <v>1552</v>
      </c>
      <c r="F698" s="2" t="s">
        <v>162</v>
      </c>
      <c r="G698" s="5" t="s">
        <v>91</v>
      </c>
      <c r="H698" s="6">
        <v>50</v>
      </c>
      <c r="I698" s="6">
        <v>47</v>
      </c>
      <c r="J698" s="6">
        <v>50</v>
      </c>
      <c r="K698" s="6">
        <v>57</v>
      </c>
      <c r="L698" s="6">
        <v>50</v>
      </c>
      <c r="M698" s="6">
        <v>65</v>
      </c>
      <c r="N698" s="6">
        <f t="shared" si="22"/>
        <v>319</v>
      </c>
      <c r="O698" s="6">
        <v>0</v>
      </c>
      <c r="P698" s="6">
        <v>0</v>
      </c>
      <c r="Q698" s="6">
        <v>40</v>
      </c>
      <c r="R698" s="6">
        <v>0</v>
      </c>
      <c r="S698" s="6">
        <v>0</v>
      </c>
      <c r="T698" s="57">
        <f t="shared" si="25"/>
        <v>40</v>
      </c>
      <c r="U698" s="4" t="s">
        <v>2207</v>
      </c>
    </row>
    <row r="699" spans="1:23" x14ac:dyDescent="0.25">
      <c r="A699" s="4">
        <v>596</v>
      </c>
      <c r="B699" s="2" t="s">
        <v>1313</v>
      </c>
      <c r="C699" s="2" t="s">
        <v>73</v>
      </c>
      <c r="D699" s="2" t="s">
        <v>145</v>
      </c>
      <c r="E699" s="2" t="s">
        <v>1552</v>
      </c>
      <c r="F699" s="2" t="s">
        <v>162</v>
      </c>
      <c r="G699" s="5" t="s">
        <v>91</v>
      </c>
      <c r="H699" s="6">
        <v>70</v>
      </c>
      <c r="I699" s="6">
        <v>77</v>
      </c>
      <c r="J699" s="6">
        <v>60</v>
      </c>
      <c r="K699" s="6">
        <v>97</v>
      </c>
      <c r="L699" s="6">
        <v>60</v>
      </c>
      <c r="M699" s="6">
        <v>108</v>
      </c>
      <c r="N699" s="6">
        <f t="shared" si="22"/>
        <v>472</v>
      </c>
      <c r="O699" s="6">
        <v>20</v>
      </c>
      <c r="P699" s="6">
        <v>0</v>
      </c>
      <c r="Q699" s="6">
        <v>20</v>
      </c>
      <c r="R699" s="6">
        <v>10</v>
      </c>
      <c r="S699" s="6">
        <v>0</v>
      </c>
      <c r="T699" s="57">
        <f t="shared" si="25"/>
        <v>50</v>
      </c>
      <c r="U699" s="4" t="s">
        <v>2207</v>
      </c>
    </row>
    <row r="700" spans="1:23" x14ac:dyDescent="0.25">
      <c r="A700" s="4">
        <v>597</v>
      </c>
      <c r="B700" s="2" t="s">
        <v>553</v>
      </c>
      <c r="C700" s="2" t="s">
        <v>30</v>
      </c>
      <c r="D700" s="2" t="s">
        <v>143</v>
      </c>
      <c r="E700" s="27" t="s">
        <v>1315</v>
      </c>
      <c r="F700" s="7"/>
      <c r="G700" s="79" t="s">
        <v>242</v>
      </c>
      <c r="H700" s="6">
        <v>44</v>
      </c>
      <c r="I700" s="6">
        <v>50</v>
      </c>
      <c r="J700" s="6">
        <v>91</v>
      </c>
      <c r="K700" s="6">
        <v>24</v>
      </c>
      <c r="L700" s="6">
        <v>86</v>
      </c>
      <c r="M700" s="6">
        <v>10</v>
      </c>
      <c r="N700" s="6">
        <f t="shared" si="22"/>
        <v>305</v>
      </c>
      <c r="O700" s="6">
        <v>10</v>
      </c>
      <c r="P700" s="6">
        <v>0</v>
      </c>
      <c r="Q700" s="6">
        <v>0</v>
      </c>
      <c r="R700" s="6">
        <v>0</v>
      </c>
      <c r="S700" s="6">
        <v>40</v>
      </c>
      <c r="T700" s="57">
        <f t="shared" si="25"/>
        <v>50</v>
      </c>
      <c r="U700" s="344" t="s">
        <v>2088</v>
      </c>
    </row>
    <row r="701" spans="1:23" x14ac:dyDescent="0.25">
      <c r="A701" s="4">
        <v>598</v>
      </c>
      <c r="B701" s="2" t="s">
        <v>1320</v>
      </c>
      <c r="C701" s="2" t="s">
        <v>30</v>
      </c>
      <c r="D701" s="2" t="s">
        <v>143</v>
      </c>
      <c r="E701" s="27" t="s">
        <v>1315</v>
      </c>
      <c r="F701" s="7"/>
      <c r="G701" s="18" t="s">
        <v>242</v>
      </c>
      <c r="H701" s="6">
        <v>74</v>
      </c>
      <c r="I701" s="6">
        <v>94</v>
      </c>
      <c r="J701" s="6">
        <v>131</v>
      </c>
      <c r="K701" s="6">
        <v>54</v>
      </c>
      <c r="L701" s="6">
        <v>116</v>
      </c>
      <c r="M701" s="6">
        <v>20</v>
      </c>
      <c r="N701" s="6">
        <f t="shared" ref="N701:N764" si="34">H701+I701+J701+K701+L701+M701</f>
        <v>489</v>
      </c>
      <c r="O701" s="6">
        <v>30</v>
      </c>
      <c r="P701" s="6">
        <v>0</v>
      </c>
      <c r="Q701" s="6">
        <v>0</v>
      </c>
      <c r="R701" s="6">
        <v>10</v>
      </c>
      <c r="S701" s="6">
        <v>60</v>
      </c>
      <c r="T701" s="57">
        <f t="shared" si="25"/>
        <v>100</v>
      </c>
      <c r="U701" s="344" t="s">
        <v>2088</v>
      </c>
    </row>
    <row r="702" spans="1:23" x14ac:dyDescent="0.25">
      <c r="A702" s="4">
        <v>599</v>
      </c>
      <c r="B702" s="2" t="s">
        <v>1324</v>
      </c>
      <c r="C702" s="2" t="s">
        <v>143</v>
      </c>
      <c r="D702" s="12"/>
      <c r="E702" s="68" t="s">
        <v>463</v>
      </c>
      <c r="F702" s="2"/>
      <c r="G702" s="5" t="s">
        <v>304</v>
      </c>
      <c r="H702" s="6">
        <v>40</v>
      </c>
      <c r="I702" s="6">
        <v>55</v>
      </c>
      <c r="J702" s="6">
        <v>70</v>
      </c>
      <c r="K702" s="6">
        <v>45</v>
      </c>
      <c r="L702" s="6">
        <v>60</v>
      </c>
      <c r="M702" s="6">
        <v>30</v>
      </c>
      <c r="N702" s="6">
        <f t="shared" si="34"/>
        <v>300</v>
      </c>
      <c r="O702" s="6">
        <v>10</v>
      </c>
      <c r="P702" s="6">
        <v>0</v>
      </c>
      <c r="Q702" s="6">
        <v>0</v>
      </c>
      <c r="R702" s="6">
        <v>20</v>
      </c>
      <c r="S702" s="6">
        <v>0</v>
      </c>
      <c r="T702" s="57">
        <f t="shared" si="25"/>
        <v>30</v>
      </c>
      <c r="U702" s="4"/>
    </row>
    <row r="703" spans="1:23" x14ac:dyDescent="0.25">
      <c r="A703" s="4">
        <v>600</v>
      </c>
      <c r="B703" s="2" t="s">
        <v>1329</v>
      </c>
      <c r="C703" s="2" t="s">
        <v>143</v>
      </c>
      <c r="D703" s="12"/>
      <c r="E703" s="68" t="s">
        <v>463</v>
      </c>
      <c r="F703" s="2"/>
      <c r="G703" s="5" t="s">
        <v>304</v>
      </c>
      <c r="H703" s="6">
        <v>60</v>
      </c>
      <c r="I703" s="6">
        <v>80</v>
      </c>
      <c r="J703" s="6">
        <v>95</v>
      </c>
      <c r="K703" s="6">
        <v>70</v>
      </c>
      <c r="L703" s="6">
        <v>85</v>
      </c>
      <c r="M703" s="6">
        <v>50</v>
      </c>
      <c r="N703" s="6">
        <f t="shared" si="34"/>
        <v>440</v>
      </c>
      <c r="O703" s="6">
        <v>20</v>
      </c>
      <c r="P703" s="6">
        <v>0</v>
      </c>
      <c r="Q703" s="6">
        <v>0</v>
      </c>
      <c r="R703" s="6">
        <v>40</v>
      </c>
      <c r="S703" s="6">
        <v>0</v>
      </c>
      <c r="T703" s="57">
        <f t="shared" si="25"/>
        <v>60</v>
      </c>
      <c r="U703" s="4"/>
    </row>
    <row r="704" spans="1:23" x14ac:dyDescent="0.25">
      <c r="A704" s="4">
        <v>601</v>
      </c>
      <c r="B704" s="2" t="s">
        <v>1331</v>
      </c>
      <c r="C704" s="2" t="s">
        <v>143</v>
      </c>
      <c r="D704" s="12"/>
      <c r="E704" s="68" t="s">
        <v>463</v>
      </c>
      <c r="F704" s="2"/>
      <c r="G704" s="5" t="s">
        <v>304</v>
      </c>
      <c r="H704" s="6">
        <v>60</v>
      </c>
      <c r="I704" s="6">
        <v>100</v>
      </c>
      <c r="J704" s="6">
        <v>115</v>
      </c>
      <c r="K704" s="6">
        <v>70</v>
      </c>
      <c r="L704" s="6">
        <v>85</v>
      </c>
      <c r="M704" s="6">
        <v>90</v>
      </c>
      <c r="N704" s="6">
        <f t="shared" si="34"/>
        <v>520</v>
      </c>
      <c r="O704" s="6">
        <v>30</v>
      </c>
      <c r="P704" s="6">
        <v>0</v>
      </c>
      <c r="Q704" s="6">
        <v>0</v>
      </c>
      <c r="R704" s="6">
        <v>60</v>
      </c>
      <c r="S704" s="6">
        <v>0</v>
      </c>
      <c r="T704" s="57">
        <f t="shared" si="25"/>
        <v>90</v>
      </c>
      <c r="U704" s="4"/>
    </row>
    <row r="705" spans="1:23" x14ac:dyDescent="0.25">
      <c r="A705" s="4">
        <v>602</v>
      </c>
      <c r="B705" s="2" t="s">
        <v>137</v>
      </c>
      <c r="C705" s="2" t="s">
        <v>145</v>
      </c>
      <c r="D705" s="12"/>
      <c r="E705" s="2" t="s">
        <v>234</v>
      </c>
      <c r="F705" s="7"/>
      <c r="G705" s="79" t="s">
        <v>1889</v>
      </c>
      <c r="H705" s="6">
        <v>35</v>
      </c>
      <c r="I705" s="6">
        <v>55</v>
      </c>
      <c r="J705" s="6">
        <v>40</v>
      </c>
      <c r="K705" s="6">
        <v>45</v>
      </c>
      <c r="L705" s="6">
        <v>40</v>
      </c>
      <c r="M705" s="6">
        <v>60</v>
      </c>
      <c r="N705" s="6">
        <f t="shared" si="34"/>
        <v>275</v>
      </c>
      <c r="O705" s="6">
        <v>10</v>
      </c>
      <c r="P705" s="6">
        <v>10</v>
      </c>
      <c r="Q705" s="6">
        <v>10</v>
      </c>
      <c r="R705" s="6">
        <v>10</v>
      </c>
      <c r="S705" s="6">
        <v>0</v>
      </c>
      <c r="T705" s="57">
        <f t="shared" si="25"/>
        <v>40</v>
      </c>
      <c r="U705" s="361" t="s">
        <v>2649</v>
      </c>
    </row>
    <row r="706" spans="1:23" ht="30" x14ac:dyDescent="0.25">
      <c r="A706" s="4">
        <v>603</v>
      </c>
      <c r="B706" s="2" t="s">
        <v>87</v>
      </c>
      <c r="C706" s="2" t="s">
        <v>145</v>
      </c>
      <c r="D706" s="12"/>
      <c r="E706" s="2" t="s">
        <v>234</v>
      </c>
      <c r="F706" s="7"/>
      <c r="G706" s="79" t="s">
        <v>171</v>
      </c>
      <c r="H706" s="6">
        <v>65</v>
      </c>
      <c r="I706" s="6">
        <v>85</v>
      </c>
      <c r="J706" s="6">
        <v>70</v>
      </c>
      <c r="K706" s="6">
        <v>75</v>
      </c>
      <c r="L706" s="6">
        <v>70</v>
      </c>
      <c r="M706" s="6">
        <v>40</v>
      </c>
      <c r="N706" s="6">
        <f t="shared" si="34"/>
        <v>405</v>
      </c>
      <c r="O706" s="6">
        <v>20</v>
      </c>
      <c r="P706" s="6">
        <v>0</v>
      </c>
      <c r="Q706" s="6">
        <v>0</v>
      </c>
      <c r="R706" s="6">
        <v>20</v>
      </c>
      <c r="S706" s="6">
        <v>10</v>
      </c>
      <c r="T706" s="57">
        <f t="shared" si="25"/>
        <v>50</v>
      </c>
      <c r="U706" s="361" t="s">
        <v>2146</v>
      </c>
      <c r="V706" s="16" t="s">
        <v>5092</v>
      </c>
      <c r="W706" s="16" t="s">
        <v>5090</v>
      </c>
    </row>
    <row r="707" spans="1:23" ht="30" x14ac:dyDescent="0.25">
      <c r="A707" s="4">
        <v>604</v>
      </c>
      <c r="B707" s="2" t="s">
        <v>93</v>
      </c>
      <c r="C707" s="2" t="s">
        <v>145</v>
      </c>
      <c r="D707" s="12"/>
      <c r="E707" s="2" t="s">
        <v>234</v>
      </c>
      <c r="F707" s="7"/>
      <c r="G707" s="79" t="s">
        <v>171</v>
      </c>
      <c r="H707" s="6">
        <v>85</v>
      </c>
      <c r="I707" s="6">
        <v>115</v>
      </c>
      <c r="J707" s="6">
        <v>80</v>
      </c>
      <c r="K707" s="6">
        <v>105</v>
      </c>
      <c r="L707" s="6">
        <v>80</v>
      </c>
      <c r="M707" s="6">
        <v>50</v>
      </c>
      <c r="N707" s="6">
        <f t="shared" si="34"/>
        <v>515</v>
      </c>
      <c r="O707" s="6">
        <v>30</v>
      </c>
      <c r="P707" s="6">
        <v>0</v>
      </c>
      <c r="Q707" s="6">
        <v>0</v>
      </c>
      <c r="R707" s="6">
        <v>20</v>
      </c>
      <c r="S707" s="6">
        <v>10</v>
      </c>
      <c r="T707" s="57">
        <f t="shared" si="25"/>
        <v>60</v>
      </c>
      <c r="U707" s="361" t="s">
        <v>2146</v>
      </c>
      <c r="V707" s="16" t="s">
        <v>5089</v>
      </c>
      <c r="W707" s="16" t="s">
        <v>5091</v>
      </c>
    </row>
    <row r="708" spans="1:23" x14ac:dyDescent="0.25">
      <c r="A708" s="4">
        <v>605</v>
      </c>
      <c r="B708" s="2" t="s">
        <v>1340</v>
      </c>
      <c r="C708" s="2" t="s">
        <v>174</v>
      </c>
      <c r="D708" s="12"/>
      <c r="E708" s="2" t="s">
        <v>534</v>
      </c>
      <c r="F708" s="2" t="s">
        <v>284</v>
      </c>
      <c r="G708" s="5" t="s">
        <v>147</v>
      </c>
      <c r="H708" s="6">
        <v>55</v>
      </c>
      <c r="I708" s="6">
        <v>55</v>
      </c>
      <c r="J708" s="6">
        <v>55</v>
      </c>
      <c r="K708" s="6">
        <v>85</v>
      </c>
      <c r="L708" s="6">
        <v>55</v>
      </c>
      <c r="M708" s="6">
        <v>30</v>
      </c>
      <c r="N708" s="6">
        <f t="shared" si="34"/>
        <v>335</v>
      </c>
      <c r="O708" s="6">
        <v>0</v>
      </c>
      <c r="P708" s="6">
        <v>0</v>
      </c>
      <c r="Q708" s="6">
        <v>20</v>
      </c>
      <c r="R708" s="6">
        <v>40</v>
      </c>
      <c r="S708" s="6">
        <v>0</v>
      </c>
      <c r="T708" s="57">
        <f t="shared" si="25"/>
        <v>60</v>
      </c>
      <c r="U708" s="4" t="s">
        <v>1097</v>
      </c>
    </row>
    <row r="709" spans="1:23" x14ac:dyDescent="0.25">
      <c r="A709" s="4">
        <v>606</v>
      </c>
      <c r="B709" s="2" t="s">
        <v>1342</v>
      </c>
      <c r="C709" s="2" t="s">
        <v>174</v>
      </c>
      <c r="D709" s="12"/>
      <c r="E709" s="2" t="s">
        <v>534</v>
      </c>
      <c r="F709" s="2" t="s">
        <v>284</v>
      </c>
      <c r="G709" s="5" t="s">
        <v>147</v>
      </c>
      <c r="H709" s="6">
        <v>75</v>
      </c>
      <c r="I709" s="6">
        <v>75</v>
      </c>
      <c r="J709" s="6">
        <v>75</v>
      </c>
      <c r="K709" s="6">
        <v>125</v>
      </c>
      <c r="L709" s="6">
        <v>95</v>
      </c>
      <c r="M709" s="6">
        <v>40</v>
      </c>
      <c r="N709" s="6">
        <f t="shared" si="34"/>
        <v>485</v>
      </c>
      <c r="O709" s="6">
        <v>0</v>
      </c>
      <c r="P709" s="6">
        <v>10</v>
      </c>
      <c r="Q709" s="6">
        <v>0</v>
      </c>
      <c r="R709" s="6">
        <v>90</v>
      </c>
      <c r="S709" s="6">
        <v>0</v>
      </c>
      <c r="T709" s="57">
        <f t="shared" si="25"/>
        <v>100</v>
      </c>
      <c r="U709" s="4" t="s">
        <v>1849</v>
      </c>
    </row>
    <row r="710" spans="1:23" x14ac:dyDescent="0.25">
      <c r="A710" s="4">
        <v>607</v>
      </c>
      <c r="B710" s="2" t="s">
        <v>1345</v>
      </c>
      <c r="C710" s="2" t="s">
        <v>128</v>
      </c>
      <c r="D710" s="2" t="s">
        <v>49</v>
      </c>
      <c r="E710" s="2" t="s">
        <v>218</v>
      </c>
      <c r="F710" s="2" t="s">
        <v>318</v>
      </c>
      <c r="G710" s="26" t="s">
        <v>388</v>
      </c>
      <c r="H710" s="6">
        <v>50</v>
      </c>
      <c r="I710" s="6">
        <v>30</v>
      </c>
      <c r="J710" s="6">
        <v>55</v>
      </c>
      <c r="K710" s="6">
        <v>65</v>
      </c>
      <c r="L710" s="6">
        <v>55</v>
      </c>
      <c r="M710" s="6">
        <v>20</v>
      </c>
      <c r="N710" s="6">
        <f t="shared" si="34"/>
        <v>275</v>
      </c>
      <c r="O710" s="6">
        <v>20</v>
      </c>
      <c r="P710" s="6">
        <v>30</v>
      </c>
      <c r="Q710" s="6">
        <v>20</v>
      </c>
      <c r="R710" s="6">
        <v>0</v>
      </c>
      <c r="S710" s="6">
        <v>0</v>
      </c>
      <c r="T710" s="57">
        <f t="shared" si="25"/>
        <v>70</v>
      </c>
      <c r="U710" s="361" t="s">
        <v>2121</v>
      </c>
    </row>
    <row r="711" spans="1:23" x14ac:dyDescent="0.25">
      <c r="A711" s="4">
        <v>608</v>
      </c>
      <c r="B711" s="2" t="s">
        <v>1348</v>
      </c>
      <c r="C711" s="2" t="s">
        <v>128</v>
      </c>
      <c r="D711" s="2" t="s">
        <v>49</v>
      </c>
      <c r="E711" s="2" t="s">
        <v>218</v>
      </c>
      <c r="F711" s="2" t="s">
        <v>318</v>
      </c>
      <c r="G711" s="26" t="s">
        <v>388</v>
      </c>
      <c r="H711" s="6">
        <v>60</v>
      </c>
      <c r="I711" s="6">
        <v>40</v>
      </c>
      <c r="J711" s="6">
        <v>60</v>
      </c>
      <c r="K711" s="6">
        <v>95</v>
      </c>
      <c r="L711" s="6">
        <v>60</v>
      </c>
      <c r="M711" s="6">
        <v>55</v>
      </c>
      <c r="N711" s="6">
        <f t="shared" si="34"/>
        <v>370</v>
      </c>
      <c r="O711" s="6">
        <v>30</v>
      </c>
      <c r="P711" s="6">
        <v>50</v>
      </c>
      <c r="Q711" s="6">
        <v>20</v>
      </c>
      <c r="R711" s="6">
        <v>0</v>
      </c>
      <c r="S711" s="6">
        <v>0</v>
      </c>
      <c r="T711" s="57">
        <f t="shared" si="25"/>
        <v>100</v>
      </c>
      <c r="U711" s="361" t="s">
        <v>2121</v>
      </c>
    </row>
    <row r="712" spans="1:23" x14ac:dyDescent="0.25">
      <c r="A712" s="4">
        <v>609</v>
      </c>
      <c r="B712" s="2" t="s">
        <v>1351</v>
      </c>
      <c r="C712" s="2" t="s">
        <v>128</v>
      </c>
      <c r="D712" s="2" t="s">
        <v>49</v>
      </c>
      <c r="E712" s="2" t="s">
        <v>218</v>
      </c>
      <c r="F712" s="2" t="s">
        <v>318</v>
      </c>
      <c r="G712" s="26" t="s">
        <v>388</v>
      </c>
      <c r="H712" s="6">
        <v>60</v>
      </c>
      <c r="I712" s="6">
        <v>55</v>
      </c>
      <c r="J712" s="6">
        <v>90</v>
      </c>
      <c r="K712" s="6">
        <v>145</v>
      </c>
      <c r="L712" s="6">
        <v>90</v>
      </c>
      <c r="M712" s="6">
        <v>80</v>
      </c>
      <c r="N712" s="6">
        <f t="shared" si="34"/>
        <v>520</v>
      </c>
      <c r="O712" s="6">
        <v>40</v>
      </c>
      <c r="P712" s="6">
        <v>80</v>
      </c>
      <c r="Q712" s="6">
        <v>0</v>
      </c>
      <c r="R712" s="6">
        <v>0</v>
      </c>
      <c r="S712" s="6">
        <v>0</v>
      </c>
      <c r="T712" s="57">
        <f t="shared" si="25"/>
        <v>120</v>
      </c>
      <c r="U712" s="4" t="s">
        <v>2121</v>
      </c>
    </row>
    <row r="713" spans="1:23" x14ac:dyDescent="0.25">
      <c r="A713" s="4">
        <v>610</v>
      </c>
      <c r="B713" s="2" t="s">
        <v>1355</v>
      </c>
      <c r="C713" s="2" t="s">
        <v>59</v>
      </c>
      <c r="D713" s="12"/>
      <c r="E713" s="2" t="s">
        <v>194</v>
      </c>
      <c r="F713" s="2" t="s">
        <v>231</v>
      </c>
      <c r="G713" s="5" t="s">
        <v>162</v>
      </c>
      <c r="H713" s="6">
        <v>46</v>
      </c>
      <c r="I713" s="6">
        <v>87</v>
      </c>
      <c r="J713" s="6">
        <v>60</v>
      </c>
      <c r="K713" s="6">
        <v>30</v>
      </c>
      <c r="L713" s="6">
        <v>40</v>
      </c>
      <c r="M713" s="6">
        <v>57</v>
      </c>
      <c r="N713" s="6">
        <f t="shared" si="34"/>
        <v>320</v>
      </c>
      <c r="O713" s="6">
        <v>40</v>
      </c>
      <c r="P713" s="6">
        <v>0</v>
      </c>
      <c r="Q713" s="6">
        <v>30</v>
      </c>
      <c r="R713" s="6">
        <v>0</v>
      </c>
      <c r="S713" s="6">
        <v>0</v>
      </c>
      <c r="T713" s="57">
        <f t="shared" si="25"/>
        <v>70</v>
      </c>
      <c r="U713" s="4" t="s">
        <v>1667</v>
      </c>
    </row>
    <row r="714" spans="1:23" x14ac:dyDescent="0.25">
      <c r="A714" s="4">
        <v>611</v>
      </c>
      <c r="B714" s="2" t="s">
        <v>1361</v>
      </c>
      <c r="C714" s="2" t="s">
        <v>59</v>
      </c>
      <c r="D714" s="12"/>
      <c r="E714" s="2" t="s">
        <v>194</v>
      </c>
      <c r="F714" s="2" t="s">
        <v>231</v>
      </c>
      <c r="G714" s="5" t="s">
        <v>162</v>
      </c>
      <c r="H714" s="6">
        <v>66</v>
      </c>
      <c r="I714" s="6">
        <v>117</v>
      </c>
      <c r="J714" s="6">
        <v>70</v>
      </c>
      <c r="K714" s="6">
        <v>40</v>
      </c>
      <c r="L714" s="6">
        <v>50</v>
      </c>
      <c r="M714" s="6">
        <v>67</v>
      </c>
      <c r="N714" s="6">
        <f t="shared" si="34"/>
        <v>410</v>
      </c>
      <c r="O714" s="6">
        <v>60</v>
      </c>
      <c r="P714" s="6">
        <v>0</v>
      </c>
      <c r="Q714" s="6">
        <v>0</v>
      </c>
      <c r="R714" s="6">
        <v>0</v>
      </c>
      <c r="S714" s="6">
        <v>20</v>
      </c>
      <c r="T714" s="57">
        <f t="shared" si="25"/>
        <v>80</v>
      </c>
      <c r="U714" s="4" t="s">
        <v>1667</v>
      </c>
    </row>
    <row r="715" spans="1:23" x14ac:dyDescent="0.25">
      <c r="A715" s="4">
        <v>612</v>
      </c>
      <c r="B715" s="2" t="s">
        <v>1364</v>
      </c>
      <c r="C715" s="2" t="s">
        <v>59</v>
      </c>
      <c r="D715" s="12"/>
      <c r="E715" s="2" t="s">
        <v>194</v>
      </c>
      <c r="F715" s="2" t="s">
        <v>231</v>
      </c>
      <c r="G715" s="5" t="s">
        <v>162</v>
      </c>
      <c r="H715" s="6">
        <v>76</v>
      </c>
      <c r="I715" s="6">
        <v>147</v>
      </c>
      <c r="J715" s="6">
        <v>90</v>
      </c>
      <c r="K715" s="6">
        <v>60</v>
      </c>
      <c r="L715" s="6">
        <v>70</v>
      </c>
      <c r="M715" s="6">
        <v>97</v>
      </c>
      <c r="N715" s="6">
        <f t="shared" si="34"/>
        <v>540</v>
      </c>
      <c r="O715" s="6">
        <v>90</v>
      </c>
      <c r="P715" s="6">
        <v>0</v>
      </c>
      <c r="Q715" s="6">
        <v>0</v>
      </c>
      <c r="R715" s="6">
        <v>0</v>
      </c>
      <c r="S715" s="6">
        <v>30</v>
      </c>
      <c r="T715" s="57">
        <f t="shared" si="25"/>
        <v>120</v>
      </c>
      <c r="U715" s="4" t="s">
        <v>1667</v>
      </c>
    </row>
    <row r="716" spans="1:23" x14ac:dyDescent="0.25">
      <c r="A716" s="4">
        <v>613</v>
      </c>
      <c r="B716" s="2" t="s">
        <v>1367</v>
      </c>
      <c r="C716" s="2" t="s">
        <v>185</v>
      </c>
      <c r="D716" s="12"/>
      <c r="E716" s="2" t="s">
        <v>186</v>
      </c>
      <c r="F716" s="18" t="s">
        <v>187</v>
      </c>
      <c r="G716" s="5" t="s">
        <v>401</v>
      </c>
      <c r="H716" s="6">
        <v>55</v>
      </c>
      <c r="I716" s="6">
        <v>70</v>
      </c>
      <c r="J716" s="6">
        <v>40</v>
      </c>
      <c r="K716" s="6">
        <v>60</v>
      </c>
      <c r="L716" s="6">
        <v>40</v>
      </c>
      <c r="M716" s="6">
        <v>40</v>
      </c>
      <c r="N716" s="6">
        <f t="shared" si="34"/>
        <v>305</v>
      </c>
      <c r="O716" s="6">
        <v>0</v>
      </c>
      <c r="P716" s="6">
        <v>0</v>
      </c>
      <c r="Q716" s="6">
        <v>40</v>
      </c>
      <c r="R716" s="6">
        <v>0</v>
      </c>
      <c r="S716" s="6">
        <v>0</v>
      </c>
      <c r="T716" s="57">
        <f t="shared" si="25"/>
        <v>40</v>
      </c>
      <c r="U716" s="4" t="s">
        <v>3557</v>
      </c>
    </row>
    <row r="717" spans="1:23" x14ac:dyDescent="0.25">
      <c r="A717" s="4">
        <v>614</v>
      </c>
      <c r="B717" s="2" t="s">
        <v>1370</v>
      </c>
      <c r="C717" s="2" t="s">
        <v>185</v>
      </c>
      <c r="D717" s="12"/>
      <c r="E717" s="2" t="s">
        <v>186</v>
      </c>
      <c r="F717" s="18" t="s">
        <v>187</v>
      </c>
      <c r="G717" s="5" t="s">
        <v>182</v>
      </c>
      <c r="H717" s="6">
        <v>95</v>
      </c>
      <c r="I717" s="10">
        <v>130</v>
      </c>
      <c r="J717" s="6">
        <v>80</v>
      </c>
      <c r="K717" s="6">
        <v>70</v>
      </c>
      <c r="L717" s="6">
        <v>80</v>
      </c>
      <c r="M717" s="6">
        <v>50</v>
      </c>
      <c r="N717" s="6">
        <f t="shared" si="34"/>
        <v>505</v>
      </c>
      <c r="O717" s="6">
        <v>10</v>
      </c>
      <c r="P717" s="6">
        <v>0</v>
      </c>
      <c r="Q717" s="6">
        <v>0</v>
      </c>
      <c r="R717" s="6">
        <v>0</v>
      </c>
      <c r="S717" s="6">
        <v>40</v>
      </c>
      <c r="T717" s="57">
        <f t="shared" si="25"/>
        <v>50</v>
      </c>
      <c r="U717" s="4" t="s">
        <v>3557</v>
      </c>
    </row>
    <row r="718" spans="1:23" x14ac:dyDescent="0.25">
      <c r="A718" s="4">
        <v>615</v>
      </c>
      <c r="B718" s="2" t="s">
        <v>556</v>
      </c>
      <c r="C718" s="2" t="s">
        <v>185</v>
      </c>
      <c r="D718" s="12"/>
      <c r="E718" s="2" t="s">
        <v>234</v>
      </c>
      <c r="F718" s="7"/>
      <c r="G718" s="22" t="s">
        <v>335</v>
      </c>
      <c r="H718" s="10">
        <v>80</v>
      </c>
      <c r="I718" s="6">
        <v>50</v>
      </c>
      <c r="J718" s="10">
        <v>50</v>
      </c>
      <c r="K718" s="6">
        <v>95</v>
      </c>
      <c r="L718" s="6">
        <v>135</v>
      </c>
      <c r="M718" s="6">
        <v>105</v>
      </c>
      <c r="N718" s="6">
        <f t="shared" si="34"/>
        <v>515</v>
      </c>
      <c r="O718" s="6">
        <v>0</v>
      </c>
      <c r="P718" s="6">
        <v>60</v>
      </c>
      <c r="Q718" s="6">
        <v>20</v>
      </c>
      <c r="R718" s="6">
        <v>0</v>
      </c>
      <c r="S718" s="6">
        <v>0</v>
      </c>
      <c r="T718" s="57">
        <f t="shared" si="25"/>
        <v>80</v>
      </c>
      <c r="U718" s="780" t="s">
        <v>1691</v>
      </c>
    </row>
    <row r="719" spans="1:23" x14ac:dyDescent="0.25">
      <c r="A719" s="4">
        <v>616</v>
      </c>
      <c r="B719" s="2" t="s">
        <v>1377</v>
      </c>
      <c r="C719" s="2" t="s">
        <v>73</v>
      </c>
      <c r="D719" s="12"/>
      <c r="E719" s="2" t="s">
        <v>334</v>
      </c>
      <c r="F719" s="2" t="s">
        <v>326</v>
      </c>
      <c r="G719" s="5" t="s">
        <v>342</v>
      </c>
      <c r="H719" s="6">
        <v>50</v>
      </c>
      <c r="I719" s="6">
        <v>40</v>
      </c>
      <c r="J719" s="6">
        <v>85</v>
      </c>
      <c r="K719" s="6">
        <v>40</v>
      </c>
      <c r="L719" s="6">
        <v>65</v>
      </c>
      <c r="M719" s="6">
        <v>25</v>
      </c>
      <c r="N719" s="6">
        <f t="shared" si="34"/>
        <v>305</v>
      </c>
      <c r="O719" s="6">
        <v>0</v>
      </c>
      <c r="P719" s="6">
        <v>0</v>
      </c>
      <c r="Q719" s="6">
        <v>10</v>
      </c>
      <c r="R719" s="6">
        <v>0</v>
      </c>
      <c r="S719" s="6">
        <v>30</v>
      </c>
      <c r="T719" s="57">
        <f t="shared" si="25"/>
        <v>40</v>
      </c>
      <c r="U719" s="731" t="s">
        <v>1077</v>
      </c>
    </row>
    <row r="720" spans="1:23" x14ac:dyDescent="0.25">
      <c r="A720" s="4">
        <v>617</v>
      </c>
      <c r="B720" s="2" t="s">
        <v>1381</v>
      </c>
      <c r="C720" s="2" t="s">
        <v>73</v>
      </c>
      <c r="D720" s="12"/>
      <c r="E720" s="2" t="s">
        <v>334</v>
      </c>
      <c r="F720" s="2" t="s">
        <v>337</v>
      </c>
      <c r="G720" s="5" t="s">
        <v>365</v>
      </c>
      <c r="H720" s="6">
        <v>80</v>
      </c>
      <c r="I720" s="6">
        <v>70</v>
      </c>
      <c r="J720" s="6">
        <v>40</v>
      </c>
      <c r="K720" s="6">
        <v>100</v>
      </c>
      <c r="L720" s="6">
        <v>60</v>
      </c>
      <c r="M720" s="6">
        <v>145</v>
      </c>
      <c r="N720" s="6">
        <f t="shared" si="34"/>
        <v>495</v>
      </c>
      <c r="O720" s="6">
        <v>50</v>
      </c>
      <c r="P720" s="6">
        <v>0</v>
      </c>
      <c r="Q720" s="6">
        <v>0</v>
      </c>
      <c r="R720" s="6">
        <v>0</v>
      </c>
      <c r="S720" s="6">
        <v>0</v>
      </c>
      <c r="T720" s="57">
        <f t="shared" si="25"/>
        <v>50</v>
      </c>
      <c r="U720" s="372" t="s">
        <v>1881</v>
      </c>
    </row>
    <row r="721" spans="1:23" x14ac:dyDescent="0.25">
      <c r="A721" s="4">
        <v>618</v>
      </c>
      <c r="B721" s="2" t="s">
        <v>1384</v>
      </c>
      <c r="C721" s="2" t="s">
        <v>111</v>
      </c>
      <c r="D721" s="2" t="s">
        <v>145</v>
      </c>
      <c r="E721" s="2" t="s">
        <v>171</v>
      </c>
      <c r="F721" s="2" t="s">
        <v>264</v>
      </c>
      <c r="G721" s="5" t="s">
        <v>180</v>
      </c>
      <c r="H721" s="6">
        <v>109</v>
      </c>
      <c r="I721" s="6">
        <v>66</v>
      </c>
      <c r="J721" s="6">
        <v>84</v>
      </c>
      <c r="K721" s="6">
        <v>81</v>
      </c>
      <c r="L721" s="6">
        <v>99</v>
      </c>
      <c r="M721" s="6">
        <v>32</v>
      </c>
      <c r="N721" s="6">
        <f t="shared" si="34"/>
        <v>471</v>
      </c>
      <c r="O721" s="6">
        <v>0</v>
      </c>
      <c r="P721" s="6">
        <v>0</v>
      </c>
      <c r="Q721" s="6">
        <v>10</v>
      </c>
      <c r="R721" s="6">
        <v>30</v>
      </c>
      <c r="S721" s="6">
        <v>0</v>
      </c>
      <c r="T721" s="57">
        <f t="shared" si="25"/>
        <v>40</v>
      </c>
      <c r="U721" s="4" t="s">
        <v>1118</v>
      </c>
    </row>
    <row r="722" spans="1:23" x14ac:dyDescent="0.25">
      <c r="A722" s="450">
        <v>618</v>
      </c>
      <c r="B722" s="68" t="s">
        <v>3564</v>
      </c>
      <c r="C722" s="68" t="s">
        <v>111</v>
      </c>
      <c r="D722" s="68" t="s">
        <v>143</v>
      </c>
      <c r="E722" s="68" t="s">
        <v>3565</v>
      </c>
      <c r="F722" s="453"/>
      <c r="G722" s="18"/>
      <c r="H722" s="57">
        <v>109</v>
      </c>
      <c r="I722" s="57">
        <v>81</v>
      </c>
      <c r="J722" s="57">
        <v>99</v>
      </c>
      <c r="K722" s="57">
        <v>66</v>
      </c>
      <c r="L722" s="57">
        <v>84</v>
      </c>
      <c r="M722" s="57">
        <v>32</v>
      </c>
      <c r="N722" s="57">
        <f t="shared" si="34"/>
        <v>471</v>
      </c>
      <c r="O722" s="57">
        <v>0</v>
      </c>
      <c r="P722" s="57">
        <v>0</v>
      </c>
      <c r="Q722" s="57">
        <v>0</v>
      </c>
      <c r="R722" s="57">
        <v>30</v>
      </c>
      <c r="S722" s="57">
        <v>20</v>
      </c>
      <c r="T722" s="57">
        <f t="shared" si="25"/>
        <v>50</v>
      </c>
      <c r="U722" s="450" t="s">
        <v>1132</v>
      </c>
      <c r="V722" s="451"/>
      <c r="W722" s="451"/>
    </row>
    <row r="723" spans="1:23" x14ac:dyDescent="0.25">
      <c r="A723" s="4">
        <v>619</v>
      </c>
      <c r="B723" s="2" t="s">
        <v>1388</v>
      </c>
      <c r="C723" s="2" t="s">
        <v>228</v>
      </c>
      <c r="D723" s="12"/>
      <c r="E723" s="2" t="s">
        <v>227</v>
      </c>
      <c r="F723" s="2" t="s">
        <v>323</v>
      </c>
      <c r="G723" s="5" t="s">
        <v>229</v>
      </c>
      <c r="H723" s="6">
        <v>45</v>
      </c>
      <c r="I723" s="6">
        <v>85</v>
      </c>
      <c r="J723" s="6">
        <v>50</v>
      </c>
      <c r="K723" s="6">
        <v>55</v>
      </c>
      <c r="L723" s="6">
        <v>50</v>
      </c>
      <c r="M723" s="6">
        <v>65</v>
      </c>
      <c r="N723" s="6">
        <f t="shared" si="34"/>
        <v>350</v>
      </c>
      <c r="O723" s="6">
        <v>30</v>
      </c>
      <c r="P723" s="6">
        <v>0</v>
      </c>
      <c r="Q723" s="6">
        <v>10</v>
      </c>
      <c r="R723" s="6">
        <v>0</v>
      </c>
      <c r="S723" s="6">
        <v>0</v>
      </c>
      <c r="T723" s="57">
        <f t="shared" si="25"/>
        <v>40</v>
      </c>
      <c r="U723" s="4" t="s">
        <v>932</v>
      </c>
    </row>
    <row r="724" spans="1:23" x14ac:dyDescent="0.25">
      <c r="A724" s="4">
        <v>620</v>
      </c>
      <c r="B724" s="2" t="s">
        <v>1392</v>
      </c>
      <c r="C724" s="2" t="s">
        <v>228</v>
      </c>
      <c r="D724" s="12"/>
      <c r="E724" s="2" t="s">
        <v>227</v>
      </c>
      <c r="F724" s="2" t="s">
        <v>323</v>
      </c>
      <c r="G724" s="5" t="s">
        <v>229</v>
      </c>
      <c r="H724" s="6">
        <v>65</v>
      </c>
      <c r="I724" s="6">
        <v>125</v>
      </c>
      <c r="J724" s="6">
        <v>60</v>
      </c>
      <c r="K724" s="6">
        <v>95</v>
      </c>
      <c r="L724" s="6">
        <v>60</v>
      </c>
      <c r="M724" s="6">
        <v>105</v>
      </c>
      <c r="N724" s="6">
        <f t="shared" si="34"/>
        <v>510</v>
      </c>
      <c r="O724" s="6">
        <v>40</v>
      </c>
      <c r="P724" s="6">
        <v>20</v>
      </c>
      <c r="Q724" s="6">
        <v>0</v>
      </c>
      <c r="R724" s="6">
        <v>20</v>
      </c>
      <c r="S724" s="6">
        <v>0</v>
      </c>
      <c r="T724" s="57">
        <f t="shared" si="25"/>
        <v>80</v>
      </c>
      <c r="U724" s="4" t="s">
        <v>2531</v>
      </c>
    </row>
    <row r="725" spans="1:23" x14ac:dyDescent="0.25">
      <c r="A725" s="4">
        <v>621</v>
      </c>
      <c r="B725" s="2" t="s">
        <v>1396</v>
      </c>
      <c r="C725" s="2" t="s">
        <v>59</v>
      </c>
      <c r="D725" s="12"/>
      <c r="E725" s="2" t="s">
        <v>695</v>
      </c>
      <c r="F725" s="2" t="s">
        <v>203</v>
      </c>
      <c r="G725" s="5" t="s">
        <v>231</v>
      </c>
      <c r="H725" s="6">
        <v>77</v>
      </c>
      <c r="I725" s="6">
        <v>120</v>
      </c>
      <c r="J725" s="6">
        <v>90</v>
      </c>
      <c r="K725" s="6">
        <v>60</v>
      </c>
      <c r="L725" s="6">
        <v>90</v>
      </c>
      <c r="M725" s="6">
        <v>48</v>
      </c>
      <c r="N725" s="6">
        <f t="shared" si="34"/>
        <v>485</v>
      </c>
      <c r="O725" s="6">
        <v>30</v>
      </c>
      <c r="P725" s="6">
        <v>0</v>
      </c>
      <c r="Q725" s="6">
        <v>0</v>
      </c>
      <c r="R725" s="6">
        <v>0</v>
      </c>
      <c r="S725" s="6">
        <v>50</v>
      </c>
      <c r="T725" s="57">
        <f t="shared" ref="T725:T790" si="35">SUM(O725:S725)</f>
        <v>80</v>
      </c>
      <c r="U725" s="4" t="s">
        <v>1703</v>
      </c>
    </row>
    <row r="726" spans="1:23" x14ac:dyDescent="0.25">
      <c r="A726" s="4">
        <v>622</v>
      </c>
      <c r="B726" s="2" t="s">
        <v>1398</v>
      </c>
      <c r="C726" s="2" t="s">
        <v>111</v>
      </c>
      <c r="D726" s="2" t="s">
        <v>128</v>
      </c>
      <c r="E726" s="2" t="s">
        <v>367</v>
      </c>
      <c r="F726" s="2" t="s">
        <v>828</v>
      </c>
      <c r="G726" s="5" t="s">
        <v>112</v>
      </c>
      <c r="H726" s="6">
        <v>59</v>
      </c>
      <c r="I726" s="6">
        <v>74</v>
      </c>
      <c r="J726" s="6">
        <v>50</v>
      </c>
      <c r="K726" s="6">
        <v>35</v>
      </c>
      <c r="L726" s="6">
        <v>50</v>
      </c>
      <c r="M726" s="6">
        <v>35</v>
      </c>
      <c r="N726" s="6">
        <f t="shared" si="34"/>
        <v>303</v>
      </c>
      <c r="O726" s="6">
        <v>10</v>
      </c>
      <c r="P726" s="6">
        <v>0</v>
      </c>
      <c r="Q726" s="6">
        <v>10</v>
      </c>
      <c r="R726" s="6">
        <v>0</v>
      </c>
      <c r="S726" s="6">
        <v>20</v>
      </c>
      <c r="T726" s="57">
        <f t="shared" si="35"/>
        <v>40</v>
      </c>
      <c r="U726" s="780" t="s">
        <v>1989</v>
      </c>
    </row>
    <row r="727" spans="1:23" x14ac:dyDescent="0.25">
      <c r="A727" s="4">
        <v>623</v>
      </c>
      <c r="B727" s="2" t="s">
        <v>1401</v>
      </c>
      <c r="C727" s="2" t="s">
        <v>111</v>
      </c>
      <c r="D727" s="2" t="s">
        <v>128</v>
      </c>
      <c r="E727" s="2" t="s">
        <v>367</v>
      </c>
      <c r="F727" s="2" t="s">
        <v>828</v>
      </c>
      <c r="G727" s="5" t="s">
        <v>112</v>
      </c>
      <c r="H727" s="6">
        <v>89</v>
      </c>
      <c r="I727" s="6">
        <v>124</v>
      </c>
      <c r="J727" s="6">
        <v>80</v>
      </c>
      <c r="K727" s="6">
        <v>55</v>
      </c>
      <c r="L727" s="6">
        <v>80</v>
      </c>
      <c r="M727" s="6">
        <v>55</v>
      </c>
      <c r="N727" s="6">
        <f t="shared" si="34"/>
        <v>483</v>
      </c>
      <c r="O727" s="6">
        <v>40</v>
      </c>
      <c r="P727" s="6">
        <v>0</v>
      </c>
      <c r="Q727" s="6">
        <v>0</v>
      </c>
      <c r="R727" s="6">
        <v>0</v>
      </c>
      <c r="S727" s="6">
        <v>40</v>
      </c>
      <c r="T727" s="57">
        <f t="shared" si="35"/>
        <v>80</v>
      </c>
      <c r="U727" s="4" t="s">
        <v>1672</v>
      </c>
    </row>
    <row r="728" spans="1:23" x14ac:dyDescent="0.25">
      <c r="A728" s="4">
        <v>624</v>
      </c>
      <c r="B728" s="2" t="s">
        <v>1404</v>
      </c>
      <c r="C728" s="2" t="s">
        <v>122</v>
      </c>
      <c r="D728" s="2" t="s">
        <v>143</v>
      </c>
      <c r="E728" s="2" t="s">
        <v>273</v>
      </c>
      <c r="F728" s="2" t="s">
        <v>227</v>
      </c>
      <c r="G728" s="5" t="s">
        <v>300</v>
      </c>
      <c r="H728" s="6">
        <v>45</v>
      </c>
      <c r="I728" s="6">
        <v>85</v>
      </c>
      <c r="J728" s="6">
        <v>70</v>
      </c>
      <c r="K728" s="6">
        <v>40</v>
      </c>
      <c r="L728" s="6">
        <v>40</v>
      </c>
      <c r="M728" s="6">
        <v>60</v>
      </c>
      <c r="N728" s="6">
        <f t="shared" si="34"/>
        <v>340</v>
      </c>
      <c r="O728" s="6">
        <v>40</v>
      </c>
      <c r="P728" s="6">
        <v>0</v>
      </c>
      <c r="Q728" s="6">
        <v>0</v>
      </c>
      <c r="R728" s="6">
        <v>10</v>
      </c>
      <c r="S728" s="6">
        <v>20</v>
      </c>
      <c r="T728" s="57">
        <f t="shared" si="35"/>
        <v>70</v>
      </c>
      <c r="U728" s="4" t="s">
        <v>971</v>
      </c>
    </row>
    <row r="729" spans="1:23" x14ac:dyDescent="0.25">
      <c r="A729" s="4">
        <v>625</v>
      </c>
      <c r="B729" s="2" t="s">
        <v>1406</v>
      </c>
      <c r="C729" s="2" t="s">
        <v>122</v>
      </c>
      <c r="D729" s="2" t="s">
        <v>143</v>
      </c>
      <c r="E729" s="2" t="s">
        <v>273</v>
      </c>
      <c r="F729" s="2" t="s">
        <v>227</v>
      </c>
      <c r="G729" s="5" t="s">
        <v>300</v>
      </c>
      <c r="H729" s="6">
        <v>65</v>
      </c>
      <c r="I729" s="6">
        <v>125</v>
      </c>
      <c r="J729" s="6">
        <v>100</v>
      </c>
      <c r="K729" s="6">
        <v>60</v>
      </c>
      <c r="L729" s="6">
        <v>70</v>
      </c>
      <c r="M729" s="6">
        <v>70</v>
      </c>
      <c r="N729" s="6">
        <f t="shared" si="34"/>
        <v>490</v>
      </c>
      <c r="O729" s="6">
        <v>60</v>
      </c>
      <c r="P729" s="6">
        <v>0</v>
      </c>
      <c r="Q729" s="6">
        <v>0</v>
      </c>
      <c r="R729" s="6">
        <v>10</v>
      </c>
      <c r="S729" s="6">
        <v>30</v>
      </c>
      <c r="T729" s="57">
        <f t="shared" si="35"/>
        <v>100</v>
      </c>
      <c r="U729" s="4" t="s">
        <v>971</v>
      </c>
    </row>
    <row r="730" spans="1:23" x14ac:dyDescent="0.25">
      <c r="A730" s="4">
        <v>626</v>
      </c>
      <c r="B730" s="2" t="s">
        <v>1409</v>
      </c>
      <c r="C730" s="2" t="s">
        <v>101</v>
      </c>
      <c r="D730" s="12"/>
      <c r="E730" s="2" t="s">
        <v>229</v>
      </c>
      <c r="F730" s="2" t="s">
        <v>470</v>
      </c>
      <c r="G730" s="5" t="s">
        <v>358</v>
      </c>
      <c r="H730" s="6">
        <v>95</v>
      </c>
      <c r="I730" s="6">
        <v>110</v>
      </c>
      <c r="J730" s="6">
        <v>95</v>
      </c>
      <c r="K730" s="6">
        <v>40</v>
      </c>
      <c r="L730" s="6">
        <v>95</v>
      </c>
      <c r="M730" s="6">
        <v>55</v>
      </c>
      <c r="N730" s="6">
        <f t="shared" si="34"/>
        <v>490</v>
      </c>
      <c r="O730" s="6">
        <v>40</v>
      </c>
      <c r="P730" s="6">
        <v>30</v>
      </c>
      <c r="Q730" s="6">
        <v>0</v>
      </c>
      <c r="R730" s="6">
        <v>0</v>
      </c>
      <c r="S730" s="6">
        <v>30</v>
      </c>
      <c r="T730" s="57">
        <f t="shared" si="35"/>
        <v>100</v>
      </c>
      <c r="U730" s="4" t="s">
        <v>1499</v>
      </c>
    </row>
    <row r="731" spans="1:23" x14ac:dyDescent="0.25">
      <c r="A731" s="4">
        <v>627</v>
      </c>
      <c r="B731" s="2" t="s">
        <v>1412</v>
      </c>
      <c r="C731" s="2" t="s">
        <v>101</v>
      </c>
      <c r="D731" s="2" t="s">
        <v>57</v>
      </c>
      <c r="E731" s="2" t="s">
        <v>102</v>
      </c>
      <c r="F731" s="2" t="s">
        <v>203</v>
      </c>
      <c r="G731" s="5" t="s">
        <v>119</v>
      </c>
      <c r="H731" s="6">
        <v>70</v>
      </c>
      <c r="I731" s="6">
        <v>83</v>
      </c>
      <c r="J731" s="6">
        <v>50</v>
      </c>
      <c r="K731" s="6">
        <v>37</v>
      </c>
      <c r="L731" s="6">
        <v>50</v>
      </c>
      <c r="M731" s="6">
        <v>60</v>
      </c>
      <c r="N731" s="6">
        <f t="shared" si="34"/>
        <v>350</v>
      </c>
      <c r="O731" s="6">
        <v>20</v>
      </c>
      <c r="P731" s="6">
        <v>0</v>
      </c>
      <c r="Q731" s="6">
        <v>10</v>
      </c>
      <c r="R731" s="6">
        <v>0</v>
      </c>
      <c r="S731" s="6">
        <v>10</v>
      </c>
      <c r="T731" s="57">
        <f t="shared" si="35"/>
        <v>40</v>
      </c>
      <c r="U731" s="4" t="s">
        <v>1737</v>
      </c>
    </row>
    <row r="732" spans="1:23" x14ac:dyDescent="0.25">
      <c r="A732" s="4">
        <v>628</v>
      </c>
      <c r="B732" s="2" t="s">
        <v>1416</v>
      </c>
      <c r="C732" s="2" t="s">
        <v>101</v>
      </c>
      <c r="D732" s="2" t="s">
        <v>57</v>
      </c>
      <c r="E732" s="2" t="s">
        <v>102</v>
      </c>
      <c r="F732" s="2" t="s">
        <v>203</v>
      </c>
      <c r="G732" s="5" t="s">
        <v>273</v>
      </c>
      <c r="H732" s="6">
        <v>100</v>
      </c>
      <c r="I732" s="6">
        <v>123</v>
      </c>
      <c r="J732" s="6">
        <v>75</v>
      </c>
      <c r="K732" s="6">
        <v>57</v>
      </c>
      <c r="L732" s="6">
        <v>75</v>
      </c>
      <c r="M732" s="6">
        <v>80</v>
      </c>
      <c r="N732" s="6">
        <f t="shared" si="34"/>
        <v>510</v>
      </c>
      <c r="O732" s="6">
        <v>70</v>
      </c>
      <c r="P732" s="6">
        <v>10</v>
      </c>
      <c r="Q732" s="6">
        <v>0</v>
      </c>
      <c r="R732" s="6">
        <v>0</v>
      </c>
      <c r="S732" s="6">
        <v>40</v>
      </c>
      <c r="T732" s="57">
        <f t="shared" si="35"/>
        <v>120</v>
      </c>
      <c r="U732" s="4" t="s">
        <v>1737</v>
      </c>
    </row>
    <row r="733" spans="1:23" x14ac:dyDescent="0.25">
      <c r="A733" s="4">
        <v>629</v>
      </c>
      <c r="B733" s="2" t="s">
        <v>1420</v>
      </c>
      <c r="C733" s="2" t="s">
        <v>122</v>
      </c>
      <c r="D733" s="2" t="s">
        <v>57</v>
      </c>
      <c r="E733" s="2" t="s">
        <v>104</v>
      </c>
      <c r="F733" s="2" t="s">
        <v>342</v>
      </c>
      <c r="G733" s="5" t="s">
        <v>350</v>
      </c>
      <c r="H733" s="6">
        <v>70</v>
      </c>
      <c r="I733" s="6">
        <v>55</v>
      </c>
      <c r="J733" s="6">
        <v>75</v>
      </c>
      <c r="K733" s="6">
        <v>45</v>
      </c>
      <c r="L733" s="6">
        <v>65</v>
      </c>
      <c r="M733" s="6">
        <v>60</v>
      </c>
      <c r="N733" s="6">
        <f t="shared" si="34"/>
        <v>370</v>
      </c>
      <c r="O733" s="6">
        <v>0</v>
      </c>
      <c r="P733" s="6">
        <v>10</v>
      </c>
      <c r="Q733" s="6">
        <v>20</v>
      </c>
      <c r="R733" s="6">
        <v>0</v>
      </c>
      <c r="S733" s="6">
        <v>30</v>
      </c>
      <c r="T733" s="57">
        <f t="shared" si="35"/>
        <v>60</v>
      </c>
      <c r="U733" s="344" t="s">
        <v>1992</v>
      </c>
    </row>
    <row r="734" spans="1:23" x14ac:dyDescent="0.25">
      <c r="A734" s="4">
        <v>630</v>
      </c>
      <c r="B734" s="2" t="s">
        <v>1423</v>
      </c>
      <c r="C734" s="2" t="s">
        <v>122</v>
      </c>
      <c r="D734" s="2" t="s">
        <v>57</v>
      </c>
      <c r="E734" s="2" t="s">
        <v>104</v>
      </c>
      <c r="F734" s="2" t="s">
        <v>342</v>
      </c>
      <c r="G734" s="5" t="s">
        <v>350</v>
      </c>
      <c r="H734" s="6">
        <v>110</v>
      </c>
      <c r="I734" s="6">
        <v>65</v>
      </c>
      <c r="J734" s="6">
        <v>105</v>
      </c>
      <c r="K734" s="6">
        <v>55</v>
      </c>
      <c r="L734" s="6">
        <v>95</v>
      </c>
      <c r="M734" s="6">
        <v>80</v>
      </c>
      <c r="N734" s="6">
        <f t="shared" si="34"/>
        <v>510</v>
      </c>
      <c r="O734" s="6">
        <v>0</v>
      </c>
      <c r="P734" s="6">
        <v>20</v>
      </c>
      <c r="Q734" s="6">
        <v>10</v>
      </c>
      <c r="R734" s="6">
        <v>0</v>
      </c>
      <c r="S734" s="6">
        <v>40</v>
      </c>
      <c r="T734" s="57">
        <f t="shared" si="35"/>
        <v>70</v>
      </c>
      <c r="U734" s="344" t="s">
        <v>1992</v>
      </c>
    </row>
    <row r="735" spans="1:23" x14ac:dyDescent="0.25">
      <c r="A735" s="4">
        <v>631</v>
      </c>
      <c r="B735" s="2" t="s">
        <v>1427</v>
      </c>
      <c r="C735" s="2" t="s">
        <v>49</v>
      </c>
      <c r="D735" s="12"/>
      <c r="E735" s="2" t="s">
        <v>123</v>
      </c>
      <c r="F735" s="2" t="s">
        <v>218</v>
      </c>
      <c r="G735" s="5" t="s">
        <v>704</v>
      </c>
      <c r="H735" s="6">
        <v>85</v>
      </c>
      <c r="I735" s="6">
        <v>97</v>
      </c>
      <c r="J735" s="6">
        <v>66</v>
      </c>
      <c r="K735" s="6">
        <v>105</v>
      </c>
      <c r="L735" s="6">
        <v>66</v>
      </c>
      <c r="M735" s="6">
        <v>65</v>
      </c>
      <c r="N735" s="6">
        <f t="shared" si="34"/>
        <v>484</v>
      </c>
      <c r="O735" s="6">
        <v>30</v>
      </c>
      <c r="P735" s="6">
        <v>10</v>
      </c>
      <c r="Q735" s="6">
        <v>0</v>
      </c>
      <c r="R735" s="6">
        <v>20</v>
      </c>
      <c r="S735" s="6">
        <v>10</v>
      </c>
      <c r="T735" s="57">
        <f t="shared" si="35"/>
        <v>70</v>
      </c>
      <c r="U735" s="780" t="s">
        <v>1082</v>
      </c>
    </row>
    <row r="736" spans="1:23" x14ac:dyDescent="0.25">
      <c r="A736" s="4">
        <v>632</v>
      </c>
      <c r="B736" s="2" t="s">
        <v>1433</v>
      </c>
      <c r="C736" s="2" t="s">
        <v>73</v>
      </c>
      <c r="D736" s="2" t="s">
        <v>143</v>
      </c>
      <c r="E736" s="2" t="s">
        <v>91</v>
      </c>
      <c r="F736" s="2" t="s">
        <v>119</v>
      </c>
      <c r="G736" s="5" t="s">
        <v>654</v>
      </c>
      <c r="H736" s="6">
        <v>58</v>
      </c>
      <c r="I736" s="6">
        <v>109</v>
      </c>
      <c r="J736" s="6">
        <v>112</v>
      </c>
      <c r="K736" s="6">
        <v>48</v>
      </c>
      <c r="L736" s="6">
        <v>48</v>
      </c>
      <c r="M736" s="6">
        <v>109</v>
      </c>
      <c r="N736" s="6">
        <f t="shared" si="34"/>
        <v>484</v>
      </c>
      <c r="O736" s="6">
        <v>10</v>
      </c>
      <c r="P736" s="6">
        <v>0</v>
      </c>
      <c r="Q736" s="6">
        <v>0</v>
      </c>
      <c r="R736" s="6">
        <v>30</v>
      </c>
      <c r="S736" s="6">
        <v>30</v>
      </c>
      <c r="T736" s="57">
        <f t="shared" si="35"/>
        <v>70</v>
      </c>
      <c r="U736" s="344" t="s">
        <v>1466</v>
      </c>
    </row>
    <row r="737" spans="1:23" x14ac:dyDescent="0.25">
      <c r="A737" s="4">
        <v>633</v>
      </c>
      <c r="B737" s="2" t="s">
        <v>557</v>
      </c>
      <c r="C737" s="2" t="s">
        <v>122</v>
      </c>
      <c r="D737" s="2" t="s">
        <v>59</v>
      </c>
      <c r="E737" s="2" t="s">
        <v>119</v>
      </c>
      <c r="F737" s="7"/>
      <c r="G737" s="79" t="s">
        <v>2454</v>
      </c>
      <c r="H737" s="6">
        <v>52</v>
      </c>
      <c r="I737" s="6">
        <v>65</v>
      </c>
      <c r="J737" s="6">
        <v>50</v>
      </c>
      <c r="K737" s="6">
        <v>45</v>
      </c>
      <c r="L737" s="6">
        <v>50</v>
      </c>
      <c r="M737" s="6">
        <v>38</v>
      </c>
      <c r="N737" s="6">
        <f t="shared" si="34"/>
        <v>300</v>
      </c>
      <c r="O737" s="6">
        <v>10</v>
      </c>
      <c r="P737" s="6">
        <v>0</v>
      </c>
      <c r="Q737" s="6">
        <v>0</v>
      </c>
      <c r="R737" s="6">
        <v>0</v>
      </c>
      <c r="S737" s="6">
        <v>20</v>
      </c>
      <c r="T737" s="57">
        <f t="shared" si="35"/>
        <v>30</v>
      </c>
      <c r="U737" s="4" t="s">
        <v>1880</v>
      </c>
    </row>
    <row r="738" spans="1:23" x14ac:dyDescent="0.25">
      <c r="A738" s="4">
        <v>634</v>
      </c>
      <c r="B738" s="2" t="s">
        <v>559</v>
      </c>
      <c r="C738" s="2" t="s">
        <v>122</v>
      </c>
      <c r="D738" s="2" t="s">
        <v>59</v>
      </c>
      <c r="E738" s="2" t="s">
        <v>119</v>
      </c>
      <c r="F738" s="7"/>
      <c r="G738" s="79" t="s">
        <v>2454</v>
      </c>
      <c r="H738" s="6">
        <v>72</v>
      </c>
      <c r="I738" s="6">
        <v>85</v>
      </c>
      <c r="J738" s="6">
        <v>70</v>
      </c>
      <c r="K738" s="6">
        <v>65</v>
      </c>
      <c r="L738" s="6">
        <v>70</v>
      </c>
      <c r="M738" s="6">
        <v>58</v>
      </c>
      <c r="N738" s="6">
        <f t="shared" si="34"/>
        <v>420</v>
      </c>
      <c r="O738" s="6">
        <v>20</v>
      </c>
      <c r="P738" s="6">
        <v>0</v>
      </c>
      <c r="Q738" s="6">
        <v>0</v>
      </c>
      <c r="R738" s="6">
        <v>0</v>
      </c>
      <c r="S738" s="6">
        <v>40</v>
      </c>
      <c r="T738" s="57">
        <f t="shared" si="35"/>
        <v>60</v>
      </c>
      <c r="U738" s="4" t="s">
        <v>1880</v>
      </c>
    </row>
    <row r="739" spans="1:23" x14ac:dyDescent="0.25">
      <c r="A739" s="4">
        <v>635</v>
      </c>
      <c r="B739" s="2" t="s">
        <v>560</v>
      </c>
      <c r="C739" s="2" t="s">
        <v>122</v>
      </c>
      <c r="D739" s="2" t="s">
        <v>59</v>
      </c>
      <c r="E739" s="2" t="s">
        <v>234</v>
      </c>
      <c r="F739" s="7"/>
      <c r="G739" s="79" t="s">
        <v>2454</v>
      </c>
      <c r="H739" s="6">
        <v>92</v>
      </c>
      <c r="I739" s="6">
        <v>105</v>
      </c>
      <c r="J739" s="6">
        <v>90</v>
      </c>
      <c r="K739" s="6">
        <v>125</v>
      </c>
      <c r="L739" s="6">
        <v>90</v>
      </c>
      <c r="M739" s="6">
        <v>98</v>
      </c>
      <c r="N739" s="6">
        <f t="shared" si="34"/>
        <v>600</v>
      </c>
      <c r="O739" s="6">
        <v>30</v>
      </c>
      <c r="P739" s="6">
        <v>0</v>
      </c>
      <c r="Q739" s="6">
        <v>0</v>
      </c>
      <c r="R739" s="6">
        <v>0</v>
      </c>
      <c r="S739" s="6">
        <v>80</v>
      </c>
      <c r="T739" s="57">
        <f t="shared" si="35"/>
        <v>110</v>
      </c>
      <c r="U739" s="854" t="s">
        <v>5192</v>
      </c>
    </row>
    <row r="740" spans="1:23" x14ac:dyDescent="0.25">
      <c r="A740" s="4">
        <v>636</v>
      </c>
      <c r="B740" s="2" t="s">
        <v>1445</v>
      </c>
      <c r="C740" s="2" t="s">
        <v>73</v>
      </c>
      <c r="D740" s="2" t="s">
        <v>49</v>
      </c>
      <c r="E740" s="2" t="s">
        <v>318</v>
      </c>
      <c r="F740" s="7"/>
      <c r="G740" s="5" t="s">
        <v>91</v>
      </c>
      <c r="H740" s="6">
        <v>55</v>
      </c>
      <c r="I740" s="6">
        <v>85</v>
      </c>
      <c r="J740" s="6">
        <v>55</v>
      </c>
      <c r="K740" s="6">
        <v>50</v>
      </c>
      <c r="L740" s="6">
        <v>55</v>
      </c>
      <c r="M740" s="6">
        <v>60</v>
      </c>
      <c r="N740" s="6">
        <f t="shared" si="34"/>
        <v>360</v>
      </c>
      <c r="O740" s="6">
        <v>20</v>
      </c>
      <c r="P740" s="6">
        <v>10</v>
      </c>
      <c r="Q740" s="6">
        <v>0</v>
      </c>
      <c r="R740" s="6">
        <v>0</v>
      </c>
      <c r="S740" s="6">
        <v>0</v>
      </c>
      <c r="T740" s="57">
        <f t="shared" si="35"/>
        <v>30</v>
      </c>
      <c r="U740" s="4" t="s">
        <v>2832</v>
      </c>
    </row>
    <row r="741" spans="1:23" x14ac:dyDescent="0.25">
      <c r="A741" s="4">
        <v>637</v>
      </c>
      <c r="B741" s="2" t="s">
        <v>1449</v>
      </c>
      <c r="C741" s="2" t="s">
        <v>73</v>
      </c>
      <c r="D741" s="2" t="s">
        <v>49</v>
      </c>
      <c r="E741" s="2" t="s">
        <v>318</v>
      </c>
      <c r="F741" s="7"/>
      <c r="G741" s="5" t="s">
        <v>91</v>
      </c>
      <c r="H741" s="6">
        <v>85</v>
      </c>
      <c r="I741" s="6">
        <v>60</v>
      </c>
      <c r="J741" s="6">
        <v>65</v>
      </c>
      <c r="K741" s="6">
        <v>135</v>
      </c>
      <c r="L741" s="6">
        <v>105</v>
      </c>
      <c r="M741" s="6">
        <v>100</v>
      </c>
      <c r="N741" s="6">
        <f t="shared" si="34"/>
        <v>550</v>
      </c>
      <c r="O741" s="6">
        <v>50</v>
      </c>
      <c r="P741" s="6">
        <v>70</v>
      </c>
      <c r="Q741" s="6">
        <v>0</v>
      </c>
      <c r="R741" s="6">
        <v>0</v>
      </c>
      <c r="S741" s="6">
        <v>0</v>
      </c>
      <c r="T741" s="57">
        <f t="shared" si="35"/>
        <v>120</v>
      </c>
      <c r="U741" s="4" t="s">
        <v>2832</v>
      </c>
    </row>
    <row r="742" spans="1:23" ht="30" x14ac:dyDescent="0.25">
      <c r="A742" s="4">
        <v>638</v>
      </c>
      <c r="B742" s="2" t="s">
        <v>1454</v>
      </c>
      <c r="C742" s="2" t="s">
        <v>143</v>
      </c>
      <c r="D742" s="2" t="s">
        <v>228</v>
      </c>
      <c r="E742" s="2" t="s">
        <v>276</v>
      </c>
      <c r="F742" s="7"/>
      <c r="G742" s="7"/>
      <c r="H742" s="6">
        <v>91</v>
      </c>
      <c r="I742" s="6">
        <v>90</v>
      </c>
      <c r="J742" s="6">
        <v>129</v>
      </c>
      <c r="K742" s="6">
        <v>90</v>
      </c>
      <c r="L742" s="6">
        <v>72</v>
      </c>
      <c r="M742" s="6">
        <v>108</v>
      </c>
      <c r="N742" s="6">
        <f t="shared" si="34"/>
        <v>580</v>
      </c>
      <c r="O742" s="6">
        <v>50</v>
      </c>
      <c r="P742" s="6">
        <v>20</v>
      </c>
      <c r="Q742" s="6">
        <v>0</v>
      </c>
      <c r="R742" s="6">
        <v>20</v>
      </c>
      <c r="S742" s="6">
        <v>30</v>
      </c>
      <c r="T742" s="57">
        <f t="shared" si="35"/>
        <v>120</v>
      </c>
      <c r="U742" s="4" t="s">
        <v>1919</v>
      </c>
      <c r="V742" s="420" t="s">
        <v>3322</v>
      </c>
      <c r="W742" s="420" t="s">
        <v>3323</v>
      </c>
    </row>
    <row r="743" spans="1:23" ht="30" x14ac:dyDescent="0.25">
      <c r="A743" s="4">
        <v>639</v>
      </c>
      <c r="B743" s="2" t="s">
        <v>1457</v>
      </c>
      <c r="C743" s="2" t="s">
        <v>89</v>
      </c>
      <c r="D743" s="2" t="s">
        <v>228</v>
      </c>
      <c r="E743" s="2" t="s">
        <v>276</v>
      </c>
      <c r="F743" s="7"/>
      <c r="G743" s="7"/>
      <c r="H743" s="6">
        <v>91</v>
      </c>
      <c r="I743" s="6">
        <v>129</v>
      </c>
      <c r="J743" s="6">
        <v>90</v>
      </c>
      <c r="K743" s="6">
        <v>72</v>
      </c>
      <c r="L743" s="6">
        <v>90</v>
      </c>
      <c r="M743" s="6">
        <v>108</v>
      </c>
      <c r="N743" s="6">
        <f t="shared" si="34"/>
        <v>580</v>
      </c>
      <c r="O743" s="6">
        <v>50</v>
      </c>
      <c r="P743" s="6">
        <v>10</v>
      </c>
      <c r="Q743" s="6">
        <v>0</v>
      </c>
      <c r="R743" s="6">
        <v>20</v>
      </c>
      <c r="S743" s="6">
        <v>40</v>
      </c>
      <c r="T743" s="57">
        <f t="shared" si="35"/>
        <v>120</v>
      </c>
      <c r="U743" s="4" t="s">
        <v>1919</v>
      </c>
      <c r="V743" s="420" t="s">
        <v>3324</v>
      </c>
      <c r="W743" s="16" t="s">
        <v>3320</v>
      </c>
    </row>
    <row r="744" spans="1:23" ht="30" x14ac:dyDescent="0.25">
      <c r="A744" s="4">
        <v>640</v>
      </c>
      <c r="B744" s="2" t="s">
        <v>1461</v>
      </c>
      <c r="C744" s="2" t="s">
        <v>30</v>
      </c>
      <c r="D744" s="2" t="s">
        <v>228</v>
      </c>
      <c r="E744" s="2" t="s">
        <v>276</v>
      </c>
      <c r="F744" s="7"/>
      <c r="G744" s="7"/>
      <c r="H744" s="6">
        <v>91</v>
      </c>
      <c r="I744" s="6">
        <v>90</v>
      </c>
      <c r="J744" s="6">
        <v>72</v>
      </c>
      <c r="K744" s="6">
        <v>90</v>
      </c>
      <c r="L744" s="6">
        <v>129</v>
      </c>
      <c r="M744" s="6">
        <v>108</v>
      </c>
      <c r="N744" s="6">
        <f t="shared" si="34"/>
        <v>580</v>
      </c>
      <c r="O744" s="6">
        <v>50</v>
      </c>
      <c r="P744" s="6">
        <v>40</v>
      </c>
      <c r="Q744" s="6">
        <v>0</v>
      </c>
      <c r="R744" s="6">
        <v>20</v>
      </c>
      <c r="S744" s="6">
        <v>10</v>
      </c>
      <c r="T744" s="57">
        <f t="shared" si="35"/>
        <v>120</v>
      </c>
      <c r="U744" s="4" t="s">
        <v>1919</v>
      </c>
      <c r="V744" s="420" t="s">
        <v>3321</v>
      </c>
      <c r="W744" s="420" t="s">
        <v>3325</v>
      </c>
    </row>
    <row r="745" spans="1:23" x14ac:dyDescent="0.25">
      <c r="A745" s="4">
        <v>641</v>
      </c>
      <c r="B745" s="2" t="s">
        <v>1463</v>
      </c>
      <c r="C745" s="2" t="s">
        <v>57</v>
      </c>
      <c r="D745" s="12"/>
      <c r="E745" s="2" t="s">
        <v>516</v>
      </c>
      <c r="F745" s="7"/>
      <c r="G745" s="5" t="s">
        <v>273</v>
      </c>
      <c r="H745" s="6">
        <v>79</v>
      </c>
      <c r="I745" s="6">
        <v>115</v>
      </c>
      <c r="J745" s="6">
        <v>70</v>
      </c>
      <c r="K745" s="6">
        <v>125</v>
      </c>
      <c r="L745" s="6">
        <v>80</v>
      </c>
      <c r="M745" s="6">
        <v>111</v>
      </c>
      <c r="N745" s="6">
        <f t="shared" si="34"/>
        <v>580</v>
      </c>
      <c r="O745" s="6">
        <v>40</v>
      </c>
      <c r="P745" s="6">
        <v>30</v>
      </c>
      <c r="Q745" s="6">
        <v>0</v>
      </c>
      <c r="R745" s="6">
        <v>30</v>
      </c>
      <c r="S745" s="6">
        <v>20</v>
      </c>
      <c r="T745" s="57">
        <f t="shared" si="35"/>
        <v>120</v>
      </c>
      <c r="U745" s="731" t="s">
        <v>2166</v>
      </c>
    </row>
    <row r="746" spans="1:23" x14ac:dyDescent="0.25">
      <c r="A746" s="4">
        <v>641</v>
      </c>
      <c r="B746" s="68" t="s">
        <v>2734</v>
      </c>
      <c r="C746" s="68" t="s">
        <v>57</v>
      </c>
      <c r="D746" s="60"/>
      <c r="E746" s="68" t="s">
        <v>323</v>
      </c>
      <c r="F746" s="18"/>
      <c r="G746" s="18"/>
      <c r="H746" s="57">
        <v>79</v>
      </c>
      <c r="I746" s="57">
        <v>100</v>
      </c>
      <c r="J746" s="57">
        <v>80</v>
      </c>
      <c r="K746" s="57">
        <v>110</v>
      </c>
      <c r="L746" s="57">
        <v>90</v>
      </c>
      <c r="M746" s="57">
        <v>121</v>
      </c>
      <c r="N746" s="57">
        <f t="shared" si="34"/>
        <v>580</v>
      </c>
      <c r="O746" s="57">
        <v>30</v>
      </c>
      <c r="P746" s="57">
        <v>40</v>
      </c>
      <c r="Q746" s="57">
        <v>0</v>
      </c>
      <c r="R746" s="57">
        <v>20</v>
      </c>
      <c r="S746" s="57">
        <v>30</v>
      </c>
      <c r="T746" s="57">
        <f t="shared" si="35"/>
        <v>120</v>
      </c>
      <c r="U746" s="731" t="s">
        <v>2026</v>
      </c>
      <c r="V746" s="303"/>
      <c r="W746" s="303"/>
    </row>
    <row r="747" spans="1:23" x14ac:dyDescent="0.25">
      <c r="A747" s="4">
        <v>642</v>
      </c>
      <c r="B747" s="2" t="s">
        <v>1467</v>
      </c>
      <c r="C747" s="2" t="s">
        <v>145</v>
      </c>
      <c r="D747" s="2" t="s">
        <v>57</v>
      </c>
      <c r="E747" s="2" t="s">
        <v>516</v>
      </c>
      <c r="F747" s="7"/>
      <c r="G747" s="5" t="s">
        <v>273</v>
      </c>
      <c r="H747" s="6">
        <v>79</v>
      </c>
      <c r="I747" s="6">
        <v>115</v>
      </c>
      <c r="J747" s="6">
        <v>70</v>
      </c>
      <c r="K747" s="6">
        <v>125</v>
      </c>
      <c r="L747" s="6">
        <v>80</v>
      </c>
      <c r="M747" s="6">
        <v>111</v>
      </c>
      <c r="N747" s="6">
        <f t="shared" si="34"/>
        <v>580</v>
      </c>
      <c r="O747" s="6">
        <v>40</v>
      </c>
      <c r="P747" s="6">
        <v>30</v>
      </c>
      <c r="Q747" s="6">
        <v>0</v>
      </c>
      <c r="R747" s="6">
        <v>30</v>
      </c>
      <c r="S747" s="6">
        <v>20</v>
      </c>
      <c r="T747" s="57">
        <f t="shared" si="35"/>
        <v>120</v>
      </c>
      <c r="U747" s="731" t="s">
        <v>1562</v>
      </c>
    </row>
    <row r="748" spans="1:23" x14ac:dyDescent="0.25">
      <c r="A748" s="4">
        <v>642</v>
      </c>
      <c r="B748" s="68" t="s">
        <v>2733</v>
      </c>
      <c r="C748" s="68" t="s">
        <v>145</v>
      </c>
      <c r="D748" s="68" t="s">
        <v>57</v>
      </c>
      <c r="E748" s="68" t="s">
        <v>410</v>
      </c>
      <c r="F748" s="18"/>
      <c r="G748" s="18"/>
      <c r="H748" s="57">
        <v>79</v>
      </c>
      <c r="I748" s="57">
        <v>105</v>
      </c>
      <c r="J748" s="57">
        <v>70</v>
      </c>
      <c r="K748" s="57">
        <v>145</v>
      </c>
      <c r="L748" s="57">
        <v>80</v>
      </c>
      <c r="M748" s="57">
        <v>101</v>
      </c>
      <c r="N748" s="57">
        <f t="shared" si="34"/>
        <v>580</v>
      </c>
      <c r="O748" s="57">
        <v>50</v>
      </c>
      <c r="P748" s="57">
        <v>20</v>
      </c>
      <c r="Q748" s="57">
        <v>0</v>
      </c>
      <c r="R748" s="57">
        <v>20</v>
      </c>
      <c r="S748" s="57">
        <v>30</v>
      </c>
      <c r="T748" s="57">
        <f t="shared" si="35"/>
        <v>120</v>
      </c>
      <c r="U748" s="731" t="s">
        <v>1207</v>
      </c>
      <c r="V748" s="303"/>
      <c r="W748" s="303"/>
    </row>
    <row r="749" spans="1:23" x14ac:dyDescent="0.25">
      <c r="A749" s="4">
        <v>643</v>
      </c>
      <c r="B749" s="2" t="s">
        <v>1471</v>
      </c>
      <c r="C749" s="2" t="s">
        <v>59</v>
      </c>
      <c r="D749" s="2" t="s">
        <v>49</v>
      </c>
      <c r="E749" s="98" t="s">
        <v>1472</v>
      </c>
      <c r="F749" s="7"/>
      <c r="G749" s="7"/>
      <c r="H749" s="6">
        <v>100</v>
      </c>
      <c r="I749" s="6">
        <v>120</v>
      </c>
      <c r="J749" s="6">
        <v>100</v>
      </c>
      <c r="K749" s="6">
        <v>150</v>
      </c>
      <c r="L749" s="6">
        <v>120</v>
      </c>
      <c r="M749" s="6">
        <v>90</v>
      </c>
      <c r="N749" s="6">
        <f t="shared" si="34"/>
        <v>680</v>
      </c>
      <c r="O749" s="6">
        <v>30</v>
      </c>
      <c r="P749" s="6">
        <v>70</v>
      </c>
      <c r="Q749" s="6">
        <v>0</v>
      </c>
      <c r="R749" s="6">
        <v>40</v>
      </c>
      <c r="S749" s="6">
        <v>20</v>
      </c>
      <c r="T749" s="57">
        <f t="shared" si="35"/>
        <v>160</v>
      </c>
      <c r="U749" s="4" t="s">
        <v>1693</v>
      </c>
      <c r="V749" s="420" t="s">
        <v>3332</v>
      </c>
      <c r="W749" s="420" t="s">
        <v>3329</v>
      </c>
    </row>
    <row r="750" spans="1:23" ht="15" customHeight="1" x14ac:dyDescent="0.25">
      <c r="A750" s="4">
        <v>644</v>
      </c>
      <c r="B750" s="2" t="s">
        <v>1488</v>
      </c>
      <c r="C750" s="2" t="s">
        <v>59</v>
      </c>
      <c r="D750" s="2" t="s">
        <v>145</v>
      </c>
      <c r="E750" s="98" t="s">
        <v>1489</v>
      </c>
      <c r="F750" s="7"/>
      <c r="G750" s="7"/>
      <c r="H750" s="6">
        <v>100</v>
      </c>
      <c r="I750" s="6">
        <v>150</v>
      </c>
      <c r="J750" s="6">
        <v>120</v>
      </c>
      <c r="K750" s="6">
        <v>120</v>
      </c>
      <c r="L750" s="6">
        <v>100</v>
      </c>
      <c r="M750" s="6">
        <v>90</v>
      </c>
      <c r="N750" s="6">
        <f t="shared" si="34"/>
        <v>680</v>
      </c>
      <c r="O750" s="6">
        <v>70</v>
      </c>
      <c r="P750" s="6">
        <v>30</v>
      </c>
      <c r="Q750" s="6">
        <v>0</v>
      </c>
      <c r="R750" s="6">
        <v>20</v>
      </c>
      <c r="S750" s="6">
        <v>40</v>
      </c>
      <c r="T750" s="57">
        <f t="shared" si="35"/>
        <v>160</v>
      </c>
      <c r="U750" s="4" t="s">
        <v>1452</v>
      </c>
      <c r="V750" s="420" t="s">
        <v>3328</v>
      </c>
      <c r="W750" s="420" t="s">
        <v>3331</v>
      </c>
    </row>
    <row r="751" spans="1:23" x14ac:dyDescent="0.25">
      <c r="A751" s="4">
        <v>645</v>
      </c>
      <c r="B751" s="2" t="s">
        <v>1492</v>
      </c>
      <c r="C751" s="2" t="s">
        <v>111</v>
      </c>
      <c r="D751" s="2" t="s">
        <v>57</v>
      </c>
      <c r="E751" s="2" t="s">
        <v>254</v>
      </c>
      <c r="F751" s="7"/>
      <c r="G751" s="5" t="s">
        <v>203</v>
      </c>
      <c r="H751" s="6">
        <v>89</v>
      </c>
      <c r="I751" s="6">
        <v>125</v>
      </c>
      <c r="J751" s="6">
        <v>90</v>
      </c>
      <c r="K751" s="6">
        <v>115</v>
      </c>
      <c r="L751" s="6">
        <v>80</v>
      </c>
      <c r="M751" s="6">
        <v>101</v>
      </c>
      <c r="N751" s="6">
        <f t="shared" si="34"/>
        <v>600</v>
      </c>
      <c r="O751" s="6">
        <v>40</v>
      </c>
      <c r="P751" s="6">
        <v>10</v>
      </c>
      <c r="Q751" s="6">
        <v>0</v>
      </c>
      <c r="R751" s="6">
        <v>30</v>
      </c>
      <c r="S751" s="6">
        <v>40</v>
      </c>
      <c r="T751" s="57">
        <f t="shared" si="35"/>
        <v>120</v>
      </c>
      <c r="U751" s="731" t="s">
        <v>1894</v>
      </c>
    </row>
    <row r="752" spans="1:23" x14ac:dyDescent="0.25">
      <c r="A752" s="4">
        <v>645</v>
      </c>
      <c r="B752" s="68" t="s">
        <v>2735</v>
      </c>
      <c r="C752" s="68" t="s">
        <v>111</v>
      </c>
      <c r="D752" s="68" t="s">
        <v>57</v>
      </c>
      <c r="E752" s="68" t="s">
        <v>161</v>
      </c>
      <c r="F752" s="18"/>
      <c r="G752" s="18"/>
      <c r="H752" s="57">
        <v>89</v>
      </c>
      <c r="I752" s="57">
        <v>145</v>
      </c>
      <c r="J752" s="57">
        <v>90</v>
      </c>
      <c r="K752" s="57">
        <v>105</v>
      </c>
      <c r="L752" s="57">
        <v>80</v>
      </c>
      <c r="M752" s="57">
        <v>91</v>
      </c>
      <c r="N752" s="57">
        <f t="shared" si="34"/>
        <v>600</v>
      </c>
      <c r="O752" s="57">
        <v>50</v>
      </c>
      <c r="P752" s="57">
        <v>0</v>
      </c>
      <c r="Q752" s="57">
        <v>0</v>
      </c>
      <c r="R752" s="57">
        <v>20</v>
      </c>
      <c r="S752" s="57">
        <v>50</v>
      </c>
      <c r="T752" s="57">
        <f t="shared" si="35"/>
        <v>120</v>
      </c>
      <c r="U752" s="731" t="s">
        <v>1737</v>
      </c>
      <c r="V752" s="303"/>
      <c r="W752" s="303"/>
    </row>
    <row r="753" spans="1:23" ht="30" x14ac:dyDescent="0.25">
      <c r="A753" s="4">
        <v>646</v>
      </c>
      <c r="B753" s="2" t="s">
        <v>1495</v>
      </c>
      <c r="C753" s="2" t="s">
        <v>59</v>
      </c>
      <c r="D753" s="2" t="s">
        <v>185</v>
      </c>
      <c r="E753" s="2" t="s">
        <v>300</v>
      </c>
      <c r="F753" s="7"/>
      <c r="G753" s="7"/>
      <c r="H753" s="6">
        <v>125</v>
      </c>
      <c r="I753" s="6">
        <v>130</v>
      </c>
      <c r="J753" s="6">
        <v>90</v>
      </c>
      <c r="K753" s="6">
        <v>130</v>
      </c>
      <c r="L753" s="6">
        <v>90</v>
      </c>
      <c r="M753" s="6">
        <v>95</v>
      </c>
      <c r="N753" s="6">
        <f t="shared" si="34"/>
        <v>660</v>
      </c>
      <c r="O753" s="6">
        <v>30</v>
      </c>
      <c r="P753" s="6">
        <v>50</v>
      </c>
      <c r="Q753" s="6">
        <v>0</v>
      </c>
      <c r="R753" s="6">
        <v>30</v>
      </c>
      <c r="S753" s="6">
        <v>50</v>
      </c>
      <c r="T753" s="57">
        <f t="shared" si="35"/>
        <v>160</v>
      </c>
      <c r="U753" s="847" t="s">
        <v>5181</v>
      </c>
      <c r="V753" s="420" t="s">
        <v>3330</v>
      </c>
      <c r="W753" s="420" t="s">
        <v>3335</v>
      </c>
    </row>
    <row r="754" spans="1:23" ht="30" x14ac:dyDescent="0.25">
      <c r="A754" s="419">
        <v>646</v>
      </c>
      <c r="B754" s="68" t="s">
        <v>2737</v>
      </c>
      <c r="C754" s="68" t="s">
        <v>59</v>
      </c>
      <c r="D754" s="68" t="s">
        <v>185</v>
      </c>
      <c r="E754" s="68" t="s">
        <v>1472</v>
      </c>
      <c r="F754" s="18"/>
      <c r="G754" s="18"/>
      <c r="H754" s="57">
        <v>125</v>
      </c>
      <c r="I754" s="57">
        <v>120</v>
      </c>
      <c r="J754" s="57">
        <v>90</v>
      </c>
      <c r="K754" s="57">
        <v>170</v>
      </c>
      <c r="L754" s="57">
        <v>100</v>
      </c>
      <c r="M754" s="57">
        <v>95</v>
      </c>
      <c r="N754" s="57">
        <f t="shared" si="34"/>
        <v>700</v>
      </c>
      <c r="O754" s="57">
        <v>50</v>
      </c>
      <c r="P754" s="57">
        <v>50</v>
      </c>
      <c r="Q754" s="57">
        <v>0</v>
      </c>
      <c r="R754" s="57">
        <v>30</v>
      </c>
      <c r="S754" s="57">
        <v>30</v>
      </c>
      <c r="T754" s="57">
        <f>SUM(O754:S754)</f>
        <v>160</v>
      </c>
      <c r="U754" s="847" t="s">
        <v>5181</v>
      </c>
      <c r="V754" s="420" t="s">
        <v>3337</v>
      </c>
      <c r="W754" s="420" t="s">
        <v>3334</v>
      </c>
    </row>
    <row r="755" spans="1:23" ht="30" x14ac:dyDescent="0.25">
      <c r="A755" s="4">
        <v>646</v>
      </c>
      <c r="B755" s="68" t="s">
        <v>2736</v>
      </c>
      <c r="C755" s="68" t="s">
        <v>59</v>
      </c>
      <c r="D755" s="68" t="s">
        <v>185</v>
      </c>
      <c r="E755" s="68" t="s">
        <v>1489</v>
      </c>
      <c r="F755" s="18"/>
      <c r="G755" s="18"/>
      <c r="H755" s="57">
        <v>125</v>
      </c>
      <c r="I755" s="57">
        <v>170</v>
      </c>
      <c r="J755" s="57">
        <v>100</v>
      </c>
      <c r="K755" s="57">
        <v>120</v>
      </c>
      <c r="L755" s="57">
        <v>90</v>
      </c>
      <c r="M755" s="57">
        <v>95</v>
      </c>
      <c r="N755" s="57">
        <f t="shared" si="34"/>
        <v>700</v>
      </c>
      <c r="O755" s="57">
        <v>30</v>
      </c>
      <c r="P755" s="57">
        <v>30</v>
      </c>
      <c r="Q755" s="57">
        <v>0</v>
      </c>
      <c r="R755" s="57">
        <v>50</v>
      </c>
      <c r="S755" s="57">
        <v>50</v>
      </c>
      <c r="T755" s="57">
        <f t="shared" si="35"/>
        <v>160</v>
      </c>
      <c r="U755" s="847" t="s">
        <v>5181</v>
      </c>
      <c r="V755" s="420" t="s">
        <v>3333</v>
      </c>
      <c r="W755" s="420" t="s">
        <v>3336</v>
      </c>
    </row>
    <row r="756" spans="1:23" ht="30" x14ac:dyDescent="0.25">
      <c r="A756" s="4">
        <v>647</v>
      </c>
      <c r="B756" s="2" t="s">
        <v>1498</v>
      </c>
      <c r="C756" s="2" t="s">
        <v>65</v>
      </c>
      <c r="D756" s="2" t="s">
        <v>228</v>
      </c>
      <c r="E756" s="2" t="s">
        <v>276</v>
      </c>
      <c r="F756" s="7"/>
      <c r="G756" s="7"/>
      <c r="H756" s="6">
        <v>91</v>
      </c>
      <c r="I756" s="6">
        <v>72</v>
      </c>
      <c r="J756" s="6">
        <v>90</v>
      </c>
      <c r="K756" s="6">
        <v>129</v>
      </c>
      <c r="L756" s="6">
        <v>90</v>
      </c>
      <c r="M756" s="6">
        <v>108</v>
      </c>
      <c r="N756" s="6">
        <f t="shared" si="34"/>
        <v>580</v>
      </c>
      <c r="O756" s="6">
        <v>30</v>
      </c>
      <c r="P756" s="6">
        <v>30</v>
      </c>
      <c r="Q756" s="6">
        <v>30</v>
      </c>
      <c r="R756" s="6">
        <v>20</v>
      </c>
      <c r="S756" s="6">
        <v>10</v>
      </c>
      <c r="T756" s="57">
        <f t="shared" si="35"/>
        <v>120</v>
      </c>
      <c r="U756" s="418" t="s">
        <v>1919</v>
      </c>
      <c r="V756" s="420" t="s">
        <v>3326</v>
      </c>
      <c r="W756" s="420" t="s">
        <v>3327</v>
      </c>
    </row>
    <row r="757" spans="1:23" x14ac:dyDescent="0.25">
      <c r="A757" s="4">
        <v>648</v>
      </c>
      <c r="B757" s="1" t="s">
        <v>1501</v>
      </c>
      <c r="C757" s="2" t="s">
        <v>101</v>
      </c>
      <c r="D757" s="2" t="s">
        <v>174</v>
      </c>
      <c r="E757" s="2" t="s">
        <v>375</v>
      </c>
      <c r="F757" s="7"/>
      <c r="G757" s="7"/>
      <c r="H757" s="6">
        <v>100</v>
      </c>
      <c r="I757" s="6">
        <v>77</v>
      </c>
      <c r="J757" s="6">
        <v>77</v>
      </c>
      <c r="K757" s="6">
        <v>128</v>
      </c>
      <c r="L757" s="6">
        <v>128</v>
      </c>
      <c r="M757" s="6">
        <v>90</v>
      </c>
      <c r="N757" s="6">
        <f t="shared" si="34"/>
        <v>600</v>
      </c>
      <c r="O757" s="6">
        <v>20</v>
      </c>
      <c r="P757" s="6">
        <v>90</v>
      </c>
      <c r="Q757" s="6">
        <v>70</v>
      </c>
      <c r="R757" s="6">
        <v>20</v>
      </c>
      <c r="S757" s="6">
        <v>0</v>
      </c>
      <c r="T757" s="57">
        <f t="shared" si="35"/>
        <v>200</v>
      </c>
      <c r="U757" s="4" t="s">
        <v>1903</v>
      </c>
    </row>
    <row r="758" spans="1:23" x14ac:dyDescent="0.25">
      <c r="A758" s="4">
        <v>648.1</v>
      </c>
      <c r="B758" s="1" t="s">
        <v>1503</v>
      </c>
      <c r="C758" s="2" t="s">
        <v>101</v>
      </c>
      <c r="D758" s="2" t="s">
        <v>228</v>
      </c>
      <c r="E758" s="2" t="s">
        <v>375</v>
      </c>
      <c r="F758" s="7"/>
      <c r="G758" s="7"/>
      <c r="H758" s="6">
        <v>100</v>
      </c>
      <c r="I758" s="6">
        <v>128</v>
      </c>
      <c r="J758" s="6">
        <v>90</v>
      </c>
      <c r="K758" s="6">
        <v>77</v>
      </c>
      <c r="L758" s="6">
        <v>77</v>
      </c>
      <c r="M758" s="6">
        <v>128</v>
      </c>
      <c r="N758" s="6">
        <f t="shared" si="34"/>
        <v>600</v>
      </c>
      <c r="O758" s="6">
        <v>70</v>
      </c>
      <c r="P758" s="6">
        <v>90</v>
      </c>
      <c r="Q758" s="6">
        <v>20</v>
      </c>
      <c r="R758" s="6">
        <v>20</v>
      </c>
      <c r="S758" s="6">
        <v>0</v>
      </c>
      <c r="T758" s="57">
        <f t="shared" si="35"/>
        <v>200</v>
      </c>
      <c r="U758" s="4" t="s">
        <v>1903</v>
      </c>
    </row>
    <row r="759" spans="1:23" x14ac:dyDescent="0.25">
      <c r="A759" s="4">
        <v>649</v>
      </c>
      <c r="B759" s="2" t="s">
        <v>1506</v>
      </c>
      <c r="C759" s="2" t="s">
        <v>73</v>
      </c>
      <c r="D759" s="2" t="s">
        <v>143</v>
      </c>
      <c r="E759" s="2" t="s">
        <v>414</v>
      </c>
      <c r="F759" s="7"/>
      <c r="G759" s="7"/>
      <c r="H759" s="6">
        <v>71</v>
      </c>
      <c r="I759" s="6">
        <v>120</v>
      </c>
      <c r="J759" s="6">
        <v>95</v>
      </c>
      <c r="K759" s="6">
        <v>120</v>
      </c>
      <c r="L759" s="6">
        <v>95</v>
      </c>
      <c r="M759" s="6">
        <v>99</v>
      </c>
      <c r="N759" s="6">
        <f t="shared" si="34"/>
        <v>600</v>
      </c>
      <c r="O759" s="6">
        <v>40</v>
      </c>
      <c r="P759" s="6">
        <v>0</v>
      </c>
      <c r="Q759" s="6">
        <v>0</v>
      </c>
      <c r="R759" s="6">
        <v>40</v>
      </c>
      <c r="S759" s="6">
        <v>40</v>
      </c>
      <c r="T759" s="57">
        <f t="shared" si="35"/>
        <v>120</v>
      </c>
      <c r="U759" s="4" t="s">
        <v>1273</v>
      </c>
    </row>
    <row r="760" spans="1:23" x14ac:dyDescent="0.25">
      <c r="A760" s="4">
        <v>650</v>
      </c>
      <c r="B760" s="2" t="s">
        <v>1512</v>
      </c>
      <c r="C760" s="2" t="s">
        <v>30</v>
      </c>
      <c r="D760" s="12"/>
      <c r="E760" s="2" t="s">
        <v>32</v>
      </c>
      <c r="F760" s="7"/>
      <c r="G760" s="7" t="s">
        <v>309</v>
      </c>
      <c r="H760" s="6">
        <v>56</v>
      </c>
      <c r="I760" s="6">
        <v>61</v>
      </c>
      <c r="J760" s="6">
        <v>65</v>
      </c>
      <c r="K760" s="6">
        <v>48</v>
      </c>
      <c r="L760" s="6">
        <v>45</v>
      </c>
      <c r="M760" s="6">
        <v>38</v>
      </c>
      <c r="N760" s="6">
        <f t="shared" si="34"/>
        <v>313</v>
      </c>
      <c r="O760" s="6">
        <v>0</v>
      </c>
      <c r="P760" s="6">
        <v>0</v>
      </c>
      <c r="Q760" s="6">
        <v>30</v>
      </c>
      <c r="R760" s="6">
        <v>0</v>
      </c>
      <c r="S760" s="6">
        <v>20</v>
      </c>
      <c r="T760" s="57">
        <f t="shared" si="35"/>
        <v>50</v>
      </c>
      <c r="U760" s="441" t="s">
        <v>2025</v>
      </c>
    </row>
    <row r="761" spans="1:23" x14ac:dyDescent="0.25">
      <c r="A761" s="4">
        <v>651</v>
      </c>
      <c r="B761" s="2" t="s">
        <v>1514</v>
      </c>
      <c r="C761" s="2" t="s">
        <v>30</v>
      </c>
      <c r="D761" s="12"/>
      <c r="E761" s="2" t="s">
        <v>32</v>
      </c>
      <c r="F761" s="7"/>
      <c r="G761" s="7" t="s">
        <v>309</v>
      </c>
      <c r="H761" s="6">
        <v>61</v>
      </c>
      <c r="I761" s="6">
        <v>78</v>
      </c>
      <c r="J761" s="6">
        <v>95</v>
      </c>
      <c r="K761" s="6">
        <v>56</v>
      </c>
      <c r="L761" s="6">
        <v>58</v>
      </c>
      <c r="M761" s="6">
        <v>57</v>
      </c>
      <c r="N761" s="6">
        <f t="shared" si="34"/>
        <v>405</v>
      </c>
      <c r="O761" s="6">
        <v>0</v>
      </c>
      <c r="P761" s="6">
        <v>0</v>
      </c>
      <c r="Q761" s="6">
        <v>20</v>
      </c>
      <c r="R761" s="6">
        <v>0</v>
      </c>
      <c r="S761" s="6">
        <v>40</v>
      </c>
      <c r="T761" s="57">
        <f t="shared" si="35"/>
        <v>60</v>
      </c>
      <c r="U761" s="441" t="s">
        <v>2025</v>
      </c>
    </row>
    <row r="762" spans="1:23" x14ac:dyDescent="0.25">
      <c r="A762" s="4">
        <v>652</v>
      </c>
      <c r="B762" s="2" t="s">
        <v>1517</v>
      </c>
      <c r="C762" s="2" t="s">
        <v>30</v>
      </c>
      <c r="D762" s="2" t="s">
        <v>228</v>
      </c>
      <c r="E762" s="2" t="s">
        <v>32</v>
      </c>
      <c r="F762" s="7"/>
      <c r="G762" s="7" t="s">
        <v>309</v>
      </c>
      <c r="H762" s="6">
        <v>88</v>
      </c>
      <c r="I762" s="6">
        <v>107</v>
      </c>
      <c r="J762" s="6">
        <v>122</v>
      </c>
      <c r="K762" s="6">
        <v>74</v>
      </c>
      <c r="L762" s="6">
        <v>75</v>
      </c>
      <c r="M762" s="6">
        <v>64</v>
      </c>
      <c r="N762" s="6">
        <f t="shared" si="34"/>
        <v>530</v>
      </c>
      <c r="O762" s="6">
        <v>10</v>
      </c>
      <c r="P762" s="6">
        <v>0</v>
      </c>
      <c r="Q762" s="6">
        <v>0</v>
      </c>
      <c r="R762" s="6">
        <v>0</v>
      </c>
      <c r="S762" s="6">
        <v>70</v>
      </c>
      <c r="T762" s="57">
        <f t="shared" si="35"/>
        <v>80</v>
      </c>
      <c r="U762" s="441" t="s">
        <v>2025</v>
      </c>
    </row>
    <row r="763" spans="1:23" x14ac:dyDescent="0.25">
      <c r="A763" s="4">
        <v>653</v>
      </c>
      <c r="B763" s="2" t="s">
        <v>1519</v>
      </c>
      <c r="C763" s="2" t="s">
        <v>49</v>
      </c>
      <c r="D763" s="12"/>
      <c r="E763" s="2" t="s">
        <v>52</v>
      </c>
      <c r="F763" s="7"/>
      <c r="G763" s="7" t="s">
        <v>1521</v>
      </c>
      <c r="H763" s="6">
        <v>40</v>
      </c>
      <c r="I763" s="6">
        <v>45</v>
      </c>
      <c r="J763" s="6">
        <v>40</v>
      </c>
      <c r="K763" s="6">
        <v>62</v>
      </c>
      <c r="L763" s="6">
        <v>60</v>
      </c>
      <c r="M763" s="6">
        <v>60</v>
      </c>
      <c r="N763" s="6">
        <f t="shared" si="34"/>
        <v>307</v>
      </c>
      <c r="O763" s="6">
        <v>10</v>
      </c>
      <c r="P763" s="6">
        <v>10</v>
      </c>
      <c r="Q763" s="6">
        <v>20</v>
      </c>
      <c r="R763" s="6">
        <v>10</v>
      </c>
      <c r="S763" s="6">
        <v>0</v>
      </c>
      <c r="T763" s="57">
        <f t="shared" si="35"/>
        <v>50</v>
      </c>
      <c r="U763" s="4" t="s">
        <v>1097</v>
      </c>
    </row>
    <row r="764" spans="1:23" x14ac:dyDescent="0.25">
      <c r="A764" s="4">
        <v>654</v>
      </c>
      <c r="B764" s="2" t="s">
        <v>1522</v>
      </c>
      <c r="C764" s="2" t="s">
        <v>49</v>
      </c>
      <c r="D764" s="12"/>
      <c r="E764" s="2" t="s">
        <v>52</v>
      </c>
      <c r="F764" s="7"/>
      <c r="G764" s="7" t="s">
        <v>1521</v>
      </c>
      <c r="H764" s="6">
        <v>59</v>
      </c>
      <c r="I764" s="6">
        <v>59</v>
      </c>
      <c r="J764" s="6">
        <v>58</v>
      </c>
      <c r="K764" s="6">
        <v>90</v>
      </c>
      <c r="L764" s="6">
        <v>70</v>
      </c>
      <c r="M764" s="6">
        <v>73</v>
      </c>
      <c r="N764" s="6">
        <f t="shared" si="34"/>
        <v>409</v>
      </c>
      <c r="O764" s="6">
        <v>10</v>
      </c>
      <c r="P764" s="6">
        <v>20</v>
      </c>
      <c r="Q764" s="6">
        <v>40</v>
      </c>
      <c r="R764" s="6">
        <v>20</v>
      </c>
      <c r="S764" s="6">
        <v>0</v>
      </c>
      <c r="T764" s="57">
        <f t="shared" si="35"/>
        <v>90</v>
      </c>
      <c r="U764" s="4" t="s">
        <v>1097</v>
      </c>
    </row>
    <row r="765" spans="1:23" x14ac:dyDescent="0.25">
      <c r="A765" s="4">
        <v>655</v>
      </c>
      <c r="B765" s="2" t="s">
        <v>1523</v>
      </c>
      <c r="C765" s="2" t="s">
        <v>49</v>
      </c>
      <c r="D765" s="2" t="s">
        <v>174</v>
      </c>
      <c r="E765" s="2" t="s">
        <v>52</v>
      </c>
      <c r="F765" s="7"/>
      <c r="G765" s="7" t="s">
        <v>1521</v>
      </c>
      <c r="H765" s="6">
        <v>75</v>
      </c>
      <c r="I765" s="6">
        <v>69</v>
      </c>
      <c r="J765" s="6">
        <v>72</v>
      </c>
      <c r="K765" s="6">
        <v>114</v>
      </c>
      <c r="L765" s="6">
        <v>100</v>
      </c>
      <c r="M765" s="6">
        <v>104</v>
      </c>
      <c r="N765" s="6">
        <f t="shared" ref="N765:N837" si="36">H765+I765+J765+K765+L765+M765</f>
        <v>534</v>
      </c>
      <c r="O765" s="6">
        <v>20</v>
      </c>
      <c r="P765" s="6">
        <v>60</v>
      </c>
      <c r="Q765" s="6">
        <v>0</v>
      </c>
      <c r="R765" s="6">
        <v>20</v>
      </c>
      <c r="S765" s="6">
        <v>0</v>
      </c>
      <c r="T765" s="57">
        <f t="shared" si="35"/>
        <v>100</v>
      </c>
      <c r="U765" s="4" t="s">
        <v>1097</v>
      </c>
    </row>
    <row r="766" spans="1:23" x14ac:dyDescent="0.25">
      <c r="A766" s="4">
        <v>656</v>
      </c>
      <c r="B766" s="2" t="s">
        <v>1524</v>
      </c>
      <c r="C766" s="2" t="s">
        <v>65</v>
      </c>
      <c r="D766" s="12"/>
      <c r="E766" s="2" t="s">
        <v>66</v>
      </c>
      <c r="F766" s="7"/>
      <c r="G766" s="7" t="s">
        <v>1525</v>
      </c>
      <c r="H766" s="6">
        <v>41</v>
      </c>
      <c r="I766" s="6">
        <v>56</v>
      </c>
      <c r="J766" s="6">
        <v>40</v>
      </c>
      <c r="K766" s="6">
        <v>62</v>
      </c>
      <c r="L766" s="6">
        <v>44</v>
      </c>
      <c r="M766" s="6">
        <v>71</v>
      </c>
      <c r="N766" s="6">
        <f t="shared" si="36"/>
        <v>314</v>
      </c>
      <c r="O766" s="6">
        <v>0</v>
      </c>
      <c r="P766" s="6">
        <v>10</v>
      </c>
      <c r="Q766" s="6">
        <v>20</v>
      </c>
      <c r="R766" s="6">
        <v>20</v>
      </c>
      <c r="S766" s="6">
        <v>0</v>
      </c>
      <c r="T766" s="57">
        <f t="shared" si="35"/>
        <v>50</v>
      </c>
      <c r="U766" s="4" t="s">
        <v>1605</v>
      </c>
    </row>
    <row r="767" spans="1:23" x14ac:dyDescent="0.25">
      <c r="A767" s="4">
        <v>657</v>
      </c>
      <c r="B767" s="2" t="s">
        <v>1528</v>
      </c>
      <c r="C767" s="2" t="s">
        <v>65</v>
      </c>
      <c r="D767" s="12"/>
      <c r="E767" s="2" t="s">
        <v>66</v>
      </c>
      <c r="F767" s="7"/>
      <c r="G767" s="7" t="s">
        <v>1525</v>
      </c>
      <c r="H767" s="6">
        <v>54</v>
      </c>
      <c r="I767" s="6">
        <v>63</v>
      </c>
      <c r="J767" s="6">
        <v>52</v>
      </c>
      <c r="K767" s="6">
        <v>83</v>
      </c>
      <c r="L767" s="6">
        <v>56</v>
      </c>
      <c r="M767" s="6">
        <v>97</v>
      </c>
      <c r="N767" s="6">
        <f t="shared" si="36"/>
        <v>405</v>
      </c>
      <c r="O767" s="6">
        <v>20</v>
      </c>
      <c r="P767" s="6">
        <v>10</v>
      </c>
      <c r="Q767" s="6">
        <v>0</v>
      </c>
      <c r="R767" s="6">
        <v>40</v>
      </c>
      <c r="S767" s="6">
        <v>0</v>
      </c>
      <c r="T767" s="57">
        <f t="shared" si="35"/>
        <v>70</v>
      </c>
      <c r="U767" s="4" t="s">
        <v>1605</v>
      </c>
    </row>
    <row r="768" spans="1:23" x14ac:dyDescent="0.25">
      <c r="A768" s="4">
        <v>658</v>
      </c>
      <c r="B768" s="2" t="s">
        <v>1531</v>
      </c>
      <c r="C768" s="2" t="s">
        <v>65</v>
      </c>
      <c r="D768" s="2" t="s">
        <v>122</v>
      </c>
      <c r="E768" s="2" t="s">
        <v>66</v>
      </c>
      <c r="F768" s="7"/>
      <c r="G768" s="7" t="s">
        <v>1525</v>
      </c>
      <c r="H768" s="6">
        <v>72</v>
      </c>
      <c r="I768" s="6">
        <v>95</v>
      </c>
      <c r="J768" s="6">
        <v>67</v>
      </c>
      <c r="K768" s="6">
        <v>103</v>
      </c>
      <c r="L768" s="6">
        <v>71</v>
      </c>
      <c r="M768" s="6">
        <v>122</v>
      </c>
      <c r="N768" s="6">
        <f t="shared" si="36"/>
        <v>530</v>
      </c>
      <c r="O768" s="6">
        <v>40</v>
      </c>
      <c r="P768" s="6">
        <v>10</v>
      </c>
      <c r="Q768" s="6">
        <v>0</v>
      </c>
      <c r="R768" s="6">
        <v>60</v>
      </c>
      <c r="S768" s="6">
        <v>0</v>
      </c>
      <c r="T768" s="57">
        <f t="shared" si="35"/>
        <v>110</v>
      </c>
      <c r="U768" s="4" t="s">
        <v>2089</v>
      </c>
    </row>
    <row r="769" spans="1:23" x14ac:dyDescent="0.25">
      <c r="A769" s="4">
        <v>659</v>
      </c>
      <c r="B769" s="2" t="s">
        <v>1535</v>
      </c>
      <c r="C769" s="2" t="s">
        <v>101</v>
      </c>
      <c r="D769" s="12"/>
      <c r="E769" s="2" t="s">
        <v>260</v>
      </c>
      <c r="F769" s="7" t="s">
        <v>1536</v>
      </c>
      <c r="G769" s="7" t="s">
        <v>469</v>
      </c>
      <c r="H769" s="6">
        <v>38</v>
      </c>
      <c r="I769" s="6">
        <v>36</v>
      </c>
      <c r="J769" s="6">
        <v>38</v>
      </c>
      <c r="K769" s="6">
        <v>32</v>
      </c>
      <c r="L769" s="6">
        <v>36</v>
      </c>
      <c r="M769" s="6">
        <v>57</v>
      </c>
      <c r="N769" s="6">
        <f t="shared" si="36"/>
        <v>237</v>
      </c>
      <c r="O769" s="6">
        <v>0</v>
      </c>
      <c r="P769" s="6">
        <v>0</v>
      </c>
      <c r="Q769" s="6">
        <v>20</v>
      </c>
      <c r="R769" s="6">
        <v>0</v>
      </c>
      <c r="S769" s="6">
        <v>10</v>
      </c>
      <c r="T769" s="57">
        <f t="shared" si="35"/>
        <v>30</v>
      </c>
      <c r="U769" s="4"/>
    </row>
    <row r="770" spans="1:23" x14ac:dyDescent="0.25">
      <c r="A770" s="4">
        <v>660</v>
      </c>
      <c r="B770" s="2" t="s">
        <v>1538</v>
      </c>
      <c r="C770" s="2" t="s">
        <v>101</v>
      </c>
      <c r="D770" s="2" t="s">
        <v>111</v>
      </c>
      <c r="E770" s="2" t="s">
        <v>260</v>
      </c>
      <c r="F770" s="7" t="s">
        <v>1536</v>
      </c>
      <c r="G770" s="7" t="s">
        <v>469</v>
      </c>
      <c r="H770" s="6">
        <v>85</v>
      </c>
      <c r="I770" s="6">
        <v>56</v>
      </c>
      <c r="J770" s="6">
        <v>77</v>
      </c>
      <c r="K770" s="6">
        <v>50</v>
      </c>
      <c r="L770" s="6">
        <v>77</v>
      </c>
      <c r="M770" s="6">
        <v>78</v>
      </c>
      <c r="N770" s="6">
        <f t="shared" si="36"/>
        <v>423</v>
      </c>
      <c r="O770" s="6">
        <v>0</v>
      </c>
      <c r="P770" s="6">
        <v>0</v>
      </c>
      <c r="Q770" s="6">
        <v>0</v>
      </c>
      <c r="R770" s="6">
        <v>0</v>
      </c>
      <c r="S770" s="6">
        <v>50</v>
      </c>
      <c r="T770" s="57">
        <f t="shared" si="35"/>
        <v>50</v>
      </c>
      <c r="U770" s="4"/>
    </row>
    <row r="771" spans="1:23" x14ac:dyDescent="0.25">
      <c r="A771" s="4">
        <v>661</v>
      </c>
      <c r="B771" s="2" t="s">
        <v>1540</v>
      </c>
      <c r="C771" s="2" t="s">
        <v>101</v>
      </c>
      <c r="D771" s="2" t="s">
        <v>57</v>
      </c>
      <c r="E771" s="2" t="s">
        <v>104</v>
      </c>
      <c r="F771" s="7"/>
      <c r="G771" s="7" t="s">
        <v>1542</v>
      </c>
      <c r="H771" s="6">
        <v>45</v>
      </c>
      <c r="I771" s="6">
        <v>50</v>
      </c>
      <c r="J771" s="6">
        <v>43</v>
      </c>
      <c r="K771" s="6">
        <v>40</v>
      </c>
      <c r="L771" s="6">
        <v>38</v>
      </c>
      <c r="M771" s="6">
        <v>62</v>
      </c>
      <c r="N771" s="6">
        <f t="shared" si="36"/>
        <v>278</v>
      </c>
      <c r="O771" s="57">
        <v>10</v>
      </c>
      <c r="P771" s="57">
        <v>0</v>
      </c>
      <c r="Q771" s="57">
        <v>20</v>
      </c>
      <c r="R771" s="57">
        <v>0</v>
      </c>
      <c r="S771" s="57">
        <v>0</v>
      </c>
      <c r="T771" s="57">
        <f t="shared" si="35"/>
        <v>30</v>
      </c>
      <c r="U771" s="4"/>
    </row>
    <row r="772" spans="1:23" x14ac:dyDescent="0.25">
      <c r="A772" s="4">
        <v>662</v>
      </c>
      <c r="B772" s="2" t="s">
        <v>1545</v>
      </c>
      <c r="C772" s="2" t="s">
        <v>49</v>
      </c>
      <c r="D772" s="2" t="s">
        <v>57</v>
      </c>
      <c r="E772" s="2" t="s">
        <v>318</v>
      </c>
      <c r="F772" s="7"/>
      <c r="G772" s="7" t="s">
        <v>1542</v>
      </c>
      <c r="H772" s="6">
        <v>62</v>
      </c>
      <c r="I772" s="6">
        <v>73</v>
      </c>
      <c r="J772" s="6">
        <v>55</v>
      </c>
      <c r="K772" s="6">
        <v>56</v>
      </c>
      <c r="L772" s="6">
        <v>52</v>
      </c>
      <c r="M772" s="6">
        <v>84</v>
      </c>
      <c r="N772" s="6">
        <f t="shared" si="36"/>
        <v>382</v>
      </c>
      <c r="O772" s="57">
        <v>40</v>
      </c>
      <c r="P772" s="57">
        <v>0</v>
      </c>
      <c r="Q772" s="57">
        <v>0</v>
      </c>
      <c r="R772" s="57">
        <v>0</v>
      </c>
      <c r="S772" s="57">
        <v>0</v>
      </c>
      <c r="T772" s="57">
        <f t="shared" si="35"/>
        <v>40</v>
      </c>
      <c r="U772" s="4"/>
    </row>
    <row r="773" spans="1:23" x14ac:dyDescent="0.25">
      <c r="A773" s="4">
        <v>663</v>
      </c>
      <c r="B773" s="2" t="s">
        <v>1548</v>
      </c>
      <c r="C773" s="2" t="s">
        <v>49</v>
      </c>
      <c r="D773" s="2" t="s">
        <v>57</v>
      </c>
      <c r="E773" s="2" t="s">
        <v>318</v>
      </c>
      <c r="F773" s="7"/>
      <c r="G773" s="7" t="s">
        <v>1542</v>
      </c>
      <c r="H773" s="6">
        <v>78</v>
      </c>
      <c r="I773" s="6">
        <v>81</v>
      </c>
      <c r="J773" s="6">
        <v>71</v>
      </c>
      <c r="K773" s="6">
        <v>74</v>
      </c>
      <c r="L773" s="6">
        <v>69</v>
      </c>
      <c r="M773" s="6">
        <v>126</v>
      </c>
      <c r="N773" s="6">
        <f t="shared" si="36"/>
        <v>499</v>
      </c>
      <c r="O773" s="57">
        <v>40</v>
      </c>
      <c r="P773" s="57">
        <v>0</v>
      </c>
      <c r="Q773" s="57">
        <v>0</v>
      </c>
      <c r="R773" s="57">
        <v>0</v>
      </c>
      <c r="S773" s="57">
        <v>30</v>
      </c>
      <c r="T773" s="57">
        <f t="shared" si="35"/>
        <v>70</v>
      </c>
      <c r="U773" s="613"/>
    </row>
    <row r="774" spans="1:23" x14ac:dyDescent="0.25">
      <c r="A774" s="4">
        <v>664</v>
      </c>
      <c r="B774" s="2" t="s">
        <v>1550</v>
      </c>
      <c r="C774" s="2" t="s">
        <v>73</v>
      </c>
      <c r="D774" s="12"/>
      <c r="E774" s="2" t="s">
        <v>74</v>
      </c>
      <c r="F774" s="7" t="s">
        <v>1552</v>
      </c>
      <c r="G774" s="7" t="s">
        <v>214</v>
      </c>
      <c r="H774" s="6">
        <v>38</v>
      </c>
      <c r="I774" s="6">
        <v>35</v>
      </c>
      <c r="J774" s="6">
        <v>40</v>
      </c>
      <c r="K774" s="6">
        <v>27</v>
      </c>
      <c r="L774" s="6">
        <v>25</v>
      </c>
      <c r="M774" s="6">
        <v>35</v>
      </c>
      <c r="N774" s="6">
        <f t="shared" si="36"/>
        <v>200</v>
      </c>
      <c r="O774" s="6">
        <v>0</v>
      </c>
      <c r="P774" s="6">
        <v>0</v>
      </c>
      <c r="Q774" s="6">
        <v>0</v>
      </c>
      <c r="R774" s="6">
        <v>10</v>
      </c>
      <c r="S774" s="6">
        <v>0</v>
      </c>
      <c r="T774" s="57">
        <f t="shared" si="35"/>
        <v>10</v>
      </c>
      <c r="U774" s="4" t="s">
        <v>2649</v>
      </c>
    </row>
    <row r="775" spans="1:23" x14ac:dyDescent="0.25">
      <c r="A775" s="4">
        <v>665</v>
      </c>
      <c r="B775" s="2" t="s">
        <v>1556</v>
      </c>
      <c r="C775" s="2" t="s">
        <v>73</v>
      </c>
      <c r="D775" s="12"/>
      <c r="E775" s="2" t="s">
        <v>78</v>
      </c>
      <c r="F775" s="7"/>
      <c r="G775" s="7" t="s">
        <v>214</v>
      </c>
      <c r="H775" s="6">
        <v>45</v>
      </c>
      <c r="I775" s="6">
        <v>22</v>
      </c>
      <c r="J775" s="6">
        <v>60</v>
      </c>
      <c r="K775" s="6">
        <v>27</v>
      </c>
      <c r="L775" s="6">
        <v>30</v>
      </c>
      <c r="M775" s="6">
        <v>29</v>
      </c>
      <c r="N775" s="6">
        <f t="shared" si="36"/>
        <v>213</v>
      </c>
      <c r="O775" s="6">
        <v>0</v>
      </c>
      <c r="P775" s="6">
        <v>0</v>
      </c>
      <c r="Q775" s="6">
        <v>10</v>
      </c>
      <c r="R775" s="6">
        <v>10</v>
      </c>
      <c r="S775" s="6">
        <v>10</v>
      </c>
      <c r="T775" s="57">
        <f t="shared" si="35"/>
        <v>30</v>
      </c>
      <c r="U775" s="4" t="s">
        <v>2649</v>
      </c>
    </row>
    <row r="776" spans="1:23" x14ac:dyDescent="0.25">
      <c r="A776" s="4">
        <v>666</v>
      </c>
      <c r="B776" s="2" t="s">
        <v>1559</v>
      </c>
      <c r="C776" s="2" t="s">
        <v>73</v>
      </c>
      <c r="D776" s="2" t="s">
        <v>57</v>
      </c>
      <c r="E776" s="2" t="s">
        <v>74</v>
      </c>
      <c r="F776" s="7" t="s">
        <v>1552</v>
      </c>
      <c r="G776" s="7" t="s">
        <v>214</v>
      </c>
      <c r="H776" s="6">
        <v>80</v>
      </c>
      <c r="I776" s="6">
        <v>52</v>
      </c>
      <c r="J776" s="6">
        <v>50</v>
      </c>
      <c r="K776" s="6">
        <v>90</v>
      </c>
      <c r="L776" s="6">
        <v>50</v>
      </c>
      <c r="M776" s="6">
        <v>89</v>
      </c>
      <c r="N776" s="6">
        <f t="shared" si="36"/>
        <v>411</v>
      </c>
      <c r="O776" s="944" t="s">
        <v>4010</v>
      </c>
      <c r="P776" s="944"/>
      <c r="Q776" s="944"/>
      <c r="R776" s="944"/>
      <c r="S776" s="944"/>
      <c r="T776" s="944"/>
      <c r="U776" s="4"/>
    </row>
    <row r="777" spans="1:23" x14ac:dyDescent="0.25">
      <c r="A777" s="4">
        <v>667</v>
      </c>
      <c r="B777" s="2" t="s">
        <v>1563</v>
      </c>
      <c r="C777" s="2" t="s">
        <v>49</v>
      </c>
      <c r="D777" s="2" t="s">
        <v>101</v>
      </c>
      <c r="E777" s="2" t="s">
        <v>194</v>
      </c>
      <c r="F777" s="7" t="s">
        <v>162</v>
      </c>
      <c r="G777" s="7" t="s">
        <v>396</v>
      </c>
      <c r="H777" s="6">
        <v>62</v>
      </c>
      <c r="I777" s="6">
        <v>50</v>
      </c>
      <c r="J777" s="6">
        <v>58</v>
      </c>
      <c r="K777" s="6">
        <v>73</v>
      </c>
      <c r="L777" s="6">
        <v>54</v>
      </c>
      <c r="M777" s="6">
        <v>72</v>
      </c>
      <c r="N777" s="6">
        <f t="shared" si="36"/>
        <v>369</v>
      </c>
      <c r="O777" s="6">
        <v>20</v>
      </c>
      <c r="P777" s="6">
        <v>0</v>
      </c>
      <c r="Q777" s="6">
        <v>30</v>
      </c>
      <c r="R777" s="6">
        <v>0</v>
      </c>
      <c r="S777" s="6">
        <v>0</v>
      </c>
      <c r="T777" s="57">
        <f t="shared" si="35"/>
        <v>50</v>
      </c>
      <c r="U777" s="4" t="s">
        <v>938</v>
      </c>
    </row>
    <row r="778" spans="1:23" x14ac:dyDescent="0.25">
      <c r="A778" s="4">
        <v>668</v>
      </c>
      <c r="B778" s="68" t="s">
        <v>3887</v>
      </c>
      <c r="C778" s="2" t="s">
        <v>49</v>
      </c>
      <c r="D778" s="2" t="s">
        <v>101</v>
      </c>
      <c r="E778" s="2" t="s">
        <v>194</v>
      </c>
      <c r="F778" s="7" t="s">
        <v>162</v>
      </c>
      <c r="G778" s="7" t="s">
        <v>396</v>
      </c>
      <c r="H778" s="6">
        <v>86</v>
      </c>
      <c r="I778" s="6">
        <v>68</v>
      </c>
      <c r="J778" s="6">
        <v>72</v>
      </c>
      <c r="K778" s="6">
        <v>109</v>
      </c>
      <c r="L778" s="6">
        <v>66</v>
      </c>
      <c r="M778" s="6">
        <v>106</v>
      </c>
      <c r="N778" s="6">
        <f t="shared" si="36"/>
        <v>507</v>
      </c>
      <c r="O778" s="6">
        <v>50</v>
      </c>
      <c r="P778" s="6">
        <v>40</v>
      </c>
      <c r="Q778" s="6">
        <v>0</v>
      </c>
      <c r="R778" s="6">
        <v>0</v>
      </c>
      <c r="S778" s="6">
        <v>20</v>
      </c>
      <c r="T778" s="57">
        <f t="shared" si="35"/>
        <v>110</v>
      </c>
      <c r="U778" s="4" t="s">
        <v>938</v>
      </c>
    </row>
    <row r="779" spans="1:23" x14ac:dyDescent="0.25">
      <c r="A779" s="554">
        <v>668</v>
      </c>
      <c r="B779" s="68" t="s">
        <v>3888</v>
      </c>
      <c r="C779" s="555" t="s">
        <v>49</v>
      </c>
      <c r="D779" s="555" t="s">
        <v>101</v>
      </c>
      <c r="E779" s="555" t="s">
        <v>194</v>
      </c>
      <c r="F779" s="18" t="s">
        <v>162</v>
      </c>
      <c r="G779" s="18" t="s">
        <v>396</v>
      </c>
      <c r="H779" s="57">
        <v>86</v>
      </c>
      <c r="I779" s="57">
        <v>68</v>
      </c>
      <c r="J779" s="57">
        <v>72</v>
      </c>
      <c r="K779" s="57">
        <v>109</v>
      </c>
      <c r="L779" s="57">
        <v>66</v>
      </c>
      <c r="M779" s="57">
        <v>106</v>
      </c>
      <c r="N779" s="57">
        <f t="shared" ref="N779" si="37">H779+I779+J779+K779+L779+M779</f>
        <v>507</v>
      </c>
      <c r="O779" s="57">
        <v>50</v>
      </c>
      <c r="P779" s="57">
        <v>20</v>
      </c>
      <c r="Q779" s="57">
        <v>0</v>
      </c>
      <c r="R779" s="57">
        <v>0</v>
      </c>
      <c r="S779" s="57">
        <v>40</v>
      </c>
      <c r="T779" s="57">
        <f t="shared" ref="T779" si="38">SUM(O779:S779)</f>
        <v>110</v>
      </c>
      <c r="U779" s="554" t="s">
        <v>938</v>
      </c>
      <c r="V779" s="553"/>
      <c r="W779" s="553"/>
    </row>
    <row r="780" spans="1:23" x14ac:dyDescent="0.25">
      <c r="A780" s="4">
        <v>669</v>
      </c>
      <c r="B780" s="2" t="s">
        <v>1572</v>
      </c>
      <c r="C780" s="2" t="s">
        <v>211</v>
      </c>
      <c r="D780" s="12"/>
      <c r="E780" s="2" t="s">
        <v>1573</v>
      </c>
      <c r="F780" s="7"/>
      <c r="G780" s="7" t="s">
        <v>1574</v>
      </c>
      <c r="H780" s="6">
        <v>44</v>
      </c>
      <c r="I780" s="6">
        <v>38</v>
      </c>
      <c r="J780" s="6">
        <v>39</v>
      </c>
      <c r="K780" s="6">
        <v>61</v>
      </c>
      <c r="L780" s="6">
        <v>79</v>
      </c>
      <c r="M780" s="6">
        <v>42</v>
      </c>
      <c r="N780" s="6">
        <f t="shared" si="36"/>
        <v>303</v>
      </c>
      <c r="O780" s="6">
        <v>0</v>
      </c>
      <c r="P780" s="6">
        <v>30</v>
      </c>
      <c r="Q780" s="6">
        <v>30</v>
      </c>
      <c r="R780" s="6">
        <v>0</v>
      </c>
      <c r="S780" s="6">
        <v>0</v>
      </c>
      <c r="T780" s="57">
        <f t="shared" si="35"/>
        <v>60</v>
      </c>
      <c r="U780" s="4"/>
    </row>
    <row r="781" spans="1:23" x14ac:dyDescent="0.25">
      <c r="A781" s="4">
        <v>670</v>
      </c>
      <c r="B781" s="2" t="s">
        <v>1577</v>
      </c>
      <c r="C781" s="2" t="s">
        <v>211</v>
      </c>
      <c r="D781" s="12"/>
      <c r="E781" s="2" t="s">
        <v>1573</v>
      </c>
      <c r="F781" s="7"/>
      <c r="G781" s="7" t="s">
        <v>1574</v>
      </c>
      <c r="H781" s="6">
        <v>54</v>
      </c>
      <c r="I781" s="6">
        <v>45</v>
      </c>
      <c r="J781" s="6">
        <v>47</v>
      </c>
      <c r="K781" s="6">
        <v>75</v>
      </c>
      <c r="L781" s="6">
        <v>98</v>
      </c>
      <c r="M781" s="6">
        <v>52</v>
      </c>
      <c r="N781" s="6">
        <f t="shared" si="36"/>
        <v>371</v>
      </c>
      <c r="O781" s="6">
        <v>0</v>
      </c>
      <c r="P781" s="6">
        <v>40</v>
      </c>
      <c r="Q781" s="6">
        <v>50</v>
      </c>
      <c r="R781" s="6">
        <v>0</v>
      </c>
      <c r="S781" s="6">
        <v>0</v>
      </c>
      <c r="T781" s="57">
        <f t="shared" si="35"/>
        <v>90</v>
      </c>
      <c r="U781" s="4"/>
    </row>
    <row r="782" spans="1:23" x14ac:dyDescent="0.25">
      <c r="A782" s="4">
        <v>671</v>
      </c>
      <c r="B782" s="2" t="s">
        <v>1582</v>
      </c>
      <c r="C782" s="2" t="s">
        <v>211</v>
      </c>
      <c r="D782" s="12"/>
      <c r="E782" s="2" t="s">
        <v>1573</v>
      </c>
      <c r="F782" s="7"/>
      <c r="G782" s="7" t="s">
        <v>1574</v>
      </c>
      <c r="H782" s="6">
        <v>78</v>
      </c>
      <c r="I782" s="6">
        <v>65</v>
      </c>
      <c r="J782" s="6">
        <v>68</v>
      </c>
      <c r="K782" s="6">
        <v>112</v>
      </c>
      <c r="L782" s="6">
        <v>154</v>
      </c>
      <c r="M782" s="6">
        <v>75</v>
      </c>
      <c r="N782" s="6">
        <f t="shared" si="36"/>
        <v>552</v>
      </c>
      <c r="O782" s="6">
        <v>0</v>
      </c>
      <c r="P782" s="6">
        <v>70</v>
      </c>
      <c r="Q782" s="6">
        <v>50</v>
      </c>
      <c r="R782" s="6">
        <v>0</v>
      </c>
      <c r="S782" s="6">
        <v>0</v>
      </c>
      <c r="T782" s="57">
        <f t="shared" si="35"/>
        <v>120</v>
      </c>
      <c r="U782" s="4" t="s">
        <v>3676</v>
      </c>
    </row>
    <row r="783" spans="1:23" x14ac:dyDescent="0.25">
      <c r="A783" s="4">
        <v>672</v>
      </c>
      <c r="B783" s="2" t="s">
        <v>1585</v>
      </c>
      <c r="C783" s="2" t="s">
        <v>30</v>
      </c>
      <c r="D783" s="12"/>
      <c r="E783" s="2" t="s">
        <v>470</v>
      </c>
      <c r="F783" s="7"/>
      <c r="G783" s="7" t="s">
        <v>1587</v>
      </c>
      <c r="H783" s="6">
        <v>66</v>
      </c>
      <c r="I783" s="6">
        <v>65</v>
      </c>
      <c r="J783" s="6">
        <v>48</v>
      </c>
      <c r="K783" s="6">
        <v>62</v>
      </c>
      <c r="L783" s="6">
        <v>57</v>
      </c>
      <c r="M783" s="6">
        <v>52</v>
      </c>
      <c r="N783" s="6">
        <f t="shared" si="36"/>
        <v>350</v>
      </c>
      <c r="O783" s="6">
        <v>10</v>
      </c>
      <c r="P783" s="6">
        <v>10</v>
      </c>
      <c r="Q783" s="6">
        <v>40</v>
      </c>
      <c r="R783" s="6">
        <v>0</v>
      </c>
      <c r="S783" s="6">
        <v>10</v>
      </c>
      <c r="T783" s="57">
        <f t="shared" si="35"/>
        <v>70</v>
      </c>
      <c r="U783" s="441" t="s">
        <v>1490</v>
      </c>
    </row>
    <row r="784" spans="1:23" x14ac:dyDescent="0.25">
      <c r="A784" s="4">
        <v>673</v>
      </c>
      <c r="B784" s="2" t="s">
        <v>1589</v>
      </c>
      <c r="C784" s="2" t="s">
        <v>30</v>
      </c>
      <c r="D784" s="12"/>
      <c r="E784" s="2" t="s">
        <v>470</v>
      </c>
      <c r="F784" s="7"/>
      <c r="G784" s="7" t="s">
        <v>1587</v>
      </c>
      <c r="H784" s="6">
        <v>123</v>
      </c>
      <c r="I784" s="6">
        <v>100</v>
      </c>
      <c r="J784" s="6">
        <v>62</v>
      </c>
      <c r="K784" s="6">
        <v>97</v>
      </c>
      <c r="L784" s="6">
        <v>81</v>
      </c>
      <c r="M784" s="6">
        <v>68</v>
      </c>
      <c r="N784" s="6">
        <f t="shared" si="36"/>
        <v>531</v>
      </c>
      <c r="O784" s="6">
        <v>10</v>
      </c>
      <c r="P784" s="6">
        <v>20</v>
      </c>
      <c r="Q784" s="6">
        <v>0</v>
      </c>
      <c r="R784" s="6">
        <v>0</v>
      </c>
      <c r="S784" s="6">
        <v>40</v>
      </c>
      <c r="T784" s="57">
        <f t="shared" si="35"/>
        <v>70</v>
      </c>
      <c r="U784" s="441" t="s">
        <v>1490</v>
      </c>
    </row>
    <row r="785" spans="1:23" x14ac:dyDescent="0.25">
      <c r="A785" s="4">
        <v>674</v>
      </c>
      <c r="B785" s="2" t="s">
        <v>1591</v>
      </c>
      <c r="C785" s="2" t="s">
        <v>228</v>
      </c>
      <c r="D785" s="12"/>
      <c r="E785" s="2" t="s">
        <v>367</v>
      </c>
      <c r="F785" s="7" t="s">
        <v>231</v>
      </c>
      <c r="G785" s="7" t="s">
        <v>379</v>
      </c>
      <c r="H785" s="6">
        <v>67</v>
      </c>
      <c r="I785" s="6">
        <v>82</v>
      </c>
      <c r="J785" s="6">
        <v>62</v>
      </c>
      <c r="K785" s="6">
        <v>46</v>
      </c>
      <c r="L785" s="6">
        <v>48</v>
      </c>
      <c r="M785" s="6">
        <v>43</v>
      </c>
      <c r="N785" s="6">
        <f t="shared" si="36"/>
        <v>348</v>
      </c>
      <c r="O785" s="6">
        <v>20</v>
      </c>
      <c r="P785" s="6">
        <v>0</v>
      </c>
      <c r="Q785" s="6">
        <v>0</v>
      </c>
      <c r="R785" s="6">
        <v>0</v>
      </c>
      <c r="S785" s="6">
        <v>20</v>
      </c>
      <c r="T785" s="57">
        <f t="shared" si="35"/>
        <v>40</v>
      </c>
      <c r="U785" s="4" t="s">
        <v>1973</v>
      </c>
    </row>
    <row r="786" spans="1:23" x14ac:dyDescent="0.25">
      <c r="A786" s="4">
        <v>675</v>
      </c>
      <c r="B786" s="2" t="s">
        <v>1595</v>
      </c>
      <c r="C786" s="2" t="s">
        <v>228</v>
      </c>
      <c r="D786" s="2" t="s">
        <v>122</v>
      </c>
      <c r="E786" s="2" t="s">
        <v>367</v>
      </c>
      <c r="F786" s="7" t="s">
        <v>231</v>
      </c>
      <c r="G786" s="7" t="s">
        <v>379</v>
      </c>
      <c r="H786" s="6">
        <v>95</v>
      </c>
      <c r="I786" s="6">
        <v>124</v>
      </c>
      <c r="J786" s="6">
        <v>78</v>
      </c>
      <c r="K786" s="6">
        <v>69</v>
      </c>
      <c r="L786" s="6">
        <v>71</v>
      </c>
      <c r="M786" s="6">
        <v>58</v>
      </c>
      <c r="N786" s="6">
        <f t="shared" si="36"/>
        <v>495</v>
      </c>
      <c r="O786" s="6">
        <v>30</v>
      </c>
      <c r="P786" s="6">
        <v>0</v>
      </c>
      <c r="Q786" s="6">
        <v>0</v>
      </c>
      <c r="R786" s="6">
        <v>0</v>
      </c>
      <c r="S786" s="6">
        <v>50</v>
      </c>
      <c r="T786" s="57">
        <f t="shared" si="35"/>
        <v>80</v>
      </c>
      <c r="U786" s="4" t="s">
        <v>1973</v>
      </c>
    </row>
    <row r="787" spans="1:23" x14ac:dyDescent="0.25">
      <c r="A787" s="4">
        <v>676</v>
      </c>
      <c r="B787" s="68" t="s">
        <v>1599</v>
      </c>
      <c r="C787" s="2" t="s">
        <v>101</v>
      </c>
      <c r="D787" s="12"/>
      <c r="E787" s="2" t="s">
        <v>266</v>
      </c>
      <c r="F787" s="7"/>
      <c r="G787" s="26" t="s">
        <v>2978</v>
      </c>
      <c r="H787" s="6">
        <v>75</v>
      </c>
      <c r="I787" s="6">
        <v>80</v>
      </c>
      <c r="J787" s="6">
        <v>60</v>
      </c>
      <c r="K787" s="6">
        <v>65</v>
      </c>
      <c r="L787" s="6">
        <v>90</v>
      </c>
      <c r="M787" s="6">
        <v>102</v>
      </c>
      <c r="N787" s="6">
        <f t="shared" si="36"/>
        <v>472</v>
      </c>
      <c r="O787" s="943" t="s">
        <v>4010</v>
      </c>
      <c r="P787" s="943"/>
      <c r="Q787" s="943"/>
      <c r="R787" s="943"/>
      <c r="S787" s="943"/>
      <c r="T787" s="943"/>
      <c r="U787" s="4"/>
    </row>
    <row r="788" spans="1:23" x14ac:dyDescent="0.25">
      <c r="A788" s="4">
        <v>677</v>
      </c>
      <c r="B788" s="2" t="s">
        <v>1602</v>
      </c>
      <c r="C788" s="2" t="s">
        <v>174</v>
      </c>
      <c r="D788" s="12"/>
      <c r="E788" s="2" t="s">
        <v>102</v>
      </c>
      <c r="F788" s="7" t="s">
        <v>230</v>
      </c>
      <c r="G788" s="7" t="s">
        <v>322</v>
      </c>
      <c r="H788" s="6">
        <v>62</v>
      </c>
      <c r="I788" s="6">
        <v>48</v>
      </c>
      <c r="J788" s="6">
        <v>54</v>
      </c>
      <c r="K788" s="6">
        <v>63</v>
      </c>
      <c r="L788" s="6">
        <v>60</v>
      </c>
      <c r="M788" s="6">
        <v>68</v>
      </c>
      <c r="N788" s="6">
        <f t="shared" si="36"/>
        <v>355</v>
      </c>
      <c r="O788" s="57">
        <v>0</v>
      </c>
      <c r="P788" s="57">
        <v>0</v>
      </c>
      <c r="Q788" s="57">
        <v>20</v>
      </c>
      <c r="R788" s="57">
        <v>20</v>
      </c>
      <c r="S788" s="57">
        <v>0</v>
      </c>
      <c r="T788" s="57">
        <f t="shared" si="35"/>
        <v>40</v>
      </c>
      <c r="U788" s="4"/>
    </row>
    <row r="789" spans="1:23" x14ac:dyDescent="0.25">
      <c r="A789" s="554">
        <v>679</v>
      </c>
      <c r="B789" s="68" t="s">
        <v>3876</v>
      </c>
      <c r="C789" s="555" t="s">
        <v>174</v>
      </c>
      <c r="D789" s="555"/>
      <c r="E789" s="555" t="s">
        <v>102</v>
      </c>
      <c r="F789" s="18" t="s">
        <v>230</v>
      </c>
      <c r="G789" s="348" t="s">
        <v>2454</v>
      </c>
      <c r="H789" s="57">
        <v>74</v>
      </c>
      <c r="I789" s="57">
        <v>48</v>
      </c>
      <c r="J789" s="57">
        <v>76</v>
      </c>
      <c r="K789" s="57">
        <v>83</v>
      </c>
      <c r="L789" s="57">
        <v>81</v>
      </c>
      <c r="M789" s="57">
        <v>104</v>
      </c>
      <c r="N789" s="57">
        <f t="shared" si="36"/>
        <v>466</v>
      </c>
      <c r="O789" s="57">
        <v>0</v>
      </c>
      <c r="P789" s="57">
        <v>30</v>
      </c>
      <c r="Q789" s="57">
        <v>20</v>
      </c>
      <c r="R789" s="57">
        <v>20</v>
      </c>
      <c r="S789" s="57">
        <v>0</v>
      </c>
      <c r="T789" s="57">
        <f t="shared" si="35"/>
        <v>70</v>
      </c>
      <c r="U789" s="554"/>
      <c r="V789" s="553"/>
      <c r="W789" s="553"/>
    </row>
    <row r="790" spans="1:23" x14ac:dyDescent="0.25">
      <c r="A790" s="4">
        <v>678</v>
      </c>
      <c r="B790" s="68" t="s">
        <v>3875</v>
      </c>
      <c r="C790" s="2" t="s">
        <v>174</v>
      </c>
      <c r="D790" s="12"/>
      <c r="E790" s="2" t="s">
        <v>102</v>
      </c>
      <c r="F790" s="7" t="s">
        <v>230</v>
      </c>
      <c r="G790" s="348" t="s">
        <v>516</v>
      </c>
      <c r="H790" s="6">
        <v>74</v>
      </c>
      <c r="I790" s="6">
        <v>48</v>
      </c>
      <c r="J790" s="6">
        <v>76</v>
      </c>
      <c r="K790" s="6">
        <v>83</v>
      </c>
      <c r="L790" s="6">
        <v>81</v>
      </c>
      <c r="M790" s="6">
        <v>104</v>
      </c>
      <c r="N790" s="6">
        <f t="shared" si="36"/>
        <v>466</v>
      </c>
      <c r="O790" s="57">
        <v>0</v>
      </c>
      <c r="P790" s="57">
        <v>0</v>
      </c>
      <c r="Q790" s="57">
        <v>20</v>
      </c>
      <c r="R790" s="57">
        <v>20</v>
      </c>
      <c r="S790" s="57">
        <v>30</v>
      </c>
      <c r="T790" s="57">
        <f t="shared" si="35"/>
        <v>70</v>
      </c>
      <c r="U790" s="4"/>
    </row>
    <row r="791" spans="1:23" x14ac:dyDescent="0.25">
      <c r="A791" s="4">
        <v>679</v>
      </c>
      <c r="B791" s="2" t="s">
        <v>1607</v>
      </c>
      <c r="C791" s="2" t="s">
        <v>143</v>
      </c>
      <c r="D791" s="2" t="s">
        <v>128</v>
      </c>
      <c r="E791" s="2" t="s">
        <v>112</v>
      </c>
      <c r="F791" s="7"/>
      <c r="G791" s="7"/>
      <c r="H791" s="6">
        <v>45</v>
      </c>
      <c r="I791" s="6">
        <v>80</v>
      </c>
      <c r="J791" s="6">
        <v>100</v>
      </c>
      <c r="K791" s="6">
        <v>35</v>
      </c>
      <c r="L791" s="6">
        <v>37</v>
      </c>
      <c r="M791" s="6">
        <v>28</v>
      </c>
      <c r="N791" s="6">
        <f t="shared" si="36"/>
        <v>325</v>
      </c>
      <c r="O791" s="6">
        <v>40</v>
      </c>
      <c r="P791" s="6">
        <v>0</v>
      </c>
      <c r="Q791" s="6">
        <v>0</v>
      </c>
      <c r="R791" s="6">
        <v>0</v>
      </c>
      <c r="S791" s="6">
        <v>10</v>
      </c>
      <c r="T791" s="57">
        <f t="shared" ref="T791:T862" si="39">SUM(O791:S791)</f>
        <v>50</v>
      </c>
      <c r="U791" s="4" t="s">
        <v>1159</v>
      </c>
    </row>
    <row r="792" spans="1:23" x14ac:dyDescent="0.25">
      <c r="A792" s="4">
        <v>680</v>
      </c>
      <c r="B792" s="2" t="s">
        <v>1609</v>
      </c>
      <c r="C792" s="2" t="s">
        <v>143</v>
      </c>
      <c r="D792" s="2" t="s">
        <v>128</v>
      </c>
      <c r="E792" s="2" t="s">
        <v>112</v>
      </c>
      <c r="F792" s="7"/>
      <c r="G792" s="7"/>
      <c r="H792" s="6">
        <v>59</v>
      </c>
      <c r="I792" s="6">
        <v>110</v>
      </c>
      <c r="J792" s="346">
        <v>140</v>
      </c>
      <c r="K792" s="6">
        <v>45</v>
      </c>
      <c r="L792" s="6">
        <v>49</v>
      </c>
      <c r="M792" s="6">
        <v>35</v>
      </c>
      <c r="N792" s="6">
        <f t="shared" si="36"/>
        <v>438</v>
      </c>
      <c r="O792" s="6">
        <v>50</v>
      </c>
      <c r="P792" s="6">
        <v>0</v>
      </c>
      <c r="Q792" s="6">
        <v>0</v>
      </c>
      <c r="R792" s="6">
        <v>0</v>
      </c>
      <c r="S792" s="6">
        <v>30</v>
      </c>
      <c r="T792" s="57">
        <f t="shared" si="39"/>
        <v>80</v>
      </c>
      <c r="U792" s="4" t="s">
        <v>1159</v>
      </c>
    </row>
    <row r="793" spans="1:23" x14ac:dyDescent="0.25">
      <c r="A793" s="4">
        <v>681</v>
      </c>
      <c r="B793" s="2" t="s">
        <v>1613</v>
      </c>
      <c r="C793" s="2" t="s">
        <v>143</v>
      </c>
      <c r="D793" s="2" t="s">
        <v>128</v>
      </c>
      <c r="E793" s="2" t="s">
        <v>1614</v>
      </c>
      <c r="F793" s="7"/>
      <c r="G793" s="7"/>
      <c r="H793" s="6">
        <v>60</v>
      </c>
      <c r="I793" s="6">
        <v>50</v>
      </c>
      <c r="J793" s="439">
        <v>140</v>
      </c>
      <c r="K793" s="6">
        <v>50</v>
      </c>
      <c r="L793" s="6">
        <v>140</v>
      </c>
      <c r="M793" s="6">
        <v>60</v>
      </c>
      <c r="N793" s="6">
        <f t="shared" si="36"/>
        <v>500</v>
      </c>
      <c r="O793" s="6">
        <v>80</v>
      </c>
      <c r="P793" s="6">
        <v>0</v>
      </c>
      <c r="Q793" s="6">
        <v>0</v>
      </c>
      <c r="R793" s="6">
        <v>0</v>
      </c>
      <c r="S793" s="6">
        <v>30</v>
      </c>
      <c r="T793" s="57">
        <f t="shared" si="39"/>
        <v>110</v>
      </c>
      <c r="U793" s="4" t="s">
        <v>1159</v>
      </c>
    </row>
    <row r="794" spans="1:23" x14ac:dyDescent="0.25">
      <c r="A794" s="4">
        <v>682</v>
      </c>
      <c r="B794" s="2" t="s">
        <v>1616</v>
      </c>
      <c r="C794" s="2" t="s">
        <v>211</v>
      </c>
      <c r="D794" s="12"/>
      <c r="E794" s="2" t="s">
        <v>376</v>
      </c>
      <c r="F794" s="7"/>
      <c r="G794" s="7" t="s">
        <v>1618</v>
      </c>
      <c r="H794" s="6">
        <v>78</v>
      </c>
      <c r="I794" s="6">
        <v>52</v>
      </c>
      <c r="J794" s="6">
        <v>60</v>
      </c>
      <c r="K794" s="6">
        <v>63</v>
      </c>
      <c r="L794" s="6">
        <v>65</v>
      </c>
      <c r="M794" s="6">
        <v>23</v>
      </c>
      <c r="N794" s="6">
        <f t="shared" si="36"/>
        <v>341</v>
      </c>
      <c r="O794" s="6">
        <v>0</v>
      </c>
      <c r="P794" s="6">
        <v>20</v>
      </c>
      <c r="Q794" s="6">
        <v>10</v>
      </c>
      <c r="R794" s="6">
        <v>0</v>
      </c>
      <c r="S794" s="6">
        <v>0</v>
      </c>
      <c r="T794" s="57">
        <f t="shared" si="39"/>
        <v>30</v>
      </c>
      <c r="U794" s="4" t="s">
        <v>1518</v>
      </c>
    </row>
    <row r="795" spans="1:23" x14ac:dyDescent="0.25">
      <c r="A795" s="4">
        <v>683</v>
      </c>
      <c r="B795" s="2" t="s">
        <v>1621</v>
      </c>
      <c r="C795" s="2" t="s">
        <v>211</v>
      </c>
      <c r="D795" s="12"/>
      <c r="E795" s="2" t="s">
        <v>376</v>
      </c>
      <c r="F795" s="7"/>
      <c r="G795" s="7" t="s">
        <v>1618</v>
      </c>
      <c r="H795" s="6">
        <v>101</v>
      </c>
      <c r="I795" s="6">
        <v>72</v>
      </c>
      <c r="J795" s="6">
        <v>72</v>
      </c>
      <c r="K795" s="6">
        <v>99</v>
      </c>
      <c r="L795" s="6">
        <v>89</v>
      </c>
      <c r="M795" s="6">
        <v>29</v>
      </c>
      <c r="N795" s="6">
        <f t="shared" si="36"/>
        <v>462</v>
      </c>
      <c r="O795" s="6">
        <v>0</v>
      </c>
      <c r="P795" s="6">
        <v>40</v>
      </c>
      <c r="Q795" s="6">
        <v>30</v>
      </c>
      <c r="R795" s="6">
        <v>0</v>
      </c>
      <c r="S795" s="6">
        <v>0</v>
      </c>
      <c r="T795" s="57">
        <f t="shared" si="39"/>
        <v>70</v>
      </c>
      <c r="U795" s="4" t="s">
        <v>1518</v>
      </c>
    </row>
    <row r="796" spans="1:23" x14ac:dyDescent="0.25">
      <c r="A796" s="4">
        <v>684</v>
      </c>
      <c r="B796" s="2" t="s">
        <v>1624</v>
      </c>
      <c r="C796" s="2" t="s">
        <v>211</v>
      </c>
      <c r="D796" s="12"/>
      <c r="E796" s="2" t="s">
        <v>1625</v>
      </c>
      <c r="F796" s="7"/>
      <c r="G796" s="7" t="s">
        <v>365</v>
      </c>
      <c r="H796" s="6">
        <v>62</v>
      </c>
      <c r="I796" s="6">
        <v>48</v>
      </c>
      <c r="J796" s="6">
        <v>66</v>
      </c>
      <c r="K796" s="6">
        <v>59</v>
      </c>
      <c r="L796" s="6">
        <v>57</v>
      </c>
      <c r="M796" s="6">
        <v>49</v>
      </c>
      <c r="N796" s="6">
        <f t="shared" si="36"/>
        <v>341</v>
      </c>
      <c r="O796" s="6">
        <v>0</v>
      </c>
      <c r="P796" s="6">
        <v>0</v>
      </c>
      <c r="Q796" s="6">
        <v>40</v>
      </c>
      <c r="R796" s="6">
        <v>0</v>
      </c>
      <c r="S796" s="6">
        <v>0</v>
      </c>
      <c r="T796" s="57">
        <f t="shared" si="39"/>
        <v>40</v>
      </c>
      <c r="U796" s="4"/>
    </row>
    <row r="797" spans="1:23" x14ac:dyDescent="0.25">
      <c r="A797" s="4">
        <v>685</v>
      </c>
      <c r="B797" s="2" t="s">
        <v>1628</v>
      </c>
      <c r="C797" s="2" t="s">
        <v>211</v>
      </c>
      <c r="D797" s="12"/>
      <c r="E797" s="2" t="s">
        <v>1625</v>
      </c>
      <c r="F797" s="7"/>
      <c r="G797" s="7" t="s">
        <v>365</v>
      </c>
      <c r="H797" s="6">
        <v>82</v>
      </c>
      <c r="I797" s="6">
        <v>80</v>
      </c>
      <c r="J797" s="6">
        <v>86</v>
      </c>
      <c r="K797" s="6">
        <v>85</v>
      </c>
      <c r="L797" s="6">
        <v>75</v>
      </c>
      <c r="M797" s="6">
        <v>72</v>
      </c>
      <c r="N797" s="6">
        <f t="shared" si="36"/>
        <v>480</v>
      </c>
      <c r="O797" s="6">
        <v>0</v>
      </c>
      <c r="P797" s="6">
        <v>0</v>
      </c>
      <c r="Q797" s="6">
        <v>60</v>
      </c>
      <c r="R797" s="6">
        <v>0</v>
      </c>
      <c r="S797" s="6">
        <v>0</v>
      </c>
      <c r="T797" s="57">
        <f t="shared" si="39"/>
        <v>60</v>
      </c>
      <c r="U797" s="4"/>
    </row>
    <row r="798" spans="1:23" x14ac:dyDescent="0.25">
      <c r="A798" s="4">
        <v>686</v>
      </c>
      <c r="B798" s="2" t="s">
        <v>1632</v>
      </c>
      <c r="C798" s="2" t="s">
        <v>122</v>
      </c>
      <c r="D798" s="2" t="s">
        <v>174</v>
      </c>
      <c r="E798" s="2" t="s">
        <v>190</v>
      </c>
      <c r="F798" s="7" t="s">
        <v>494</v>
      </c>
      <c r="G798" s="7" t="s">
        <v>230</v>
      </c>
      <c r="H798" s="6">
        <v>53</v>
      </c>
      <c r="I798" s="6">
        <v>54</v>
      </c>
      <c r="J798" s="6">
        <v>53</v>
      </c>
      <c r="K798" s="6">
        <v>37</v>
      </c>
      <c r="L798" s="6">
        <v>46</v>
      </c>
      <c r="M798" s="6">
        <v>45</v>
      </c>
      <c r="N798" s="6">
        <f t="shared" si="36"/>
        <v>288</v>
      </c>
      <c r="O798" s="6">
        <v>0</v>
      </c>
      <c r="P798" s="6">
        <v>0</v>
      </c>
      <c r="Q798" s="6">
        <v>10</v>
      </c>
      <c r="R798" s="6">
        <v>20</v>
      </c>
      <c r="S798" s="6">
        <v>0</v>
      </c>
      <c r="T798" s="57">
        <f t="shared" si="39"/>
        <v>30</v>
      </c>
      <c r="U798" s="4"/>
    </row>
    <row r="799" spans="1:23" x14ac:dyDescent="0.25">
      <c r="A799" s="4">
        <v>687</v>
      </c>
      <c r="B799" s="2" t="s">
        <v>1636</v>
      </c>
      <c r="C799" s="2" t="s">
        <v>122</v>
      </c>
      <c r="D799" s="2" t="s">
        <v>174</v>
      </c>
      <c r="E799" s="2" t="s">
        <v>190</v>
      </c>
      <c r="F799" s="7" t="s">
        <v>494</v>
      </c>
      <c r="G799" s="7" t="s">
        <v>230</v>
      </c>
      <c r="H799" s="6">
        <v>86</v>
      </c>
      <c r="I799" s="6">
        <v>92</v>
      </c>
      <c r="J799" s="6">
        <v>88</v>
      </c>
      <c r="K799" s="6">
        <v>68</v>
      </c>
      <c r="L799" s="6">
        <v>75</v>
      </c>
      <c r="M799" s="6">
        <v>73</v>
      </c>
      <c r="N799" s="6">
        <f t="shared" si="36"/>
        <v>482</v>
      </c>
      <c r="O799" s="6">
        <v>0</v>
      </c>
      <c r="P799" s="6">
        <v>0</v>
      </c>
      <c r="Q799" s="6">
        <v>0</v>
      </c>
      <c r="R799" s="6">
        <v>20</v>
      </c>
      <c r="S799" s="6">
        <v>30</v>
      </c>
      <c r="T799" s="57">
        <f t="shared" si="39"/>
        <v>50</v>
      </c>
      <c r="U799" s="4"/>
    </row>
    <row r="800" spans="1:23" x14ac:dyDescent="0.25">
      <c r="A800" s="4">
        <v>688</v>
      </c>
      <c r="B800" s="2" t="s">
        <v>1640</v>
      </c>
      <c r="C800" s="2" t="s">
        <v>89</v>
      </c>
      <c r="D800" s="2" t="s">
        <v>65</v>
      </c>
      <c r="E800" s="2" t="s">
        <v>92</v>
      </c>
      <c r="F800" s="7" t="s">
        <v>60</v>
      </c>
      <c r="G800" s="7" t="s">
        <v>581</v>
      </c>
      <c r="H800" s="6">
        <v>42</v>
      </c>
      <c r="I800" s="6">
        <v>52</v>
      </c>
      <c r="J800" s="6">
        <v>67</v>
      </c>
      <c r="K800" s="6">
        <v>39</v>
      </c>
      <c r="L800" s="6">
        <v>56</v>
      </c>
      <c r="M800" s="6">
        <v>50</v>
      </c>
      <c r="N800" s="6">
        <f t="shared" si="36"/>
        <v>306</v>
      </c>
      <c r="O800" s="6">
        <v>0</v>
      </c>
      <c r="P800" s="6">
        <v>0</v>
      </c>
      <c r="Q800" s="6">
        <v>0</v>
      </c>
      <c r="R800" s="6">
        <v>10</v>
      </c>
      <c r="S800" s="6">
        <v>20</v>
      </c>
      <c r="T800" s="57">
        <f t="shared" si="39"/>
        <v>30</v>
      </c>
      <c r="U800" s="4"/>
    </row>
    <row r="801" spans="1:21" x14ac:dyDescent="0.25">
      <c r="A801" s="4">
        <v>689</v>
      </c>
      <c r="B801" s="2" t="s">
        <v>1643</v>
      </c>
      <c r="C801" s="2" t="s">
        <v>89</v>
      </c>
      <c r="D801" s="2" t="s">
        <v>65</v>
      </c>
      <c r="E801" s="2" t="s">
        <v>92</v>
      </c>
      <c r="F801" s="7" t="s">
        <v>60</v>
      </c>
      <c r="G801" s="7" t="s">
        <v>581</v>
      </c>
      <c r="H801" s="6">
        <v>72</v>
      </c>
      <c r="I801" s="6">
        <v>105</v>
      </c>
      <c r="J801" s="6">
        <v>115</v>
      </c>
      <c r="K801" s="6">
        <v>54</v>
      </c>
      <c r="L801" s="6">
        <v>86</v>
      </c>
      <c r="M801" s="6">
        <v>68</v>
      </c>
      <c r="N801" s="6">
        <f t="shared" si="36"/>
        <v>500</v>
      </c>
      <c r="O801" s="6">
        <v>10</v>
      </c>
      <c r="P801" s="6">
        <v>0</v>
      </c>
      <c r="Q801" s="6">
        <v>0</v>
      </c>
      <c r="R801" s="6">
        <v>10</v>
      </c>
      <c r="S801" s="6">
        <v>60</v>
      </c>
      <c r="T801" s="57">
        <f t="shared" si="39"/>
        <v>80</v>
      </c>
      <c r="U801" s="4"/>
    </row>
    <row r="802" spans="1:21" x14ac:dyDescent="0.25">
      <c r="A802" s="4">
        <v>690</v>
      </c>
      <c r="B802" s="2" t="s">
        <v>1647</v>
      </c>
      <c r="C802" s="2" t="s">
        <v>31</v>
      </c>
      <c r="D802" s="2" t="s">
        <v>65</v>
      </c>
      <c r="E802" s="2" t="s">
        <v>138</v>
      </c>
      <c r="F802" s="7" t="s">
        <v>338</v>
      </c>
      <c r="G802" s="26" t="s">
        <v>4943</v>
      </c>
      <c r="H802" s="6">
        <v>50</v>
      </c>
      <c r="I802" s="6">
        <v>60</v>
      </c>
      <c r="J802" s="6">
        <v>60</v>
      </c>
      <c r="K802" s="6">
        <v>60</v>
      </c>
      <c r="L802" s="6">
        <v>60</v>
      </c>
      <c r="M802" s="6">
        <v>30</v>
      </c>
      <c r="N802" s="6">
        <f t="shared" si="36"/>
        <v>320</v>
      </c>
      <c r="O802" s="6">
        <v>0</v>
      </c>
      <c r="P802" s="6">
        <v>10</v>
      </c>
      <c r="Q802" s="6">
        <v>0</v>
      </c>
      <c r="R802" s="6">
        <v>30</v>
      </c>
      <c r="S802" s="6">
        <v>0</v>
      </c>
      <c r="T802" s="57">
        <f t="shared" si="39"/>
        <v>40</v>
      </c>
      <c r="U802" s="4" t="s">
        <v>1887</v>
      </c>
    </row>
    <row r="803" spans="1:21" x14ac:dyDescent="0.25">
      <c r="A803" s="4">
        <v>691</v>
      </c>
      <c r="B803" s="2" t="s">
        <v>1651</v>
      </c>
      <c r="C803" s="2" t="s">
        <v>31</v>
      </c>
      <c r="D803" s="2" t="s">
        <v>59</v>
      </c>
      <c r="E803" s="2" t="s">
        <v>138</v>
      </c>
      <c r="F803" s="7" t="s">
        <v>338</v>
      </c>
      <c r="G803" s="26" t="s">
        <v>4943</v>
      </c>
      <c r="H803" s="6">
        <v>65</v>
      </c>
      <c r="I803" s="6">
        <v>75</v>
      </c>
      <c r="J803" s="6">
        <v>90</v>
      </c>
      <c r="K803" s="6">
        <v>97</v>
      </c>
      <c r="L803" s="6">
        <v>123</v>
      </c>
      <c r="M803" s="6">
        <v>44</v>
      </c>
      <c r="N803" s="6">
        <f t="shared" si="36"/>
        <v>494</v>
      </c>
      <c r="O803" s="6">
        <v>0</v>
      </c>
      <c r="P803" s="6">
        <v>10</v>
      </c>
      <c r="Q803" s="6">
        <v>0</v>
      </c>
      <c r="R803" s="6">
        <v>50</v>
      </c>
      <c r="S803" s="6">
        <v>20</v>
      </c>
      <c r="T803" s="57">
        <f t="shared" si="39"/>
        <v>80</v>
      </c>
      <c r="U803" s="4" t="s">
        <v>1887</v>
      </c>
    </row>
    <row r="804" spans="1:21" x14ac:dyDescent="0.25">
      <c r="A804" s="4">
        <v>692</v>
      </c>
      <c r="B804" s="2" t="s">
        <v>1654</v>
      </c>
      <c r="C804" s="2" t="s">
        <v>65</v>
      </c>
      <c r="D804" s="12"/>
      <c r="E804" s="2" t="s">
        <v>71</v>
      </c>
      <c r="F804" s="7"/>
      <c r="G804" s="7"/>
      <c r="H804" s="6">
        <v>50</v>
      </c>
      <c r="I804" s="6">
        <v>53</v>
      </c>
      <c r="J804" s="6">
        <v>62</v>
      </c>
      <c r="K804" s="6">
        <v>58</v>
      </c>
      <c r="L804" s="6">
        <v>63</v>
      </c>
      <c r="M804" s="6">
        <v>44</v>
      </c>
      <c r="N804" s="6">
        <f t="shared" si="36"/>
        <v>330</v>
      </c>
      <c r="O804" s="6">
        <v>20</v>
      </c>
      <c r="P804" s="6">
        <v>0</v>
      </c>
      <c r="Q804" s="6">
        <v>0</v>
      </c>
      <c r="R804" s="6">
        <v>10</v>
      </c>
      <c r="S804" s="6">
        <v>20</v>
      </c>
      <c r="T804" s="57">
        <f t="shared" si="39"/>
        <v>50</v>
      </c>
      <c r="U804" s="326" t="s">
        <v>1323</v>
      </c>
    </row>
    <row r="805" spans="1:21" x14ac:dyDescent="0.25">
      <c r="A805" s="4">
        <v>693</v>
      </c>
      <c r="B805" s="2" t="s">
        <v>1658</v>
      </c>
      <c r="C805" s="2" t="s">
        <v>65</v>
      </c>
      <c r="D805" s="12"/>
      <c r="E805" s="2" t="s">
        <v>71</v>
      </c>
      <c r="F805" s="7"/>
      <c r="G805" s="7"/>
      <c r="H805" s="6">
        <v>71</v>
      </c>
      <c r="I805" s="6">
        <v>73</v>
      </c>
      <c r="J805" s="6">
        <v>88</v>
      </c>
      <c r="K805" s="6">
        <v>120</v>
      </c>
      <c r="L805" s="6">
        <v>89</v>
      </c>
      <c r="M805" s="6">
        <v>59</v>
      </c>
      <c r="N805" s="6">
        <f t="shared" si="36"/>
        <v>500</v>
      </c>
      <c r="O805" s="6">
        <v>60</v>
      </c>
      <c r="P805" s="6">
        <v>0</v>
      </c>
      <c r="Q805" s="6">
        <v>0</v>
      </c>
      <c r="R805" s="6">
        <v>20</v>
      </c>
      <c r="S805" s="6">
        <v>20</v>
      </c>
      <c r="T805" s="57">
        <f t="shared" si="39"/>
        <v>100</v>
      </c>
      <c r="U805" s="326" t="s">
        <v>2097</v>
      </c>
    </row>
    <row r="806" spans="1:21" x14ac:dyDescent="0.25">
      <c r="A806" s="4">
        <v>694</v>
      </c>
      <c r="B806" s="2" t="s">
        <v>1659</v>
      </c>
      <c r="C806" s="2" t="s">
        <v>145</v>
      </c>
      <c r="D806" s="2" t="s">
        <v>101</v>
      </c>
      <c r="E806" s="2" t="s">
        <v>245</v>
      </c>
      <c r="F806" s="7" t="s">
        <v>180</v>
      </c>
      <c r="G806" s="7" t="s">
        <v>53</v>
      </c>
      <c r="H806" s="6">
        <v>44</v>
      </c>
      <c r="I806" s="6">
        <v>38</v>
      </c>
      <c r="J806" s="6">
        <v>33</v>
      </c>
      <c r="K806" s="6">
        <v>61</v>
      </c>
      <c r="L806" s="6">
        <v>43</v>
      </c>
      <c r="M806" s="6">
        <v>70</v>
      </c>
      <c r="N806" s="6">
        <f t="shared" si="36"/>
        <v>289</v>
      </c>
      <c r="O806" s="6">
        <v>0</v>
      </c>
      <c r="P806" s="6">
        <v>0</v>
      </c>
      <c r="Q806" s="6">
        <v>10</v>
      </c>
      <c r="R806" s="6">
        <v>10</v>
      </c>
      <c r="S806" s="6">
        <v>0</v>
      </c>
      <c r="T806" s="57">
        <f t="shared" si="39"/>
        <v>20</v>
      </c>
      <c r="U806" s="4" t="s">
        <v>1703</v>
      </c>
    </row>
    <row r="807" spans="1:21" x14ac:dyDescent="0.25">
      <c r="A807" s="4">
        <v>695</v>
      </c>
      <c r="B807" s="2" t="s">
        <v>1663</v>
      </c>
      <c r="C807" s="2" t="s">
        <v>145</v>
      </c>
      <c r="D807" s="2" t="s">
        <v>101</v>
      </c>
      <c r="E807" s="2" t="s">
        <v>245</v>
      </c>
      <c r="F807" s="7" t="s">
        <v>180</v>
      </c>
      <c r="G807" s="7" t="s">
        <v>53</v>
      </c>
      <c r="H807" s="6">
        <v>62</v>
      </c>
      <c r="I807" s="6">
        <v>55</v>
      </c>
      <c r="J807" s="6">
        <v>52</v>
      </c>
      <c r="K807" s="6">
        <v>109</v>
      </c>
      <c r="L807" s="6">
        <v>94</v>
      </c>
      <c r="M807" s="6">
        <v>109</v>
      </c>
      <c r="N807" s="6">
        <f t="shared" si="36"/>
        <v>481</v>
      </c>
      <c r="O807" s="6">
        <v>10</v>
      </c>
      <c r="P807" s="6">
        <v>20</v>
      </c>
      <c r="Q807" s="6">
        <v>10</v>
      </c>
      <c r="R807" s="6">
        <v>40</v>
      </c>
      <c r="S807" s="6">
        <v>0</v>
      </c>
      <c r="T807" s="57">
        <f t="shared" si="39"/>
        <v>80</v>
      </c>
      <c r="U807" s="4" t="s">
        <v>1703</v>
      </c>
    </row>
    <row r="808" spans="1:21" x14ac:dyDescent="0.25">
      <c r="A808" s="4">
        <v>696</v>
      </c>
      <c r="B808" s="2" t="s">
        <v>1666</v>
      </c>
      <c r="C808" s="2" t="s">
        <v>89</v>
      </c>
      <c r="D808" s="2" t="s">
        <v>59</v>
      </c>
      <c r="E808" s="2" t="s">
        <v>530</v>
      </c>
      <c r="F808" s="7"/>
      <c r="G808" s="7" t="s">
        <v>308</v>
      </c>
      <c r="H808" s="6">
        <v>58</v>
      </c>
      <c r="I808" s="6">
        <v>89</v>
      </c>
      <c r="J808" s="6">
        <v>77</v>
      </c>
      <c r="K808" s="6">
        <v>45</v>
      </c>
      <c r="L808" s="6">
        <v>45</v>
      </c>
      <c r="M808" s="6">
        <v>48</v>
      </c>
      <c r="N808" s="6">
        <f t="shared" si="36"/>
        <v>362</v>
      </c>
      <c r="O808" s="6">
        <v>40</v>
      </c>
      <c r="P808" s="6">
        <v>0</v>
      </c>
      <c r="Q808" s="6">
        <v>0</v>
      </c>
      <c r="R808" s="6">
        <v>0</v>
      </c>
      <c r="S808" s="6">
        <v>30</v>
      </c>
      <c r="T808" s="57">
        <f t="shared" si="39"/>
        <v>70</v>
      </c>
      <c r="U808" s="4" t="s">
        <v>1872</v>
      </c>
    </row>
    <row r="809" spans="1:21" x14ac:dyDescent="0.25">
      <c r="A809" s="4">
        <v>697</v>
      </c>
      <c r="B809" s="2" t="s">
        <v>1671</v>
      </c>
      <c r="C809" s="2" t="s">
        <v>89</v>
      </c>
      <c r="D809" s="2" t="s">
        <v>59</v>
      </c>
      <c r="E809" s="2" t="s">
        <v>530</v>
      </c>
      <c r="F809" s="7"/>
      <c r="G809" s="26" t="s">
        <v>2978</v>
      </c>
      <c r="H809" s="6">
        <v>82</v>
      </c>
      <c r="I809" s="6">
        <v>121</v>
      </c>
      <c r="J809" s="6">
        <v>119</v>
      </c>
      <c r="K809" s="6">
        <v>69</v>
      </c>
      <c r="L809" s="6">
        <v>59</v>
      </c>
      <c r="M809" s="6">
        <v>71</v>
      </c>
      <c r="N809" s="6">
        <f t="shared" si="36"/>
        <v>521</v>
      </c>
      <c r="O809" s="6">
        <v>100</v>
      </c>
      <c r="P809" s="6">
        <v>0</v>
      </c>
      <c r="Q809" s="6">
        <v>0</v>
      </c>
      <c r="R809" s="6">
        <v>0</v>
      </c>
      <c r="S809" s="6">
        <v>40</v>
      </c>
      <c r="T809" s="57">
        <f t="shared" si="39"/>
        <v>140</v>
      </c>
      <c r="U809" s="4" t="s">
        <v>1872</v>
      </c>
    </row>
    <row r="810" spans="1:21" x14ac:dyDescent="0.25">
      <c r="A810" s="4">
        <v>698</v>
      </c>
      <c r="B810" s="2" t="s">
        <v>1679</v>
      </c>
      <c r="C810" s="2" t="s">
        <v>89</v>
      </c>
      <c r="D810" s="2" t="s">
        <v>185</v>
      </c>
      <c r="E810" s="2" t="s">
        <v>744</v>
      </c>
      <c r="F810" s="7"/>
      <c r="G810" s="7" t="s">
        <v>220</v>
      </c>
      <c r="H810" s="6">
        <v>77</v>
      </c>
      <c r="I810" s="6">
        <v>59</v>
      </c>
      <c r="J810" s="6">
        <v>50</v>
      </c>
      <c r="K810" s="6">
        <v>67</v>
      </c>
      <c r="L810" s="6">
        <v>63</v>
      </c>
      <c r="M810" s="6">
        <v>46</v>
      </c>
      <c r="N810" s="6">
        <f t="shared" si="36"/>
        <v>362</v>
      </c>
      <c r="O810" s="6">
        <v>0</v>
      </c>
      <c r="P810" s="6">
        <v>20</v>
      </c>
      <c r="Q810" s="6">
        <v>40</v>
      </c>
      <c r="R810" s="6">
        <v>0</v>
      </c>
      <c r="S810" s="6">
        <v>0</v>
      </c>
      <c r="T810" s="57">
        <f t="shared" si="39"/>
        <v>60</v>
      </c>
      <c r="U810" s="4" t="s">
        <v>1629</v>
      </c>
    </row>
    <row r="811" spans="1:21" x14ac:dyDescent="0.25">
      <c r="A811" s="4">
        <v>699</v>
      </c>
      <c r="B811" s="2" t="s">
        <v>1683</v>
      </c>
      <c r="C811" s="2" t="s">
        <v>89</v>
      </c>
      <c r="D811" s="2" t="s">
        <v>185</v>
      </c>
      <c r="E811" s="2" t="s">
        <v>744</v>
      </c>
      <c r="F811" s="7"/>
      <c r="G811" s="7" t="s">
        <v>220</v>
      </c>
      <c r="H811" s="6">
        <v>123</v>
      </c>
      <c r="I811" s="6">
        <v>77</v>
      </c>
      <c r="J811" s="6">
        <v>72</v>
      </c>
      <c r="K811" s="6">
        <v>99</v>
      </c>
      <c r="L811" s="6">
        <v>92</v>
      </c>
      <c r="M811" s="6">
        <v>58</v>
      </c>
      <c r="N811" s="6">
        <f t="shared" si="36"/>
        <v>521</v>
      </c>
      <c r="O811" s="6">
        <v>10</v>
      </c>
      <c r="P811" s="6">
        <v>80</v>
      </c>
      <c r="Q811" s="6">
        <v>0</v>
      </c>
      <c r="R811" s="6">
        <v>0</v>
      </c>
      <c r="S811" s="6">
        <v>20</v>
      </c>
      <c r="T811" s="57">
        <f t="shared" si="39"/>
        <v>110</v>
      </c>
      <c r="U811" s="4" t="s">
        <v>1629</v>
      </c>
    </row>
    <row r="812" spans="1:21" x14ac:dyDescent="0.25">
      <c r="A812" s="4">
        <v>700</v>
      </c>
      <c r="B812" s="2" t="s">
        <v>1686</v>
      </c>
      <c r="C812" s="2" t="s">
        <v>211</v>
      </c>
      <c r="D812" s="12"/>
      <c r="E812" s="2" t="s">
        <v>212</v>
      </c>
      <c r="F812" s="7"/>
      <c r="G812" s="7" t="s">
        <v>647</v>
      </c>
      <c r="H812" s="6">
        <v>95</v>
      </c>
      <c r="I812" s="6">
        <v>65</v>
      </c>
      <c r="J812" s="6">
        <v>65</v>
      </c>
      <c r="K812" s="6">
        <v>110</v>
      </c>
      <c r="L812" s="6">
        <v>130</v>
      </c>
      <c r="M812" s="6">
        <v>60</v>
      </c>
      <c r="N812" s="6">
        <f t="shared" si="36"/>
        <v>525</v>
      </c>
      <c r="O812" s="6">
        <v>0</v>
      </c>
      <c r="P812" s="6">
        <v>30</v>
      </c>
      <c r="Q812" s="6">
        <v>50</v>
      </c>
      <c r="R812" s="6">
        <v>20</v>
      </c>
      <c r="S812" s="6">
        <v>0</v>
      </c>
      <c r="T812" s="57">
        <f t="shared" si="39"/>
        <v>100</v>
      </c>
      <c r="U812" s="4" t="s">
        <v>2201</v>
      </c>
    </row>
    <row r="813" spans="1:21" x14ac:dyDescent="0.25">
      <c r="A813" s="4">
        <v>701</v>
      </c>
      <c r="B813" s="2" t="s">
        <v>1690</v>
      </c>
      <c r="C813" s="2" t="s">
        <v>228</v>
      </c>
      <c r="D813" s="2" t="s">
        <v>57</v>
      </c>
      <c r="E813" s="2" t="s">
        <v>365</v>
      </c>
      <c r="F813" s="7" t="s">
        <v>264</v>
      </c>
      <c r="G813" s="7" t="s">
        <v>231</v>
      </c>
      <c r="H813" s="6">
        <v>78</v>
      </c>
      <c r="I813" s="6">
        <v>92</v>
      </c>
      <c r="J813" s="6">
        <v>75</v>
      </c>
      <c r="K813" s="6">
        <v>74</v>
      </c>
      <c r="L813" s="6">
        <v>63</v>
      </c>
      <c r="M813" s="6">
        <v>118</v>
      </c>
      <c r="N813" s="6">
        <f t="shared" si="36"/>
        <v>500</v>
      </c>
      <c r="O813" s="6">
        <v>70</v>
      </c>
      <c r="P813" s="6">
        <v>0</v>
      </c>
      <c r="Q813" s="6">
        <v>0</v>
      </c>
      <c r="R813" s="6">
        <v>0</v>
      </c>
      <c r="S813" s="6">
        <v>50</v>
      </c>
      <c r="T813" s="57">
        <f t="shared" si="39"/>
        <v>120</v>
      </c>
      <c r="U813" s="4"/>
    </row>
    <row r="814" spans="1:21" x14ac:dyDescent="0.25">
      <c r="A814" s="4">
        <v>702</v>
      </c>
      <c r="B814" s="2" t="s">
        <v>1696</v>
      </c>
      <c r="C814" s="2" t="s">
        <v>145</v>
      </c>
      <c r="D814" s="2" t="s">
        <v>211</v>
      </c>
      <c r="E814" s="2" t="s">
        <v>1536</v>
      </c>
      <c r="F814" s="7" t="s">
        <v>260</v>
      </c>
      <c r="G814" s="7" t="s">
        <v>1326</v>
      </c>
      <c r="H814" s="6">
        <v>67</v>
      </c>
      <c r="I814" s="6">
        <v>58</v>
      </c>
      <c r="J814" s="6">
        <v>57</v>
      </c>
      <c r="K814" s="6">
        <v>81</v>
      </c>
      <c r="L814" s="6">
        <v>67</v>
      </c>
      <c r="M814" s="6">
        <v>101</v>
      </c>
      <c r="N814" s="6">
        <f t="shared" si="36"/>
        <v>431</v>
      </c>
      <c r="O814" s="6">
        <v>0</v>
      </c>
      <c r="P814" s="6">
        <v>0</v>
      </c>
      <c r="Q814" s="6">
        <v>50</v>
      </c>
      <c r="R814" s="6">
        <v>30</v>
      </c>
      <c r="S814" s="6">
        <v>0</v>
      </c>
      <c r="T814" s="57">
        <f t="shared" si="39"/>
        <v>80</v>
      </c>
      <c r="U814" s="4" t="s">
        <v>3683</v>
      </c>
    </row>
    <row r="815" spans="1:21" x14ac:dyDescent="0.25">
      <c r="A815" s="4">
        <v>703</v>
      </c>
      <c r="B815" s="2" t="s">
        <v>1702</v>
      </c>
      <c r="C815" s="2" t="s">
        <v>89</v>
      </c>
      <c r="D815" s="2" t="s">
        <v>211</v>
      </c>
      <c r="E815" s="2" t="s">
        <v>304</v>
      </c>
      <c r="F815" s="7"/>
      <c r="G815" s="7" t="s">
        <v>308</v>
      </c>
      <c r="H815" s="6">
        <v>50</v>
      </c>
      <c r="I815" s="6">
        <v>50</v>
      </c>
      <c r="J815" s="6">
        <v>150</v>
      </c>
      <c r="K815" s="6">
        <v>50</v>
      </c>
      <c r="L815" s="6">
        <v>150</v>
      </c>
      <c r="M815" s="6">
        <v>50</v>
      </c>
      <c r="N815" s="6">
        <f t="shared" si="36"/>
        <v>500</v>
      </c>
      <c r="O815" s="6">
        <v>0</v>
      </c>
      <c r="P815" s="6">
        <v>60</v>
      </c>
      <c r="Q815" s="6">
        <v>10</v>
      </c>
      <c r="R815" s="6">
        <v>0</v>
      </c>
      <c r="S815" s="6">
        <v>20</v>
      </c>
      <c r="T815" s="57">
        <f t="shared" si="39"/>
        <v>90</v>
      </c>
      <c r="U815" s="789" t="s">
        <v>1691</v>
      </c>
    </row>
    <row r="816" spans="1:21" x14ac:dyDescent="0.25">
      <c r="A816" s="4">
        <v>704</v>
      </c>
      <c r="B816" s="2" t="s">
        <v>1704</v>
      </c>
      <c r="C816" s="2" t="s">
        <v>59</v>
      </c>
      <c r="D816" s="12"/>
      <c r="E816" s="89" t="s">
        <v>305</v>
      </c>
      <c r="F816" s="7" t="s">
        <v>334</v>
      </c>
      <c r="G816" s="7" t="s">
        <v>235</v>
      </c>
      <c r="H816" s="6">
        <v>45</v>
      </c>
      <c r="I816" s="6">
        <v>50</v>
      </c>
      <c r="J816" s="6">
        <v>35</v>
      </c>
      <c r="K816" s="6">
        <v>55</v>
      </c>
      <c r="L816" s="6">
        <v>75</v>
      </c>
      <c r="M816" s="6">
        <v>40</v>
      </c>
      <c r="N816" s="6">
        <f t="shared" si="36"/>
        <v>300</v>
      </c>
      <c r="O816" s="6">
        <v>0</v>
      </c>
      <c r="P816" s="6">
        <v>0</v>
      </c>
      <c r="Q816" s="6">
        <v>20</v>
      </c>
      <c r="R816" s="6">
        <v>0</v>
      </c>
      <c r="S816" s="6">
        <v>0</v>
      </c>
      <c r="T816" s="57">
        <f t="shared" si="39"/>
        <v>20</v>
      </c>
      <c r="U816" s="4" t="s">
        <v>1892</v>
      </c>
    </row>
    <row r="817" spans="1:23" x14ac:dyDescent="0.25">
      <c r="A817" s="4">
        <v>705</v>
      </c>
      <c r="B817" s="2" t="s">
        <v>1707</v>
      </c>
      <c r="C817" s="2" t="s">
        <v>59</v>
      </c>
      <c r="D817" s="12"/>
      <c r="E817" s="89" t="s">
        <v>305</v>
      </c>
      <c r="F817" s="7" t="s">
        <v>334</v>
      </c>
      <c r="G817" s="7" t="s">
        <v>235</v>
      </c>
      <c r="H817" s="6">
        <v>68</v>
      </c>
      <c r="I817" s="6">
        <v>75</v>
      </c>
      <c r="J817" s="6">
        <v>53</v>
      </c>
      <c r="K817" s="6">
        <v>83</v>
      </c>
      <c r="L817" s="6">
        <v>113</v>
      </c>
      <c r="M817" s="6">
        <v>60</v>
      </c>
      <c r="N817" s="6">
        <f t="shared" si="36"/>
        <v>452</v>
      </c>
      <c r="O817" s="6">
        <v>0</v>
      </c>
      <c r="P817" s="6">
        <v>0</v>
      </c>
      <c r="Q817" s="6">
        <v>40</v>
      </c>
      <c r="R817" s="6">
        <v>0</v>
      </c>
      <c r="S817" s="6">
        <v>0</v>
      </c>
      <c r="T817" s="57">
        <f t="shared" si="39"/>
        <v>40</v>
      </c>
      <c r="U817" s="4" t="s">
        <v>1892</v>
      </c>
    </row>
    <row r="818" spans="1:23" x14ac:dyDescent="0.25">
      <c r="A818" s="4">
        <v>706</v>
      </c>
      <c r="B818" s="2" t="s">
        <v>1711</v>
      </c>
      <c r="C818" s="2" t="s">
        <v>59</v>
      </c>
      <c r="D818" s="12"/>
      <c r="E818" s="89" t="s">
        <v>305</v>
      </c>
      <c r="F818" s="7" t="s">
        <v>334</v>
      </c>
      <c r="G818" s="7" t="s">
        <v>235</v>
      </c>
      <c r="H818" s="6">
        <v>90</v>
      </c>
      <c r="I818" s="6">
        <v>100</v>
      </c>
      <c r="J818" s="6">
        <v>70</v>
      </c>
      <c r="K818" s="6">
        <v>110</v>
      </c>
      <c r="L818" s="6">
        <v>150</v>
      </c>
      <c r="M818" s="6">
        <v>80</v>
      </c>
      <c r="N818" s="6">
        <f t="shared" si="36"/>
        <v>600</v>
      </c>
      <c r="O818" s="6">
        <v>0</v>
      </c>
      <c r="P818" s="6">
        <v>0</v>
      </c>
      <c r="Q818" s="6">
        <v>50</v>
      </c>
      <c r="R818" s="6">
        <v>0</v>
      </c>
      <c r="S818" s="6">
        <v>20</v>
      </c>
      <c r="T818" s="57">
        <f t="shared" si="39"/>
        <v>70</v>
      </c>
      <c r="U818" s="4" t="s">
        <v>1892</v>
      </c>
    </row>
    <row r="819" spans="1:23" x14ac:dyDescent="0.25">
      <c r="A819" s="4">
        <v>707</v>
      </c>
      <c r="B819" s="2" t="s">
        <v>1714</v>
      </c>
      <c r="C819" s="2" t="s">
        <v>143</v>
      </c>
      <c r="D819" s="2" t="s">
        <v>211</v>
      </c>
      <c r="E819" s="2" t="s">
        <v>516</v>
      </c>
      <c r="F819" s="7"/>
      <c r="G819" s="7" t="s">
        <v>1521</v>
      </c>
      <c r="H819" s="6">
        <v>57</v>
      </c>
      <c r="I819" s="6">
        <v>80</v>
      </c>
      <c r="J819" s="6">
        <v>91</v>
      </c>
      <c r="K819" s="6">
        <v>80</v>
      </c>
      <c r="L819" s="6">
        <v>87</v>
      </c>
      <c r="M819" s="6">
        <v>75</v>
      </c>
      <c r="N819" s="6">
        <f t="shared" si="36"/>
        <v>470</v>
      </c>
      <c r="O819" s="6">
        <v>0</v>
      </c>
      <c r="P819" s="6">
        <v>0</v>
      </c>
      <c r="Q819" s="6">
        <v>0</v>
      </c>
      <c r="R819" s="6">
        <v>40</v>
      </c>
      <c r="S819" s="6">
        <v>10</v>
      </c>
      <c r="T819" s="57">
        <f t="shared" si="39"/>
        <v>50</v>
      </c>
      <c r="U819" s="4" t="s">
        <v>2004</v>
      </c>
    </row>
    <row r="820" spans="1:23" x14ac:dyDescent="0.25">
      <c r="A820" s="4">
        <v>708</v>
      </c>
      <c r="B820" s="2" t="s">
        <v>1719</v>
      </c>
      <c r="C820" s="2" t="s">
        <v>128</v>
      </c>
      <c r="D820" s="2" t="s">
        <v>30</v>
      </c>
      <c r="E820" s="2" t="s">
        <v>374</v>
      </c>
      <c r="F820" s="7" t="s">
        <v>225</v>
      </c>
      <c r="G820" s="7" t="s">
        <v>297</v>
      </c>
      <c r="H820" s="6">
        <v>43</v>
      </c>
      <c r="I820" s="6">
        <v>70</v>
      </c>
      <c r="J820" s="6">
        <v>48</v>
      </c>
      <c r="K820" s="6">
        <v>50</v>
      </c>
      <c r="L820" s="6">
        <v>60</v>
      </c>
      <c r="M820" s="6">
        <v>38</v>
      </c>
      <c r="N820" s="6">
        <f t="shared" si="36"/>
        <v>309</v>
      </c>
      <c r="O820" s="6">
        <v>0</v>
      </c>
      <c r="P820" s="6">
        <v>0</v>
      </c>
      <c r="Q820" s="6">
        <v>10</v>
      </c>
      <c r="R820" s="6">
        <v>10</v>
      </c>
      <c r="S820" s="6">
        <v>20</v>
      </c>
      <c r="T820" s="57">
        <f t="shared" si="39"/>
        <v>40</v>
      </c>
      <c r="U820" s="4" t="s">
        <v>1565</v>
      </c>
    </row>
    <row r="821" spans="1:23" x14ac:dyDescent="0.25">
      <c r="A821" s="4">
        <v>709</v>
      </c>
      <c r="B821" s="2" t="s">
        <v>1725</v>
      </c>
      <c r="C821" s="2" t="s">
        <v>128</v>
      </c>
      <c r="D821" s="2" t="s">
        <v>30</v>
      </c>
      <c r="E821" s="2" t="s">
        <v>374</v>
      </c>
      <c r="F821" s="7" t="s">
        <v>225</v>
      </c>
      <c r="G821" s="7" t="s">
        <v>297</v>
      </c>
      <c r="H821" s="6">
        <v>85</v>
      </c>
      <c r="I821" s="6">
        <v>110</v>
      </c>
      <c r="J821" s="6">
        <v>76</v>
      </c>
      <c r="K821" s="6">
        <v>65</v>
      </c>
      <c r="L821" s="6">
        <v>82</v>
      </c>
      <c r="M821" s="6">
        <v>56</v>
      </c>
      <c r="N821" s="6">
        <f t="shared" si="36"/>
        <v>474</v>
      </c>
      <c r="O821" s="6">
        <v>0</v>
      </c>
      <c r="P821" s="6">
        <v>0</v>
      </c>
      <c r="Q821" s="6">
        <v>0</v>
      </c>
      <c r="R821" s="6">
        <v>10</v>
      </c>
      <c r="S821" s="6">
        <v>50</v>
      </c>
      <c r="T821" s="57">
        <f t="shared" si="39"/>
        <v>60</v>
      </c>
      <c r="U821" s="4" t="s">
        <v>1565</v>
      </c>
    </row>
    <row r="822" spans="1:23" x14ac:dyDescent="0.25">
      <c r="A822" s="4">
        <v>710</v>
      </c>
      <c r="B822" s="68" t="s">
        <v>3889</v>
      </c>
      <c r="C822" s="2" t="s">
        <v>128</v>
      </c>
      <c r="D822" s="2" t="s">
        <v>30</v>
      </c>
      <c r="E822" s="2" t="s">
        <v>260</v>
      </c>
      <c r="F822" s="7" t="s">
        <v>225</v>
      </c>
      <c r="G822" s="7" t="s">
        <v>352</v>
      </c>
      <c r="H822" s="6">
        <v>44</v>
      </c>
      <c r="I822" s="6">
        <v>66</v>
      </c>
      <c r="J822" s="6">
        <v>70</v>
      </c>
      <c r="K822" s="6">
        <v>44</v>
      </c>
      <c r="L822" s="6">
        <v>55</v>
      </c>
      <c r="M822" s="6">
        <v>56</v>
      </c>
      <c r="N822" s="6">
        <f t="shared" si="36"/>
        <v>335</v>
      </c>
      <c r="O822" s="6">
        <v>0</v>
      </c>
      <c r="P822" s="6">
        <v>0</v>
      </c>
      <c r="Q822" s="6">
        <v>30</v>
      </c>
      <c r="R822" s="6">
        <v>20</v>
      </c>
      <c r="S822" s="6">
        <v>0</v>
      </c>
      <c r="T822" s="57">
        <f t="shared" si="39"/>
        <v>50</v>
      </c>
      <c r="U822" s="4" t="s">
        <v>1546</v>
      </c>
    </row>
    <row r="823" spans="1:23" x14ac:dyDescent="0.25">
      <c r="A823" s="554">
        <v>710</v>
      </c>
      <c r="B823" s="68" t="s">
        <v>3895</v>
      </c>
      <c r="C823" s="555" t="s">
        <v>128</v>
      </c>
      <c r="D823" s="555" t="s">
        <v>30</v>
      </c>
      <c r="E823" s="555" t="s">
        <v>260</v>
      </c>
      <c r="F823" s="18" t="s">
        <v>225</v>
      </c>
      <c r="G823" s="18" t="s">
        <v>352</v>
      </c>
      <c r="H823" s="57">
        <v>49</v>
      </c>
      <c r="I823" s="57">
        <v>66</v>
      </c>
      <c r="J823" s="57">
        <v>70</v>
      </c>
      <c r="K823" s="57">
        <v>44</v>
      </c>
      <c r="L823" s="57">
        <v>55</v>
      </c>
      <c r="M823" s="57">
        <v>51</v>
      </c>
      <c r="N823" s="57">
        <f t="shared" ref="N823:N826" si="40">H823+I823+J823+K823+L823+M823</f>
        <v>335</v>
      </c>
      <c r="O823" s="57">
        <v>0</v>
      </c>
      <c r="P823" s="57">
        <v>0</v>
      </c>
      <c r="Q823" s="57">
        <v>20</v>
      </c>
      <c r="R823" s="57">
        <v>20</v>
      </c>
      <c r="S823" s="57">
        <v>10</v>
      </c>
      <c r="T823" s="57">
        <f t="shared" ref="T823:T826" si="41">SUM(O823:S823)</f>
        <v>50</v>
      </c>
      <c r="U823" s="767" t="s">
        <v>1546</v>
      </c>
      <c r="V823" s="553"/>
      <c r="W823" s="553"/>
    </row>
    <row r="824" spans="1:23" x14ac:dyDescent="0.25">
      <c r="A824" s="554">
        <v>710</v>
      </c>
      <c r="B824" s="68" t="s">
        <v>3890</v>
      </c>
      <c r="C824" s="555" t="s">
        <v>128</v>
      </c>
      <c r="D824" s="555" t="s">
        <v>30</v>
      </c>
      <c r="E824" s="555" t="s">
        <v>260</v>
      </c>
      <c r="F824" s="18" t="s">
        <v>225</v>
      </c>
      <c r="G824" s="18" t="s">
        <v>352</v>
      </c>
      <c r="H824" s="57">
        <v>54</v>
      </c>
      <c r="I824" s="57">
        <v>66</v>
      </c>
      <c r="J824" s="57">
        <v>70</v>
      </c>
      <c r="K824" s="57">
        <v>44</v>
      </c>
      <c r="L824" s="57">
        <v>55</v>
      </c>
      <c r="M824" s="57">
        <v>46</v>
      </c>
      <c r="N824" s="57">
        <f t="shared" si="40"/>
        <v>335</v>
      </c>
      <c r="O824" s="57">
        <v>0</v>
      </c>
      <c r="P824" s="57">
        <v>0</v>
      </c>
      <c r="Q824" s="57">
        <v>10</v>
      </c>
      <c r="R824" s="57">
        <v>20</v>
      </c>
      <c r="S824" s="57">
        <v>20</v>
      </c>
      <c r="T824" s="57">
        <f t="shared" si="41"/>
        <v>50</v>
      </c>
      <c r="U824" s="767" t="s">
        <v>1546</v>
      </c>
      <c r="V824" s="553"/>
      <c r="W824" s="553"/>
    </row>
    <row r="825" spans="1:23" x14ac:dyDescent="0.25">
      <c r="A825" s="554">
        <v>710</v>
      </c>
      <c r="B825" s="68" t="s">
        <v>3891</v>
      </c>
      <c r="C825" s="555" t="s">
        <v>128</v>
      </c>
      <c r="D825" s="555" t="s">
        <v>30</v>
      </c>
      <c r="E825" s="555" t="s">
        <v>260</v>
      </c>
      <c r="F825" s="18" t="s">
        <v>225</v>
      </c>
      <c r="G825" s="18" t="s">
        <v>352</v>
      </c>
      <c r="H825" s="57">
        <v>59</v>
      </c>
      <c r="I825" s="57">
        <v>66</v>
      </c>
      <c r="J825" s="57">
        <v>70</v>
      </c>
      <c r="K825" s="57">
        <v>44</v>
      </c>
      <c r="L825" s="57">
        <v>55</v>
      </c>
      <c r="M825" s="57">
        <v>41</v>
      </c>
      <c r="N825" s="57">
        <f t="shared" si="40"/>
        <v>335</v>
      </c>
      <c r="O825" s="57">
        <v>0</v>
      </c>
      <c r="P825" s="57">
        <v>0</v>
      </c>
      <c r="Q825" s="57">
        <v>0</v>
      </c>
      <c r="R825" s="57">
        <v>20</v>
      </c>
      <c r="S825" s="57">
        <v>30</v>
      </c>
      <c r="T825" s="57">
        <f t="shared" si="41"/>
        <v>50</v>
      </c>
      <c r="U825" s="767" t="s">
        <v>1546</v>
      </c>
      <c r="V825" s="553"/>
      <c r="W825" s="553"/>
    </row>
    <row r="826" spans="1:23" x14ac:dyDescent="0.25">
      <c r="A826" s="554">
        <v>711</v>
      </c>
      <c r="B826" s="68" t="s">
        <v>3892</v>
      </c>
      <c r="C826" s="555" t="s">
        <v>128</v>
      </c>
      <c r="D826" s="555" t="s">
        <v>30</v>
      </c>
      <c r="E826" s="555" t="s">
        <v>260</v>
      </c>
      <c r="F826" s="18" t="s">
        <v>225</v>
      </c>
      <c r="G826" s="18" t="s">
        <v>352</v>
      </c>
      <c r="H826" s="57">
        <v>55</v>
      </c>
      <c r="I826" s="57">
        <v>85</v>
      </c>
      <c r="J826" s="57">
        <v>122</v>
      </c>
      <c r="K826" s="57">
        <v>58</v>
      </c>
      <c r="L826" s="57">
        <v>75</v>
      </c>
      <c r="M826" s="57">
        <v>99</v>
      </c>
      <c r="N826" s="57">
        <f t="shared" si="40"/>
        <v>494</v>
      </c>
      <c r="O826" s="57">
        <v>0</v>
      </c>
      <c r="P826" s="57">
        <v>30</v>
      </c>
      <c r="Q826" s="57">
        <v>40</v>
      </c>
      <c r="R826" s="57">
        <v>30</v>
      </c>
      <c r="S826" s="57">
        <v>0</v>
      </c>
      <c r="T826" s="57">
        <f t="shared" si="41"/>
        <v>100</v>
      </c>
      <c r="U826" s="767" t="s">
        <v>1546</v>
      </c>
      <c r="V826" s="553"/>
      <c r="W826" s="553"/>
    </row>
    <row r="827" spans="1:23" x14ac:dyDescent="0.25">
      <c r="A827" s="554">
        <v>711</v>
      </c>
      <c r="B827" s="68" t="s">
        <v>3896</v>
      </c>
      <c r="C827" s="555" t="s">
        <v>128</v>
      </c>
      <c r="D827" s="555" t="s">
        <v>30</v>
      </c>
      <c r="E827" s="555" t="s">
        <v>260</v>
      </c>
      <c r="F827" s="18" t="s">
        <v>225</v>
      </c>
      <c r="G827" s="18" t="s">
        <v>352</v>
      </c>
      <c r="H827" s="57">
        <v>65</v>
      </c>
      <c r="I827" s="57">
        <v>90</v>
      </c>
      <c r="J827" s="57">
        <v>122</v>
      </c>
      <c r="K827" s="57">
        <v>58</v>
      </c>
      <c r="L827" s="57">
        <v>75</v>
      </c>
      <c r="M827" s="57">
        <v>84</v>
      </c>
      <c r="N827" s="57">
        <f t="shared" ref="N827" si="42">H827+I827+J827+K827+L827+M827</f>
        <v>494</v>
      </c>
      <c r="O827" s="57">
        <v>0</v>
      </c>
      <c r="P827" s="57">
        <v>20</v>
      </c>
      <c r="Q827" s="57">
        <v>30</v>
      </c>
      <c r="R827" s="57">
        <v>30</v>
      </c>
      <c r="S827" s="57">
        <v>20</v>
      </c>
      <c r="T827" s="57">
        <f t="shared" ref="T827" si="43">SUM(O827:S827)</f>
        <v>100</v>
      </c>
      <c r="U827" s="767" t="s">
        <v>1546</v>
      </c>
      <c r="V827" s="553"/>
      <c r="W827" s="553"/>
    </row>
    <row r="828" spans="1:23" x14ac:dyDescent="0.25">
      <c r="A828" s="554">
        <v>711</v>
      </c>
      <c r="B828" s="68" t="s">
        <v>3893</v>
      </c>
      <c r="C828" s="555" t="s">
        <v>128</v>
      </c>
      <c r="D828" s="555" t="s">
        <v>30</v>
      </c>
      <c r="E828" s="555" t="s">
        <v>260</v>
      </c>
      <c r="F828" s="18" t="s">
        <v>225</v>
      </c>
      <c r="G828" s="18" t="s">
        <v>352</v>
      </c>
      <c r="H828" s="57">
        <v>75</v>
      </c>
      <c r="I828" s="57">
        <v>95</v>
      </c>
      <c r="J828" s="57">
        <v>122</v>
      </c>
      <c r="K828" s="57">
        <v>58</v>
      </c>
      <c r="L828" s="57">
        <v>75</v>
      </c>
      <c r="M828" s="57">
        <v>69</v>
      </c>
      <c r="N828" s="57">
        <f t="shared" ref="N828" si="44">H828+I828+J828+K828+L828+M828</f>
        <v>494</v>
      </c>
      <c r="O828" s="57">
        <v>0</v>
      </c>
      <c r="P828" s="57">
        <v>10</v>
      </c>
      <c r="Q828" s="57">
        <v>20</v>
      </c>
      <c r="R828" s="57">
        <v>30</v>
      </c>
      <c r="S828" s="57">
        <v>40</v>
      </c>
      <c r="T828" s="57">
        <f t="shared" ref="T828" si="45">SUM(O828:S828)</f>
        <v>100</v>
      </c>
      <c r="U828" s="767" t="s">
        <v>1546</v>
      </c>
      <c r="V828" s="553"/>
      <c r="W828" s="553"/>
    </row>
    <row r="829" spans="1:23" x14ac:dyDescent="0.25">
      <c r="A829" s="4">
        <v>711</v>
      </c>
      <c r="B829" s="68" t="s">
        <v>3894</v>
      </c>
      <c r="C829" s="2" t="s">
        <v>128</v>
      </c>
      <c r="D829" s="2" t="s">
        <v>30</v>
      </c>
      <c r="E829" s="2" t="s">
        <v>260</v>
      </c>
      <c r="F829" s="7" t="s">
        <v>225</v>
      </c>
      <c r="G829" s="7" t="s">
        <v>352</v>
      </c>
      <c r="H829" s="6">
        <v>85</v>
      </c>
      <c r="I829" s="6">
        <v>100</v>
      </c>
      <c r="J829" s="6">
        <v>122</v>
      </c>
      <c r="K829" s="6">
        <v>58</v>
      </c>
      <c r="L829" s="6">
        <v>75</v>
      </c>
      <c r="M829" s="6">
        <v>54</v>
      </c>
      <c r="N829" s="6">
        <f t="shared" si="36"/>
        <v>494</v>
      </c>
      <c r="O829" s="57">
        <v>0</v>
      </c>
      <c r="P829" s="6">
        <v>0</v>
      </c>
      <c r="Q829" s="6">
        <v>10</v>
      </c>
      <c r="R829" s="6">
        <v>30</v>
      </c>
      <c r="S829" s="6">
        <v>60</v>
      </c>
      <c r="T829" s="57">
        <f t="shared" si="39"/>
        <v>100</v>
      </c>
      <c r="U829" s="767" t="s">
        <v>1546</v>
      </c>
    </row>
    <row r="830" spans="1:23" x14ac:dyDescent="0.25">
      <c r="A830" s="4">
        <v>712</v>
      </c>
      <c r="B830" s="2" t="s">
        <v>1734</v>
      </c>
      <c r="C830" s="2" t="s">
        <v>185</v>
      </c>
      <c r="D830" s="12"/>
      <c r="E830" s="2" t="s">
        <v>322</v>
      </c>
      <c r="F830" s="7" t="s">
        <v>335</v>
      </c>
      <c r="G830" s="7" t="s">
        <v>308</v>
      </c>
      <c r="H830" s="6">
        <v>55</v>
      </c>
      <c r="I830" s="6">
        <v>69</v>
      </c>
      <c r="J830" s="6">
        <v>85</v>
      </c>
      <c r="K830" s="6">
        <v>32</v>
      </c>
      <c r="L830" s="6">
        <v>35</v>
      </c>
      <c r="M830" s="6">
        <v>28</v>
      </c>
      <c r="N830" s="6">
        <f t="shared" si="36"/>
        <v>304</v>
      </c>
      <c r="O830" s="6">
        <v>0</v>
      </c>
      <c r="P830" s="6">
        <v>20</v>
      </c>
      <c r="Q830" s="6">
        <v>20</v>
      </c>
      <c r="R830" s="6">
        <v>0</v>
      </c>
      <c r="S830" s="6">
        <v>30</v>
      </c>
      <c r="T830" s="57">
        <f t="shared" si="39"/>
        <v>70</v>
      </c>
      <c r="U830" s="4" t="s">
        <v>3557</v>
      </c>
    </row>
    <row r="831" spans="1:23" x14ac:dyDescent="0.25">
      <c r="A831" s="4">
        <v>713</v>
      </c>
      <c r="B831" s="2" t="s">
        <v>1736</v>
      </c>
      <c r="C831" s="2" t="s">
        <v>185</v>
      </c>
      <c r="D831" s="12"/>
      <c r="E831" s="2" t="s">
        <v>322</v>
      </c>
      <c r="F831" s="7" t="s">
        <v>335</v>
      </c>
      <c r="G831" s="7" t="s">
        <v>308</v>
      </c>
      <c r="H831" s="6">
        <v>95</v>
      </c>
      <c r="I831" s="6">
        <v>117</v>
      </c>
      <c r="J831" s="6">
        <v>184</v>
      </c>
      <c r="K831" s="6">
        <v>44</v>
      </c>
      <c r="L831" s="6">
        <v>46</v>
      </c>
      <c r="M831" s="6">
        <v>28</v>
      </c>
      <c r="N831" s="6">
        <f t="shared" si="36"/>
        <v>514</v>
      </c>
      <c r="O831" s="6">
        <v>0</v>
      </c>
      <c r="P831" s="6">
        <v>40</v>
      </c>
      <c r="Q831" s="6">
        <v>0</v>
      </c>
      <c r="R831" s="6">
        <v>0</v>
      </c>
      <c r="S831" s="6">
        <v>70</v>
      </c>
      <c r="T831" s="57">
        <f t="shared" si="39"/>
        <v>110</v>
      </c>
      <c r="U831" s="4" t="s">
        <v>3557</v>
      </c>
    </row>
    <row r="832" spans="1:23" x14ac:dyDescent="0.25">
      <c r="A832" s="4">
        <v>714</v>
      </c>
      <c r="B832" s="2" t="s">
        <v>1740</v>
      </c>
      <c r="C832" s="2" t="s">
        <v>57</v>
      </c>
      <c r="D832" s="2" t="s">
        <v>59</v>
      </c>
      <c r="E832" s="2" t="s">
        <v>225</v>
      </c>
      <c r="F832" s="7" t="s">
        <v>230</v>
      </c>
      <c r="G832" s="7" t="s">
        <v>534</v>
      </c>
      <c r="H832" s="6">
        <v>40</v>
      </c>
      <c r="I832" s="6">
        <v>30</v>
      </c>
      <c r="J832" s="6">
        <v>35</v>
      </c>
      <c r="K832" s="6">
        <v>45</v>
      </c>
      <c r="L832" s="6">
        <v>40</v>
      </c>
      <c r="M832" s="6">
        <v>55</v>
      </c>
      <c r="N832" s="6">
        <f t="shared" si="36"/>
        <v>245</v>
      </c>
      <c r="O832" s="6">
        <v>0</v>
      </c>
      <c r="P832" s="6">
        <v>0</v>
      </c>
      <c r="Q832" s="6">
        <v>0</v>
      </c>
      <c r="R832" s="6">
        <v>30</v>
      </c>
      <c r="S832" s="6">
        <v>10</v>
      </c>
      <c r="T832" s="57">
        <f t="shared" si="39"/>
        <v>40</v>
      </c>
      <c r="U832" s="4" t="s">
        <v>1072</v>
      </c>
    </row>
    <row r="833" spans="1:23" x14ac:dyDescent="0.25">
      <c r="A833" s="4">
        <v>715</v>
      </c>
      <c r="B833" s="2" t="s">
        <v>1743</v>
      </c>
      <c r="C833" s="2" t="s">
        <v>57</v>
      </c>
      <c r="D833" s="2" t="s">
        <v>59</v>
      </c>
      <c r="E833" s="2" t="s">
        <v>225</v>
      </c>
      <c r="F833" s="7" t="s">
        <v>230</v>
      </c>
      <c r="G833" s="7" t="s">
        <v>534</v>
      </c>
      <c r="H833" s="6">
        <v>85</v>
      </c>
      <c r="I833" s="6">
        <v>70</v>
      </c>
      <c r="J833" s="6">
        <v>80</v>
      </c>
      <c r="K833" s="6">
        <v>97</v>
      </c>
      <c r="L833" s="6">
        <v>80</v>
      </c>
      <c r="M833" s="6">
        <v>123</v>
      </c>
      <c r="N833" s="6">
        <f t="shared" si="36"/>
        <v>535</v>
      </c>
      <c r="O833" s="6">
        <v>20</v>
      </c>
      <c r="P833" s="6">
        <v>0</v>
      </c>
      <c r="Q833" s="6">
        <v>0</v>
      </c>
      <c r="R833" s="6">
        <v>50</v>
      </c>
      <c r="S833" s="6">
        <v>30</v>
      </c>
      <c r="T833" s="57">
        <f t="shared" si="39"/>
        <v>100</v>
      </c>
      <c r="U833" s="4" t="s">
        <v>1072</v>
      </c>
    </row>
    <row r="834" spans="1:23" x14ac:dyDescent="0.25">
      <c r="A834" s="4">
        <v>716</v>
      </c>
      <c r="B834" s="2" t="s">
        <v>1745</v>
      </c>
      <c r="C834" s="2" t="s">
        <v>211</v>
      </c>
      <c r="D834" s="12"/>
      <c r="E834" s="2" t="s">
        <v>1746</v>
      </c>
      <c r="F834" s="7"/>
      <c r="G834" s="7"/>
      <c r="H834" s="6">
        <v>126</v>
      </c>
      <c r="I834" s="6">
        <v>131</v>
      </c>
      <c r="J834" s="6">
        <v>95</v>
      </c>
      <c r="K834" s="6">
        <v>131</v>
      </c>
      <c r="L834" s="6">
        <v>98</v>
      </c>
      <c r="M834" s="6">
        <v>99</v>
      </c>
      <c r="N834" s="6">
        <f t="shared" si="36"/>
        <v>680</v>
      </c>
      <c r="O834" s="6">
        <v>40</v>
      </c>
      <c r="P834" s="6">
        <v>70</v>
      </c>
      <c r="Q834" s="6">
        <v>0</v>
      </c>
      <c r="R834" s="6">
        <v>20</v>
      </c>
      <c r="S834" s="6">
        <v>30</v>
      </c>
      <c r="T834" s="57">
        <f t="shared" si="39"/>
        <v>160</v>
      </c>
      <c r="U834" s="4" t="s">
        <v>1724</v>
      </c>
    </row>
    <row r="835" spans="1:23" x14ac:dyDescent="0.25">
      <c r="A835" s="4">
        <v>717</v>
      </c>
      <c r="B835" s="2" t="s">
        <v>1748</v>
      </c>
      <c r="C835" s="2" t="s">
        <v>122</v>
      </c>
      <c r="D835" s="2" t="s">
        <v>57</v>
      </c>
      <c r="E835" s="2" t="s">
        <v>1750</v>
      </c>
      <c r="F835" s="7"/>
      <c r="G835" s="7"/>
      <c r="H835" s="6">
        <v>126</v>
      </c>
      <c r="I835" s="6">
        <v>131</v>
      </c>
      <c r="J835" s="6">
        <v>95</v>
      </c>
      <c r="K835" s="6">
        <v>131</v>
      </c>
      <c r="L835" s="6">
        <v>98</v>
      </c>
      <c r="M835" s="6">
        <v>99</v>
      </c>
      <c r="N835" s="6">
        <f t="shared" si="36"/>
        <v>680</v>
      </c>
      <c r="O835" s="6">
        <v>70</v>
      </c>
      <c r="P835" s="6">
        <v>40</v>
      </c>
      <c r="Q835" s="6">
        <v>0</v>
      </c>
      <c r="R835" s="6">
        <v>20</v>
      </c>
      <c r="S835" s="6">
        <v>30</v>
      </c>
      <c r="T835" s="57">
        <f t="shared" si="39"/>
        <v>160</v>
      </c>
      <c r="U835" s="4" t="s">
        <v>2835</v>
      </c>
    </row>
    <row r="836" spans="1:23" x14ac:dyDescent="0.25">
      <c r="A836" s="4">
        <v>718</v>
      </c>
      <c r="B836" s="68" t="s">
        <v>3898</v>
      </c>
      <c r="C836" s="2" t="s">
        <v>59</v>
      </c>
      <c r="D836" s="2" t="s">
        <v>111</v>
      </c>
      <c r="E836" s="2" t="s">
        <v>1753</v>
      </c>
      <c r="F836" s="7"/>
      <c r="G836" s="18" t="s">
        <v>1754</v>
      </c>
      <c r="H836" s="6">
        <v>108</v>
      </c>
      <c r="I836" s="6">
        <v>100</v>
      </c>
      <c r="J836" s="6">
        <v>121</v>
      </c>
      <c r="K836" s="6">
        <v>81</v>
      </c>
      <c r="L836" s="6">
        <v>95</v>
      </c>
      <c r="M836" s="6">
        <v>95</v>
      </c>
      <c r="N836" s="6">
        <f t="shared" si="36"/>
        <v>600</v>
      </c>
      <c r="O836" s="6">
        <v>30</v>
      </c>
      <c r="P836" s="6">
        <v>20</v>
      </c>
      <c r="Q836" s="6">
        <v>0</v>
      </c>
      <c r="R836" s="6">
        <v>70</v>
      </c>
      <c r="S836" s="6">
        <v>40</v>
      </c>
      <c r="T836" s="57">
        <f t="shared" si="39"/>
        <v>160</v>
      </c>
      <c r="U836" s="4" t="s">
        <v>889</v>
      </c>
    </row>
    <row r="837" spans="1:23" x14ac:dyDescent="0.25">
      <c r="A837" s="554">
        <v>718</v>
      </c>
      <c r="B837" s="68" t="s">
        <v>3897</v>
      </c>
      <c r="C837" s="555" t="s">
        <v>59</v>
      </c>
      <c r="D837" s="555" t="s">
        <v>111</v>
      </c>
      <c r="E837" s="68" t="s">
        <v>1753</v>
      </c>
      <c r="F837" s="18"/>
      <c r="G837" s="18" t="s">
        <v>1754</v>
      </c>
      <c r="H837" s="57">
        <v>54</v>
      </c>
      <c r="I837" s="57">
        <v>100</v>
      </c>
      <c r="J837" s="57">
        <v>71</v>
      </c>
      <c r="K837" s="57">
        <v>61</v>
      </c>
      <c r="L837" s="57">
        <v>85</v>
      </c>
      <c r="M837" s="57">
        <v>115</v>
      </c>
      <c r="N837" s="57">
        <f t="shared" si="36"/>
        <v>486</v>
      </c>
      <c r="O837" s="57">
        <v>40</v>
      </c>
      <c r="P837" s="57">
        <v>0</v>
      </c>
      <c r="Q837" s="57">
        <v>20</v>
      </c>
      <c r="R837" s="57">
        <v>50</v>
      </c>
      <c r="S837" s="57">
        <v>10</v>
      </c>
      <c r="T837" s="57">
        <f t="shared" si="39"/>
        <v>120</v>
      </c>
      <c r="U837" s="554" t="s">
        <v>889</v>
      </c>
      <c r="V837" s="553"/>
      <c r="W837" s="553"/>
    </row>
    <row r="838" spans="1:23" x14ac:dyDescent="0.25">
      <c r="A838" s="554">
        <v>718</v>
      </c>
      <c r="B838" s="68" t="s">
        <v>3899</v>
      </c>
      <c r="C838" s="555" t="s">
        <v>59</v>
      </c>
      <c r="D838" s="555" t="s">
        <v>111</v>
      </c>
      <c r="E838" s="555"/>
      <c r="F838" s="18"/>
      <c r="G838" s="18" t="s">
        <v>1754</v>
      </c>
      <c r="H838" s="57">
        <v>216</v>
      </c>
      <c r="I838" s="57">
        <v>100</v>
      </c>
      <c r="J838" s="57">
        <v>121</v>
      </c>
      <c r="K838" s="57">
        <v>91</v>
      </c>
      <c r="L838" s="57">
        <v>95</v>
      </c>
      <c r="M838" s="57">
        <v>85</v>
      </c>
      <c r="N838" s="57">
        <f t="shared" ref="N838" si="46">H838+I838+J838+K838+L838+M838</f>
        <v>708</v>
      </c>
      <c r="O838" s="57"/>
      <c r="P838" s="57"/>
      <c r="Q838" s="57"/>
      <c r="R838" s="57"/>
      <c r="S838" s="57"/>
      <c r="T838" s="57"/>
      <c r="U838" s="554"/>
      <c r="V838" s="553"/>
      <c r="W838" s="553"/>
    </row>
    <row r="839" spans="1:23" x14ac:dyDescent="0.25">
      <c r="A839" s="4">
        <v>719</v>
      </c>
      <c r="B839" s="2" t="s">
        <v>1758</v>
      </c>
      <c r="C839" s="2" t="s">
        <v>89</v>
      </c>
      <c r="D839" s="2" t="s">
        <v>211</v>
      </c>
      <c r="E839" s="2" t="s">
        <v>304</v>
      </c>
      <c r="F839" s="7"/>
      <c r="G839" s="7"/>
      <c r="H839" s="6">
        <v>50</v>
      </c>
      <c r="I839" s="6">
        <v>100</v>
      </c>
      <c r="J839" s="6">
        <v>150</v>
      </c>
      <c r="K839" s="6">
        <v>100</v>
      </c>
      <c r="L839" s="6">
        <v>150</v>
      </c>
      <c r="M839" s="6">
        <v>50</v>
      </c>
      <c r="N839" s="6">
        <f t="shared" ref="N839:N902" si="47">H839+I839+J839+K839+L839+M839</f>
        <v>600</v>
      </c>
      <c r="O839" s="6">
        <v>0</v>
      </c>
      <c r="P839" s="6">
        <v>90</v>
      </c>
      <c r="Q839" s="6">
        <v>50</v>
      </c>
      <c r="R839" s="6">
        <v>0</v>
      </c>
      <c r="S839" s="6">
        <v>40</v>
      </c>
      <c r="T839" s="57">
        <f t="shared" si="39"/>
        <v>180</v>
      </c>
      <c r="U839" s="789" t="s">
        <v>1691</v>
      </c>
    </row>
    <row r="840" spans="1:23" x14ac:dyDescent="0.25">
      <c r="A840" s="4">
        <v>719</v>
      </c>
      <c r="B840" s="1" t="s">
        <v>1760</v>
      </c>
      <c r="C840" s="1" t="s">
        <v>89</v>
      </c>
      <c r="D840" s="1" t="s">
        <v>211</v>
      </c>
      <c r="E840" s="1" t="s">
        <v>460</v>
      </c>
      <c r="F840" s="7"/>
      <c r="G840" s="7"/>
      <c r="H840" s="10">
        <v>50</v>
      </c>
      <c r="I840" s="10">
        <v>160</v>
      </c>
      <c r="J840" s="10">
        <v>110</v>
      </c>
      <c r="K840" s="10">
        <v>160</v>
      </c>
      <c r="L840" s="10">
        <v>110</v>
      </c>
      <c r="M840" s="10">
        <v>110</v>
      </c>
      <c r="N840" s="6">
        <f t="shared" si="47"/>
        <v>700</v>
      </c>
      <c r="O840" s="6"/>
      <c r="P840" s="6"/>
      <c r="Q840" s="6"/>
      <c r="R840" s="6"/>
      <c r="S840" s="6"/>
      <c r="T840" s="57"/>
      <c r="U840" s="4"/>
    </row>
    <row r="841" spans="1:23" x14ac:dyDescent="0.25">
      <c r="A841" s="4">
        <v>720</v>
      </c>
      <c r="B841" s="1" t="s">
        <v>1765</v>
      </c>
      <c r="C841" s="2" t="s">
        <v>174</v>
      </c>
      <c r="D841" s="2" t="s">
        <v>128</v>
      </c>
      <c r="E841" s="2" t="s">
        <v>1521</v>
      </c>
      <c r="F841" s="7"/>
      <c r="G841" s="7"/>
      <c r="H841" s="6">
        <v>80</v>
      </c>
      <c r="I841" s="6">
        <v>110</v>
      </c>
      <c r="J841" s="6">
        <v>60</v>
      </c>
      <c r="K841" s="6">
        <v>150</v>
      </c>
      <c r="L841" s="6">
        <v>130</v>
      </c>
      <c r="M841" s="6">
        <v>70</v>
      </c>
      <c r="N841" s="6">
        <f t="shared" si="47"/>
        <v>600</v>
      </c>
      <c r="O841" s="6">
        <v>0</v>
      </c>
      <c r="P841" s="6">
        <v>0</v>
      </c>
      <c r="Q841" s="6">
        <v>20</v>
      </c>
      <c r="R841" s="6">
        <v>60</v>
      </c>
      <c r="S841" s="6">
        <v>20</v>
      </c>
      <c r="T841" s="57">
        <f t="shared" si="39"/>
        <v>100</v>
      </c>
      <c r="U841" s="587" t="s">
        <v>3428</v>
      </c>
    </row>
    <row r="842" spans="1:23" x14ac:dyDescent="0.25">
      <c r="A842" s="4">
        <v>720</v>
      </c>
      <c r="B842" s="1" t="s">
        <v>1769</v>
      </c>
      <c r="C842" s="2" t="s">
        <v>174</v>
      </c>
      <c r="D842" s="2" t="s">
        <v>122</v>
      </c>
      <c r="E842" s="2" t="s">
        <v>1521</v>
      </c>
      <c r="F842" s="7"/>
      <c r="G842" s="7"/>
      <c r="H842" s="6">
        <v>80</v>
      </c>
      <c r="I842" s="6">
        <v>160</v>
      </c>
      <c r="J842" s="6">
        <v>60</v>
      </c>
      <c r="K842" s="6">
        <v>170</v>
      </c>
      <c r="L842" s="6">
        <v>130</v>
      </c>
      <c r="M842" s="6">
        <v>80</v>
      </c>
      <c r="N842" s="6">
        <f t="shared" si="47"/>
        <v>680</v>
      </c>
      <c r="O842" s="6">
        <v>40</v>
      </c>
      <c r="P842" s="6">
        <v>0</v>
      </c>
      <c r="Q842" s="6">
        <v>0</v>
      </c>
      <c r="R842" s="6">
        <v>80</v>
      </c>
      <c r="S842" s="6">
        <v>40</v>
      </c>
      <c r="T842" s="57">
        <f t="shared" si="39"/>
        <v>160</v>
      </c>
      <c r="U842" s="587" t="s">
        <v>3428</v>
      </c>
    </row>
    <row r="843" spans="1:23" x14ac:dyDescent="0.25">
      <c r="A843" s="4">
        <v>721</v>
      </c>
      <c r="B843" s="2" t="s">
        <v>1772</v>
      </c>
      <c r="C843" s="2" t="s">
        <v>49</v>
      </c>
      <c r="D843" s="2" t="s">
        <v>65</v>
      </c>
      <c r="E843" s="2" t="s">
        <v>279</v>
      </c>
      <c r="F843" s="7"/>
      <c r="G843" s="26" t="s">
        <v>3474</v>
      </c>
      <c r="H843" s="6">
        <v>80</v>
      </c>
      <c r="I843" s="6">
        <v>110</v>
      </c>
      <c r="J843" s="6">
        <v>120</v>
      </c>
      <c r="K843" s="6">
        <v>130</v>
      </c>
      <c r="L843" s="6">
        <v>90</v>
      </c>
      <c r="M843" s="6">
        <v>70</v>
      </c>
      <c r="N843" s="6">
        <f t="shared" si="47"/>
        <v>600</v>
      </c>
      <c r="O843" s="6">
        <v>50</v>
      </c>
      <c r="P843" s="6">
        <v>40</v>
      </c>
      <c r="Q843" s="6">
        <v>0</v>
      </c>
      <c r="R843" s="6">
        <v>0</v>
      </c>
      <c r="S843" s="6">
        <v>30</v>
      </c>
      <c r="T843" s="57">
        <f t="shared" si="39"/>
        <v>120</v>
      </c>
      <c r="U843" s="789" t="s">
        <v>810</v>
      </c>
    </row>
    <row r="844" spans="1:23" x14ac:dyDescent="0.25">
      <c r="A844" s="347">
        <v>722</v>
      </c>
      <c r="B844" s="7" t="s">
        <v>1778</v>
      </c>
      <c r="C844" s="12" t="s">
        <v>30</v>
      </c>
      <c r="D844" s="12" t="s">
        <v>57</v>
      </c>
      <c r="E844" s="7" t="s">
        <v>32</v>
      </c>
      <c r="F844" s="7"/>
      <c r="G844" s="7" t="s">
        <v>1779</v>
      </c>
      <c r="H844" s="6">
        <v>68</v>
      </c>
      <c r="I844" s="6">
        <v>55</v>
      </c>
      <c r="J844" s="6">
        <v>55</v>
      </c>
      <c r="K844" s="6">
        <v>50</v>
      </c>
      <c r="L844" s="6">
        <v>50</v>
      </c>
      <c r="M844" s="6">
        <v>42</v>
      </c>
      <c r="N844" s="6">
        <f t="shared" si="47"/>
        <v>320</v>
      </c>
      <c r="O844" s="6">
        <v>0</v>
      </c>
      <c r="P844" s="6">
        <v>0</v>
      </c>
      <c r="Q844" s="6">
        <v>30</v>
      </c>
      <c r="R844" s="6">
        <v>30</v>
      </c>
      <c r="S844" s="6">
        <v>0</v>
      </c>
      <c r="T844" s="57">
        <f t="shared" si="39"/>
        <v>60</v>
      </c>
      <c r="U844" s="4" t="s">
        <v>915</v>
      </c>
    </row>
    <row r="845" spans="1:23" x14ac:dyDescent="0.25">
      <c r="A845" s="347">
        <v>723</v>
      </c>
      <c r="B845" s="7" t="s">
        <v>1780</v>
      </c>
      <c r="C845" s="12" t="s">
        <v>30</v>
      </c>
      <c r="D845" s="12" t="s">
        <v>57</v>
      </c>
      <c r="E845" s="7" t="s">
        <v>32</v>
      </c>
      <c r="F845" s="7"/>
      <c r="G845" s="7" t="s">
        <v>1779</v>
      </c>
      <c r="H845" s="6">
        <v>78</v>
      </c>
      <c r="I845" s="6">
        <v>75</v>
      </c>
      <c r="J845" s="6">
        <v>75</v>
      </c>
      <c r="K845" s="6">
        <v>70</v>
      </c>
      <c r="L845" s="6">
        <v>70</v>
      </c>
      <c r="M845" s="6">
        <v>52</v>
      </c>
      <c r="N845" s="6">
        <f t="shared" si="47"/>
        <v>420</v>
      </c>
      <c r="O845" s="6">
        <v>30</v>
      </c>
      <c r="P845" s="6">
        <v>20</v>
      </c>
      <c r="Q845" s="6">
        <v>0</v>
      </c>
      <c r="R845" s="6">
        <v>40</v>
      </c>
      <c r="S845" s="6">
        <v>0</v>
      </c>
      <c r="T845" s="57">
        <f t="shared" si="39"/>
        <v>90</v>
      </c>
      <c r="U845" s="4" t="s">
        <v>915</v>
      </c>
    </row>
    <row r="846" spans="1:23" x14ac:dyDescent="0.25">
      <c r="A846" s="347">
        <v>724</v>
      </c>
      <c r="B846" s="7" t="s">
        <v>1781</v>
      </c>
      <c r="C846" s="12" t="s">
        <v>30</v>
      </c>
      <c r="D846" s="12" t="s">
        <v>128</v>
      </c>
      <c r="E846" s="7" t="s">
        <v>32</v>
      </c>
      <c r="F846" s="7"/>
      <c r="G846" s="7" t="s">
        <v>1779</v>
      </c>
      <c r="H846" s="6">
        <v>78</v>
      </c>
      <c r="I846" s="6">
        <v>107</v>
      </c>
      <c r="J846" s="6">
        <v>75</v>
      </c>
      <c r="K846" s="6">
        <v>100</v>
      </c>
      <c r="L846" s="6">
        <v>100</v>
      </c>
      <c r="M846" s="6">
        <v>70</v>
      </c>
      <c r="N846" s="6">
        <f t="shared" si="47"/>
        <v>530</v>
      </c>
      <c r="O846" s="6">
        <v>50</v>
      </c>
      <c r="P846" s="6">
        <v>0</v>
      </c>
      <c r="Q846" s="6">
        <v>0</v>
      </c>
      <c r="R846" s="6">
        <v>70</v>
      </c>
      <c r="S846" s="6">
        <v>0</v>
      </c>
      <c r="T846" s="57">
        <f t="shared" si="39"/>
        <v>120</v>
      </c>
      <c r="U846" s="4" t="s">
        <v>2991</v>
      </c>
    </row>
    <row r="847" spans="1:23" x14ac:dyDescent="0.25">
      <c r="A847" s="347">
        <v>725</v>
      </c>
      <c r="B847" s="7" t="s">
        <v>1784</v>
      </c>
      <c r="C847" s="12" t="s">
        <v>49</v>
      </c>
      <c r="D847" s="12"/>
      <c r="E847" s="7" t="s">
        <v>52</v>
      </c>
      <c r="F847" s="7"/>
      <c r="G847" s="7" t="s">
        <v>161</v>
      </c>
      <c r="H847" s="6">
        <v>45</v>
      </c>
      <c r="I847" s="6">
        <v>65</v>
      </c>
      <c r="J847" s="6">
        <v>40</v>
      </c>
      <c r="K847" s="6">
        <v>60</v>
      </c>
      <c r="L847" s="6">
        <v>40</v>
      </c>
      <c r="M847" s="6">
        <v>70</v>
      </c>
      <c r="N847" s="6">
        <f t="shared" si="47"/>
        <v>320</v>
      </c>
      <c r="O847" s="6">
        <v>0</v>
      </c>
      <c r="P847" s="6">
        <v>0</v>
      </c>
      <c r="Q847" s="6">
        <v>30</v>
      </c>
      <c r="R847" s="6">
        <v>10</v>
      </c>
      <c r="S847" s="6">
        <v>10</v>
      </c>
      <c r="T847" s="57">
        <f t="shared" si="39"/>
        <v>50</v>
      </c>
      <c r="U847" s="789" t="s">
        <v>810</v>
      </c>
    </row>
    <row r="848" spans="1:23" x14ac:dyDescent="0.25">
      <c r="A848" s="347">
        <v>726</v>
      </c>
      <c r="B848" s="7" t="s">
        <v>1785</v>
      </c>
      <c r="C848" s="12" t="s">
        <v>49</v>
      </c>
      <c r="D848" s="12"/>
      <c r="E848" s="7" t="s">
        <v>52</v>
      </c>
      <c r="F848" s="7"/>
      <c r="G848" s="7" t="s">
        <v>161</v>
      </c>
      <c r="H848" s="6">
        <v>65</v>
      </c>
      <c r="I848" s="6">
        <v>85</v>
      </c>
      <c r="J848" s="6">
        <v>50</v>
      </c>
      <c r="K848" s="6">
        <v>80</v>
      </c>
      <c r="L848" s="6">
        <v>50</v>
      </c>
      <c r="M848" s="6">
        <v>90</v>
      </c>
      <c r="N848" s="6">
        <f t="shared" si="47"/>
        <v>420</v>
      </c>
      <c r="O848" s="6">
        <v>20</v>
      </c>
      <c r="P848" s="6">
        <v>0</v>
      </c>
      <c r="Q848" s="6">
        <v>20</v>
      </c>
      <c r="R848" s="6">
        <v>10</v>
      </c>
      <c r="S848" s="6">
        <v>30</v>
      </c>
      <c r="T848" s="57">
        <f t="shared" si="39"/>
        <v>80</v>
      </c>
      <c r="U848" s="789" t="s">
        <v>810</v>
      </c>
    </row>
    <row r="849" spans="1:21" x14ac:dyDescent="0.25">
      <c r="A849" s="347">
        <v>727</v>
      </c>
      <c r="B849" s="7" t="s">
        <v>1786</v>
      </c>
      <c r="C849" s="12" t="s">
        <v>49</v>
      </c>
      <c r="D849" s="12" t="s">
        <v>122</v>
      </c>
      <c r="E849" s="7" t="s">
        <v>52</v>
      </c>
      <c r="F849" s="7"/>
      <c r="G849" s="7" t="s">
        <v>161</v>
      </c>
      <c r="H849" s="6">
        <v>95</v>
      </c>
      <c r="I849" s="6">
        <v>115</v>
      </c>
      <c r="J849" s="6">
        <v>90</v>
      </c>
      <c r="K849" s="6">
        <v>80</v>
      </c>
      <c r="L849" s="6">
        <v>90</v>
      </c>
      <c r="M849" s="6">
        <v>60</v>
      </c>
      <c r="N849" s="6">
        <f t="shared" si="47"/>
        <v>530</v>
      </c>
      <c r="O849" s="6">
        <v>40</v>
      </c>
      <c r="P849" s="6">
        <v>0</v>
      </c>
      <c r="Q849" s="6">
        <v>0</v>
      </c>
      <c r="R849" s="6">
        <v>0</v>
      </c>
      <c r="S849" s="6">
        <v>60</v>
      </c>
      <c r="T849" s="57">
        <f t="shared" si="39"/>
        <v>100</v>
      </c>
      <c r="U849" s="4" t="s">
        <v>1477</v>
      </c>
    </row>
    <row r="850" spans="1:21" x14ac:dyDescent="0.25">
      <c r="A850" s="347">
        <v>728</v>
      </c>
      <c r="B850" s="7" t="s">
        <v>1793</v>
      </c>
      <c r="C850" s="12" t="s">
        <v>65</v>
      </c>
      <c r="D850" s="12"/>
      <c r="E850" s="7" t="s">
        <v>66</v>
      </c>
      <c r="F850" s="7"/>
      <c r="G850" s="7" t="s">
        <v>1794</v>
      </c>
      <c r="H850" s="6">
        <v>50</v>
      </c>
      <c r="I850" s="6">
        <v>54</v>
      </c>
      <c r="J850" s="6">
        <v>54</v>
      </c>
      <c r="K850" s="6">
        <v>66</v>
      </c>
      <c r="L850" s="6">
        <v>56</v>
      </c>
      <c r="M850" s="6">
        <v>40</v>
      </c>
      <c r="N850" s="6">
        <f t="shared" si="47"/>
        <v>320</v>
      </c>
      <c r="O850" s="6">
        <v>0</v>
      </c>
      <c r="P850" s="6">
        <v>0</v>
      </c>
      <c r="Q850" s="6">
        <v>50</v>
      </c>
      <c r="R850" s="6">
        <v>0</v>
      </c>
      <c r="S850" s="6">
        <v>0</v>
      </c>
      <c r="T850" s="57">
        <f t="shared" si="39"/>
        <v>50</v>
      </c>
      <c r="U850" s="4"/>
    </row>
    <row r="851" spans="1:21" x14ac:dyDescent="0.25">
      <c r="A851" s="347">
        <v>729</v>
      </c>
      <c r="B851" s="7" t="s">
        <v>1797</v>
      </c>
      <c r="C851" s="12" t="s">
        <v>65</v>
      </c>
      <c r="D851" s="12"/>
      <c r="E851" s="7" t="s">
        <v>66</v>
      </c>
      <c r="F851" s="7"/>
      <c r="G851" s="7" t="s">
        <v>1794</v>
      </c>
      <c r="H851" s="6">
        <v>60</v>
      </c>
      <c r="I851" s="6">
        <v>69</v>
      </c>
      <c r="J851" s="6">
        <v>69</v>
      </c>
      <c r="K851" s="6">
        <v>91</v>
      </c>
      <c r="L851" s="6">
        <v>81</v>
      </c>
      <c r="M851" s="6">
        <v>50</v>
      </c>
      <c r="N851" s="6">
        <f t="shared" si="47"/>
        <v>420</v>
      </c>
      <c r="O851" s="6">
        <v>0</v>
      </c>
      <c r="P851" s="6">
        <v>30</v>
      </c>
      <c r="Q851" s="6">
        <v>50</v>
      </c>
      <c r="R851" s="6">
        <v>0</v>
      </c>
      <c r="S851" s="6">
        <v>0</v>
      </c>
      <c r="T851" s="57">
        <f t="shared" si="39"/>
        <v>80</v>
      </c>
      <c r="U851" s="4"/>
    </row>
    <row r="852" spans="1:21" x14ac:dyDescent="0.25">
      <c r="A852" s="347">
        <v>730</v>
      </c>
      <c r="B852" s="7" t="s">
        <v>1799</v>
      </c>
      <c r="C852" s="12" t="s">
        <v>65</v>
      </c>
      <c r="D852" s="12" t="s">
        <v>211</v>
      </c>
      <c r="E852" s="7" t="s">
        <v>66</v>
      </c>
      <c r="F852" s="7"/>
      <c r="G852" s="7" t="s">
        <v>1794</v>
      </c>
      <c r="H852" s="6">
        <v>80</v>
      </c>
      <c r="I852" s="6">
        <v>74</v>
      </c>
      <c r="J852" s="6">
        <v>74</v>
      </c>
      <c r="K852" s="6">
        <v>126</v>
      </c>
      <c r="L852" s="6">
        <v>116</v>
      </c>
      <c r="M852" s="6">
        <v>60</v>
      </c>
      <c r="N852" s="6">
        <f t="shared" si="47"/>
        <v>530</v>
      </c>
      <c r="O852" s="6">
        <v>0</v>
      </c>
      <c r="P852" s="6">
        <v>50</v>
      </c>
      <c r="Q852" s="6">
        <v>30</v>
      </c>
      <c r="R852" s="6">
        <v>20</v>
      </c>
      <c r="S852" s="6">
        <v>0</v>
      </c>
      <c r="T852" s="57">
        <f t="shared" si="39"/>
        <v>100</v>
      </c>
      <c r="U852" s="4"/>
    </row>
    <row r="853" spans="1:21" x14ac:dyDescent="0.25">
      <c r="A853" s="347">
        <v>731</v>
      </c>
      <c r="B853" s="7" t="s">
        <v>1803</v>
      </c>
      <c r="C853" s="12" t="s">
        <v>101</v>
      </c>
      <c r="D853" s="12" t="s">
        <v>57</v>
      </c>
      <c r="E853" s="7" t="s">
        <v>1805</v>
      </c>
      <c r="F853" s="7" t="s">
        <v>1806</v>
      </c>
      <c r="G853" s="50" t="s">
        <v>260</v>
      </c>
      <c r="H853" s="6">
        <v>35</v>
      </c>
      <c r="I853" s="6">
        <v>75</v>
      </c>
      <c r="J853" s="6">
        <v>30</v>
      </c>
      <c r="K853" s="6">
        <v>30</v>
      </c>
      <c r="L853" s="6">
        <v>30</v>
      </c>
      <c r="M853" s="6">
        <v>65</v>
      </c>
      <c r="N853" s="6">
        <f t="shared" si="47"/>
        <v>265</v>
      </c>
      <c r="O853" s="6">
        <v>10</v>
      </c>
      <c r="P853" s="6">
        <v>0</v>
      </c>
      <c r="Q853" s="6">
        <v>10</v>
      </c>
      <c r="R853" s="6">
        <v>10</v>
      </c>
      <c r="S853" s="6">
        <v>0</v>
      </c>
      <c r="T853" s="57">
        <f t="shared" si="39"/>
        <v>30</v>
      </c>
      <c r="U853" s="4" t="s">
        <v>964</v>
      </c>
    </row>
    <row r="854" spans="1:21" x14ac:dyDescent="0.25">
      <c r="A854" s="347">
        <v>732</v>
      </c>
      <c r="B854" s="7" t="s">
        <v>1814</v>
      </c>
      <c r="C854" s="12" t="s">
        <v>101</v>
      </c>
      <c r="D854" s="12" t="s">
        <v>57</v>
      </c>
      <c r="E854" s="7" t="s">
        <v>1805</v>
      </c>
      <c r="F854" s="7" t="s">
        <v>1806</v>
      </c>
      <c r="G854" s="50" t="s">
        <v>260</v>
      </c>
      <c r="H854" s="6">
        <v>55</v>
      </c>
      <c r="I854" s="6">
        <v>85</v>
      </c>
      <c r="J854" s="6">
        <v>50</v>
      </c>
      <c r="K854" s="6">
        <v>40</v>
      </c>
      <c r="L854" s="6">
        <v>50</v>
      </c>
      <c r="M854" s="6">
        <v>75</v>
      </c>
      <c r="N854" s="6">
        <f t="shared" si="47"/>
        <v>355</v>
      </c>
      <c r="O854" s="6">
        <v>10</v>
      </c>
      <c r="P854" s="6">
        <v>0</v>
      </c>
      <c r="Q854" s="6">
        <v>0</v>
      </c>
      <c r="R854" s="6">
        <v>40</v>
      </c>
      <c r="S854" s="6">
        <v>0</v>
      </c>
      <c r="T854" s="57">
        <f t="shared" si="39"/>
        <v>50</v>
      </c>
      <c r="U854" s="4" t="s">
        <v>964</v>
      </c>
    </row>
    <row r="855" spans="1:21" x14ac:dyDescent="0.25">
      <c r="A855" s="347">
        <v>733</v>
      </c>
      <c r="B855" s="7" t="s">
        <v>1820</v>
      </c>
      <c r="C855" s="12" t="s">
        <v>101</v>
      </c>
      <c r="D855" s="12" t="s">
        <v>57</v>
      </c>
      <c r="E855" s="7" t="s">
        <v>1805</v>
      </c>
      <c r="F855" s="7" t="s">
        <v>1806</v>
      </c>
      <c r="G855" s="50" t="s">
        <v>203</v>
      </c>
      <c r="H855" s="6">
        <v>80</v>
      </c>
      <c r="I855" s="6">
        <v>120</v>
      </c>
      <c r="J855" s="6">
        <v>75</v>
      </c>
      <c r="K855" s="6">
        <v>75</v>
      </c>
      <c r="L855" s="6">
        <v>75</v>
      </c>
      <c r="M855" s="6">
        <v>60</v>
      </c>
      <c r="N855" s="6">
        <f t="shared" si="47"/>
        <v>485</v>
      </c>
      <c r="O855" s="6">
        <v>30</v>
      </c>
      <c r="P855" s="6">
        <v>0</v>
      </c>
      <c r="Q855" s="6">
        <v>0</v>
      </c>
      <c r="R855" s="6">
        <v>40</v>
      </c>
      <c r="S855" s="6">
        <v>30</v>
      </c>
      <c r="T855" s="57">
        <f t="shared" si="39"/>
        <v>100</v>
      </c>
      <c r="U855" s="4" t="s">
        <v>964</v>
      </c>
    </row>
    <row r="856" spans="1:21" x14ac:dyDescent="0.25">
      <c r="A856" s="347">
        <v>734</v>
      </c>
      <c r="B856" s="7" t="s">
        <v>1825</v>
      </c>
      <c r="C856" s="12" t="s">
        <v>101</v>
      </c>
      <c r="D856" s="12"/>
      <c r="E856" s="7" t="s">
        <v>1828</v>
      </c>
      <c r="F856" s="7" t="s">
        <v>530</v>
      </c>
      <c r="G856" s="50" t="s">
        <v>97</v>
      </c>
      <c r="H856" s="6">
        <v>48</v>
      </c>
      <c r="I856" s="6">
        <v>70</v>
      </c>
      <c r="J856" s="6">
        <v>30</v>
      </c>
      <c r="K856" s="6">
        <v>30</v>
      </c>
      <c r="L856" s="6">
        <v>30</v>
      </c>
      <c r="M856" s="6">
        <v>45</v>
      </c>
      <c r="N856" s="6">
        <f t="shared" si="47"/>
        <v>253</v>
      </c>
      <c r="O856" s="6">
        <v>10</v>
      </c>
      <c r="P856" s="6">
        <v>0</v>
      </c>
      <c r="Q856" s="6">
        <v>0</v>
      </c>
      <c r="R856" s="6">
        <v>0</v>
      </c>
      <c r="S856" s="6">
        <v>30</v>
      </c>
      <c r="T856" s="57">
        <f t="shared" si="39"/>
        <v>40</v>
      </c>
      <c r="U856" s="597" t="s">
        <v>1880</v>
      </c>
    </row>
    <row r="857" spans="1:21" x14ac:dyDescent="0.25">
      <c r="A857" s="347">
        <v>735</v>
      </c>
      <c r="B857" s="7" t="s">
        <v>1831</v>
      </c>
      <c r="C857" s="12" t="s">
        <v>101</v>
      </c>
      <c r="D857" s="12"/>
      <c r="E857" s="7" t="s">
        <v>1828</v>
      </c>
      <c r="F857" s="7" t="s">
        <v>530</v>
      </c>
      <c r="G857" s="50" t="s">
        <v>97</v>
      </c>
      <c r="H857" s="6">
        <v>88</v>
      </c>
      <c r="I857" s="6">
        <v>110</v>
      </c>
      <c r="J857" s="6">
        <v>60</v>
      </c>
      <c r="K857" s="6">
        <v>55</v>
      </c>
      <c r="L857" s="6">
        <v>60</v>
      </c>
      <c r="M857" s="6">
        <v>45</v>
      </c>
      <c r="N857" s="6">
        <f t="shared" si="47"/>
        <v>418</v>
      </c>
      <c r="O857" s="6">
        <v>40</v>
      </c>
      <c r="P857" s="6">
        <v>0</v>
      </c>
      <c r="Q857" s="6">
        <v>0</v>
      </c>
      <c r="R857" s="6">
        <v>0</v>
      </c>
      <c r="S857" s="6">
        <v>40</v>
      </c>
      <c r="T857" s="57">
        <f t="shared" si="39"/>
        <v>80</v>
      </c>
      <c r="U857" s="597" t="s">
        <v>1717</v>
      </c>
    </row>
    <row r="858" spans="1:21" x14ac:dyDescent="0.25">
      <c r="A858" s="347">
        <v>736</v>
      </c>
      <c r="B858" s="7" t="s">
        <v>561</v>
      </c>
      <c r="C858" s="12" t="s">
        <v>73</v>
      </c>
      <c r="D858" s="12"/>
      <c r="E858" s="7" t="s">
        <v>91</v>
      </c>
      <c r="F858" s="7"/>
      <c r="G858" s="22" t="s">
        <v>355</v>
      </c>
      <c r="H858" s="6">
        <v>47</v>
      </c>
      <c r="I858" s="6">
        <v>62</v>
      </c>
      <c r="J858" s="6">
        <v>45</v>
      </c>
      <c r="K858" s="6">
        <v>55</v>
      </c>
      <c r="L858" s="6">
        <v>45</v>
      </c>
      <c r="M858" s="6">
        <v>46</v>
      </c>
      <c r="N858" s="6">
        <f t="shared" si="47"/>
        <v>300</v>
      </c>
      <c r="O858" s="6">
        <v>0</v>
      </c>
      <c r="P858" s="6">
        <v>0</v>
      </c>
      <c r="Q858" s="6">
        <v>0</v>
      </c>
      <c r="R858" s="6">
        <v>0</v>
      </c>
      <c r="S858" s="6">
        <v>10</v>
      </c>
      <c r="T858" s="57">
        <f t="shared" si="39"/>
        <v>10</v>
      </c>
      <c r="U858" s="688" t="s">
        <v>2146</v>
      </c>
    </row>
    <row r="859" spans="1:21" x14ac:dyDescent="0.25">
      <c r="A859" s="347">
        <v>737</v>
      </c>
      <c r="B859" s="7" t="s">
        <v>563</v>
      </c>
      <c r="C859" s="12" t="s">
        <v>73</v>
      </c>
      <c r="D859" s="12" t="s">
        <v>145</v>
      </c>
      <c r="E859" s="7" t="s">
        <v>1841</v>
      </c>
      <c r="F859" s="7"/>
      <c r="G859" s="22" t="s">
        <v>463</v>
      </c>
      <c r="H859" s="6">
        <v>57</v>
      </c>
      <c r="I859" s="6">
        <v>82</v>
      </c>
      <c r="J859" s="6">
        <v>95</v>
      </c>
      <c r="K859" s="6">
        <v>55</v>
      </c>
      <c r="L859" s="6">
        <v>75</v>
      </c>
      <c r="M859" s="6">
        <v>36</v>
      </c>
      <c r="N859" s="6">
        <f t="shared" si="47"/>
        <v>400</v>
      </c>
      <c r="O859" s="6">
        <v>0</v>
      </c>
      <c r="P859" s="6">
        <v>0</v>
      </c>
      <c r="Q859" s="6">
        <v>20</v>
      </c>
      <c r="R859" s="6">
        <v>20</v>
      </c>
      <c r="S859" s="6">
        <v>20</v>
      </c>
      <c r="T859" s="57">
        <f t="shared" si="39"/>
        <v>60</v>
      </c>
      <c r="U859" s="688" t="s">
        <v>2146</v>
      </c>
    </row>
    <row r="860" spans="1:21" x14ac:dyDescent="0.25">
      <c r="A860" s="347">
        <v>738</v>
      </c>
      <c r="B860" s="7" t="s">
        <v>564</v>
      </c>
      <c r="C860" s="12" t="s">
        <v>73</v>
      </c>
      <c r="D860" s="12" t="s">
        <v>145</v>
      </c>
      <c r="E860" s="7" t="s">
        <v>234</v>
      </c>
      <c r="F860" s="7"/>
      <c r="G860" s="22" t="s">
        <v>312</v>
      </c>
      <c r="H860" s="6">
        <v>77</v>
      </c>
      <c r="I860" s="6">
        <v>70</v>
      </c>
      <c r="J860" s="6">
        <v>90</v>
      </c>
      <c r="K860" s="6">
        <v>145</v>
      </c>
      <c r="L860" s="6">
        <v>75</v>
      </c>
      <c r="M860" s="6">
        <v>43</v>
      </c>
      <c r="N860" s="6">
        <f t="shared" si="47"/>
        <v>500</v>
      </c>
      <c r="O860" s="6">
        <v>70</v>
      </c>
      <c r="P860" s="6">
        <v>0</v>
      </c>
      <c r="Q860" s="6">
        <v>0</v>
      </c>
      <c r="R860" s="6">
        <v>20</v>
      </c>
      <c r="S860" s="6">
        <v>20</v>
      </c>
      <c r="T860" s="57">
        <f t="shared" si="39"/>
        <v>110</v>
      </c>
      <c r="U860" s="688" t="s">
        <v>2146</v>
      </c>
    </row>
    <row r="861" spans="1:21" x14ac:dyDescent="0.25">
      <c r="A861" s="347">
        <v>739</v>
      </c>
      <c r="B861" s="7" t="s">
        <v>159</v>
      </c>
      <c r="C861" s="12" t="s">
        <v>228</v>
      </c>
      <c r="D861" s="12"/>
      <c r="E861" s="7" t="s">
        <v>1846</v>
      </c>
      <c r="F861" s="7" t="s">
        <v>1847</v>
      </c>
      <c r="G861" s="50" t="s">
        <v>272</v>
      </c>
      <c r="H861" s="6">
        <v>47</v>
      </c>
      <c r="I861" s="6">
        <v>82</v>
      </c>
      <c r="J861" s="6">
        <v>57</v>
      </c>
      <c r="K861" s="6">
        <v>42</v>
      </c>
      <c r="L861" s="6">
        <v>47</v>
      </c>
      <c r="M861" s="6">
        <v>63</v>
      </c>
      <c r="N861" s="6">
        <f t="shared" si="47"/>
        <v>338</v>
      </c>
      <c r="O861" s="6">
        <v>20</v>
      </c>
      <c r="P861" s="6">
        <v>0</v>
      </c>
      <c r="Q861" s="6">
        <v>0</v>
      </c>
      <c r="R861" s="6">
        <v>0</v>
      </c>
      <c r="S861" s="6">
        <v>30</v>
      </c>
      <c r="T861" s="57">
        <f t="shared" si="39"/>
        <v>50</v>
      </c>
      <c r="U861" s="4" t="s">
        <v>1118</v>
      </c>
    </row>
    <row r="862" spans="1:21" x14ac:dyDescent="0.25">
      <c r="A862" s="347">
        <v>740</v>
      </c>
      <c r="B862" s="7" t="s">
        <v>165</v>
      </c>
      <c r="C862" s="12" t="s">
        <v>228</v>
      </c>
      <c r="D862" s="12" t="s">
        <v>185</v>
      </c>
      <c r="E862" s="7" t="s">
        <v>1846</v>
      </c>
      <c r="F862" s="7" t="s">
        <v>1847</v>
      </c>
      <c r="G862" s="50" t="s">
        <v>272</v>
      </c>
      <c r="H862" s="6">
        <v>97</v>
      </c>
      <c r="I862" s="6">
        <v>132</v>
      </c>
      <c r="J862" s="6">
        <v>77</v>
      </c>
      <c r="K862" s="6">
        <v>62</v>
      </c>
      <c r="L862" s="6">
        <v>67</v>
      </c>
      <c r="M862" s="6">
        <v>43</v>
      </c>
      <c r="N862" s="6">
        <f t="shared" si="47"/>
        <v>478</v>
      </c>
      <c r="O862" s="6">
        <v>30</v>
      </c>
      <c r="P862" s="6">
        <v>0</v>
      </c>
      <c r="Q862" s="6">
        <v>0</v>
      </c>
      <c r="R862" s="6">
        <v>0</v>
      </c>
      <c r="S862" s="6">
        <v>60</v>
      </c>
      <c r="T862" s="57">
        <f t="shared" si="39"/>
        <v>90</v>
      </c>
      <c r="U862" s="4" t="s">
        <v>2143</v>
      </c>
    </row>
    <row r="863" spans="1:21" x14ac:dyDescent="0.25">
      <c r="A863" s="347">
        <v>741</v>
      </c>
      <c r="B863" s="18" t="s">
        <v>1851</v>
      </c>
      <c r="C863" s="11" t="s">
        <v>145</v>
      </c>
      <c r="D863" s="12" t="s">
        <v>57</v>
      </c>
      <c r="E863" s="7" t="s">
        <v>1853</v>
      </c>
      <c r="F863" s="7"/>
      <c r="G863" s="7"/>
      <c r="H863" s="6">
        <v>75</v>
      </c>
      <c r="I863" s="6">
        <v>70</v>
      </c>
      <c r="J863" s="6">
        <v>70</v>
      </c>
      <c r="K863" s="6">
        <v>98</v>
      </c>
      <c r="L863" s="6">
        <v>70</v>
      </c>
      <c r="M863" s="6">
        <v>93</v>
      </c>
      <c r="N863" s="6">
        <f t="shared" si="47"/>
        <v>476</v>
      </c>
      <c r="O863" s="6">
        <v>0</v>
      </c>
      <c r="P863" s="6">
        <v>0</v>
      </c>
      <c r="Q863" s="6">
        <v>60</v>
      </c>
      <c r="R863" s="6">
        <v>0</v>
      </c>
      <c r="S863" s="6">
        <v>0</v>
      </c>
      <c r="T863" s="57">
        <f t="shared" ref="T863:T926" si="48">SUM(O863:S863)</f>
        <v>60</v>
      </c>
      <c r="U863" s="731" t="s">
        <v>3670</v>
      </c>
    </row>
    <row r="864" spans="1:21" x14ac:dyDescent="0.25">
      <c r="A864" s="347">
        <v>741</v>
      </c>
      <c r="B864" s="18" t="s">
        <v>1858</v>
      </c>
      <c r="C864" s="11" t="s">
        <v>174</v>
      </c>
      <c r="D864" s="12" t="s">
        <v>57</v>
      </c>
      <c r="E864" s="7" t="s">
        <v>1853</v>
      </c>
      <c r="F864" s="7"/>
      <c r="G864" s="7"/>
      <c r="H864" s="6">
        <v>75</v>
      </c>
      <c r="I864" s="6">
        <v>70</v>
      </c>
      <c r="J864" s="6">
        <v>70</v>
      </c>
      <c r="K864" s="6">
        <v>98</v>
      </c>
      <c r="L864" s="6">
        <v>70</v>
      </c>
      <c r="M864" s="6">
        <v>93</v>
      </c>
      <c r="N864" s="6">
        <f t="shared" si="47"/>
        <v>476</v>
      </c>
      <c r="O864" s="6">
        <v>0</v>
      </c>
      <c r="P864" s="6">
        <v>0</v>
      </c>
      <c r="Q864" s="6">
        <v>30</v>
      </c>
      <c r="R864" s="6">
        <v>0</v>
      </c>
      <c r="S864" s="6">
        <v>30</v>
      </c>
      <c r="T864" s="57">
        <f t="shared" si="48"/>
        <v>60</v>
      </c>
      <c r="U864" s="731" t="s">
        <v>2428</v>
      </c>
    </row>
    <row r="865" spans="1:23" x14ac:dyDescent="0.25">
      <c r="A865" s="347">
        <v>741</v>
      </c>
      <c r="B865" s="18" t="s">
        <v>1861</v>
      </c>
      <c r="C865" s="12" t="s">
        <v>49</v>
      </c>
      <c r="D865" s="12" t="s">
        <v>57</v>
      </c>
      <c r="E865" s="7" t="s">
        <v>1853</v>
      </c>
      <c r="F865" s="7"/>
      <c r="G865" s="7"/>
      <c r="H865" s="6">
        <v>75</v>
      </c>
      <c r="I865" s="6">
        <v>70</v>
      </c>
      <c r="J865" s="6">
        <v>70</v>
      </c>
      <c r="K865" s="6">
        <v>98</v>
      </c>
      <c r="L865" s="6">
        <v>70</v>
      </c>
      <c r="M865" s="6">
        <v>93</v>
      </c>
      <c r="N865" s="6">
        <f t="shared" si="47"/>
        <v>476</v>
      </c>
      <c r="O865" s="6">
        <v>0</v>
      </c>
      <c r="P865" s="6">
        <v>30</v>
      </c>
      <c r="Q865" s="6">
        <v>30</v>
      </c>
      <c r="R865" s="6">
        <v>0</v>
      </c>
      <c r="S865" s="6">
        <v>0</v>
      </c>
      <c r="T865" s="57">
        <f t="shared" si="48"/>
        <v>60</v>
      </c>
      <c r="U865" s="731" t="s">
        <v>1297</v>
      </c>
    </row>
    <row r="866" spans="1:23" x14ac:dyDescent="0.25">
      <c r="A866" s="347">
        <v>741</v>
      </c>
      <c r="B866" s="18" t="s">
        <v>1863</v>
      </c>
      <c r="C866" s="11" t="s">
        <v>128</v>
      </c>
      <c r="D866" s="12" t="s">
        <v>57</v>
      </c>
      <c r="E866" s="7" t="s">
        <v>1853</v>
      </c>
      <c r="F866" s="7"/>
      <c r="G866" s="7"/>
      <c r="H866" s="6">
        <v>75</v>
      </c>
      <c r="I866" s="6">
        <v>70</v>
      </c>
      <c r="J866" s="6">
        <v>70</v>
      </c>
      <c r="K866" s="6">
        <v>98</v>
      </c>
      <c r="L866" s="6">
        <v>70</v>
      </c>
      <c r="M866" s="6">
        <v>93</v>
      </c>
      <c r="N866" s="6">
        <f t="shared" si="47"/>
        <v>476</v>
      </c>
      <c r="O866" s="6">
        <v>0</v>
      </c>
      <c r="P866" s="6">
        <v>0</v>
      </c>
      <c r="Q866" s="6">
        <v>30</v>
      </c>
      <c r="R866" s="6">
        <v>30</v>
      </c>
      <c r="S866" s="6">
        <v>0</v>
      </c>
      <c r="T866" s="57">
        <f t="shared" si="48"/>
        <v>60</v>
      </c>
      <c r="U866" s="731" t="s">
        <v>4204</v>
      </c>
    </row>
    <row r="867" spans="1:23" x14ac:dyDescent="0.25">
      <c r="A867" s="347">
        <v>742</v>
      </c>
      <c r="B867" s="7" t="s">
        <v>1864</v>
      </c>
      <c r="C867" s="12" t="s">
        <v>73</v>
      </c>
      <c r="D867" s="12" t="s">
        <v>211</v>
      </c>
      <c r="E867" s="7" t="s">
        <v>1866</v>
      </c>
      <c r="F867" s="7" t="s">
        <v>1867</v>
      </c>
      <c r="G867" s="50" t="s">
        <v>1625</v>
      </c>
      <c r="H867" s="6">
        <v>40</v>
      </c>
      <c r="I867" s="6">
        <v>45</v>
      </c>
      <c r="J867" s="6">
        <v>40</v>
      </c>
      <c r="K867" s="6">
        <v>55</v>
      </c>
      <c r="L867" s="6">
        <v>40</v>
      </c>
      <c r="M867" s="6">
        <v>84</v>
      </c>
      <c r="N867" s="6">
        <f t="shared" si="47"/>
        <v>304</v>
      </c>
      <c r="O867" s="6">
        <v>0</v>
      </c>
      <c r="P867" s="6">
        <v>0</v>
      </c>
      <c r="Q867" s="6">
        <v>40</v>
      </c>
      <c r="R867" s="6">
        <v>0</v>
      </c>
      <c r="S867" s="6">
        <v>0</v>
      </c>
      <c r="T867" s="57">
        <f t="shared" si="48"/>
        <v>40</v>
      </c>
      <c r="U867" s="4"/>
    </row>
    <row r="868" spans="1:23" x14ac:dyDescent="0.25">
      <c r="A868" s="347">
        <v>743</v>
      </c>
      <c r="B868" s="7" t="s">
        <v>1870</v>
      </c>
      <c r="C868" s="12" t="s">
        <v>73</v>
      </c>
      <c r="D868" s="12" t="s">
        <v>211</v>
      </c>
      <c r="E868" s="7" t="s">
        <v>1866</v>
      </c>
      <c r="F868" s="7" t="s">
        <v>1867</v>
      </c>
      <c r="G868" s="50" t="s">
        <v>1625</v>
      </c>
      <c r="H868" s="6">
        <v>60</v>
      </c>
      <c r="I868" s="6">
        <v>55</v>
      </c>
      <c r="J868" s="6">
        <v>60</v>
      </c>
      <c r="K868" s="6">
        <v>95</v>
      </c>
      <c r="L868" s="6">
        <v>70</v>
      </c>
      <c r="M868" s="6">
        <v>124</v>
      </c>
      <c r="N868" s="6">
        <f t="shared" si="47"/>
        <v>464</v>
      </c>
      <c r="O868" s="6">
        <v>0</v>
      </c>
      <c r="P868" s="6">
        <v>0</v>
      </c>
      <c r="Q868" s="6">
        <v>70</v>
      </c>
      <c r="R868" s="6">
        <v>0</v>
      </c>
      <c r="S868" s="6">
        <v>0</v>
      </c>
      <c r="T868" s="57">
        <f t="shared" si="48"/>
        <v>70</v>
      </c>
      <c r="U868" s="4"/>
    </row>
    <row r="869" spans="1:23" x14ac:dyDescent="0.25">
      <c r="A869" s="347">
        <v>744</v>
      </c>
      <c r="B869" s="7" t="s">
        <v>1874</v>
      </c>
      <c r="C869" s="12" t="s">
        <v>89</v>
      </c>
      <c r="D869" s="12"/>
      <c r="E869" s="7" t="s">
        <v>1805</v>
      </c>
      <c r="F869" s="7" t="s">
        <v>271</v>
      </c>
      <c r="G869" s="50" t="s">
        <v>294</v>
      </c>
      <c r="H869" s="6">
        <v>45</v>
      </c>
      <c r="I869" s="6">
        <v>65</v>
      </c>
      <c r="J869" s="6">
        <v>40</v>
      </c>
      <c r="K869" s="6">
        <v>30</v>
      </c>
      <c r="L869" s="6">
        <v>40</v>
      </c>
      <c r="M869" s="6">
        <v>60</v>
      </c>
      <c r="N869" s="6">
        <f t="shared" si="47"/>
        <v>280</v>
      </c>
      <c r="O869" s="6">
        <v>0</v>
      </c>
      <c r="P869" s="6">
        <v>0</v>
      </c>
      <c r="Q869" s="6">
        <v>50</v>
      </c>
      <c r="R869" s="6">
        <v>0</v>
      </c>
      <c r="S869" s="6">
        <v>10</v>
      </c>
      <c r="T869" s="57">
        <f t="shared" si="48"/>
        <v>60</v>
      </c>
      <c r="U869" s="440" t="s">
        <v>1782</v>
      </c>
    </row>
    <row r="870" spans="1:23" ht="30" x14ac:dyDescent="0.25">
      <c r="A870" s="347">
        <v>745</v>
      </c>
      <c r="B870" s="239" t="s">
        <v>2747</v>
      </c>
      <c r="C870" s="12" t="s">
        <v>89</v>
      </c>
      <c r="D870" s="12"/>
      <c r="E870" s="7" t="s">
        <v>1805</v>
      </c>
      <c r="F870" s="7" t="s">
        <v>181</v>
      </c>
      <c r="G870" s="50" t="s">
        <v>294</v>
      </c>
      <c r="H870" s="1">
        <v>75</v>
      </c>
      <c r="I870" s="1">
        <v>115</v>
      </c>
      <c r="J870" s="1">
        <v>65</v>
      </c>
      <c r="K870" s="1">
        <v>55</v>
      </c>
      <c r="L870" s="1">
        <v>65</v>
      </c>
      <c r="M870" s="1">
        <v>112</v>
      </c>
      <c r="N870" s="6">
        <f t="shared" si="47"/>
        <v>487</v>
      </c>
      <c r="O870" s="2">
        <v>40</v>
      </c>
      <c r="P870" s="2">
        <v>20</v>
      </c>
      <c r="Q870" s="2">
        <v>0</v>
      </c>
      <c r="R870" s="2">
        <v>0</v>
      </c>
      <c r="S870" s="2">
        <v>10</v>
      </c>
      <c r="T870" s="57">
        <f t="shared" si="48"/>
        <v>70</v>
      </c>
      <c r="U870" s="440" t="s">
        <v>1703</v>
      </c>
      <c r="V870" s="16" t="s">
        <v>3165</v>
      </c>
      <c r="W870" s="16" t="s">
        <v>4405</v>
      </c>
    </row>
    <row r="871" spans="1:23" ht="30" x14ac:dyDescent="0.25">
      <c r="A871" s="347">
        <v>745</v>
      </c>
      <c r="B871" s="239" t="s">
        <v>2748</v>
      </c>
      <c r="C871" s="11" t="s">
        <v>89</v>
      </c>
      <c r="D871" s="12"/>
      <c r="E871" s="18" t="s">
        <v>102</v>
      </c>
      <c r="F871" s="18" t="s">
        <v>271</v>
      </c>
      <c r="G871" s="18" t="s">
        <v>112</v>
      </c>
      <c r="H871" s="1">
        <v>85</v>
      </c>
      <c r="I871" s="1">
        <v>115</v>
      </c>
      <c r="J871" s="1">
        <v>75</v>
      </c>
      <c r="K871" s="1">
        <v>55</v>
      </c>
      <c r="L871" s="1">
        <v>75</v>
      </c>
      <c r="M871" s="1">
        <v>82</v>
      </c>
      <c r="N871" s="6">
        <f t="shared" si="47"/>
        <v>487</v>
      </c>
      <c r="O871" s="2">
        <v>20</v>
      </c>
      <c r="P871" s="2">
        <v>0</v>
      </c>
      <c r="Q871" s="2">
        <v>0</v>
      </c>
      <c r="R871" s="2">
        <v>0</v>
      </c>
      <c r="S871" s="2">
        <v>50</v>
      </c>
      <c r="T871" s="57">
        <f t="shared" si="48"/>
        <v>70</v>
      </c>
      <c r="U871" s="440" t="s">
        <v>1701</v>
      </c>
      <c r="V871" s="16" t="s">
        <v>4695</v>
      </c>
      <c r="W871" s="16" t="s">
        <v>4406</v>
      </c>
    </row>
    <row r="872" spans="1:23" ht="30" x14ac:dyDescent="0.25">
      <c r="A872" s="347">
        <v>745</v>
      </c>
      <c r="B872" s="239" t="s">
        <v>2749</v>
      </c>
      <c r="C872" s="68" t="s">
        <v>89</v>
      </c>
      <c r="D872" s="60"/>
      <c r="E872" s="26" t="s">
        <v>102</v>
      </c>
      <c r="F872" s="239" t="s">
        <v>60</v>
      </c>
      <c r="G872" s="26" t="s">
        <v>322</v>
      </c>
      <c r="H872" s="23">
        <v>80</v>
      </c>
      <c r="I872" s="23">
        <v>115</v>
      </c>
      <c r="J872" s="23">
        <v>70</v>
      </c>
      <c r="K872" s="60">
        <v>55</v>
      </c>
      <c r="L872" s="23">
        <v>70</v>
      </c>
      <c r="M872" s="23">
        <v>97</v>
      </c>
      <c r="N872" s="57">
        <f t="shared" si="47"/>
        <v>487</v>
      </c>
      <c r="O872" s="60">
        <v>30</v>
      </c>
      <c r="P872" s="60">
        <v>10</v>
      </c>
      <c r="Q872" s="60">
        <v>0</v>
      </c>
      <c r="R872" s="60">
        <v>0</v>
      </c>
      <c r="S872" s="60">
        <v>30</v>
      </c>
      <c r="T872" s="57">
        <f t="shared" si="48"/>
        <v>70</v>
      </c>
      <c r="U872" s="4" t="s">
        <v>2195</v>
      </c>
      <c r="V872" s="16" t="s">
        <v>3166</v>
      </c>
      <c r="W872" s="303" t="s">
        <v>4407</v>
      </c>
    </row>
    <row r="873" spans="1:23" x14ac:dyDescent="0.25">
      <c r="A873" s="347">
        <v>746</v>
      </c>
      <c r="B873" s="239" t="s">
        <v>2751</v>
      </c>
      <c r="C873" s="12" t="s">
        <v>65</v>
      </c>
      <c r="D873" s="12"/>
      <c r="E873" s="7" t="s">
        <v>1889</v>
      </c>
      <c r="F873" s="7"/>
      <c r="G873" s="7"/>
      <c r="H873" s="1">
        <v>45</v>
      </c>
      <c r="I873" s="1">
        <v>20</v>
      </c>
      <c r="J873" s="1">
        <v>20</v>
      </c>
      <c r="K873" s="1">
        <v>25</v>
      </c>
      <c r="L873" s="1">
        <v>25</v>
      </c>
      <c r="M873" s="1">
        <v>40</v>
      </c>
      <c r="N873" s="6">
        <f t="shared" si="47"/>
        <v>175</v>
      </c>
      <c r="O873" s="2">
        <v>10</v>
      </c>
      <c r="P873" s="2">
        <v>0</v>
      </c>
      <c r="Q873" s="2">
        <v>20</v>
      </c>
      <c r="R873" s="2">
        <v>20</v>
      </c>
      <c r="S873" s="2">
        <v>0</v>
      </c>
      <c r="T873" s="57">
        <f t="shared" si="48"/>
        <v>50</v>
      </c>
      <c r="U873" s="688" t="s">
        <v>1661</v>
      </c>
    </row>
    <row r="874" spans="1:23" x14ac:dyDescent="0.25">
      <c r="A874" s="347">
        <v>746</v>
      </c>
      <c r="B874" s="239" t="s">
        <v>2750</v>
      </c>
      <c r="C874" s="11" t="s">
        <v>65</v>
      </c>
      <c r="D874" s="12"/>
      <c r="E874" s="18" t="s">
        <v>1889</v>
      </c>
      <c r="F874" s="7"/>
      <c r="G874" s="50"/>
      <c r="H874" s="10">
        <v>45</v>
      </c>
      <c r="I874" s="10">
        <v>140</v>
      </c>
      <c r="J874" s="10">
        <v>130</v>
      </c>
      <c r="K874" s="10">
        <v>140</v>
      </c>
      <c r="L874" s="10">
        <v>135</v>
      </c>
      <c r="M874" s="10">
        <v>30</v>
      </c>
      <c r="N874" s="6">
        <f t="shared" si="47"/>
        <v>620</v>
      </c>
      <c r="O874" s="6"/>
      <c r="P874" s="6"/>
      <c r="Q874" s="6"/>
      <c r="R874" s="6"/>
      <c r="S874" s="6"/>
      <c r="T874" s="57"/>
      <c r="U874" s="4"/>
    </row>
    <row r="875" spans="1:23" x14ac:dyDescent="0.25">
      <c r="A875" s="347">
        <v>747</v>
      </c>
      <c r="B875" s="7" t="s">
        <v>565</v>
      </c>
      <c r="C875" s="12" t="s">
        <v>31</v>
      </c>
      <c r="D875" s="12" t="s">
        <v>65</v>
      </c>
      <c r="E875" s="7" t="s">
        <v>1897</v>
      </c>
      <c r="F875" s="22" t="s">
        <v>138</v>
      </c>
      <c r="G875" s="50" t="s">
        <v>323</v>
      </c>
      <c r="H875" s="6">
        <v>50</v>
      </c>
      <c r="I875" s="6">
        <v>53</v>
      </c>
      <c r="J875" s="6">
        <v>62</v>
      </c>
      <c r="K875" s="6">
        <v>43</v>
      </c>
      <c r="L875" s="6">
        <v>52</v>
      </c>
      <c r="M875" s="6">
        <v>45</v>
      </c>
      <c r="N875" s="6">
        <f t="shared" si="47"/>
        <v>305</v>
      </c>
      <c r="O875" s="6">
        <v>0</v>
      </c>
      <c r="P875" s="6">
        <v>0</v>
      </c>
      <c r="Q875" s="6">
        <v>10</v>
      </c>
      <c r="R875" s="6">
        <v>0</v>
      </c>
      <c r="S875" s="6">
        <v>10</v>
      </c>
      <c r="T875" s="57">
        <f t="shared" si="48"/>
        <v>20</v>
      </c>
      <c r="U875" s="4" t="s">
        <v>2531</v>
      </c>
    </row>
    <row r="876" spans="1:23" x14ac:dyDescent="0.25">
      <c r="A876" s="347">
        <v>748</v>
      </c>
      <c r="B876" s="7" t="s">
        <v>568</v>
      </c>
      <c r="C876" s="12" t="s">
        <v>31</v>
      </c>
      <c r="D876" s="12" t="s">
        <v>65</v>
      </c>
      <c r="E876" s="7" t="s">
        <v>1897</v>
      </c>
      <c r="F876" s="22" t="s">
        <v>138</v>
      </c>
      <c r="G876" s="50" t="s">
        <v>323</v>
      </c>
      <c r="H876" s="6">
        <v>50</v>
      </c>
      <c r="I876" s="6">
        <v>63</v>
      </c>
      <c r="J876" s="6">
        <v>152</v>
      </c>
      <c r="K876" s="6">
        <v>53</v>
      </c>
      <c r="L876" s="6">
        <v>142</v>
      </c>
      <c r="M876" s="6">
        <v>35</v>
      </c>
      <c r="N876" s="6">
        <f t="shared" si="47"/>
        <v>495</v>
      </c>
      <c r="O876" s="6">
        <v>10</v>
      </c>
      <c r="P876" s="6">
        <v>0</v>
      </c>
      <c r="Q876" s="6">
        <v>0</v>
      </c>
      <c r="R876" s="6">
        <v>20</v>
      </c>
      <c r="S876" s="6">
        <v>20</v>
      </c>
      <c r="T876" s="57">
        <f t="shared" si="48"/>
        <v>50</v>
      </c>
      <c r="U876" s="4" t="s">
        <v>2531</v>
      </c>
    </row>
    <row r="877" spans="1:23" x14ac:dyDescent="0.25">
      <c r="A877" s="347">
        <v>749</v>
      </c>
      <c r="B877" s="7" t="s">
        <v>1906</v>
      </c>
      <c r="C877" s="12" t="s">
        <v>111</v>
      </c>
      <c r="D877" s="12"/>
      <c r="E877" s="7" t="s">
        <v>322</v>
      </c>
      <c r="F877" s="7" t="s">
        <v>1908</v>
      </c>
      <c r="G877" s="50" t="s">
        <v>227</v>
      </c>
      <c r="H877" s="6">
        <v>70</v>
      </c>
      <c r="I877" s="6">
        <v>100</v>
      </c>
      <c r="J877" s="6">
        <v>70</v>
      </c>
      <c r="K877" s="6">
        <v>45</v>
      </c>
      <c r="L877" s="6">
        <v>55</v>
      </c>
      <c r="M877" s="6">
        <v>45</v>
      </c>
      <c r="N877" s="6">
        <f t="shared" si="47"/>
        <v>385</v>
      </c>
      <c r="O877" s="6">
        <v>0</v>
      </c>
      <c r="P877" s="6">
        <v>0</v>
      </c>
      <c r="Q877" s="6">
        <v>20</v>
      </c>
      <c r="R877" s="6">
        <v>0</v>
      </c>
      <c r="S877" s="6">
        <v>50</v>
      </c>
      <c r="T877" s="57">
        <f t="shared" si="48"/>
        <v>70</v>
      </c>
      <c r="U877" s="4" t="s">
        <v>2033</v>
      </c>
    </row>
    <row r="878" spans="1:23" x14ac:dyDescent="0.25">
      <c r="A878" s="347">
        <v>750</v>
      </c>
      <c r="B878" s="7" t="s">
        <v>1913</v>
      </c>
      <c r="C878" s="12" t="s">
        <v>111</v>
      </c>
      <c r="D878" s="12"/>
      <c r="E878" s="7" t="s">
        <v>322</v>
      </c>
      <c r="F878" s="7" t="s">
        <v>1908</v>
      </c>
      <c r="G878" s="50" t="s">
        <v>227</v>
      </c>
      <c r="H878" s="6">
        <v>100</v>
      </c>
      <c r="I878" s="6">
        <v>125</v>
      </c>
      <c r="J878" s="6">
        <v>100</v>
      </c>
      <c r="K878" s="6">
        <v>55</v>
      </c>
      <c r="L878" s="6">
        <v>85</v>
      </c>
      <c r="M878" s="6">
        <v>35</v>
      </c>
      <c r="N878" s="6">
        <f t="shared" si="47"/>
        <v>500</v>
      </c>
      <c r="O878" s="6">
        <v>0</v>
      </c>
      <c r="P878" s="6">
        <v>0</v>
      </c>
      <c r="Q878" s="6">
        <v>0</v>
      </c>
      <c r="R878" s="6">
        <v>0</v>
      </c>
      <c r="S878" s="6">
        <v>90</v>
      </c>
      <c r="T878" s="57">
        <f t="shared" si="48"/>
        <v>90</v>
      </c>
      <c r="U878" s="4" t="s">
        <v>2033</v>
      </c>
    </row>
    <row r="879" spans="1:23" x14ac:dyDescent="0.25">
      <c r="A879" s="347">
        <v>751</v>
      </c>
      <c r="B879" s="7" t="s">
        <v>1918</v>
      </c>
      <c r="C879" s="12" t="s">
        <v>65</v>
      </c>
      <c r="D879" s="12" t="s">
        <v>73</v>
      </c>
      <c r="E879" s="7" t="s">
        <v>1920</v>
      </c>
      <c r="F879" s="7"/>
      <c r="G879" s="50" t="s">
        <v>279</v>
      </c>
      <c r="H879" s="6">
        <v>38</v>
      </c>
      <c r="I879" s="6">
        <v>40</v>
      </c>
      <c r="J879" s="6">
        <v>52</v>
      </c>
      <c r="K879" s="6">
        <v>40</v>
      </c>
      <c r="L879" s="6">
        <v>72</v>
      </c>
      <c r="M879" s="6">
        <v>27</v>
      </c>
      <c r="N879" s="6">
        <f t="shared" si="47"/>
        <v>269</v>
      </c>
      <c r="O879" s="6">
        <v>0</v>
      </c>
      <c r="P879" s="6">
        <v>10</v>
      </c>
      <c r="Q879" s="6">
        <v>0</v>
      </c>
      <c r="R879" s="6">
        <v>20</v>
      </c>
      <c r="S879" s="6">
        <v>0</v>
      </c>
      <c r="T879" s="57">
        <f t="shared" si="48"/>
        <v>30</v>
      </c>
      <c r="U879" s="4" t="s">
        <v>889</v>
      </c>
    </row>
    <row r="880" spans="1:23" x14ac:dyDescent="0.25">
      <c r="A880" s="347">
        <v>752</v>
      </c>
      <c r="B880" s="7" t="s">
        <v>1922</v>
      </c>
      <c r="C880" s="12" t="s">
        <v>65</v>
      </c>
      <c r="D880" s="12" t="s">
        <v>73</v>
      </c>
      <c r="E880" s="7" t="s">
        <v>1920</v>
      </c>
      <c r="F880" s="7"/>
      <c r="G880" s="50" t="s">
        <v>279</v>
      </c>
      <c r="H880" s="6">
        <v>68</v>
      </c>
      <c r="I880" s="6">
        <v>70</v>
      </c>
      <c r="J880" s="6">
        <v>92</v>
      </c>
      <c r="K880" s="6">
        <v>50</v>
      </c>
      <c r="L880" s="6">
        <v>132</v>
      </c>
      <c r="M880" s="6">
        <v>42</v>
      </c>
      <c r="N880" s="6">
        <f t="shared" si="47"/>
        <v>454</v>
      </c>
      <c r="O880" s="6">
        <v>0</v>
      </c>
      <c r="P880" s="6">
        <v>10</v>
      </c>
      <c r="Q880" s="6">
        <v>0</v>
      </c>
      <c r="R880" s="6">
        <v>20</v>
      </c>
      <c r="S880" s="6">
        <v>20</v>
      </c>
      <c r="T880" s="57">
        <f t="shared" si="48"/>
        <v>50</v>
      </c>
      <c r="U880" s="4" t="s">
        <v>889</v>
      </c>
    </row>
    <row r="881" spans="1:21" x14ac:dyDescent="0.25">
      <c r="A881" s="347">
        <v>753</v>
      </c>
      <c r="B881" s="7" t="s">
        <v>1926</v>
      </c>
      <c r="C881" s="12" t="s">
        <v>30</v>
      </c>
      <c r="D881" s="12"/>
      <c r="E881" s="7" t="s">
        <v>1927</v>
      </c>
      <c r="F881" s="7"/>
      <c r="G881" s="50" t="s">
        <v>494</v>
      </c>
      <c r="H881" s="6">
        <v>40</v>
      </c>
      <c r="I881" s="6">
        <v>55</v>
      </c>
      <c r="J881" s="6">
        <v>35</v>
      </c>
      <c r="K881" s="6">
        <v>50</v>
      </c>
      <c r="L881" s="6">
        <v>35</v>
      </c>
      <c r="M881" s="6">
        <v>35</v>
      </c>
      <c r="N881" s="6">
        <f t="shared" si="47"/>
        <v>250</v>
      </c>
      <c r="O881" s="6">
        <v>0</v>
      </c>
      <c r="P881" s="6">
        <v>0</v>
      </c>
      <c r="Q881" s="6">
        <v>10</v>
      </c>
      <c r="R881" s="6">
        <v>30</v>
      </c>
      <c r="S881" s="6">
        <v>0</v>
      </c>
      <c r="T881" s="57">
        <f t="shared" si="48"/>
        <v>40</v>
      </c>
      <c r="U881" s="4" t="s">
        <v>1105</v>
      </c>
    </row>
    <row r="882" spans="1:21" x14ac:dyDescent="0.25">
      <c r="A882" s="347">
        <v>754</v>
      </c>
      <c r="B882" s="7" t="s">
        <v>1930</v>
      </c>
      <c r="C882" s="12" t="s">
        <v>30</v>
      </c>
      <c r="D882" s="12"/>
      <c r="E882" s="7" t="s">
        <v>1927</v>
      </c>
      <c r="F882" s="7"/>
      <c r="G882" s="50" t="s">
        <v>494</v>
      </c>
      <c r="H882" s="6">
        <v>70</v>
      </c>
      <c r="I882" s="6">
        <v>105</v>
      </c>
      <c r="J882" s="6">
        <v>90</v>
      </c>
      <c r="K882" s="6">
        <v>80</v>
      </c>
      <c r="L882" s="6">
        <v>90</v>
      </c>
      <c r="M882" s="6">
        <v>45</v>
      </c>
      <c r="N882" s="6">
        <f t="shared" si="47"/>
        <v>480</v>
      </c>
      <c r="O882" s="6">
        <v>20</v>
      </c>
      <c r="P882" s="6">
        <v>20</v>
      </c>
      <c r="Q882" s="6">
        <v>0</v>
      </c>
      <c r="R882" s="6">
        <v>50</v>
      </c>
      <c r="S882" s="6">
        <v>0</v>
      </c>
      <c r="T882" s="57">
        <f t="shared" si="48"/>
        <v>90</v>
      </c>
      <c r="U882" s="4" t="s">
        <v>1105</v>
      </c>
    </row>
    <row r="883" spans="1:21" x14ac:dyDescent="0.25">
      <c r="A883" s="347">
        <v>755</v>
      </c>
      <c r="B883" s="7" t="s">
        <v>1932</v>
      </c>
      <c r="C883" s="12" t="s">
        <v>30</v>
      </c>
      <c r="D883" s="12" t="s">
        <v>211</v>
      </c>
      <c r="E883" s="7" t="s">
        <v>1933</v>
      </c>
      <c r="F883" s="7" t="s">
        <v>205</v>
      </c>
      <c r="G883" s="50" t="s">
        <v>67</v>
      </c>
      <c r="H883" s="6">
        <v>40</v>
      </c>
      <c r="I883" s="6">
        <v>35</v>
      </c>
      <c r="J883" s="6">
        <v>55</v>
      </c>
      <c r="K883" s="6">
        <v>65</v>
      </c>
      <c r="L883" s="6">
        <v>75</v>
      </c>
      <c r="M883" s="6">
        <v>15</v>
      </c>
      <c r="N883" s="6">
        <f t="shared" si="47"/>
        <v>285</v>
      </c>
      <c r="O883" s="6">
        <v>0</v>
      </c>
      <c r="P883" s="6">
        <v>0</v>
      </c>
      <c r="Q883" s="6">
        <v>30</v>
      </c>
      <c r="R883" s="6">
        <v>10</v>
      </c>
      <c r="S883" s="6">
        <v>0</v>
      </c>
      <c r="T883" s="57">
        <f t="shared" si="48"/>
        <v>40</v>
      </c>
      <c r="U883" s="4"/>
    </row>
    <row r="884" spans="1:21" x14ac:dyDescent="0.25">
      <c r="A884" s="347">
        <v>756</v>
      </c>
      <c r="B884" s="7" t="s">
        <v>1935</v>
      </c>
      <c r="C884" s="12" t="s">
        <v>30</v>
      </c>
      <c r="D884" s="12" t="s">
        <v>211</v>
      </c>
      <c r="E884" s="7" t="s">
        <v>1933</v>
      </c>
      <c r="F884" s="7" t="s">
        <v>205</v>
      </c>
      <c r="G884" s="50" t="s">
        <v>67</v>
      </c>
      <c r="H884" s="6">
        <v>60</v>
      </c>
      <c r="I884" s="6">
        <v>45</v>
      </c>
      <c r="J884" s="6">
        <v>80</v>
      </c>
      <c r="K884" s="6">
        <v>90</v>
      </c>
      <c r="L884" s="6">
        <v>100</v>
      </c>
      <c r="M884" s="6">
        <v>30</v>
      </c>
      <c r="N884" s="6">
        <f t="shared" si="47"/>
        <v>405</v>
      </c>
      <c r="O884" s="6">
        <v>0</v>
      </c>
      <c r="P884" s="6">
        <v>10</v>
      </c>
      <c r="Q884" s="6">
        <v>30</v>
      </c>
      <c r="R884" s="6">
        <v>20</v>
      </c>
      <c r="S884" s="6">
        <v>0</v>
      </c>
      <c r="T884" s="57">
        <f t="shared" si="48"/>
        <v>60</v>
      </c>
      <c r="U884" s="4"/>
    </row>
    <row r="885" spans="1:21" x14ac:dyDescent="0.25">
      <c r="A885" s="347">
        <v>757</v>
      </c>
      <c r="B885" s="7" t="s">
        <v>1938</v>
      </c>
      <c r="C885" s="12" t="s">
        <v>31</v>
      </c>
      <c r="D885" s="12" t="s">
        <v>49</v>
      </c>
      <c r="E885" s="7" t="s">
        <v>1940</v>
      </c>
      <c r="F885" s="7"/>
      <c r="G885" s="50" t="s">
        <v>321</v>
      </c>
      <c r="H885" s="6">
        <v>48</v>
      </c>
      <c r="I885" s="6">
        <v>44</v>
      </c>
      <c r="J885" s="6">
        <v>40</v>
      </c>
      <c r="K885" s="6">
        <v>71</v>
      </c>
      <c r="L885" s="6">
        <v>40</v>
      </c>
      <c r="M885" s="6">
        <v>77</v>
      </c>
      <c r="N885" s="6">
        <f t="shared" si="47"/>
        <v>320</v>
      </c>
      <c r="O885" s="6">
        <v>20</v>
      </c>
      <c r="P885" s="6">
        <v>0</v>
      </c>
      <c r="Q885" s="6">
        <v>0</v>
      </c>
      <c r="R885" s="6">
        <v>10</v>
      </c>
      <c r="S885" s="6">
        <v>0</v>
      </c>
      <c r="T885" s="57">
        <f t="shared" si="48"/>
        <v>30</v>
      </c>
      <c r="U885" s="4" t="s">
        <v>1307</v>
      </c>
    </row>
    <row r="886" spans="1:21" x14ac:dyDescent="0.25">
      <c r="A886" s="347">
        <v>758</v>
      </c>
      <c r="B886" s="7" t="s">
        <v>1943</v>
      </c>
      <c r="C886" s="12" t="s">
        <v>31</v>
      </c>
      <c r="D886" s="12" t="s">
        <v>49</v>
      </c>
      <c r="E886" s="7" t="s">
        <v>1940</v>
      </c>
      <c r="F886" s="7"/>
      <c r="G886" s="50" t="s">
        <v>321</v>
      </c>
      <c r="H886" s="6">
        <v>68</v>
      </c>
      <c r="I886" s="6">
        <v>64</v>
      </c>
      <c r="J886" s="6">
        <v>60</v>
      </c>
      <c r="K886" s="6">
        <v>111</v>
      </c>
      <c r="L886" s="6">
        <v>60</v>
      </c>
      <c r="M886" s="6">
        <v>117</v>
      </c>
      <c r="N886" s="6">
        <f t="shared" si="47"/>
        <v>480</v>
      </c>
      <c r="O886" s="6">
        <v>40</v>
      </c>
      <c r="P886" s="6">
        <v>30</v>
      </c>
      <c r="Q886" s="6">
        <v>0</v>
      </c>
      <c r="R886" s="6">
        <v>20</v>
      </c>
      <c r="S886" s="6">
        <v>0</v>
      </c>
      <c r="T886" s="57">
        <f t="shared" si="48"/>
        <v>90</v>
      </c>
      <c r="U886" s="4" t="s">
        <v>1307</v>
      </c>
    </row>
    <row r="887" spans="1:21" x14ac:dyDescent="0.25">
      <c r="A887" s="347">
        <v>759</v>
      </c>
      <c r="B887" s="7" t="s">
        <v>1946</v>
      </c>
      <c r="C887" s="12" t="s">
        <v>101</v>
      </c>
      <c r="D887" s="12" t="s">
        <v>228</v>
      </c>
      <c r="E887" s="7" t="s">
        <v>2876</v>
      </c>
      <c r="F887" s="7" t="s">
        <v>1947</v>
      </c>
      <c r="G887" s="50" t="s">
        <v>212</v>
      </c>
      <c r="H887" s="6">
        <v>70</v>
      </c>
      <c r="I887" s="6">
        <v>75</v>
      </c>
      <c r="J887" s="6">
        <v>50</v>
      </c>
      <c r="K887" s="6">
        <v>45</v>
      </c>
      <c r="L887" s="6">
        <v>50</v>
      </c>
      <c r="M887" s="6">
        <v>50</v>
      </c>
      <c r="N887" s="6">
        <f t="shared" si="47"/>
        <v>340</v>
      </c>
      <c r="O887" s="6">
        <v>0</v>
      </c>
      <c r="P887" s="6">
        <v>0</v>
      </c>
      <c r="Q887" s="6">
        <v>60</v>
      </c>
      <c r="R887" s="6">
        <v>0</v>
      </c>
      <c r="S887" s="6">
        <v>10</v>
      </c>
      <c r="T887" s="57">
        <f t="shared" si="48"/>
        <v>70</v>
      </c>
      <c r="U887" s="4" t="s">
        <v>1358</v>
      </c>
    </row>
    <row r="888" spans="1:21" x14ac:dyDescent="0.25">
      <c r="A888" s="347">
        <v>760</v>
      </c>
      <c r="B888" s="7" t="s">
        <v>1949</v>
      </c>
      <c r="C888" s="12" t="s">
        <v>101</v>
      </c>
      <c r="D888" s="12" t="s">
        <v>228</v>
      </c>
      <c r="E888" s="7" t="s">
        <v>2876</v>
      </c>
      <c r="F888" s="7" t="s">
        <v>1947</v>
      </c>
      <c r="G888" s="50" t="s">
        <v>162</v>
      </c>
      <c r="H888" s="6">
        <v>120</v>
      </c>
      <c r="I888" s="6">
        <v>125</v>
      </c>
      <c r="J888" s="6">
        <v>80</v>
      </c>
      <c r="K888" s="6">
        <v>55</v>
      </c>
      <c r="L888" s="6">
        <v>60</v>
      </c>
      <c r="M888" s="6">
        <v>60</v>
      </c>
      <c r="N888" s="6">
        <f t="shared" si="47"/>
        <v>500</v>
      </c>
      <c r="O888" s="6">
        <v>0</v>
      </c>
      <c r="P888" s="6">
        <v>0</v>
      </c>
      <c r="Q888" s="6">
        <v>10</v>
      </c>
      <c r="R888" s="6">
        <v>0</v>
      </c>
      <c r="S888" s="6">
        <v>70</v>
      </c>
      <c r="T888" s="57">
        <f t="shared" si="48"/>
        <v>80</v>
      </c>
      <c r="U888" s="4" t="s">
        <v>1358</v>
      </c>
    </row>
    <row r="889" spans="1:21" x14ac:dyDescent="0.25">
      <c r="A889" s="347">
        <v>761</v>
      </c>
      <c r="B889" s="7" t="s">
        <v>1951</v>
      </c>
      <c r="C889" s="12" t="s">
        <v>30</v>
      </c>
      <c r="D889" s="12"/>
      <c r="E889" s="7" t="s">
        <v>1927</v>
      </c>
      <c r="F889" s="7" t="s">
        <v>1952</v>
      </c>
      <c r="G889" s="50" t="s">
        <v>1625</v>
      </c>
      <c r="H889" s="6">
        <v>42</v>
      </c>
      <c r="I889" s="6">
        <v>30</v>
      </c>
      <c r="J889" s="6">
        <v>38</v>
      </c>
      <c r="K889" s="6">
        <v>30</v>
      </c>
      <c r="L889" s="6">
        <v>38</v>
      </c>
      <c r="M889" s="6">
        <v>32</v>
      </c>
      <c r="N889" s="6">
        <f t="shared" si="47"/>
        <v>210</v>
      </c>
      <c r="O889" s="6">
        <v>0</v>
      </c>
      <c r="P889" s="6">
        <v>10</v>
      </c>
      <c r="Q889" s="6">
        <v>30</v>
      </c>
      <c r="R889" s="6">
        <v>0</v>
      </c>
      <c r="S889" s="6">
        <v>0</v>
      </c>
      <c r="T889" s="57">
        <f t="shared" si="48"/>
        <v>40</v>
      </c>
      <c r="U889" s="4" t="s">
        <v>1360</v>
      </c>
    </row>
    <row r="890" spans="1:21" x14ac:dyDescent="0.25">
      <c r="A890" s="347">
        <v>762</v>
      </c>
      <c r="B890" s="7" t="s">
        <v>1954</v>
      </c>
      <c r="C890" s="12" t="s">
        <v>30</v>
      </c>
      <c r="D890" s="12"/>
      <c r="E890" s="7" t="s">
        <v>1927</v>
      </c>
      <c r="F890" s="7" t="s">
        <v>1952</v>
      </c>
      <c r="G890" s="50" t="s">
        <v>1625</v>
      </c>
      <c r="H890" s="6">
        <v>52</v>
      </c>
      <c r="I890" s="6">
        <v>40</v>
      </c>
      <c r="J890" s="6">
        <v>48</v>
      </c>
      <c r="K890" s="6">
        <v>40</v>
      </c>
      <c r="L890" s="6">
        <v>48</v>
      </c>
      <c r="M890" s="6">
        <v>62</v>
      </c>
      <c r="N890" s="6">
        <f t="shared" si="47"/>
        <v>290</v>
      </c>
      <c r="O890" s="6">
        <v>0</v>
      </c>
      <c r="P890" s="6">
        <v>20</v>
      </c>
      <c r="Q890" s="6">
        <v>40</v>
      </c>
      <c r="R890" s="6">
        <v>0</v>
      </c>
      <c r="S890" s="6">
        <v>0</v>
      </c>
      <c r="T890" s="57">
        <f t="shared" si="48"/>
        <v>60</v>
      </c>
      <c r="U890" s="4" t="s">
        <v>1360</v>
      </c>
    </row>
    <row r="891" spans="1:21" x14ac:dyDescent="0.25">
      <c r="A891" s="347">
        <v>763</v>
      </c>
      <c r="B891" s="7" t="s">
        <v>569</v>
      </c>
      <c r="C891" s="12" t="s">
        <v>30</v>
      </c>
      <c r="D891" s="12"/>
      <c r="E891" s="7" t="s">
        <v>1927</v>
      </c>
      <c r="F891" s="18" t="s">
        <v>2978</v>
      </c>
      <c r="G891" s="50" t="s">
        <v>1625</v>
      </c>
      <c r="H891" s="6">
        <v>72</v>
      </c>
      <c r="I891" s="6">
        <v>120</v>
      </c>
      <c r="J891" s="6">
        <v>98</v>
      </c>
      <c r="K891" s="6">
        <v>50</v>
      </c>
      <c r="L891" s="6">
        <v>98</v>
      </c>
      <c r="M891" s="6">
        <v>72</v>
      </c>
      <c r="N891" s="6">
        <f t="shared" si="47"/>
        <v>510</v>
      </c>
      <c r="O891" s="6">
        <v>0</v>
      </c>
      <c r="P891" s="6">
        <v>60</v>
      </c>
      <c r="Q891" s="6">
        <v>0</v>
      </c>
      <c r="R891" s="6">
        <v>0</v>
      </c>
      <c r="S891" s="6">
        <v>40</v>
      </c>
      <c r="T891" s="57">
        <f t="shared" si="48"/>
        <v>100</v>
      </c>
      <c r="U891" s="4" t="s">
        <v>1360</v>
      </c>
    </row>
    <row r="892" spans="1:21" x14ac:dyDescent="0.25">
      <c r="A892" s="347">
        <v>764</v>
      </c>
      <c r="B892" s="7" t="s">
        <v>1959</v>
      </c>
      <c r="C892" s="12" t="s">
        <v>211</v>
      </c>
      <c r="D892" s="12"/>
      <c r="E892" s="7" t="s">
        <v>1961</v>
      </c>
      <c r="F892" s="7" t="s">
        <v>1962</v>
      </c>
      <c r="G892" s="50" t="s">
        <v>374</v>
      </c>
      <c r="H892" s="6">
        <v>51</v>
      </c>
      <c r="I892" s="6">
        <v>52</v>
      </c>
      <c r="J892" s="6">
        <v>90</v>
      </c>
      <c r="K892" s="6">
        <v>82</v>
      </c>
      <c r="L892" s="6">
        <v>110</v>
      </c>
      <c r="M892" s="6">
        <v>100</v>
      </c>
      <c r="N892" s="6">
        <f t="shared" si="47"/>
        <v>485</v>
      </c>
      <c r="O892" s="6">
        <v>0</v>
      </c>
      <c r="P892" s="6">
        <v>30</v>
      </c>
      <c r="Q892" s="6">
        <v>40</v>
      </c>
      <c r="R892" s="6">
        <v>0</v>
      </c>
      <c r="S892" s="6">
        <v>0</v>
      </c>
      <c r="T892" s="57">
        <f t="shared" si="48"/>
        <v>70</v>
      </c>
      <c r="U892" s="4"/>
    </row>
    <row r="893" spans="1:21" x14ac:dyDescent="0.25">
      <c r="A893" s="347">
        <v>765</v>
      </c>
      <c r="B893" s="7" t="s">
        <v>1964</v>
      </c>
      <c r="C893" s="12" t="s">
        <v>101</v>
      </c>
      <c r="D893" s="12" t="s">
        <v>174</v>
      </c>
      <c r="E893" s="7" t="s">
        <v>1966</v>
      </c>
      <c r="F893" s="7"/>
      <c r="G893" s="7" t="s">
        <v>534</v>
      </c>
      <c r="H893" s="6">
        <v>90</v>
      </c>
      <c r="I893" s="6">
        <v>60</v>
      </c>
      <c r="J893" s="6">
        <v>80</v>
      </c>
      <c r="K893" s="6">
        <v>90</v>
      </c>
      <c r="L893" s="6">
        <v>110</v>
      </c>
      <c r="M893" s="6">
        <v>60</v>
      </c>
      <c r="N893" s="6">
        <f t="shared" si="47"/>
        <v>490</v>
      </c>
      <c r="O893" s="6">
        <v>0</v>
      </c>
      <c r="P893" s="6">
        <v>0</v>
      </c>
      <c r="Q893" s="6">
        <v>0</v>
      </c>
      <c r="R893" s="6">
        <v>50</v>
      </c>
      <c r="S893" s="6">
        <v>0</v>
      </c>
      <c r="T893" s="57">
        <f t="shared" si="48"/>
        <v>50</v>
      </c>
      <c r="U893" s="688" t="s">
        <v>3249</v>
      </c>
    </row>
    <row r="894" spans="1:21" x14ac:dyDescent="0.25">
      <c r="A894" s="347">
        <v>766</v>
      </c>
      <c r="B894" s="7" t="s">
        <v>1968</v>
      </c>
      <c r="C894" s="12" t="s">
        <v>228</v>
      </c>
      <c r="D894" s="12"/>
      <c r="E894" s="7" t="s">
        <v>2436</v>
      </c>
      <c r="F894" s="7"/>
      <c r="G894" s="7" t="s">
        <v>273</v>
      </c>
      <c r="H894" s="6">
        <v>100</v>
      </c>
      <c r="I894" s="6">
        <v>120</v>
      </c>
      <c r="J894" s="6">
        <v>90</v>
      </c>
      <c r="K894" s="6">
        <v>40</v>
      </c>
      <c r="L894" s="6">
        <v>60</v>
      </c>
      <c r="M894" s="6">
        <v>80</v>
      </c>
      <c r="N894" s="6">
        <f t="shared" si="47"/>
        <v>490</v>
      </c>
      <c r="O894" s="6">
        <v>30</v>
      </c>
      <c r="P894" s="6">
        <v>0</v>
      </c>
      <c r="Q894" s="6">
        <v>0</v>
      </c>
      <c r="R894" s="6">
        <v>0</v>
      </c>
      <c r="S894" s="6">
        <v>40</v>
      </c>
      <c r="T894" s="57">
        <f t="shared" si="48"/>
        <v>70</v>
      </c>
      <c r="U894" s="4" t="s">
        <v>964</v>
      </c>
    </row>
    <row r="895" spans="1:21" x14ac:dyDescent="0.25">
      <c r="A895" s="347">
        <v>767</v>
      </c>
      <c r="B895" s="7" t="s">
        <v>1971</v>
      </c>
      <c r="C895" s="12" t="s">
        <v>73</v>
      </c>
      <c r="D895" s="12" t="s">
        <v>65</v>
      </c>
      <c r="E895" s="18" t="s">
        <v>1972</v>
      </c>
      <c r="F895" s="7"/>
      <c r="G895" s="26" t="s">
        <v>75</v>
      </c>
      <c r="H895" s="6">
        <v>25</v>
      </c>
      <c r="I895" s="6">
        <v>35</v>
      </c>
      <c r="J895" s="6">
        <v>40</v>
      </c>
      <c r="K895" s="6">
        <v>20</v>
      </c>
      <c r="L895" s="6">
        <v>30</v>
      </c>
      <c r="M895" s="6">
        <v>80</v>
      </c>
      <c r="N895" s="6">
        <f t="shared" si="47"/>
        <v>230</v>
      </c>
      <c r="O895" s="6">
        <v>0</v>
      </c>
      <c r="P895" s="6">
        <v>0</v>
      </c>
      <c r="Q895" s="6">
        <v>0</v>
      </c>
      <c r="R895" s="6">
        <v>0</v>
      </c>
      <c r="S895" s="6">
        <v>0</v>
      </c>
      <c r="T895" s="57">
        <f t="shared" si="48"/>
        <v>0</v>
      </c>
      <c r="U895" s="4"/>
    </row>
    <row r="896" spans="1:21" x14ac:dyDescent="0.25">
      <c r="A896" s="347">
        <v>768</v>
      </c>
      <c r="B896" s="7" t="s">
        <v>1974</v>
      </c>
      <c r="C896" s="12" t="s">
        <v>73</v>
      </c>
      <c r="D896" s="12" t="s">
        <v>65</v>
      </c>
      <c r="E896" s="18" t="s">
        <v>1972</v>
      </c>
      <c r="F896" s="7"/>
      <c r="G896" s="26" t="s">
        <v>362</v>
      </c>
      <c r="H896" s="6">
        <v>75</v>
      </c>
      <c r="I896" s="6">
        <v>125</v>
      </c>
      <c r="J896" s="6">
        <v>140</v>
      </c>
      <c r="K896" s="6">
        <v>60</v>
      </c>
      <c r="L896" s="6">
        <v>90</v>
      </c>
      <c r="M896" s="6">
        <v>40</v>
      </c>
      <c r="N896" s="6">
        <f t="shared" si="47"/>
        <v>530</v>
      </c>
      <c r="O896" s="6">
        <v>40</v>
      </c>
      <c r="P896" s="6">
        <v>0</v>
      </c>
      <c r="Q896" s="6">
        <v>0</v>
      </c>
      <c r="R896" s="6">
        <v>0</v>
      </c>
      <c r="S896" s="6">
        <v>50</v>
      </c>
      <c r="T896" s="57">
        <f t="shared" si="48"/>
        <v>90</v>
      </c>
      <c r="U896" s="4"/>
    </row>
    <row r="897" spans="1:21" x14ac:dyDescent="0.25">
      <c r="A897" s="347">
        <v>769</v>
      </c>
      <c r="B897" s="7" t="s">
        <v>1978</v>
      </c>
      <c r="C897" s="12" t="s">
        <v>128</v>
      </c>
      <c r="D897" s="12" t="s">
        <v>111</v>
      </c>
      <c r="E897" s="7" t="s">
        <v>1980</v>
      </c>
      <c r="F897" s="7"/>
      <c r="G897" s="50" t="s">
        <v>180</v>
      </c>
      <c r="H897" s="6">
        <v>55</v>
      </c>
      <c r="I897" s="6">
        <v>55</v>
      </c>
      <c r="J897" s="6">
        <v>80</v>
      </c>
      <c r="K897" s="6">
        <v>70</v>
      </c>
      <c r="L897" s="6">
        <v>45</v>
      </c>
      <c r="M897" s="6">
        <v>15</v>
      </c>
      <c r="N897" s="6">
        <f t="shared" si="47"/>
        <v>320</v>
      </c>
      <c r="O897" s="6">
        <v>10</v>
      </c>
      <c r="P897" s="6">
        <v>0</v>
      </c>
      <c r="Q897" s="6">
        <v>10</v>
      </c>
      <c r="R897" s="6">
        <v>10</v>
      </c>
      <c r="S897" s="6">
        <v>0</v>
      </c>
      <c r="T897" s="57">
        <f t="shared" si="48"/>
        <v>30</v>
      </c>
      <c r="U897" s="4"/>
    </row>
    <row r="898" spans="1:21" x14ac:dyDescent="0.25">
      <c r="A898" s="347">
        <v>770</v>
      </c>
      <c r="B898" s="7" t="s">
        <v>1982</v>
      </c>
      <c r="C898" s="12" t="s">
        <v>128</v>
      </c>
      <c r="D898" s="12" t="s">
        <v>111</v>
      </c>
      <c r="E898" s="7" t="s">
        <v>1980</v>
      </c>
      <c r="F898" s="7"/>
      <c r="G898" s="50" t="s">
        <v>180</v>
      </c>
      <c r="H898" s="6">
        <v>85</v>
      </c>
      <c r="I898" s="6">
        <v>75</v>
      </c>
      <c r="J898" s="6">
        <v>110</v>
      </c>
      <c r="K898" s="6">
        <v>100</v>
      </c>
      <c r="L898" s="6">
        <v>75</v>
      </c>
      <c r="M898" s="6">
        <v>35</v>
      </c>
      <c r="N898" s="6">
        <f t="shared" si="47"/>
        <v>480</v>
      </c>
      <c r="O898" s="6">
        <v>30</v>
      </c>
      <c r="P898" s="6">
        <v>0</v>
      </c>
      <c r="Q898" s="6">
        <v>0</v>
      </c>
      <c r="R898" s="6">
        <v>40</v>
      </c>
      <c r="S898" s="6">
        <v>0</v>
      </c>
      <c r="T898" s="57">
        <f t="shared" si="48"/>
        <v>70</v>
      </c>
      <c r="U898" s="4"/>
    </row>
    <row r="899" spans="1:21" x14ac:dyDescent="0.25">
      <c r="A899" s="347">
        <v>771</v>
      </c>
      <c r="B899" s="7" t="s">
        <v>1986</v>
      </c>
      <c r="C899" s="12" t="s">
        <v>65</v>
      </c>
      <c r="D899" s="12"/>
      <c r="E899" s="7" t="s">
        <v>1988</v>
      </c>
      <c r="F899" s="7"/>
      <c r="G899" s="50" t="s">
        <v>216</v>
      </c>
      <c r="H899" s="6">
        <v>55</v>
      </c>
      <c r="I899" s="6">
        <v>60</v>
      </c>
      <c r="J899" s="6">
        <v>130</v>
      </c>
      <c r="K899" s="6">
        <v>30</v>
      </c>
      <c r="L899" s="6">
        <v>130</v>
      </c>
      <c r="M899" s="6">
        <v>5</v>
      </c>
      <c r="N899" s="6">
        <f t="shared" si="47"/>
        <v>410</v>
      </c>
      <c r="O899" s="6">
        <v>0</v>
      </c>
      <c r="P899" s="6">
        <v>0</v>
      </c>
      <c r="Q899" s="6">
        <v>30</v>
      </c>
      <c r="R899" s="6">
        <v>10</v>
      </c>
      <c r="S899" s="6">
        <v>20</v>
      </c>
      <c r="T899" s="57">
        <f t="shared" si="48"/>
        <v>60</v>
      </c>
      <c r="U899" s="4" t="s">
        <v>2638</v>
      </c>
    </row>
    <row r="900" spans="1:21" x14ac:dyDescent="0.25">
      <c r="A900" s="347">
        <v>772</v>
      </c>
      <c r="B900" s="7" t="s">
        <v>1990</v>
      </c>
      <c r="C900" s="12" t="s">
        <v>101</v>
      </c>
      <c r="D900" s="12"/>
      <c r="E900" s="7" t="s">
        <v>362</v>
      </c>
      <c r="F900" s="7"/>
      <c r="G900" s="7"/>
      <c r="H900" s="6">
        <v>95</v>
      </c>
      <c r="I900" s="6">
        <v>95</v>
      </c>
      <c r="J900" s="6">
        <v>95</v>
      </c>
      <c r="K900" s="6">
        <v>95</v>
      </c>
      <c r="L900" s="6">
        <v>95</v>
      </c>
      <c r="M900" s="6">
        <v>59</v>
      </c>
      <c r="N900" s="6">
        <f t="shared" si="47"/>
        <v>534</v>
      </c>
      <c r="O900" s="6">
        <v>20</v>
      </c>
      <c r="P900" s="6">
        <v>0</v>
      </c>
      <c r="Q900" s="6">
        <v>0</v>
      </c>
      <c r="R900" s="6">
        <v>0</v>
      </c>
      <c r="S900" s="6">
        <v>40</v>
      </c>
      <c r="T900" s="57">
        <f t="shared" si="48"/>
        <v>60</v>
      </c>
      <c r="U900" s="4"/>
    </row>
    <row r="901" spans="1:21" x14ac:dyDescent="0.25">
      <c r="A901" s="347">
        <v>773</v>
      </c>
      <c r="B901" s="7" t="s">
        <v>1993</v>
      </c>
      <c r="C901" s="12" t="s">
        <v>101</v>
      </c>
      <c r="D901" s="12"/>
      <c r="E901" s="7" t="s">
        <v>1994</v>
      </c>
      <c r="F901" s="7"/>
      <c r="G901" s="7"/>
      <c r="H901" s="6">
        <v>95</v>
      </c>
      <c r="I901" s="6">
        <v>95</v>
      </c>
      <c r="J901" s="6">
        <v>95</v>
      </c>
      <c r="K901" s="6">
        <v>95</v>
      </c>
      <c r="L901" s="6">
        <v>95</v>
      </c>
      <c r="M901" s="6">
        <v>95</v>
      </c>
      <c r="N901" s="6">
        <f t="shared" si="47"/>
        <v>570</v>
      </c>
      <c r="O901" s="6">
        <v>60</v>
      </c>
      <c r="P901" s="6">
        <v>10</v>
      </c>
      <c r="Q901" s="6">
        <v>0</v>
      </c>
      <c r="R901" s="6">
        <v>30</v>
      </c>
      <c r="S901" s="6">
        <v>40</v>
      </c>
      <c r="T901" s="57">
        <f t="shared" si="48"/>
        <v>140</v>
      </c>
      <c r="U901" s="4"/>
    </row>
    <row r="902" spans="1:21" x14ac:dyDescent="0.25">
      <c r="A902" s="347">
        <v>774</v>
      </c>
      <c r="B902" s="7" t="s">
        <v>1996</v>
      </c>
      <c r="C902" s="12" t="s">
        <v>89</v>
      </c>
      <c r="D902" s="12" t="s">
        <v>57</v>
      </c>
      <c r="E902" s="7" t="s">
        <v>1998</v>
      </c>
      <c r="F902" s="7"/>
      <c r="G902" s="7"/>
      <c r="H902" s="1">
        <v>60</v>
      </c>
      <c r="I902" s="1">
        <v>60</v>
      </c>
      <c r="J902" s="1">
        <v>100</v>
      </c>
      <c r="K902" s="1">
        <v>60</v>
      </c>
      <c r="L902" s="1">
        <v>100</v>
      </c>
      <c r="M902" s="1">
        <v>60</v>
      </c>
      <c r="N902" s="6">
        <f t="shared" si="47"/>
        <v>440</v>
      </c>
      <c r="O902" s="2">
        <v>10</v>
      </c>
      <c r="P902" s="2">
        <v>30</v>
      </c>
      <c r="Q902" s="2">
        <v>0</v>
      </c>
      <c r="R902" s="2">
        <v>10</v>
      </c>
      <c r="S902" s="2">
        <v>30</v>
      </c>
      <c r="T902" s="57">
        <f t="shared" si="48"/>
        <v>80</v>
      </c>
      <c r="U902" s="321" t="s">
        <v>883</v>
      </c>
    </row>
    <row r="903" spans="1:21" x14ac:dyDescent="0.25">
      <c r="A903" s="347">
        <v>774</v>
      </c>
      <c r="B903" s="18" t="s">
        <v>3406</v>
      </c>
      <c r="C903" s="11" t="s">
        <v>89</v>
      </c>
      <c r="D903" s="11" t="s">
        <v>57</v>
      </c>
      <c r="E903" s="18" t="s">
        <v>1998</v>
      </c>
      <c r="F903" s="7"/>
      <c r="G903" s="7"/>
      <c r="H903" s="10">
        <v>60</v>
      </c>
      <c r="I903" s="10">
        <v>100</v>
      </c>
      <c r="J903" s="10">
        <v>60</v>
      </c>
      <c r="K903" s="10">
        <v>100</v>
      </c>
      <c r="L903" s="10">
        <v>60</v>
      </c>
      <c r="M903" s="10">
        <v>120</v>
      </c>
      <c r="N903" s="6">
        <f t="shared" ref="N903:N935" si="49">H903+I903+J903+K903+L903+M903</f>
        <v>500</v>
      </c>
      <c r="O903" s="6"/>
      <c r="P903" s="6"/>
      <c r="Q903" s="6"/>
      <c r="R903" s="6"/>
      <c r="S903" s="6"/>
      <c r="T903" s="57"/>
      <c r="U903" s="321"/>
    </row>
    <row r="904" spans="1:21" x14ac:dyDescent="0.25">
      <c r="A904" s="347">
        <v>775</v>
      </c>
      <c r="B904" s="7" t="s">
        <v>2002</v>
      </c>
      <c r="C904" s="12" t="s">
        <v>101</v>
      </c>
      <c r="D904" s="12"/>
      <c r="E904" s="7" t="s">
        <v>2003</v>
      </c>
      <c r="F904" s="7"/>
      <c r="G904" s="7"/>
      <c r="H904" s="6">
        <v>65</v>
      </c>
      <c r="I904" s="6">
        <v>115</v>
      </c>
      <c r="J904" s="6">
        <v>65</v>
      </c>
      <c r="K904" s="6">
        <v>75</v>
      </c>
      <c r="L904" s="6">
        <v>95</v>
      </c>
      <c r="M904" s="6">
        <v>65</v>
      </c>
      <c r="N904" s="6">
        <f t="shared" si="49"/>
        <v>480</v>
      </c>
      <c r="O904" s="6">
        <v>0</v>
      </c>
      <c r="P904" s="6">
        <v>0</v>
      </c>
      <c r="Q904" s="6">
        <v>40</v>
      </c>
      <c r="R904" s="6">
        <v>0</v>
      </c>
      <c r="S904" s="6">
        <v>10</v>
      </c>
      <c r="T904" s="57">
        <f t="shared" si="48"/>
        <v>50</v>
      </c>
      <c r="U904" s="4" t="s">
        <v>2858</v>
      </c>
    </row>
    <row r="905" spans="1:21" x14ac:dyDescent="0.25">
      <c r="A905" s="347">
        <v>776</v>
      </c>
      <c r="B905" s="7" t="s">
        <v>571</v>
      </c>
      <c r="C905" s="12" t="s">
        <v>49</v>
      </c>
      <c r="D905" s="12" t="s">
        <v>59</v>
      </c>
      <c r="E905" s="7" t="s">
        <v>326</v>
      </c>
      <c r="F905" s="7"/>
      <c r="G905" s="22" t="s">
        <v>359</v>
      </c>
      <c r="H905" s="6">
        <v>60</v>
      </c>
      <c r="I905" s="6">
        <v>78</v>
      </c>
      <c r="J905" s="6">
        <v>135</v>
      </c>
      <c r="K905" s="6">
        <v>91</v>
      </c>
      <c r="L905" s="6">
        <v>85</v>
      </c>
      <c r="M905" s="6">
        <v>36</v>
      </c>
      <c r="N905" s="6">
        <f t="shared" si="49"/>
        <v>485</v>
      </c>
      <c r="O905" s="6">
        <v>40</v>
      </c>
      <c r="P905" s="6">
        <v>20</v>
      </c>
      <c r="Q905" s="6">
        <v>0</v>
      </c>
      <c r="R905" s="6">
        <v>0</v>
      </c>
      <c r="S905" s="6">
        <v>50</v>
      </c>
      <c r="T905" s="57">
        <f t="shared" si="48"/>
        <v>110</v>
      </c>
      <c r="U905" s="4" t="s">
        <v>989</v>
      </c>
    </row>
    <row r="906" spans="1:21" x14ac:dyDescent="0.25">
      <c r="A906" s="347">
        <v>777</v>
      </c>
      <c r="B906" s="7" t="s">
        <v>2008</v>
      </c>
      <c r="C906" s="12" t="s">
        <v>145</v>
      </c>
      <c r="D906" s="12" t="s">
        <v>143</v>
      </c>
      <c r="E906" s="7" t="s">
        <v>2009</v>
      </c>
      <c r="F906" s="7" t="s">
        <v>172</v>
      </c>
      <c r="G906" s="50" t="s">
        <v>308</v>
      </c>
      <c r="H906" s="6">
        <v>65</v>
      </c>
      <c r="I906" s="6">
        <v>98</v>
      </c>
      <c r="J906" s="6">
        <v>63</v>
      </c>
      <c r="K906" s="6">
        <v>40</v>
      </c>
      <c r="L906" s="6">
        <v>73</v>
      </c>
      <c r="M906" s="6">
        <v>96</v>
      </c>
      <c r="N906" s="6">
        <f t="shared" si="49"/>
        <v>435</v>
      </c>
      <c r="O906" s="6">
        <v>0</v>
      </c>
      <c r="P906" s="6">
        <v>0</v>
      </c>
      <c r="Q906" s="6">
        <v>40</v>
      </c>
      <c r="R906" s="6">
        <v>10</v>
      </c>
      <c r="S906" s="6">
        <v>20</v>
      </c>
      <c r="T906" s="57">
        <f t="shared" si="48"/>
        <v>70</v>
      </c>
      <c r="U906" s="705" t="s">
        <v>1763</v>
      </c>
    </row>
    <row r="907" spans="1:21" x14ac:dyDescent="0.25">
      <c r="A907" s="347">
        <v>778</v>
      </c>
      <c r="B907" s="7" t="s">
        <v>2012</v>
      </c>
      <c r="C907" s="12" t="s">
        <v>128</v>
      </c>
      <c r="D907" s="12" t="s">
        <v>211</v>
      </c>
      <c r="E907" s="7" t="s">
        <v>2014</v>
      </c>
      <c r="F907" s="7"/>
      <c r="G907" s="7"/>
      <c r="H907" s="6">
        <v>55</v>
      </c>
      <c r="I907" s="6">
        <v>90</v>
      </c>
      <c r="J907" s="6">
        <v>80</v>
      </c>
      <c r="K907" s="6">
        <v>50</v>
      </c>
      <c r="L907" s="6">
        <v>105</v>
      </c>
      <c r="M907" s="6">
        <v>96</v>
      </c>
      <c r="N907" s="6">
        <f t="shared" si="49"/>
        <v>476</v>
      </c>
      <c r="O907" s="6">
        <v>0</v>
      </c>
      <c r="P907" s="6">
        <v>0</v>
      </c>
      <c r="Q907" s="6">
        <v>50</v>
      </c>
      <c r="R907" s="6">
        <v>50</v>
      </c>
      <c r="S907" s="6">
        <v>0</v>
      </c>
      <c r="T907" s="57">
        <f t="shared" si="48"/>
        <v>100</v>
      </c>
      <c r="U907" s="4" t="s">
        <v>2198</v>
      </c>
    </row>
    <row r="908" spans="1:21" x14ac:dyDescent="0.25">
      <c r="A908" s="347">
        <v>779</v>
      </c>
      <c r="B908" s="7" t="s">
        <v>2016</v>
      </c>
      <c r="C908" s="12" t="s">
        <v>65</v>
      </c>
      <c r="D908" s="12" t="s">
        <v>174</v>
      </c>
      <c r="E908" s="7" t="s">
        <v>2017</v>
      </c>
      <c r="F908" s="7" t="s">
        <v>530</v>
      </c>
      <c r="G908" s="50" t="s">
        <v>251</v>
      </c>
      <c r="H908" s="6">
        <v>68</v>
      </c>
      <c r="I908" s="6">
        <v>105</v>
      </c>
      <c r="J908" s="6">
        <v>70</v>
      </c>
      <c r="K908" s="6">
        <v>70</v>
      </c>
      <c r="L908" s="6">
        <v>70</v>
      </c>
      <c r="M908" s="6">
        <v>92</v>
      </c>
      <c r="N908" s="6">
        <f t="shared" si="49"/>
        <v>475</v>
      </c>
      <c r="O908" s="6">
        <v>20</v>
      </c>
      <c r="P908" s="6">
        <v>10</v>
      </c>
      <c r="Q908" s="6">
        <v>10</v>
      </c>
      <c r="R908" s="6">
        <v>20</v>
      </c>
      <c r="S908" s="6">
        <v>0</v>
      </c>
      <c r="T908" s="57">
        <f t="shared" si="48"/>
        <v>60</v>
      </c>
      <c r="U908" s="4"/>
    </row>
    <row r="909" spans="1:21" x14ac:dyDescent="0.25">
      <c r="A909" s="347">
        <v>780</v>
      </c>
      <c r="B909" s="7" t="s">
        <v>2019</v>
      </c>
      <c r="C909" s="12" t="s">
        <v>101</v>
      </c>
      <c r="D909" s="12" t="s">
        <v>59</v>
      </c>
      <c r="E909" s="7" t="s">
        <v>2352</v>
      </c>
      <c r="F909" s="7" t="s">
        <v>2021</v>
      </c>
      <c r="G909" s="50" t="s">
        <v>268</v>
      </c>
      <c r="H909" s="6">
        <v>78</v>
      </c>
      <c r="I909" s="6">
        <v>60</v>
      </c>
      <c r="J909" s="6">
        <v>85</v>
      </c>
      <c r="K909" s="6">
        <v>135</v>
      </c>
      <c r="L909" s="6">
        <v>91</v>
      </c>
      <c r="M909" s="6">
        <v>36</v>
      </c>
      <c r="N909" s="6">
        <f t="shared" si="49"/>
        <v>485</v>
      </c>
      <c r="O909" s="6">
        <v>20</v>
      </c>
      <c r="P909" s="6">
        <v>20</v>
      </c>
      <c r="Q909" s="6">
        <v>20</v>
      </c>
      <c r="R909" s="6">
        <v>20</v>
      </c>
      <c r="S909" s="6">
        <v>20</v>
      </c>
      <c r="T909" s="57">
        <f t="shared" si="48"/>
        <v>100</v>
      </c>
      <c r="U909" s="4"/>
    </row>
    <row r="910" spans="1:21" x14ac:dyDescent="0.25">
      <c r="A910" s="347">
        <v>781</v>
      </c>
      <c r="B910" s="7" t="s">
        <v>573</v>
      </c>
      <c r="C910" s="12" t="s">
        <v>128</v>
      </c>
      <c r="D910" s="12" t="s">
        <v>30</v>
      </c>
      <c r="E910" s="7" t="s">
        <v>2024</v>
      </c>
      <c r="F910" s="7"/>
      <c r="G910" s="22" t="s">
        <v>256</v>
      </c>
      <c r="H910" s="6">
        <v>70</v>
      </c>
      <c r="I910" s="6">
        <v>131</v>
      </c>
      <c r="J910" s="6">
        <v>100</v>
      </c>
      <c r="K910" s="6">
        <v>86</v>
      </c>
      <c r="L910" s="6">
        <v>90</v>
      </c>
      <c r="M910" s="6">
        <v>40</v>
      </c>
      <c r="N910" s="6">
        <f t="shared" si="49"/>
        <v>517</v>
      </c>
      <c r="O910" s="6">
        <v>10</v>
      </c>
      <c r="P910" s="6">
        <v>0</v>
      </c>
      <c r="Q910" s="6">
        <v>0</v>
      </c>
      <c r="R910" s="6">
        <v>40</v>
      </c>
      <c r="S910" s="6">
        <v>20</v>
      </c>
      <c r="T910" s="57">
        <f t="shared" si="48"/>
        <v>70</v>
      </c>
      <c r="U910" s="4"/>
    </row>
    <row r="911" spans="1:21" x14ac:dyDescent="0.25">
      <c r="A911" s="347">
        <v>782</v>
      </c>
      <c r="B911" s="7" t="s">
        <v>2027</v>
      </c>
      <c r="C911" s="12" t="s">
        <v>59</v>
      </c>
      <c r="D911" s="12"/>
      <c r="E911" s="7" t="s">
        <v>2028</v>
      </c>
      <c r="F911" s="7" t="s">
        <v>2029</v>
      </c>
      <c r="G911" s="50" t="s">
        <v>342</v>
      </c>
      <c r="H911" s="6">
        <v>45</v>
      </c>
      <c r="I911" s="6">
        <v>55</v>
      </c>
      <c r="J911" s="6">
        <v>65</v>
      </c>
      <c r="K911" s="6">
        <v>45</v>
      </c>
      <c r="L911" s="6">
        <v>45</v>
      </c>
      <c r="M911" s="6">
        <v>45</v>
      </c>
      <c r="N911" s="6">
        <f t="shared" si="49"/>
        <v>300</v>
      </c>
      <c r="O911" s="6">
        <v>0</v>
      </c>
      <c r="P911" s="6">
        <v>0</v>
      </c>
      <c r="Q911" s="6">
        <v>20</v>
      </c>
      <c r="R911" s="6">
        <v>0</v>
      </c>
      <c r="S911" s="6">
        <v>0</v>
      </c>
      <c r="T911" s="57">
        <f t="shared" si="48"/>
        <v>20</v>
      </c>
      <c r="U911" s="4"/>
    </row>
    <row r="912" spans="1:21" x14ac:dyDescent="0.25">
      <c r="A912" s="347">
        <v>783</v>
      </c>
      <c r="B912" s="7" t="s">
        <v>2032</v>
      </c>
      <c r="C912" s="12" t="s">
        <v>59</v>
      </c>
      <c r="D912" s="12" t="s">
        <v>228</v>
      </c>
      <c r="E912" s="7" t="s">
        <v>2028</v>
      </c>
      <c r="F912" s="7" t="s">
        <v>2029</v>
      </c>
      <c r="G912" s="50" t="s">
        <v>342</v>
      </c>
      <c r="H912" s="6">
        <v>55</v>
      </c>
      <c r="I912" s="6">
        <v>75</v>
      </c>
      <c r="J912" s="6">
        <v>90</v>
      </c>
      <c r="K912" s="6">
        <v>65</v>
      </c>
      <c r="L912" s="6">
        <v>70</v>
      </c>
      <c r="M912" s="6">
        <v>65</v>
      </c>
      <c r="N912" s="6">
        <f t="shared" si="49"/>
        <v>420</v>
      </c>
      <c r="O912" s="6">
        <v>40</v>
      </c>
      <c r="P912" s="6">
        <v>20</v>
      </c>
      <c r="Q912" s="6">
        <v>0</v>
      </c>
      <c r="R912" s="6">
        <v>0</v>
      </c>
      <c r="S912" s="6">
        <v>20</v>
      </c>
      <c r="T912" s="57">
        <f t="shared" si="48"/>
        <v>80</v>
      </c>
      <c r="U912" s="4"/>
    </row>
    <row r="913" spans="1:21" x14ac:dyDescent="0.25">
      <c r="A913" s="347">
        <v>784</v>
      </c>
      <c r="B913" s="7" t="s">
        <v>2035</v>
      </c>
      <c r="C913" s="12" t="s">
        <v>59</v>
      </c>
      <c r="D913" s="12" t="s">
        <v>228</v>
      </c>
      <c r="E913" s="7" t="s">
        <v>2028</v>
      </c>
      <c r="F913" s="7" t="s">
        <v>2029</v>
      </c>
      <c r="G913" s="50" t="s">
        <v>342</v>
      </c>
      <c r="H913" s="6">
        <v>75</v>
      </c>
      <c r="I913" s="6">
        <v>110</v>
      </c>
      <c r="J913" s="6">
        <v>125</v>
      </c>
      <c r="K913" s="6">
        <v>100</v>
      </c>
      <c r="L913" s="6">
        <v>105</v>
      </c>
      <c r="M913" s="6">
        <v>85</v>
      </c>
      <c r="N913" s="6">
        <f t="shared" si="49"/>
        <v>600</v>
      </c>
      <c r="O913" s="6">
        <v>40</v>
      </c>
      <c r="P913" s="6">
        <v>40</v>
      </c>
      <c r="Q913" s="6">
        <v>0</v>
      </c>
      <c r="R913" s="6">
        <v>0</v>
      </c>
      <c r="S913" s="6">
        <v>60</v>
      </c>
      <c r="T913" s="57">
        <f t="shared" si="48"/>
        <v>140</v>
      </c>
      <c r="U913" s="4"/>
    </row>
    <row r="914" spans="1:21" x14ac:dyDescent="0.25">
      <c r="A914" s="347">
        <v>785</v>
      </c>
      <c r="B914" s="7" t="s">
        <v>2038</v>
      </c>
      <c r="C914" s="12" t="s">
        <v>145</v>
      </c>
      <c r="D914" s="12" t="s">
        <v>211</v>
      </c>
      <c r="E914" s="7" t="s">
        <v>2039</v>
      </c>
      <c r="F914" s="7"/>
      <c r="G914" s="7" t="s">
        <v>534</v>
      </c>
      <c r="H914" s="6">
        <v>70</v>
      </c>
      <c r="I914" s="6">
        <v>115</v>
      </c>
      <c r="J914" s="6">
        <v>85</v>
      </c>
      <c r="K914" s="6">
        <v>95</v>
      </c>
      <c r="L914" s="6">
        <v>75</v>
      </c>
      <c r="M914" s="6">
        <v>130</v>
      </c>
      <c r="N914" s="6">
        <f t="shared" si="49"/>
        <v>570</v>
      </c>
      <c r="O914" s="6">
        <v>60</v>
      </c>
      <c r="P914" s="6">
        <v>40</v>
      </c>
      <c r="Q914" s="6">
        <v>0</v>
      </c>
      <c r="R914" s="6">
        <v>20</v>
      </c>
      <c r="S914" s="6">
        <v>0</v>
      </c>
      <c r="T914" s="57">
        <f t="shared" si="48"/>
        <v>120</v>
      </c>
      <c r="U914" s="4" t="s">
        <v>906</v>
      </c>
    </row>
    <row r="915" spans="1:21" x14ac:dyDescent="0.25">
      <c r="A915" s="347">
        <v>786</v>
      </c>
      <c r="B915" s="7" t="s">
        <v>2042</v>
      </c>
      <c r="C915" s="12" t="s">
        <v>174</v>
      </c>
      <c r="D915" s="12" t="s">
        <v>211</v>
      </c>
      <c r="E915" s="7" t="s">
        <v>2043</v>
      </c>
      <c r="F915" s="7"/>
      <c r="G915" s="7" t="s">
        <v>534</v>
      </c>
      <c r="H915" s="6">
        <v>70</v>
      </c>
      <c r="I915" s="6">
        <v>85</v>
      </c>
      <c r="J915" s="6">
        <v>75</v>
      </c>
      <c r="K915" s="6">
        <v>130</v>
      </c>
      <c r="L915" s="6">
        <v>115</v>
      </c>
      <c r="M915" s="6">
        <v>95</v>
      </c>
      <c r="N915" s="6">
        <f t="shared" si="49"/>
        <v>570</v>
      </c>
      <c r="O915" s="6">
        <v>0</v>
      </c>
      <c r="P915" s="6">
        <v>0</v>
      </c>
      <c r="Q915" s="6">
        <v>60</v>
      </c>
      <c r="R915" s="6">
        <v>20</v>
      </c>
      <c r="S915" s="6">
        <v>40</v>
      </c>
      <c r="T915" s="57">
        <f t="shared" si="48"/>
        <v>120</v>
      </c>
      <c r="U915" s="4" t="s">
        <v>1620</v>
      </c>
    </row>
    <row r="916" spans="1:21" x14ac:dyDescent="0.25">
      <c r="A916" s="347">
        <v>787</v>
      </c>
      <c r="B916" s="7" t="s">
        <v>2046</v>
      </c>
      <c r="C916" s="12" t="s">
        <v>30</v>
      </c>
      <c r="D916" s="12" t="s">
        <v>211</v>
      </c>
      <c r="E916" s="7" t="s">
        <v>2047</v>
      </c>
      <c r="F916" s="7"/>
      <c r="G916" s="7" t="s">
        <v>534</v>
      </c>
      <c r="H916" s="6">
        <v>70</v>
      </c>
      <c r="I916" s="6">
        <v>130</v>
      </c>
      <c r="J916" s="6">
        <v>115</v>
      </c>
      <c r="K916" s="6">
        <v>85</v>
      </c>
      <c r="L916" s="6">
        <v>95</v>
      </c>
      <c r="M916" s="6">
        <v>75</v>
      </c>
      <c r="N916" s="6">
        <f t="shared" si="49"/>
        <v>570</v>
      </c>
      <c r="O916" s="6">
        <v>40</v>
      </c>
      <c r="P916" s="6">
        <v>0</v>
      </c>
      <c r="Q916" s="6">
        <v>0</v>
      </c>
      <c r="R916" s="6">
        <v>20</v>
      </c>
      <c r="S916" s="6">
        <v>60</v>
      </c>
      <c r="T916" s="57">
        <f t="shared" si="48"/>
        <v>120</v>
      </c>
      <c r="U916" s="4" t="s">
        <v>1581</v>
      </c>
    </row>
    <row r="917" spans="1:21" x14ac:dyDescent="0.25">
      <c r="A917" s="347">
        <v>788</v>
      </c>
      <c r="B917" s="7" t="s">
        <v>2050</v>
      </c>
      <c r="C917" s="12" t="s">
        <v>65</v>
      </c>
      <c r="D917" s="12" t="s">
        <v>211</v>
      </c>
      <c r="E917" s="7" t="s">
        <v>2051</v>
      </c>
      <c r="F917" s="7"/>
      <c r="G917" s="7" t="s">
        <v>534</v>
      </c>
      <c r="H917" s="6">
        <v>70</v>
      </c>
      <c r="I917" s="6">
        <v>75</v>
      </c>
      <c r="J917" s="6">
        <v>115</v>
      </c>
      <c r="K917" s="6">
        <v>95</v>
      </c>
      <c r="L917" s="6">
        <v>130</v>
      </c>
      <c r="M917" s="6">
        <v>85</v>
      </c>
      <c r="N917" s="6">
        <f t="shared" si="49"/>
        <v>570</v>
      </c>
      <c r="O917" s="6">
        <v>0</v>
      </c>
      <c r="P917" s="6">
        <v>60</v>
      </c>
      <c r="Q917" s="6">
        <v>40</v>
      </c>
      <c r="R917" s="6">
        <v>20</v>
      </c>
      <c r="S917" s="6">
        <v>0</v>
      </c>
      <c r="T917" s="57">
        <f t="shared" si="48"/>
        <v>120</v>
      </c>
      <c r="U917" s="4" t="s">
        <v>1751</v>
      </c>
    </row>
    <row r="918" spans="1:21" x14ac:dyDescent="0.25">
      <c r="A918" s="347">
        <v>789</v>
      </c>
      <c r="B918" s="7" t="s">
        <v>2053</v>
      </c>
      <c r="C918" s="12" t="s">
        <v>174</v>
      </c>
      <c r="D918" s="12"/>
      <c r="E918" s="7" t="s">
        <v>216</v>
      </c>
      <c r="F918" s="7"/>
      <c r="G918" s="7"/>
      <c r="H918" s="6">
        <v>43</v>
      </c>
      <c r="I918" s="6">
        <v>29</v>
      </c>
      <c r="J918" s="6">
        <v>31</v>
      </c>
      <c r="K918" s="6">
        <v>29</v>
      </c>
      <c r="L918" s="6">
        <v>31</v>
      </c>
      <c r="M918" s="6">
        <v>37</v>
      </c>
      <c r="N918" s="6">
        <f t="shared" si="49"/>
        <v>200</v>
      </c>
      <c r="O918" s="6">
        <v>0</v>
      </c>
      <c r="P918" s="6">
        <v>0</v>
      </c>
      <c r="Q918" s="6">
        <v>47</v>
      </c>
      <c r="R918" s="6">
        <v>3</v>
      </c>
      <c r="S918" s="6">
        <v>0</v>
      </c>
      <c r="T918" s="57">
        <f t="shared" si="48"/>
        <v>50</v>
      </c>
      <c r="U918" s="4" t="s">
        <v>2649</v>
      </c>
    </row>
    <row r="919" spans="1:21" x14ac:dyDescent="0.25">
      <c r="A919" s="347">
        <v>790</v>
      </c>
      <c r="B919" s="7" t="s">
        <v>2056</v>
      </c>
      <c r="C919" s="12" t="s">
        <v>174</v>
      </c>
      <c r="D919" s="12"/>
      <c r="E919" s="26" t="s">
        <v>5244</v>
      </c>
      <c r="F919" s="7"/>
      <c r="G919" s="7"/>
      <c r="H919" s="6">
        <v>43</v>
      </c>
      <c r="I919" s="6">
        <v>29</v>
      </c>
      <c r="J919" s="6">
        <v>131</v>
      </c>
      <c r="K919" s="6">
        <v>29</v>
      </c>
      <c r="L919" s="6">
        <v>131</v>
      </c>
      <c r="M919" s="6">
        <v>37</v>
      </c>
      <c r="N919" s="6">
        <f t="shared" si="49"/>
        <v>400</v>
      </c>
      <c r="O919" s="6">
        <v>0</v>
      </c>
      <c r="P919" s="6">
        <v>31</v>
      </c>
      <c r="Q919" s="6">
        <v>0</v>
      </c>
      <c r="R919" s="6">
        <v>0</v>
      </c>
      <c r="S919" s="6">
        <v>19</v>
      </c>
      <c r="T919" s="57">
        <f t="shared" si="48"/>
        <v>50</v>
      </c>
      <c r="U919" s="4" t="s">
        <v>2649</v>
      </c>
    </row>
    <row r="920" spans="1:21" x14ac:dyDescent="0.25">
      <c r="A920" s="347">
        <v>791</v>
      </c>
      <c r="B920" s="7" t="s">
        <v>2058</v>
      </c>
      <c r="C920" s="12" t="s">
        <v>174</v>
      </c>
      <c r="D920" s="12" t="s">
        <v>143</v>
      </c>
      <c r="E920" s="7" t="s">
        <v>2060</v>
      </c>
      <c r="F920" s="7"/>
      <c r="G920" s="7"/>
      <c r="H920" s="6">
        <v>137</v>
      </c>
      <c r="I920" s="6">
        <v>137</v>
      </c>
      <c r="J920" s="6">
        <v>107</v>
      </c>
      <c r="K920" s="6">
        <v>113</v>
      </c>
      <c r="L920" s="6">
        <v>89</v>
      </c>
      <c r="M920" s="6">
        <v>97</v>
      </c>
      <c r="N920" s="6">
        <f t="shared" si="49"/>
        <v>680</v>
      </c>
      <c r="O920" s="6">
        <v>61</v>
      </c>
      <c r="P920" s="6">
        <v>37</v>
      </c>
      <c r="Q920" s="6">
        <v>3</v>
      </c>
      <c r="R920" s="6">
        <v>0</v>
      </c>
      <c r="S920" s="6">
        <v>59</v>
      </c>
      <c r="T920" s="57">
        <f t="shared" si="48"/>
        <v>160</v>
      </c>
      <c r="U920" s="4" t="s">
        <v>1685</v>
      </c>
    </row>
    <row r="921" spans="1:21" x14ac:dyDescent="0.25">
      <c r="A921" s="347">
        <v>792</v>
      </c>
      <c r="B921" s="7" t="s">
        <v>2062</v>
      </c>
      <c r="C921" s="12" t="s">
        <v>174</v>
      </c>
      <c r="D921" s="12" t="s">
        <v>128</v>
      </c>
      <c r="E921" s="7" t="s">
        <v>2063</v>
      </c>
      <c r="F921" s="7"/>
      <c r="G921" s="7"/>
      <c r="H921" s="6">
        <v>137</v>
      </c>
      <c r="I921" s="6">
        <v>113</v>
      </c>
      <c r="J921" s="6">
        <v>89</v>
      </c>
      <c r="K921" s="6">
        <v>137</v>
      </c>
      <c r="L921" s="6">
        <v>107</v>
      </c>
      <c r="M921" s="6">
        <v>97</v>
      </c>
      <c r="N921" s="6">
        <f t="shared" si="49"/>
        <v>680</v>
      </c>
      <c r="O921" s="6">
        <v>41</v>
      </c>
      <c r="P921" s="6">
        <v>61</v>
      </c>
      <c r="Q921" s="6">
        <v>17</v>
      </c>
      <c r="R921" s="6">
        <v>41</v>
      </c>
      <c r="S921" s="6">
        <v>0</v>
      </c>
      <c r="T921" s="57">
        <f t="shared" si="48"/>
        <v>160</v>
      </c>
      <c r="U921" s="4" t="s">
        <v>1685</v>
      </c>
    </row>
    <row r="922" spans="1:21" x14ac:dyDescent="0.25">
      <c r="A922" s="347">
        <v>793</v>
      </c>
      <c r="B922" s="7" t="s">
        <v>2065</v>
      </c>
      <c r="C922" s="12" t="s">
        <v>89</v>
      </c>
      <c r="D922" s="12" t="s">
        <v>31</v>
      </c>
      <c r="E922" s="7" t="s">
        <v>2067</v>
      </c>
      <c r="F922" s="7"/>
      <c r="G922" s="7"/>
      <c r="H922" s="6">
        <v>109</v>
      </c>
      <c r="I922" s="6">
        <v>53</v>
      </c>
      <c r="J922" s="6">
        <v>47</v>
      </c>
      <c r="K922" s="6">
        <v>127</v>
      </c>
      <c r="L922" s="6">
        <v>131</v>
      </c>
      <c r="M922" s="6">
        <v>103</v>
      </c>
      <c r="N922" s="6">
        <f t="shared" si="49"/>
        <v>570</v>
      </c>
      <c r="O922" s="6">
        <v>0</v>
      </c>
      <c r="P922" s="6">
        <v>23</v>
      </c>
      <c r="Q922" s="6">
        <v>37</v>
      </c>
      <c r="R922" s="6">
        <v>53</v>
      </c>
      <c r="S922" s="6">
        <v>7</v>
      </c>
      <c r="T922" s="57">
        <f t="shared" si="48"/>
        <v>120</v>
      </c>
      <c r="U922" s="4" t="s">
        <v>889</v>
      </c>
    </row>
    <row r="923" spans="1:21" x14ac:dyDescent="0.25">
      <c r="A923" s="347">
        <v>794</v>
      </c>
      <c r="B923" s="7" t="s">
        <v>2069</v>
      </c>
      <c r="C923" s="12" t="s">
        <v>73</v>
      </c>
      <c r="D923" s="12" t="s">
        <v>228</v>
      </c>
      <c r="E923" s="7" t="s">
        <v>2067</v>
      </c>
      <c r="F923" s="7"/>
      <c r="G923" s="7"/>
      <c r="H923" s="6">
        <v>107</v>
      </c>
      <c r="I923" s="6">
        <v>139</v>
      </c>
      <c r="J923" s="6">
        <v>139</v>
      </c>
      <c r="K923" s="6">
        <v>53</v>
      </c>
      <c r="L923" s="6">
        <v>53</v>
      </c>
      <c r="M923" s="6">
        <v>79</v>
      </c>
      <c r="N923" s="6">
        <f t="shared" si="49"/>
        <v>570</v>
      </c>
      <c r="O923" s="6">
        <v>73</v>
      </c>
      <c r="P923" s="6">
        <v>0</v>
      </c>
      <c r="Q923" s="6">
        <v>0</v>
      </c>
      <c r="R923" s="6">
        <v>0</v>
      </c>
      <c r="S923" s="6">
        <v>47</v>
      </c>
      <c r="T923" s="57">
        <f t="shared" si="48"/>
        <v>120</v>
      </c>
      <c r="U923" s="4"/>
    </row>
    <row r="924" spans="1:21" x14ac:dyDescent="0.25">
      <c r="A924" s="347">
        <v>795</v>
      </c>
      <c r="B924" s="7" t="s">
        <v>2071</v>
      </c>
      <c r="C924" s="12" t="s">
        <v>73</v>
      </c>
      <c r="D924" s="12" t="s">
        <v>228</v>
      </c>
      <c r="E924" s="7" t="s">
        <v>2067</v>
      </c>
      <c r="F924" s="7"/>
      <c r="G924" s="7"/>
      <c r="H924" s="6">
        <v>71</v>
      </c>
      <c r="I924" s="6">
        <v>137</v>
      </c>
      <c r="J924" s="6">
        <v>37</v>
      </c>
      <c r="K924" s="6">
        <v>137</v>
      </c>
      <c r="L924" s="6">
        <v>37</v>
      </c>
      <c r="M924" s="6">
        <v>151</v>
      </c>
      <c r="N924" s="6">
        <f t="shared" si="49"/>
        <v>570</v>
      </c>
      <c r="O924" s="57">
        <v>0</v>
      </c>
      <c r="P924" s="57">
        <v>89</v>
      </c>
      <c r="Q924" s="57">
        <v>0</v>
      </c>
      <c r="R924" s="57">
        <v>0</v>
      </c>
      <c r="S924" s="57">
        <v>31</v>
      </c>
      <c r="T924" s="57">
        <f t="shared" si="48"/>
        <v>120</v>
      </c>
      <c r="U924" s="4"/>
    </row>
    <row r="925" spans="1:21" x14ac:dyDescent="0.25">
      <c r="A925" s="347">
        <v>796</v>
      </c>
      <c r="B925" s="7" t="s">
        <v>2074</v>
      </c>
      <c r="C925" s="12" t="s">
        <v>145</v>
      </c>
      <c r="D925" s="12"/>
      <c r="E925" s="7" t="s">
        <v>2067</v>
      </c>
      <c r="F925" s="7"/>
      <c r="G925" s="7"/>
      <c r="H925" s="6">
        <v>83</v>
      </c>
      <c r="I925" s="6">
        <v>89</v>
      </c>
      <c r="J925" s="6">
        <v>71</v>
      </c>
      <c r="K925" s="6">
        <v>173</v>
      </c>
      <c r="L925" s="6">
        <v>71</v>
      </c>
      <c r="M925" s="6">
        <v>83</v>
      </c>
      <c r="N925" s="6">
        <f t="shared" si="49"/>
        <v>570</v>
      </c>
      <c r="O925" s="6">
        <v>19</v>
      </c>
      <c r="P925" s="6">
        <v>61</v>
      </c>
      <c r="Q925" s="6">
        <v>0</v>
      </c>
      <c r="R925" s="6">
        <v>37</v>
      </c>
      <c r="S925" s="6">
        <v>3</v>
      </c>
      <c r="T925" s="57">
        <f t="shared" si="48"/>
        <v>120</v>
      </c>
      <c r="U925" s="4"/>
    </row>
    <row r="926" spans="1:21" x14ac:dyDescent="0.25">
      <c r="A926" s="347">
        <v>797</v>
      </c>
      <c r="B926" s="7" t="s">
        <v>2076</v>
      </c>
      <c r="C926" s="12" t="s">
        <v>143</v>
      </c>
      <c r="D926" s="12" t="s">
        <v>57</v>
      </c>
      <c r="E926" s="7" t="s">
        <v>2067</v>
      </c>
      <c r="F926" s="7"/>
      <c r="G926" s="7"/>
      <c r="H926" s="6">
        <v>97</v>
      </c>
      <c r="I926" s="6">
        <v>101</v>
      </c>
      <c r="J926" s="6">
        <v>103</v>
      </c>
      <c r="K926" s="6">
        <v>107</v>
      </c>
      <c r="L926" s="6">
        <v>101</v>
      </c>
      <c r="M926" s="6">
        <v>61</v>
      </c>
      <c r="N926" s="6">
        <f t="shared" si="49"/>
        <v>570</v>
      </c>
      <c r="O926" s="6">
        <v>29</v>
      </c>
      <c r="P926" s="6">
        <v>11</v>
      </c>
      <c r="Q926" s="6">
        <v>0</v>
      </c>
      <c r="R926" s="6">
        <v>1</v>
      </c>
      <c r="S926" s="6">
        <v>79</v>
      </c>
      <c r="T926" s="57">
        <f t="shared" si="48"/>
        <v>120</v>
      </c>
      <c r="U926" s="4"/>
    </row>
    <row r="927" spans="1:21" x14ac:dyDescent="0.25">
      <c r="A927" s="347">
        <v>798</v>
      </c>
      <c r="B927" s="7" t="s">
        <v>2078</v>
      </c>
      <c r="C927" s="12" t="s">
        <v>30</v>
      </c>
      <c r="D927" s="12" t="s">
        <v>143</v>
      </c>
      <c r="E927" s="7" t="s">
        <v>2067</v>
      </c>
      <c r="F927" s="7"/>
      <c r="G927" s="7"/>
      <c r="H927" s="6">
        <v>59</v>
      </c>
      <c r="I927" s="6">
        <v>181</v>
      </c>
      <c r="J927" s="6">
        <v>131</v>
      </c>
      <c r="K927" s="6">
        <v>59</v>
      </c>
      <c r="L927" s="6">
        <v>31</v>
      </c>
      <c r="M927" s="6">
        <v>109</v>
      </c>
      <c r="N927" s="6">
        <f t="shared" si="49"/>
        <v>570</v>
      </c>
      <c r="O927" s="6">
        <v>67</v>
      </c>
      <c r="P927" s="6">
        <v>0</v>
      </c>
      <c r="Q927" s="6">
        <v>0</v>
      </c>
      <c r="R927" s="6">
        <v>53</v>
      </c>
      <c r="S927" s="6">
        <v>0</v>
      </c>
      <c r="T927" s="57">
        <f t="shared" ref="T927:T993" si="50">SUM(O927:S927)</f>
        <v>120</v>
      </c>
      <c r="U927" s="4" t="s">
        <v>2004</v>
      </c>
    </row>
    <row r="928" spans="1:21" x14ac:dyDescent="0.25">
      <c r="A928" s="347">
        <v>799</v>
      </c>
      <c r="B928" s="7" t="s">
        <v>2080</v>
      </c>
      <c r="C928" s="12" t="s">
        <v>122</v>
      </c>
      <c r="D928" s="12" t="s">
        <v>59</v>
      </c>
      <c r="E928" s="7" t="s">
        <v>2067</v>
      </c>
      <c r="F928" s="7"/>
      <c r="G928" s="7"/>
      <c r="H928" s="6">
        <v>223</v>
      </c>
      <c r="I928" s="6">
        <v>101</v>
      </c>
      <c r="J928" s="6">
        <v>53</v>
      </c>
      <c r="K928" s="6">
        <v>97</v>
      </c>
      <c r="L928" s="6">
        <v>53</v>
      </c>
      <c r="M928" s="6">
        <v>43</v>
      </c>
      <c r="N928" s="6">
        <f t="shared" si="49"/>
        <v>570</v>
      </c>
      <c r="O928" s="6">
        <v>37</v>
      </c>
      <c r="P928" s="6">
        <v>0</v>
      </c>
      <c r="Q928" s="6">
        <v>0</v>
      </c>
      <c r="R928" s="6">
        <v>0</v>
      </c>
      <c r="S928" s="6">
        <v>83</v>
      </c>
      <c r="T928" s="57">
        <f t="shared" si="50"/>
        <v>120</v>
      </c>
      <c r="U928" s="4"/>
    </row>
    <row r="929" spans="1:23" x14ac:dyDescent="0.25">
      <c r="A929" s="347">
        <v>800</v>
      </c>
      <c r="B929" s="7" t="s">
        <v>2082</v>
      </c>
      <c r="C929" s="12" t="s">
        <v>174</v>
      </c>
      <c r="D929" s="12"/>
      <c r="E929" s="7" t="s">
        <v>2084</v>
      </c>
      <c r="F929" s="7"/>
      <c r="G929" s="7"/>
      <c r="H929" s="6">
        <v>97</v>
      </c>
      <c r="I929" s="6">
        <v>107</v>
      </c>
      <c r="J929" s="6">
        <v>101</v>
      </c>
      <c r="K929" s="6">
        <v>127</v>
      </c>
      <c r="L929" s="6">
        <v>89</v>
      </c>
      <c r="M929" s="6">
        <v>79</v>
      </c>
      <c r="N929" s="6">
        <f t="shared" si="49"/>
        <v>600</v>
      </c>
      <c r="O929" s="6">
        <v>17</v>
      </c>
      <c r="P929" s="6">
        <v>43</v>
      </c>
      <c r="Q929" s="6">
        <v>0</v>
      </c>
      <c r="R929" s="6">
        <v>1</v>
      </c>
      <c r="S929" s="6">
        <v>59</v>
      </c>
      <c r="T929" s="57">
        <f t="shared" si="50"/>
        <v>120</v>
      </c>
      <c r="U929" s="4"/>
    </row>
    <row r="930" spans="1:23" x14ac:dyDescent="0.25">
      <c r="A930" s="347">
        <v>800</v>
      </c>
      <c r="B930" s="18" t="s">
        <v>2743</v>
      </c>
      <c r="C930" s="68" t="s">
        <v>174</v>
      </c>
      <c r="D930" s="68" t="s">
        <v>143</v>
      </c>
      <c r="E930" s="239" t="s">
        <v>2084</v>
      </c>
      <c r="F930" s="18"/>
      <c r="G930" s="18"/>
      <c r="H930" s="57">
        <v>97</v>
      </c>
      <c r="I930" s="57">
        <v>157</v>
      </c>
      <c r="J930" s="57">
        <v>127</v>
      </c>
      <c r="K930" s="57">
        <v>113</v>
      </c>
      <c r="L930" s="57">
        <v>109</v>
      </c>
      <c r="M930" s="57">
        <v>77</v>
      </c>
      <c r="N930" s="57">
        <f t="shared" si="49"/>
        <v>680</v>
      </c>
      <c r="O930" s="57">
        <v>59</v>
      </c>
      <c r="P930" s="57">
        <v>41</v>
      </c>
      <c r="Q930" s="57">
        <v>0</v>
      </c>
      <c r="R930" s="57">
        <v>1</v>
      </c>
      <c r="S930" s="57">
        <v>59</v>
      </c>
      <c r="T930" s="57">
        <f t="shared" si="50"/>
        <v>160</v>
      </c>
      <c r="U930" s="4"/>
      <c r="V930" s="303"/>
      <c r="W930" s="303"/>
    </row>
    <row r="931" spans="1:23" x14ac:dyDescent="0.25">
      <c r="A931" s="347">
        <v>800</v>
      </c>
      <c r="B931" s="239" t="s">
        <v>2744</v>
      </c>
      <c r="C931" s="68" t="s">
        <v>174</v>
      </c>
      <c r="D931" s="68" t="s">
        <v>128</v>
      </c>
      <c r="E931" s="239" t="s">
        <v>2084</v>
      </c>
      <c r="F931" s="18"/>
      <c r="G931" s="18"/>
      <c r="H931" s="57">
        <v>97</v>
      </c>
      <c r="I931" s="57">
        <v>113</v>
      </c>
      <c r="J931" s="57">
        <v>109</v>
      </c>
      <c r="K931" s="57">
        <v>157</v>
      </c>
      <c r="L931" s="57">
        <v>127</v>
      </c>
      <c r="M931" s="57">
        <v>77</v>
      </c>
      <c r="N931" s="57">
        <f t="shared" si="49"/>
        <v>680</v>
      </c>
      <c r="O931" s="57">
        <v>17</v>
      </c>
      <c r="P931" s="57">
        <v>43</v>
      </c>
      <c r="Q931" s="57">
        <v>0</v>
      </c>
      <c r="R931" s="57">
        <v>41</v>
      </c>
      <c r="S931" s="57">
        <v>59</v>
      </c>
      <c r="T931" s="57">
        <f t="shared" si="50"/>
        <v>160</v>
      </c>
      <c r="U931" s="4"/>
      <c r="V931" s="303"/>
      <c r="W931" s="303"/>
    </row>
    <row r="932" spans="1:23" x14ac:dyDescent="0.25">
      <c r="A932" s="347">
        <v>800</v>
      </c>
      <c r="B932" s="239" t="s">
        <v>2745</v>
      </c>
      <c r="C932" s="68" t="s">
        <v>174</v>
      </c>
      <c r="D932" s="68" t="s">
        <v>59</v>
      </c>
      <c r="E932" s="239" t="s">
        <v>2746</v>
      </c>
      <c r="F932" s="18"/>
      <c r="G932" s="18"/>
      <c r="H932" s="57">
        <v>97</v>
      </c>
      <c r="I932" s="57">
        <v>167</v>
      </c>
      <c r="J932" s="57">
        <v>97</v>
      </c>
      <c r="K932" s="57">
        <v>167</v>
      </c>
      <c r="L932" s="57">
        <v>97</v>
      </c>
      <c r="M932" s="57">
        <v>129</v>
      </c>
      <c r="N932" s="57">
        <f t="shared" si="49"/>
        <v>754</v>
      </c>
      <c r="O932" s="57"/>
      <c r="P932" s="57"/>
      <c r="Q932" s="57"/>
      <c r="R932" s="57"/>
      <c r="S932" s="57"/>
      <c r="T932" s="57"/>
      <c r="U932" s="4"/>
      <c r="V932" s="303"/>
      <c r="W932" s="303"/>
    </row>
    <row r="933" spans="1:23" x14ac:dyDescent="0.25">
      <c r="A933" s="347">
        <v>801</v>
      </c>
      <c r="B933" s="7" t="s">
        <v>2086</v>
      </c>
      <c r="C933" s="12" t="s">
        <v>143</v>
      </c>
      <c r="D933" s="12" t="s">
        <v>211</v>
      </c>
      <c r="E933" s="7" t="s">
        <v>2087</v>
      </c>
      <c r="F933" s="7"/>
      <c r="G933" s="7"/>
      <c r="H933" s="6">
        <v>80</v>
      </c>
      <c r="I933" s="6">
        <v>95</v>
      </c>
      <c r="J933" s="6">
        <v>115</v>
      </c>
      <c r="K933" s="6">
        <v>130</v>
      </c>
      <c r="L933" s="6">
        <v>115</v>
      </c>
      <c r="M933" s="6">
        <v>65</v>
      </c>
      <c r="N933" s="6">
        <f t="shared" si="49"/>
        <v>600</v>
      </c>
      <c r="O933" s="6">
        <v>0</v>
      </c>
      <c r="P933" s="6">
        <v>40</v>
      </c>
      <c r="Q933" s="6">
        <v>30</v>
      </c>
      <c r="R933" s="6">
        <v>20</v>
      </c>
      <c r="S933" s="6">
        <v>30</v>
      </c>
      <c r="T933" s="57">
        <f t="shared" si="50"/>
        <v>120</v>
      </c>
      <c r="U933" s="4"/>
    </row>
    <row r="934" spans="1:23" x14ac:dyDescent="0.25">
      <c r="A934" s="347">
        <v>802</v>
      </c>
      <c r="B934" s="7" t="s">
        <v>2090</v>
      </c>
      <c r="C934" s="12" t="s">
        <v>228</v>
      </c>
      <c r="D934" s="12" t="s">
        <v>128</v>
      </c>
      <c r="E934" s="2" t="s">
        <v>261</v>
      </c>
      <c r="F934" s="7"/>
      <c r="G934" s="7"/>
      <c r="H934" s="6">
        <v>90</v>
      </c>
      <c r="I934" s="6">
        <v>125</v>
      </c>
      <c r="J934" s="6">
        <v>80</v>
      </c>
      <c r="K934" s="6">
        <v>90</v>
      </c>
      <c r="L934" s="6">
        <v>90</v>
      </c>
      <c r="M934" s="6">
        <v>125</v>
      </c>
      <c r="N934" s="6">
        <f t="shared" si="49"/>
        <v>600</v>
      </c>
      <c r="O934" s="6">
        <v>50</v>
      </c>
      <c r="P934" s="6">
        <v>0</v>
      </c>
      <c r="Q934" s="6">
        <v>0</v>
      </c>
      <c r="R934" s="6">
        <v>40</v>
      </c>
      <c r="S934" s="6">
        <v>30</v>
      </c>
      <c r="T934" s="57">
        <f t="shared" si="50"/>
        <v>120</v>
      </c>
      <c r="U934" s="4"/>
    </row>
    <row r="935" spans="1:23" x14ac:dyDescent="0.25">
      <c r="A935" s="54">
        <v>803</v>
      </c>
      <c r="B935" s="239" t="s">
        <v>2731</v>
      </c>
      <c r="C935" s="68" t="s">
        <v>31</v>
      </c>
      <c r="D935" s="12"/>
      <c r="E935" s="239" t="s">
        <v>2067</v>
      </c>
      <c r="F935" s="7"/>
      <c r="G935" s="7"/>
      <c r="H935" s="7">
        <v>67</v>
      </c>
      <c r="I935" s="7">
        <v>73</v>
      </c>
      <c r="J935" s="7">
        <v>67</v>
      </c>
      <c r="K935" s="7">
        <v>73</v>
      </c>
      <c r="L935" s="7">
        <v>67</v>
      </c>
      <c r="M935" s="7">
        <v>73</v>
      </c>
      <c r="N935" s="57">
        <f t="shared" si="49"/>
        <v>420</v>
      </c>
      <c r="O935" s="7">
        <v>23</v>
      </c>
      <c r="P935" s="7">
        <v>17</v>
      </c>
      <c r="Q935" s="7">
        <v>17</v>
      </c>
      <c r="R935" s="7">
        <v>23</v>
      </c>
      <c r="S935" s="7">
        <v>0</v>
      </c>
      <c r="T935" s="57">
        <f t="shared" si="50"/>
        <v>80</v>
      </c>
      <c r="U935" s="54" t="s">
        <v>2156</v>
      </c>
    </row>
    <row r="936" spans="1:23" x14ac:dyDescent="0.25">
      <c r="A936" s="54">
        <v>804</v>
      </c>
      <c r="B936" s="239" t="s">
        <v>2732</v>
      </c>
      <c r="C936" s="68" t="s">
        <v>31</v>
      </c>
      <c r="D936" s="68" t="s">
        <v>59</v>
      </c>
      <c r="E936" s="239" t="s">
        <v>2067</v>
      </c>
      <c r="F936" s="7"/>
      <c r="G936" s="7"/>
      <c r="H936" s="7">
        <v>73</v>
      </c>
      <c r="I936" s="7">
        <v>73</v>
      </c>
      <c r="J936" s="7">
        <v>73</v>
      </c>
      <c r="K936" s="7">
        <v>127</v>
      </c>
      <c r="L936" s="7">
        <v>73</v>
      </c>
      <c r="M936" s="7">
        <v>121</v>
      </c>
      <c r="N936" s="57">
        <f t="shared" ref="N936:N1002" si="51">H936+I936+J936+K936+L936+M936</f>
        <v>540</v>
      </c>
      <c r="O936" s="7">
        <v>61</v>
      </c>
      <c r="P936" s="7">
        <v>17</v>
      </c>
      <c r="Q936" s="7">
        <v>0</v>
      </c>
      <c r="R936" s="7">
        <v>23</v>
      </c>
      <c r="S936" s="7">
        <v>19</v>
      </c>
      <c r="T936" s="57">
        <f t="shared" si="50"/>
        <v>120</v>
      </c>
      <c r="U936" s="54" t="s">
        <v>2156</v>
      </c>
    </row>
    <row r="937" spans="1:23" x14ac:dyDescent="0.25">
      <c r="A937" s="54">
        <v>805</v>
      </c>
      <c r="B937" s="239" t="s">
        <v>2741</v>
      </c>
      <c r="C937" s="68" t="s">
        <v>89</v>
      </c>
      <c r="D937" s="68" t="s">
        <v>143</v>
      </c>
      <c r="E937" s="239" t="s">
        <v>2067</v>
      </c>
      <c r="F937" s="7"/>
      <c r="G937" s="7"/>
      <c r="H937" s="7">
        <v>61</v>
      </c>
      <c r="I937" s="7">
        <v>131</v>
      </c>
      <c r="J937" s="7">
        <v>211</v>
      </c>
      <c r="K937" s="7">
        <v>53</v>
      </c>
      <c r="L937" s="7">
        <v>101</v>
      </c>
      <c r="M937" s="7">
        <v>13</v>
      </c>
      <c r="N937" s="57">
        <f t="shared" si="51"/>
        <v>570</v>
      </c>
      <c r="O937" s="7">
        <v>0</v>
      </c>
      <c r="P937" s="7">
        <v>0</v>
      </c>
      <c r="Q937" s="7">
        <v>0</v>
      </c>
      <c r="R937" s="7">
        <v>31</v>
      </c>
      <c r="S937" s="7">
        <v>89</v>
      </c>
      <c r="T937" s="57">
        <f t="shared" si="50"/>
        <v>120</v>
      </c>
      <c r="U937" s="54" t="s">
        <v>1684</v>
      </c>
    </row>
    <row r="938" spans="1:23" x14ac:dyDescent="0.25">
      <c r="A938" s="54">
        <v>806</v>
      </c>
      <c r="B938" s="239" t="s">
        <v>2740</v>
      </c>
      <c r="C938" s="68" t="s">
        <v>49</v>
      </c>
      <c r="D938" s="68" t="s">
        <v>128</v>
      </c>
      <c r="E938" s="239" t="s">
        <v>2067</v>
      </c>
      <c r="F938" s="7"/>
      <c r="G938" s="7"/>
      <c r="H938" s="7">
        <v>53</v>
      </c>
      <c r="I938" s="7">
        <v>127</v>
      </c>
      <c r="J938" s="7">
        <v>53</v>
      </c>
      <c r="K938" s="7">
        <v>151</v>
      </c>
      <c r="L938" s="7">
        <v>79</v>
      </c>
      <c r="M938" s="7">
        <v>107</v>
      </c>
      <c r="N938" s="57">
        <f t="shared" si="51"/>
        <v>570</v>
      </c>
      <c r="O938" s="7">
        <v>29</v>
      </c>
      <c r="P938" s="7">
        <v>31</v>
      </c>
      <c r="Q938" s="7">
        <v>1</v>
      </c>
      <c r="R938" s="7">
        <v>59</v>
      </c>
      <c r="S938" s="7">
        <v>0</v>
      </c>
      <c r="T938" s="57">
        <f t="shared" si="50"/>
        <v>120</v>
      </c>
      <c r="U938" s="54" t="s">
        <v>2137</v>
      </c>
    </row>
    <row r="939" spans="1:23" x14ac:dyDescent="0.25">
      <c r="A939" s="54">
        <v>807</v>
      </c>
      <c r="B939" s="239" t="s">
        <v>2742</v>
      </c>
      <c r="C939" s="68" t="s">
        <v>145</v>
      </c>
      <c r="D939" s="12"/>
      <c r="E939" s="239" t="s">
        <v>410</v>
      </c>
      <c r="F939" s="7"/>
      <c r="G939" s="7"/>
      <c r="H939" s="7">
        <v>88</v>
      </c>
      <c r="I939" s="7">
        <v>112</v>
      </c>
      <c r="J939" s="7">
        <v>75</v>
      </c>
      <c r="K939" s="7">
        <v>102</v>
      </c>
      <c r="L939" s="7">
        <v>80</v>
      </c>
      <c r="M939" s="7">
        <v>143</v>
      </c>
      <c r="N939" s="57">
        <f t="shared" si="51"/>
        <v>600</v>
      </c>
      <c r="O939" s="7">
        <v>60</v>
      </c>
      <c r="P939" s="7">
        <v>20</v>
      </c>
      <c r="Q939" s="7">
        <v>0</v>
      </c>
      <c r="R939" s="7">
        <v>10</v>
      </c>
      <c r="S939" s="7">
        <v>30</v>
      </c>
      <c r="T939" s="57">
        <f t="shared" si="50"/>
        <v>120</v>
      </c>
      <c r="U939" s="54"/>
    </row>
    <row r="940" spans="1:23" x14ac:dyDescent="0.25">
      <c r="A940" s="54">
        <v>808</v>
      </c>
      <c r="B940" s="18" t="s">
        <v>3025</v>
      </c>
      <c r="C940" s="68" t="s">
        <v>143</v>
      </c>
      <c r="D940" s="60"/>
      <c r="E940" s="18" t="s">
        <v>311</v>
      </c>
      <c r="F940" s="18"/>
      <c r="G940" s="26" t="s">
        <v>304</v>
      </c>
      <c r="H940" s="18">
        <v>46</v>
      </c>
      <c r="I940" s="18">
        <v>65</v>
      </c>
      <c r="J940" s="18">
        <v>65</v>
      </c>
      <c r="K940" s="18">
        <v>55</v>
      </c>
      <c r="L940" s="18">
        <v>35</v>
      </c>
      <c r="M940" s="18">
        <v>34</v>
      </c>
      <c r="N940" s="57">
        <f t="shared" si="51"/>
        <v>300</v>
      </c>
      <c r="O940" s="18">
        <v>20</v>
      </c>
      <c r="P940" s="18">
        <v>20</v>
      </c>
      <c r="Q940" s="18">
        <v>20</v>
      </c>
      <c r="R940" s="18">
        <v>20</v>
      </c>
      <c r="S940" s="18">
        <v>0</v>
      </c>
      <c r="T940" s="57">
        <f t="shared" si="50"/>
        <v>80</v>
      </c>
      <c r="U940" s="54"/>
      <c r="V940" s="355"/>
      <c r="W940" s="355"/>
    </row>
    <row r="941" spans="1:23" x14ac:dyDescent="0.25">
      <c r="A941" s="54">
        <v>809</v>
      </c>
      <c r="B941" s="18" t="s">
        <v>2999</v>
      </c>
      <c r="C941" s="68" t="s">
        <v>143</v>
      </c>
      <c r="D941" s="60"/>
      <c r="E941" s="18" t="s">
        <v>367</v>
      </c>
      <c r="F941" s="18"/>
      <c r="G941" s="26" t="s">
        <v>304</v>
      </c>
      <c r="H941" s="18">
        <v>135</v>
      </c>
      <c r="I941" s="18">
        <v>143</v>
      </c>
      <c r="J941" s="18">
        <v>143</v>
      </c>
      <c r="K941" s="18">
        <v>80</v>
      </c>
      <c r="L941" s="18">
        <v>65</v>
      </c>
      <c r="M941" s="18">
        <v>34</v>
      </c>
      <c r="N941" s="57">
        <f t="shared" si="51"/>
        <v>600</v>
      </c>
      <c r="O941" s="18">
        <v>60</v>
      </c>
      <c r="P941" s="18">
        <v>0</v>
      </c>
      <c r="Q941" s="18">
        <v>20</v>
      </c>
      <c r="R941" s="18">
        <v>0</v>
      </c>
      <c r="S941" s="18">
        <v>40</v>
      </c>
      <c r="T941" s="57">
        <f t="shared" si="50"/>
        <v>120</v>
      </c>
      <c r="U941" s="54"/>
      <c r="V941" s="355"/>
      <c r="W941" s="355"/>
    </row>
    <row r="942" spans="1:23" x14ac:dyDescent="0.25">
      <c r="A942" s="54">
        <v>810</v>
      </c>
      <c r="B942" s="7" t="s">
        <v>3442</v>
      </c>
      <c r="C942" s="12" t="s">
        <v>30</v>
      </c>
      <c r="D942" s="12"/>
      <c r="E942" s="7" t="s">
        <v>32</v>
      </c>
      <c r="F942" s="7"/>
      <c r="G942" s="26" t="s">
        <v>2704</v>
      </c>
      <c r="H942" s="7">
        <v>50</v>
      </c>
      <c r="I942" s="7">
        <v>65</v>
      </c>
      <c r="J942" s="7">
        <v>50</v>
      </c>
      <c r="K942" s="7">
        <v>40</v>
      </c>
      <c r="L942" s="7">
        <v>40</v>
      </c>
      <c r="M942" s="7">
        <v>65</v>
      </c>
      <c r="N942" s="57">
        <f t="shared" si="51"/>
        <v>310</v>
      </c>
      <c r="O942" s="7">
        <v>10</v>
      </c>
      <c r="P942" s="7">
        <v>0</v>
      </c>
      <c r="Q942" s="7">
        <v>20</v>
      </c>
      <c r="R942" s="7">
        <v>10</v>
      </c>
      <c r="S942" s="7">
        <v>10</v>
      </c>
      <c r="T942" s="57">
        <f t="shared" si="50"/>
        <v>50</v>
      </c>
      <c r="U942" s="54"/>
    </row>
    <row r="943" spans="1:23" x14ac:dyDescent="0.25">
      <c r="A943" s="54">
        <v>811</v>
      </c>
      <c r="B943" s="7" t="s">
        <v>3443</v>
      </c>
      <c r="C943" s="12" t="s">
        <v>30</v>
      </c>
      <c r="D943" s="12"/>
      <c r="E943" s="7" t="s">
        <v>32</v>
      </c>
      <c r="F943" s="7"/>
      <c r="G943" s="26" t="s">
        <v>2704</v>
      </c>
      <c r="H943" s="7">
        <v>70</v>
      </c>
      <c r="I943" s="7">
        <v>85</v>
      </c>
      <c r="J943" s="7">
        <v>70</v>
      </c>
      <c r="K943" s="7">
        <v>55</v>
      </c>
      <c r="L943" s="7">
        <v>60</v>
      </c>
      <c r="M943" s="7">
        <v>80</v>
      </c>
      <c r="N943" s="57">
        <f t="shared" si="51"/>
        <v>420</v>
      </c>
      <c r="O943" s="7">
        <v>20</v>
      </c>
      <c r="P943" s="7">
        <v>0</v>
      </c>
      <c r="Q943" s="7">
        <v>0</v>
      </c>
      <c r="R943" s="7">
        <v>20</v>
      </c>
      <c r="S943" s="7">
        <v>20</v>
      </c>
      <c r="T943" s="57">
        <f t="shared" si="50"/>
        <v>60</v>
      </c>
      <c r="U943" s="54"/>
    </row>
    <row r="944" spans="1:23" x14ac:dyDescent="0.25">
      <c r="A944" s="54">
        <v>812</v>
      </c>
      <c r="B944" s="7" t="s">
        <v>3444</v>
      </c>
      <c r="C944" s="12" t="s">
        <v>30</v>
      </c>
      <c r="D944" s="12"/>
      <c r="E944" s="7" t="s">
        <v>32</v>
      </c>
      <c r="F944" s="7"/>
      <c r="G944" s="26" t="s">
        <v>2704</v>
      </c>
      <c r="H944" s="7">
        <v>100</v>
      </c>
      <c r="I944" s="7">
        <v>125</v>
      </c>
      <c r="J944" s="7">
        <v>90</v>
      </c>
      <c r="K944" s="7">
        <v>60</v>
      </c>
      <c r="L944" s="7">
        <v>70</v>
      </c>
      <c r="M944" s="7">
        <v>85</v>
      </c>
      <c r="N944" s="57">
        <f t="shared" si="51"/>
        <v>530</v>
      </c>
      <c r="O944" s="7">
        <v>20</v>
      </c>
      <c r="P944" s="7">
        <v>0</v>
      </c>
      <c r="Q944" s="7">
        <v>0</v>
      </c>
      <c r="R944" s="7">
        <v>20</v>
      </c>
      <c r="S944" s="7">
        <v>50</v>
      </c>
      <c r="T944" s="57">
        <f t="shared" si="50"/>
        <v>90</v>
      </c>
      <c r="U944" s="54"/>
    </row>
    <row r="945" spans="1:21" x14ac:dyDescent="0.25">
      <c r="A945" s="54">
        <v>813</v>
      </c>
      <c r="B945" s="7" t="s">
        <v>3445</v>
      </c>
      <c r="C945" s="12" t="s">
        <v>49</v>
      </c>
      <c r="D945" s="12"/>
      <c r="E945" s="7" t="s">
        <v>52</v>
      </c>
      <c r="F945" s="7"/>
      <c r="G945" s="26" t="s">
        <v>2436</v>
      </c>
      <c r="H945" s="7">
        <v>50</v>
      </c>
      <c r="I945" s="7">
        <v>71</v>
      </c>
      <c r="J945" s="7">
        <v>40</v>
      </c>
      <c r="K945" s="7">
        <v>40</v>
      </c>
      <c r="L945" s="7">
        <v>40</v>
      </c>
      <c r="M945" s="7">
        <v>69</v>
      </c>
      <c r="N945" s="57">
        <f t="shared" si="51"/>
        <v>310</v>
      </c>
      <c r="O945" s="7">
        <v>20</v>
      </c>
      <c r="P945" s="7">
        <v>0</v>
      </c>
      <c r="Q945" s="7">
        <v>30</v>
      </c>
      <c r="R945" s="7">
        <v>0</v>
      </c>
      <c r="S945" s="7">
        <v>0</v>
      </c>
      <c r="T945" s="57">
        <f t="shared" si="50"/>
        <v>50</v>
      </c>
      <c r="U945" s="54" t="s">
        <v>1162</v>
      </c>
    </row>
    <row r="946" spans="1:21" x14ac:dyDescent="0.25">
      <c r="A946" s="54">
        <v>814</v>
      </c>
      <c r="B946" s="7" t="s">
        <v>3446</v>
      </c>
      <c r="C946" s="12" t="s">
        <v>49</v>
      </c>
      <c r="D946" s="12"/>
      <c r="E946" s="7" t="s">
        <v>52</v>
      </c>
      <c r="F946" s="7"/>
      <c r="G946" s="26" t="s">
        <v>2436</v>
      </c>
      <c r="H946" s="7">
        <v>65</v>
      </c>
      <c r="I946" s="7">
        <v>86</v>
      </c>
      <c r="J946" s="7">
        <v>60</v>
      </c>
      <c r="K946" s="7">
        <v>55</v>
      </c>
      <c r="L946" s="7">
        <v>60</v>
      </c>
      <c r="M946" s="7">
        <v>94</v>
      </c>
      <c r="N946" s="57">
        <f t="shared" si="51"/>
        <v>420</v>
      </c>
      <c r="O946" s="7">
        <v>40</v>
      </c>
      <c r="P946" s="7">
        <v>0</v>
      </c>
      <c r="Q946" s="7">
        <v>20</v>
      </c>
      <c r="R946" s="7">
        <v>20</v>
      </c>
      <c r="S946" s="7">
        <v>0</v>
      </c>
      <c r="T946" s="57">
        <f t="shared" si="50"/>
        <v>80</v>
      </c>
      <c r="U946" s="54" t="s">
        <v>1162</v>
      </c>
    </row>
    <row r="947" spans="1:21" x14ac:dyDescent="0.25">
      <c r="A947" s="54">
        <v>815</v>
      </c>
      <c r="B947" s="7" t="s">
        <v>3447</v>
      </c>
      <c r="C947" s="12" t="s">
        <v>49</v>
      </c>
      <c r="D947" s="12"/>
      <c r="E947" s="7" t="s">
        <v>52</v>
      </c>
      <c r="F947" s="7"/>
      <c r="G947" s="26" t="s">
        <v>2436</v>
      </c>
      <c r="H947" s="7">
        <v>80</v>
      </c>
      <c r="I947" s="7">
        <v>116</v>
      </c>
      <c r="J947" s="7">
        <v>65</v>
      </c>
      <c r="K947" s="7">
        <v>65</v>
      </c>
      <c r="L947" s="7">
        <v>75</v>
      </c>
      <c r="M947" s="7">
        <v>119</v>
      </c>
      <c r="N947" s="57">
        <f t="shared" si="51"/>
        <v>520</v>
      </c>
      <c r="O947" s="7">
        <v>60</v>
      </c>
      <c r="P947" s="7">
        <v>0</v>
      </c>
      <c r="Q947" s="7">
        <v>20</v>
      </c>
      <c r="R947" s="7">
        <v>20</v>
      </c>
      <c r="S947" s="7">
        <v>0</v>
      </c>
      <c r="T947" s="57">
        <f t="shared" si="50"/>
        <v>100</v>
      </c>
      <c r="U947" s="54" t="s">
        <v>1162</v>
      </c>
    </row>
    <row r="948" spans="1:21" x14ac:dyDescent="0.25">
      <c r="A948" s="54">
        <v>816</v>
      </c>
      <c r="B948" s="7" t="s">
        <v>3448</v>
      </c>
      <c r="C948" s="12" t="s">
        <v>65</v>
      </c>
      <c r="D948" s="12"/>
      <c r="E948" s="7" t="s">
        <v>66</v>
      </c>
      <c r="F948" s="7"/>
      <c r="G948" s="7" t="s">
        <v>92</v>
      </c>
      <c r="H948" s="7">
        <v>50</v>
      </c>
      <c r="I948" s="7">
        <v>40</v>
      </c>
      <c r="J948" s="7">
        <v>40</v>
      </c>
      <c r="K948" s="7">
        <v>70</v>
      </c>
      <c r="L948" s="7">
        <v>40</v>
      </c>
      <c r="M948" s="7">
        <v>70</v>
      </c>
      <c r="N948" s="57">
        <f t="shared" si="51"/>
        <v>310</v>
      </c>
      <c r="O948" s="7">
        <v>0</v>
      </c>
      <c r="P948" s="7">
        <v>0</v>
      </c>
      <c r="Q948" s="7">
        <v>10</v>
      </c>
      <c r="R948" s="7">
        <v>10</v>
      </c>
      <c r="S948" s="7">
        <v>0</v>
      </c>
      <c r="T948" s="57">
        <f t="shared" si="50"/>
        <v>20</v>
      </c>
      <c r="U948" s="54" t="s">
        <v>1321</v>
      </c>
    </row>
    <row r="949" spans="1:21" x14ac:dyDescent="0.25">
      <c r="A949" s="54">
        <v>817</v>
      </c>
      <c r="B949" s="7" t="s">
        <v>3449</v>
      </c>
      <c r="C949" s="12" t="s">
        <v>65</v>
      </c>
      <c r="D949" s="12"/>
      <c r="E949" s="7" t="s">
        <v>66</v>
      </c>
      <c r="F949" s="7"/>
      <c r="G949" s="7" t="s">
        <v>92</v>
      </c>
      <c r="H949" s="7">
        <v>65</v>
      </c>
      <c r="I949" s="7">
        <v>60</v>
      </c>
      <c r="J949" s="7">
        <v>55</v>
      </c>
      <c r="K949" s="7">
        <v>95</v>
      </c>
      <c r="L949" s="7">
        <v>55</v>
      </c>
      <c r="M949" s="7">
        <v>90</v>
      </c>
      <c r="N949" s="57">
        <f t="shared" si="51"/>
        <v>420</v>
      </c>
      <c r="O949" s="7">
        <v>30</v>
      </c>
      <c r="P949" s="7">
        <v>0</v>
      </c>
      <c r="Q949" s="7">
        <v>0</v>
      </c>
      <c r="R949" s="7">
        <v>40</v>
      </c>
      <c r="S949" s="7">
        <v>0</v>
      </c>
      <c r="T949" s="57">
        <f t="shared" si="50"/>
        <v>70</v>
      </c>
      <c r="U949" s="54"/>
    </row>
    <row r="950" spans="1:21" x14ac:dyDescent="0.25">
      <c r="A950" s="54">
        <v>818</v>
      </c>
      <c r="B950" s="7" t="s">
        <v>3450</v>
      </c>
      <c r="C950" s="12" t="s">
        <v>65</v>
      </c>
      <c r="D950" s="12"/>
      <c r="E950" s="7" t="s">
        <v>66</v>
      </c>
      <c r="F950" s="7"/>
      <c r="G950" s="7" t="s">
        <v>92</v>
      </c>
      <c r="H950" s="7">
        <v>70</v>
      </c>
      <c r="I950" s="7">
        <v>85</v>
      </c>
      <c r="J950" s="7">
        <v>65</v>
      </c>
      <c r="K950" s="7">
        <v>125</v>
      </c>
      <c r="L950" s="7">
        <v>65</v>
      </c>
      <c r="M950" s="7">
        <v>125</v>
      </c>
      <c r="N950" s="57">
        <f t="shared" si="51"/>
        <v>535</v>
      </c>
      <c r="O950" s="7">
        <v>40</v>
      </c>
      <c r="P950" s="7">
        <v>0</v>
      </c>
      <c r="Q950" s="7">
        <v>0</v>
      </c>
      <c r="R950" s="7">
        <v>70</v>
      </c>
      <c r="S950" s="7">
        <v>0</v>
      </c>
      <c r="T950" s="57">
        <f t="shared" si="50"/>
        <v>110</v>
      </c>
      <c r="U950" s="54"/>
    </row>
    <row r="951" spans="1:21" x14ac:dyDescent="0.25">
      <c r="A951" s="54">
        <v>819</v>
      </c>
      <c r="B951" s="7" t="s">
        <v>3451</v>
      </c>
      <c r="C951" s="12" t="s">
        <v>101</v>
      </c>
      <c r="D951" s="12"/>
      <c r="E951" s="7" t="s">
        <v>1536</v>
      </c>
      <c r="F951" s="7"/>
      <c r="G951" s="7" t="s">
        <v>123</v>
      </c>
      <c r="H951" s="7">
        <v>70</v>
      </c>
      <c r="I951" s="7">
        <v>55</v>
      </c>
      <c r="J951" s="7">
        <v>55</v>
      </c>
      <c r="K951" s="7">
        <v>35</v>
      </c>
      <c r="L951" s="7">
        <v>35</v>
      </c>
      <c r="M951" s="7">
        <v>25</v>
      </c>
      <c r="N951" s="57">
        <f t="shared" si="51"/>
        <v>275</v>
      </c>
      <c r="O951" s="7">
        <v>0</v>
      </c>
      <c r="P951" s="7">
        <v>0</v>
      </c>
      <c r="Q951" s="7">
        <v>20</v>
      </c>
      <c r="R951" s="7">
        <v>0</v>
      </c>
      <c r="S951" s="7">
        <v>10</v>
      </c>
      <c r="T951" s="57">
        <f t="shared" si="50"/>
        <v>30</v>
      </c>
      <c r="U951" s="54"/>
    </row>
    <row r="952" spans="1:21" x14ac:dyDescent="0.25">
      <c r="A952" s="54">
        <v>820</v>
      </c>
      <c r="B952" s="7" t="s">
        <v>3452</v>
      </c>
      <c r="C952" s="12" t="s">
        <v>101</v>
      </c>
      <c r="D952" s="12"/>
      <c r="E952" s="7" t="s">
        <v>1536</v>
      </c>
      <c r="F952" s="7"/>
      <c r="G952" s="7" t="s">
        <v>123</v>
      </c>
      <c r="H952" s="7">
        <v>120</v>
      </c>
      <c r="I952" s="7">
        <v>95</v>
      </c>
      <c r="J952" s="7">
        <v>95</v>
      </c>
      <c r="K952" s="7">
        <v>55</v>
      </c>
      <c r="L952" s="7">
        <v>75</v>
      </c>
      <c r="M952" s="7">
        <v>20</v>
      </c>
      <c r="N952" s="57">
        <f t="shared" si="51"/>
        <v>460</v>
      </c>
      <c r="O952" s="7">
        <v>0</v>
      </c>
      <c r="P952" s="7">
        <v>0</v>
      </c>
      <c r="Q952" s="7">
        <v>10</v>
      </c>
      <c r="R952" s="7">
        <v>0</v>
      </c>
      <c r="S952" s="7">
        <v>20</v>
      </c>
      <c r="T952" s="57">
        <f t="shared" si="50"/>
        <v>30</v>
      </c>
      <c r="U952" s="54"/>
    </row>
    <row r="953" spans="1:21" x14ac:dyDescent="0.25">
      <c r="A953" s="54">
        <v>821</v>
      </c>
      <c r="B953" s="7" t="s">
        <v>3453</v>
      </c>
      <c r="C953" s="12" t="s">
        <v>57</v>
      </c>
      <c r="D953" s="12"/>
      <c r="E953" s="7" t="s">
        <v>102</v>
      </c>
      <c r="F953" s="7" t="s">
        <v>162</v>
      </c>
      <c r="G953" s="7" t="s">
        <v>104</v>
      </c>
      <c r="H953" s="7">
        <v>38</v>
      </c>
      <c r="I953" s="7">
        <v>47</v>
      </c>
      <c r="J953" s="7">
        <v>35</v>
      </c>
      <c r="K953" s="7">
        <v>33</v>
      </c>
      <c r="L953" s="7">
        <v>35</v>
      </c>
      <c r="M953" s="7">
        <v>57</v>
      </c>
      <c r="N953" s="57">
        <f t="shared" si="51"/>
        <v>245</v>
      </c>
      <c r="O953" s="7">
        <v>20</v>
      </c>
      <c r="P953" s="7">
        <v>0</v>
      </c>
      <c r="Q953" s="7">
        <v>0</v>
      </c>
      <c r="R953" s="7">
        <v>10</v>
      </c>
      <c r="S953" s="7">
        <v>0</v>
      </c>
      <c r="T953" s="57">
        <f t="shared" si="50"/>
        <v>30</v>
      </c>
      <c r="U953" s="54" t="s">
        <v>1162</v>
      </c>
    </row>
    <row r="954" spans="1:21" x14ac:dyDescent="0.25">
      <c r="A954" s="54">
        <v>822</v>
      </c>
      <c r="B954" s="7" t="s">
        <v>3454</v>
      </c>
      <c r="C954" s="12" t="s">
        <v>57</v>
      </c>
      <c r="D954" s="12"/>
      <c r="E954" s="7" t="s">
        <v>102</v>
      </c>
      <c r="F954" s="7" t="s">
        <v>162</v>
      </c>
      <c r="G954" s="7" t="s">
        <v>104</v>
      </c>
      <c r="H954" s="7">
        <v>68</v>
      </c>
      <c r="I954" s="7">
        <v>67</v>
      </c>
      <c r="J954" s="7">
        <v>55</v>
      </c>
      <c r="K954" s="7">
        <v>43</v>
      </c>
      <c r="L954" s="7">
        <v>55</v>
      </c>
      <c r="M954" s="7">
        <v>77</v>
      </c>
      <c r="N954" s="57">
        <f t="shared" si="51"/>
        <v>365</v>
      </c>
      <c r="O954" s="7">
        <v>40</v>
      </c>
      <c r="P954" s="7">
        <v>0</v>
      </c>
      <c r="Q954" s="7">
        <v>0</v>
      </c>
      <c r="R954" s="7">
        <v>20</v>
      </c>
      <c r="S954" s="7">
        <v>10</v>
      </c>
      <c r="T954" s="57">
        <f t="shared" si="50"/>
        <v>70</v>
      </c>
      <c r="U954" s="54" t="s">
        <v>1162</v>
      </c>
    </row>
    <row r="955" spans="1:21" x14ac:dyDescent="0.25">
      <c r="A955" s="54">
        <v>823</v>
      </c>
      <c r="B955" s="7" t="s">
        <v>3455</v>
      </c>
      <c r="C955" s="12" t="s">
        <v>57</v>
      </c>
      <c r="D955" s="12" t="s">
        <v>143</v>
      </c>
      <c r="E955" s="7" t="s">
        <v>300</v>
      </c>
      <c r="F955" s="7" t="s">
        <v>162</v>
      </c>
      <c r="G955" s="26" t="s">
        <v>304</v>
      </c>
      <c r="H955" s="7">
        <v>98</v>
      </c>
      <c r="I955" s="7">
        <v>87</v>
      </c>
      <c r="J955" s="7">
        <v>105</v>
      </c>
      <c r="K955" s="7">
        <v>53</v>
      </c>
      <c r="L955" s="7">
        <v>85</v>
      </c>
      <c r="M955" s="7">
        <v>67</v>
      </c>
      <c r="N955" s="57">
        <f t="shared" si="51"/>
        <v>495</v>
      </c>
      <c r="O955" s="7">
        <v>70</v>
      </c>
      <c r="P955" s="7">
        <v>10</v>
      </c>
      <c r="Q955" s="7">
        <v>0</v>
      </c>
      <c r="R955" s="7">
        <v>20</v>
      </c>
      <c r="S955" s="7">
        <v>40</v>
      </c>
      <c r="T955" s="57">
        <f t="shared" si="50"/>
        <v>140</v>
      </c>
      <c r="U955" s="54" t="s">
        <v>1162</v>
      </c>
    </row>
    <row r="956" spans="1:21" x14ac:dyDescent="0.25">
      <c r="A956" s="54">
        <v>824</v>
      </c>
      <c r="B956" s="7" t="s">
        <v>3456</v>
      </c>
      <c r="C956" s="12" t="s">
        <v>73</v>
      </c>
      <c r="D956" s="12"/>
      <c r="E956" s="7" t="s">
        <v>91</v>
      </c>
      <c r="F956" s="7" t="s">
        <v>1552</v>
      </c>
      <c r="G956" s="7" t="s">
        <v>534</v>
      </c>
      <c r="H956" s="7">
        <v>25</v>
      </c>
      <c r="I956" s="7">
        <v>20</v>
      </c>
      <c r="J956" s="7">
        <v>20</v>
      </c>
      <c r="K956" s="7">
        <v>25</v>
      </c>
      <c r="L956" s="7">
        <v>45</v>
      </c>
      <c r="M956" s="7">
        <v>45</v>
      </c>
      <c r="N956" s="57">
        <f t="shared" si="51"/>
        <v>180</v>
      </c>
      <c r="O956" s="7">
        <v>0</v>
      </c>
      <c r="P956" s="7">
        <v>0</v>
      </c>
      <c r="Q956" s="7">
        <v>0</v>
      </c>
      <c r="R956" s="7">
        <v>10</v>
      </c>
      <c r="S956" s="7">
        <v>0</v>
      </c>
      <c r="T956" s="57">
        <f t="shared" si="50"/>
        <v>10</v>
      </c>
      <c r="U956" s="54" t="s">
        <v>2649</v>
      </c>
    </row>
    <row r="957" spans="1:21" x14ac:dyDescent="0.25">
      <c r="A957" s="54">
        <v>825</v>
      </c>
      <c r="B957" s="7" t="s">
        <v>3457</v>
      </c>
      <c r="C957" s="12" t="s">
        <v>73</v>
      </c>
      <c r="D957" s="12" t="s">
        <v>174</v>
      </c>
      <c r="E957" s="7" t="s">
        <v>91</v>
      </c>
      <c r="F957" s="7" t="s">
        <v>1552</v>
      </c>
      <c r="G957" s="7" t="s">
        <v>534</v>
      </c>
      <c r="H957" s="7">
        <v>50</v>
      </c>
      <c r="I957" s="7">
        <v>35</v>
      </c>
      <c r="J957" s="7">
        <v>80</v>
      </c>
      <c r="K957" s="7">
        <v>50</v>
      </c>
      <c r="L957" s="7">
        <v>90</v>
      </c>
      <c r="M957" s="7">
        <v>30</v>
      </c>
      <c r="N957" s="57">
        <f t="shared" si="51"/>
        <v>335</v>
      </c>
      <c r="O957" s="7">
        <v>0</v>
      </c>
      <c r="P957" s="7">
        <v>0</v>
      </c>
      <c r="Q957" s="7">
        <v>0</v>
      </c>
      <c r="R957" s="7">
        <v>20</v>
      </c>
      <c r="S957" s="7">
        <v>20</v>
      </c>
      <c r="T957" s="57">
        <f t="shared" si="50"/>
        <v>40</v>
      </c>
      <c r="U957" s="54"/>
    </row>
    <row r="958" spans="1:21" x14ac:dyDescent="0.25">
      <c r="A958" s="54">
        <v>826</v>
      </c>
      <c r="B958" s="7" t="s">
        <v>3458</v>
      </c>
      <c r="C958" s="12" t="s">
        <v>73</v>
      </c>
      <c r="D958" s="12" t="s">
        <v>174</v>
      </c>
      <c r="E958" s="7" t="s">
        <v>91</v>
      </c>
      <c r="F958" s="7" t="s">
        <v>225</v>
      </c>
      <c r="G958" s="7" t="s">
        <v>534</v>
      </c>
      <c r="H958" s="7">
        <v>60</v>
      </c>
      <c r="I958" s="7">
        <v>45</v>
      </c>
      <c r="J958" s="7">
        <v>110</v>
      </c>
      <c r="K958" s="7">
        <v>80</v>
      </c>
      <c r="L958" s="7">
        <v>120</v>
      </c>
      <c r="M958" s="7">
        <v>90</v>
      </c>
      <c r="N958" s="57">
        <f t="shared" si="51"/>
        <v>505</v>
      </c>
      <c r="O958" s="7">
        <v>0</v>
      </c>
      <c r="P958" s="7">
        <v>10</v>
      </c>
      <c r="Q958" s="7">
        <v>0</v>
      </c>
      <c r="R958" s="7">
        <v>40</v>
      </c>
      <c r="S958" s="7">
        <v>20</v>
      </c>
      <c r="T958" s="57">
        <f t="shared" si="50"/>
        <v>70</v>
      </c>
      <c r="U958" s="54" t="s">
        <v>2030</v>
      </c>
    </row>
    <row r="959" spans="1:21" x14ac:dyDescent="0.25">
      <c r="A959" s="54">
        <v>827</v>
      </c>
      <c r="B959" s="7" t="s">
        <v>3459</v>
      </c>
      <c r="C959" s="12" t="s">
        <v>122</v>
      </c>
      <c r="D959" s="12"/>
      <c r="E959" s="26" t="s">
        <v>581</v>
      </c>
      <c r="F959" s="7" t="s">
        <v>365</v>
      </c>
      <c r="G959" s="7" t="s">
        <v>3463</v>
      </c>
      <c r="H959" s="7">
        <v>40</v>
      </c>
      <c r="I959" s="7">
        <v>28</v>
      </c>
      <c r="J959" s="7">
        <v>28</v>
      </c>
      <c r="K959" s="7">
        <v>47</v>
      </c>
      <c r="L959" s="7">
        <v>52</v>
      </c>
      <c r="M959" s="7">
        <v>50</v>
      </c>
      <c r="N959" s="57">
        <f t="shared" si="51"/>
        <v>245</v>
      </c>
      <c r="O959" s="7">
        <v>0</v>
      </c>
      <c r="P959" s="7">
        <v>0</v>
      </c>
      <c r="Q959" s="7">
        <v>10</v>
      </c>
      <c r="R959" s="7">
        <v>40</v>
      </c>
      <c r="S959" s="7">
        <v>0</v>
      </c>
      <c r="T959" s="57">
        <f t="shared" si="50"/>
        <v>50</v>
      </c>
      <c r="U959" s="54"/>
    </row>
    <row r="960" spans="1:21" x14ac:dyDescent="0.25">
      <c r="A960" s="54">
        <v>828</v>
      </c>
      <c r="B960" s="7" t="s">
        <v>3460</v>
      </c>
      <c r="C960" s="12" t="s">
        <v>122</v>
      </c>
      <c r="D960" s="12"/>
      <c r="E960" s="26" t="s">
        <v>581</v>
      </c>
      <c r="F960" s="7" t="s">
        <v>365</v>
      </c>
      <c r="G960" s="7" t="s">
        <v>3463</v>
      </c>
      <c r="H960" s="7">
        <v>70</v>
      </c>
      <c r="I960" s="7">
        <v>58</v>
      </c>
      <c r="J960" s="7">
        <v>58</v>
      </c>
      <c r="K960" s="7">
        <v>87</v>
      </c>
      <c r="L960" s="7">
        <v>92</v>
      </c>
      <c r="M960" s="7">
        <v>90</v>
      </c>
      <c r="N960" s="57">
        <f t="shared" si="51"/>
        <v>455</v>
      </c>
      <c r="O960" s="7">
        <v>30</v>
      </c>
      <c r="P960" s="7">
        <v>0</v>
      </c>
      <c r="Q960" s="7">
        <v>0</v>
      </c>
      <c r="R960" s="7">
        <v>60</v>
      </c>
      <c r="S960" s="7">
        <v>0</v>
      </c>
      <c r="T960" s="57">
        <f t="shared" si="50"/>
        <v>90</v>
      </c>
      <c r="U960" s="54"/>
    </row>
    <row r="961" spans="1:21" x14ac:dyDescent="0.25">
      <c r="A961" s="54">
        <v>829</v>
      </c>
      <c r="B961" s="7" t="s">
        <v>3461</v>
      </c>
      <c r="C961" s="12" t="s">
        <v>30</v>
      </c>
      <c r="D961" s="12"/>
      <c r="E961" s="18" t="s">
        <v>3464</v>
      </c>
      <c r="F961" s="7" t="s">
        <v>323</v>
      </c>
      <c r="G961" s="7" t="s">
        <v>205</v>
      </c>
      <c r="H961" s="7">
        <v>40</v>
      </c>
      <c r="I961" s="7">
        <v>40</v>
      </c>
      <c r="J961" s="7">
        <v>60</v>
      </c>
      <c r="K961" s="7">
        <v>40</v>
      </c>
      <c r="L961" s="7">
        <v>60</v>
      </c>
      <c r="M961" s="7">
        <v>10</v>
      </c>
      <c r="N961" s="57">
        <f t="shared" si="51"/>
        <v>250</v>
      </c>
      <c r="O961" s="7">
        <v>0</v>
      </c>
      <c r="P961" s="7">
        <v>30</v>
      </c>
      <c r="Q961" s="7">
        <v>30</v>
      </c>
      <c r="R961" s="7">
        <v>0</v>
      </c>
      <c r="S961" s="7">
        <v>0</v>
      </c>
      <c r="T961" s="57">
        <f t="shared" si="50"/>
        <v>60</v>
      </c>
      <c r="U961" s="54" t="s">
        <v>1417</v>
      </c>
    </row>
    <row r="962" spans="1:21" x14ac:dyDescent="0.25">
      <c r="A962" s="54">
        <v>830</v>
      </c>
      <c r="B962" s="7" t="s">
        <v>3462</v>
      </c>
      <c r="C962" s="12" t="s">
        <v>30</v>
      </c>
      <c r="D962" s="12"/>
      <c r="E962" s="7" t="s">
        <v>3464</v>
      </c>
      <c r="F962" s="7" t="s">
        <v>323</v>
      </c>
      <c r="G962" s="7" t="s">
        <v>205</v>
      </c>
      <c r="H962" s="7">
        <v>60</v>
      </c>
      <c r="I962" s="7">
        <v>50</v>
      </c>
      <c r="J962" s="7">
        <v>90</v>
      </c>
      <c r="K962" s="7">
        <v>80</v>
      </c>
      <c r="L962" s="7">
        <v>120</v>
      </c>
      <c r="M962" s="7">
        <v>60</v>
      </c>
      <c r="N962" s="57">
        <f t="shared" si="51"/>
        <v>460</v>
      </c>
      <c r="O962" s="7">
        <v>0</v>
      </c>
      <c r="P962" s="7">
        <v>40</v>
      </c>
      <c r="Q962" s="7">
        <v>40</v>
      </c>
      <c r="R962" s="7">
        <v>0</v>
      </c>
      <c r="S962" s="7">
        <v>0</v>
      </c>
      <c r="T962" s="57">
        <f t="shared" si="50"/>
        <v>80</v>
      </c>
      <c r="U962" s="54" t="s">
        <v>1985</v>
      </c>
    </row>
    <row r="963" spans="1:21" x14ac:dyDescent="0.25">
      <c r="A963" s="54">
        <v>831</v>
      </c>
      <c r="B963" s="7" t="s">
        <v>3465</v>
      </c>
      <c r="C963" s="68" t="s">
        <v>101</v>
      </c>
      <c r="D963" s="12"/>
      <c r="E963" s="7" t="s">
        <v>2876</v>
      </c>
      <c r="F963" s="7" t="s">
        <v>75</v>
      </c>
      <c r="G963" s="7" t="s">
        <v>309</v>
      </c>
      <c r="H963" s="7">
        <v>42</v>
      </c>
      <c r="I963" s="7">
        <v>40</v>
      </c>
      <c r="J963" s="7">
        <v>55</v>
      </c>
      <c r="K963" s="7">
        <v>40</v>
      </c>
      <c r="L963" s="7">
        <v>45</v>
      </c>
      <c r="M963" s="7">
        <v>48</v>
      </c>
      <c r="N963" s="57">
        <f t="shared" si="51"/>
        <v>270</v>
      </c>
      <c r="O963" s="7">
        <v>0</v>
      </c>
      <c r="P963" s="7">
        <v>0</v>
      </c>
      <c r="Q963" s="7">
        <v>40</v>
      </c>
      <c r="R963" s="7">
        <v>0</v>
      </c>
      <c r="S963" s="7">
        <v>20</v>
      </c>
      <c r="T963" s="57">
        <f t="shared" si="50"/>
        <v>60</v>
      </c>
      <c r="U963" s="54" t="s">
        <v>1637</v>
      </c>
    </row>
    <row r="964" spans="1:21" x14ac:dyDescent="0.25">
      <c r="A964" s="54">
        <v>832</v>
      </c>
      <c r="B964" s="7" t="s">
        <v>3466</v>
      </c>
      <c r="C964" s="68" t="s">
        <v>101</v>
      </c>
      <c r="D964" s="12"/>
      <c r="E964" s="7" t="s">
        <v>2876</v>
      </c>
      <c r="F964" s="7" t="s">
        <v>294</v>
      </c>
      <c r="G964" s="7" t="s">
        <v>309</v>
      </c>
      <c r="H964" s="7">
        <v>72</v>
      </c>
      <c r="I964" s="7">
        <v>80</v>
      </c>
      <c r="J964" s="7">
        <v>100</v>
      </c>
      <c r="K964" s="7">
        <v>60</v>
      </c>
      <c r="L964" s="7">
        <v>90</v>
      </c>
      <c r="M964" s="7">
        <v>88</v>
      </c>
      <c r="N964" s="57">
        <f t="shared" si="51"/>
        <v>490</v>
      </c>
      <c r="O964" s="7">
        <v>10</v>
      </c>
      <c r="P964" s="7">
        <v>0</v>
      </c>
      <c r="Q964" s="7">
        <v>0</v>
      </c>
      <c r="R964" s="7">
        <v>0</v>
      </c>
      <c r="S964" s="7">
        <v>50</v>
      </c>
      <c r="T964" s="57">
        <f t="shared" si="50"/>
        <v>60</v>
      </c>
      <c r="U964" s="54" t="s">
        <v>1637</v>
      </c>
    </row>
    <row r="965" spans="1:21" x14ac:dyDescent="0.25">
      <c r="A965" s="54">
        <v>833</v>
      </c>
      <c r="B965" s="7" t="s">
        <v>3467</v>
      </c>
      <c r="C965" s="68" t="s">
        <v>65</v>
      </c>
      <c r="D965" s="68"/>
      <c r="E965" s="7" t="s">
        <v>530</v>
      </c>
      <c r="F965" s="7" t="s">
        <v>326</v>
      </c>
      <c r="G965" s="7" t="s">
        <v>182</v>
      </c>
      <c r="H965" s="7">
        <v>50</v>
      </c>
      <c r="I965" s="7">
        <v>64</v>
      </c>
      <c r="J965" s="7">
        <v>50</v>
      </c>
      <c r="K965" s="7">
        <v>38</v>
      </c>
      <c r="L965" s="7">
        <v>38</v>
      </c>
      <c r="M965" s="7">
        <v>44</v>
      </c>
      <c r="N965" s="57">
        <f t="shared" si="51"/>
        <v>284</v>
      </c>
      <c r="O965" s="7">
        <v>0</v>
      </c>
      <c r="P965" s="7">
        <v>0</v>
      </c>
      <c r="Q965" s="7">
        <v>0</v>
      </c>
      <c r="R965" s="7">
        <v>0</v>
      </c>
      <c r="S965" s="7">
        <v>30</v>
      </c>
      <c r="T965" s="57">
        <f t="shared" si="50"/>
        <v>30</v>
      </c>
      <c r="U965" s="54" t="s">
        <v>1282</v>
      </c>
    </row>
    <row r="966" spans="1:21" x14ac:dyDescent="0.25">
      <c r="A966" s="54">
        <v>834</v>
      </c>
      <c r="B966" s="7" t="s">
        <v>3468</v>
      </c>
      <c r="C966" s="68" t="s">
        <v>65</v>
      </c>
      <c r="D966" s="68" t="s">
        <v>89</v>
      </c>
      <c r="E966" s="7" t="s">
        <v>530</v>
      </c>
      <c r="F966" s="7" t="s">
        <v>326</v>
      </c>
      <c r="G966" s="7" t="s">
        <v>182</v>
      </c>
      <c r="H966" s="7">
        <v>90</v>
      </c>
      <c r="I966" s="7">
        <v>115</v>
      </c>
      <c r="J966" s="7">
        <v>90</v>
      </c>
      <c r="K966" s="7">
        <v>48</v>
      </c>
      <c r="L966" s="7">
        <v>68</v>
      </c>
      <c r="M966" s="7">
        <v>74</v>
      </c>
      <c r="N966" s="57">
        <f t="shared" si="51"/>
        <v>485</v>
      </c>
      <c r="O966" s="7">
        <v>10</v>
      </c>
      <c r="P966" s="7">
        <v>0</v>
      </c>
      <c r="Q966" s="7">
        <v>0</v>
      </c>
      <c r="R966" s="7">
        <v>0</v>
      </c>
      <c r="S966" s="7">
        <v>60</v>
      </c>
      <c r="T966" s="57">
        <f t="shared" si="50"/>
        <v>70</v>
      </c>
      <c r="U966" s="54" t="s">
        <v>1282</v>
      </c>
    </row>
    <row r="967" spans="1:21" x14ac:dyDescent="0.25">
      <c r="A967" s="54">
        <v>835</v>
      </c>
      <c r="B967" s="7" t="s">
        <v>3470</v>
      </c>
      <c r="C967" s="68" t="s">
        <v>145</v>
      </c>
      <c r="D967" s="12"/>
      <c r="E967" s="7" t="s">
        <v>3469</v>
      </c>
      <c r="F967" s="7"/>
      <c r="G967" s="7" t="s">
        <v>401</v>
      </c>
      <c r="H967" s="7">
        <v>59</v>
      </c>
      <c r="I967" s="7">
        <v>45</v>
      </c>
      <c r="J967" s="7">
        <v>50</v>
      </c>
      <c r="K967" s="7">
        <v>40</v>
      </c>
      <c r="L967" s="7">
        <v>50</v>
      </c>
      <c r="M967" s="7">
        <v>26</v>
      </c>
      <c r="N967" s="57">
        <f t="shared" si="51"/>
        <v>270</v>
      </c>
      <c r="O967" s="7">
        <v>0</v>
      </c>
      <c r="P967" s="7">
        <v>0</v>
      </c>
      <c r="Q967" s="7">
        <v>50</v>
      </c>
      <c r="R967" s="7">
        <v>0</v>
      </c>
      <c r="S967" s="7">
        <v>0</v>
      </c>
      <c r="T967" s="57">
        <f t="shared" si="50"/>
        <v>50</v>
      </c>
      <c r="U967" s="54" t="s">
        <v>1739</v>
      </c>
    </row>
    <row r="968" spans="1:21" x14ac:dyDescent="0.25">
      <c r="A968" s="54">
        <v>836</v>
      </c>
      <c r="B968" s="7" t="s">
        <v>3471</v>
      </c>
      <c r="C968" s="68" t="s">
        <v>145</v>
      </c>
      <c r="D968" s="12"/>
      <c r="E968" s="7" t="s">
        <v>530</v>
      </c>
      <c r="F968" s="7"/>
      <c r="G968" s="7" t="s">
        <v>2454</v>
      </c>
      <c r="H968" s="7">
        <v>69</v>
      </c>
      <c r="I968" s="7">
        <v>90</v>
      </c>
      <c r="J968" s="7">
        <v>60</v>
      </c>
      <c r="K968" s="7">
        <v>90</v>
      </c>
      <c r="L968" s="7">
        <v>60</v>
      </c>
      <c r="M968" s="7">
        <v>121</v>
      </c>
      <c r="N968" s="57">
        <f t="shared" si="51"/>
        <v>490</v>
      </c>
      <c r="O968" s="7">
        <v>30</v>
      </c>
      <c r="P968" s="7">
        <v>0</v>
      </c>
      <c r="Q968" s="7">
        <v>20</v>
      </c>
      <c r="R968" s="7">
        <v>0</v>
      </c>
      <c r="S968" s="7">
        <v>0</v>
      </c>
      <c r="T968" s="57">
        <f t="shared" si="50"/>
        <v>50</v>
      </c>
      <c r="U968" s="54" t="s">
        <v>1739</v>
      </c>
    </row>
    <row r="969" spans="1:21" x14ac:dyDescent="0.25">
      <c r="A969" s="54">
        <v>837</v>
      </c>
      <c r="B969" s="7" t="s">
        <v>3472</v>
      </c>
      <c r="C969" s="68" t="s">
        <v>89</v>
      </c>
      <c r="D969" s="68"/>
      <c r="E969" s="7" t="s">
        <v>3474</v>
      </c>
      <c r="F969" s="7" t="s">
        <v>837</v>
      </c>
      <c r="G969" s="7" t="s">
        <v>218</v>
      </c>
      <c r="H969" s="7">
        <v>30</v>
      </c>
      <c r="I969" s="7">
        <v>40</v>
      </c>
      <c r="J969" s="7">
        <v>50</v>
      </c>
      <c r="K969" s="7">
        <v>40</v>
      </c>
      <c r="L969" s="7">
        <v>50</v>
      </c>
      <c r="M969" s="7">
        <v>30</v>
      </c>
      <c r="N969" s="57">
        <f t="shared" si="51"/>
        <v>240</v>
      </c>
      <c r="O969" s="7">
        <v>0</v>
      </c>
      <c r="P969" s="7">
        <v>0</v>
      </c>
      <c r="Q969" s="7">
        <v>0</v>
      </c>
      <c r="R969" s="7">
        <v>10</v>
      </c>
      <c r="S969" s="7">
        <v>20</v>
      </c>
      <c r="T969" s="57">
        <f t="shared" si="50"/>
        <v>30</v>
      </c>
      <c r="U969" s="54" t="s">
        <v>883</v>
      </c>
    </row>
    <row r="970" spans="1:21" x14ac:dyDescent="0.25">
      <c r="A970" s="54">
        <v>838</v>
      </c>
      <c r="B970" s="7" t="s">
        <v>3473</v>
      </c>
      <c r="C970" s="68" t="s">
        <v>89</v>
      </c>
      <c r="D970" s="68" t="s">
        <v>49</v>
      </c>
      <c r="E970" s="7" t="s">
        <v>3474</v>
      </c>
      <c r="F970" s="7" t="s">
        <v>318</v>
      </c>
      <c r="G970" s="7" t="s">
        <v>218</v>
      </c>
      <c r="H970" s="7">
        <v>80</v>
      </c>
      <c r="I970" s="7">
        <v>60</v>
      </c>
      <c r="J970" s="7">
        <v>90</v>
      </c>
      <c r="K970" s="7">
        <v>60</v>
      </c>
      <c r="L970" s="7">
        <v>70</v>
      </c>
      <c r="M970" s="7">
        <v>50</v>
      </c>
      <c r="N970" s="57">
        <f t="shared" si="51"/>
        <v>410</v>
      </c>
      <c r="O970" s="7">
        <v>10</v>
      </c>
      <c r="P970" s="7">
        <v>0</v>
      </c>
      <c r="Q970" s="7">
        <v>0</v>
      </c>
      <c r="R970" s="7">
        <v>30</v>
      </c>
      <c r="S970" s="7">
        <v>40</v>
      </c>
      <c r="T970" s="57">
        <f t="shared" si="50"/>
        <v>80</v>
      </c>
      <c r="U970" s="54" t="s">
        <v>883</v>
      </c>
    </row>
    <row r="971" spans="1:21" x14ac:dyDescent="0.25">
      <c r="A971" s="54">
        <v>839</v>
      </c>
      <c r="B971" s="7" t="s">
        <v>3475</v>
      </c>
      <c r="C971" s="68" t="s">
        <v>89</v>
      </c>
      <c r="D971" s="68" t="s">
        <v>49</v>
      </c>
      <c r="E971" s="7" t="s">
        <v>3474</v>
      </c>
      <c r="F971" s="7" t="s">
        <v>318</v>
      </c>
      <c r="G971" s="7" t="s">
        <v>218</v>
      </c>
      <c r="H971" s="7">
        <v>110</v>
      </c>
      <c r="I971" s="7">
        <v>80</v>
      </c>
      <c r="J971" s="7">
        <v>120</v>
      </c>
      <c r="K971" s="7">
        <v>80</v>
      </c>
      <c r="L971" s="7">
        <v>90</v>
      </c>
      <c r="M971" s="7">
        <v>30</v>
      </c>
      <c r="N971" s="57">
        <f t="shared" si="51"/>
        <v>510</v>
      </c>
      <c r="O971" s="7">
        <v>20</v>
      </c>
      <c r="P971" s="7">
        <v>0</v>
      </c>
      <c r="Q971" s="7">
        <v>0</v>
      </c>
      <c r="R971" s="7">
        <v>20</v>
      </c>
      <c r="S971" s="7">
        <v>60</v>
      </c>
      <c r="T971" s="57">
        <f t="shared" si="50"/>
        <v>100</v>
      </c>
      <c r="U971" s="54" t="s">
        <v>3006</v>
      </c>
    </row>
    <row r="972" spans="1:21" x14ac:dyDescent="0.25">
      <c r="A972" s="54">
        <v>840</v>
      </c>
      <c r="B972" s="7" t="s">
        <v>3476</v>
      </c>
      <c r="C972" s="68" t="s">
        <v>30</v>
      </c>
      <c r="D972" s="68" t="s">
        <v>59</v>
      </c>
      <c r="E972" s="7" t="s">
        <v>3479</v>
      </c>
      <c r="F972" s="7" t="s">
        <v>123</v>
      </c>
      <c r="G972" s="7" t="s">
        <v>309</v>
      </c>
      <c r="H972" s="7">
        <v>40</v>
      </c>
      <c r="I972" s="7">
        <v>40</v>
      </c>
      <c r="J972" s="7">
        <v>80</v>
      </c>
      <c r="K972" s="7">
        <v>40</v>
      </c>
      <c r="L972" s="7">
        <v>40</v>
      </c>
      <c r="M972" s="7">
        <v>20</v>
      </c>
      <c r="N972" s="57">
        <f t="shared" si="51"/>
        <v>260</v>
      </c>
      <c r="O972" s="7">
        <v>0</v>
      </c>
      <c r="P972" s="7">
        <v>0</v>
      </c>
      <c r="Q972" s="7">
        <v>0</v>
      </c>
      <c r="R972" s="7">
        <v>10</v>
      </c>
      <c r="S972" s="7">
        <v>10</v>
      </c>
      <c r="T972" s="57">
        <f t="shared" si="50"/>
        <v>20</v>
      </c>
      <c r="U972" s="54" t="s">
        <v>2649</v>
      </c>
    </row>
    <row r="973" spans="1:21" x14ac:dyDescent="0.25">
      <c r="A973" s="54">
        <v>841</v>
      </c>
      <c r="B973" s="7" t="s">
        <v>3477</v>
      </c>
      <c r="C973" s="68" t="s">
        <v>30</v>
      </c>
      <c r="D973" s="68" t="s">
        <v>59</v>
      </c>
      <c r="E973" s="7" t="s">
        <v>3479</v>
      </c>
      <c r="F973" s="7" t="s">
        <v>123</v>
      </c>
      <c r="G973" s="7" t="s">
        <v>119</v>
      </c>
      <c r="H973" s="7">
        <v>70</v>
      </c>
      <c r="I973" s="7">
        <v>110</v>
      </c>
      <c r="J973" s="7">
        <v>80</v>
      </c>
      <c r="K973" s="7">
        <v>95</v>
      </c>
      <c r="L973" s="7">
        <v>60</v>
      </c>
      <c r="M973" s="7">
        <v>70</v>
      </c>
      <c r="N973" s="57">
        <f t="shared" si="51"/>
        <v>485</v>
      </c>
      <c r="O973" s="7">
        <v>0</v>
      </c>
      <c r="P973" s="7">
        <v>0</v>
      </c>
      <c r="Q973" s="7">
        <v>0</v>
      </c>
      <c r="R973" s="7">
        <v>40</v>
      </c>
      <c r="S973" s="7">
        <v>20</v>
      </c>
      <c r="T973" s="57">
        <f t="shared" si="50"/>
        <v>60</v>
      </c>
      <c r="U973" s="54" t="s">
        <v>2200</v>
      </c>
    </row>
    <row r="974" spans="1:21" x14ac:dyDescent="0.25">
      <c r="A974" s="54">
        <v>842</v>
      </c>
      <c r="B974" s="7" t="s">
        <v>3478</v>
      </c>
      <c r="C974" s="68" t="s">
        <v>30</v>
      </c>
      <c r="D974" s="68" t="s">
        <v>59</v>
      </c>
      <c r="E974" s="7" t="s">
        <v>3479</v>
      </c>
      <c r="F974" s="7" t="s">
        <v>123</v>
      </c>
      <c r="G974" s="7" t="s">
        <v>47</v>
      </c>
      <c r="H974" s="7">
        <v>110</v>
      </c>
      <c r="I974" s="7">
        <v>85</v>
      </c>
      <c r="J974" s="7">
        <v>80</v>
      </c>
      <c r="K974" s="7">
        <v>100</v>
      </c>
      <c r="L974" s="7">
        <v>80</v>
      </c>
      <c r="M974" s="7">
        <v>30</v>
      </c>
      <c r="N974" s="57">
        <f t="shared" si="51"/>
        <v>485</v>
      </c>
      <c r="O974" s="7">
        <v>0</v>
      </c>
      <c r="P974" s="7">
        <v>0</v>
      </c>
      <c r="Q974" s="7">
        <v>20</v>
      </c>
      <c r="R974" s="7">
        <v>40</v>
      </c>
      <c r="S974" s="7">
        <v>0</v>
      </c>
      <c r="T974" s="57">
        <f t="shared" si="50"/>
        <v>60</v>
      </c>
      <c r="U974" s="54" t="s">
        <v>2204</v>
      </c>
    </row>
    <row r="975" spans="1:21" x14ac:dyDescent="0.25">
      <c r="A975" s="54">
        <v>843</v>
      </c>
      <c r="B975" s="7" t="s">
        <v>3480</v>
      </c>
      <c r="C975" s="68" t="s">
        <v>111</v>
      </c>
      <c r="D975" s="12"/>
      <c r="E975" s="7" t="s">
        <v>3482</v>
      </c>
      <c r="F975" s="7" t="s">
        <v>78</v>
      </c>
      <c r="G975" s="7" t="s">
        <v>180</v>
      </c>
      <c r="H975" s="7">
        <v>52</v>
      </c>
      <c r="I975" s="7">
        <v>57</v>
      </c>
      <c r="J975" s="7">
        <v>75</v>
      </c>
      <c r="K975" s="7">
        <v>35</v>
      </c>
      <c r="L975" s="7">
        <v>50</v>
      </c>
      <c r="M975" s="7">
        <v>46</v>
      </c>
      <c r="N975" s="57">
        <f t="shared" si="51"/>
        <v>315</v>
      </c>
      <c r="O975" s="7">
        <v>20</v>
      </c>
      <c r="P975" s="7">
        <v>0</v>
      </c>
      <c r="Q975" s="7">
        <v>0</v>
      </c>
      <c r="R975" s="7">
        <v>0</v>
      </c>
      <c r="S975" s="7">
        <v>0</v>
      </c>
      <c r="T975" s="57">
        <f t="shared" si="50"/>
        <v>20</v>
      </c>
      <c r="U975" s="54"/>
    </row>
    <row r="976" spans="1:21" x14ac:dyDescent="0.25">
      <c r="A976" s="54">
        <v>844</v>
      </c>
      <c r="B976" s="7" t="s">
        <v>3481</v>
      </c>
      <c r="C976" s="68" t="s">
        <v>111</v>
      </c>
      <c r="D976" s="12"/>
      <c r="E976" s="7" t="s">
        <v>3482</v>
      </c>
      <c r="F976" s="7" t="s">
        <v>78</v>
      </c>
      <c r="G976" s="7" t="s">
        <v>180</v>
      </c>
      <c r="H976" s="7">
        <v>72</v>
      </c>
      <c r="I976" s="7">
        <v>107</v>
      </c>
      <c r="J976" s="7">
        <v>125</v>
      </c>
      <c r="K976" s="7">
        <v>65</v>
      </c>
      <c r="L976" s="7">
        <v>70</v>
      </c>
      <c r="M976" s="7">
        <v>71</v>
      </c>
      <c r="N976" s="57">
        <f t="shared" si="51"/>
        <v>510</v>
      </c>
      <c r="O976" s="7">
        <v>20</v>
      </c>
      <c r="P976" s="7">
        <v>0</v>
      </c>
      <c r="Q976" s="7">
        <v>0</v>
      </c>
      <c r="R976" s="7">
        <v>20</v>
      </c>
      <c r="S976" s="7">
        <v>10</v>
      </c>
      <c r="T976" s="57">
        <f t="shared" si="50"/>
        <v>50</v>
      </c>
      <c r="U976" s="54"/>
    </row>
    <row r="977" spans="1:23" x14ac:dyDescent="0.25">
      <c r="A977" s="54">
        <v>845</v>
      </c>
      <c r="B977" s="7" t="s">
        <v>3483</v>
      </c>
      <c r="C977" s="68" t="s">
        <v>57</v>
      </c>
      <c r="D977" s="68" t="s">
        <v>65</v>
      </c>
      <c r="E977" s="7" t="s">
        <v>3486</v>
      </c>
      <c r="F977" s="7"/>
      <c r="G977" s="7"/>
      <c r="H977" s="7">
        <v>70</v>
      </c>
      <c r="I977" s="7">
        <v>85</v>
      </c>
      <c r="J977" s="7">
        <v>55</v>
      </c>
      <c r="K977" s="7">
        <v>85</v>
      </c>
      <c r="L977" s="7">
        <v>95</v>
      </c>
      <c r="M977" s="7">
        <v>85</v>
      </c>
      <c r="N977" s="57">
        <f t="shared" si="51"/>
        <v>475</v>
      </c>
      <c r="O977" s="7">
        <v>0</v>
      </c>
      <c r="P977" s="7">
        <v>0</v>
      </c>
      <c r="Q977" s="7">
        <v>30</v>
      </c>
      <c r="R977" s="7">
        <v>0</v>
      </c>
      <c r="S977" s="7">
        <v>0</v>
      </c>
      <c r="T977" s="57">
        <f t="shared" si="50"/>
        <v>30</v>
      </c>
      <c r="U977" s="54"/>
    </row>
    <row r="978" spans="1:23" x14ac:dyDescent="0.25">
      <c r="A978" s="54">
        <v>846</v>
      </c>
      <c r="B978" s="7" t="s">
        <v>3484</v>
      </c>
      <c r="C978" s="68" t="s">
        <v>65</v>
      </c>
      <c r="D978" s="12"/>
      <c r="E978" s="7" t="s">
        <v>182</v>
      </c>
      <c r="F978" s="7"/>
      <c r="G978" s="7" t="s">
        <v>3487</v>
      </c>
      <c r="H978" s="7">
        <v>41</v>
      </c>
      <c r="I978" s="7">
        <v>63</v>
      </c>
      <c r="J978" s="7">
        <v>40</v>
      </c>
      <c r="K978" s="7">
        <v>40</v>
      </c>
      <c r="L978" s="7">
        <v>40</v>
      </c>
      <c r="M978" s="7">
        <v>66</v>
      </c>
      <c r="N978" s="57">
        <f t="shared" si="51"/>
        <v>290</v>
      </c>
      <c r="O978" s="7">
        <v>40</v>
      </c>
      <c r="P978" s="7">
        <v>0</v>
      </c>
      <c r="Q978" s="7">
        <v>0</v>
      </c>
      <c r="R978" s="7">
        <v>0</v>
      </c>
      <c r="S978" s="7">
        <v>0</v>
      </c>
      <c r="T978" s="57">
        <f t="shared" si="50"/>
        <v>40</v>
      </c>
      <c r="U978" s="54"/>
    </row>
    <row r="979" spans="1:23" x14ac:dyDescent="0.25">
      <c r="A979" s="54">
        <v>847</v>
      </c>
      <c r="B979" s="7" t="s">
        <v>3485</v>
      </c>
      <c r="C979" s="68" t="s">
        <v>65</v>
      </c>
      <c r="D979" s="12"/>
      <c r="E979" s="7" t="s">
        <v>182</v>
      </c>
      <c r="F979" s="7"/>
      <c r="G979" s="7" t="s">
        <v>3487</v>
      </c>
      <c r="H979" s="7">
        <v>61</v>
      </c>
      <c r="I979" s="7">
        <v>123</v>
      </c>
      <c r="J979" s="7">
        <v>60</v>
      </c>
      <c r="K979" s="7">
        <v>60</v>
      </c>
      <c r="L979" s="7">
        <v>50</v>
      </c>
      <c r="M979" s="7">
        <v>136</v>
      </c>
      <c r="N979" s="57">
        <f t="shared" si="51"/>
        <v>490</v>
      </c>
      <c r="O979" s="7">
        <v>70</v>
      </c>
      <c r="P979" s="7">
        <v>0</v>
      </c>
      <c r="Q979" s="7">
        <v>0</v>
      </c>
      <c r="R979" s="7">
        <v>0</v>
      </c>
      <c r="S979" s="7">
        <v>0</v>
      </c>
      <c r="T979" s="57">
        <f t="shared" si="50"/>
        <v>70</v>
      </c>
      <c r="U979" s="54"/>
    </row>
    <row r="980" spans="1:23" x14ac:dyDescent="0.25">
      <c r="A980" s="54">
        <v>848</v>
      </c>
      <c r="B980" s="7" t="s">
        <v>3488</v>
      </c>
      <c r="C980" s="68" t="s">
        <v>31</v>
      </c>
      <c r="D980" s="68" t="s">
        <v>145</v>
      </c>
      <c r="E980" s="7" t="s">
        <v>401</v>
      </c>
      <c r="F980" s="7" t="s">
        <v>171</v>
      </c>
      <c r="G980" s="7" t="s">
        <v>828</v>
      </c>
      <c r="H980" s="7">
        <v>40</v>
      </c>
      <c r="I980" s="7">
        <v>38</v>
      </c>
      <c r="J980" s="7">
        <v>35</v>
      </c>
      <c r="K980" s="7">
        <v>54</v>
      </c>
      <c r="L980" s="7">
        <v>35</v>
      </c>
      <c r="M980" s="7">
        <v>40</v>
      </c>
      <c r="N980" s="57">
        <f t="shared" si="51"/>
        <v>242</v>
      </c>
      <c r="O980" s="7">
        <v>0</v>
      </c>
      <c r="P980" s="7">
        <v>0</v>
      </c>
      <c r="Q980" s="7">
        <v>20</v>
      </c>
      <c r="R980" s="7">
        <v>0</v>
      </c>
      <c r="S980" s="7">
        <v>0</v>
      </c>
      <c r="T980" s="57">
        <f t="shared" si="50"/>
        <v>20</v>
      </c>
      <c r="U980" s="54" t="s">
        <v>1763</v>
      </c>
    </row>
    <row r="981" spans="1:23" x14ac:dyDescent="0.25">
      <c r="A981" s="54">
        <v>849</v>
      </c>
      <c r="B981" s="7" t="s">
        <v>3900</v>
      </c>
      <c r="C981" s="68" t="s">
        <v>31</v>
      </c>
      <c r="D981" s="68" t="s">
        <v>145</v>
      </c>
      <c r="E981" s="26" t="s">
        <v>2704</v>
      </c>
      <c r="F981" s="7" t="s">
        <v>463</v>
      </c>
      <c r="G981" s="7" t="s">
        <v>261</v>
      </c>
      <c r="H981" s="7">
        <v>75</v>
      </c>
      <c r="I981" s="7">
        <v>98</v>
      </c>
      <c r="J981" s="7">
        <v>70</v>
      </c>
      <c r="K981" s="7">
        <v>114</v>
      </c>
      <c r="L981" s="7">
        <v>70</v>
      </c>
      <c r="M981" s="7">
        <v>75</v>
      </c>
      <c r="N981" s="57">
        <f t="shared" si="51"/>
        <v>502</v>
      </c>
      <c r="O981" s="7">
        <v>50</v>
      </c>
      <c r="P981" s="7">
        <v>0</v>
      </c>
      <c r="Q981" s="7">
        <v>0</v>
      </c>
      <c r="R981" s="7">
        <v>0</v>
      </c>
      <c r="S981" s="7">
        <v>0</v>
      </c>
      <c r="T981" s="57">
        <f t="shared" si="50"/>
        <v>50</v>
      </c>
      <c r="U981" s="54" t="s">
        <v>1763</v>
      </c>
    </row>
    <row r="982" spans="1:23" x14ac:dyDescent="0.25">
      <c r="A982" s="54">
        <v>849</v>
      </c>
      <c r="B982" s="18" t="s">
        <v>3901</v>
      </c>
      <c r="C982" s="68" t="s">
        <v>31</v>
      </c>
      <c r="D982" s="68" t="s">
        <v>145</v>
      </c>
      <c r="E982" s="26" t="s">
        <v>2704</v>
      </c>
      <c r="F982" s="18" t="s">
        <v>463</v>
      </c>
      <c r="G982" s="18" t="s">
        <v>261</v>
      </c>
      <c r="H982" s="18">
        <v>75</v>
      </c>
      <c r="I982" s="18">
        <v>98</v>
      </c>
      <c r="J982" s="18">
        <v>70</v>
      </c>
      <c r="K982" s="18">
        <v>114</v>
      </c>
      <c r="L982" s="18">
        <v>70</v>
      </c>
      <c r="M982" s="18">
        <v>75</v>
      </c>
      <c r="N982" s="57">
        <f t="shared" ref="N982" si="52">H982+I982+J982+K982+L982+M982</f>
        <v>502</v>
      </c>
      <c r="O982" s="18">
        <v>30</v>
      </c>
      <c r="P982" s="18">
        <v>20</v>
      </c>
      <c r="Q982" s="18">
        <v>0</v>
      </c>
      <c r="R982" s="18">
        <v>0</v>
      </c>
      <c r="S982" s="18">
        <v>0</v>
      </c>
      <c r="T982" s="57">
        <f t="shared" ref="T982" si="53">SUM(O982:S982)</f>
        <v>50</v>
      </c>
      <c r="U982" s="54" t="s">
        <v>1763</v>
      </c>
      <c r="V982" s="553"/>
      <c r="W982" s="553"/>
    </row>
    <row r="983" spans="1:23" x14ac:dyDescent="0.25">
      <c r="A983" s="54">
        <v>850</v>
      </c>
      <c r="B983" s="7" t="s">
        <v>3490</v>
      </c>
      <c r="C983" s="68" t="s">
        <v>49</v>
      </c>
      <c r="D983" s="68" t="s">
        <v>73</v>
      </c>
      <c r="E983" s="7" t="s">
        <v>218</v>
      </c>
      <c r="F983" s="7" t="s">
        <v>704</v>
      </c>
      <c r="G983" s="7" t="s">
        <v>318</v>
      </c>
      <c r="H983" s="7">
        <v>50</v>
      </c>
      <c r="I983" s="7">
        <v>65</v>
      </c>
      <c r="J983" s="7">
        <v>45</v>
      </c>
      <c r="K983" s="7">
        <v>50</v>
      </c>
      <c r="L983" s="7">
        <v>50</v>
      </c>
      <c r="M983" s="7">
        <v>45</v>
      </c>
      <c r="N983" s="57">
        <f t="shared" si="51"/>
        <v>305</v>
      </c>
      <c r="O983" s="7">
        <v>30</v>
      </c>
      <c r="P983" s="7">
        <v>0</v>
      </c>
      <c r="Q983" s="7">
        <v>0</v>
      </c>
      <c r="R983" s="7">
        <v>0</v>
      </c>
      <c r="S983" s="7">
        <v>0</v>
      </c>
      <c r="T983" s="57">
        <f t="shared" si="50"/>
        <v>30</v>
      </c>
      <c r="U983" s="54" t="s">
        <v>1090</v>
      </c>
    </row>
    <row r="984" spans="1:23" x14ac:dyDescent="0.25">
      <c r="A984" s="54">
        <v>851</v>
      </c>
      <c r="B984" s="7" t="s">
        <v>3491</v>
      </c>
      <c r="C984" s="68" t="s">
        <v>49</v>
      </c>
      <c r="D984" s="68" t="s">
        <v>73</v>
      </c>
      <c r="E984" s="7" t="s">
        <v>218</v>
      </c>
      <c r="F984" s="7" t="s">
        <v>704</v>
      </c>
      <c r="G984" s="7" t="s">
        <v>318</v>
      </c>
      <c r="H984" s="7">
        <v>100</v>
      </c>
      <c r="I984" s="7">
        <v>115</v>
      </c>
      <c r="J984" s="7">
        <v>65</v>
      </c>
      <c r="K984" s="7">
        <v>90</v>
      </c>
      <c r="L984" s="7">
        <v>90</v>
      </c>
      <c r="M984" s="7">
        <v>65</v>
      </c>
      <c r="N984" s="57">
        <f t="shared" si="51"/>
        <v>525</v>
      </c>
      <c r="O984" s="7">
        <v>40</v>
      </c>
      <c r="P984" s="7">
        <v>0</v>
      </c>
      <c r="Q984" s="7">
        <v>0</v>
      </c>
      <c r="R984" s="7">
        <v>0</v>
      </c>
      <c r="S984" s="7">
        <v>0</v>
      </c>
      <c r="T984" s="57">
        <f t="shared" si="50"/>
        <v>40</v>
      </c>
      <c r="U984" s="54" t="s">
        <v>1090</v>
      </c>
    </row>
    <row r="985" spans="1:23" x14ac:dyDescent="0.25">
      <c r="A985" s="54">
        <v>852</v>
      </c>
      <c r="B985" s="7" t="s">
        <v>3492</v>
      </c>
      <c r="C985" s="68" t="s">
        <v>228</v>
      </c>
      <c r="D985" s="12"/>
      <c r="E985" s="7" t="s">
        <v>264</v>
      </c>
      <c r="F985" s="26" t="s">
        <v>190</v>
      </c>
      <c r="G985" s="7" t="s">
        <v>261</v>
      </c>
      <c r="H985" s="7">
        <v>50</v>
      </c>
      <c r="I985" s="7">
        <v>68</v>
      </c>
      <c r="J985" s="7">
        <v>60</v>
      </c>
      <c r="K985" s="7">
        <v>50</v>
      </c>
      <c r="L985" s="7">
        <v>50</v>
      </c>
      <c r="M985" s="7">
        <v>32</v>
      </c>
      <c r="N985" s="57">
        <f t="shared" si="51"/>
        <v>310</v>
      </c>
      <c r="O985" s="7">
        <v>10</v>
      </c>
      <c r="P985" s="7">
        <v>0</v>
      </c>
      <c r="Q985" s="7">
        <v>10</v>
      </c>
      <c r="R985" s="7">
        <v>0</v>
      </c>
      <c r="S985" s="7">
        <v>10</v>
      </c>
      <c r="T985" s="57">
        <f t="shared" si="50"/>
        <v>30</v>
      </c>
      <c r="U985" s="54"/>
    </row>
    <row r="986" spans="1:23" x14ac:dyDescent="0.25">
      <c r="A986" s="54">
        <v>853</v>
      </c>
      <c r="B986" s="7" t="s">
        <v>3493</v>
      </c>
      <c r="C986" s="68" t="s">
        <v>228</v>
      </c>
      <c r="D986" s="12"/>
      <c r="E986" s="7" t="s">
        <v>264</v>
      </c>
      <c r="F986" s="26" t="s">
        <v>190</v>
      </c>
      <c r="G986" s="7" t="s">
        <v>261</v>
      </c>
      <c r="H986" s="7">
        <v>80</v>
      </c>
      <c r="I986" s="7">
        <v>118</v>
      </c>
      <c r="J986" s="7">
        <v>90</v>
      </c>
      <c r="K986" s="7">
        <v>70</v>
      </c>
      <c r="L986" s="7">
        <v>80</v>
      </c>
      <c r="M986" s="7">
        <v>42</v>
      </c>
      <c r="N986" s="57">
        <f t="shared" si="51"/>
        <v>480</v>
      </c>
      <c r="O986" s="7">
        <v>20</v>
      </c>
      <c r="P986" s="7">
        <v>0</v>
      </c>
      <c r="Q986" s="7">
        <v>0</v>
      </c>
      <c r="R986" s="7">
        <v>0</v>
      </c>
      <c r="S986" s="7">
        <v>30</v>
      </c>
      <c r="T986" s="57">
        <f t="shared" si="50"/>
        <v>50</v>
      </c>
      <c r="U986" s="54"/>
    </row>
    <row r="987" spans="1:23" x14ac:dyDescent="0.25">
      <c r="A987" s="54">
        <v>854</v>
      </c>
      <c r="B987" s="7" t="s">
        <v>3841</v>
      </c>
      <c r="C987" s="68" t="s">
        <v>128</v>
      </c>
      <c r="D987" s="12"/>
      <c r="E987" s="7" t="s">
        <v>350</v>
      </c>
      <c r="F987" s="7"/>
      <c r="G987" s="7" t="s">
        <v>129</v>
      </c>
      <c r="H987" s="7">
        <v>40</v>
      </c>
      <c r="I987" s="7">
        <v>45</v>
      </c>
      <c r="J987" s="7">
        <v>45</v>
      </c>
      <c r="K987" s="7">
        <v>74</v>
      </c>
      <c r="L987" s="7">
        <v>54</v>
      </c>
      <c r="M987" s="7">
        <v>50</v>
      </c>
      <c r="N987" s="57">
        <f t="shared" si="51"/>
        <v>308</v>
      </c>
      <c r="O987" s="7">
        <v>0</v>
      </c>
      <c r="P987" s="7">
        <v>20</v>
      </c>
      <c r="Q987" s="7">
        <v>20</v>
      </c>
      <c r="R987" s="7">
        <v>20</v>
      </c>
      <c r="S987" s="7">
        <v>0</v>
      </c>
      <c r="T987" s="57">
        <f t="shared" si="50"/>
        <v>60</v>
      </c>
      <c r="U987" s="54" t="s">
        <v>2064</v>
      </c>
    </row>
    <row r="988" spans="1:23" x14ac:dyDescent="0.25">
      <c r="A988" s="54">
        <v>854</v>
      </c>
      <c r="B988" s="18" t="s">
        <v>3701</v>
      </c>
      <c r="C988" s="68" t="s">
        <v>128</v>
      </c>
      <c r="D988" s="495"/>
      <c r="E988" s="18" t="s">
        <v>350</v>
      </c>
      <c r="F988" s="18"/>
      <c r="G988" s="18" t="s">
        <v>129</v>
      </c>
      <c r="H988" s="18">
        <v>40</v>
      </c>
      <c r="I988" s="18">
        <v>45</v>
      </c>
      <c r="J988" s="18">
        <v>45</v>
      </c>
      <c r="K988" s="18">
        <v>74</v>
      </c>
      <c r="L988" s="18">
        <v>54</v>
      </c>
      <c r="M988" s="18">
        <v>50</v>
      </c>
      <c r="N988" s="57">
        <f>H988+I988+J988+K988+L988+M988</f>
        <v>308</v>
      </c>
      <c r="O988" s="18">
        <v>0</v>
      </c>
      <c r="P988" s="18">
        <v>40</v>
      </c>
      <c r="Q988" s="18">
        <v>20</v>
      </c>
      <c r="R988" s="18">
        <v>40</v>
      </c>
      <c r="S988" s="18">
        <v>0</v>
      </c>
      <c r="T988" s="57">
        <f>SUM(O988:S988)</f>
        <v>100</v>
      </c>
      <c r="U988" s="54" t="s">
        <v>2064</v>
      </c>
      <c r="V988" s="494"/>
      <c r="W988" s="494"/>
    </row>
    <row r="989" spans="1:23" x14ac:dyDescent="0.25">
      <c r="A989" s="54">
        <v>855</v>
      </c>
      <c r="B989" s="7" t="s">
        <v>3842</v>
      </c>
      <c r="C989" s="68" t="s">
        <v>128</v>
      </c>
      <c r="D989" s="12"/>
      <c r="E989" s="7" t="s">
        <v>350</v>
      </c>
      <c r="F989" s="7"/>
      <c r="G989" s="7" t="s">
        <v>129</v>
      </c>
      <c r="H989" s="7">
        <v>60</v>
      </c>
      <c r="I989" s="7">
        <v>65</v>
      </c>
      <c r="J989" s="7">
        <v>65</v>
      </c>
      <c r="K989" s="7">
        <v>134</v>
      </c>
      <c r="L989" s="7">
        <v>114</v>
      </c>
      <c r="M989" s="7">
        <v>70</v>
      </c>
      <c r="N989" s="57">
        <f t="shared" si="51"/>
        <v>508</v>
      </c>
      <c r="O989" s="7">
        <v>0</v>
      </c>
      <c r="P989" s="7">
        <v>30</v>
      </c>
      <c r="Q989" s="7">
        <v>40</v>
      </c>
      <c r="R989" s="7">
        <v>30</v>
      </c>
      <c r="S989" s="7">
        <v>0</v>
      </c>
      <c r="T989" s="57">
        <f t="shared" si="50"/>
        <v>100</v>
      </c>
      <c r="U989" s="54" t="s">
        <v>2064</v>
      </c>
    </row>
    <row r="990" spans="1:23" x14ac:dyDescent="0.25">
      <c r="A990" s="54">
        <v>855</v>
      </c>
      <c r="B990" s="18" t="s">
        <v>3702</v>
      </c>
      <c r="C990" s="68" t="s">
        <v>128</v>
      </c>
      <c r="D990" s="495"/>
      <c r="E990" s="18" t="s">
        <v>350</v>
      </c>
      <c r="F990" s="18"/>
      <c r="G990" s="18" t="s">
        <v>129</v>
      </c>
      <c r="H990" s="18">
        <v>60</v>
      </c>
      <c r="I990" s="18">
        <v>65</v>
      </c>
      <c r="J990" s="18">
        <v>65</v>
      </c>
      <c r="K990" s="18">
        <v>134</v>
      </c>
      <c r="L990" s="18">
        <v>114</v>
      </c>
      <c r="M990" s="18">
        <v>70</v>
      </c>
      <c r="N990" s="57">
        <f>H990+I990+J990+K990+L990+M990</f>
        <v>508</v>
      </c>
      <c r="O990" s="18">
        <v>0</v>
      </c>
      <c r="P990" s="18">
        <v>60</v>
      </c>
      <c r="Q990" s="18">
        <v>40</v>
      </c>
      <c r="R990" s="18">
        <v>60</v>
      </c>
      <c r="S990" s="18">
        <v>0</v>
      </c>
      <c r="T990" s="57">
        <f>SUM(O990:S990)</f>
        <v>160</v>
      </c>
      <c r="U990" s="54" t="s">
        <v>2064</v>
      </c>
      <c r="V990" s="494"/>
      <c r="W990" s="494"/>
    </row>
    <row r="991" spans="1:23" x14ac:dyDescent="0.25">
      <c r="A991" s="54">
        <v>856</v>
      </c>
      <c r="B991" s="7" t="s">
        <v>3494</v>
      </c>
      <c r="C991" s="68" t="s">
        <v>174</v>
      </c>
      <c r="D991" s="68"/>
      <c r="E991" s="7" t="s">
        <v>376</v>
      </c>
      <c r="F991" s="7" t="s">
        <v>242</v>
      </c>
      <c r="G991" s="7" t="s">
        <v>460</v>
      </c>
      <c r="H991" s="7">
        <v>42</v>
      </c>
      <c r="I991" s="7">
        <v>30</v>
      </c>
      <c r="J991" s="7">
        <v>45</v>
      </c>
      <c r="K991" s="7">
        <v>56</v>
      </c>
      <c r="L991" s="7">
        <v>53</v>
      </c>
      <c r="M991" s="7">
        <v>39</v>
      </c>
      <c r="N991" s="57">
        <f t="shared" si="51"/>
        <v>265</v>
      </c>
      <c r="O991" s="7">
        <v>0</v>
      </c>
      <c r="P991" s="7">
        <v>0</v>
      </c>
      <c r="Q991" s="7">
        <v>30</v>
      </c>
      <c r="R991" s="7">
        <v>0</v>
      </c>
      <c r="S991" s="7">
        <v>0</v>
      </c>
      <c r="T991" s="57">
        <f t="shared" si="50"/>
        <v>30</v>
      </c>
      <c r="U991" s="54" t="s">
        <v>1546</v>
      </c>
    </row>
    <row r="992" spans="1:23" x14ac:dyDescent="0.25">
      <c r="A992" s="54">
        <v>857</v>
      </c>
      <c r="B992" s="7" t="s">
        <v>3495</v>
      </c>
      <c r="C992" s="68" t="s">
        <v>174</v>
      </c>
      <c r="D992" s="68"/>
      <c r="E992" s="7" t="s">
        <v>376</v>
      </c>
      <c r="F992" s="7" t="s">
        <v>242</v>
      </c>
      <c r="G992" s="7" t="s">
        <v>460</v>
      </c>
      <c r="H992" s="7">
        <v>57</v>
      </c>
      <c r="I992" s="7">
        <v>40</v>
      </c>
      <c r="J992" s="7">
        <v>65</v>
      </c>
      <c r="K992" s="7">
        <v>86</v>
      </c>
      <c r="L992" s="7">
        <v>73</v>
      </c>
      <c r="M992" s="7">
        <v>49</v>
      </c>
      <c r="N992" s="57">
        <f t="shared" si="51"/>
        <v>370</v>
      </c>
      <c r="O992" s="7">
        <v>0</v>
      </c>
      <c r="P992" s="7">
        <v>10</v>
      </c>
      <c r="Q992" s="7">
        <v>40</v>
      </c>
      <c r="R992" s="7">
        <v>0</v>
      </c>
      <c r="S992" s="7">
        <v>20</v>
      </c>
      <c r="T992" s="57">
        <f t="shared" si="50"/>
        <v>70</v>
      </c>
      <c r="U992" s="54" t="s">
        <v>1546</v>
      </c>
    </row>
    <row r="993" spans="1:21" x14ac:dyDescent="0.25">
      <c r="A993" s="54">
        <v>858</v>
      </c>
      <c r="B993" s="7" t="s">
        <v>3496</v>
      </c>
      <c r="C993" s="68" t="s">
        <v>174</v>
      </c>
      <c r="D993" s="68" t="s">
        <v>211</v>
      </c>
      <c r="E993" s="7" t="s">
        <v>376</v>
      </c>
      <c r="F993" s="7" t="s">
        <v>242</v>
      </c>
      <c r="G993" s="7" t="s">
        <v>460</v>
      </c>
      <c r="H993" s="7">
        <v>57</v>
      </c>
      <c r="I993" s="7">
        <v>90</v>
      </c>
      <c r="J993" s="7">
        <v>95</v>
      </c>
      <c r="K993" s="7">
        <v>136</v>
      </c>
      <c r="L993" s="7">
        <v>103</v>
      </c>
      <c r="M993" s="7">
        <v>29</v>
      </c>
      <c r="N993" s="57">
        <f t="shared" si="51"/>
        <v>510</v>
      </c>
      <c r="O993" s="7">
        <v>0</v>
      </c>
      <c r="P993" s="7">
        <v>30</v>
      </c>
      <c r="Q993" s="7">
        <v>10</v>
      </c>
      <c r="R993" s="7">
        <v>30</v>
      </c>
      <c r="S993" s="7">
        <v>0</v>
      </c>
      <c r="T993" s="57">
        <f t="shared" si="50"/>
        <v>70</v>
      </c>
      <c r="U993" s="54" t="s">
        <v>1546</v>
      </c>
    </row>
    <row r="994" spans="1:21" x14ac:dyDescent="0.25">
      <c r="A994" s="54">
        <v>859</v>
      </c>
      <c r="B994" s="7" t="s">
        <v>3497</v>
      </c>
      <c r="C994" s="68" t="s">
        <v>122</v>
      </c>
      <c r="D994" s="68" t="s">
        <v>211</v>
      </c>
      <c r="E994" s="7" t="s">
        <v>516</v>
      </c>
      <c r="F994" s="7" t="s">
        <v>225</v>
      </c>
      <c r="G994" s="7" t="s">
        <v>581</v>
      </c>
      <c r="H994" s="7">
        <v>45</v>
      </c>
      <c r="I994" s="7">
        <v>45</v>
      </c>
      <c r="J994" s="7">
        <v>30</v>
      </c>
      <c r="K994" s="7">
        <v>55</v>
      </c>
      <c r="L994" s="7">
        <v>40</v>
      </c>
      <c r="M994" s="7">
        <v>50</v>
      </c>
      <c r="N994" s="57">
        <f t="shared" si="51"/>
        <v>265</v>
      </c>
      <c r="O994" s="7">
        <v>10</v>
      </c>
      <c r="P994" s="7">
        <v>0</v>
      </c>
      <c r="Q994" s="7">
        <v>10</v>
      </c>
      <c r="R994" s="7">
        <v>10</v>
      </c>
      <c r="S994" s="7">
        <v>0</v>
      </c>
      <c r="T994" s="57">
        <f t="shared" ref="T994:T1030" si="54">SUM(O994:S994)</f>
        <v>30</v>
      </c>
      <c r="U994" s="54" t="s">
        <v>944</v>
      </c>
    </row>
    <row r="995" spans="1:21" x14ac:dyDescent="0.25">
      <c r="A995" s="54">
        <v>860</v>
      </c>
      <c r="B995" s="7" t="s">
        <v>3498</v>
      </c>
      <c r="C995" s="68" t="s">
        <v>122</v>
      </c>
      <c r="D995" s="68" t="s">
        <v>211</v>
      </c>
      <c r="E995" s="7" t="s">
        <v>516</v>
      </c>
      <c r="F995" s="7" t="s">
        <v>225</v>
      </c>
      <c r="G995" s="7" t="s">
        <v>581</v>
      </c>
      <c r="H995" s="7">
        <v>65</v>
      </c>
      <c r="I995" s="7">
        <v>60</v>
      </c>
      <c r="J995" s="7">
        <v>45</v>
      </c>
      <c r="K995" s="7">
        <v>75</v>
      </c>
      <c r="L995" s="7">
        <v>55</v>
      </c>
      <c r="M995" s="7">
        <v>70</v>
      </c>
      <c r="N995" s="57">
        <f t="shared" si="51"/>
        <v>370</v>
      </c>
      <c r="O995" s="7">
        <v>30</v>
      </c>
      <c r="P995" s="7">
        <v>0</v>
      </c>
      <c r="Q995" s="7">
        <v>0</v>
      </c>
      <c r="R995" s="7">
        <v>30</v>
      </c>
      <c r="S995" s="7">
        <v>0</v>
      </c>
      <c r="T995" s="57">
        <f t="shared" si="54"/>
        <v>60</v>
      </c>
      <c r="U995" s="54" t="s">
        <v>1152</v>
      </c>
    </row>
    <row r="996" spans="1:21" x14ac:dyDescent="0.25">
      <c r="A996" s="54">
        <v>861</v>
      </c>
      <c r="B996" s="7" t="s">
        <v>3499</v>
      </c>
      <c r="C996" s="68" t="s">
        <v>122</v>
      </c>
      <c r="D996" s="68" t="s">
        <v>211</v>
      </c>
      <c r="E996" s="7" t="s">
        <v>516</v>
      </c>
      <c r="F996" s="7" t="s">
        <v>225</v>
      </c>
      <c r="G996" s="7" t="s">
        <v>581</v>
      </c>
      <c r="H996" s="7">
        <v>95</v>
      </c>
      <c r="I996" s="7">
        <v>120</v>
      </c>
      <c r="J996" s="7">
        <v>65</v>
      </c>
      <c r="K996" s="7">
        <v>95</v>
      </c>
      <c r="L996" s="7">
        <v>75</v>
      </c>
      <c r="M996" s="7">
        <v>60</v>
      </c>
      <c r="N996" s="57">
        <f t="shared" si="51"/>
        <v>510</v>
      </c>
      <c r="O996" s="7">
        <v>10</v>
      </c>
      <c r="P996" s="7">
        <v>0</v>
      </c>
      <c r="Q996" s="7">
        <v>0</v>
      </c>
      <c r="R996" s="7">
        <v>10</v>
      </c>
      <c r="S996" s="7">
        <v>50</v>
      </c>
      <c r="T996" s="57">
        <f t="shared" si="54"/>
        <v>70</v>
      </c>
      <c r="U996" s="54" t="s">
        <v>1152</v>
      </c>
    </row>
    <row r="997" spans="1:21" x14ac:dyDescent="0.25">
      <c r="A997" s="54">
        <v>862</v>
      </c>
      <c r="B997" s="7" t="s">
        <v>3500</v>
      </c>
      <c r="C997" s="68" t="s">
        <v>122</v>
      </c>
      <c r="D997" s="68" t="s">
        <v>101</v>
      </c>
      <c r="E997" s="7" t="s">
        <v>229</v>
      </c>
      <c r="F997" s="7" t="s">
        <v>117</v>
      </c>
      <c r="G997" s="7" t="s">
        <v>273</v>
      </c>
      <c r="H997" s="7">
        <v>93</v>
      </c>
      <c r="I997" s="7">
        <v>90</v>
      </c>
      <c r="J997" s="7">
        <v>101</v>
      </c>
      <c r="K997" s="7">
        <v>60</v>
      </c>
      <c r="L997" s="7">
        <v>81</v>
      </c>
      <c r="M997" s="7">
        <v>95</v>
      </c>
      <c r="N997" s="57">
        <f t="shared" si="51"/>
        <v>520</v>
      </c>
      <c r="O997" s="7">
        <v>40</v>
      </c>
      <c r="P997" s="7">
        <v>0</v>
      </c>
      <c r="Q997" s="7">
        <v>0</v>
      </c>
      <c r="R997" s="7">
        <v>0</v>
      </c>
      <c r="S997" s="7">
        <v>50</v>
      </c>
      <c r="T997" s="57">
        <f t="shared" si="54"/>
        <v>90</v>
      </c>
      <c r="U997" s="54"/>
    </row>
    <row r="998" spans="1:21" x14ac:dyDescent="0.25">
      <c r="A998" s="54">
        <v>863</v>
      </c>
      <c r="B998" s="7" t="s">
        <v>3501</v>
      </c>
      <c r="C998" s="68" t="s">
        <v>143</v>
      </c>
      <c r="D998" s="12"/>
      <c r="E998" s="7" t="s">
        <v>362</v>
      </c>
      <c r="F998" s="7" t="s">
        <v>60</v>
      </c>
      <c r="G998" s="26" t="s">
        <v>1315</v>
      </c>
      <c r="H998" s="7">
        <v>70</v>
      </c>
      <c r="I998" s="7">
        <v>110</v>
      </c>
      <c r="J998" s="7">
        <v>100</v>
      </c>
      <c r="K998" s="7">
        <v>50</v>
      </c>
      <c r="L998" s="7">
        <v>60</v>
      </c>
      <c r="M998" s="7">
        <v>50</v>
      </c>
      <c r="N998" s="57">
        <f t="shared" si="51"/>
        <v>440</v>
      </c>
      <c r="O998" s="7">
        <v>0</v>
      </c>
      <c r="P998" s="7">
        <v>0</v>
      </c>
      <c r="Q998" s="7">
        <v>10</v>
      </c>
      <c r="R998" s="7">
        <v>10</v>
      </c>
      <c r="S998" s="7">
        <v>60</v>
      </c>
      <c r="T998" s="57">
        <f t="shared" si="54"/>
        <v>80</v>
      </c>
      <c r="U998" s="54"/>
    </row>
    <row r="999" spans="1:21" x14ac:dyDescent="0.25">
      <c r="A999" s="54">
        <v>864</v>
      </c>
      <c r="B999" s="7" t="s">
        <v>3502</v>
      </c>
      <c r="C999" s="68" t="s">
        <v>128</v>
      </c>
      <c r="D999" s="23" t="s">
        <v>89</v>
      </c>
      <c r="E999" s="7" t="s">
        <v>350</v>
      </c>
      <c r="F999" s="7"/>
      <c r="G999" s="26" t="s">
        <v>129</v>
      </c>
      <c r="H999" s="7">
        <v>60</v>
      </c>
      <c r="I999" s="7">
        <v>95</v>
      </c>
      <c r="J999" s="7">
        <v>50</v>
      </c>
      <c r="K999" s="7">
        <v>145</v>
      </c>
      <c r="L999" s="7">
        <v>130</v>
      </c>
      <c r="M999" s="7">
        <v>30</v>
      </c>
      <c r="N999" s="57">
        <f t="shared" si="51"/>
        <v>510</v>
      </c>
      <c r="O999" s="7">
        <v>20</v>
      </c>
      <c r="P999" s="7">
        <v>0</v>
      </c>
      <c r="Q999" s="7">
        <v>0</v>
      </c>
      <c r="R999" s="7">
        <v>20</v>
      </c>
      <c r="S999" s="7">
        <v>20</v>
      </c>
      <c r="T999" s="57">
        <f t="shared" si="54"/>
        <v>60</v>
      </c>
      <c r="U999" s="54"/>
    </row>
    <row r="1000" spans="1:21" x14ac:dyDescent="0.25">
      <c r="A1000" s="54">
        <v>865</v>
      </c>
      <c r="B1000" s="7" t="s">
        <v>3503</v>
      </c>
      <c r="C1000" s="68" t="s">
        <v>228</v>
      </c>
      <c r="D1000" s="12"/>
      <c r="E1000" s="7" t="s">
        <v>294</v>
      </c>
      <c r="F1000" s="7"/>
      <c r="G1000" s="7" t="s">
        <v>379</v>
      </c>
      <c r="H1000" s="7">
        <v>62</v>
      </c>
      <c r="I1000" s="7">
        <v>135</v>
      </c>
      <c r="J1000" s="7">
        <v>95</v>
      </c>
      <c r="K1000" s="7">
        <v>68</v>
      </c>
      <c r="L1000" s="7">
        <v>82</v>
      </c>
      <c r="M1000" s="7">
        <v>65</v>
      </c>
      <c r="N1000" s="57">
        <f t="shared" si="51"/>
        <v>507</v>
      </c>
      <c r="O1000" s="7">
        <v>70</v>
      </c>
      <c r="P1000" s="7">
        <v>10</v>
      </c>
      <c r="Q1000" s="7">
        <v>0</v>
      </c>
      <c r="R1000" s="7">
        <v>0</v>
      </c>
      <c r="S1000" s="7">
        <v>30</v>
      </c>
      <c r="T1000" s="57">
        <f t="shared" si="54"/>
        <v>110</v>
      </c>
      <c r="U1000" s="54" t="s">
        <v>1958</v>
      </c>
    </row>
    <row r="1001" spans="1:21" x14ac:dyDescent="0.25">
      <c r="A1001" s="54">
        <v>866</v>
      </c>
      <c r="B1001" s="7" t="s">
        <v>3504</v>
      </c>
      <c r="C1001" s="68" t="s">
        <v>174</v>
      </c>
      <c r="D1001" s="68" t="s">
        <v>185</v>
      </c>
      <c r="E1001" s="7" t="s">
        <v>103</v>
      </c>
      <c r="F1001" s="7" t="s">
        <v>3505</v>
      </c>
      <c r="G1001" s="7" t="s">
        <v>335</v>
      </c>
      <c r="H1001" s="7">
        <v>80</v>
      </c>
      <c r="I1001" s="7">
        <v>85</v>
      </c>
      <c r="J1001" s="7">
        <v>75</v>
      </c>
      <c r="K1001" s="7">
        <v>110</v>
      </c>
      <c r="L1001" s="7">
        <v>100</v>
      </c>
      <c r="M1001" s="7">
        <v>70</v>
      </c>
      <c r="N1001" s="57">
        <f t="shared" si="51"/>
        <v>520</v>
      </c>
      <c r="O1001" s="7">
        <v>30</v>
      </c>
      <c r="P1001" s="7">
        <v>0</v>
      </c>
      <c r="Q1001" s="7">
        <v>20</v>
      </c>
      <c r="R1001" s="7">
        <v>60</v>
      </c>
      <c r="S1001" s="7">
        <v>0</v>
      </c>
      <c r="T1001" s="57">
        <f t="shared" si="54"/>
        <v>110</v>
      </c>
      <c r="U1001" s="54" t="s">
        <v>1360</v>
      </c>
    </row>
    <row r="1002" spans="1:21" x14ac:dyDescent="0.25">
      <c r="A1002" s="54">
        <v>867</v>
      </c>
      <c r="B1002" s="7" t="s">
        <v>3506</v>
      </c>
      <c r="C1002" s="68" t="s">
        <v>111</v>
      </c>
      <c r="D1002" s="68" t="s">
        <v>128</v>
      </c>
      <c r="E1002" s="7" t="s">
        <v>3563</v>
      </c>
      <c r="F1002" s="7"/>
      <c r="G1002" s="7"/>
      <c r="H1002" s="7">
        <v>58</v>
      </c>
      <c r="I1002" s="7">
        <v>95</v>
      </c>
      <c r="J1002" s="7">
        <v>145</v>
      </c>
      <c r="K1002" s="7">
        <v>50</v>
      </c>
      <c r="L1002" s="7">
        <v>105</v>
      </c>
      <c r="M1002" s="7">
        <v>30</v>
      </c>
      <c r="N1002" s="57">
        <f t="shared" si="51"/>
        <v>483</v>
      </c>
      <c r="O1002" s="7">
        <v>30</v>
      </c>
      <c r="P1002" s="7">
        <v>20</v>
      </c>
      <c r="Q1002" s="7">
        <v>0</v>
      </c>
      <c r="R1002" s="7">
        <v>20</v>
      </c>
      <c r="S1002" s="7">
        <v>30</v>
      </c>
      <c r="T1002" s="57">
        <f t="shared" si="54"/>
        <v>100</v>
      </c>
      <c r="U1002" s="54"/>
    </row>
    <row r="1003" spans="1:21" x14ac:dyDescent="0.25">
      <c r="A1003" s="54">
        <v>868</v>
      </c>
      <c r="B1003" s="7" t="s">
        <v>3507</v>
      </c>
      <c r="C1003" s="68" t="s">
        <v>211</v>
      </c>
      <c r="D1003" s="12"/>
      <c r="E1003" s="7" t="s">
        <v>1625</v>
      </c>
      <c r="F1003" s="7"/>
      <c r="G1003" s="7" t="s">
        <v>1618</v>
      </c>
      <c r="H1003" s="7">
        <v>45</v>
      </c>
      <c r="I1003" s="7">
        <v>40</v>
      </c>
      <c r="J1003" s="7">
        <v>40</v>
      </c>
      <c r="K1003" s="7">
        <v>50</v>
      </c>
      <c r="L1003" s="7">
        <v>61</v>
      </c>
      <c r="M1003" s="7">
        <v>34</v>
      </c>
      <c r="N1003" s="57">
        <f t="shared" ref="N1003:N1030" si="55">H1003+I1003+J1003+K1003+L1003+M1003</f>
        <v>270</v>
      </c>
      <c r="O1003" s="7">
        <v>0</v>
      </c>
      <c r="P1003" s="7">
        <v>0</v>
      </c>
      <c r="Q1003" s="7">
        <v>20</v>
      </c>
      <c r="R1003" s="7">
        <v>0</v>
      </c>
      <c r="S1003" s="7">
        <v>0</v>
      </c>
      <c r="T1003" s="57">
        <f t="shared" si="54"/>
        <v>20</v>
      </c>
      <c r="U1003" s="54" t="s">
        <v>1677</v>
      </c>
    </row>
    <row r="1004" spans="1:21" x14ac:dyDescent="0.25">
      <c r="A1004" s="54">
        <v>869</v>
      </c>
      <c r="B1004" s="7" t="s">
        <v>3508</v>
      </c>
      <c r="C1004" s="68" t="s">
        <v>211</v>
      </c>
      <c r="D1004" s="12"/>
      <c r="E1004" s="7" t="s">
        <v>1625</v>
      </c>
      <c r="F1004" s="7"/>
      <c r="G1004" s="7" t="s">
        <v>1618</v>
      </c>
      <c r="H1004" s="7">
        <v>65</v>
      </c>
      <c r="I1004" s="7">
        <v>60</v>
      </c>
      <c r="J1004" s="7">
        <v>75</v>
      </c>
      <c r="K1004" s="7">
        <v>110</v>
      </c>
      <c r="L1004" s="7">
        <v>121</v>
      </c>
      <c r="M1004" s="7">
        <v>64</v>
      </c>
      <c r="N1004" s="57">
        <f t="shared" si="55"/>
        <v>495</v>
      </c>
      <c r="O1004" s="943" t="s">
        <v>4010</v>
      </c>
      <c r="P1004" s="943"/>
      <c r="Q1004" s="943"/>
      <c r="R1004" s="943"/>
      <c r="S1004" s="943"/>
      <c r="T1004" s="943"/>
      <c r="U1004" s="54" t="s">
        <v>1677</v>
      </c>
    </row>
    <row r="1005" spans="1:21" x14ac:dyDescent="0.25">
      <c r="A1005" s="54">
        <v>870</v>
      </c>
      <c r="B1005" s="7" t="s">
        <v>3509</v>
      </c>
      <c r="C1005" s="68" t="s">
        <v>228</v>
      </c>
      <c r="D1005" s="12"/>
      <c r="E1005" s="7" t="s">
        <v>362</v>
      </c>
      <c r="F1005" s="7"/>
      <c r="G1005" s="7" t="s">
        <v>273</v>
      </c>
      <c r="H1005" s="7">
        <v>65</v>
      </c>
      <c r="I1005" s="7">
        <v>100</v>
      </c>
      <c r="J1005" s="7">
        <v>100</v>
      </c>
      <c r="K1005" s="7">
        <v>70</v>
      </c>
      <c r="L1005" s="7">
        <v>60</v>
      </c>
      <c r="M1005" s="7">
        <v>75</v>
      </c>
      <c r="N1005" s="57">
        <f t="shared" si="55"/>
        <v>470</v>
      </c>
      <c r="O1005" s="7">
        <v>20</v>
      </c>
      <c r="P1005" s="7">
        <v>0</v>
      </c>
      <c r="Q1005" s="7">
        <v>20</v>
      </c>
      <c r="R1005" s="7">
        <v>20</v>
      </c>
      <c r="S1005" s="7">
        <v>40</v>
      </c>
      <c r="T1005" s="57">
        <f t="shared" si="54"/>
        <v>100</v>
      </c>
      <c r="U1005" s="54" t="s">
        <v>971</v>
      </c>
    </row>
    <row r="1006" spans="1:21" x14ac:dyDescent="0.25">
      <c r="A1006" s="54">
        <v>871</v>
      </c>
      <c r="B1006" s="7" t="s">
        <v>3510</v>
      </c>
      <c r="C1006" s="68" t="s">
        <v>145</v>
      </c>
      <c r="D1006" s="12"/>
      <c r="E1006" s="7" t="s">
        <v>172</v>
      </c>
      <c r="F1006" s="7"/>
      <c r="G1006" s="26" t="s">
        <v>171</v>
      </c>
      <c r="H1006" s="7">
        <v>48</v>
      </c>
      <c r="I1006" s="7">
        <v>101</v>
      </c>
      <c r="J1006" s="7">
        <v>95</v>
      </c>
      <c r="K1006" s="7">
        <v>91</v>
      </c>
      <c r="L1006" s="7">
        <v>85</v>
      </c>
      <c r="M1006" s="7">
        <v>15</v>
      </c>
      <c r="N1006" s="57">
        <f t="shared" si="55"/>
        <v>435</v>
      </c>
      <c r="O1006" s="7">
        <v>0</v>
      </c>
      <c r="P1006" s="7">
        <v>0</v>
      </c>
      <c r="Q1006" s="7">
        <v>10</v>
      </c>
      <c r="R1006" s="7">
        <v>0</v>
      </c>
      <c r="S1006" s="7">
        <v>10</v>
      </c>
      <c r="T1006" s="57">
        <f t="shared" si="54"/>
        <v>20</v>
      </c>
      <c r="U1006" s="54"/>
    </row>
    <row r="1007" spans="1:21" x14ac:dyDescent="0.25">
      <c r="A1007" s="54">
        <v>872</v>
      </c>
      <c r="B1007" s="7" t="s">
        <v>3512</v>
      </c>
      <c r="C1007" s="68" t="s">
        <v>185</v>
      </c>
      <c r="D1007" s="68" t="s">
        <v>73</v>
      </c>
      <c r="E1007" s="7" t="s">
        <v>74</v>
      </c>
      <c r="F1007" s="7"/>
      <c r="G1007" s="7" t="s">
        <v>3515</v>
      </c>
      <c r="H1007" s="7">
        <v>30</v>
      </c>
      <c r="I1007" s="7">
        <v>25</v>
      </c>
      <c r="J1007" s="7">
        <v>35</v>
      </c>
      <c r="K1007" s="7">
        <v>45</v>
      </c>
      <c r="L1007" s="7">
        <v>30</v>
      </c>
      <c r="M1007" s="7">
        <v>20</v>
      </c>
      <c r="N1007" s="57">
        <f t="shared" si="55"/>
        <v>185</v>
      </c>
      <c r="O1007" s="7">
        <v>0</v>
      </c>
      <c r="P1007" s="7">
        <v>10</v>
      </c>
      <c r="Q1007" s="7">
        <v>40</v>
      </c>
      <c r="R1007" s="7">
        <v>10</v>
      </c>
      <c r="S1007" s="7">
        <v>10</v>
      </c>
      <c r="T1007" s="57">
        <f t="shared" si="54"/>
        <v>70</v>
      </c>
      <c r="U1007" s="54"/>
    </row>
    <row r="1008" spans="1:21" x14ac:dyDescent="0.25">
      <c r="A1008" s="54">
        <v>873</v>
      </c>
      <c r="B1008" s="7" t="s">
        <v>3513</v>
      </c>
      <c r="C1008" s="68" t="s">
        <v>185</v>
      </c>
      <c r="D1008" s="68" t="s">
        <v>73</v>
      </c>
      <c r="E1008" s="7" t="s">
        <v>74</v>
      </c>
      <c r="F1008" s="7"/>
      <c r="G1008" s="7" t="s">
        <v>3515</v>
      </c>
      <c r="H1008" s="7">
        <v>70</v>
      </c>
      <c r="I1008" s="7">
        <v>65</v>
      </c>
      <c r="J1008" s="7">
        <v>60</v>
      </c>
      <c r="K1008" s="7">
        <v>125</v>
      </c>
      <c r="L1008" s="7">
        <v>90</v>
      </c>
      <c r="M1008" s="7">
        <v>65</v>
      </c>
      <c r="N1008" s="57">
        <f t="shared" si="55"/>
        <v>475</v>
      </c>
      <c r="O1008" s="7">
        <v>0</v>
      </c>
      <c r="P1008" s="7">
        <v>60</v>
      </c>
      <c r="Q1008" s="7">
        <v>10</v>
      </c>
      <c r="R1008" s="7">
        <v>0</v>
      </c>
      <c r="S1008" s="7">
        <v>0</v>
      </c>
      <c r="T1008" s="57">
        <f t="shared" si="54"/>
        <v>70</v>
      </c>
      <c r="U1008" s="54"/>
    </row>
    <row r="1009" spans="1:23" x14ac:dyDescent="0.25">
      <c r="A1009" s="54">
        <v>874</v>
      </c>
      <c r="B1009" s="7" t="s">
        <v>3514</v>
      </c>
      <c r="C1009" s="68" t="s">
        <v>89</v>
      </c>
      <c r="D1009" s="12"/>
      <c r="E1009" s="7" t="s">
        <v>3907</v>
      </c>
      <c r="F1009" s="7"/>
      <c r="G1009" s="7"/>
      <c r="H1009" s="7">
        <v>100</v>
      </c>
      <c r="I1009" s="7">
        <v>125</v>
      </c>
      <c r="J1009" s="7">
        <v>135</v>
      </c>
      <c r="K1009" s="7">
        <v>20</v>
      </c>
      <c r="L1009" s="7">
        <v>20</v>
      </c>
      <c r="M1009" s="7">
        <v>70</v>
      </c>
      <c r="N1009" s="57">
        <f t="shared" si="55"/>
        <v>470</v>
      </c>
      <c r="O1009" s="7">
        <v>0</v>
      </c>
      <c r="P1009" s="7">
        <v>0</v>
      </c>
      <c r="Q1009" s="7">
        <v>20</v>
      </c>
      <c r="R1009" s="7">
        <v>0</v>
      </c>
      <c r="S1009" s="7">
        <v>50</v>
      </c>
      <c r="T1009" s="57">
        <f t="shared" si="54"/>
        <v>70</v>
      </c>
      <c r="U1009" s="54"/>
    </row>
    <row r="1010" spans="1:23" x14ac:dyDescent="0.25">
      <c r="A1010" s="54">
        <v>875</v>
      </c>
      <c r="B1010" s="7" t="s">
        <v>3516</v>
      </c>
      <c r="C1010" s="68" t="s">
        <v>185</v>
      </c>
      <c r="D1010" s="12"/>
      <c r="E1010" s="7" t="s">
        <v>3518</v>
      </c>
      <c r="F1010" s="7"/>
      <c r="G1010" s="7"/>
      <c r="H1010" s="7">
        <v>75</v>
      </c>
      <c r="I1010" s="7">
        <v>80</v>
      </c>
      <c r="J1010" s="7">
        <v>110</v>
      </c>
      <c r="K1010" s="7">
        <v>65</v>
      </c>
      <c r="L1010" s="7">
        <v>90</v>
      </c>
      <c r="M1010" s="7">
        <v>50</v>
      </c>
      <c r="N1010" s="57">
        <f t="shared" si="55"/>
        <v>470</v>
      </c>
      <c r="O1010" s="7">
        <v>0</v>
      </c>
      <c r="P1010" s="7">
        <v>0</v>
      </c>
      <c r="Q1010" s="7">
        <v>40</v>
      </c>
      <c r="R1010" s="7">
        <v>10</v>
      </c>
      <c r="S1010" s="7">
        <v>10</v>
      </c>
      <c r="T1010" s="57">
        <f t="shared" si="54"/>
        <v>60</v>
      </c>
      <c r="U1010" s="54"/>
    </row>
    <row r="1011" spans="1:23" x14ac:dyDescent="0.25">
      <c r="A1011" s="54">
        <v>875</v>
      </c>
      <c r="B1011" s="18" t="s">
        <v>3517</v>
      </c>
      <c r="C1011" s="68" t="s">
        <v>185</v>
      </c>
      <c r="D1011" s="453"/>
      <c r="E1011" s="18" t="s">
        <v>3518</v>
      </c>
      <c r="F1011" s="18"/>
      <c r="G1011" s="18"/>
      <c r="H1011" s="18">
        <v>75</v>
      </c>
      <c r="I1011" s="18">
        <v>80</v>
      </c>
      <c r="J1011" s="18">
        <v>70</v>
      </c>
      <c r="K1011" s="18">
        <v>65</v>
      </c>
      <c r="L1011" s="18">
        <v>50</v>
      </c>
      <c r="M1011" s="18">
        <v>130</v>
      </c>
      <c r="N1011" s="57">
        <f t="shared" si="55"/>
        <v>470</v>
      </c>
      <c r="O1011" s="18"/>
      <c r="P1011" s="18"/>
      <c r="Q1011" s="18"/>
      <c r="R1011" s="18"/>
      <c r="S1011" s="18"/>
      <c r="T1011" s="57"/>
      <c r="U1011" s="54"/>
      <c r="V1011" s="451"/>
      <c r="W1011" s="451"/>
    </row>
    <row r="1012" spans="1:23" x14ac:dyDescent="0.25">
      <c r="A1012" s="54">
        <v>876</v>
      </c>
      <c r="B1012" s="18" t="s">
        <v>3665</v>
      </c>
      <c r="C1012" s="68" t="s">
        <v>174</v>
      </c>
      <c r="D1012" s="68" t="s">
        <v>101</v>
      </c>
      <c r="E1012" s="18" t="s">
        <v>322</v>
      </c>
      <c r="F1012" s="18" t="s">
        <v>284</v>
      </c>
      <c r="G1012" s="26" t="s">
        <v>260</v>
      </c>
      <c r="H1012" s="18">
        <v>70</v>
      </c>
      <c r="I1012" s="18">
        <v>55</v>
      </c>
      <c r="J1012" s="18">
        <v>65</v>
      </c>
      <c r="K1012" s="18">
        <v>95</v>
      </c>
      <c r="L1012" s="18">
        <v>105</v>
      </c>
      <c r="M1012" s="18">
        <v>85</v>
      </c>
      <c r="N1012" s="57">
        <f t="shared" ref="N1012" si="56">H1012+I1012+J1012+K1012+L1012+M1012</f>
        <v>475</v>
      </c>
      <c r="O1012" s="18">
        <v>0</v>
      </c>
      <c r="P1012" s="18">
        <v>20</v>
      </c>
      <c r="Q1012" s="18">
        <v>20</v>
      </c>
      <c r="R1012" s="18">
        <v>10</v>
      </c>
      <c r="S1012" s="18">
        <v>0</v>
      </c>
      <c r="T1012" s="57">
        <f t="shared" ref="T1012" si="57">SUM(O1012:S1012)</f>
        <v>50</v>
      </c>
      <c r="U1012" s="54" t="s">
        <v>1447</v>
      </c>
      <c r="V1012" s="553"/>
      <c r="W1012" s="553"/>
    </row>
    <row r="1013" spans="1:23" x14ac:dyDescent="0.25">
      <c r="A1013" s="54">
        <v>876</v>
      </c>
      <c r="B1013" s="7" t="s">
        <v>3664</v>
      </c>
      <c r="C1013" s="68" t="s">
        <v>174</v>
      </c>
      <c r="D1013" s="68" t="s">
        <v>101</v>
      </c>
      <c r="E1013" s="7" t="s">
        <v>227</v>
      </c>
      <c r="F1013" s="7" t="s">
        <v>284</v>
      </c>
      <c r="G1013" s="26" t="s">
        <v>260</v>
      </c>
      <c r="H1013" s="7">
        <v>60</v>
      </c>
      <c r="I1013" s="7">
        <v>65</v>
      </c>
      <c r="J1013" s="7">
        <v>55</v>
      </c>
      <c r="K1013" s="7">
        <v>105</v>
      </c>
      <c r="L1013" s="7">
        <v>95</v>
      </c>
      <c r="M1013" s="7">
        <v>95</v>
      </c>
      <c r="N1013" s="57">
        <f t="shared" si="55"/>
        <v>475</v>
      </c>
      <c r="O1013" s="7">
        <v>0</v>
      </c>
      <c r="P1013" s="7">
        <v>0</v>
      </c>
      <c r="Q1013" s="7">
        <v>10</v>
      </c>
      <c r="R1013" s="7">
        <v>20</v>
      </c>
      <c r="S1013" s="7">
        <v>20</v>
      </c>
      <c r="T1013" s="57">
        <f t="shared" si="54"/>
        <v>50</v>
      </c>
      <c r="U1013" s="54" t="s">
        <v>1447</v>
      </c>
    </row>
    <row r="1014" spans="1:23" x14ac:dyDescent="0.25">
      <c r="A1014" s="54">
        <v>877</v>
      </c>
      <c r="B1014" s="7" t="s">
        <v>3520</v>
      </c>
      <c r="C1014" s="68" t="s">
        <v>145</v>
      </c>
      <c r="D1014" s="68" t="s">
        <v>122</v>
      </c>
      <c r="E1014" s="7" t="s">
        <v>3523</v>
      </c>
      <c r="F1014" s="7"/>
      <c r="G1014" s="7"/>
      <c r="H1014" s="7">
        <v>58</v>
      </c>
      <c r="I1014" s="7">
        <v>95</v>
      </c>
      <c r="J1014" s="7">
        <v>58</v>
      </c>
      <c r="K1014" s="7">
        <v>70</v>
      </c>
      <c r="L1014" s="7">
        <v>58</v>
      </c>
      <c r="M1014" s="7">
        <v>97</v>
      </c>
      <c r="N1014" s="57">
        <f t="shared" si="55"/>
        <v>436</v>
      </c>
      <c r="O1014" s="7">
        <v>0</v>
      </c>
      <c r="P1014" s="7">
        <v>0</v>
      </c>
      <c r="Q1014" s="7">
        <v>50</v>
      </c>
      <c r="R1014" s="7">
        <v>0</v>
      </c>
      <c r="S1014" s="7">
        <v>20</v>
      </c>
      <c r="T1014" s="57">
        <f t="shared" si="54"/>
        <v>70</v>
      </c>
      <c r="U1014" s="54"/>
    </row>
    <row r="1015" spans="1:23" x14ac:dyDescent="0.25">
      <c r="A1015" s="54">
        <v>878</v>
      </c>
      <c r="B1015" s="7" t="s">
        <v>3521</v>
      </c>
      <c r="C1015" s="68" t="s">
        <v>143</v>
      </c>
      <c r="D1015" s="12"/>
      <c r="E1015" s="7" t="s">
        <v>203</v>
      </c>
      <c r="F1015" s="7"/>
      <c r="G1015" s="7" t="s">
        <v>677</v>
      </c>
      <c r="H1015" s="7">
        <v>72</v>
      </c>
      <c r="I1015" s="7">
        <v>80</v>
      </c>
      <c r="J1015" s="7">
        <v>49</v>
      </c>
      <c r="K1015" s="7">
        <v>40</v>
      </c>
      <c r="L1015" s="7">
        <v>49</v>
      </c>
      <c r="M1015" s="7">
        <v>40</v>
      </c>
      <c r="N1015" s="57">
        <f t="shared" si="55"/>
        <v>330</v>
      </c>
      <c r="O1015" s="7">
        <v>10</v>
      </c>
      <c r="P1015" s="7">
        <v>0</v>
      </c>
      <c r="Q1015" s="7">
        <v>20</v>
      </c>
      <c r="R1015" s="7">
        <v>0</v>
      </c>
      <c r="S1015" s="7">
        <v>20</v>
      </c>
      <c r="T1015" s="57">
        <f t="shared" si="54"/>
        <v>50</v>
      </c>
      <c r="U1015" s="54"/>
    </row>
    <row r="1016" spans="1:23" x14ac:dyDescent="0.25">
      <c r="A1016" s="54">
        <v>879</v>
      </c>
      <c r="B1016" s="7" t="s">
        <v>3522</v>
      </c>
      <c r="C1016" s="68" t="s">
        <v>143</v>
      </c>
      <c r="D1016" s="12"/>
      <c r="E1016" s="7" t="s">
        <v>203</v>
      </c>
      <c r="F1016" s="7"/>
      <c r="G1016" s="7" t="s">
        <v>677</v>
      </c>
      <c r="H1016" s="7">
        <v>122</v>
      </c>
      <c r="I1016" s="7">
        <v>130</v>
      </c>
      <c r="J1016" s="7">
        <v>69</v>
      </c>
      <c r="K1016" s="7">
        <v>80</v>
      </c>
      <c r="L1016" s="7">
        <v>69</v>
      </c>
      <c r="M1016" s="7">
        <v>30</v>
      </c>
      <c r="N1016" s="57">
        <f t="shared" si="55"/>
        <v>500</v>
      </c>
      <c r="O1016" s="7">
        <v>30</v>
      </c>
      <c r="P1016" s="7">
        <v>0</v>
      </c>
      <c r="Q1016" s="7">
        <v>0</v>
      </c>
      <c r="R1016" s="7">
        <v>0</v>
      </c>
      <c r="S1016" s="7">
        <v>50</v>
      </c>
      <c r="T1016" s="57">
        <f t="shared" si="54"/>
        <v>80</v>
      </c>
      <c r="U1016" s="54"/>
    </row>
    <row r="1017" spans="1:23" x14ac:dyDescent="0.25">
      <c r="A1017" s="54">
        <v>880</v>
      </c>
      <c r="B1017" s="7" t="s">
        <v>3524</v>
      </c>
      <c r="C1017" s="68" t="s">
        <v>145</v>
      </c>
      <c r="D1017" s="68" t="s">
        <v>59</v>
      </c>
      <c r="E1017" s="7" t="s">
        <v>410</v>
      </c>
      <c r="F1017" s="7" t="s">
        <v>119</v>
      </c>
      <c r="G1017" s="7" t="s">
        <v>181</v>
      </c>
      <c r="H1017" s="7">
        <v>90</v>
      </c>
      <c r="I1017" s="7">
        <v>100</v>
      </c>
      <c r="J1017" s="7">
        <v>90</v>
      </c>
      <c r="K1017" s="7">
        <v>80</v>
      </c>
      <c r="L1017" s="7">
        <v>70</v>
      </c>
      <c r="M1017" s="7">
        <v>75</v>
      </c>
      <c r="N1017" s="57">
        <f t="shared" si="55"/>
        <v>505</v>
      </c>
      <c r="O1017" s="7">
        <v>30</v>
      </c>
      <c r="P1017" s="7">
        <v>0</v>
      </c>
      <c r="Q1017" s="7">
        <v>30</v>
      </c>
      <c r="R1017" s="7">
        <v>0</v>
      </c>
      <c r="S1017" s="7">
        <v>0</v>
      </c>
      <c r="T1017" s="57">
        <f t="shared" si="54"/>
        <v>60</v>
      </c>
      <c r="U1017" s="54"/>
    </row>
    <row r="1018" spans="1:23" x14ac:dyDescent="0.25">
      <c r="A1018" s="54">
        <v>881</v>
      </c>
      <c r="B1018" s="7" t="s">
        <v>3525</v>
      </c>
      <c r="C1018" s="68" t="s">
        <v>145</v>
      </c>
      <c r="D1018" s="68" t="s">
        <v>185</v>
      </c>
      <c r="E1018" s="7" t="s">
        <v>410</v>
      </c>
      <c r="F1018" s="7" t="s">
        <v>171</v>
      </c>
      <c r="G1018" s="7" t="s">
        <v>187</v>
      </c>
      <c r="H1018" s="7">
        <v>90</v>
      </c>
      <c r="I1018" s="7">
        <v>100</v>
      </c>
      <c r="J1018" s="7">
        <v>90</v>
      </c>
      <c r="K1018" s="7">
        <v>90</v>
      </c>
      <c r="L1018" s="7">
        <v>80</v>
      </c>
      <c r="M1018" s="7">
        <v>55</v>
      </c>
      <c r="N1018" s="57">
        <f t="shared" si="55"/>
        <v>505</v>
      </c>
      <c r="O1018" s="7">
        <v>0</v>
      </c>
      <c r="P1018" s="7">
        <v>0</v>
      </c>
      <c r="Q1018" s="7">
        <v>30</v>
      </c>
      <c r="R1018" s="7">
        <v>30</v>
      </c>
      <c r="S1018" s="7">
        <v>0</v>
      </c>
      <c r="T1018" s="57">
        <f t="shared" si="54"/>
        <v>60</v>
      </c>
      <c r="U1018" s="54"/>
    </row>
    <row r="1019" spans="1:23" x14ac:dyDescent="0.25">
      <c r="A1019" s="54">
        <v>882</v>
      </c>
      <c r="B1019" s="7" t="s">
        <v>3526</v>
      </c>
      <c r="C1019" s="68" t="s">
        <v>65</v>
      </c>
      <c r="D1019" s="68" t="s">
        <v>59</v>
      </c>
      <c r="E1019" s="7" t="s">
        <v>279</v>
      </c>
      <c r="F1019" s="7" t="s">
        <v>530</v>
      </c>
      <c r="G1019" s="7" t="s">
        <v>181</v>
      </c>
      <c r="H1019" s="7">
        <v>90</v>
      </c>
      <c r="I1019" s="7">
        <v>90</v>
      </c>
      <c r="J1019" s="7">
        <v>100</v>
      </c>
      <c r="K1019" s="7">
        <v>70</v>
      </c>
      <c r="L1019" s="7">
        <v>80</v>
      </c>
      <c r="M1019" s="7">
        <v>75</v>
      </c>
      <c r="N1019" s="57">
        <f t="shared" si="55"/>
        <v>505</v>
      </c>
      <c r="O1019" s="7">
        <v>30</v>
      </c>
      <c r="P1019" s="7">
        <v>0</v>
      </c>
      <c r="Q1019" s="7">
        <v>0</v>
      </c>
      <c r="R1019" s="7">
        <v>0</v>
      </c>
      <c r="S1019" s="7">
        <v>30</v>
      </c>
      <c r="T1019" s="57">
        <f t="shared" si="54"/>
        <v>60</v>
      </c>
      <c r="U1019" s="54"/>
    </row>
    <row r="1020" spans="1:23" x14ac:dyDescent="0.25">
      <c r="A1020" s="54">
        <v>883</v>
      </c>
      <c r="B1020" s="7" t="s">
        <v>3527</v>
      </c>
      <c r="C1020" s="68" t="s">
        <v>65</v>
      </c>
      <c r="D1020" s="68" t="s">
        <v>185</v>
      </c>
      <c r="E1020" s="7" t="s">
        <v>279</v>
      </c>
      <c r="F1020" s="7" t="s">
        <v>335</v>
      </c>
      <c r="G1020" s="7" t="s">
        <v>187</v>
      </c>
      <c r="H1020" s="7">
        <v>90</v>
      </c>
      <c r="I1020" s="7">
        <v>90</v>
      </c>
      <c r="J1020" s="7">
        <v>100</v>
      </c>
      <c r="K1020" s="7">
        <v>80</v>
      </c>
      <c r="L1020" s="7">
        <v>90</v>
      </c>
      <c r="M1020" s="7">
        <v>55</v>
      </c>
      <c r="N1020" s="57">
        <f t="shared" si="55"/>
        <v>505</v>
      </c>
      <c r="O1020" s="7">
        <v>0</v>
      </c>
      <c r="P1020" s="7">
        <v>0</v>
      </c>
      <c r="Q1020" s="7">
        <v>0</v>
      </c>
      <c r="R1020" s="7">
        <v>30</v>
      </c>
      <c r="S1020" s="7">
        <v>30</v>
      </c>
      <c r="T1020" s="57">
        <f t="shared" si="54"/>
        <v>60</v>
      </c>
      <c r="U1020" s="54"/>
    </row>
    <row r="1021" spans="1:23" x14ac:dyDescent="0.25">
      <c r="A1021" s="54">
        <v>884</v>
      </c>
      <c r="B1021" s="7" t="s">
        <v>3528</v>
      </c>
      <c r="C1021" s="68" t="s">
        <v>143</v>
      </c>
      <c r="D1021" s="68" t="s">
        <v>59</v>
      </c>
      <c r="E1021" s="7" t="s">
        <v>576</v>
      </c>
      <c r="F1021" s="7" t="s">
        <v>677</v>
      </c>
      <c r="G1021" s="7" t="s">
        <v>3529</v>
      </c>
      <c r="H1021" s="7">
        <v>70</v>
      </c>
      <c r="I1021" s="7">
        <v>95</v>
      </c>
      <c r="J1021" s="7">
        <v>115</v>
      </c>
      <c r="K1021" s="7">
        <v>120</v>
      </c>
      <c r="L1021" s="7">
        <v>50</v>
      </c>
      <c r="M1021" s="7">
        <v>85</v>
      </c>
      <c r="N1021" s="57">
        <f t="shared" si="55"/>
        <v>535</v>
      </c>
      <c r="O1021" s="7">
        <v>20</v>
      </c>
      <c r="P1021" s="7">
        <v>30</v>
      </c>
      <c r="Q1021" s="7">
        <v>0</v>
      </c>
      <c r="R1021" s="7">
        <v>10</v>
      </c>
      <c r="S1021" s="7">
        <v>50</v>
      </c>
      <c r="T1021" s="57">
        <f t="shared" si="54"/>
        <v>110</v>
      </c>
      <c r="U1021" s="54"/>
    </row>
    <row r="1022" spans="1:23" x14ac:dyDescent="0.25">
      <c r="A1022" s="54">
        <v>885</v>
      </c>
      <c r="B1022" s="7" t="s">
        <v>3530</v>
      </c>
      <c r="C1022" s="68" t="s">
        <v>59</v>
      </c>
      <c r="D1022" s="68" t="s">
        <v>128</v>
      </c>
      <c r="E1022" s="7" t="s">
        <v>304</v>
      </c>
      <c r="F1022" s="7" t="s">
        <v>230</v>
      </c>
      <c r="G1022" s="7" t="s">
        <v>129</v>
      </c>
      <c r="H1022" s="7">
        <v>28</v>
      </c>
      <c r="I1022" s="7">
        <v>60</v>
      </c>
      <c r="J1022" s="7">
        <v>30</v>
      </c>
      <c r="K1022" s="7">
        <v>40</v>
      </c>
      <c r="L1022" s="7">
        <v>30</v>
      </c>
      <c r="M1022" s="7">
        <v>82</v>
      </c>
      <c r="N1022" s="57">
        <f t="shared" si="55"/>
        <v>270</v>
      </c>
      <c r="O1022" s="7">
        <v>0</v>
      </c>
      <c r="P1022" s="7">
        <v>0</v>
      </c>
      <c r="Q1022" s="7">
        <v>20</v>
      </c>
      <c r="R1022" s="7">
        <v>20</v>
      </c>
      <c r="S1022" s="7">
        <v>0</v>
      </c>
      <c r="T1022" s="57">
        <f t="shared" si="54"/>
        <v>40</v>
      </c>
      <c r="U1022" s="54"/>
    </row>
    <row r="1023" spans="1:23" x14ac:dyDescent="0.25">
      <c r="A1023" s="54">
        <v>886</v>
      </c>
      <c r="B1023" s="7" t="s">
        <v>3531</v>
      </c>
      <c r="C1023" s="68" t="s">
        <v>59</v>
      </c>
      <c r="D1023" s="68" t="s">
        <v>128</v>
      </c>
      <c r="E1023" s="7" t="s">
        <v>304</v>
      </c>
      <c r="F1023" s="7" t="s">
        <v>230</v>
      </c>
      <c r="G1023" s="7" t="s">
        <v>129</v>
      </c>
      <c r="H1023" s="7">
        <v>68</v>
      </c>
      <c r="I1023" s="7">
        <v>80</v>
      </c>
      <c r="J1023" s="7">
        <v>50</v>
      </c>
      <c r="K1023" s="7">
        <v>60</v>
      </c>
      <c r="L1023" s="7">
        <v>50</v>
      </c>
      <c r="M1023" s="7">
        <v>102</v>
      </c>
      <c r="N1023" s="57">
        <f t="shared" si="55"/>
        <v>410</v>
      </c>
      <c r="O1023" s="7">
        <v>20</v>
      </c>
      <c r="P1023" s="7">
        <v>10</v>
      </c>
      <c r="Q1023" s="7">
        <v>20</v>
      </c>
      <c r="R1023" s="7">
        <v>20</v>
      </c>
      <c r="S1023" s="7">
        <v>0</v>
      </c>
      <c r="T1023" s="57">
        <f t="shared" si="54"/>
        <v>70</v>
      </c>
      <c r="U1023" s="54"/>
    </row>
    <row r="1024" spans="1:23" x14ac:dyDescent="0.25">
      <c r="A1024" s="54">
        <v>887</v>
      </c>
      <c r="B1024" s="7" t="s">
        <v>3532</v>
      </c>
      <c r="C1024" s="68" t="s">
        <v>59</v>
      </c>
      <c r="D1024" s="68" t="s">
        <v>128</v>
      </c>
      <c r="E1024" s="7" t="s">
        <v>304</v>
      </c>
      <c r="F1024" s="7" t="s">
        <v>230</v>
      </c>
      <c r="G1024" s="7" t="s">
        <v>129</v>
      </c>
      <c r="H1024" s="7">
        <v>88</v>
      </c>
      <c r="I1024" s="7">
        <v>120</v>
      </c>
      <c r="J1024" s="7">
        <v>75</v>
      </c>
      <c r="K1024" s="7">
        <v>100</v>
      </c>
      <c r="L1024" s="7">
        <v>75</v>
      </c>
      <c r="M1024" s="7">
        <v>142</v>
      </c>
      <c r="N1024" s="57">
        <f t="shared" si="55"/>
        <v>600</v>
      </c>
      <c r="O1024" s="7">
        <v>40</v>
      </c>
      <c r="P1024" s="7">
        <v>20</v>
      </c>
      <c r="Q1024" s="7">
        <v>10</v>
      </c>
      <c r="R1024" s="7">
        <v>50</v>
      </c>
      <c r="S1024" s="7">
        <v>0</v>
      </c>
      <c r="T1024" s="57">
        <f t="shared" si="54"/>
        <v>120</v>
      </c>
      <c r="U1024" s="54"/>
    </row>
    <row r="1025" spans="1:23" x14ac:dyDescent="0.25">
      <c r="A1025" s="54">
        <v>888</v>
      </c>
      <c r="B1025" s="7" t="s">
        <v>3533</v>
      </c>
      <c r="C1025" s="68" t="s">
        <v>211</v>
      </c>
      <c r="D1025" s="12"/>
      <c r="E1025" s="7" t="s">
        <v>3537</v>
      </c>
      <c r="F1025" s="7"/>
      <c r="G1025" s="453"/>
      <c r="H1025" s="7">
        <v>92</v>
      </c>
      <c r="I1025" s="26">
        <v>110</v>
      </c>
      <c r="J1025" s="7">
        <v>115</v>
      </c>
      <c r="K1025" s="7">
        <v>80</v>
      </c>
      <c r="L1025" s="7">
        <v>115</v>
      </c>
      <c r="M1025" s="26">
        <v>118</v>
      </c>
      <c r="N1025" s="57">
        <f t="shared" si="55"/>
        <v>630</v>
      </c>
      <c r="O1025" s="7">
        <v>50</v>
      </c>
      <c r="P1025" s="7">
        <v>30</v>
      </c>
      <c r="Q1025" s="7">
        <v>0</v>
      </c>
      <c r="R1025" s="7">
        <v>0</v>
      </c>
      <c r="S1025" s="7">
        <v>40</v>
      </c>
      <c r="T1025" s="57">
        <f t="shared" si="54"/>
        <v>120</v>
      </c>
      <c r="U1025" s="7" t="s">
        <v>3540</v>
      </c>
    </row>
    <row r="1026" spans="1:23" x14ac:dyDescent="0.25">
      <c r="A1026" s="54">
        <v>888</v>
      </c>
      <c r="B1026" s="18" t="s">
        <v>3539</v>
      </c>
      <c r="C1026" s="68" t="s">
        <v>211</v>
      </c>
      <c r="D1026" s="68" t="s">
        <v>143</v>
      </c>
      <c r="E1026" s="18" t="s">
        <v>3537</v>
      </c>
      <c r="F1026" s="18"/>
      <c r="G1026" s="453"/>
      <c r="H1026" s="18">
        <v>92</v>
      </c>
      <c r="I1026" s="26">
        <v>150</v>
      </c>
      <c r="J1026" s="18">
        <v>115</v>
      </c>
      <c r="K1026" s="18">
        <v>80</v>
      </c>
      <c r="L1026" s="18">
        <v>115</v>
      </c>
      <c r="M1026" s="26">
        <v>128</v>
      </c>
      <c r="N1026" s="57">
        <f t="shared" si="55"/>
        <v>680</v>
      </c>
      <c r="O1026" s="18">
        <v>90</v>
      </c>
      <c r="P1026" s="18">
        <v>30</v>
      </c>
      <c r="Q1026" s="18">
        <v>0</v>
      </c>
      <c r="R1026" s="18">
        <v>0</v>
      </c>
      <c r="S1026" s="18">
        <v>40</v>
      </c>
      <c r="T1026" s="57">
        <f t="shared" si="54"/>
        <v>160</v>
      </c>
      <c r="U1026" s="18" t="s">
        <v>3540</v>
      </c>
      <c r="V1026" s="451"/>
      <c r="W1026" s="451"/>
    </row>
    <row r="1027" spans="1:23" x14ac:dyDescent="0.25">
      <c r="A1027" s="54">
        <v>889</v>
      </c>
      <c r="B1027" s="7" t="s">
        <v>3534</v>
      </c>
      <c r="C1027" s="68" t="s">
        <v>228</v>
      </c>
      <c r="D1027" s="12"/>
      <c r="E1027" s="7" t="s">
        <v>3536</v>
      </c>
      <c r="F1027" s="7"/>
      <c r="G1027" s="453"/>
      <c r="H1027" s="7">
        <v>92</v>
      </c>
      <c r="I1027" s="26">
        <v>110</v>
      </c>
      <c r="J1027" s="7">
        <v>115</v>
      </c>
      <c r="K1027" s="7">
        <v>80</v>
      </c>
      <c r="L1027" s="7">
        <v>115</v>
      </c>
      <c r="M1027" s="26">
        <v>118</v>
      </c>
      <c r="N1027" s="57">
        <f t="shared" si="55"/>
        <v>630</v>
      </c>
      <c r="O1027" s="7">
        <v>50</v>
      </c>
      <c r="P1027" s="7">
        <v>30</v>
      </c>
      <c r="Q1027" s="7">
        <v>0</v>
      </c>
      <c r="R1027" s="7">
        <v>0</v>
      </c>
      <c r="S1027" s="7">
        <v>40</v>
      </c>
      <c r="T1027" s="57">
        <f t="shared" si="54"/>
        <v>120</v>
      </c>
      <c r="U1027" s="7" t="s">
        <v>1578</v>
      </c>
    </row>
    <row r="1028" spans="1:23" x14ac:dyDescent="0.25">
      <c r="A1028" s="54">
        <v>889</v>
      </c>
      <c r="B1028" s="18" t="s">
        <v>3538</v>
      </c>
      <c r="C1028" s="68" t="s">
        <v>228</v>
      </c>
      <c r="D1028" s="68" t="s">
        <v>143</v>
      </c>
      <c r="E1028" s="18" t="s">
        <v>3536</v>
      </c>
      <c r="F1028" s="18"/>
      <c r="G1028" s="453"/>
      <c r="H1028" s="18">
        <v>92</v>
      </c>
      <c r="I1028" s="26">
        <v>110</v>
      </c>
      <c r="J1028" s="18">
        <v>145</v>
      </c>
      <c r="K1028" s="18">
        <v>80</v>
      </c>
      <c r="L1028" s="18">
        <v>145</v>
      </c>
      <c r="M1028" s="26">
        <v>108</v>
      </c>
      <c r="N1028" s="57">
        <f t="shared" si="55"/>
        <v>680</v>
      </c>
      <c r="O1028" s="18">
        <v>50</v>
      </c>
      <c r="P1028" s="18">
        <v>30</v>
      </c>
      <c r="Q1028" s="18">
        <v>0</v>
      </c>
      <c r="R1028" s="18">
        <v>0</v>
      </c>
      <c r="S1028" s="18">
        <v>80</v>
      </c>
      <c r="T1028" s="57">
        <f t="shared" si="54"/>
        <v>160</v>
      </c>
      <c r="U1028" s="18" t="s">
        <v>1578</v>
      </c>
      <c r="V1028" s="451"/>
      <c r="W1028" s="451"/>
    </row>
    <row r="1029" spans="1:23" x14ac:dyDescent="0.25">
      <c r="A1029" s="54">
        <v>890</v>
      </c>
      <c r="B1029" s="7" t="s">
        <v>3535</v>
      </c>
      <c r="C1029" s="68" t="s">
        <v>31</v>
      </c>
      <c r="D1029" s="68" t="s">
        <v>59</v>
      </c>
      <c r="E1029" s="7" t="s">
        <v>300</v>
      </c>
      <c r="F1029" s="7"/>
      <c r="G1029" s="7"/>
      <c r="H1029" s="7">
        <v>140</v>
      </c>
      <c r="I1029" s="7">
        <v>85</v>
      </c>
      <c r="J1029" s="7">
        <v>95</v>
      </c>
      <c r="K1029" s="7">
        <v>145</v>
      </c>
      <c r="L1029" s="7">
        <v>95</v>
      </c>
      <c r="M1029" s="7">
        <v>130</v>
      </c>
      <c r="N1029" s="57">
        <f t="shared" si="55"/>
        <v>690</v>
      </c>
      <c r="O1029" s="7">
        <v>60</v>
      </c>
      <c r="P1029" s="7">
        <v>40</v>
      </c>
      <c r="Q1029" s="7">
        <v>0</v>
      </c>
      <c r="R1029" s="7">
        <v>0</v>
      </c>
      <c r="S1029" s="7">
        <v>60</v>
      </c>
      <c r="T1029" s="57">
        <f t="shared" si="54"/>
        <v>160</v>
      </c>
      <c r="U1029" s="54"/>
    </row>
    <row r="1030" spans="1:23" x14ac:dyDescent="0.25">
      <c r="A1030" s="54">
        <v>891</v>
      </c>
      <c r="B1030" s="7" t="s">
        <v>4484</v>
      </c>
      <c r="C1030" s="708" t="s">
        <v>122</v>
      </c>
      <c r="D1030" s="708" t="s">
        <v>30</v>
      </c>
      <c r="E1030" s="7" t="s">
        <v>41</v>
      </c>
      <c r="F1030" s="7"/>
      <c r="G1030" s="7"/>
      <c r="H1030" s="7">
        <v>105</v>
      </c>
      <c r="I1030" s="7">
        <v>120</v>
      </c>
      <c r="J1030" s="7">
        <v>105</v>
      </c>
      <c r="K1030" s="7">
        <v>70</v>
      </c>
      <c r="L1030" s="7">
        <v>95</v>
      </c>
      <c r="M1030" s="7">
        <v>105</v>
      </c>
      <c r="N1030" s="57">
        <f t="shared" si="55"/>
        <v>600</v>
      </c>
      <c r="O1030" s="7">
        <v>50</v>
      </c>
      <c r="P1030" s="7">
        <v>0</v>
      </c>
      <c r="Q1030" s="7">
        <v>10</v>
      </c>
      <c r="R1030" s="7">
        <v>30</v>
      </c>
      <c r="S1030" s="7">
        <v>30</v>
      </c>
      <c r="T1030" s="57">
        <f t="shared" si="54"/>
        <v>120</v>
      </c>
      <c r="U1030" s="54" t="s">
        <v>971</v>
      </c>
    </row>
    <row r="1031" spans="1:23" x14ac:dyDescent="0.25">
      <c r="A1031" s="54"/>
      <c r="B1031" s="7"/>
      <c r="C1031" s="12"/>
      <c r="D1031" s="12"/>
      <c r="E1031" s="7"/>
      <c r="F1031" s="7"/>
      <c r="G1031" s="7"/>
      <c r="H1031" s="7"/>
      <c r="I1031" s="7"/>
      <c r="J1031" s="7"/>
      <c r="K1031" s="7"/>
      <c r="L1031" s="7"/>
      <c r="M1031" s="7"/>
      <c r="N1031" s="7"/>
      <c r="O1031" s="7"/>
      <c r="P1031" s="7"/>
      <c r="Q1031" s="7"/>
      <c r="R1031" s="7"/>
      <c r="S1031" s="7"/>
      <c r="T1031" s="18"/>
      <c r="U1031" s="54"/>
    </row>
    <row r="1032" spans="1:23" x14ac:dyDescent="0.25">
      <c r="A1032" s="54"/>
      <c r="B1032" s="7"/>
      <c r="C1032" s="12"/>
      <c r="D1032" s="12"/>
      <c r="E1032" s="7"/>
      <c r="F1032" s="7"/>
      <c r="G1032" s="7"/>
      <c r="H1032" s="7"/>
      <c r="I1032" s="7"/>
      <c r="J1032" s="7"/>
      <c r="K1032" s="7"/>
      <c r="L1032" s="7"/>
      <c r="M1032" s="7"/>
      <c r="N1032" s="7"/>
      <c r="O1032" s="7"/>
      <c r="P1032" s="7"/>
      <c r="Q1032" s="7"/>
      <c r="R1032" s="7"/>
      <c r="S1032" s="7"/>
      <c r="T1032" s="18"/>
      <c r="U1032" s="54"/>
    </row>
    <row r="1033" spans="1:23" x14ac:dyDescent="0.25">
      <c r="A1033" s="54"/>
      <c r="B1033" s="7"/>
      <c r="C1033" s="12"/>
      <c r="D1033" s="12"/>
      <c r="E1033" s="7"/>
      <c r="F1033" s="7"/>
      <c r="G1033" s="7"/>
      <c r="H1033" s="7"/>
      <c r="I1033" s="7"/>
      <c r="J1033" s="7"/>
      <c r="K1033" s="7"/>
      <c r="L1033" s="7"/>
      <c r="M1033" s="7"/>
      <c r="N1033" s="7"/>
      <c r="O1033" s="7"/>
      <c r="P1033" s="7"/>
      <c r="Q1033" s="7"/>
      <c r="R1033" s="7"/>
      <c r="S1033" s="7"/>
      <c r="T1033" s="18"/>
      <c r="U1033" s="54"/>
    </row>
    <row r="1034" spans="1:23" x14ac:dyDescent="0.25">
      <c r="A1034" s="54"/>
      <c r="B1034" s="7"/>
      <c r="C1034" s="12"/>
      <c r="D1034" s="12"/>
      <c r="E1034" s="7"/>
      <c r="F1034" s="7"/>
      <c r="G1034" s="7"/>
      <c r="H1034" s="7"/>
      <c r="I1034" s="7"/>
      <c r="J1034" s="7"/>
      <c r="K1034" s="7"/>
      <c r="L1034" s="7"/>
      <c r="M1034" s="7"/>
      <c r="N1034" s="7"/>
      <c r="O1034" s="7"/>
      <c r="P1034" s="7"/>
      <c r="Q1034" s="7"/>
      <c r="R1034" s="7"/>
      <c r="S1034" s="7"/>
      <c r="T1034" s="18"/>
      <c r="U1034" s="54"/>
    </row>
    <row r="1035" spans="1:23" x14ac:dyDescent="0.25">
      <c r="A1035" s="54"/>
      <c r="B1035" s="7"/>
      <c r="C1035" s="12"/>
      <c r="D1035" s="12"/>
      <c r="E1035" s="7"/>
      <c r="F1035" s="7"/>
      <c r="G1035" s="7"/>
      <c r="H1035" s="7"/>
      <c r="I1035" s="7"/>
      <c r="J1035" s="7"/>
      <c r="K1035" s="7"/>
      <c r="L1035" s="7"/>
      <c r="M1035" s="7"/>
      <c r="N1035" s="7"/>
      <c r="O1035" s="7"/>
      <c r="P1035" s="7"/>
      <c r="Q1035" s="7"/>
      <c r="R1035" s="7"/>
      <c r="S1035" s="7"/>
      <c r="T1035" s="18"/>
      <c r="U1035" s="54"/>
    </row>
    <row r="1036" spans="1:23" x14ac:dyDescent="0.25">
      <c r="A1036" s="54"/>
      <c r="B1036" s="7"/>
      <c r="C1036" s="12"/>
      <c r="D1036" s="12"/>
      <c r="E1036" s="7"/>
      <c r="F1036" s="7"/>
      <c r="G1036" s="7"/>
      <c r="H1036" s="7"/>
      <c r="I1036" s="7"/>
      <c r="J1036" s="7"/>
      <c r="K1036" s="7"/>
      <c r="L1036" s="7"/>
      <c r="M1036" s="7"/>
      <c r="N1036" s="7"/>
      <c r="O1036" s="7"/>
      <c r="P1036" s="7"/>
      <c r="Q1036" s="7"/>
      <c r="R1036" s="7"/>
      <c r="S1036" s="7"/>
      <c r="T1036" s="18"/>
      <c r="U1036" s="54"/>
    </row>
    <row r="1037" spans="1:23" x14ac:dyDescent="0.25">
      <c r="A1037" s="54"/>
      <c r="B1037" s="7"/>
      <c r="C1037" s="12"/>
      <c r="D1037" s="12"/>
      <c r="E1037" s="7"/>
      <c r="F1037" s="7"/>
      <c r="G1037" s="7"/>
      <c r="H1037" s="7"/>
      <c r="I1037" s="7"/>
      <c r="J1037" s="7"/>
      <c r="K1037" s="7"/>
      <c r="L1037" s="7"/>
      <c r="M1037" s="7"/>
      <c r="N1037" s="7"/>
      <c r="O1037" s="7"/>
      <c r="P1037" s="7"/>
      <c r="Q1037" s="7"/>
      <c r="R1037" s="7"/>
      <c r="S1037" s="7"/>
      <c r="T1037" s="18"/>
      <c r="U1037" s="54"/>
    </row>
    <row r="1038" spans="1:23" x14ac:dyDescent="0.25">
      <c r="A1038" s="54"/>
      <c r="B1038" s="7"/>
      <c r="C1038" s="12"/>
      <c r="D1038" s="12"/>
      <c r="E1038" s="7"/>
      <c r="F1038" s="7"/>
      <c r="G1038" s="7"/>
      <c r="H1038" s="7"/>
      <c r="I1038" s="7"/>
      <c r="J1038" s="7"/>
      <c r="K1038" s="7"/>
      <c r="L1038" s="7"/>
      <c r="M1038" s="7"/>
      <c r="N1038" s="7"/>
      <c r="O1038" s="7"/>
      <c r="P1038" s="7"/>
      <c r="Q1038" s="7"/>
      <c r="R1038" s="7"/>
      <c r="S1038" s="7"/>
      <c r="T1038" s="18"/>
      <c r="U1038" s="54"/>
    </row>
    <row r="1039" spans="1:23" x14ac:dyDescent="0.25">
      <c r="A1039" s="54"/>
      <c r="B1039" s="7"/>
      <c r="C1039" s="12"/>
      <c r="D1039" s="12"/>
      <c r="E1039" s="7"/>
      <c r="F1039" s="7"/>
      <c r="G1039" s="7"/>
      <c r="H1039" s="7"/>
      <c r="I1039" s="7"/>
      <c r="J1039" s="7"/>
      <c r="K1039" s="7"/>
      <c r="L1039" s="7"/>
      <c r="M1039" s="7"/>
      <c r="N1039" s="7"/>
      <c r="O1039" s="7"/>
      <c r="P1039" s="7"/>
      <c r="Q1039" s="7"/>
      <c r="R1039" s="7"/>
      <c r="S1039" s="7"/>
      <c r="T1039" s="18"/>
      <c r="U1039" s="54"/>
    </row>
    <row r="1040" spans="1:23" x14ac:dyDescent="0.25">
      <c r="A1040" s="54"/>
      <c r="B1040" s="7"/>
      <c r="C1040" s="12"/>
      <c r="D1040" s="12"/>
      <c r="E1040" s="7"/>
      <c r="F1040" s="7"/>
      <c r="G1040" s="7"/>
      <c r="H1040" s="7"/>
      <c r="I1040" s="7"/>
      <c r="J1040" s="7"/>
      <c r="K1040" s="7"/>
      <c r="L1040" s="7"/>
      <c r="M1040" s="7"/>
      <c r="N1040" s="7"/>
      <c r="O1040" s="7"/>
      <c r="P1040" s="7"/>
      <c r="Q1040" s="7"/>
      <c r="R1040" s="7"/>
      <c r="S1040" s="7"/>
      <c r="T1040" s="18"/>
      <c r="U1040" s="54"/>
    </row>
    <row r="1041" spans="1:21" x14ac:dyDescent="0.25">
      <c r="A1041" s="54"/>
      <c r="B1041" s="7"/>
      <c r="C1041" s="12"/>
      <c r="D1041" s="12"/>
      <c r="E1041" s="7"/>
      <c r="F1041" s="7"/>
      <c r="G1041" s="7"/>
      <c r="H1041" s="7"/>
      <c r="I1041" s="7"/>
      <c r="J1041" s="7"/>
      <c r="K1041" s="7"/>
      <c r="L1041" s="7"/>
      <c r="M1041" s="7"/>
      <c r="N1041" s="7"/>
      <c r="O1041" s="7"/>
      <c r="P1041" s="7"/>
      <c r="Q1041" s="7"/>
      <c r="R1041" s="7"/>
      <c r="S1041" s="7"/>
      <c r="T1041" s="18"/>
      <c r="U1041" s="54"/>
    </row>
    <row r="1042" spans="1:21" x14ac:dyDescent="0.25">
      <c r="A1042" s="54"/>
      <c r="B1042" s="7"/>
      <c r="C1042" s="12"/>
      <c r="D1042" s="12"/>
      <c r="E1042" s="7"/>
      <c r="F1042" s="7"/>
      <c r="G1042" s="7"/>
      <c r="H1042" s="7"/>
      <c r="I1042" s="7"/>
      <c r="J1042" s="7"/>
      <c r="K1042" s="7"/>
      <c r="L1042" s="7"/>
      <c r="M1042" s="7"/>
      <c r="N1042" s="7"/>
      <c r="O1042" s="7"/>
      <c r="P1042" s="7"/>
      <c r="Q1042" s="7"/>
      <c r="R1042" s="7"/>
      <c r="S1042" s="7"/>
      <c r="T1042" s="18"/>
      <c r="U1042" s="54"/>
    </row>
    <row r="1043" spans="1:21" x14ac:dyDescent="0.25">
      <c r="A1043" s="54"/>
      <c r="B1043" s="7"/>
      <c r="C1043" s="12"/>
      <c r="D1043" s="12"/>
      <c r="E1043" s="7"/>
      <c r="F1043" s="7"/>
      <c r="G1043" s="7"/>
      <c r="H1043" s="7"/>
      <c r="I1043" s="7"/>
      <c r="J1043" s="7"/>
      <c r="K1043" s="7"/>
      <c r="L1043" s="7"/>
      <c r="M1043" s="7"/>
      <c r="N1043" s="7"/>
      <c r="O1043" s="7"/>
      <c r="P1043" s="7"/>
      <c r="Q1043" s="7"/>
      <c r="R1043" s="7"/>
      <c r="S1043" s="7"/>
      <c r="T1043" s="18"/>
      <c r="U1043" s="54"/>
    </row>
    <row r="1044" spans="1:21" x14ac:dyDescent="0.25">
      <c r="A1044" s="54"/>
      <c r="B1044" s="7"/>
      <c r="C1044" s="12"/>
      <c r="D1044" s="12"/>
      <c r="E1044" s="7"/>
      <c r="F1044" s="7"/>
      <c r="G1044" s="7"/>
      <c r="H1044" s="7"/>
      <c r="I1044" s="7"/>
      <c r="J1044" s="7"/>
      <c r="K1044" s="7"/>
      <c r="L1044" s="7"/>
      <c r="M1044" s="7"/>
      <c r="N1044" s="7"/>
      <c r="O1044" s="7"/>
      <c r="P1044" s="7"/>
      <c r="Q1044" s="7"/>
      <c r="R1044" s="7"/>
      <c r="S1044" s="7"/>
      <c r="T1044" s="18"/>
      <c r="U1044" s="54"/>
    </row>
    <row r="1045" spans="1:21" x14ac:dyDescent="0.25">
      <c r="A1045" s="54"/>
      <c r="B1045" s="7"/>
      <c r="C1045" s="12"/>
      <c r="D1045" s="12"/>
      <c r="E1045" s="7"/>
      <c r="F1045" s="7"/>
      <c r="G1045" s="7"/>
      <c r="H1045" s="7"/>
      <c r="I1045" s="7"/>
      <c r="J1045" s="7"/>
      <c r="K1045" s="7"/>
      <c r="L1045" s="7"/>
      <c r="M1045" s="7"/>
      <c r="N1045" s="7"/>
      <c r="O1045" s="7"/>
      <c r="P1045" s="7"/>
      <c r="Q1045" s="7"/>
      <c r="R1045" s="7"/>
      <c r="S1045" s="7"/>
      <c r="T1045" s="18"/>
      <c r="U1045" s="54"/>
    </row>
    <row r="1046" spans="1:21" x14ac:dyDescent="0.25">
      <c r="A1046" s="54"/>
      <c r="B1046" s="7"/>
      <c r="C1046" s="12"/>
      <c r="D1046" s="12"/>
      <c r="E1046" s="7"/>
      <c r="F1046" s="7"/>
      <c r="G1046" s="7"/>
      <c r="H1046" s="7"/>
      <c r="I1046" s="7"/>
      <c r="J1046" s="7"/>
      <c r="K1046" s="7"/>
      <c r="L1046" s="7"/>
      <c r="M1046" s="7"/>
      <c r="N1046" s="7"/>
      <c r="O1046" s="7"/>
      <c r="P1046" s="7"/>
      <c r="Q1046" s="7"/>
      <c r="R1046" s="7"/>
      <c r="S1046" s="7"/>
      <c r="T1046" s="18"/>
      <c r="U1046" s="54"/>
    </row>
    <row r="1047" spans="1:21" x14ac:dyDescent="0.25">
      <c r="A1047" s="54"/>
      <c r="B1047" s="7"/>
      <c r="C1047" s="12"/>
      <c r="D1047" s="12"/>
      <c r="E1047" s="7"/>
      <c r="F1047" s="7"/>
      <c r="G1047" s="7"/>
      <c r="H1047" s="7"/>
      <c r="I1047" s="7"/>
      <c r="J1047" s="7"/>
      <c r="K1047" s="7"/>
      <c r="L1047" s="7"/>
      <c r="M1047" s="7"/>
      <c r="N1047" s="7"/>
      <c r="O1047" s="7"/>
      <c r="P1047" s="7"/>
      <c r="Q1047" s="7"/>
      <c r="R1047" s="7"/>
      <c r="S1047" s="7"/>
      <c r="T1047" s="18"/>
      <c r="U1047" s="54"/>
    </row>
    <row r="1048" spans="1:21" x14ac:dyDescent="0.25">
      <c r="A1048" s="54"/>
      <c r="B1048" s="7"/>
      <c r="C1048" s="12"/>
      <c r="D1048" s="12"/>
      <c r="E1048" s="7"/>
      <c r="F1048" s="7"/>
      <c r="G1048" s="7"/>
      <c r="H1048" s="7"/>
      <c r="I1048" s="7"/>
      <c r="J1048" s="7"/>
      <c r="K1048" s="7"/>
      <c r="L1048" s="7"/>
      <c r="M1048" s="7"/>
      <c r="N1048" s="7"/>
      <c r="O1048" s="7"/>
      <c r="P1048" s="7"/>
      <c r="Q1048" s="7"/>
      <c r="R1048" s="7"/>
      <c r="S1048" s="7"/>
      <c r="T1048" s="18"/>
      <c r="U1048" s="54"/>
    </row>
    <row r="1049" spans="1:21" x14ac:dyDescent="0.25">
      <c r="A1049" s="54"/>
      <c r="B1049" s="7"/>
      <c r="C1049" s="12"/>
      <c r="D1049" s="12"/>
      <c r="E1049" s="7"/>
      <c r="F1049" s="7"/>
      <c r="G1049" s="7"/>
      <c r="H1049" s="7"/>
      <c r="I1049" s="7"/>
      <c r="J1049" s="7"/>
      <c r="K1049" s="7"/>
      <c r="L1049" s="7"/>
      <c r="M1049" s="7"/>
      <c r="N1049" s="7"/>
      <c r="O1049" s="7"/>
      <c r="P1049" s="7"/>
      <c r="Q1049" s="7"/>
      <c r="R1049" s="7"/>
      <c r="S1049" s="7"/>
      <c r="T1049" s="18"/>
      <c r="U1049" s="54"/>
    </row>
    <row r="1050" spans="1:21" x14ac:dyDescent="0.25">
      <c r="A1050" s="54"/>
      <c r="B1050" s="7"/>
      <c r="C1050" s="12"/>
      <c r="D1050" s="12"/>
      <c r="E1050" s="7"/>
      <c r="F1050" s="7"/>
      <c r="G1050" s="7"/>
      <c r="H1050" s="7"/>
      <c r="I1050" s="7"/>
      <c r="J1050" s="7"/>
      <c r="K1050" s="7"/>
      <c r="L1050" s="7"/>
      <c r="M1050" s="7"/>
      <c r="N1050" s="7"/>
      <c r="O1050" s="7"/>
      <c r="P1050" s="7"/>
      <c r="Q1050" s="7"/>
      <c r="R1050" s="7"/>
      <c r="S1050" s="7"/>
      <c r="T1050" s="18"/>
      <c r="U1050" s="54"/>
    </row>
    <row r="1051" spans="1:21" x14ac:dyDescent="0.25">
      <c r="A1051" s="54"/>
      <c r="B1051" s="7"/>
      <c r="C1051" s="12"/>
      <c r="D1051" s="12"/>
      <c r="E1051" s="7"/>
      <c r="F1051" s="7"/>
      <c r="G1051" s="7"/>
      <c r="H1051" s="7"/>
      <c r="I1051" s="7"/>
      <c r="J1051" s="7"/>
      <c r="K1051" s="7"/>
      <c r="L1051" s="7"/>
      <c r="M1051" s="7"/>
      <c r="N1051" s="7"/>
      <c r="O1051" s="7"/>
      <c r="P1051" s="7"/>
      <c r="Q1051" s="7"/>
      <c r="R1051" s="7"/>
      <c r="S1051" s="7"/>
      <c r="T1051" s="18"/>
      <c r="U1051" s="54"/>
    </row>
    <row r="1052" spans="1:21" x14ac:dyDescent="0.25">
      <c r="A1052" s="54"/>
      <c r="B1052" s="7"/>
      <c r="C1052" s="12"/>
      <c r="D1052" s="12"/>
      <c r="E1052" s="7"/>
      <c r="F1052" s="7"/>
      <c r="G1052" s="7"/>
      <c r="H1052" s="7"/>
      <c r="I1052" s="7"/>
      <c r="J1052" s="7"/>
      <c r="K1052" s="7"/>
      <c r="L1052" s="7"/>
      <c r="M1052" s="7"/>
      <c r="N1052" s="7"/>
      <c r="O1052" s="7"/>
      <c r="P1052" s="7"/>
      <c r="Q1052" s="7"/>
      <c r="R1052" s="7"/>
      <c r="S1052" s="7"/>
      <c r="T1052" s="18"/>
      <c r="U1052" s="54"/>
    </row>
    <row r="1053" spans="1:21" x14ac:dyDescent="0.25">
      <c r="A1053" s="54"/>
      <c r="B1053" s="7"/>
      <c r="C1053" s="12"/>
      <c r="D1053" s="12"/>
      <c r="E1053" s="7"/>
      <c r="F1053" s="7"/>
      <c r="G1053" s="7"/>
      <c r="H1053" s="7"/>
      <c r="I1053" s="7"/>
      <c r="J1053" s="7"/>
      <c r="K1053" s="7"/>
      <c r="L1053" s="7"/>
      <c r="M1053" s="7"/>
      <c r="N1053" s="7"/>
      <c r="O1053" s="7"/>
      <c r="P1053" s="7"/>
      <c r="Q1053" s="7"/>
      <c r="R1053" s="7"/>
      <c r="S1053" s="7"/>
      <c r="T1053" s="18"/>
      <c r="U1053" s="54"/>
    </row>
    <row r="1054" spans="1:21" x14ac:dyDescent="0.25">
      <c r="A1054" s="54"/>
      <c r="B1054" s="7"/>
      <c r="C1054" s="12"/>
      <c r="D1054" s="12"/>
      <c r="E1054" s="7"/>
      <c r="F1054" s="7"/>
      <c r="G1054" s="7"/>
      <c r="H1054" s="7"/>
      <c r="I1054" s="7"/>
      <c r="J1054" s="7"/>
      <c r="K1054" s="7"/>
      <c r="L1054" s="7"/>
      <c r="M1054" s="7"/>
      <c r="N1054" s="7"/>
      <c r="O1054" s="7"/>
      <c r="P1054" s="7"/>
      <c r="Q1054" s="7"/>
      <c r="R1054" s="7"/>
      <c r="S1054" s="7"/>
      <c r="T1054" s="18"/>
      <c r="U1054" s="54"/>
    </row>
    <row r="1055" spans="1:21" x14ac:dyDescent="0.25">
      <c r="A1055" s="54"/>
      <c r="B1055" s="7"/>
      <c r="C1055" s="12"/>
      <c r="D1055" s="12"/>
      <c r="E1055" s="7"/>
      <c r="F1055" s="7"/>
      <c r="G1055" s="7"/>
      <c r="H1055" s="7"/>
      <c r="I1055" s="7"/>
      <c r="J1055" s="7"/>
      <c r="K1055" s="7"/>
      <c r="L1055" s="7"/>
      <c r="M1055" s="7"/>
      <c r="N1055" s="7"/>
      <c r="O1055" s="7"/>
      <c r="P1055" s="7"/>
      <c r="Q1055" s="7"/>
      <c r="R1055" s="7"/>
      <c r="S1055" s="7"/>
      <c r="T1055" s="18"/>
      <c r="U1055" s="54"/>
    </row>
    <row r="1056" spans="1:21" x14ac:dyDescent="0.25">
      <c r="A1056" s="54"/>
      <c r="B1056" s="7"/>
      <c r="C1056" s="12"/>
      <c r="D1056" s="12"/>
      <c r="E1056" s="7"/>
      <c r="F1056" s="7"/>
      <c r="G1056" s="7"/>
      <c r="H1056" s="7"/>
      <c r="I1056" s="7"/>
      <c r="J1056" s="7"/>
      <c r="K1056" s="7"/>
      <c r="L1056" s="7"/>
      <c r="M1056" s="7"/>
      <c r="N1056" s="7"/>
      <c r="O1056" s="7"/>
      <c r="P1056" s="7"/>
      <c r="Q1056" s="7"/>
      <c r="R1056" s="7"/>
      <c r="S1056" s="7"/>
      <c r="T1056" s="18"/>
      <c r="U1056" s="54"/>
    </row>
    <row r="1057" spans="1:21" x14ac:dyDescent="0.25">
      <c r="A1057" s="54"/>
      <c r="B1057" s="7"/>
      <c r="C1057" s="12"/>
      <c r="D1057" s="12"/>
      <c r="E1057" s="7"/>
      <c r="F1057" s="7"/>
      <c r="G1057" s="7"/>
      <c r="H1057" s="7"/>
      <c r="I1057" s="7"/>
      <c r="J1057" s="7"/>
      <c r="K1057" s="7"/>
      <c r="L1057" s="7"/>
      <c r="M1057" s="7"/>
      <c r="N1057" s="7"/>
      <c r="O1057" s="7"/>
      <c r="P1057" s="7"/>
      <c r="Q1057" s="7"/>
      <c r="R1057" s="7"/>
      <c r="S1057" s="7"/>
      <c r="T1057" s="18"/>
      <c r="U1057" s="54"/>
    </row>
    <row r="1058" spans="1:21" x14ac:dyDescent="0.25">
      <c r="A1058" s="54"/>
      <c r="B1058" s="7"/>
      <c r="C1058" s="12"/>
      <c r="D1058" s="12"/>
      <c r="E1058" s="7"/>
      <c r="F1058" s="7"/>
      <c r="G1058" s="7"/>
      <c r="H1058" s="7"/>
      <c r="I1058" s="7"/>
      <c r="J1058" s="7"/>
      <c r="K1058" s="7"/>
      <c r="L1058" s="7"/>
      <c r="M1058" s="7"/>
      <c r="N1058" s="7"/>
      <c r="O1058" s="7"/>
      <c r="P1058" s="7"/>
      <c r="Q1058" s="7"/>
      <c r="R1058" s="7"/>
      <c r="S1058" s="7"/>
      <c r="T1058" s="18"/>
      <c r="U1058" s="54"/>
    </row>
    <row r="1059" spans="1:21" x14ac:dyDescent="0.25">
      <c r="A1059" s="54"/>
      <c r="B1059" s="7"/>
      <c r="C1059" s="12"/>
      <c r="D1059" s="12"/>
      <c r="E1059" s="7"/>
      <c r="F1059" s="7"/>
      <c r="G1059" s="7"/>
      <c r="H1059" s="7"/>
      <c r="I1059" s="7"/>
      <c r="J1059" s="7"/>
      <c r="K1059" s="7"/>
      <c r="L1059" s="7"/>
      <c r="M1059" s="7"/>
      <c r="N1059" s="7"/>
      <c r="O1059" s="7"/>
      <c r="P1059" s="7"/>
      <c r="Q1059" s="7"/>
      <c r="R1059" s="7"/>
      <c r="S1059" s="7"/>
      <c r="T1059" s="18"/>
      <c r="U1059" s="54"/>
    </row>
    <row r="1060" spans="1:21" x14ac:dyDescent="0.25">
      <c r="A1060" s="54"/>
      <c r="B1060" s="7"/>
      <c r="C1060" s="12"/>
      <c r="D1060" s="12"/>
      <c r="E1060" s="7"/>
      <c r="F1060" s="7"/>
      <c r="G1060" s="7"/>
      <c r="H1060" s="7"/>
      <c r="I1060" s="7"/>
      <c r="J1060" s="7"/>
      <c r="K1060" s="7"/>
      <c r="L1060" s="7"/>
      <c r="M1060" s="7"/>
      <c r="N1060" s="7"/>
      <c r="O1060" s="7"/>
      <c r="P1060" s="7"/>
      <c r="Q1060" s="7"/>
      <c r="R1060" s="7"/>
      <c r="S1060" s="7"/>
      <c r="T1060" s="18"/>
      <c r="U1060" s="54"/>
    </row>
    <row r="1061" spans="1:21" x14ac:dyDescent="0.25">
      <c r="A1061" s="54"/>
      <c r="B1061" s="7"/>
      <c r="C1061" s="12"/>
      <c r="D1061" s="12"/>
      <c r="E1061" s="7"/>
      <c r="F1061" s="7"/>
      <c r="G1061" s="7"/>
      <c r="H1061" s="7"/>
      <c r="I1061" s="7"/>
      <c r="J1061" s="7"/>
      <c r="K1061" s="7"/>
      <c r="L1061" s="7"/>
      <c r="M1061" s="7"/>
      <c r="N1061" s="7"/>
      <c r="O1061" s="7"/>
      <c r="P1061" s="7"/>
      <c r="Q1061" s="7"/>
      <c r="R1061" s="7"/>
      <c r="S1061" s="7"/>
      <c r="T1061" s="18"/>
      <c r="U1061" s="54"/>
    </row>
    <row r="1062" spans="1:21" x14ac:dyDescent="0.25">
      <c r="A1062" s="54"/>
      <c r="B1062" s="7"/>
      <c r="C1062" s="12"/>
      <c r="D1062" s="12"/>
      <c r="E1062" s="7"/>
      <c r="F1062" s="7"/>
      <c r="G1062" s="7"/>
      <c r="H1062" s="7"/>
      <c r="I1062" s="7"/>
      <c r="J1062" s="7"/>
      <c r="K1062" s="7"/>
      <c r="L1062" s="7"/>
      <c r="M1062" s="7"/>
      <c r="N1062" s="7"/>
      <c r="O1062" s="7"/>
      <c r="P1062" s="7"/>
      <c r="Q1062" s="7"/>
      <c r="R1062" s="7"/>
      <c r="S1062" s="7"/>
      <c r="T1062" s="18"/>
      <c r="U1062" s="54"/>
    </row>
    <row r="1063" spans="1:21" x14ac:dyDescent="0.25">
      <c r="A1063" s="54"/>
      <c r="B1063" s="7"/>
      <c r="C1063" s="12"/>
      <c r="D1063" s="12"/>
      <c r="E1063" s="7"/>
      <c r="F1063" s="7"/>
      <c r="G1063" s="7"/>
      <c r="H1063" s="7"/>
      <c r="I1063" s="7"/>
      <c r="J1063" s="7"/>
      <c r="K1063" s="7"/>
      <c r="L1063" s="7"/>
      <c r="M1063" s="7"/>
      <c r="N1063" s="7"/>
      <c r="O1063" s="7"/>
      <c r="P1063" s="7"/>
      <c r="Q1063" s="7"/>
      <c r="R1063" s="7"/>
      <c r="S1063" s="7"/>
      <c r="T1063" s="18"/>
      <c r="U1063" s="54"/>
    </row>
    <row r="1064" spans="1:21" x14ac:dyDescent="0.25">
      <c r="A1064" s="54"/>
      <c r="B1064" s="7"/>
      <c r="C1064" s="12"/>
      <c r="D1064" s="12"/>
      <c r="E1064" s="7"/>
      <c r="F1064" s="7"/>
      <c r="G1064" s="7"/>
      <c r="H1064" s="7"/>
      <c r="I1064" s="7"/>
      <c r="J1064" s="7"/>
      <c r="K1064" s="7"/>
      <c r="L1064" s="7"/>
      <c r="M1064" s="7"/>
      <c r="N1064" s="7"/>
      <c r="O1064" s="7"/>
      <c r="P1064" s="7"/>
      <c r="Q1064" s="7"/>
      <c r="R1064" s="7"/>
      <c r="S1064" s="7"/>
      <c r="T1064" s="18"/>
      <c r="U1064" s="54"/>
    </row>
    <row r="1065" spans="1:21" x14ac:dyDescent="0.25">
      <c r="A1065" s="54"/>
      <c r="B1065" s="7"/>
      <c r="C1065" s="12"/>
      <c r="D1065" s="12"/>
      <c r="E1065" s="7"/>
      <c r="F1065" s="7"/>
      <c r="G1065" s="7"/>
      <c r="H1065" s="7"/>
      <c r="I1065" s="7"/>
      <c r="J1065" s="7"/>
      <c r="K1065" s="7"/>
      <c r="L1065" s="7"/>
      <c r="M1065" s="7"/>
      <c r="N1065" s="7"/>
      <c r="O1065" s="7"/>
      <c r="P1065" s="7"/>
      <c r="Q1065" s="7"/>
      <c r="R1065" s="7"/>
      <c r="S1065" s="7"/>
      <c r="T1065" s="18"/>
      <c r="U1065" s="54"/>
    </row>
    <row r="1066" spans="1:21" x14ac:dyDescent="0.25">
      <c r="A1066" s="54"/>
      <c r="B1066" s="7"/>
      <c r="C1066" s="12"/>
      <c r="D1066" s="12"/>
      <c r="E1066" s="7"/>
      <c r="F1066" s="7"/>
      <c r="G1066" s="7"/>
      <c r="H1066" s="7"/>
      <c r="I1066" s="7"/>
      <c r="J1066" s="7"/>
      <c r="K1066" s="7"/>
      <c r="L1066" s="7"/>
      <c r="M1066" s="7"/>
      <c r="N1066" s="7"/>
      <c r="O1066" s="7"/>
      <c r="P1066" s="7"/>
      <c r="Q1066" s="7"/>
      <c r="R1066" s="7"/>
      <c r="S1066" s="7"/>
      <c r="T1066" s="18"/>
      <c r="U1066" s="54"/>
    </row>
    <row r="1067" spans="1:21" x14ac:dyDescent="0.25">
      <c r="A1067" s="54"/>
      <c r="B1067" s="7"/>
      <c r="C1067" s="12"/>
      <c r="D1067" s="12"/>
      <c r="E1067" s="7"/>
      <c r="F1067" s="7"/>
      <c r="G1067" s="7"/>
      <c r="H1067" s="7"/>
      <c r="I1067" s="7"/>
      <c r="J1067" s="7"/>
      <c r="K1067" s="7"/>
      <c r="L1067" s="7"/>
      <c r="M1067" s="7"/>
      <c r="N1067" s="7"/>
      <c r="O1067" s="7"/>
      <c r="P1067" s="7"/>
      <c r="Q1067" s="7"/>
      <c r="R1067" s="7"/>
      <c r="S1067" s="7"/>
      <c r="T1067" s="18"/>
      <c r="U1067" s="54"/>
    </row>
    <row r="1068" spans="1:21" x14ac:dyDescent="0.25">
      <c r="A1068" s="54"/>
      <c r="B1068" s="7"/>
      <c r="C1068" s="12"/>
      <c r="D1068" s="12"/>
      <c r="E1068" s="7"/>
      <c r="F1068" s="7"/>
      <c r="G1068" s="7"/>
      <c r="H1068" s="7"/>
      <c r="I1068" s="7"/>
      <c r="J1068" s="7"/>
      <c r="K1068" s="7"/>
      <c r="L1068" s="7"/>
      <c r="M1068" s="7"/>
      <c r="N1068" s="7"/>
      <c r="O1068" s="7"/>
      <c r="P1068" s="7"/>
      <c r="Q1068" s="7"/>
      <c r="R1068" s="7"/>
      <c r="S1068" s="7"/>
      <c r="T1068" s="18"/>
      <c r="U1068" s="54"/>
    </row>
    <row r="1069" spans="1:21" x14ac:dyDescent="0.25">
      <c r="A1069" s="54"/>
      <c r="B1069" s="7"/>
      <c r="C1069" s="12"/>
      <c r="D1069" s="12"/>
      <c r="E1069" s="7"/>
      <c r="F1069" s="7"/>
      <c r="G1069" s="7"/>
      <c r="H1069" s="7"/>
      <c r="I1069" s="7"/>
      <c r="J1069" s="7"/>
      <c r="K1069" s="7"/>
      <c r="L1069" s="7"/>
      <c r="M1069" s="7"/>
      <c r="N1069" s="7"/>
      <c r="O1069" s="7"/>
      <c r="P1069" s="7"/>
      <c r="Q1069" s="7"/>
      <c r="R1069" s="7"/>
      <c r="S1069" s="7"/>
      <c r="T1069" s="18"/>
      <c r="U1069" s="54"/>
    </row>
    <row r="1070" spans="1:21" x14ac:dyDescent="0.25">
      <c r="A1070" s="54"/>
      <c r="B1070" s="7"/>
      <c r="C1070" s="12"/>
      <c r="D1070" s="12"/>
      <c r="E1070" s="7"/>
      <c r="F1070" s="7"/>
      <c r="G1070" s="7"/>
      <c r="H1070" s="7"/>
      <c r="I1070" s="7"/>
      <c r="J1070" s="7"/>
      <c r="K1070" s="7"/>
      <c r="L1070" s="7"/>
      <c r="M1070" s="7"/>
      <c r="N1070" s="7"/>
      <c r="O1070" s="7"/>
      <c r="P1070" s="7"/>
      <c r="Q1070" s="7"/>
      <c r="R1070" s="7"/>
      <c r="S1070" s="7"/>
      <c r="T1070" s="18"/>
      <c r="U1070" s="54"/>
    </row>
    <row r="1071" spans="1:21" x14ac:dyDescent="0.25">
      <c r="A1071" s="54"/>
      <c r="B1071" s="7"/>
      <c r="C1071" s="12"/>
      <c r="D1071" s="12"/>
      <c r="E1071" s="7"/>
      <c r="F1071" s="7"/>
      <c r="G1071" s="7"/>
      <c r="H1071" s="7"/>
      <c r="I1071" s="7"/>
      <c r="J1071" s="7"/>
      <c r="K1071" s="7"/>
      <c r="L1071" s="7"/>
      <c r="M1071" s="7"/>
      <c r="N1071" s="7"/>
      <c r="O1071" s="7"/>
      <c r="P1071" s="7"/>
      <c r="Q1071" s="7"/>
      <c r="R1071" s="7"/>
      <c r="S1071" s="7"/>
      <c r="T1071" s="18"/>
      <c r="U1071" s="54"/>
    </row>
    <row r="1072" spans="1:21" x14ac:dyDescent="0.25">
      <c r="A1072" s="54"/>
      <c r="B1072" s="7"/>
      <c r="C1072" s="12"/>
      <c r="D1072" s="12"/>
      <c r="E1072" s="7"/>
      <c r="F1072" s="7"/>
      <c r="G1072" s="7"/>
      <c r="H1072" s="7"/>
      <c r="I1072" s="7"/>
      <c r="J1072" s="7"/>
      <c r="K1072" s="7"/>
      <c r="L1072" s="7"/>
      <c r="M1072" s="7"/>
      <c r="N1072" s="7"/>
      <c r="O1072" s="7"/>
      <c r="P1072" s="7"/>
      <c r="Q1072" s="7"/>
      <c r="R1072" s="7"/>
      <c r="S1072" s="7"/>
      <c r="T1072" s="18"/>
      <c r="U1072" s="54"/>
    </row>
    <row r="1073" spans="1:21" x14ac:dyDescent="0.25">
      <c r="A1073" s="54"/>
      <c r="B1073" s="7"/>
      <c r="C1073" s="12"/>
      <c r="D1073" s="12"/>
      <c r="E1073" s="7"/>
      <c r="F1073" s="7"/>
      <c r="G1073" s="7"/>
      <c r="H1073" s="7"/>
      <c r="I1073" s="7"/>
      <c r="J1073" s="7"/>
      <c r="K1073" s="7"/>
      <c r="L1073" s="7"/>
      <c r="M1073" s="7"/>
      <c r="N1073" s="7"/>
      <c r="O1073" s="7"/>
      <c r="P1073" s="7"/>
      <c r="Q1073" s="7"/>
      <c r="R1073" s="7"/>
      <c r="S1073" s="7"/>
      <c r="T1073" s="18"/>
      <c r="U1073" s="54"/>
    </row>
    <row r="1074" spans="1:21" x14ac:dyDescent="0.25">
      <c r="A1074" s="54"/>
      <c r="B1074" s="7"/>
      <c r="C1074" s="12"/>
      <c r="D1074" s="12"/>
      <c r="E1074" s="7"/>
      <c r="F1074" s="7"/>
      <c r="G1074" s="7"/>
      <c r="H1074" s="7"/>
      <c r="I1074" s="7"/>
      <c r="J1074" s="7"/>
      <c r="K1074" s="7"/>
      <c r="L1074" s="7"/>
      <c r="M1074" s="7"/>
      <c r="N1074" s="7"/>
      <c r="O1074" s="7"/>
      <c r="P1074" s="7"/>
      <c r="Q1074" s="7"/>
      <c r="R1074" s="7"/>
      <c r="S1074" s="7"/>
      <c r="T1074" s="18"/>
      <c r="U1074" s="54"/>
    </row>
    <row r="1075" spans="1:21" x14ac:dyDescent="0.25">
      <c r="A1075" s="54"/>
      <c r="B1075" s="7"/>
      <c r="C1075" s="12"/>
      <c r="D1075" s="12"/>
      <c r="E1075" s="7"/>
      <c r="F1075" s="7"/>
      <c r="G1075" s="7"/>
      <c r="H1075" s="7"/>
      <c r="I1075" s="7"/>
      <c r="J1075" s="7"/>
      <c r="K1075" s="7"/>
      <c r="L1075" s="7"/>
      <c r="M1075" s="7"/>
      <c r="N1075" s="7"/>
      <c r="O1075" s="7"/>
      <c r="P1075" s="7"/>
      <c r="Q1075" s="7"/>
      <c r="R1075" s="7"/>
      <c r="S1075" s="7"/>
      <c r="T1075" s="18"/>
      <c r="U1075" s="54"/>
    </row>
    <row r="1076" spans="1:21" x14ac:dyDescent="0.25">
      <c r="A1076" s="54"/>
      <c r="B1076" s="7"/>
      <c r="C1076" s="12"/>
      <c r="D1076" s="12"/>
      <c r="E1076" s="7"/>
      <c r="F1076" s="7"/>
      <c r="G1076" s="7"/>
      <c r="H1076" s="7"/>
      <c r="I1076" s="7"/>
      <c r="J1076" s="7"/>
      <c r="K1076" s="7"/>
      <c r="L1076" s="7"/>
      <c r="M1076" s="7"/>
      <c r="N1076" s="7"/>
      <c r="O1076" s="7"/>
      <c r="P1076" s="7"/>
      <c r="Q1076" s="7"/>
      <c r="R1076" s="7"/>
      <c r="S1076" s="7"/>
      <c r="T1076" s="18"/>
      <c r="U1076" s="54"/>
    </row>
    <row r="1077" spans="1:21" x14ac:dyDescent="0.25">
      <c r="A1077" s="54"/>
      <c r="B1077" s="7"/>
      <c r="C1077" s="12"/>
      <c r="D1077" s="12"/>
      <c r="E1077" s="7"/>
      <c r="F1077" s="7"/>
      <c r="G1077" s="7"/>
      <c r="H1077" s="7"/>
      <c r="I1077" s="7"/>
      <c r="J1077" s="7"/>
      <c r="K1077" s="7"/>
      <c r="L1077" s="7"/>
      <c r="M1077" s="7"/>
      <c r="N1077" s="7"/>
      <c r="O1077" s="7"/>
      <c r="P1077" s="7"/>
      <c r="Q1077" s="7"/>
      <c r="R1077" s="7"/>
      <c r="S1077" s="7"/>
      <c r="T1077" s="18"/>
      <c r="U1077" s="54"/>
    </row>
    <row r="1078" spans="1:21" x14ac:dyDescent="0.25">
      <c r="A1078" s="54"/>
      <c r="B1078" s="7"/>
      <c r="C1078" s="12"/>
      <c r="D1078" s="12"/>
      <c r="E1078" s="7"/>
      <c r="F1078" s="7"/>
      <c r="G1078" s="7"/>
      <c r="H1078" s="7"/>
      <c r="I1078" s="7"/>
      <c r="J1078" s="7"/>
      <c r="K1078" s="7"/>
      <c r="L1078" s="7"/>
      <c r="M1078" s="7"/>
      <c r="N1078" s="7"/>
      <c r="O1078" s="7"/>
      <c r="P1078" s="7"/>
      <c r="Q1078" s="7"/>
      <c r="R1078" s="7"/>
      <c r="S1078" s="7"/>
      <c r="T1078" s="18"/>
      <c r="U1078" s="54"/>
    </row>
    <row r="1079" spans="1:21" x14ac:dyDescent="0.25">
      <c r="A1079" s="54"/>
      <c r="B1079" s="7"/>
      <c r="C1079" s="12"/>
      <c r="D1079" s="12"/>
      <c r="E1079" s="7"/>
      <c r="F1079" s="7"/>
      <c r="G1079" s="7"/>
      <c r="H1079" s="7"/>
      <c r="I1079" s="7"/>
      <c r="J1079" s="7"/>
      <c r="K1079" s="7"/>
      <c r="L1079" s="7"/>
      <c r="M1079" s="7"/>
      <c r="N1079" s="7"/>
      <c r="O1079" s="7"/>
      <c r="P1079" s="7"/>
      <c r="Q1079" s="7"/>
      <c r="R1079" s="7"/>
      <c r="S1079" s="7"/>
      <c r="T1079" s="18"/>
      <c r="U1079" s="54"/>
    </row>
    <row r="1080" spans="1:21" x14ac:dyDescent="0.25">
      <c r="A1080" s="54"/>
      <c r="B1080" s="7"/>
      <c r="C1080" s="12"/>
      <c r="D1080" s="12"/>
      <c r="E1080" s="7"/>
      <c r="F1080" s="7"/>
      <c r="G1080" s="7"/>
      <c r="H1080" s="7"/>
      <c r="I1080" s="7"/>
      <c r="J1080" s="7"/>
      <c r="K1080" s="7"/>
      <c r="L1080" s="7"/>
      <c r="M1080" s="7"/>
      <c r="N1080" s="7"/>
      <c r="O1080" s="7"/>
      <c r="P1080" s="7"/>
      <c r="Q1080" s="7"/>
      <c r="R1080" s="7"/>
      <c r="S1080" s="7"/>
      <c r="T1080" s="18"/>
      <c r="U1080" s="54"/>
    </row>
    <row r="1081" spans="1:21" x14ac:dyDescent="0.25">
      <c r="A1081" s="54"/>
      <c r="B1081" s="7"/>
      <c r="C1081" s="12"/>
      <c r="D1081" s="12"/>
      <c r="E1081" s="7"/>
      <c r="F1081" s="7"/>
      <c r="G1081" s="7"/>
      <c r="H1081" s="7"/>
      <c r="I1081" s="7"/>
      <c r="J1081" s="7"/>
      <c r="K1081" s="7"/>
      <c r="L1081" s="7"/>
      <c r="M1081" s="7"/>
      <c r="N1081" s="7"/>
      <c r="O1081" s="7"/>
      <c r="P1081" s="7"/>
      <c r="Q1081" s="7"/>
      <c r="R1081" s="7"/>
      <c r="S1081" s="7"/>
      <c r="T1081" s="18"/>
      <c r="U1081" s="54"/>
    </row>
    <row r="1082" spans="1:21" x14ac:dyDescent="0.25">
      <c r="A1082" s="54"/>
      <c r="B1082" s="7"/>
      <c r="C1082" s="12"/>
      <c r="D1082" s="12"/>
      <c r="E1082" s="7"/>
      <c r="F1082" s="7"/>
      <c r="G1082" s="7"/>
      <c r="H1082" s="7"/>
      <c r="I1082" s="7"/>
      <c r="J1082" s="7"/>
      <c r="K1082" s="7"/>
      <c r="L1082" s="7"/>
      <c r="M1082" s="7"/>
      <c r="N1082" s="7"/>
      <c r="O1082" s="7"/>
      <c r="P1082" s="7"/>
      <c r="Q1082" s="7"/>
      <c r="R1082" s="7"/>
      <c r="S1082" s="7"/>
      <c r="T1082" s="18"/>
      <c r="U1082" s="54"/>
    </row>
    <row r="1083" spans="1:21" x14ac:dyDescent="0.25">
      <c r="A1083" s="54"/>
      <c r="B1083" s="7"/>
      <c r="C1083" s="12"/>
      <c r="D1083" s="12"/>
      <c r="E1083" s="7"/>
      <c r="F1083" s="7"/>
      <c r="G1083" s="7"/>
      <c r="H1083" s="7"/>
      <c r="I1083" s="7"/>
      <c r="J1083" s="7"/>
      <c r="K1083" s="7"/>
      <c r="L1083" s="7"/>
      <c r="M1083" s="7"/>
      <c r="N1083" s="7"/>
      <c r="O1083" s="7"/>
      <c r="P1083" s="7"/>
      <c r="Q1083" s="7"/>
      <c r="R1083" s="7"/>
      <c r="S1083" s="7"/>
      <c r="T1083" s="18"/>
      <c r="U1083" s="54"/>
    </row>
    <row r="1084" spans="1:21" x14ac:dyDescent="0.25">
      <c r="A1084" s="54"/>
      <c r="B1084" s="7"/>
      <c r="C1084" s="12"/>
      <c r="D1084" s="12"/>
      <c r="E1084" s="7"/>
      <c r="F1084" s="7"/>
      <c r="G1084" s="7"/>
      <c r="H1084" s="7"/>
      <c r="I1084" s="7"/>
      <c r="J1084" s="7"/>
      <c r="K1084" s="7"/>
      <c r="L1084" s="7"/>
      <c r="M1084" s="7"/>
      <c r="N1084" s="7"/>
      <c r="O1084" s="7"/>
      <c r="P1084" s="7"/>
      <c r="Q1084" s="7"/>
      <c r="R1084" s="7"/>
      <c r="S1084" s="7"/>
      <c r="T1084" s="18"/>
      <c r="U1084" s="54"/>
    </row>
    <row r="1085" spans="1:21" x14ac:dyDescent="0.25">
      <c r="A1085" s="54"/>
      <c r="B1085" s="7"/>
      <c r="C1085" s="12"/>
      <c r="D1085" s="12"/>
      <c r="E1085" s="7"/>
      <c r="F1085" s="7"/>
      <c r="G1085" s="7"/>
      <c r="H1085" s="7"/>
      <c r="I1085" s="7"/>
      <c r="J1085" s="7"/>
      <c r="K1085" s="7"/>
      <c r="L1085" s="7"/>
      <c r="M1085" s="7"/>
      <c r="N1085" s="7"/>
      <c r="O1085" s="7"/>
      <c r="P1085" s="7"/>
      <c r="Q1085" s="7"/>
      <c r="R1085" s="7"/>
      <c r="S1085" s="7"/>
      <c r="T1085" s="18"/>
      <c r="U1085" s="54"/>
    </row>
    <row r="1086" spans="1:21" x14ac:dyDescent="0.25">
      <c r="A1086" s="54"/>
      <c r="B1086" s="7"/>
      <c r="C1086" s="12"/>
      <c r="D1086" s="12"/>
      <c r="E1086" s="7"/>
      <c r="F1086" s="7"/>
      <c r="G1086" s="7"/>
      <c r="H1086" s="7"/>
      <c r="I1086" s="7"/>
      <c r="J1086" s="7"/>
      <c r="K1086" s="7"/>
      <c r="L1086" s="7"/>
      <c r="M1086" s="7"/>
      <c r="N1086" s="7"/>
      <c r="O1086" s="7"/>
      <c r="P1086" s="7"/>
      <c r="Q1086" s="7"/>
      <c r="R1086" s="7"/>
      <c r="S1086" s="7"/>
      <c r="T1086" s="18"/>
      <c r="U1086" s="54"/>
    </row>
    <row r="1087" spans="1:21" x14ac:dyDescent="0.25">
      <c r="A1087" s="54"/>
      <c r="B1087" s="7"/>
      <c r="C1087" s="12"/>
      <c r="D1087" s="12"/>
      <c r="E1087" s="7"/>
      <c r="F1087" s="7"/>
      <c r="G1087" s="7"/>
      <c r="H1087" s="7"/>
      <c r="I1087" s="7"/>
      <c r="J1087" s="7"/>
      <c r="K1087" s="7"/>
      <c r="L1087" s="7"/>
      <c r="M1087" s="7"/>
      <c r="N1087" s="7"/>
      <c r="O1087" s="7"/>
      <c r="P1087" s="7"/>
      <c r="Q1087" s="7"/>
      <c r="R1087" s="7"/>
      <c r="S1087" s="7"/>
      <c r="T1087" s="18"/>
      <c r="U1087" s="54"/>
    </row>
    <row r="1088" spans="1:21" x14ac:dyDescent="0.25">
      <c r="A1088" s="54"/>
      <c r="B1088" s="7"/>
      <c r="C1088" s="12"/>
      <c r="D1088" s="12"/>
      <c r="E1088" s="7"/>
      <c r="F1088" s="7"/>
      <c r="G1088" s="7"/>
      <c r="H1088" s="7"/>
      <c r="I1088" s="7"/>
      <c r="J1088" s="7"/>
      <c r="K1088" s="7"/>
      <c r="L1088" s="7"/>
      <c r="M1088" s="7"/>
      <c r="N1088" s="7"/>
      <c r="O1088" s="7"/>
      <c r="P1088" s="7"/>
      <c r="Q1088" s="7"/>
      <c r="R1088" s="7"/>
      <c r="S1088" s="7"/>
      <c r="T1088" s="18"/>
      <c r="U1088" s="54"/>
    </row>
    <row r="1089" spans="1:21" x14ac:dyDescent="0.25">
      <c r="A1089" s="54"/>
      <c r="B1089" s="7"/>
      <c r="C1089" s="12"/>
      <c r="D1089" s="12"/>
      <c r="E1089" s="7"/>
      <c r="F1089" s="7"/>
      <c r="G1089" s="7"/>
      <c r="H1089" s="7"/>
      <c r="I1089" s="7"/>
      <c r="J1089" s="7"/>
      <c r="K1089" s="7"/>
      <c r="L1089" s="7"/>
      <c r="M1089" s="7"/>
      <c r="N1089" s="7"/>
      <c r="O1089" s="7"/>
      <c r="P1089" s="7"/>
      <c r="Q1089" s="7"/>
      <c r="R1089" s="7"/>
      <c r="S1089" s="7"/>
      <c r="T1089" s="18"/>
      <c r="U1089" s="54"/>
    </row>
    <row r="1090" spans="1:21" x14ac:dyDescent="0.25">
      <c r="A1090" s="54"/>
      <c r="B1090" s="7"/>
      <c r="C1090" s="12"/>
      <c r="D1090" s="12"/>
      <c r="E1090" s="7"/>
      <c r="F1090" s="7"/>
      <c r="G1090" s="7"/>
      <c r="H1090" s="7"/>
      <c r="I1090" s="7"/>
      <c r="J1090" s="7"/>
      <c r="K1090" s="7"/>
      <c r="L1090" s="7"/>
      <c r="M1090" s="7"/>
      <c r="N1090" s="7"/>
      <c r="O1090" s="7"/>
      <c r="P1090" s="7"/>
      <c r="Q1090" s="7"/>
      <c r="R1090" s="7"/>
      <c r="S1090" s="7"/>
      <c r="T1090" s="18"/>
      <c r="U1090" s="54"/>
    </row>
    <row r="1091" spans="1:21" x14ac:dyDescent="0.25">
      <c r="A1091" s="54"/>
      <c r="B1091" s="7"/>
      <c r="C1091" s="12"/>
      <c r="D1091" s="12"/>
      <c r="E1091" s="7"/>
      <c r="F1091" s="7"/>
      <c r="G1091" s="7"/>
      <c r="H1091" s="7"/>
      <c r="I1091" s="7"/>
      <c r="J1091" s="7"/>
      <c r="K1091" s="7"/>
      <c r="L1091" s="7"/>
      <c r="M1091" s="7"/>
      <c r="N1091" s="7"/>
      <c r="O1091" s="7"/>
      <c r="P1091" s="7"/>
      <c r="Q1091" s="7"/>
      <c r="R1091" s="7"/>
      <c r="S1091" s="7"/>
      <c r="T1091" s="18"/>
      <c r="U1091" s="54"/>
    </row>
    <row r="1092" spans="1:21" x14ac:dyDescent="0.25">
      <c r="A1092" s="54"/>
      <c r="B1092" s="7"/>
      <c r="C1092" s="12"/>
      <c r="D1092" s="12"/>
      <c r="E1092" s="7"/>
      <c r="F1092" s="7"/>
      <c r="G1092" s="7"/>
      <c r="H1092" s="7"/>
      <c r="I1092" s="7"/>
      <c r="J1092" s="7"/>
      <c r="K1092" s="7"/>
      <c r="L1092" s="7"/>
      <c r="M1092" s="7"/>
      <c r="N1092" s="7"/>
      <c r="O1092" s="7"/>
      <c r="P1092" s="7"/>
      <c r="Q1092" s="7"/>
      <c r="R1092" s="7"/>
      <c r="S1092" s="7"/>
      <c r="T1092" s="18"/>
      <c r="U1092" s="54"/>
    </row>
    <row r="1093" spans="1:21" x14ac:dyDescent="0.25">
      <c r="A1093" s="54"/>
      <c r="B1093" s="7"/>
      <c r="C1093" s="12"/>
      <c r="D1093" s="12"/>
      <c r="E1093" s="7"/>
      <c r="F1093" s="7"/>
      <c r="G1093" s="7"/>
      <c r="H1093" s="7"/>
      <c r="I1093" s="7"/>
      <c r="J1093" s="7"/>
      <c r="K1093" s="7"/>
      <c r="L1093" s="7"/>
      <c r="M1093" s="7"/>
      <c r="N1093" s="7"/>
      <c r="O1093" s="7"/>
      <c r="P1093" s="7"/>
      <c r="Q1093" s="7"/>
      <c r="R1093" s="7"/>
      <c r="S1093" s="7"/>
      <c r="T1093" s="18"/>
      <c r="U1093" s="54"/>
    </row>
    <row r="1094" spans="1:21" x14ac:dyDescent="0.25">
      <c r="A1094" s="54"/>
      <c r="B1094" s="7"/>
      <c r="C1094" s="12"/>
      <c r="D1094" s="12"/>
      <c r="E1094" s="7"/>
      <c r="F1094" s="7"/>
      <c r="G1094" s="7"/>
      <c r="H1094" s="7"/>
      <c r="I1094" s="7"/>
      <c r="J1094" s="7"/>
      <c r="K1094" s="7"/>
      <c r="L1094" s="7"/>
      <c r="M1094" s="7"/>
      <c r="N1094" s="7"/>
      <c r="O1094" s="7"/>
      <c r="P1094" s="7"/>
      <c r="Q1094" s="7"/>
      <c r="R1094" s="7"/>
      <c r="S1094" s="7"/>
      <c r="T1094" s="18"/>
      <c r="U1094" s="54"/>
    </row>
    <row r="1095" spans="1:21" x14ac:dyDescent="0.25">
      <c r="A1095" s="54"/>
      <c r="B1095" s="7"/>
      <c r="C1095" s="12"/>
      <c r="D1095" s="12"/>
      <c r="E1095" s="7"/>
      <c r="F1095" s="7"/>
      <c r="G1095" s="7"/>
      <c r="H1095" s="7"/>
      <c r="I1095" s="7"/>
      <c r="J1095" s="7"/>
      <c r="K1095" s="7"/>
      <c r="L1095" s="7"/>
      <c r="M1095" s="7"/>
      <c r="N1095" s="7"/>
      <c r="O1095" s="7"/>
      <c r="P1095" s="7"/>
      <c r="Q1095" s="7"/>
      <c r="R1095" s="7"/>
      <c r="S1095" s="7"/>
      <c r="T1095" s="18"/>
      <c r="U1095" s="54"/>
    </row>
    <row r="1096" spans="1:21" x14ac:dyDescent="0.25">
      <c r="A1096" s="54"/>
      <c r="B1096" s="7"/>
      <c r="C1096" s="12"/>
      <c r="D1096" s="12"/>
      <c r="E1096" s="7"/>
      <c r="F1096" s="7"/>
      <c r="G1096" s="7"/>
      <c r="H1096" s="7"/>
      <c r="I1096" s="7"/>
      <c r="J1096" s="7"/>
      <c r="K1096" s="7"/>
      <c r="L1096" s="7"/>
      <c r="M1096" s="7"/>
      <c r="N1096" s="7"/>
      <c r="O1096" s="7"/>
      <c r="P1096" s="7"/>
      <c r="Q1096" s="7"/>
      <c r="R1096" s="7"/>
      <c r="S1096" s="7"/>
      <c r="T1096" s="18"/>
      <c r="U1096" s="54"/>
    </row>
    <row r="1097" spans="1:21" x14ac:dyDescent="0.25">
      <c r="A1097" s="54"/>
      <c r="B1097" s="7"/>
      <c r="C1097" s="12"/>
      <c r="D1097" s="12"/>
      <c r="E1097" s="7"/>
      <c r="F1097" s="7"/>
      <c r="G1097" s="7"/>
      <c r="H1097" s="7"/>
      <c r="I1097" s="7"/>
      <c r="J1097" s="7"/>
      <c r="K1097" s="7"/>
      <c r="L1097" s="7"/>
      <c r="M1097" s="7"/>
      <c r="N1097" s="7"/>
      <c r="O1097" s="7"/>
      <c r="P1097" s="7"/>
      <c r="Q1097" s="7"/>
      <c r="R1097" s="7"/>
      <c r="S1097" s="7"/>
      <c r="T1097" s="18"/>
      <c r="U1097" s="54"/>
    </row>
    <row r="1098" spans="1:21" x14ac:dyDescent="0.25">
      <c r="A1098" s="54"/>
      <c r="B1098" s="7"/>
      <c r="C1098" s="12"/>
      <c r="D1098" s="12"/>
      <c r="E1098" s="7"/>
      <c r="F1098" s="7"/>
      <c r="G1098" s="7"/>
      <c r="H1098" s="7"/>
      <c r="I1098" s="7"/>
      <c r="J1098" s="7"/>
      <c r="K1098" s="7"/>
      <c r="L1098" s="7"/>
      <c r="M1098" s="7"/>
      <c r="N1098" s="7"/>
      <c r="O1098" s="7"/>
      <c r="P1098" s="7"/>
      <c r="Q1098" s="7"/>
      <c r="R1098" s="7"/>
      <c r="S1098" s="7"/>
      <c r="T1098" s="18"/>
      <c r="U1098" s="54"/>
    </row>
    <row r="1099" spans="1:21" x14ac:dyDescent="0.25">
      <c r="A1099" s="54"/>
      <c r="B1099" s="7"/>
      <c r="C1099" s="12"/>
      <c r="D1099" s="12"/>
      <c r="E1099" s="7"/>
      <c r="F1099" s="7"/>
      <c r="G1099" s="7"/>
      <c r="H1099" s="7"/>
      <c r="I1099" s="7"/>
      <c r="J1099" s="7"/>
      <c r="K1099" s="7"/>
      <c r="L1099" s="7"/>
      <c r="M1099" s="7"/>
      <c r="N1099" s="7"/>
      <c r="O1099" s="7"/>
      <c r="P1099" s="7"/>
      <c r="Q1099" s="7"/>
      <c r="R1099" s="7"/>
      <c r="S1099" s="7"/>
      <c r="T1099" s="18"/>
      <c r="U1099" s="54"/>
    </row>
  </sheetData>
  <mergeCells count="3">
    <mergeCell ref="O1004:T1004"/>
    <mergeCell ref="O787:T787"/>
    <mergeCell ref="O776:T776"/>
  </mergeCells>
  <conditionalFormatting sqref="C2:D498 C989:D989 C991:D1011 C500:D562 C755:D778 C612:D683 C696:D753 C790:D822 C687:D693 C829:D981 C983:D987 C1013:D1093 C780:D788 C564:D610">
    <cfRule type="cellIs" dxfId="379" priority="381" operator="equal">
      <formula>"Water"</formula>
    </cfRule>
  </conditionalFormatting>
  <conditionalFormatting sqref="C2:D498 C989:D989 C991:D1011 C500:D562 C755:D778 C612:D683 C696:D753 C790:D822 C687:D693 C829:D981 C983:D987 C1013:D1093 C780:D788 C564:D610">
    <cfRule type="cellIs" dxfId="378" priority="382" operator="equal">
      <formula>"Ice"</formula>
    </cfRule>
  </conditionalFormatting>
  <conditionalFormatting sqref="C2:D498 C989:D989 C991:D1011 C500:D562 C755:D778 C612:D683 C696:D753 C790:D822 C687:D693 C829:D981 C983:D987 C1013:D1093 C780:D788 C564:D610">
    <cfRule type="cellIs" dxfId="377" priority="383" operator="equal">
      <formula>"Rock"</formula>
    </cfRule>
  </conditionalFormatting>
  <conditionalFormatting sqref="C2:D498 C989:D989 C991:D1011 C500:D562 C755:D778 C612:D683 C696:D753 C790:D822 C687:D693 C829:D981 C983:D987 C1013:D1093 C780:D788 C564:D610">
    <cfRule type="cellIs" dxfId="376" priority="384" operator="equal">
      <formula>"Ground"</formula>
    </cfRule>
  </conditionalFormatting>
  <conditionalFormatting sqref="C2:D498 C989:D989 C991:D1011 C500:D562 C755:D778 C612:D683 C696:D753 C790:D822 C687:D693 C829:D981 C983:D987 C1013:D1093 C780:D788 C564:D610">
    <cfRule type="cellIs" dxfId="375" priority="385" operator="equal">
      <formula>"Fighting"</formula>
    </cfRule>
  </conditionalFormatting>
  <conditionalFormatting sqref="C2:D498 C989:D989 C991:D1011 C500:D562 C755:D778 C612:D683 C696:D753 C790:D822 C687:D693 C829:D981 C983:D987 C1013:D1093 C780:D788 C564:D610">
    <cfRule type="cellIs" dxfId="374" priority="386" operator="equal">
      <formula>"Fire"</formula>
    </cfRule>
  </conditionalFormatting>
  <conditionalFormatting sqref="C2:D498 C989:D989 C991:D1011 C500:D562 C755:D778 C612:D683 C696:D753 C790:D822 C687:D693 C829:D981 C983:D987 C1013:D1093 C780:D788 C564:D610">
    <cfRule type="cellIs" dxfId="373" priority="387" operator="equal">
      <formula>"Grass"</formula>
    </cfRule>
  </conditionalFormatting>
  <conditionalFormatting sqref="C2:D498 C989:D989 C991:D1011 C500:D562 C755:D778 C612:D683 C696:D753 C790:D822 C687:D693 C829:D981 C983:D987 C1013:D1093 C780:D788 C564:D610">
    <cfRule type="cellIs" dxfId="372" priority="388" operator="equal">
      <formula>"Bug"</formula>
    </cfRule>
  </conditionalFormatting>
  <conditionalFormatting sqref="C2:D498 C989:D989 C991:D1011 C500:D562 C755:D778 C612:D683 C696:D753 C790:D822 C687:D693 C829:D981 C983:D987 C1013:D1093 C780:D788 C564:D610">
    <cfRule type="cellIs" dxfId="371" priority="389" operator="equal">
      <formula>"Poison"</formula>
    </cfRule>
  </conditionalFormatting>
  <conditionalFormatting sqref="C2:D498 C989:D989 C991:D1011 C500:D562 C755:D778 C612:D683 C696:D753 C790:D822 C687:D693 C829:D981 C983:D987 C1013:D1093 C780:D788 C564:D610">
    <cfRule type="cellIs" dxfId="370" priority="390" operator="equal">
      <formula>"Normal"</formula>
    </cfRule>
  </conditionalFormatting>
  <conditionalFormatting sqref="C2:D498 C989:D989 C991:D1011 C500:D562 C755:D778 C612:D683 C696:D753 C790:D822 C687:D693 C829:D981 C983:D987 C1013:D1093 C780:D788 C564:D610">
    <cfRule type="cellIs" dxfId="369" priority="391" operator="equal">
      <formula>"Dragon"</formula>
    </cfRule>
  </conditionalFormatting>
  <conditionalFormatting sqref="C2:D498 C989:D989 C991:D1011 C500:D562 C755:D778 C612:D683 C696:D753 C790:D822 C687:D693 C829:D981 C983:D987 C1013:D1093 C780:D788 C564:D610">
    <cfRule type="cellIs" dxfId="368" priority="392" operator="equal">
      <formula>"Flying"</formula>
    </cfRule>
  </conditionalFormatting>
  <conditionalFormatting sqref="C2:D498 C989:D989 C991:D1011 C500:D562 C755:D778 C612:D683 C696:D753 C790:D822 C687:D693 C829:D981 C983:D987 C1013:D1093 C780:D788 C564:D610">
    <cfRule type="cellIs" dxfId="367" priority="393" operator="equal">
      <formula>"Electric"</formula>
    </cfRule>
  </conditionalFormatting>
  <conditionalFormatting sqref="C2:D498 C989:D989 C991:D1011 C500:D562 C755:D778 C612:D683 C696:D753 C790:D822 C687:D693 C829:D981 C983:D987 C1013:D1093 C780:D788 C564:D610">
    <cfRule type="cellIs" dxfId="366" priority="394" operator="equal">
      <formula>"Psychic"</formula>
    </cfRule>
  </conditionalFormatting>
  <conditionalFormatting sqref="C2:D498 C989:D989 C991:D1011 C500:D562 C755:D778 C612:D683 C696:D753 C790:D822 C687:D693 C829:D981 C983:D987 C1013:D1093 C780:D788 C564:D610">
    <cfRule type="cellIs" dxfId="365" priority="395" operator="equal">
      <formula>"Ghost"</formula>
    </cfRule>
  </conditionalFormatting>
  <conditionalFormatting sqref="C2:D498 C989:D989 C991:D1011 C500:D562 C755:D778 C612:D683 C696:D753 C790:D822 C687:D693 C829:D981 C983:D987 C1013:D1093 C780:D788 C564:D610">
    <cfRule type="cellIs" dxfId="364" priority="396" operator="equal">
      <formula>"Dark"</formula>
    </cfRule>
  </conditionalFormatting>
  <conditionalFormatting sqref="C2:D498 C989:D989 C991:D1011 C500:D562 C755:D778 C612:D683 C696:D753 C790:D822 C687:D693 C829:D981 C983:D987 C1013:D1093 C780:D788 C564:D610">
    <cfRule type="cellIs" dxfId="363" priority="397" operator="equal">
      <formula>"Steel"</formula>
    </cfRule>
  </conditionalFormatting>
  <conditionalFormatting sqref="C2:D498 C989:D989 C991:D1011 C500:D562 C755:D778 C612:D683 C696:D753 C790:D822 C687:D693 C829:D981 C983:D987 C1013:D1093 C780:D788 C564:D610">
    <cfRule type="cellIs" dxfId="362" priority="398" operator="equal">
      <formula>"Fairy"</formula>
    </cfRule>
  </conditionalFormatting>
  <conditionalFormatting sqref="C754:D754">
    <cfRule type="cellIs" dxfId="361" priority="363" operator="equal">
      <formula>"Water"</formula>
    </cfRule>
  </conditionalFormatting>
  <conditionalFormatting sqref="C754:D754">
    <cfRule type="cellIs" dxfId="360" priority="364" operator="equal">
      <formula>"Ice"</formula>
    </cfRule>
  </conditionalFormatting>
  <conditionalFormatting sqref="C754:D754">
    <cfRule type="cellIs" dxfId="359" priority="365" operator="equal">
      <formula>"Rock"</formula>
    </cfRule>
  </conditionalFormatting>
  <conditionalFormatting sqref="C754:D754">
    <cfRule type="cellIs" dxfId="358" priority="366" operator="equal">
      <formula>"Ground"</formula>
    </cfRule>
  </conditionalFormatting>
  <conditionalFormatting sqref="C754:D754">
    <cfRule type="cellIs" dxfId="357" priority="367" operator="equal">
      <formula>"Fighting"</formula>
    </cfRule>
  </conditionalFormatting>
  <conditionalFormatting sqref="C754:D754">
    <cfRule type="cellIs" dxfId="356" priority="368" operator="equal">
      <formula>"Fire"</formula>
    </cfRule>
  </conditionalFormatting>
  <conditionalFormatting sqref="C754:D754">
    <cfRule type="cellIs" dxfId="355" priority="369" operator="equal">
      <formula>"Grass"</formula>
    </cfRule>
  </conditionalFormatting>
  <conditionalFormatting sqref="C754:D754">
    <cfRule type="cellIs" dxfId="354" priority="370" operator="equal">
      <formula>"Bug"</formula>
    </cfRule>
  </conditionalFormatting>
  <conditionalFormatting sqref="C754:D754">
    <cfRule type="cellIs" dxfId="353" priority="371" operator="equal">
      <formula>"Poison"</formula>
    </cfRule>
  </conditionalFormatting>
  <conditionalFormatting sqref="C754:D754">
    <cfRule type="cellIs" dxfId="352" priority="372" operator="equal">
      <formula>"Normal"</formula>
    </cfRule>
  </conditionalFormatting>
  <conditionalFormatting sqref="C754:D754">
    <cfRule type="cellIs" dxfId="351" priority="373" operator="equal">
      <formula>"Dragon"</formula>
    </cfRule>
  </conditionalFormatting>
  <conditionalFormatting sqref="C754:D754">
    <cfRule type="cellIs" dxfId="350" priority="374" operator="equal">
      <formula>"Flying"</formula>
    </cfRule>
  </conditionalFormatting>
  <conditionalFormatting sqref="C754:D754">
    <cfRule type="cellIs" dxfId="349" priority="375" operator="equal">
      <formula>"Electric"</formula>
    </cfRule>
  </conditionalFormatting>
  <conditionalFormatting sqref="C754:D754">
    <cfRule type="cellIs" dxfId="348" priority="376" operator="equal">
      <formula>"Psychic"</formula>
    </cfRule>
  </conditionalFormatting>
  <conditionalFormatting sqref="C754:D754">
    <cfRule type="cellIs" dxfId="347" priority="377" operator="equal">
      <formula>"Ghost"</formula>
    </cfRule>
  </conditionalFormatting>
  <conditionalFormatting sqref="C754:D754">
    <cfRule type="cellIs" dxfId="346" priority="378" operator="equal">
      <formula>"Dark"</formula>
    </cfRule>
  </conditionalFormatting>
  <conditionalFormatting sqref="C754:D754">
    <cfRule type="cellIs" dxfId="345" priority="379" operator="equal">
      <formula>"Steel"</formula>
    </cfRule>
  </conditionalFormatting>
  <conditionalFormatting sqref="C754:D754">
    <cfRule type="cellIs" dxfId="344" priority="380" operator="equal">
      <formula>"Fairy"</formula>
    </cfRule>
  </conditionalFormatting>
  <conditionalFormatting sqref="C988:D988">
    <cfRule type="cellIs" dxfId="343" priority="345" operator="equal">
      <formula>"Water"</formula>
    </cfRule>
  </conditionalFormatting>
  <conditionalFormatting sqref="C988:D988">
    <cfRule type="cellIs" dxfId="342" priority="346" operator="equal">
      <formula>"Ice"</formula>
    </cfRule>
  </conditionalFormatting>
  <conditionalFormatting sqref="C988:D988">
    <cfRule type="cellIs" dxfId="341" priority="347" operator="equal">
      <formula>"Rock"</formula>
    </cfRule>
  </conditionalFormatting>
  <conditionalFormatting sqref="C988:D988">
    <cfRule type="cellIs" dxfId="340" priority="348" operator="equal">
      <formula>"Ground"</formula>
    </cfRule>
  </conditionalFormatting>
  <conditionalFormatting sqref="C988:D988">
    <cfRule type="cellIs" dxfId="339" priority="349" operator="equal">
      <formula>"Fighting"</formula>
    </cfRule>
  </conditionalFormatting>
  <conditionalFormatting sqref="C988:D988">
    <cfRule type="cellIs" dxfId="338" priority="350" operator="equal">
      <formula>"Fire"</formula>
    </cfRule>
  </conditionalFormatting>
  <conditionalFormatting sqref="C988:D988">
    <cfRule type="cellIs" dxfId="337" priority="351" operator="equal">
      <formula>"Grass"</formula>
    </cfRule>
  </conditionalFormatting>
  <conditionalFormatting sqref="C988:D988">
    <cfRule type="cellIs" dxfId="336" priority="352" operator="equal">
      <formula>"Bug"</formula>
    </cfRule>
  </conditionalFormatting>
  <conditionalFormatting sqref="C988:D988">
    <cfRule type="cellIs" dxfId="335" priority="353" operator="equal">
      <formula>"Poison"</formula>
    </cfRule>
  </conditionalFormatting>
  <conditionalFormatting sqref="C988:D988">
    <cfRule type="cellIs" dxfId="334" priority="354" operator="equal">
      <formula>"Normal"</formula>
    </cfRule>
  </conditionalFormatting>
  <conditionalFormatting sqref="C988:D988">
    <cfRule type="cellIs" dxfId="333" priority="355" operator="equal">
      <formula>"Dragon"</formula>
    </cfRule>
  </conditionalFormatting>
  <conditionalFormatting sqref="C988:D988">
    <cfRule type="cellIs" dxfId="332" priority="356" operator="equal">
      <formula>"Flying"</formula>
    </cfRule>
  </conditionalFormatting>
  <conditionalFormatting sqref="C988:D988">
    <cfRule type="cellIs" dxfId="331" priority="357" operator="equal">
      <formula>"Electric"</formula>
    </cfRule>
  </conditionalFormatting>
  <conditionalFormatting sqref="C988:D988">
    <cfRule type="cellIs" dxfId="330" priority="358" operator="equal">
      <formula>"Psychic"</formula>
    </cfRule>
  </conditionalFormatting>
  <conditionalFormatting sqref="C988:D988">
    <cfRule type="cellIs" dxfId="329" priority="359" operator="equal">
      <formula>"Ghost"</formula>
    </cfRule>
  </conditionalFormatting>
  <conditionalFormatting sqref="C988:D988">
    <cfRule type="cellIs" dxfId="328" priority="360" operator="equal">
      <formula>"Dark"</formula>
    </cfRule>
  </conditionalFormatting>
  <conditionalFormatting sqref="C988:D988">
    <cfRule type="cellIs" dxfId="327" priority="361" operator="equal">
      <formula>"Steel"</formula>
    </cfRule>
  </conditionalFormatting>
  <conditionalFormatting sqref="C988:D988">
    <cfRule type="cellIs" dxfId="326" priority="362" operator="equal">
      <formula>"Fairy"</formula>
    </cfRule>
  </conditionalFormatting>
  <conditionalFormatting sqref="C990:D990">
    <cfRule type="cellIs" dxfId="325" priority="327" operator="equal">
      <formula>"Water"</formula>
    </cfRule>
  </conditionalFormatting>
  <conditionalFormatting sqref="C990:D990">
    <cfRule type="cellIs" dxfId="324" priority="328" operator="equal">
      <formula>"Ice"</formula>
    </cfRule>
  </conditionalFormatting>
  <conditionalFormatting sqref="C990:D990">
    <cfRule type="cellIs" dxfId="323" priority="329" operator="equal">
      <formula>"Rock"</formula>
    </cfRule>
  </conditionalFormatting>
  <conditionalFormatting sqref="C990:D990">
    <cfRule type="cellIs" dxfId="322" priority="330" operator="equal">
      <formula>"Ground"</formula>
    </cfRule>
  </conditionalFormatting>
  <conditionalFormatting sqref="C990:D990">
    <cfRule type="cellIs" dxfId="321" priority="331" operator="equal">
      <formula>"Fighting"</formula>
    </cfRule>
  </conditionalFormatting>
  <conditionalFormatting sqref="C990:D990">
    <cfRule type="cellIs" dxfId="320" priority="332" operator="equal">
      <formula>"Fire"</formula>
    </cfRule>
  </conditionalFormatting>
  <conditionalFormatting sqref="C990:D990">
    <cfRule type="cellIs" dxfId="319" priority="333" operator="equal">
      <formula>"Grass"</formula>
    </cfRule>
  </conditionalFormatting>
  <conditionalFormatting sqref="C990:D990">
    <cfRule type="cellIs" dxfId="318" priority="334" operator="equal">
      <formula>"Bug"</formula>
    </cfRule>
  </conditionalFormatting>
  <conditionalFormatting sqref="C990:D990">
    <cfRule type="cellIs" dxfId="317" priority="335" operator="equal">
      <formula>"Poison"</formula>
    </cfRule>
  </conditionalFormatting>
  <conditionalFormatting sqref="C990:D990">
    <cfRule type="cellIs" dxfId="316" priority="336" operator="equal">
      <formula>"Normal"</formula>
    </cfRule>
  </conditionalFormatting>
  <conditionalFormatting sqref="C990:D990">
    <cfRule type="cellIs" dxfId="315" priority="337" operator="equal">
      <formula>"Dragon"</formula>
    </cfRule>
  </conditionalFormatting>
  <conditionalFormatting sqref="C990:D990">
    <cfRule type="cellIs" dxfId="314" priority="338" operator="equal">
      <formula>"Flying"</formula>
    </cfRule>
  </conditionalFormatting>
  <conditionalFormatting sqref="C990:D990">
    <cfRule type="cellIs" dxfId="313" priority="339" operator="equal">
      <formula>"Electric"</formula>
    </cfRule>
  </conditionalFormatting>
  <conditionalFormatting sqref="C990:D990">
    <cfRule type="cellIs" dxfId="312" priority="340" operator="equal">
      <formula>"Psychic"</formula>
    </cfRule>
  </conditionalFormatting>
  <conditionalFormatting sqref="C990:D990">
    <cfRule type="cellIs" dxfId="311" priority="341" operator="equal">
      <formula>"Ghost"</formula>
    </cfRule>
  </conditionalFormatting>
  <conditionalFormatting sqref="C990:D990">
    <cfRule type="cellIs" dxfId="310" priority="342" operator="equal">
      <formula>"Dark"</formula>
    </cfRule>
  </conditionalFormatting>
  <conditionalFormatting sqref="C990:D990">
    <cfRule type="cellIs" dxfId="309" priority="343" operator="equal">
      <formula>"Steel"</formula>
    </cfRule>
  </conditionalFormatting>
  <conditionalFormatting sqref="C990:D990">
    <cfRule type="cellIs" dxfId="308" priority="344" operator="equal">
      <formula>"Fairy"</formula>
    </cfRule>
  </conditionalFormatting>
  <conditionalFormatting sqref="C499:D499 K499:L499 S499:T499 AA499:AB499 AI499:AJ499 AQ499:AR499 AY499:AZ499 BG499:BH499 BO499:BP499 BW499:BX499 CE499:CF499 CM499:CN499 CU499:CV499 DC499:DD499 DK499:DL499 DS499:DT499 EA499:EB499 EI499:EJ499 EQ499:ER499 EY499:EZ499 FG499:FH499 FO499:FP499 FW499:FX499 GE499:GF499 GM499:GN499 GU499:GV499 HC499:HD499 HK499:HL499 HS499:HT499 IA499:IB499 II499:IJ499 IQ499:IR499 IY499:IZ499 JG499:JH499 JO499:JP499 JW499:JX499 KE499:KF499 KM499:KN499 KU499:KV499 LC499:LD499 LK499:LL499 LS499:LT499 MA499:MB499 MI499:MJ499 MQ499:MR499 MY499:MZ499 NG499:NH499 NO499:NP499 NW499:NX499 OE499:OF499 OM499:ON499 OU499:OV499 PC499:PD499 PK499:PL499 PS499:PT499 QA499:QB499 QI499:QJ499 QQ499:QR499 QY499:QZ499 RG499:RH499 RO499:RP499 RW499:RX499 SE499:SF499 SM499:SN499 SU499:SV499 TC499:TD499 TK499:TL499 TS499:TT499 UA499:UB499 UI499:UJ499 UQ499:UR499 UY499:UZ499 VG499:VH499 VO499:VP499 VW499:VX499 WE499:WF499 WM499:WN499 WU499:WV499 XC499:XD499 XK499:XL499 XS499:XT499 YA499:YB499 YI499:YJ499 YQ499:YR499 YY499:YZ499 ZG499:ZH499 ZO499:ZP499 ZW499:ZX499 AAE499:AAF499 AAM499:AAN499 AAU499:AAV499 ABC499:ABD499 ABK499:ABL499 ABS499:ABT499 ACA499:ACB499 ACI499:ACJ499 ACQ499:ACR499 ACY499:ACZ499 ADG499:ADH499 ADO499:ADP499 ADW499:ADX499 AEE499:AEF499 AEM499:AEN499 AEU499:AEV499 AFC499:AFD499 AFK499:AFL499 AFS499:AFT499 AGA499:AGB499 AGI499:AGJ499 AGQ499:AGR499 AGY499:AGZ499 AHG499:AHH499 AHO499:AHP499 AHW499:AHX499 AIE499:AIF499 AIM499:AIN499 AIU499:AIV499 AJC499:AJD499 AJK499:AJL499 AJS499:AJT499 AKA499:AKB499 AKI499:AKJ499 AKQ499:AKR499 AKY499:AKZ499 ALG499:ALH499 ALO499:ALP499 ALW499:ALX499 AME499:AMF499 AMM499:AMN499 AMU499:AMV499 ANC499:AND499 ANK499:ANL499 ANS499:ANT499 AOA499:AOB499 AOI499:AOJ499 AOQ499:AOR499 AOY499:AOZ499 APG499:APH499 APO499:APP499 APW499:APX499 AQE499:AQF499 AQM499:AQN499 AQU499:AQV499 ARC499:ARD499 ARK499:ARL499 ARS499:ART499 ASA499:ASB499 ASI499:ASJ499 ASQ499:ASR499 ASY499:ASZ499 ATG499:ATH499 ATO499:ATP499 ATW499:ATX499 AUE499:AUF499 AUM499:AUN499 AUU499:AUV499 AVC499:AVD499 AVK499:AVL499 AVS499:AVT499 AWA499:AWB499 AWI499:AWJ499 AWQ499:AWR499 AWY499:AWZ499 AXG499:AXH499 AXO499:AXP499 AXW499:AXX499 AYE499:AYF499 AYM499:AYN499 AYU499:AYV499 AZC499:AZD499 AZK499:AZL499 AZS499:AZT499 BAA499:BAB499 BAI499:BAJ499 BAQ499:BAR499 BAY499:BAZ499 BBG499:BBH499 BBO499:BBP499 BBW499:BBX499 BCE499:BCF499 BCM499:BCN499 BCU499:BCV499 BDC499:BDD499 BDK499:BDL499 BDS499:BDT499 BEA499:BEB499 BEI499:BEJ499 BEQ499:BER499 BEY499:BEZ499 BFG499:BFH499 BFO499:BFP499 BFW499:BFX499 BGE499:BGF499 BGM499:BGN499 BGU499:BGV499 BHC499:BHD499 BHK499:BHL499 BHS499:BHT499 BIA499:BIB499 BII499:BIJ499 BIQ499:BIR499 BIY499:BIZ499 BJG499:BJH499 BJO499:BJP499 BJW499:BJX499 BKE499:BKF499 BKM499:BKN499 BKU499:BKV499 BLC499:BLD499 BLK499:BLL499 BLS499:BLT499 BMA499:BMB499 BMI499:BMJ499 BMQ499:BMR499 BMY499:BMZ499 BNG499:BNH499 BNO499:BNP499 BNW499:BNX499 BOE499:BOF499 BOM499:BON499 BOU499:BOV499 BPC499:BPD499 BPK499:BPL499 BPS499:BPT499 BQA499:BQB499 BQI499:BQJ499 BQQ499:BQR499 BQY499:BQZ499 BRG499:BRH499 BRO499:BRP499 BRW499:BRX499 BSE499:BSF499 BSM499:BSN499 BSU499:BSV499 BTC499:BTD499 BTK499:BTL499 BTS499:BTT499 BUA499:BUB499 BUI499:BUJ499 BUQ499:BUR499 BUY499:BUZ499 BVG499:BVH499 BVO499:BVP499 BVW499:BVX499 BWE499:BWF499 BWM499:BWN499 BWU499:BWV499 BXC499:BXD499 BXK499:BXL499 BXS499:BXT499 BYA499:BYB499 BYI499:BYJ499 BYQ499:BYR499 BYY499:BYZ499 BZG499:BZH499 BZO499:BZP499 BZW499:BZX499 CAE499:CAF499 CAM499:CAN499 CAU499:CAV499 CBC499:CBD499 CBK499:CBL499 CBS499:CBT499 CCA499:CCB499 CCI499:CCJ499 CCQ499:CCR499 CCY499:CCZ499 CDG499:CDH499 CDO499:CDP499 CDW499:CDX499 CEE499:CEF499 CEM499:CEN499 CEU499:CEV499 CFC499:CFD499 CFK499:CFL499 CFS499:CFT499 CGA499:CGB499 CGI499:CGJ499 CGQ499:CGR499 CGY499:CGZ499 CHG499:CHH499 CHO499:CHP499 CHW499:CHX499 CIE499:CIF499 CIM499:CIN499 CIU499:CIV499 CJC499:CJD499 CJK499:CJL499 CJS499:CJT499 CKA499:CKB499 CKI499:CKJ499 CKQ499:CKR499 CKY499:CKZ499 CLG499:CLH499 CLO499:CLP499 CLW499:CLX499 CME499:CMF499 CMM499:CMN499 CMU499:CMV499 CNC499:CND499 CNK499:CNL499 CNS499:CNT499 COA499:COB499 COI499:COJ499 COQ499:COR499 COY499:COZ499 CPG499:CPH499 CPO499:CPP499 CPW499:CPX499 CQE499:CQF499 CQM499:CQN499 CQU499:CQV499 CRC499:CRD499 CRK499:CRL499 CRS499:CRT499 CSA499:CSB499 CSI499:CSJ499 CSQ499:CSR499 CSY499:CSZ499 CTG499:CTH499 CTO499:CTP499 CTW499:CTX499 CUE499:CUF499 CUM499:CUN499 CUU499:CUV499 CVC499:CVD499 CVK499:CVL499 CVS499:CVT499 CWA499:CWB499 CWI499:CWJ499 CWQ499:CWR499 CWY499:CWZ499 CXG499:CXH499 CXO499:CXP499 CXW499:CXX499 CYE499:CYF499 CYM499:CYN499 CYU499:CYV499 CZC499:CZD499 CZK499:CZL499 CZS499:CZT499 DAA499:DAB499 DAI499:DAJ499 DAQ499:DAR499 DAY499:DAZ499 DBG499:DBH499 DBO499:DBP499 DBW499:DBX499 DCE499:DCF499 DCM499:DCN499 DCU499:DCV499 DDC499:DDD499 DDK499:DDL499 DDS499:DDT499 DEA499:DEB499 DEI499:DEJ499 DEQ499:DER499 DEY499:DEZ499 DFG499:DFH499 DFO499:DFP499 DFW499:DFX499 DGE499:DGF499 DGM499:DGN499 DGU499:DGV499 DHC499:DHD499 DHK499:DHL499 DHS499:DHT499 DIA499:DIB499 DII499:DIJ499 DIQ499:DIR499 DIY499:DIZ499 DJG499:DJH499 DJO499:DJP499 DJW499:DJX499 DKE499:DKF499 DKM499:DKN499 DKU499:DKV499 DLC499:DLD499 DLK499:DLL499 DLS499:DLT499 DMA499:DMB499 DMI499:DMJ499 DMQ499:DMR499 DMY499:DMZ499 DNG499:DNH499 DNO499:DNP499 DNW499:DNX499 DOE499:DOF499 DOM499:DON499 DOU499:DOV499 DPC499:DPD499 DPK499:DPL499 DPS499:DPT499 DQA499:DQB499 DQI499:DQJ499 DQQ499:DQR499 DQY499:DQZ499 DRG499:DRH499 DRO499:DRP499 DRW499:DRX499 DSE499:DSF499 DSM499:DSN499 DSU499:DSV499 DTC499:DTD499 DTK499:DTL499 DTS499:DTT499 DUA499:DUB499 DUI499:DUJ499 DUQ499:DUR499 DUY499:DUZ499 DVG499:DVH499 DVO499:DVP499 DVW499:DVX499 DWE499:DWF499 DWM499:DWN499 DWU499:DWV499 DXC499:DXD499 DXK499:DXL499 DXS499:DXT499 DYA499:DYB499 DYI499:DYJ499 DYQ499:DYR499 DYY499:DYZ499 DZG499:DZH499 DZO499:DZP499 DZW499:DZX499 EAE499:EAF499 EAM499:EAN499 EAU499:EAV499 EBC499:EBD499 EBK499:EBL499 EBS499:EBT499 ECA499:ECB499 ECI499:ECJ499 ECQ499:ECR499 ECY499:ECZ499 EDG499:EDH499 EDO499:EDP499 EDW499:EDX499 EEE499:EEF499 EEM499:EEN499 EEU499:EEV499 EFC499:EFD499 EFK499:EFL499 EFS499:EFT499 EGA499:EGB499 EGI499:EGJ499 EGQ499:EGR499 EGY499:EGZ499 EHG499:EHH499 EHO499:EHP499 EHW499:EHX499 EIE499:EIF499 EIM499:EIN499 EIU499:EIV499 EJC499:EJD499 EJK499:EJL499 EJS499:EJT499 EKA499:EKB499 EKI499:EKJ499 EKQ499:EKR499 EKY499:EKZ499 ELG499:ELH499 ELO499:ELP499 ELW499:ELX499 EME499:EMF499 EMM499:EMN499 EMU499:EMV499 ENC499:END499 ENK499:ENL499 ENS499:ENT499 EOA499:EOB499 EOI499:EOJ499 EOQ499:EOR499 EOY499:EOZ499 EPG499:EPH499 EPO499:EPP499 EPW499:EPX499 EQE499:EQF499 EQM499:EQN499 EQU499:EQV499 ERC499:ERD499 ERK499:ERL499 ERS499:ERT499 ESA499:ESB499 ESI499:ESJ499 ESQ499:ESR499 ESY499:ESZ499 ETG499:ETH499 ETO499:ETP499 ETW499:ETX499 EUE499:EUF499 EUM499:EUN499 EUU499:EUV499 EVC499:EVD499 EVK499:EVL499 EVS499:EVT499 EWA499:EWB499 EWI499:EWJ499 EWQ499:EWR499 EWY499:EWZ499 EXG499:EXH499 EXO499:EXP499 EXW499:EXX499 EYE499:EYF499 EYM499:EYN499 EYU499:EYV499 EZC499:EZD499 EZK499:EZL499 EZS499:EZT499 FAA499:FAB499 FAI499:FAJ499 FAQ499:FAR499 FAY499:FAZ499 FBG499:FBH499 FBO499:FBP499 FBW499:FBX499 FCE499:FCF499 FCM499:FCN499 FCU499:FCV499 FDC499:FDD499 FDK499:FDL499 FDS499:FDT499 FEA499:FEB499 FEI499:FEJ499 FEQ499:FER499 FEY499:FEZ499 FFG499:FFH499 FFO499:FFP499 FFW499:FFX499 FGE499:FGF499 FGM499:FGN499 FGU499:FGV499 FHC499:FHD499 FHK499:FHL499 FHS499:FHT499 FIA499:FIB499 FII499:FIJ499 FIQ499:FIR499 FIY499:FIZ499 FJG499:FJH499 FJO499:FJP499 FJW499:FJX499 FKE499:FKF499 FKM499:FKN499 FKU499:FKV499 FLC499:FLD499 FLK499:FLL499 FLS499:FLT499 FMA499:FMB499 FMI499:FMJ499 FMQ499:FMR499 FMY499:FMZ499 FNG499:FNH499 FNO499:FNP499 FNW499:FNX499 FOE499:FOF499 FOM499:FON499 FOU499:FOV499 FPC499:FPD499 FPK499:FPL499 FPS499:FPT499 FQA499:FQB499 FQI499:FQJ499 FQQ499:FQR499 FQY499:FQZ499 FRG499:FRH499 FRO499:FRP499 FRW499:FRX499 FSE499:FSF499 FSM499:FSN499 FSU499:FSV499 FTC499:FTD499 FTK499:FTL499 FTS499:FTT499 FUA499:FUB499 FUI499:FUJ499 FUQ499:FUR499 FUY499:FUZ499 FVG499:FVH499 FVO499:FVP499 FVW499:FVX499 FWE499:FWF499 FWM499:FWN499 FWU499:FWV499 FXC499:FXD499 FXK499:FXL499 FXS499:FXT499 FYA499:FYB499 FYI499:FYJ499 FYQ499:FYR499 FYY499:FYZ499 FZG499:FZH499 FZO499:FZP499 FZW499:FZX499 GAE499:GAF499 GAM499:GAN499 GAU499:GAV499 GBC499:GBD499 GBK499:GBL499 GBS499:GBT499 GCA499:GCB499 GCI499:GCJ499 GCQ499:GCR499 GCY499:GCZ499 GDG499:GDH499 GDO499:GDP499 GDW499:GDX499 GEE499:GEF499 GEM499:GEN499 GEU499:GEV499 GFC499:GFD499 GFK499:GFL499 GFS499:GFT499 GGA499:GGB499 GGI499:GGJ499 GGQ499:GGR499 GGY499:GGZ499 GHG499:GHH499 GHO499:GHP499 GHW499:GHX499 GIE499:GIF499 GIM499:GIN499 GIU499:GIV499 GJC499:GJD499 GJK499:GJL499 GJS499:GJT499 GKA499:GKB499 GKI499:GKJ499 GKQ499:GKR499 GKY499:GKZ499 GLG499:GLH499 GLO499:GLP499 GLW499:GLX499 GME499:GMF499 GMM499:GMN499 GMU499:GMV499 GNC499:GND499 GNK499:GNL499 GNS499:GNT499 GOA499:GOB499 GOI499:GOJ499 GOQ499:GOR499 GOY499:GOZ499 GPG499:GPH499 GPO499:GPP499 GPW499:GPX499 GQE499:GQF499 GQM499:GQN499 GQU499:GQV499 GRC499:GRD499 GRK499:GRL499 GRS499:GRT499 GSA499:GSB499 GSI499:GSJ499 GSQ499:GSR499 GSY499:GSZ499 GTG499:GTH499 GTO499:GTP499 GTW499:GTX499 GUE499:GUF499 GUM499:GUN499 GUU499:GUV499 GVC499:GVD499 GVK499:GVL499 GVS499:GVT499 GWA499:GWB499 GWI499:GWJ499 GWQ499:GWR499 GWY499:GWZ499 GXG499:GXH499 GXO499:GXP499 GXW499:GXX499 GYE499:GYF499 GYM499:GYN499 GYU499:GYV499 GZC499:GZD499 GZK499:GZL499 GZS499:GZT499 HAA499:HAB499 HAI499:HAJ499 HAQ499:HAR499 HAY499:HAZ499 HBG499:HBH499 HBO499:HBP499 HBW499:HBX499 HCE499:HCF499 HCM499:HCN499 HCU499:HCV499 HDC499:HDD499 HDK499:HDL499 HDS499:HDT499 HEA499:HEB499 HEI499:HEJ499 HEQ499:HER499 HEY499:HEZ499 HFG499:HFH499 HFO499:HFP499 HFW499:HFX499 HGE499:HGF499 HGM499:HGN499 HGU499:HGV499 HHC499:HHD499 HHK499:HHL499 HHS499:HHT499 HIA499:HIB499 HII499:HIJ499 HIQ499:HIR499 HIY499:HIZ499 HJG499:HJH499 HJO499:HJP499 HJW499:HJX499 HKE499:HKF499 HKM499:HKN499 HKU499:HKV499 HLC499:HLD499 HLK499:HLL499 HLS499:HLT499 HMA499:HMB499 HMI499:HMJ499 HMQ499:HMR499 HMY499:HMZ499 HNG499:HNH499 HNO499:HNP499 HNW499:HNX499 HOE499:HOF499 HOM499:HON499 HOU499:HOV499 HPC499:HPD499 HPK499:HPL499 HPS499:HPT499 HQA499:HQB499 HQI499:HQJ499 HQQ499:HQR499 HQY499:HQZ499 HRG499:HRH499 HRO499:HRP499 HRW499:HRX499 HSE499:HSF499 HSM499:HSN499 HSU499:HSV499 HTC499:HTD499 HTK499:HTL499 HTS499:HTT499 HUA499:HUB499 HUI499:HUJ499 HUQ499:HUR499 HUY499:HUZ499 HVG499:HVH499 HVO499:HVP499 HVW499:HVX499 HWE499:HWF499 HWM499:HWN499 HWU499:HWV499 HXC499:HXD499 HXK499:HXL499 HXS499:HXT499 HYA499:HYB499 HYI499:HYJ499 HYQ499:HYR499 HYY499:HYZ499 HZG499:HZH499 HZO499:HZP499 HZW499:HZX499 IAE499:IAF499 IAM499:IAN499 IAU499:IAV499 IBC499:IBD499 IBK499:IBL499 IBS499:IBT499 ICA499:ICB499 ICI499:ICJ499 ICQ499:ICR499 ICY499:ICZ499 IDG499:IDH499 IDO499:IDP499 IDW499:IDX499 IEE499:IEF499 IEM499:IEN499 IEU499:IEV499 IFC499:IFD499 IFK499:IFL499 IFS499:IFT499 IGA499:IGB499 IGI499:IGJ499 IGQ499:IGR499 IGY499:IGZ499 IHG499:IHH499 IHO499:IHP499 IHW499:IHX499 IIE499:IIF499 IIM499:IIN499 IIU499:IIV499 IJC499:IJD499 IJK499:IJL499 IJS499:IJT499 IKA499:IKB499 IKI499:IKJ499 IKQ499:IKR499 IKY499:IKZ499 ILG499:ILH499 ILO499:ILP499 ILW499:ILX499 IME499:IMF499 IMM499:IMN499 IMU499:IMV499 INC499:IND499 INK499:INL499 INS499:INT499 IOA499:IOB499 IOI499:IOJ499 IOQ499:IOR499 IOY499:IOZ499 IPG499:IPH499 IPO499:IPP499 IPW499:IPX499 IQE499:IQF499 IQM499:IQN499 IQU499:IQV499 IRC499:IRD499 IRK499:IRL499 IRS499:IRT499 ISA499:ISB499 ISI499:ISJ499 ISQ499:ISR499 ISY499:ISZ499 ITG499:ITH499 ITO499:ITP499 ITW499:ITX499 IUE499:IUF499 IUM499:IUN499 IUU499:IUV499 IVC499:IVD499 IVK499:IVL499 IVS499:IVT499 IWA499:IWB499 IWI499:IWJ499 IWQ499:IWR499 IWY499:IWZ499 IXG499:IXH499 IXO499:IXP499 IXW499:IXX499 IYE499:IYF499 IYM499:IYN499 IYU499:IYV499 IZC499:IZD499 IZK499:IZL499 IZS499:IZT499 JAA499:JAB499 JAI499:JAJ499 JAQ499:JAR499 JAY499:JAZ499 JBG499:JBH499 JBO499:JBP499 JBW499:JBX499 JCE499:JCF499 JCM499:JCN499 JCU499:JCV499 JDC499:JDD499 JDK499:JDL499 JDS499:JDT499 JEA499:JEB499 JEI499:JEJ499 JEQ499:JER499 JEY499:JEZ499 JFG499:JFH499 JFO499:JFP499 JFW499:JFX499 JGE499:JGF499 JGM499:JGN499 JGU499:JGV499 JHC499:JHD499 JHK499:JHL499 JHS499:JHT499 JIA499:JIB499 JII499:JIJ499 JIQ499:JIR499 JIY499:JIZ499 JJG499:JJH499 JJO499:JJP499 JJW499:JJX499 JKE499:JKF499 JKM499:JKN499 JKU499:JKV499 JLC499:JLD499 JLK499:JLL499 JLS499:JLT499 JMA499:JMB499 JMI499:JMJ499 JMQ499:JMR499 JMY499:JMZ499 JNG499:JNH499 JNO499:JNP499 JNW499:JNX499 JOE499:JOF499 JOM499:JON499 JOU499:JOV499 JPC499:JPD499 JPK499:JPL499 JPS499:JPT499 JQA499:JQB499 JQI499:JQJ499 JQQ499:JQR499 JQY499:JQZ499 JRG499:JRH499 JRO499:JRP499 JRW499:JRX499 JSE499:JSF499 JSM499:JSN499 JSU499:JSV499 JTC499:JTD499 JTK499:JTL499 JTS499:JTT499 JUA499:JUB499 JUI499:JUJ499 JUQ499:JUR499 JUY499:JUZ499 JVG499:JVH499 JVO499:JVP499 JVW499:JVX499 JWE499:JWF499 JWM499:JWN499 JWU499:JWV499 JXC499:JXD499 JXK499:JXL499 JXS499:JXT499 JYA499:JYB499 JYI499:JYJ499 JYQ499:JYR499 JYY499:JYZ499 JZG499:JZH499 JZO499:JZP499 JZW499:JZX499 KAE499:KAF499 KAM499:KAN499 KAU499:KAV499 KBC499:KBD499 KBK499:KBL499 KBS499:KBT499 KCA499:KCB499 KCI499:KCJ499 KCQ499:KCR499 KCY499:KCZ499 KDG499:KDH499 KDO499:KDP499 KDW499:KDX499 KEE499:KEF499 KEM499:KEN499 KEU499:KEV499 KFC499:KFD499 KFK499:KFL499 KFS499:KFT499 KGA499:KGB499 KGI499:KGJ499 KGQ499:KGR499 KGY499:KGZ499 KHG499:KHH499 KHO499:KHP499 KHW499:KHX499 KIE499:KIF499 KIM499:KIN499 KIU499:KIV499 KJC499:KJD499 KJK499:KJL499 KJS499:KJT499 KKA499:KKB499 KKI499:KKJ499 KKQ499:KKR499 KKY499:KKZ499 KLG499:KLH499 KLO499:KLP499 KLW499:KLX499 KME499:KMF499 KMM499:KMN499 KMU499:KMV499 KNC499:KND499 KNK499:KNL499 KNS499:KNT499 KOA499:KOB499 KOI499:KOJ499 KOQ499:KOR499 KOY499:KOZ499 KPG499:KPH499 KPO499:KPP499 KPW499:KPX499 KQE499:KQF499 KQM499:KQN499 KQU499:KQV499 KRC499:KRD499 KRK499:KRL499 KRS499:KRT499 KSA499:KSB499 KSI499:KSJ499 KSQ499:KSR499 KSY499:KSZ499 KTG499:KTH499 KTO499:KTP499 KTW499:KTX499 KUE499:KUF499 KUM499:KUN499 KUU499:KUV499 KVC499:KVD499 KVK499:KVL499 KVS499:KVT499 KWA499:KWB499 KWI499:KWJ499 KWQ499:KWR499 KWY499:KWZ499 KXG499:KXH499 KXO499:KXP499 KXW499:KXX499 KYE499:KYF499 KYM499:KYN499 KYU499:KYV499 KZC499:KZD499 KZK499:KZL499 KZS499:KZT499 LAA499:LAB499 LAI499:LAJ499 LAQ499:LAR499 LAY499:LAZ499 LBG499:LBH499 LBO499:LBP499 LBW499:LBX499 LCE499:LCF499 LCM499:LCN499 LCU499:LCV499 LDC499:LDD499 LDK499:LDL499 LDS499:LDT499 LEA499:LEB499 LEI499:LEJ499 LEQ499:LER499 LEY499:LEZ499 LFG499:LFH499 LFO499:LFP499 LFW499:LFX499 LGE499:LGF499 LGM499:LGN499 LGU499:LGV499 LHC499:LHD499 LHK499:LHL499 LHS499:LHT499 LIA499:LIB499 LII499:LIJ499 LIQ499:LIR499 LIY499:LIZ499 LJG499:LJH499 LJO499:LJP499 LJW499:LJX499 LKE499:LKF499 LKM499:LKN499 LKU499:LKV499 LLC499:LLD499 LLK499:LLL499 LLS499:LLT499 LMA499:LMB499 LMI499:LMJ499 LMQ499:LMR499 LMY499:LMZ499 LNG499:LNH499 LNO499:LNP499 LNW499:LNX499 LOE499:LOF499 LOM499:LON499 LOU499:LOV499 LPC499:LPD499 LPK499:LPL499 LPS499:LPT499 LQA499:LQB499 LQI499:LQJ499 LQQ499:LQR499 LQY499:LQZ499 LRG499:LRH499 LRO499:LRP499 LRW499:LRX499 LSE499:LSF499 LSM499:LSN499 LSU499:LSV499 LTC499:LTD499 LTK499:LTL499 LTS499:LTT499 LUA499:LUB499 LUI499:LUJ499 LUQ499:LUR499 LUY499:LUZ499 LVG499:LVH499 LVO499:LVP499 LVW499:LVX499 LWE499:LWF499 LWM499:LWN499 LWU499:LWV499 LXC499:LXD499 LXK499:LXL499 LXS499:LXT499 LYA499:LYB499 LYI499:LYJ499 LYQ499:LYR499 LYY499:LYZ499 LZG499:LZH499 LZO499:LZP499 LZW499:LZX499 MAE499:MAF499 MAM499:MAN499 MAU499:MAV499 MBC499:MBD499 MBK499:MBL499 MBS499:MBT499 MCA499:MCB499 MCI499:MCJ499 MCQ499:MCR499 MCY499:MCZ499 MDG499:MDH499 MDO499:MDP499 MDW499:MDX499 MEE499:MEF499 MEM499:MEN499 MEU499:MEV499 MFC499:MFD499 MFK499:MFL499 MFS499:MFT499 MGA499:MGB499 MGI499:MGJ499 MGQ499:MGR499 MGY499:MGZ499 MHG499:MHH499 MHO499:MHP499 MHW499:MHX499 MIE499:MIF499 MIM499:MIN499 MIU499:MIV499 MJC499:MJD499 MJK499:MJL499 MJS499:MJT499 MKA499:MKB499 MKI499:MKJ499 MKQ499:MKR499 MKY499:MKZ499 MLG499:MLH499 MLO499:MLP499 MLW499:MLX499 MME499:MMF499 MMM499:MMN499 MMU499:MMV499 MNC499:MND499 MNK499:MNL499 MNS499:MNT499 MOA499:MOB499 MOI499:MOJ499 MOQ499:MOR499 MOY499:MOZ499 MPG499:MPH499 MPO499:MPP499 MPW499:MPX499 MQE499:MQF499 MQM499:MQN499 MQU499:MQV499 MRC499:MRD499 MRK499:MRL499 MRS499:MRT499 MSA499:MSB499 MSI499:MSJ499 MSQ499:MSR499 MSY499:MSZ499 MTG499:MTH499 MTO499:MTP499 MTW499:MTX499 MUE499:MUF499 MUM499:MUN499 MUU499:MUV499 MVC499:MVD499 MVK499:MVL499 MVS499:MVT499 MWA499:MWB499 MWI499:MWJ499 MWQ499:MWR499 MWY499:MWZ499 MXG499:MXH499 MXO499:MXP499 MXW499:MXX499 MYE499:MYF499 MYM499:MYN499 MYU499:MYV499 MZC499:MZD499 MZK499:MZL499 MZS499:MZT499 NAA499:NAB499 NAI499:NAJ499 NAQ499:NAR499 NAY499:NAZ499 NBG499:NBH499 NBO499:NBP499 NBW499:NBX499 NCE499:NCF499 NCM499:NCN499 NCU499:NCV499 NDC499:NDD499 NDK499:NDL499 NDS499:NDT499 NEA499:NEB499 NEI499:NEJ499 NEQ499:NER499 NEY499:NEZ499 NFG499:NFH499 NFO499:NFP499 NFW499:NFX499 NGE499:NGF499 NGM499:NGN499 NGU499:NGV499 NHC499:NHD499 NHK499:NHL499 NHS499:NHT499 NIA499:NIB499 NII499:NIJ499 NIQ499:NIR499 NIY499:NIZ499 NJG499:NJH499 NJO499:NJP499 NJW499:NJX499 NKE499:NKF499 NKM499:NKN499 NKU499:NKV499 NLC499:NLD499 NLK499:NLL499 NLS499:NLT499 NMA499:NMB499 NMI499:NMJ499 NMQ499:NMR499 NMY499:NMZ499 NNG499:NNH499 NNO499:NNP499 NNW499:NNX499 NOE499:NOF499 NOM499:NON499 NOU499:NOV499 NPC499:NPD499 NPK499:NPL499 NPS499:NPT499 NQA499:NQB499 NQI499:NQJ499 NQQ499:NQR499 NQY499:NQZ499 NRG499:NRH499 NRO499:NRP499 NRW499:NRX499 NSE499:NSF499 NSM499:NSN499 NSU499:NSV499 NTC499:NTD499 NTK499:NTL499 NTS499:NTT499 NUA499:NUB499 NUI499:NUJ499 NUQ499:NUR499 NUY499:NUZ499 NVG499:NVH499 NVO499:NVP499 NVW499:NVX499 NWE499:NWF499 NWM499:NWN499 NWU499:NWV499 NXC499:NXD499 NXK499:NXL499 NXS499:NXT499 NYA499:NYB499 NYI499:NYJ499 NYQ499:NYR499 NYY499:NYZ499 NZG499:NZH499 NZO499:NZP499 NZW499:NZX499 OAE499:OAF499 OAM499:OAN499 OAU499:OAV499 OBC499:OBD499 OBK499:OBL499 OBS499:OBT499 OCA499:OCB499 OCI499:OCJ499 OCQ499:OCR499 OCY499:OCZ499 ODG499:ODH499 ODO499:ODP499 ODW499:ODX499 OEE499:OEF499 OEM499:OEN499 OEU499:OEV499 OFC499:OFD499 OFK499:OFL499 OFS499:OFT499 OGA499:OGB499 OGI499:OGJ499 OGQ499:OGR499 OGY499:OGZ499 OHG499:OHH499 OHO499:OHP499 OHW499:OHX499 OIE499:OIF499 OIM499:OIN499 OIU499:OIV499 OJC499:OJD499 OJK499:OJL499 OJS499:OJT499 OKA499:OKB499 OKI499:OKJ499 OKQ499:OKR499 OKY499:OKZ499 OLG499:OLH499 OLO499:OLP499 OLW499:OLX499 OME499:OMF499 OMM499:OMN499 OMU499:OMV499 ONC499:OND499 ONK499:ONL499 ONS499:ONT499 OOA499:OOB499 OOI499:OOJ499 OOQ499:OOR499 OOY499:OOZ499 OPG499:OPH499 OPO499:OPP499 OPW499:OPX499 OQE499:OQF499 OQM499:OQN499 OQU499:OQV499 ORC499:ORD499 ORK499:ORL499 ORS499:ORT499 OSA499:OSB499 OSI499:OSJ499 OSQ499:OSR499 OSY499:OSZ499 OTG499:OTH499 OTO499:OTP499 OTW499:OTX499 OUE499:OUF499 OUM499:OUN499 OUU499:OUV499 OVC499:OVD499 OVK499:OVL499 OVS499:OVT499 OWA499:OWB499 OWI499:OWJ499 OWQ499:OWR499 OWY499:OWZ499 OXG499:OXH499 OXO499:OXP499 OXW499:OXX499 OYE499:OYF499 OYM499:OYN499 OYU499:OYV499 OZC499:OZD499 OZK499:OZL499 OZS499:OZT499 PAA499:PAB499 PAI499:PAJ499 PAQ499:PAR499 PAY499:PAZ499 PBG499:PBH499 PBO499:PBP499 PBW499:PBX499 PCE499:PCF499 PCM499:PCN499 PCU499:PCV499 PDC499:PDD499 PDK499:PDL499 PDS499:PDT499 PEA499:PEB499 PEI499:PEJ499 PEQ499:PER499 PEY499:PEZ499 PFG499:PFH499 PFO499:PFP499 PFW499:PFX499 PGE499:PGF499 PGM499:PGN499 PGU499:PGV499 PHC499:PHD499 PHK499:PHL499 PHS499:PHT499 PIA499:PIB499 PII499:PIJ499 PIQ499:PIR499 PIY499:PIZ499 PJG499:PJH499 PJO499:PJP499 PJW499:PJX499 PKE499:PKF499 PKM499:PKN499 PKU499:PKV499 PLC499:PLD499 PLK499:PLL499 PLS499:PLT499 PMA499:PMB499 PMI499:PMJ499 PMQ499:PMR499 PMY499:PMZ499 PNG499:PNH499 PNO499:PNP499 PNW499:PNX499 POE499:POF499 POM499:PON499 POU499:POV499 PPC499:PPD499 PPK499:PPL499 PPS499:PPT499 PQA499:PQB499 PQI499:PQJ499 PQQ499:PQR499 PQY499:PQZ499 PRG499:PRH499 PRO499:PRP499 PRW499:PRX499 PSE499:PSF499 PSM499:PSN499 PSU499:PSV499 PTC499:PTD499 PTK499:PTL499 PTS499:PTT499 PUA499:PUB499 PUI499:PUJ499 PUQ499:PUR499 PUY499:PUZ499 PVG499:PVH499 PVO499:PVP499 PVW499:PVX499 PWE499:PWF499 PWM499:PWN499 PWU499:PWV499 PXC499:PXD499 PXK499:PXL499 PXS499:PXT499 PYA499:PYB499 PYI499:PYJ499 PYQ499:PYR499 PYY499:PYZ499 PZG499:PZH499 PZO499:PZP499 PZW499:PZX499 QAE499:QAF499 QAM499:QAN499 QAU499:QAV499 QBC499:QBD499 QBK499:QBL499 QBS499:QBT499 QCA499:QCB499 QCI499:QCJ499 QCQ499:QCR499 QCY499:QCZ499 QDG499:QDH499 QDO499:QDP499 QDW499:QDX499 QEE499:QEF499 QEM499:QEN499 QEU499:QEV499 QFC499:QFD499 QFK499:QFL499 QFS499:QFT499 QGA499:QGB499 QGI499:QGJ499 QGQ499:QGR499 QGY499:QGZ499 QHG499:QHH499 QHO499:QHP499 QHW499:QHX499 QIE499:QIF499 QIM499:QIN499 QIU499:QIV499 QJC499:QJD499 QJK499:QJL499 QJS499:QJT499 QKA499:QKB499 QKI499:QKJ499 QKQ499:QKR499 QKY499:QKZ499 QLG499:QLH499 QLO499:QLP499 QLW499:QLX499 QME499:QMF499 QMM499:QMN499 QMU499:QMV499 QNC499:QND499 QNK499:QNL499 QNS499:QNT499 QOA499:QOB499 QOI499:QOJ499 QOQ499:QOR499 QOY499:QOZ499 QPG499:QPH499 QPO499:QPP499 QPW499:QPX499 QQE499:QQF499 QQM499:QQN499 QQU499:QQV499 QRC499:QRD499 QRK499:QRL499 QRS499:QRT499 QSA499:QSB499 QSI499:QSJ499 QSQ499:QSR499 QSY499:QSZ499 QTG499:QTH499 QTO499:QTP499 QTW499:QTX499 QUE499:QUF499 QUM499:QUN499 QUU499:QUV499 QVC499:QVD499 QVK499:QVL499 QVS499:QVT499 QWA499:QWB499 QWI499:QWJ499 QWQ499:QWR499 QWY499:QWZ499 QXG499:QXH499 QXO499:QXP499 QXW499:QXX499 QYE499:QYF499 QYM499:QYN499 QYU499:QYV499 QZC499:QZD499 QZK499:QZL499 QZS499:QZT499 RAA499:RAB499 RAI499:RAJ499 RAQ499:RAR499 RAY499:RAZ499 RBG499:RBH499 RBO499:RBP499 RBW499:RBX499 RCE499:RCF499 RCM499:RCN499 RCU499:RCV499 RDC499:RDD499 RDK499:RDL499 RDS499:RDT499 REA499:REB499 REI499:REJ499 REQ499:RER499 REY499:REZ499 RFG499:RFH499 RFO499:RFP499 RFW499:RFX499 RGE499:RGF499 RGM499:RGN499 RGU499:RGV499 RHC499:RHD499 RHK499:RHL499 RHS499:RHT499 RIA499:RIB499 RII499:RIJ499 RIQ499:RIR499 RIY499:RIZ499 RJG499:RJH499 RJO499:RJP499 RJW499:RJX499 RKE499:RKF499 RKM499:RKN499 RKU499:RKV499 RLC499:RLD499 RLK499:RLL499 RLS499:RLT499 RMA499:RMB499 RMI499:RMJ499 RMQ499:RMR499 RMY499:RMZ499 RNG499:RNH499 RNO499:RNP499 RNW499:RNX499 ROE499:ROF499 ROM499:RON499 ROU499:ROV499 RPC499:RPD499 RPK499:RPL499 RPS499:RPT499 RQA499:RQB499 RQI499:RQJ499 RQQ499:RQR499 RQY499:RQZ499 RRG499:RRH499 RRO499:RRP499 RRW499:RRX499 RSE499:RSF499 RSM499:RSN499 RSU499:RSV499 RTC499:RTD499 RTK499:RTL499 RTS499:RTT499 RUA499:RUB499 RUI499:RUJ499 RUQ499:RUR499 RUY499:RUZ499 RVG499:RVH499 RVO499:RVP499 RVW499:RVX499 RWE499:RWF499 RWM499:RWN499 RWU499:RWV499 RXC499:RXD499 RXK499:RXL499 RXS499:RXT499 RYA499:RYB499 RYI499:RYJ499 RYQ499:RYR499 RYY499:RYZ499 RZG499:RZH499 RZO499:RZP499 RZW499:RZX499 SAE499:SAF499 SAM499:SAN499 SAU499:SAV499 SBC499:SBD499 SBK499:SBL499 SBS499:SBT499 SCA499:SCB499 SCI499:SCJ499 SCQ499:SCR499 SCY499:SCZ499 SDG499:SDH499 SDO499:SDP499 SDW499:SDX499 SEE499:SEF499 SEM499:SEN499 SEU499:SEV499 SFC499:SFD499 SFK499:SFL499 SFS499:SFT499 SGA499:SGB499 SGI499:SGJ499 SGQ499:SGR499 SGY499:SGZ499 SHG499:SHH499 SHO499:SHP499 SHW499:SHX499 SIE499:SIF499 SIM499:SIN499 SIU499:SIV499 SJC499:SJD499 SJK499:SJL499 SJS499:SJT499 SKA499:SKB499 SKI499:SKJ499 SKQ499:SKR499 SKY499:SKZ499 SLG499:SLH499 SLO499:SLP499 SLW499:SLX499 SME499:SMF499 SMM499:SMN499 SMU499:SMV499 SNC499:SND499 SNK499:SNL499 SNS499:SNT499 SOA499:SOB499 SOI499:SOJ499 SOQ499:SOR499 SOY499:SOZ499 SPG499:SPH499 SPO499:SPP499 SPW499:SPX499 SQE499:SQF499 SQM499:SQN499 SQU499:SQV499 SRC499:SRD499 SRK499:SRL499 SRS499:SRT499 SSA499:SSB499 SSI499:SSJ499 SSQ499:SSR499 SSY499:SSZ499 STG499:STH499 STO499:STP499 STW499:STX499 SUE499:SUF499 SUM499:SUN499 SUU499:SUV499 SVC499:SVD499 SVK499:SVL499 SVS499:SVT499 SWA499:SWB499 SWI499:SWJ499 SWQ499:SWR499 SWY499:SWZ499 SXG499:SXH499 SXO499:SXP499 SXW499:SXX499 SYE499:SYF499 SYM499:SYN499 SYU499:SYV499 SZC499:SZD499 SZK499:SZL499 SZS499:SZT499 TAA499:TAB499 TAI499:TAJ499 TAQ499:TAR499 TAY499:TAZ499 TBG499:TBH499 TBO499:TBP499 TBW499:TBX499 TCE499:TCF499 TCM499:TCN499 TCU499:TCV499 TDC499:TDD499 TDK499:TDL499 TDS499:TDT499 TEA499:TEB499 TEI499:TEJ499 TEQ499:TER499 TEY499:TEZ499 TFG499:TFH499 TFO499:TFP499 TFW499:TFX499 TGE499:TGF499 TGM499:TGN499 TGU499:TGV499 THC499:THD499 THK499:THL499 THS499:THT499 TIA499:TIB499 TII499:TIJ499 TIQ499:TIR499 TIY499:TIZ499 TJG499:TJH499 TJO499:TJP499 TJW499:TJX499 TKE499:TKF499 TKM499:TKN499 TKU499:TKV499 TLC499:TLD499 TLK499:TLL499 TLS499:TLT499 TMA499:TMB499 TMI499:TMJ499 TMQ499:TMR499 TMY499:TMZ499 TNG499:TNH499 TNO499:TNP499 TNW499:TNX499 TOE499:TOF499 TOM499:TON499 TOU499:TOV499 TPC499:TPD499 TPK499:TPL499 TPS499:TPT499 TQA499:TQB499 TQI499:TQJ499 TQQ499:TQR499 TQY499:TQZ499 TRG499:TRH499 TRO499:TRP499 TRW499:TRX499 TSE499:TSF499 TSM499:TSN499 TSU499:TSV499 TTC499:TTD499 TTK499:TTL499 TTS499:TTT499 TUA499:TUB499 TUI499:TUJ499 TUQ499:TUR499 TUY499:TUZ499 TVG499:TVH499 TVO499:TVP499 TVW499:TVX499 TWE499:TWF499 TWM499:TWN499 TWU499:TWV499 TXC499:TXD499 TXK499:TXL499 TXS499:TXT499 TYA499:TYB499 TYI499:TYJ499 TYQ499:TYR499 TYY499:TYZ499 TZG499:TZH499 TZO499:TZP499 TZW499:TZX499 UAE499:UAF499 UAM499:UAN499 UAU499:UAV499 UBC499:UBD499 UBK499:UBL499 UBS499:UBT499 UCA499:UCB499 UCI499:UCJ499 UCQ499:UCR499 UCY499:UCZ499 UDG499:UDH499 UDO499:UDP499 UDW499:UDX499 UEE499:UEF499 UEM499:UEN499 UEU499:UEV499 UFC499:UFD499 UFK499:UFL499 UFS499:UFT499 UGA499:UGB499 UGI499:UGJ499 UGQ499:UGR499 UGY499:UGZ499 UHG499:UHH499 UHO499:UHP499 UHW499:UHX499 UIE499:UIF499 UIM499:UIN499 UIU499:UIV499 UJC499:UJD499 UJK499:UJL499 UJS499:UJT499 UKA499:UKB499 UKI499:UKJ499 UKQ499:UKR499 UKY499:UKZ499 ULG499:ULH499 ULO499:ULP499 ULW499:ULX499 UME499:UMF499 UMM499:UMN499 UMU499:UMV499 UNC499:UND499 UNK499:UNL499 UNS499:UNT499 UOA499:UOB499 UOI499:UOJ499 UOQ499:UOR499 UOY499:UOZ499 UPG499:UPH499 UPO499:UPP499 UPW499:UPX499 UQE499:UQF499 UQM499:UQN499 UQU499:UQV499 URC499:URD499 URK499:URL499 URS499:URT499 USA499:USB499 USI499:USJ499 USQ499:USR499 USY499:USZ499 UTG499:UTH499 UTO499:UTP499 UTW499:UTX499 UUE499:UUF499 UUM499:UUN499 UUU499:UUV499 UVC499:UVD499 UVK499:UVL499 UVS499:UVT499 UWA499:UWB499 UWI499:UWJ499 UWQ499:UWR499 UWY499:UWZ499 UXG499:UXH499 UXO499:UXP499 UXW499:UXX499 UYE499:UYF499 UYM499:UYN499 UYU499:UYV499 UZC499:UZD499 UZK499:UZL499 UZS499:UZT499 VAA499:VAB499 VAI499:VAJ499 VAQ499:VAR499 VAY499:VAZ499 VBG499:VBH499 VBO499:VBP499 VBW499:VBX499 VCE499:VCF499 VCM499:VCN499 VCU499:VCV499 VDC499:VDD499 VDK499:VDL499 VDS499:VDT499 VEA499:VEB499 VEI499:VEJ499 VEQ499:VER499 VEY499:VEZ499 VFG499:VFH499 VFO499:VFP499 VFW499:VFX499 VGE499:VGF499 VGM499:VGN499 VGU499:VGV499 VHC499:VHD499 VHK499:VHL499 VHS499:VHT499 VIA499:VIB499 VII499:VIJ499 VIQ499:VIR499 VIY499:VIZ499 VJG499:VJH499 VJO499:VJP499 VJW499:VJX499 VKE499:VKF499 VKM499:VKN499 VKU499:VKV499 VLC499:VLD499 VLK499:VLL499 VLS499:VLT499 VMA499:VMB499 VMI499:VMJ499 VMQ499:VMR499 VMY499:VMZ499 VNG499:VNH499 VNO499:VNP499 VNW499:VNX499 VOE499:VOF499 VOM499:VON499 VOU499:VOV499 VPC499:VPD499 VPK499:VPL499 VPS499:VPT499 VQA499:VQB499 VQI499:VQJ499 VQQ499:VQR499 VQY499:VQZ499 VRG499:VRH499 VRO499:VRP499 VRW499:VRX499 VSE499:VSF499 VSM499:VSN499 VSU499:VSV499 VTC499:VTD499 VTK499:VTL499 VTS499:VTT499 VUA499:VUB499 VUI499:VUJ499 VUQ499:VUR499 VUY499:VUZ499 VVG499:VVH499 VVO499:VVP499 VVW499:VVX499 VWE499:VWF499 VWM499:VWN499 VWU499:VWV499 VXC499:VXD499 VXK499:VXL499 VXS499:VXT499 VYA499:VYB499 VYI499:VYJ499 VYQ499:VYR499 VYY499:VYZ499 VZG499:VZH499 VZO499:VZP499 VZW499:VZX499 WAE499:WAF499 WAM499:WAN499 WAU499:WAV499 WBC499:WBD499 WBK499:WBL499 WBS499:WBT499 WCA499:WCB499 WCI499:WCJ499 WCQ499:WCR499 WCY499:WCZ499 WDG499:WDH499 WDO499:WDP499 WDW499:WDX499 WEE499:WEF499 WEM499:WEN499 WEU499:WEV499 WFC499:WFD499 WFK499:WFL499 WFS499:WFT499 WGA499:WGB499 WGI499:WGJ499 WGQ499:WGR499 WGY499:WGZ499 WHG499:WHH499 WHO499:WHP499 WHW499:WHX499 WIE499:WIF499 WIM499:WIN499 WIU499:WIV499 WJC499:WJD499 WJK499:WJL499 WJS499:WJT499 WKA499:WKB499 WKI499:WKJ499 WKQ499:WKR499 WKY499:WKZ499 WLG499:WLH499 WLO499:WLP499 WLW499:WLX499 WME499:WMF499 WMM499:WMN499 WMU499:WMV499 WNC499:WND499 WNK499:WNL499 WNS499:WNT499 WOA499:WOB499 WOI499:WOJ499 WOQ499:WOR499 WOY499:WOZ499 WPG499:WPH499 WPO499:WPP499 WPW499:WPX499 WQE499:WQF499 WQM499:WQN499 WQU499:WQV499 WRC499:WRD499 WRK499:WRL499 WRS499:WRT499 WSA499:WSB499 WSI499:WSJ499 WSQ499:WSR499 WSY499:WSZ499 WTG499:WTH499 WTO499:WTP499 WTW499:WTX499 WUE499:WUF499 WUM499:WUN499 WUU499:WUV499 WVC499:WVD499 WVK499:WVL499 WVS499:WVT499 WWA499:WWB499 WWI499:WWJ499 WWQ499:WWR499 WWY499:WWZ499 WXG499:WXH499 WXO499:WXP499 WXW499:WXX499 WYE499:WYF499 WYM499:WYN499 WYU499:WYV499 WZC499:WZD499 WZK499:WZL499 WZS499:WZT499 XAA499:XAB499 XAI499:XAJ499 XAQ499:XAR499 XAY499:XAZ499 XBG499:XBH499 XBO499:XBP499 XBW499:XBX499 XCE499:XCF499 XCM499:XCN499 XCU499:XCV499 XDC499:XDD499 XDK499:XDL499 XDS499:XDT499 XEA499:XEB499 XEI499:XEJ499 XEQ499:XER499 XEY499:XEZ499">
    <cfRule type="cellIs" dxfId="307" priority="326" operator="equal">
      <formula>"Water"</formula>
    </cfRule>
  </conditionalFormatting>
  <conditionalFormatting sqref="C499:D499 AA499:AB499 AI499:AJ499 AQ499:AR499 AY499:AZ499 BG499:BH499 BO499:BP499 BW499:BX499 CE499:CF499 CM499:CN499 CU499:CV499 DC499:DD499 DK499:DL499 DS499:DT499 EA499:EB499 EI499:EJ499 EQ499:ER499 EY499:EZ499 FG499:FH499 FO499:FP499 FW499:FX499 GE499:GF499 GM499:GN499 GU499:GV499 HC499:HD499 HK499:HL499 HS499:HT499 IA499:IB499 II499:IJ499 IQ499:IR499 IY499:IZ499 JG499:JH499 JO499:JP499 JW499:JX499 KE499:KF499 KM499:KN499 KU499:KV499 LC499:LD499 LK499:LL499 LS499:LT499 MA499:MB499 MI499:MJ499 MQ499:MR499 MY499:MZ499 NG499:NH499 NO499:NP499 NW499:NX499 OE499:OF499 OM499:ON499 OU499:OV499 PC499:PD499 PK499:PL499 PS499:PT499 QA499:QB499 QI499:QJ499 QQ499:QR499 QY499:QZ499 RG499:RH499 RO499:RP499 RW499:RX499 SE499:SF499 SM499:SN499 SU499:SV499 TC499:TD499 TK499:TL499 TS499:TT499 UA499:UB499 UI499:UJ499 UQ499:UR499 UY499:UZ499 VG499:VH499 VO499:VP499 VW499:VX499 WE499:WF499 WM499:WN499 WU499:WV499 XC499:XD499 XK499:XL499 XS499:XT499 YA499:YB499 YI499:YJ499 YQ499:YR499 YY499:YZ499 ZG499:ZH499 ZO499:ZP499 ZW499:ZX499 AAE499:AAF499 AAM499:AAN499 AAU499:AAV499 ABC499:ABD499 ABK499:ABL499 ABS499:ABT499 ACA499:ACB499 ACI499:ACJ499 ACQ499:ACR499 ACY499:ACZ499 ADG499:ADH499 ADO499:ADP499 ADW499:ADX499 AEE499:AEF499 AEM499:AEN499 AEU499:AEV499 AFC499:AFD499 AFK499:AFL499 AFS499:AFT499 AGA499:AGB499 AGI499:AGJ499 AGQ499:AGR499 AGY499:AGZ499 AHG499:AHH499 AHO499:AHP499 AHW499:AHX499 AIE499:AIF499 AIM499:AIN499 AIU499:AIV499 AJC499:AJD499 AJK499:AJL499 AJS499:AJT499 AKA499:AKB499 AKI499:AKJ499 AKQ499:AKR499 AKY499:AKZ499 ALG499:ALH499 ALO499:ALP499 ALW499:ALX499 AME499:AMF499 AMM499:AMN499 AMU499:AMV499 ANC499:AND499 ANK499:ANL499 ANS499:ANT499 AOA499:AOB499 AOI499:AOJ499 AOQ499:AOR499 AOY499:AOZ499 APG499:APH499 APO499:APP499 APW499:APX499 AQE499:AQF499 AQM499:AQN499 AQU499:AQV499 ARC499:ARD499 ARK499:ARL499 ARS499:ART499 ASA499:ASB499 ASI499:ASJ499 ASQ499:ASR499 ASY499:ASZ499 ATG499:ATH499 ATO499:ATP499 ATW499:ATX499 AUE499:AUF499 AUM499:AUN499 AUU499:AUV499 AVC499:AVD499 AVK499:AVL499 AVS499:AVT499 AWA499:AWB499 AWI499:AWJ499 AWQ499:AWR499 AWY499:AWZ499 AXG499:AXH499 AXO499:AXP499 AXW499:AXX499 AYE499:AYF499 AYM499:AYN499 AYU499:AYV499 AZC499:AZD499 AZK499:AZL499 AZS499:AZT499 BAA499:BAB499 BAI499:BAJ499 BAQ499:BAR499 BAY499:BAZ499 BBG499:BBH499 BBO499:BBP499 BBW499:BBX499 BCE499:BCF499 BCM499:BCN499 BCU499:BCV499 BDC499:BDD499 BDK499:BDL499 BDS499:BDT499 BEA499:BEB499 BEI499:BEJ499 BEQ499:BER499 BEY499:BEZ499 BFG499:BFH499 BFO499:BFP499 BFW499:BFX499 BGE499:BGF499 BGM499:BGN499 BGU499:BGV499 BHC499:BHD499 BHK499:BHL499 BHS499:BHT499 BIA499:BIB499 BII499:BIJ499 BIQ499:BIR499 BIY499:BIZ499 BJG499:BJH499 BJO499:BJP499 BJW499:BJX499 BKE499:BKF499 BKM499:BKN499 BKU499:BKV499 BLC499:BLD499 BLK499:BLL499 BLS499:BLT499 BMA499:BMB499 BMI499:BMJ499 BMQ499:BMR499 BMY499:BMZ499 BNG499:BNH499 BNO499:BNP499 BNW499:BNX499 BOE499:BOF499 BOM499:BON499 BOU499:BOV499 BPC499:BPD499 BPK499:BPL499 BPS499:BPT499 BQA499:BQB499 BQI499:BQJ499 BQQ499:BQR499 BQY499:BQZ499 BRG499:BRH499 BRO499:BRP499 BRW499:BRX499 BSE499:BSF499 BSM499:BSN499 BSU499:BSV499 BTC499:BTD499 BTK499:BTL499 BTS499:BTT499 BUA499:BUB499 BUI499:BUJ499 BUQ499:BUR499 BUY499:BUZ499 BVG499:BVH499 BVO499:BVP499 BVW499:BVX499 BWE499:BWF499 BWM499:BWN499 BWU499:BWV499 BXC499:BXD499 BXK499:BXL499 BXS499:BXT499 BYA499:BYB499 BYI499:BYJ499 BYQ499:BYR499 BYY499:BYZ499 BZG499:BZH499 BZO499:BZP499 BZW499:BZX499 CAE499:CAF499 CAM499:CAN499 CAU499:CAV499 CBC499:CBD499 CBK499:CBL499 CBS499:CBT499 CCA499:CCB499 CCI499:CCJ499 CCQ499:CCR499 CCY499:CCZ499 CDG499:CDH499 CDO499:CDP499 CDW499:CDX499 CEE499:CEF499 CEM499:CEN499 CEU499:CEV499 CFC499:CFD499 CFK499:CFL499 CFS499:CFT499 CGA499:CGB499 CGI499:CGJ499 CGQ499:CGR499 CGY499:CGZ499 CHG499:CHH499 CHO499:CHP499 CHW499:CHX499 CIE499:CIF499 CIM499:CIN499 CIU499:CIV499 CJC499:CJD499 CJK499:CJL499 CJS499:CJT499 CKA499:CKB499 CKI499:CKJ499 CKQ499:CKR499 CKY499:CKZ499 CLG499:CLH499 CLO499:CLP499 CLW499:CLX499 CME499:CMF499 CMM499:CMN499 CMU499:CMV499 CNC499:CND499 CNK499:CNL499 CNS499:CNT499 COA499:COB499 COI499:COJ499 COQ499:COR499 COY499:COZ499 CPG499:CPH499 CPO499:CPP499 CPW499:CPX499 CQE499:CQF499 CQM499:CQN499 CQU499:CQV499 CRC499:CRD499 CRK499:CRL499 CRS499:CRT499 CSA499:CSB499 CSI499:CSJ499 CSQ499:CSR499 CSY499:CSZ499 CTG499:CTH499 CTO499:CTP499 CTW499:CTX499 CUE499:CUF499 CUM499:CUN499 CUU499:CUV499 CVC499:CVD499 CVK499:CVL499 CVS499:CVT499 CWA499:CWB499 CWI499:CWJ499 CWQ499:CWR499 CWY499:CWZ499 CXG499:CXH499 CXO499:CXP499 CXW499:CXX499 CYE499:CYF499 CYM499:CYN499 CYU499:CYV499 CZC499:CZD499 CZK499:CZL499 CZS499:CZT499 DAA499:DAB499 DAI499:DAJ499 DAQ499:DAR499 DAY499:DAZ499 DBG499:DBH499 DBO499:DBP499 DBW499:DBX499 DCE499:DCF499 DCM499:DCN499 DCU499:DCV499 DDC499:DDD499 DDK499:DDL499 DDS499:DDT499 DEA499:DEB499 DEI499:DEJ499 DEQ499:DER499 DEY499:DEZ499 DFG499:DFH499 DFO499:DFP499 DFW499:DFX499 DGE499:DGF499 DGM499:DGN499 DGU499:DGV499 DHC499:DHD499 DHK499:DHL499 DHS499:DHT499 DIA499:DIB499 DII499:DIJ499 DIQ499:DIR499 DIY499:DIZ499 DJG499:DJH499 DJO499:DJP499 DJW499:DJX499 DKE499:DKF499 DKM499:DKN499 DKU499:DKV499 DLC499:DLD499 DLK499:DLL499 DLS499:DLT499 DMA499:DMB499 DMI499:DMJ499 DMQ499:DMR499 DMY499:DMZ499 DNG499:DNH499 DNO499:DNP499 DNW499:DNX499 DOE499:DOF499 DOM499:DON499 DOU499:DOV499 DPC499:DPD499 DPK499:DPL499 DPS499:DPT499 DQA499:DQB499 DQI499:DQJ499 DQQ499:DQR499 DQY499:DQZ499 DRG499:DRH499 DRO499:DRP499 DRW499:DRX499 DSE499:DSF499 DSM499:DSN499 DSU499:DSV499 DTC499:DTD499 DTK499:DTL499 DTS499:DTT499 DUA499:DUB499 DUI499:DUJ499 DUQ499:DUR499 DUY499:DUZ499 DVG499:DVH499 DVO499:DVP499 DVW499:DVX499 DWE499:DWF499 DWM499:DWN499 DWU499:DWV499 DXC499:DXD499 DXK499:DXL499 DXS499:DXT499 DYA499:DYB499 DYI499:DYJ499 DYQ499:DYR499 DYY499:DYZ499 DZG499:DZH499 DZO499:DZP499 DZW499:DZX499 EAE499:EAF499 EAM499:EAN499 EAU499:EAV499 EBC499:EBD499 EBK499:EBL499 EBS499:EBT499 ECA499:ECB499 ECI499:ECJ499 ECQ499:ECR499 ECY499:ECZ499 EDG499:EDH499 EDO499:EDP499 EDW499:EDX499 EEE499:EEF499 EEM499:EEN499 EEU499:EEV499 EFC499:EFD499 EFK499:EFL499 EFS499:EFT499 EGA499:EGB499 EGI499:EGJ499 EGQ499:EGR499 EGY499:EGZ499 EHG499:EHH499 EHO499:EHP499 EHW499:EHX499 EIE499:EIF499 EIM499:EIN499 EIU499:EIV499 EJC499:EJD499 EJK499:EJL499 EJS499:EJT499 EKA499:EKB499 EKI499:EKJ499 EKQ499:EKR499 EKY499:EKZ499 ELG499:ELH499 ELO499:ELP499 ELW499:ELX499 EME499:EMF499 EMM499:EMN499 EMU499:EMV499 ENC499:END499 ENK499:ENL499 ENS499:ENT499 EOA499:EOB499 EOI499:EOJ499 EOQ499:EOR499 EOY499:EOZ499 EPG499:EPH499 EPO499:EPP499 EPW499:EPX499 EQE499:EQF499 EQM499:EQN499 EQU499:EQV499 ERC499:ERD499 ERK499:ERL499 ERS499:ERT499 ESA499:ESB499 ESI499:ESJ499 ESQ499:ESR499 ESY499:ESZ499 ETG499:ETH499 ETO499:ETP499 ETW499:ETX499 EUE499:EUF499 EUM499:EUN499 EUU499:EUV499 EVC499:EVD499 EVK499:EVL499 EVS499:EVT499 EWA499:EWB499 EWI499:EWJ499 EWQ499:EWR499 EWY499:EWZ499 EXG499:EXH499 EXO499:EXP499 EXW499:EXX499 EYE499:EYF499 EYM499:EYN499 EYU499:EYV499 EZC499:EZD499 EZK499:EZL499 EZS499:EZT499 FAA499:FAB499 FAI499:FAJ499 FAQ499:FAR499 FAY499:FAZ499 FBG499:FBH499 FBO499:FBP499 FBW499:FBX499 FCE499:FCF499 FCM499:FCN499 FCU499:FCV499 FDC499:FDD499 FDK499:FDL499 FDS499:FDT499 FEA499:FEB499 FEI499:FEJ499 FEQ499:FER499 FEY499:FEZ499 FFG499:FFH499 FFO499:FFP499 FFW499:FFX499 FGE499:FGF499 FGM499:FGN499 FGU499:FGV499 FHC499:FHD499 FHK499:FHL499 FHS499:FHT499 FIA499:FIB499 FII499:FIJ499 FIQ499:FIR499 FIY499:FIZ499 FJG499:FJH499 FJO499:FJP499 FJW499:FJX499 FKE499:FKF499 FKM499:FKN499 FKU499:FKV499 FLC499:FLD499 FLK499:FLL499 FLS499:FLT499 FMA499:FMB499 FMI499:FMJ499 FMQ499:FMR499 FMY499:FMZ499 FNG499:FNH499 FNO499:FNP499 FNW499:FNX499 FOE499:FOF499 FOM499:FON499 FOU499:FOV499 FPC499:FPD499 FPK499:FPL499 FPS499:FPT499 FQA499:FQB499 FQI499:FQJ499 FQQ499:FQR499 FQY499:FQZ499 FRG499:FRH499 FRO499:FRP499 FRW499:FRX499 FSE499:FSF499 FSM499:FSN499 FSU499:FSV499 FTC499:FTD499 FTK499:FTL499 FTS499:FTT499 FUA499:FUB499 FUI499:FUJ499 FUQ499:FUR499 FUY499:FUZ499 FVG499:FVH499 FVO499:FVP499 FVW499:FVX499 FWE499:FWF499 FWM499:FWN499 FWU499:FWV499 FXC499:FXD499 FXK499:FXL499 FXS499:FXT499 FYA499:FYB499 FYI499:FYJ499 FYQ499:FYR499 FYY499:FYZ499 FZG499:FZH499 FZO499:FZP499 FZW499:FZX499 GAE499:GAF499 GAM499:GAN499 GAU499:GAV499 GBC499:GBD499 GBK499:GBL499 GBS499:GBT499 GCA499:GCB499 GCI499:GCJ499 GCQ499:GCR499 GCY499:GCZ499 GDG499:GDH499 GDO499:GDP499 GDW499:GDX499 GEE499:GEF499 GEM499:GEN499 GEU499:GEV499 GFC499:GFD499 GFK499:GFL499 GFS499:GFT499 GGA499:GGB499 GGI499:GGJ499 GGQ499:GGR499 GGY499:GGZ499 GHG499:GHH499 GHO499:GHP499 GHW499:GHX499 GIE499:GIF499 GIM499:GIN499 GIU499:GIV499 GJC499:GJD499 GJK499:GJL499 GJS499:GJT499 GKA499:GKB499 GKI499:GKJ499 GKQ499:GKR499 GKY499:GKZ499 GLG499:GLH499 GLO499:GLP499 GLW499:GLX499 GME499:GMF499 GMM499:GMN499 GMU499:GMV499 GNC499:GND499 GNK499:GNL499 GNS499:GNT499 GOA499:GOB499 GOI499:GOJ499 GOQ499:GOR499 GOY499:GOZ499 GPG499:GPH499 GPO499:GPP499 GPW499:GPX499 GQE499:GQF499 GQM499:GQN499 GQU499:GQV499 GRC499:GRD499 GRK499:GRL499 GRS499:GRT499 GSA499:GSB499 GSI499:GSJ499 GSQ499:GSR499 GSY499:GSZ499 GTG499:GTH499 GTO499:GTP499 GTW499:GTX499 GUE499:GUF499 GUM499:GUN499 GUU499:GUV499 GVC499:GVD499 GVK499:GVL499 GVS499:GVT499 GWA499:GWB499 GWI499:GWJ499 GWQ499:GWR499 GWY499:GWZ499 GXG499:GXH499 GXO499:GXP499 GXW499:GXX499 GYE499:GYF499 GYM499:GYN499 GYU499:GYV499 GZC499:GZD499 GZK499:GZL499 GZS499:GZT499 HAA499:HAB499 HAI499:HAJ499 HAQ499:HAR499 HAY499:HAZ499 HBG499:HBH499 HBO499:HBP499 HBW499:HBX499 HCE499:HCF499 HCM499:HCN499 HCU499:HCV499 HDC499:HDD499 HDK499:HDL499 HDS499:HDT499 HEA499:HEB499 HEI499:HEJ499 HEQ499:HER499 HEY499:HEZ499 HFG499:HFH499 HFO499:HFP499 HFW499:HFX499 HGE499:HGF499 HGM499:HGN499 HGU499:HGV499 HHC499:HHD499 HHK499:HHL499 HHS499:HHT499 HIA499:HIB499 HII499:HIJ499 HIQ499:HIR499 HIY499:HIZ499 HJG499:HJH499 HJO499:HJP499 HJW499:HJX499 HKE499:HKF499 HKM499:HKN499 HKU499:HKV499 HLC499:HLD499 HLK499:HLL499 HLS499:HLT499 HMA499:HMB499 HMI499:HMJ499 HMQ499:HMR499 HMY499:HMZ499 HNG499:HNH499 HNO499:HNP499 HNW499:HNX499 HOE499:HOF499 HOM499:HON499 HOU499:HOV499 HPC499:HPD499 HPK499:HPL499 HPS499:HPT499 HQA499:HQB499 HQI499:HQJ499 HQQ499:HQR499 HQY499:HQZ499 HRG499:HRH499 HRO499:HRP499 HRW499:HRX499 HSE499:HSF499 HSM499:HSN499 HSU499:HSV499 HTC499:HTD499 HTK499:HTL499 HTS499:HTT499 HUA499:HUB499 HUI499:HUJ499 HUQ499:HUR499 HUY499:HUZ499 HVG499:HVH499 HVO499:HVP499 HVW499:HVX499 HWE499:HWF499 HWM499:HWN499 HWU499:HWV499 HXC499:HXD499 HXK499:HXL499 HXS499:HXT499 HYA499:HYB499 HYI499:HYJ499 HYQ499:HYR499 HYY499:HYZ499 HZG499:HZH499 HZO499:HZP499 HZW499:HZX499 IAE499:IAF499 IAM499:IAN499 IAU499:IAV499 IBC499:IBD499 IBK499:IBL499 IBS499:IBT499 ICA499:ICB499 ICI499:ICJ499 ICQ499:ICR499 ICY499:ICZ499 IDG499:IDH499 IDO499:IDP499 IDW499:IDX499 IEE499:IEF499 IEM499:IEN499 IEU499:IEV499 IFC499:IFD499 IFK499:IFL499 IFS499:IFT499 IGA499:IGB499 IGI499:IGJ499 IGQ499:IGR499 IGY499:IGZ499 IHG499:IHH499 IHO499:IHP499 IHW499:IHX499 IIE499:IIF499 IIM499:IIN499 IIU499:IIV499 IJC499:IJD499 IJK499:IJL499 IJS499:IJT499 IKA499:IKB499 IKI499:IKJ499 IKQ499:IKR499 IKY499:IKZ499 ILG499:ILH499 ILO499:ILP499 ILW499:ILX499 IME499:IMF499 IMM499:IMN499 IMU499:IMV499 INC499:IND499 INK499:INL499 INS499:INT499 IOA499:IOB499 IOI499:IOJ499 IOQ499:IOR499 IOY499:IOZ499 IPG499:IPH499 IPO499:IPP499 IPW499:IPX499 IQE499:IQF499 IQM499:IQN499 IQU499:IQV499 IRC499:IRD499 IRK499:IRL499 IRS499:IRT499 ISA499:ISB499 ISI499:ISJ499 ISQ499:ISR499 ISY499:ISZ499 ITG499:ITH499 ITO499:ITP499 ITW499:ITX499 IUE499:IUF499 IUM499:IUN499 IUU499:IUV499 IVC499:IVD499 IVK499:IVL499 IVS499:IVT499 IWA499:IWB499 IWI499:IWJ499 IWQ499:IWR499 IWY499:IWZ499 IXG499:IXH499 IXO499:IXP499 IXW499:IXX499 IYE499:IYF499 IYM499:IYN499 IYU499:IYV499 IZC499:IZD499 IZK499:IZL499 IZS499:IZT499 JAA499:JAB499 JAI499:JAJ499 JAQ499:JAR499 JAY499:JAZ499 JBG499:JBH499 JBO499:JBP499 JBW499:JBX499 JCE499:JCF499 JCM499:JCN499 JCU499:JCV499 JDC499:JDD499 JDK499:JDL499 JDS499:JDT499 JEA499:JEB499 JEI499:JEJ499 JEQ499:JER499 JEY499:JEZ499 JFG499:JFH499 JFO499:JFP499 JFW499:JFX499 JGE499:JGF499 JGM499:JGN499 JGU499:JGV499 JHC499:JHD499 JHK499:JHL499 JHS499:JHT499 JIA499:JIB499 JII499:JIJ499 JIQ499:JIR499 JIY499:JIZ499 JJG499:JJH499 JJO499:JJP499 JJW499:JJX499 JKE499:JKF499 JKM499:JKN499 JKU499:JKV499 JLC499:JLD499 JLK499:JLL499 JLS499:JLT499 JMA499:JMB499 JMI499:JMJ499 JMQ499:JMR499 JMY499:JMZ499 JNG499:JNH499 JNO499:JNP499 JNW499:JNX499 JOE499:JOF499 JOM499:JON499 JOU499:JOV499 JPC499:JPD499 JPK499:JPL499 JPS499:JPT499 JQA499:JQB499 JQI499:JQJ499 JQQ499:JQR499 JQY499:JQZ499 JRG499:JRH499 JRO499:JRP499 JRW499:JRX499 JSE499:JSF499 JSM499:JSN499 JSU499:JSV499 JTC499:JTD499 JTK499:JTL499 JTS499:JTT499 JUA499:JUB499 JUI499:JUJ499 JUQ499:JUR499 JUY499:JUZ499 JVG499:JVH499 JVO499:JVP499 JVW499:JVX499 JWE499:JWF499 JWM499:JWN499 JWU499:JWV499 JXC499:JXD499 JXK499:JXL499 JXS499:JXT499 JYA499:JYB499 JYI499:JYJ499 JYQ499:JYR499 JYY499:JYZ499 JZG499:JZH499 JZO499:JZP499 JZW499:JZX499 KAE499:KAF499 KAM499:KAN499 KAU499:KAV499 KBC499:KBD499 KBK499:KBL499 KBS499:KBT499 KCA499:KCB499 KCI499:KCJ499 KCQ499:KCR499 KCY499:KCZ499 KDG499:KDH499 KDO499:KDP499 KDW499:KDX499 KEE499:KEF499 KEM499:KEN499 KEU499:KEV499 KFC499:KFD499 KFK499:KFL499 KFS499:KFT499 KGA499:KGB499 KGI499:KGJ499 KGQ499:KGR499 KGY499:KGZ499 KHG499:KHH499 KHO499:KHP499 KHW499:KHX499 KIE499:KIF499 KIM499:KIN499 KIU499:KIV499 KJC499:KJD499 KJK499:KJL499 KJS499:KJT499 KKA499:KKB499 KKI499:KKJ499 KKQ499:KKR499 KKY499:KKZ499 KLG499:KLH499 KLO499:KLP499 KLW499:KLX499 KME499:KMF499 KMM499:KMN499 KMU499:KMV499 KNC499:KND499 KNK499:KNL499 KNS499:KNT499 KOA499:KOB499 KOI499:KOJ499 KOQ499:KOR499 KOY499:KOZ499 KPG499:KPH499 KPO499:KPP499 KPW499:KPX499 KQE499:KQF499 KQM499:KQN499 KQU499:KQV499 KRC499:KRD499 KRK499:KRL499 KRS499:KRT499 KSA499:KSB499 KSI499:KSJ499 KSQ499:KSR499 KSY499:KSZ499 KTG499:KTH499 KTO499:KTP499 KTW499:KTX499 KUE499:KUF499 KUM499:KUN499 KUU499:KUV499 KVC499:KVD499 KVK499:KVL499 KVS499:KVT499 KWA499:KWB499 KWI499:KWJ499 KWQ499:KWR499 KWY499:KWZ499 KXG499:KXH499 KXO499:KXP499 KXW499:KXX499 KYE499:KYF499 KYM499:KYN499 KYU499:KYV499 KZC499:KZD499 KZK499:KZL499 KZS499:KZT499 LAA499:LAB499 LAI499:LAJ499 LAQ499:LAR499 LAY499:LAZ499 LBG499:LBH499 LBO499:LBP499 LBW499:LBX499 LCE499:LCF499 LCM499:LCN499 LCU499:LCV499 LDC499:LDD499 LDK499:LDL499 LDS499:LDT499 LEA499:LEB499 LEI499:LEJ499 LEQ499:LER499 LEY499:LEZ499 LFG499:LFH499 LFO499:LFP499 LFW499:LFX499 LGE499:LGF499 LGM499:LGN499 LGU499:LGV499 LHC499:LHD499 LHK499:LHL499 LHS499:LHT499 LIA499:LIB499 LII499:LIJ499 LIQ499:LIR499 LIY499:LIZ499 LJG499:LJH499 LJO499:LJP499 LJW499:LJX499 LKE499:LKF499 LKM499:LKN499 LKU499:LKV499 LLC499:LLD499 LLK499:LLL499 LLS499:LLT499 LMA499:LMB499 LMI499:LMJ499 LMQ499:LMR499 LMY499:LMZ499 LNG499:LNH499 LNO499:LNP499 LNW499:LNX499 LOE499:LOF499 LOM499:LON499 LOU499:LOV499 LPC499:LPD499 LPK499:LPL499 LPS499:LPT499 LQA499:LQB499 LQI499:LQJ499 LQQ499:LQR499 LQY499:LQZ499 LRG499:LRH499 LRO499:LRP499 LRW499:LRX499 LSE499:LSF499 LSM499:LSN499 LSU499:LSV499 LTC499:LTD499 LTK499:LTL499 LTS499:LTT499 LUA499:LUB499 LUI499:LUJ499 LUQ499:LUR499 LUY499:LUZ499 LVG499:LVH499 LVO499:LVP499 LVW499:LVX499 LWE499:LWF499 LWM499:LWN499 LWU499:LWV499 LXC499:LXD499 LXK499:LXL499 LXS499:LXT499 LYA499:LYB499 LYI499:LYJ499 LYQ499:LYR499 LYY499:LYZ499 LZG499:LZH499 LZO499:LZP499 LZW499:LZX499 MAE499:MAF499 MAM499:MAN499 MAU499:MAV499 MBC499:MBD499 MBK499:MBL499 MBS499:MBT499 MCA499:MCB499 MCI499:MCJ499 MCQ499:MCR499 MCY499:MCZ499 MDG499:MDH499 MDO499:MDP499 MDW499:MDX499 MEE499:MEF499 MEM499:MEN499 MEU499:MEV499 MFC499:MFD499 MFK499:MFL499 MFS499:MFT499 MGA499:MGB499 MGI499:MGJ499 MGQ499:MGR499 MGY499:MGZ499 MHG499:MHH499 MHO499:MHP499 MHW499:MHX499 MIE499:MIF499 MIM499:MIN499 MIU499:MIV499 MJC499:MJD499 MJK499:MJL499 MJS499:MJT499 MKA499:MKB499 MKI499:MKJ499 MKQ499:MKR499 MKY499:MKZ499 MLG499:MLH499 MLO499:MLP499 MLW499:MLX499 MME499:MMF499 MMM499:MMN499 MMU499:MMV499 MNC499:MND499 MNK499:MNL499 MNS499:MNT499 MOA499:MOB499 MOI499:MOJ499 MOQ499:MOR499 MOY499:MOZ499 MPG499:MPH499 MPO499:MPP499 MPW499:MPX499 MQE499:MQF499 MQM499:MQN499 MQU499:MQV499 MRC499:MRD499 MRK499:MRL499 MRS499:MRT499 MSA499:MSB499 MSI499:MSJ499 MSQ499:MSR499 MSY499:MSZ499 MTG499:MTH499 MTO499:MTP499 MTW499:MTX499 MUE499:MUF499 MUM499:MUN499 MUU499:MUV499 MVC499:MVD499 MVK499:MVL499 MVS499:MVT499 MWA499:MWB499 MWI499:MWJ499 MWQ499:MWR499 MWY499:MWZ499 MXG499:MXH499 MXO499:MXP499 MXW499:MXX499 MYE499:MYF499 MYM499:MYN499 MYU499:MYV499 MZC499:MZD499 MZK499:MZL499 MZS499:MZT499 NAA499:NAB499 NAI499:NAJ499 NAQ499:NAR499 NAY499:NAZ499 NBG499:NBH499 NBO499:NBP499 NBW499:NBX499 NCE499:NCF499 NCM499:NCN499 NCU499:NCV499 NDC499:NDD499 NDK499:NDL499 NDS499:NDT499 NEA499:NEB499 NEI499:NEJ499 NEQ499:NER499 NEY499:NEZ499 NFG499:NFH499 NFO499:NFP499 NFW499:NFX499 NGE499:NGF499 NGM499:NGN499 NGU499:NGV499 NHC499:NHD499 NHK499:NHL499 NHS499:NHT499 NIA499:NIB499 NII499:NIJ499 NIQ499:NIR499 NIY499:NIZ499 NJG499:NJH499 NJO499:NJP499 NJW499:NJX499 NKE499:NKF499 NKM499:NKN499 NKU499:NKV499 NLC499:NLD499 NLK499:NLL499 NLS499:NLT499 NMA499:NMB499 NMI499:NMJ499 NMQ499:NMR499 NMY499:NMZ499 NNG499:NNH499 NNO499:NNP499 NNW499:NNX499 NOE499:NOF499 NOM499:NON499 NOU499:NOV499 NPC499:NPD499 NPK499:NPL499 NPS499:NPT499 NQA499:NQB499 NQI499:NQJ499 NQQ499:NQR499 NQY499:NQZ499 NRG499:NRH499 NRO499:NRP499 NRW499:NRX499 NSE499:NSF499 NSM499:NSN499 NSU499:NSV499 NTC499:NTD499 NTK499:NTL499 NTS499:NTT499 NUA499:NUB499 NUI499:NUJ499 NUQ499:NUR499 NUY499:NUZ499 NVG499:NVH499 NVO499:NVP499 NVW499:NVX499 NWE499:NWF499 NWM499:NWN499 NWU499:NWV499 NXC499:NXD499 NXK499:NXL499 NXS499:NXT499 NYA499:NYB499 NYI499:NYJ499 NYQ499:NYR499 NYY499:NYZ499 NZG499:NZH499 NZO499:NZP499 NZW499:NZX499 OAE499:OAF499 OAM499:OAN499 OAU499:OAV499 OBC499:OBD499 OBK499:OBL499 OBS499:OBT499 OCA499:OCB499 OCI499:OCJ499 OCQ499:OCR499 OCY499:OCZ499 ODG499:ODH499 ODO499:ODP499 ODW499:ODX499 OEE499:OEF499 OEM499:OEN499 OEU499:OEV499 OFC499:OFD499 OFK499:OFL499 OFS499:OFT499 OGA499:OGB499 OGI499:OGJ499 OGQ499:OGR499 OGY499:OGZ499 OHG499:OHH499 OHO499:OHP499 OHW499:OHX499 OIE499:OIF499 OIM499:OIN499 OIU499:OIV499 OJC499:OJD499 OJK499:OJL499 OJS499:OJT499 OKA499:OKB499 OKI499:OKJ499 OKQ499:OKR499 OKY499:OKZ499 OLG499:OLH499 OLO499:OLP499 OLW499:OLX499 OME499:OMF499 OMM499:OMN499 OMU499:OMV499 ONC499:OND499 ONK499:ONL499 ONS499:ONT499 OOA499:OOB499 OOI499:OOJ499 OOQ499:OOR499 OOY499:OOZ499 OPG499:OPH499 OPO499:OPP499 OPW499:OPX499 OQE499:OQF499 OQM499:OQN499 OQU499:OQV499 ORC499:ORD499 ORK499:ORL499 ORS499:ORT499 OSA499:OSB499 OSI499:OSJ499 OSQ499:OSR499 OSY499:OSZ499 OTG499:OTH499 OTO499:OTP499 OTW499:OTX499 OUE499:OUF499 OUM499:OUN499 OUU499:OUV499 OVC499:OVD499 OVK499:OVL499 OVS499:OVT499 OWA499:OWB499 OWI499:OWJ499 OWQ499:OWR499 OWY499:OWZ499 OXG499:OXH499 OXO499:OXP499 OXW499:OXX499 OYE499:OYF499 OYM499:OYN499 OYU499:OYV499 OZC499:OZD499 OZK499:OZL499 OZS499:OZT499 PAA499:PAB499 PAI499:PAJ499 PAQ499:PAR499 PAY499:PAZ499 PBG499:PBH499 PBO499:PBP499 PBW499:PBX499 PCE499:PCF499 PCM499:PCN499 PCU499:PCV499 PDC499:PDD499 PDK499:PDL499 PDS499:PDT499 PEA499:PEB499 PEI499:PEJ499 PEQ499:PER499 PEY499:PEZ499 PFG499:PFH499 PFO499:PFP499 PFW499:PFX499 PGE499:PGF499 PGM499:PGN499 PGU499:PGV499 PHC499:PHD499 PHK499:PHL499 PHS499:PHT499 PIA499:PIB499 PII499:PIJ499 PIQ499:PIR499 PIY499:PIZ499 PJG499:PJH499 PJO499:PJP499 PJW499:PJX499 PKE499:PKF499 PKM499:PKN499 PKU499:PKV499 PLC499:PLD499 PLK499:PLL499 PLS499:PLT499 PMA499:PMB499 PMI499:PMJ499 PMQ499:PMR499 PMY499:PMZ499 PNG499:PNH499 PNO499:PNP499 PNW499:PNX499 POE499:POF499 POM499:PON499 POU499:POV499 PPC499:PPD499 PPK499:PPL499 PPS499:PPT499 PQA499:PQB499 PQI499:PQJ499 PQQ499:PQR499 PQY499:PQZ499 PRG499:PRH499 PRO499:PRP499 PRW499:PRX499 PSE499:PSF499 PSM499:PSN499 PSU499:PSV499 PTC499:PTD499 PTK499:PTL499 PTS499:PTT499 PUA499:PUB499 PUI499:PUJ499 PUQ499:PUR499 PUY499:PUZ499 PVG499:PVH499 PVO499:PVP499 PVW499:PVX499 PWE499:PWF499 PWM499:PWN499 PWU499:PWV499 PXC499:PXD499 PXK499:PXL499 PXS499:PXT499 PYA499:PYB499 PYI499:PYJ499 PYQ499:PYR499 PYY499:PYZ499 PZG499:PZH499 PZO499:PZP499 PZW499:PZX499 QAE499:QAF499 QAM499:QAN499 QAU499:QAV499 QBC499:QBD499 QBK499:QBL499 QBS499:QBT499 QCA499:QCB499 QCI499:QCJ499 QCQ499:QCR499 QCY499:QCZ499 QDG499:QDH499 QDO499:QDP499 QDW499:QDX499 QEE499:QEF499 QEM499:QEN499 QEU499:QEV499 QFC499:QFD499 QFK499:QFL499 QFS499:QFT499 QGA499:QGB499 QGI499:QGJ499 QGQ499:QGR499 QGY499:QGZ499 QHG499:QHH499 QHO499:QHP499 QHW499:QHX499 QIE499:QIF499 QIM499:QIN499 QIU499:QIV499 QJC499:QJD499 QJK499:QJL499 QJS499:QJT499 QKA499:QKB499 QKI499:QKJ499 QKQ499:QKR499 QKY499:QKZ499 QLG499:QLH499 QLO499:QLP499 QLW499:QLX499 QME499:QMF499 QMM499:QMN499 QMU499:QMV499 QNC499:QND499 QNK499:QNL499 QNS499:QNT499 QOA499:QOB499 QOI499:QOJ499 QOQ499:QOR499 QOY499:QOZ499 QPG499:QPH499 QPO499:QPP499 QPW499:QPX499 QQE499:QQF499 QQM499:QQN499 QQU499:QQV499 QRC499:QRD499 QRK499:QRL499 QRS499:QRT499 QSA499:QSB499 QSI499:QSJ499 QSQ499:QSR499 QSY499:QSZ499 QTG499:QTH499 QTO499:QTP499 QTW499:QTX499 QUE499:QUF499 QUM499:QUN499 QUU499:QUV499 QVC499:QVD499 QVK499:QVL499 QVS499:QVT499 QWA499:QWB499 QWI499:QWJ499 QWQ499:QWR499 QWY499:QWZ499 QXG499:QXH499 QXO499:QXP499 QXW499:QXX499 QYE499:QYF499 QYM499:QYN499 QYU499:QYV499 QZC499:QZD499 QZK499:QZL499 QZS499:QZT499 RAA499:RAB499 RAI499:RAJ499 RAQ499:RAR499 RAY499:RAZ499 RBG499:RBH499 RBO499:RBP499 RBW499:RBX499 RCE499:RCF499 RCM499:RCN499 RCU499:RCV499 RDC499:RDD499 RDK499:RDL499 RDS499:RDT499 REA499:REB499 REI499:REJ499 REQ499:RER499 REY499:REZ499 RFG499:RFH499 RFO499:RFP499 RFW499:RFX499 RGE499:RGF499 RGM499:RGN499 RGU499:RGV499 RHC499:RHD499 RHK499:RHL499 RHS499:RHT499 RIA499:RIB499 RII499:RIJ499 RIQ499:RIR499 RIY499:RIZ499 RJG499:RJH499 RJO499:RJP499 RJW499:RJX499 RKE499:RKF499 RKM499:RKN499 RKU499:RKV499 RLC499:RLD499 RLK499:RLL499 RLS499:RLT499 RMA499:RMB499 RMI499:RMJ499 RMQ499:RMR499 RMY499:RMZ499 RNG499:RNH499 RNO499:RNP499 RNW499:RNX499 ROE499:ROF499 ROM499:RON499 ROU499:ROV499 RPC499:RPD499 RPK499:RPL499 RPS499:RPT499 RQA499:RQB499 RQI499:RQJ499 RQQ499:RQR499 RQY499:RQZ499 RRG499:RRH499 RRO499:RRP499 RRW499:RRX499 RSE499:RSF499 RSM499:RSN499 RSU499:RSV499 RTC499:RTD499 RTK499:RTL499 RTS499:RTT499 RUA499:RUB499 RUI499:RUJ499 RUQ499:RUR499 RUY499:RUZ499 RVG499:RVH499 RVO499:RVP499 RVW499:RVX499 RWE499:RWF499 RWM499:RWN499 RWU499:RWV499 RXC499:RXD499 RXK499:RXL499 RXS499:RXT499 RYA499:RYB499 RYI499:RYJ499 RYQ499:RYR499 RYY499:RYZ499 RZG499:RZH499 RZO499:RZP499 RZW499:RZX499 SAE499:SAF499 SAM499:SAN499 SAU499:SAV499 SBC499:SBD499 SBK499:SBL499 SBS499:SBT499 SCA499:SCB499 SCI499:SCJ499 SCQ499:SCR499 SCY499:SCZ499 SDG499:SDH499 SDO499:SDP499 SDW499:SDX499 SEE499:SEF499 SEM499:SEN499 SEU499:SEV499 SFC499:SFD499 SFK499:SFL499 SFS499:SFT499 SGA499:SGB499 SGI499:SGJ499 SGQ499:SGR499 SGY499:SGZ499 SHG499:SHH499 SHO499:SHP499 SHW499:SHX499 SIE499:SIF499 SIM499:SIN499 SIU499:SIV499 SJC499:SJD499 SJK499:SJL499 SJS499:SJT499 SKA499:SKB499 SKI499:SKJ499 SKQ499:SKR499 SKY499:SKZ499 SLG499:SLH499 SLO499:SLP499 SLW499:SLX499 SME499:SMF499 SMM499:SMN499 SMU499:SMV499 SNC499:SND499 SNK499:SNL499 SNS499:SNT499 SOA499:SOB499 SOI499:SOJ499 SOQ499:SOR499 SOY499:SOZ499 SPG499:SPH499 SPO499:SPP499 SPW499:SPX499 SQE499:SQF499 SQM499:SQN499 SQU499:SQV499 SRC499:SRD499 SRK499:SRL499 SRS499:SRT499 SSA499:SSB499 SSI499:SSJ499 SSQ499:SSR499 SSY499:SSZ499 STG499:STH499 STO499:STP499 STW499:STX499 SUE499:SUF499 SUM499:SUN499 SUU499:SUV499 SVC499:SVD499 SVK499:SVL499 SVS499:SVT499 SWA499:SWB499 SWI499:SWJ499 SWQ499:SWR499 SWY499:SWZ499 SXG499:SXH499 SXO499:SXP499 SXW499:SXX499 SYE499:SYF499 SYM499:SYN499 SYU499:SYV499 SZC499:SZD499 SZK499:SZL499 SZS499:SZT499 TAA499:TAB499 TAI499:TAJ499 TAQ499:TAR499 TAY499:TAZ499 TBG499:TBH499 TBO499:TBP499 TBW499:TBX499 TCE499:TCF499 TCM499:TCN499 TCU499:TCV499 TDC499:TDD499 TDK499:TDL499 TDS499:TDT499 TEA499:TEB499 TEI499:TEJ499 TEQ499:TER499 TEY499:TEZ499 TFG499:TFH499 TFO499:TFP499 TFW499:TFX499 TGE499:TGF499 TGM499:TGN499 TGU499:TGV499 THC499:THD499 THK499:THL499 THS499:THT499 TIA499:TIB499 TII499:TIJ499 TIQ499:TIR499 TIY499:TIZ499 TJG499:TJH499 TJO499:TJP499 TJW499:TJX499 TKE499:TKF499 TKM499:TKN499 TKU499:TKV499 TLC499:TLD499 TLK499:TLL499 TLS499:TLT499 TMA499:TMB499 TMI499:TMJ499 TMQ499:TMR499 TMY499:TMZ499 TNG499:TNH499 TNO499:TNP499 TNW499:TNX499 TOE499:TOF499 TOM499:TON499 TOU499:TOV499 TPC499:TPD499 TPK499:TPL499 TPS499:TPT499 TQA499:TQB499 TQI499:TQJ499 TQQ499:TQR499 TQY499:TQZ499 TRG499:TRH499 TRO499:TRP499 TRW499:TRX499 TSE499:TSF499 TSM499:TSN499 TSU499:TSV499 TTC499:TTD499 TTK499:TTL499 TTS499:TTT499 TUA499:TUB499 TUI499:TUJ499 TUQ499:TUR499 TUY499:TUZ499 TVG499:TVH499 TVO499:TVP499 TVW499:TVX499 TWE499:TWF499 TWM499:TWN499 TWU499:TWV499 TXC499:TXD499 TXK499:TXL499 TXS499:TXT499 TYA499:TYB499 TYI499:TYJ499 TYQ499:TYR499 TYY499:TYZ499 TZG499:TZH499 TZO499:TZP499 TZW499:TZX499 UAE499:UAF499 UAM499:UAN499 UAU499:UAV499 UBC499:UBD499 UBK499:UBL499 UBS499:UBT499 UCA499:UCB499 UCI499:UCJ499 UCQ499:UCR499 UCY499:UCZ499 UDG499:UDH499 UDO499:UDP499 UDW499:UDX499 UEE499:UEF499 UEM499:UEN499 UEU499:UEV499 UFC499:UFD499 UFK499:UFL499 UFS499:UFT499 UGA499:UGB499 UGI499:UGJ499 UGQ499:UGR499 UGY499:UGZ499 UHG499:UHH499 UHO499:UHP499 UHW499:UHX499 UIE499:UIF499 UIM499:UIN499 UIU499:UIV499 UJC499:UJD499 UJK499:UJL499 UJS499:UJT499 UKA499:UKB499 UKI499:UKJ499 UKQ499:UKR499 UKY499:UKZ499 ULG499:ULH499 ULO499:ULP499 ULW499:ULX499 UME499:UMF499 UMM499:UMN499 UMU499:UMV499 UNC499:UND499 UNK499:UNL499 UNS499:UNT499 UOA499:UOB499 UOI499:UOJ499 UOQ499:UOR499 UOY499:UOZ499 UPG499:UPH499 UPO499:UPP499 UPW499:UPX499 UQE499:UQF499 UQM499:UQN499 UQU499:UQV499 URC499:URD499 URK499:URL499 URS499:URT499 USA499:USB499 USI499:USJ499 USQ499:USR499 USY499:USZ499 UTG499:UTH499 UTO499:UTP499 UTW499:UTX499 UUE499:UUF499 UUM499:UUN499 UUU499:UUV499 UVC499:UVD499 UVK499:UVL499 UVS499:UVT499 UWA499:UWB499 UWI499:UWJ499 UWQ499:UWR499 UWY499:UWZ499 UXG499:UXH499 UXO499:UXP499 UXW499:UXX499 UYE499:UYF499 UYM499:UYN499 UYU499:UYV499 UZC499:UZD499 UZK499:UZL499 UZS499:UZT499 VAA499:VAB499 VAI499:VAJ499 VAQ499:VAR499 VAY499:VAZ499 VBG499:VBH499 VBO499:VBP499 VBW499:VBX499 VCE499:VCF499 VCM499:VCN499 VCU499:VCV499 VDC499:VDD499 VDK499:VDL499 VDS499:VDT499 VEA499:VEB499 VEI499:VEJ499 VEQ499:VER499 VEY499:VEZ499 VFG499:VFH499 VFO499:VFP499 VFW499:VFX499 VGE499:VGF499 VGM499:VGN499 VGU499:VGV499 VHC499:VHD499 VHK499:VHL499 VHS499:VHT499 VIA499:VIB499 VII499:VIJ499 VIQ499:VIR499 VIY499:VIZ499 VJG499:VJH499 VJO499:VJP499 VJW499:VJX499 VKE499:VKF499 VKM499:VKN499 VKU499:VKV499 VLC499:VLD499 VLK499:VLL499 VLS499:VLT499 VMA499:VMB499 VMI499:VMJ499 VMQ499:VMR499 VMY499:VMZ499 VNG499:VNH499 VNO499:VNP499 VNW499:VNX499 VOE499:VOF499 VOM499:VON499 VOU499:VOV499 VPC499:VPD499 VPK499:VPL499 VPS499:VPT499 VQA499:VQB499 VQI499:VQJ499 VQQ499:VQR499 VQY499:VQZ499 VRG499:VRH499 VRO499:VRP499 VRW499:VRX499 VSE499:VSF499 VSM499:VSN499 VSU499:VSV499 VTC499:VTD499 VTK499:VTL499 VTS499:VTT499 VUA499:VUB499 VUI499:VUJ499 VUQ499:VUR499 VUY499:VUZ499 VVG499:VVH499 VVO499:VVP499 VVW499:VVX499 VWE499:VWF499 VWM499:VWN499 VWU499:VWV499 VXC499:VXD499 VXK499:VXL499 VXS499:VXT499 VYA499:VYB499 VYI499:VYJ499 VYQ499:VYR499 VYY499:VYZ499 VZG499:VZH499 VZO499:VZP499 VZW499:VZX499 WAE499:WAF499 WAM499:WAN499 WAU499:WAV499 WBC499:WBD499 WBK499:WBL499 WBS499:WBT499 WCA499:WCB499 WCI499:WCJ499 WCQ499:WCR499 WCY499:WCZ499 WDG499:WDH499 WDO499:WDP499 WDW499:WDX499 WEE499:WEF499 WEM499:WEN499 WEU499:WEV499 WFC499:WFD499 WFK499:WFL499 WFS499:WFT499 WGA499:WGB499 WGI499:WGJ499 WGQ499:WGR499 WGY499:WGZ499 WHG499:WHH499 WHO499:WHP499 WHW499:WHX499 WIE499:WIF499 WIM499:WIN499 WIU499:WIV499 WJC499:WJD499 WJK499:WJL499 WJS499:WJT499 WKA499:WKB499 WKI499:WKJ499 WKQ499:WKR499 WKY499:WKZ499 WLG499:WLH499 WLO499:WLP499 WLW499:WLX499 WME499:WMF499 WMM499:WMN499 WMU499:WMV499 WNC499:WND499 WNK499:WNL499 WNS499:WNT499 WOA499:WOB499 WOI499:WOJ499 WOQ499:WOR499 WOY499:WOZ499 WPG499:WPH499 WPO499:WPP499 WPW499:WPX499 WQE499:WQF499 WQM499:WQN499 WQU499:WQV499 WRC499:WRD499 WRK499:WRL499 WRS499:WRT499 WSA499:WSB499 WSI499:WSJ499 WSQ499:WSR499 WSY499:WSZ499 WTG499:WTH499 WTO499:WTP499 WTW499:WTX499 WUE499:WUF499 WUM499:WUN499 WUU499:WUV499 WVC499:WVD499 WVK499:WVL499 WVS499:WVT499 WWA499:WWB499 WWI499:WWJ499 WWQ499:WWR499 WWY499:WWZ499 WXG499:WXH499 WXO499:WXP499 WXW499:WXX499 WYE499:WYF499 WYM499:WYN499 WYU499:WYV499 WZC499:WZD499 WZK499:WZL499 WZS499:WZT499 XAA499:XAB499 XAI499:XAJ499 XAQ499:XAR499 XAY499:XAZ499 XBG499:XBH499 XBO499:XBP499 XBW499:XBX499 XCE499:XCF499 XCM499:XCN499 XCU499:XCV499 XDC499:XDD499 XDK499:XDL499 XDS499:XDT499 XEA499:XEB499 XEI499:XEJ499 XEQ499:XER499 XEY499:XEZ499">
    <cfRule type="cellIs" dxfId="306" priority="325" operator="equal">
      <formula>"Ice"</formula>
    </cfRule>
  </conditionalFormatting>
  <conditionalFormatting sqref="C611:D611">
    <cfRule type="cellIs" dxfId="305" priority="307" operator="equal">
      <formula>"Water"</formula>
    </cfRule>
  </conditionalFormatting>
  <conditionalFormatting sqref="C611:D611">
    <cfRule type="cellIs" dxfId="304" priority="308" operator="equal">
      <formula>"Ice"</formula>
    </cfRule>
  </conditionalFormatting>
  <conditionalFormatting sqref="C611:D611">
    <cfRule type="cellIs" dxfId="303" priority="309" operator="equal">
      <formula>"Rock"</formula>
    </cfRule>
  </conditionalFormatting>
  <conditionalFormatting sqref="C611:D611">
    <cfRule type="cellIs" dxfId="302" priority="310" operator="equal">
      <formula>"Ground"</formula>
    </cfRule>
  </conditionalFormatting>
  <conditionalFormatting sqref="C611:D611">
    <cfRule type="cellIs" dxfId="301" priority="311" operator="equal">
      <formula>"Fighting"</formula>
    </cfRule>
  </conditionalFormatting>
  <conditionalFormatting sqref="C611:D611">
    <cfRule type="cellIs" dxfId="300" priority="312" operator="equal">
      <formula>"Fire"</formula>
    </cfRule>
  </conditionalFormatting>
  <conditionalFormatting sqref="C611:D611">
    <cfRule type="cellIs" dxfId="299" priority="313" operator="equal">
      <formula>"Grass"</formula>
    </cfRule>
  </conditionalFormatting>
  <conditionalFormatting sqref="C611:D611">
    <cfRule type="cellIs" dxfId="298" priority="314" operator="equal">
      <formula>"Bug"</formula>
    </cfRule>
  </conditionalFormatting>
  <conditionalFormatting sqref="C611:D611">
    <cfRule type="cellIs" dxfId="297" priority="315" operator="equal">
      <formula>"Poison"</formula>
    </cfRule>
  </conditionalFormatting>
  <conditionalFormatting sqref="C611:D611">
    <cfRule type="cellIs" dxfId="296" priority="316" operator="equal">
      <formula>"Normal"</formula>
    </cfRule>
  </conditionalFormatting>
  <conditionalFormatting sqref="C611:D611">
    <cfRule type="cellIs" dxfId="295" priority="317" operator="equal">
      <formula>"Dragon"</formula>
    </cfRule>
  </conditionalFormatting>
  <conditionalFormatting sqref="C611:D611">
    <cfRule type="cellIs" dxfId="294" priority="318" operator="equal">
      <formula>"Flying"</formula>
    </cfRule>
  </conditionalFormatting>
  <conditionalFormatting sqref="C611:D611">
    <cfRule type="cellIs" dxfId="293" priority="319" operator="equal">
      <formula>"Electric"</formula>
    </cfRule>
  </conditionalFormatting>
  <conditionalFormatting sqref="C611:D611">
    <cfRule type="cellIs" dxfId="292" priority="320" operator="equal">
      <formula>"Psychic"</formula>
    </cfRule>
  </conditionalFormatting>
  <conditionalFormatting sqref="C611:D611">
    <cfRule type="cellIs" dxfId="291" priority="321" operator="equal">
      <formula>"Ghost"</formula>
    </cfRule>
  </conditionalFormatting>
  <conditionalFormatting sqref="C611:D611">
    <cfRule type="cellIs" dxfId="290" priority="322" operator="equal">
      <formula>"Dark"</formula>
    </cfRule>
  </conditionalFormatting>
  <conditionalFormatting sqref="C611:D611">
    <cfRule type="cellIs" dxfId="289" priority="323" operator="equal">
      <formula>"Steel"</formula>
    </cfRule>
  </conditionalFormatting>
  <conditionalFormatting sqref="C611:D611">
    <cfRule type="cellIs" dxfId="288" priority="324" operator="equal">
      <formula>"Fairy"</formula>
    </cfRule>
  </conditionalFormatting>
  <conditionalFormatting sqref="C694:D694">
    <cfRule type="cellIs" dxfId="287" priority="289" operator="equal">
      <formula>"Water"</formula>
    </cfRule>
  </conditionalFormatting>
  <conditionalFormatting sqref="C694:D694">
    <cfRule type="cellIs" dxfId="286" priority="290" operator="equal">
      <formula>"Ice"</formula>
    </cfRule>
  </conditionalFormatting>
  <conditionalFormatting sqref="C694:D694">
    <cfRule type="cellIs" dxfId="285" priority="291" operator="equal">
      <formula>"Rock"</formula>
    </cfRule>
  </conditionalFormatting>
  <conditionalFormatting sqref="C694:D694">
    <cfRule type="cellIs" dxfId="284" priority="292" operator="equal">
      <formula>"Ground"</formula>
    </cfRule>
  </conditionalFormatting>
  <conditionalFormatting sqref="C694:D694">
    <cfRule type="cellIs" dxfId="283" priority="293" operator="equal">
      <formula>"Fighting"</formula>
    </cfRule>
  </conditionalFormatting>
  <conditionalFormatting sqref="C694:D694">
    <cfRule type="cellIs" dxfId="282" priority="294" operator="equal">
      <formula>"Fire"</formula>
    </cfRule>
  </conditionalFormatting>
  <conditionalFormatting sqref="C694:D694">
    <cfRule type="cellIs" dxfId="281" priority="295" operator="equal">
      <formula>"Grass"</formula>
    </cfRule>
  </conditionalFormatting>
  <conditionalFormatting sqref="C694:D694">
    <cfRule type="cellIs" dxfId="280" priority="296" operator="equal">
      <formula>"Bug"</formula>
    </cfRule>
  </conditionalFormatting>
  <conditionalFormatting sqref="C694:D694">
    <cfRule type="cellIs" dxfId="279" priority="297" operator="equal">
      <formula>"Poison"</formula>
    </cfRule>
  </conditionalFormatting>
  <conditionalFormatting sqref="C694:D694">
    <cfRule type="cellIs" dxfId="278" priority="298" operator="equal">
      <formula>"Normal"</formula>
    </cfRule>
  </conditionalFormatting>
  <conditionalFormatting sqref="C694:D694">
    <cfRule type="cellIs" dxfId="277" priority="299" operator="equal">
      <formula>"Dragon"</formula>
    </cfRule>
  </conditionalFormatting>
  <conditionalFormatting sqref="C694:D694">
    <cfRule type="cellIs" dxfId="276" priority="300" operator="equal">
      <formula>"Flying"</formula>
    </cfRule>
  </conditionalFormatting>
  <conditionalFormatting sqref="C694:D694">
    <cfRule type="cellIs" dxfId="275" priority="301" operator="equal">
      <formula>"Electric"</formula>
    </cfRule>
  </conditionalFormatting>
  <conditionalFormatting sqref="C694:D694">
    <cfRule type="cellIs" dxfId="274" priority="302" operator="equal">
      <formula>"Psychic"</formula>
    </cfRule>
  </conditionalFormatting>
  <conditionalFormatting sqref="C694:D694">
    <cfRule type="cellIs" dxfId="273" priority="303" operator="equal">
      <formula>"Ghost"</formula>
    </cfRule>
  </conditionalFormatting>
  <conditionalFormatting sqref="C694:D694">
    <cfRule type="cellIs" dxfId="272" priority="304" operator="equal">
      <formula>"Dark"</formula>
    </cfRule>
  </conditionalFormatting>
  <conditionalFormatting sqref="C694:D694">
    <cfRule type="cellIs" dxfId="271" priority="305" operator="equal">
      <formula>"Steel"</formula>
    </cfRule>
  </conditionalFormatting>
  <conditionalFormatting sqref="C694:D694">
    <cfRule type="cellIs" dxfId="270" priority="306" operator="equal">
      <formula>"Fairy"</formula>
    </cfRule>
  </conditionalFormatting>
  <conditionalFormatting sqref="C695:D695">
    <cfRule type="cellIs" dxfId="269" priority="271" operator="equal">
      <formula>"Water"</formula>
    </cfRule>
  </conditionalFormatting>
  <conditionalFormatting sqref="C695:D695">
    <cfRule type="cellIs" dxfId="268" priority="272" operator="equal">
      <formula>"Ice"</formula>
    </cfRule>
  </conditionalFormatting>
  <conditionalFormatting sqref="C695:D695">
    <cfRule type="cellIs" dxfId="267" priority="273" operator="equal">
      <formula>"Rock"</formula>
    </cfRule>
  </conditionalFormatting>
  <conditionalFormatting sqref="C695:D695">
    <cfRule type="cellIs" dxfId="266" priority="274" operator="equal">
      <formula>"Ground"</formula>
    </cfRule>
  </conditionalFormatting>
  <conditionalFormatting sqref="C695:D695">
    <cfRule type="cellIs" dxfId="265" priority="275" operator="equal">
      <formula>"Fighting"</formula>
    </cfRule>
  </conditionalFormatting>
  <conditionalFormatting sqref="C695:D695">
    <cfRule type="cellIs" dxfId="264" priority="276" operator="equal">
      <formula>"Fire"</formula>
    </cfRule>
  </conditionalFormatting>
  <conditionalFormatting sqref="C695:D695">
    <cfRule type="cellIs" dxfId="263" priority="277" operator="equal">
      <formula>"Grass"</formula>
    </cfRule>
  </conditionalFormatting>
  <conditionalFormatting sqref="C695:D695">
    <cfRule type="cellIs" dxfId="262" priority="278" operator="equal">
      <formula>"Bug"</formula>
    </cfRule>
  </conditionalFormatting>
  <conditionalFormatting sqref="C695:D695">
    <cfRule type="cellIs" dxfId="261" priority="279" operator="equal">
      <formula>"Poison"</formula>
    </cfRule>
  </conditionalFormatting>
  <conditionalFormatting sqref="C695:D695">
    <cfRule type="cellIs" dxfId="260" priority="280" operator="equal">
      <formula>"Normal"</formula>
    </cfRule>
  </conditionalFormatting>
  <conditionalFormatting sqref="C695:D695">
    <cfRule type="cellIs" dxfId="259" priority="281" operator="equal">
      <formula>"Dragon"</formula>
    </cfRule>
  </conditionalFormatting>
  <conditionalFormatting sqref="C695:D695">
    <cfRule type="cellIs" dxfId="258" priority="282" operator="equal">
      <formula>"Flying"</formula>
    </cfRule>
  </conditionalFormatting>
  <conditionalFormatting sqref="C695:D695">
    <cfRule type="cellIs" dxfId="257" priority="283" operator="equal">
      <formula>"Electric"</formula>
    </cfRule>
  </conditionalFormatting>
  <conditionalFormatting sqref="C695:D695">
    <cfRule type="cellIs" dxfId="256" priority="284" operator="equal">
      <formula>"Psychic"</formula>
    </cfRule>
  </conditionalFormatting>
  <conditionalFormatting sqref="C695:D695">
    <cfRule type="cellIs" dxfId="255" priority="285" operator="equal">
      <formula>"Ghost"</formula>
    </cfRule>
  </conditionalFormatting>
  <conditionalFormatting sqref="C695:D695">
    <cfRule type="cellIs" dxfId="254" priority="286" operator="equal">
      <formula>"Dark"</formula>
    </cfRule>
  </conditionalFormatting>
  <conditionalFormatting sqref="C695:D695">
    <cfRule type="cellIs" dxfId="253" priority="287" operator="equal">
      <formula>"Steel"</formula>
    </cfRule>
  </conditionalFormatting>
  <conditionalFormatting sqref="C695:D695">
    <cfRule type="cellIs" dxfId="252" priority="288" operator="equal">
      <formula>"Fairy"</formula>
    </cfRule>
  </conditionalFormatting>
  <conditionalFormatting sqref="C789:D789">
    <cfRule type="cellIs" dxfId="251" priority="253" operator="equal">
      <formula>"Water"</formula>
    </cfRule>
  </conditionalFormatting>
  <conditionalFormatting sqref="C789:D789">
    <cfRule type="cellIs" dxfId="250" priority="254" operator="equal">
      <formula>"Ice"</formula>
    </cfRule>
  </conditionalFormatting>
  <conditionalFormatting sqref="C789:D789">
    <cfRule type="cellIs" dxfId="249" priority="255" operator="equal">
      <formula>"Rock"</formula>
    </cfRule>
  </conditionalFormatting>
  <conditionalFormatting sqref="C789:D789">
    <cfRule type="cellIs" dxfId="248" priority="256" operator="equal">
      <formula>"Ground"</formula>
    </cfRule>
  </conditionalFormatting>
  <conditionalFormatting sqref="C789:D789">
    <cfRule type="cellIs" dxfId="247" priority="257" operator="equal">
      <formula>"Fighting"</formula>
    </cfRule>
  </conditionalFormatting>
  <conditionalFormatting sqref="C789:D789">
    <cfRule type="cellIs" dxfId="246" priority="258" operator="equal">
      <formula>"Fire"</formula>
    </cfRule>
  </conditionalFormatting>
  <conditionalFormatting sqref="C789:D789">
    <cfRule type="cellIs" dxfId="245" priority="259" operator="equal">
      <formula>"Grass"</formula>
    </cfRule>
  </conditionalFormatting>
  <conditionalFormatting sqref="C789:D789">
    <cfRule type="cellIs" dxfId="244" priority="260" operator="equal">
      <formula>"Bug"</formula>
    </cfRule>
  </conditionalFormatting>
  <conditionalFormatting sqref="C789:D789">
    <cfRule type="cellIs" dxfId="243" priority="261" operator="equal">
      <formula>"Poison"</formula>
    </cfRule>
  </conditionalFormatting>
  <conditionalFormatting sqref="C789:D789">
    <cfRule type="cellIs" dxfId="242" priority="262" operator="equal">
      <formula>"Normal"</formula>
    </cfRule>
  </conditionalFormatting>
  <conditionalFormatting sqref="C789:D789">
    <cfRule type="cellIs" dxfId="241" priority="263" operator="equal">
      <formula>"Dragon"</formula>
    </cfRule>
  </conditionalFormatting>
  <conditionalFormatting sqref="C789:D789">
    <cfRule type="cellIs" dxfId="240" priority="264" operator="equal">
      <formula>"Flying"</formula>
    </cfRule>
  </conditionalFormatting>
  <conditionalFormatting sqref="C789:D789">
    <cfRule type="cellIs" dxfId="239" priority="265" operator="equal">
      <formula>"Electric"</formula>
    </cfRule>
  </conditionalFormatting>
  <conditionalFormatting sqref="C789:D789">
    <cfRule type="cellIs" dxfId="238" priority="266" operator="equal">
      <formula>"Psychic"</formula>
    </cfRule>
  </conditionalFormatting>
  <conditionalFormatting sqref="C789:D789">
    <cfRule type="cellIs" dxfId="237" priority="267" operator="equal">
      <formula>"Ghost"</formula>
    </cfRule>
  </conditionalFormatting>
  <conditionalFormatting sqref="C789:D789">
    <cfRule type="cellIs" dxfId="236" priority="268" operator="equal">
      <formula>"Dark"</formula>
    </cfRule>
  </conditionalFormatting>
  <conditionalFormatting sqref="C789:D789">
    <cfRule type="cellIs" dxfId="235" priority="269" operator="equal">
      <formula>"Steel"</formula>
    </cfRule>
  </conditionalFormatting>
  <conditionalFormatting sqref="C789:D789">
    <cfRule type="cellIs" dxfId="234" priority="270" operator="equal">
      <formula>"Fairy"</formula>
    </cfRule>
  </conditionalFormatting>
  <conditionalFormatting sqref="C1012:D1012">
    <cfRule type="cellIs" dxfId="233" priority="235" operator="equal">
      <formula>"Water"</formula>
    </cfRule>
  </conditionalFormatting>
  <conditionalFormatting sqref="C1012:D1012">
    <cfRule type="cellIs" dxfId="232" priority="236" operator="equal">
      <formula>"Ice"</formula>
    </cfRule>
  </conditionalFormatting>
  <conditionalFormatting sqref="C1012:D1012">
    <cfRule type="cellIs" dxfId="231" priority="237" operator="equal">
      <formula>"Rock"</formula>
    </cfRule>
  </conditionalFormatting>
  <conditionalFormatting sqref="C1012:D1012">
    <cfRule type="cellIs" dxfId="230" priority="238" operator="equal">
      <formula>"Ground"</formula>
    </cfRule>
  </conditionalFormatting>
  <conditionalFormatting sqref="C1012:D1012">
    <cfRule type="cellIs" dxfId="229" priority="239" operator="equal">
      <formula>"Fighting"</formula>
    </cfRule>
  </conditionalFormatting>
  <conditionalFormatting sqref="C1012:D1012">
    <cfRule type="cellIs" dxfId="228" priority="240" operator="equal">
      <formula>"Fire"</formula>
    </cfRule>
  </conditionalFormatting>
  <conditionalFormatting sqref="C1012:D1012">
    <cfRule type="cellIs" dxfId="227" priority="241" operator="equal">
      <formula>"Grass"</formula>
    </cfRule>
  </conditionalFormatting>
  <conditionalFormatting sqref="C1012:D1012">
    <cfRule type="cellIs" dxfId="226" priority="242" operator="equal">
      <formula>"Bug"</formula>
    </cfRule>
  </conditionalFormatting>
  <conditionalFormatting sqref="C1012:D1012">
    <cfRule type="cellIs" dxfId="225" priority="243" operator="equal">
      <formula>"Poison"</formula>
    </cfRule>
  </conditionalFormatting>
  <conditionalFormatting sqref="C1012:D1012">
    <cfRule type="cellIs" dxfId="224" priority="244" operator="equal">
      <formula>"Normal"</formula>
    </cfRule>
  </conditionalFormatting>
  <conditionalFormatting sqref="C1012:D1012">
    <cfRule type="cellIs" dxfId="223" priority="245" operator="equal">
      <formula>"Dragon"</formula>
    </cfRule>
  </conditionalFormatting>
  <conditionalFormatting sqref="C1012:D1012">
    <cfRule type="cellIs" dxfId="222" priority="246" operator="equal">
      <formula>"Flying"</formula>
    </cfRule>
  </conditionalFormatting>
  <conditionalFormatting sqref="C1012:D1012">
    <cfRule type="cellIs" dxfId="221" priority="247" operator="equal">
      <formula>"Electric"</formula>
    </cfRule>
  </conditionalFormatting>
  <conditionalFormatting sqref="C1012:D1012">
    <cfRule type="cellIs" dxfId="220" priority="248" operator="equal">
      <formula>"Psychic"</formula>
    </cfRule>
  </conditionalFormatting>
  <conditionalFormatting sqref="C1012:D1012">
    <cfRule type="cellIs" dxfId="219" priority="249" operator="equal">
      <formula>"Ghost"</formula>
    </cfRule>
  </conditionalFormatting>
  <conditionalFormatting sqref="C1012:D1012">
    <cfRule type="cellIs" dxfId="218" priority="250" operator="equal">
      <formula>"Dark"</formula>
    </cfRule>
  </conditionalFormatting>
  <conditionalFormatting sqref="C1012:D1012">
    <cfRule type="cellIs" dxfId="217" priority="251" operator="equal">
      <formula>"Steel"</formula>
    </cfRule>
  </conditionalFormatting>
  <conditionalFormatting sqref="C1012:D1012">
    <cfRule type="cellIs" dxfId="216" priority="252" operator="equal">
      <formula>"Fairy"</formula>
    </cfRule>
  </conditionalFormatting>
  <conditionalFormatting sqref="C686:D686">
    <cfRule type="cellIs" dxfId="215" priority="217" operator="equal">
      <formula>"Water"</formula>
    </cfRule>
  </conditionalFormatting>
  <conditionalFormatting sqref="C686:D686">
    <cfRule type="cellIs" dxfId="214" priority="218" operator="equal">
      <formula>"Ice"</formula>
    </cfRule>
  </conditionalFormatting>
  <conditionalFormatting sqref="C686:D686">
    <cfRule type="cellIs" dxfId="213" priority="219" operator="equal">
      <formula>"Rock"</formula>
    </cfRule>
  </conditionalFormatting>
  <conditionalFormatting sqref="C686:D686">
    <cfRule type="cellIs" dxfId="212" priority="220" operator="equal">
      <formula>"Ground"</formula>
    </cfRule>
  </conditionalFormatting>
  <conditionalFormatting sqref="C686:D686">
    <cfRule type="cellIs" dxfId="211" priority="221" operator="equal">
      <formula>"Fighting"</formula>
    </cfRule>
  </conditionalFormatting>
  <conditionalFormatting sqref="C686:D686">
    <cfRule type="cellIs" dxfId="210" priority="222" operator="equal">
      <formula>"Fire"</formula>
    </cfRule>
  </conditionalFormatting>
  <conditionalFormatting sqref="C686:D686">
    <cfRule type="cellIs" dxfId="209" priority="223" operator="equal">
      <formula>"Grass"</formula>
    </cfRule>
  </conditionalFormatting>
  <conditionalFormatting sqref="C686:D686">
    <cfRule type="cellIs" dxfId="208" priority="224" operator="equal">
      <formula>"Bug"</formula>
    </cfRule>
  </conditionalFormatting>
  <conditionalFormatting sqref="C686:D686">
    <cfRule type="cellIs" dxfId="207" priority="225" operator="equal">
      <formula>"Poison"</formula>
    </cfRule>
  </conditionalFormatting>
  <conditionalFormatting sqref="C686:D686">
    <cfRule type="cellIs" dxfId="206" priority="226" operator="equal">
      <formula>"Normal"</formula>
    </cfRule>
  </conditionalFormatting>
  <conditionalFormatting sqref="C686:D686">
    <cfRule type="cellIs" dxfId="205" priority="227" operator="equal">
      <formula>"Dragon"</formula>
    </cfRule>
  </conditionalFormatting>
  <conditionalFormatting sqref="C686:D686">
    <cfRule type="cellIs" dxfId="204" priority="228" operator="equal">
      <formula>"Flying"</formula>
    </cfRule>
  </conditionalFormatting>
  <conditionalFormatting sqref="C686:D686">
    <cfRule type="cellIs" dxfId="203" priority="229" operator="equal">
      <formula>"Electric"</formula>
    </cfRule>
  </conditionalFormatting>
  <conditionalFormatting sqref="C686:D686">
    <cfRule type="cellIs" dxfId="202" priority="230" operator="equal">
      <formula>"Psychic"</formula>
    </cfRule>
  </conditionalFormatting>
  <conditionalFormatting sqref="C686:D686">
    <cfRule type="cellIs" dxfId="201" priority="231" operator="equal">
      <formula>"Ghost"</formula>
    </cfRule>
  </conditionalFormatting>
  <conditionalFormatting sqref="C686:D686">
    <cfRule type="cellIs" dxfId="200" priority="232" operator="equal">
      <formula>"Dark"</formula>
    </cfRule>
  </conditionalFormatting>
  <conditionalFormatting sqref="C686:D686">
    <cfRule type="cellIs" dxfId="199" priority="233" operator="equal">
      <formula>"Steel"</formula>
    </cfRule>
  </conditionalFormatting>
  <conditionalFormatting sqref="C686:D686">
    <cfRule type="cellIs" dxfId="198" priority="234" operator="equal">
      <formula>"Fairy"</formula>
    </cfRule>
  </conditionalFormatting>
  <conditionalFormatting sqref="C685:D685">
    <cfRule type="cellIs" dxfId="197" priority="199" operator="equal">
      <formula>"Water"</formula>
    </cfRule>
  </conditionalFormatting>
  <conditionalFormatting sqref="C685:D685">
    <cfRule type="cellIs" dxfId="196" priority="200" operator="equal">
      <formula>"Ice"</formula>
    </cfRule>
  </conditionalFormatting>
  <conditionalFormatting sqref="C685:D685">
    <cfRule type="cellIs" dxfId="195" priority="201" operator="equal">
      <formula>"Rock"</formula>
    </cfRule>
  </conditionalFormatting>
  <conditionalFormatting sqref="C685:D685">
    <cfRule type="cellIs" dxfId="194" priority="202" operator="equal">
      <formula>"Ground"</formula>
    </cfRule>
  </conditionalFormatting>
  <conditionalFormatting sqref="C685:D685">
    <cfRule type="cellIs" dxfId="193" priority="203" operator="equal">
      <formula>"Fighting"</formula>
    </cfRule>
  </conditionalFormatting>
  <conditionalFormatting sqref="C685:D685">
    <cfRule type="cellIs" dxfId="192" priority="204" operator="equal">
      <formula>"Fire"</formula>
    </cfRule>
  </conditionalFormatting>
  <conditionalFormatting sqref="C685:D685">
    <cfRule type="cellIs" dxfId="191" priority="205" operator="equal">
      <formula>"Grass"</formula>
    </cfRule>
  </conditionalFormatting>
  <conditionalFormatting sqref="C685:D685">
    <cfRule type="cellIs" dxfId="190" priority="206" operator="equal">
      <formula>"Bug"</formula>
    </cfRule>
  </conditionalFormatting>
  <conditionalFormatting sqref="C685:D685">
    <cfRule type="cellIs" dxfId="189" priority="207" operator="equal">
      <formula>"Poison"</formula>
    </cfRule>
  </conditionalFormatting>
  <conditionalFormatting sqref="C685:D685">
    <cfRule type="cellIs" dxfId="188" priority="208" operator="equal">
      <formula>"Normal"</formula>
    </cfRule>
  </conditionalFormatting>
  <conditionalFormatting sqref="C685:D685">
    <cfRule type="cellIs" dxfId="187" priority="209" operator="equal">
      <formula>"Dragon"</formula>
    </cfRule>
  </conditionalFormatting>
  <conditionalFormatting sqref="C685:D685">
    <cfRule type="cellIs" dxfId="186" priority="210" operator="equal">
      <formula>"Flying"</formula>
    </cfRule>
  </conditionalFormatting>
  <conditionalFormatting sqref="C685:D685">
    <cfRule type="cellIs" dxfId="185" priority="211" operator="equal">
      <formula>"Electric"</formula>
    </cfRule>
  </conditionalFormatting>
  <conditionalFormatting sqref="C685:D685">
    <cfRule type="cellIs" dxfId="184" priority="212" operator="equal">
      <formula>"Psychic"</formula>
    </cfRule>
  </conditionalFormatting>
  <conditionalFormatting sqref="C685:D685">
    <cfRule type="cellIs" dxfId="183" priority="213" operator="equal">
      <formula>"Ghost"</formula>
    </cfRule>
  </conditionalFormatting>
  <conditionalFormatting sqref="C685:D685">
    <cfRule type="cellIs" dxfId="182" priority="214" operator="equal">
      <formula>"Dark"</formula>
    </cfRule>
  </conditionalFormatting>
  <conditionalFormatting sqref="C685:D685">
    <cfRule type="cellIs" dxfId="181" priority="215" operator="equal">
      <formula>"Steel"</formula>
    </cfRule>
  </conditionalFormatting>
  <conditionalFormatting sqref="C685:D685">
    <cfRule type="cellIs" dxfId="180" priority="216" operator="equal">
      <formula>"Fairy"</formula>
    </cfRule>
  </conditionalFormatting>
  <conditionalFormatting sqref="C684:D684">
    <cfRule type="cellIs" dxfId="179" priority="181" operator="equal">
      <formula>"Water"</formula>
    </cfRule>
  </conditionalFormatting>
  <conditionalFormatting sqref="C684:D684">
    <cfRule type="cellIs" dxfId="178" priority="182" operator="equal">
      <formula>"Ice"</formula>
    </cfRule>
  </conditionalFormatting>
  <conditionalFormatting sqref="C684:D684">
    <cfRule type="cellIs" dxfId="177" priority="183" operator="equal">
      <formula>"Rock"</formula>
    </cfRule>
  </conditionalFormatting>
  <conditionalFormatting sqref="C684:D684">
    <cfRule type="cellIs" dxfId="176" priority="184" operator="equal">
      <formula>"Ground"</formula>
    </cfRule>
  </conditionalFormatting>
  <conditionalFormatting sqref="C684:D684">
    <cfRule type="cellIs" dxfId="175" priority="185" operator="equal">
      <formula>"Fighting"</formula>
    </cfRule>
  </conditionalFormatting>
  <conditionalFormatting sqref="C684:D684">
    <cfRule type="cellIs" dxfId="174" priority="186" operator="equal">
      <formula>"Fire"</formula>
    </cfRule>
  </conditionalFormatting>
  <conditionalFormatting sqref="C684:D684">
    <cfRule type="cellIs" dxfId="173" priority="187" operator="equal">
      <formula>"Grass"</formula>
    </cfRule>
  </conditionalFormatting>
  <conditionalFormatting sqref="C684:D684">
    <cfRule type="cellIs" dxfId="172" priority="188" operator="equal">
      <formula>"Bug"</formula>
    </cfRule>
  </conditionalFormatting>
  <conditionalFormatting sqref="C684:D684">
    <cfRule type="cellIs" dxfId="171" priority="189" operator="equal">
      <formula>"Poison"</formula>
    </cfRule>
  </conditionalFormatting>
  <conditionalFormatting sqref="C684:D684">
    <cfRule type="cellIs" dxfId="170" priority="190" operator="equal">
      <formula>"Normal"</formula>
    </cfRule>
  </conditionalFormatting>
  <conditionalFormatting sqref="C684:D684">
    <cfRule type="cellIs" dxfId="169" priority="191" operator="equal">
      <formula>"Dragon"</formula>
    </cfRule>
  </conditionalFormatting>
  <conditionalFormatting sqref="C684:D684">
    <cfRule type="cellIs" dxfId="168" priority="192" operator="equal">
      <formula>"Flying"</formula>
    </cfRule>
  </conditionalFormatting>
  <conditionalFormatting sqref="C684:D684">
    <cfRule type="cellIs" dxfId="167" priority="193" operator="equal">
      <formula>"Electric"</formula>
    </cfRule>
  </conditionalFormatting>
  <conditionalFormatting sqref="C684:D684">
    <cfRule type="cellIs" dxfId="166" priority="194" operator="equal">
      <formula>"Psychic"</formula>
    </cfRule>
  </conditionalFormatting>
  <conditionalFormatting sqref="C684:D684">
    <cfRule type="cellIs" dxfId="165" priority="195" operator="equal">
      <formula>"Ghost"</formula>
    </cfRule>
  </conditionalFormatting>
  <conditionalFormatting sqref="C684:D684">
    <cfRule type="cellIs" dxfId="164" priority="196" operator="equal">
      <formula>"Dark"</formula>
    </cfRule>
  </conditionalFormatting>
  <conditionalFormatting sqref="C684:D684">
    <cfRule type="cellIs" dxfId="163" priority="197" operator="equal">
      <formula>"Steel"</formula>
    </cfRule>
  </conditionalFormatting>
  <conditionalFormatting sqref="C684:D684">
    <cfRule type="cellIs" dxfId="162" priority="198" operator="equal">
      <formula>"Fairy"</formula>
    </cfRule>
  </conditionalFormatting>
  <conditionalFormatting sqref="C779:D779">
    <cfRule type="cellIs" dxfId="161" priority="163" operator="equal">
      <formula>"Water"</formula>
    </cfRule>
  </conditionalFormatting>
  <conditionalFormatting sqref="C779:D779">
    <cfRule type="cellIs" dxfId="160" priority="164" operator="equal">
      <formula>"Ice"</formula>
    </cfRule>
  </conditionalFormatting>
  <conditionalFormatting sqref="C779:D779">
    <cfRule type="cellIs" dxfId="159" priority="165" operator="equal">
      <formula>"Rock"</formula>
    </cfRule>
  </conditionalFormatting>
  <conditionalFormatting sqref="C779:D779">
    <cfRule type="cellIs" dxfId="158" priority="166" operator="equal">
      <formula>"Ground"</formula>
    </cfRule>
  </conditionalFormatting>
  <conditionalFormatting sqref="C779:D779">
    <cfRule type="cellIs" dxfId="157" priority="167" operator="equal">
      <formula>"Fighting"</formula>
    </cfRule>
  </conditionalFormatting>
  <conditionalFormatting sqref="C779:D779">
    <cfRule type="cellIs" dxfId="156" priority="168" operator="equal">
      <formula>"Fire"</formula>
    </cfRule>
  </conditionalFormatting>
  <conditionalFormatting sqref="C779:D779">
    <cfRule type="cellIs" dxfId="155" priority="169" operator="equal">
      <formula>"Grass"</formula>
    </cfRule>
  </conditionalFormatting>
  <conditionalFormatting sqref="C779:D779">
    <cfRule type="cellIs" dxfId="154" priority="170" operator="equal">
      <formula>"Bug"</formula>
    </cfRule>
  </conditionalFormatting>
  <conditionalFormatting sqref="C779:D779">
    <cfRule type="cellIs" dxfId="153" priority="171" operator="equal">
      <formula>"Poison"</formula>
    </cfRule>
  </conditionalFormatting>
  <conditionalFormatting sqref="C779:D779">
    <cfRule type="cellIs" dxfId="152" priority="172" operator="equal">
      <formula>"Normal"</formula>
    </cfRule>
  </conditionalFormatting>
  <conditionalFormatting sqref="C779:D779">
    <cfRule type="cellIs" dxfId="151" priority="173" operator="equal">
      <formula>"Dragon"</formula>
    </cfRule>
  </conditionalFormatting>
  <conditionalFormatting sqref="C779:D779">
    <cfRule type="cellIs" dxfId="150" priority="174" operator="equal">
      <formula>"Flying"</formula>
    </cfRule>
  </conditionalFormatting>
  <conditionalFormatting sqref="C779:D779">
    <cfRule type="cellIs" dxfId="149" priority="175" operator="equal">
      <formula>"Electric"</formula>
    </cfRule>
  </conditionalFormatting>
  <conditionalFormatting sqref="C779:D779">
    <cfRule type="cellIs" dxfId="148" priority="176" operator="equal">
      <formula>"Psychic"</formula>
    </cfRule>
  </conditionalFormatting>
  <conditionalFormatting sqref="C779:D779">
    <cfRule type="cellIs" dxfId="147" priority="177" operator="equal">
      <formula>"Ghost"</formula>
    </cfRule>
  </conditionalFormatting>
  <conditionalFormatting sqref="C779:D779">
    <cfRule type="cellIs" dxfId="146" priority="178" operator="equal">
      <formula>"Dark"</formula>
    </cfRule>
  </conditionalFormatting>
  <conditionalFormatting sqref="C779:D779">
    <cfRule type="cellIs" dxfId="145" priority="179" operator="equal">
      <formula>"Steel"</formula>
    </cfRule>
  </conditionalFormatting>
  <conditionalFormatting sqref="C779:D779">
    <cfRule type="cellIs" dxfId="144" priority="180" operator="equal">
      <formula>"Fairy"</formula>
    </cfRule>
  </conditionalFormatting>
  <conditionalFormatting sqref="C823:D823">
    <cfRule type="cellIs" dxfId="143" priority="145" operator="equal">
      <formula>"Water"</formula>
    </cfRule>
  </conditionalFormatting>
  <conditionalFormatting sqref="C823:D823">
    <cfRule type="cellIs" dxfId="142" priority="146" operator="equal">
      <formula>"Ice"</formula>
    </cfRule>
  </conditionalFormatting>
  <conditionalFormatting sqref="C823:D823">
    <cfRule type="cellIs" dxfId="141" priority="147" operator="equal">
      <formula>"Rock"</formula>
    </cfRule>
  </conditionalFormatting>
  <conditionalFormatting sqref="C823:D823">
    <cfRule type="cellIs" dxfId="140" priority="148" operator="equal">
      <formula>"Ground"</formula>
    </cfRule>
  </conditionalFormatting>
  <conditionalFormatting sqref="C823:D823">
    <cfRule type="cellIs" dxfId="139" priority="149" operator="equal">
      <formula>"Fighting"</formula>
    </cfRule>
  </conditionalFormatting>
  <conditionalFormatting sqref="C823:D823">
    <cfRule type="cellIs" dxfId="138" priority="150" operator="equal">
      <formula>"Fire"</formula>
    </cfRule>
  </conditionalFormatting>
  <conditionalFormatting sqref="C823:D823">
    <cfRule type="cellIs" dxfId="137" priority="151" operator="equal">
      <formula>"Grass"</formula>
    </cfRule>
  </conditionalFormatting>
  <conditionalFormatting sqref="C823:D823">
    <cfRule type="cellIs" dxfId="136" priority="152" operator="equal">
      <formula>"Bug"</formula>
    </cfRule>
  </conditionalFormatting>
  <conditionalFormatting sqref="C823:D823">
    <cfRule type="cellIs" dxfId="135" priority="153" operator="equal">
      <formula>"Poison"</formula>
    </cfRule>
  </conditionalFormatting>
  <conditionalFormatting sqref="C823:D823">
    <cfRule type="cellIs" dxfId="134" priority="154" operator="equal">
      <formula>"Normal"</formula>
    </cfRule>
  </conditionalFormatting>
  <conditionalFormatting sqref="C823:D823">
    <cfRule type="cellIs" dxfId="133" priority="155" operator="equal">
      <formula>"Dragon"</formula>
    </cfRule>
  </conditionalFormatting>
  <conditionalFormatting sqref="C823:D823">
    <cfRule type="cellIs" dxfId="132" priority="156" operator="equal">
      <formula>"Flying"</formula>
    </cfRule>
  </conditionalFormatting>
  <conditionalFormatting sqref="C823:D823">
    <cfRule type="cellIs" dxfId="131" priority="157" operator="equal">
      <formula>"Electric"</formula>
    </cfRule>
  </conditionalFormatting>
  <conditionalFormatting sqref="C823:D823">
    <cfRule type="cellIs" dxfId="130" priority="158" operator="equal">
      <formula>"Psychic"</formula>
    </cfRule>
  </conditionalFormatting>
  <conditionalFormatting sqref="C823:D823">
    <cfRule type="cellIs" dxfId="129" priority="159" operator="equal">
      <formula>"Ghost"</formula>
    </cfRule>
  </conditionalFormatting>
  <conditionalFormatting sqref="C823:D823">
    <cfRule type="cellIs" dxfId="128" priority="160" operator="equal">
      <formula>"Dark"</formula>
    </cfRule>
  </conditionalFormatting>
  <conditionalFormatting sqref="C823:D823">
    <cfRule type="cellIs" dxfId="127" priority="161" operator="equal">
      <formula>"Steel"</formula>
    </cfRule>
  </conditionalFormatting>
  <conditionalFormatting sqref="C823:D823">
    <cfRule type="cellIs" dxfId="126" priority="162" operator="equal">
      <formula>"Fairy"</formula>
    </cfRule>
  </conditionalFormatting>
  <conditionalFormatting sqref="C824:D824">
    <cfRule type="cellIs" dxfId="125" priority="127" operator="equal">
      <formula>"Water"</formula>
    </cfRule>
  </conditionalFormatting>
  <conditionalFormatting sqref="C824:D824">
    <cfRule type="cellIs" dxfId="124" priority="128" operator="equal">
      <formula>"Ice"</formula>
    </cfRule>
  </conditionalFormatting>
  <conditionalFormatting sqref="C824:D824">
    <cfRule type="cellIs" dxfId="123" priority="129" operator="equal">
      <formula>"Rock"</formula>
    </cfRule>
  </conditionalFormatting>
  <conditionalFormatting sqref="C824:D824">
    <cfRule type="cellIs" dxfId="122" priority="130" operator="equal">
      <formula>"Ground"</formula>
    </cfRule>
  </conditionalFormatting>
  <conditionalFormatting sqref="C824:D824">
    <cfRule type="cellIs" dxfId="121" priority="131" operator="equal">
      <formula>"Fighting"</formula>
    </cfRule>
  </conditionalFormatting>
  <conditionalFormatting sqref="C824:D824">
    <cfRule type="cellIs" dxfId="120" priority="132" operator="equal">
      <formula>"Fire"</formula>
    </cfRule>
  </conditionalFormatting>
  <conditionalFormatting sqref="C824:D824">
    <cfRule type="cellIs" dxfId="119" priority="133" operator="equal">
      <formula>"Grass"</formula>
    </cfRule>
  </conditionalFormatting>
  <conditionalFormatting sqref="C824:D824">
    <cfRule type="cellIs" dxfId="118" priority="134" operator="equal">
      <formula>"Bug"</formula>
    </cfRule>
  </conditionalFormatting>
  <conditionalFormatting sqref="C824:D824">
    <cfRule type="cellIs" dxfId="117" priority="135" operator="equal">
      <formula>"Poison"</formula>
    </cfRule>
  </conditionalFormatting>
  <conditionalFormatting sqref="C824:D824">
    <cfRule type="cellIs" dxfId="116" priority="136" operator="equal">
      <formula>"Normal"</formula>
    </cfRule>
  </conditionalFormatting>
  <conditionalFormatting sqref="C824:D824">
    <cfRule type="cellIs" dxfId="115" priority="137" operator="equal">
      <formula>"Dragon"</formula>
    </cfRule>
  </conditionalFormatting>
  <conditionalFormatting sqref="C824:D824">
    <cfRule type="cellIs" dxfId="114" priority="138" operator="equal">
      <formula>"Flying"</formula>
    </cfRule>
  </conditionalFormatting>
  <conditionalFormatting sqref="C824:D824">
    <cfRule type="cellIs" dxfId="113" priority="139" operator="equal">
      <formula>"Electric"</formula>
    </cfRule>
  </conditionalFormatting>
  <conditionalFormatting sqref="C824:D824">
    <cfRule type="cellIs" dxfId="112" priority="140" operator="equal">
      <formula>"Psychic"</formula>
    </cfRule>
  </conditionalFormatting>
  <conditionalFormatting sqref="C824:D824">
    <cfRule type="cellIs" dxfId="111" priority="141" operator="equal">
      <formula>"Ghost"</formula>
    </cfRule>
  </conditionalFormatting>
  <conditionalFormatting sqref="C824:D824">
    <cfRule type="cellIs" dxfId="110" priority="142" operator="equal">
      <formula>"Dark"</formula>
    </cfRule>
  </conditionalFormatting>
  <conditionalFormatting sqref="C824:D824">
    <cfRule type="cellIs" dxfId="109" priority="143" operator="equal">
      <formula>"Steel"</formula>
    </cfRule>
  </conditionalFormatting>
  <conditionalFormatting sqref="C824:D824">
    <cfRule type="cellIs" dxfId="108" priority="144" operator="equal">
      <formula>"Fairy"</formula>
    </cfRule>
  </conditionalFormatting>
  <conditionalFormatting sqref="C825:D825">
    <cfRule type="cellIs" dxfId="107" priority="109" operator="equal">
      <formula>"Water"</formula>
    </cfRule>
  </conditionalFormatting>
  <conditionalFormatting sqref="C825:D825">
    <cfRule type="cellIs" dxfId="106" priority="110" operator="equal">
      <formula>"Ice"</formula>
    </cfRule>
  </conditionalFormatting>
  <conditionalFormatting sqref="C825:D825">
    <cfRule type="cellIs" dxfId="105" priority="111" operator="equal">
      <formula>"Rock"</formula>
    </cfRule>
  </conditionalFormatting>
  <conditionalFormatting sqref="C825:D825">
    <cfRule type="cellIs" dxfId="104" priority="112" operator="equal">
      <formula>"Ground"</formula>
    </cfRule>
  </conditionalFormatting>
  <conditionalFormatting sqref="C825:D825">
    <cfRule type="cellIs" dxfId="103" priority="113" operator="equal">
      <formula>"Fighting"</formula>
    </cfRule>
  </conditionalFormatting>
  <conditionalFormatting sqref="C825:D825">
    <cfRule type="cellIs" dxfId="102" priority="114" operator="equal">
      <formula>"Fire"</formula>
    </cfRule>
  </conditionalFormatting>
  <conditionalFormatting sqref="C825:D825">
    <cfRule type="cellIs" dxfId="101" priority="115" operator="equal">
      <formula>"Grass"</formula>
    </cfRule>
  </conditionalFormatting>
  <conditionalFormatting sqref="C825:D825">
    <cfRule type="cellIs" dxfId="100" priority="116" operator="equal">
      <formula>"Bug"</formula>
    </cfRule>
  </conditionalFormatting>
  <conditionalFormatting sqref="C825:D825">
    <cfRule type="cellIs" dxfId="99" priority="117" operator="equal">
      <formula>"Poison"</formula>
    </cfRule>
  </conditionalFormatting>
  <conditionalFormatting sqref="C825:D825">
    <cfRule type="cellIs" dxfId="98" priority="118" operator="equal">
      <formula>"Normal"</formula>
    </cfRule>
  </conditionalFormatting>
  <conditionalFormatting sqref="C825:D825">
    <cfRule type="cellIs" dxfId="97" priority="119" operator="equal">
      <formula>"Dragon"</formula>
    </cfRule>
  </conditionalFormatting>
  <conditionalFormatting sqref="C825:D825">
    <cfRule type="cellIs" dxfId="96" priority="120" operator="equal">
      <formula>"Flying"</formula>
    </cfRule>
  </conditionalFormatting>
  <conditionalFormatting sqref="C825:D825">
    <cfRule type="cellIs" dxfId="95" priority="121" operator="equal">
      <formula>"Electric"</formula>
    </cfRule>
  </conditionalFormatting>
  <conditionalFormatting sqref="C825:D825">
    <cfRule type="cellIs" dxfId="94" priority="122" operator="equal">
      <formula>"Psychic"</formula>
    </cfRule>
  </conditionalFormatting>
  <conditionalFormatting sqref="C825:D825">
    <cfRule type="cellIs" dxfId="93" priority="123" operator="equal">
      <formula>"Ghost"</formula>
    </cfRule>
  </conditionalFormatting>
  <conditionalFormatting sqref="C825:D825">
    <cfRule type="cellIs" dxfId="92" priority="124" operator="equal">
      <formula>"Dark"</formula>
    </cfRule>
  </conditionalFormatting>
  <conditionalFormatting sqref="C825:D825">
    <cfRule type="cellIs" dxfId="91" priority="125" operator="equal">
      <formula>"Steel"</formula>
    </cfRule>
  </conditionalFormatting>
  <conditionalFormatting sqref="C825:D825">
    <cfRule type="cellIs" dxfId="90" priority="126" operator="equal">
      <formula>"Fairy"</formula>
    </cfRule>
  </conditionalFormatting>
  <conditionalFormatting sqref="C828:D828">
    <cfRule type="cellIs" dxfId="89" priority="91" operator="equal">
      <formula>"Water"</formula>
    </cfRule>
  </conditionalFormatting>
  <conditionalFormatting sqref="C828:D828">
    <cfRule type="cellIs" dxfId="88" priority="92" operator="equal">
      <formula>"Ice"</formula>
    </cfRule>
  </conditionalFormatting>
  <conditionalFormatting sqref="C828:D828">
    <cfRule type="cellIs" dxfId="87" priority="93" operator="equal">
      <formula>"Rock"</formula>
    </cfRule>
  </conditionalFormatting>
  <conditionalFormatting sqref="C828:D828">
    <cfRule type="cellIs" dxfId="86" priority="94" operator="equal">
      <formula>"Ground"</formula>
    </cfRule>
  </conditionalFormatting>
  <conditionalFormatting sqref="C828:D828">
    <cfRule type="cellIs" dxfId="85" priority="95" operator="equal">
      <formula>"Fighting"</formula>
    </cfRule>
  </conditionalFormatting>
  <conditionalFormatting sqref="C828:D828">
    <cfRule type="cellIs" dxfId="84" priority="96" operator="equal">
      <formula>"Fire"</formula>
    </cfRule>
  </conditionalFormatting>
  <conditionalFormatting sqref="C828:D828">
    <cfRule type="cellIs" dxfId="83" priority="97" operator="equal">
      <formula>"Grass"</formula>
    </cfRule>
  </conditionalFormatting>
  <conditionalFormatting sqref="C828:D828">
    <cfRule type="cellIs" dxfId="82" priority="98" operator="equal">
      <formula>"Bug"</formula>
    </cfRule>
  </conditionalFormatting>
  <conditionalFormatting sqref="C828:D828">
    <cfRule type="cellIs" dxfId="81" priority="99" operator="equal">
      <formula>"Poison"</formula>
    </cfRule>
  </conditionalFormatting>
  <conditionalFormatting sqref="C828:D828">
    <cfRule type="cellIs" dxfId="80" priority="100" operator="equal">
      <formula>"Normal"</formula>
    </cfRule>
  </conditionalFormatting>
  <conditionalFormatting sqref="C828:D828">
    <cfRule type="cellIs" dxfId="79" priority="101" operator="equal">
      <formula>"Dragon"</formula>
    </cfRule>
  </conditionalFormatting>
  <conditionalFormatting sqref="C828:D828">
    <cfRule type="cellIs" dxfId="78" priority="102" operator="equal">
      <formula>"Flying"</formula>
    </cfRule>
  </conditionalFormatting>
  <conditionalFormatting sqref="C828:D828">
    <cfRule type="cellIs" dxfId="77" priority="103" operator="equal">
      <formula>"Electric"</formula>
    </cfRule>
  </conditionalFormatting>
  <conditionalFormatting sqref="C828:D828">
    <cfRule type="cellIs" dxfId="76" priority="104" operator="equal">
      <formula>"Psychic"</formula>
    </cfRule>
  </conditionalFormatting>
  <conditionalFormatting sqref="C828:D828">
    <cfRule type="cellIs" dxfId="75" priority="105" operator="equal">
      <formula>"Ghost"</formula>
    </cfRule>
  </conditionalFormatting>
  <conditionalFormatting sqref="C828:D828">
    <cfRule type="cellIs" dxfId="74" priority="106" operator="equal">
      <formula>"Dark"</formula>
    </cfRule>
  </conditionalFormatting>
  <conditionalFormatting sqref="C828:D828">
    <cfRule type="cellIs" dxfId="73" priority="107" operator="equal">
      <formula>"Steel"</formula>
    </cfRule>
  </conditionalFormatting>
  <conditionalFormatting sqref="C828:D828">
    <cfRule type="cellIs" dxfId="72" priority="108" operator="equal">
      <formula>"Fairy"</formula>
    </cfRule>
  </conditionalFormatting>
  <conditionalFormatting sqref="C827:D827">
    <cfRule type="cellIs" dxfId="71" priority="73" operator="equal">
      <formula>"Water"</formula>
    </cfRule>
  </conditionalFormatting>
  <conditionalFormatting sqref="C827:D827">
    <cfRule type="cellIs" dxfId="70" priority="74" operator="equal">
      <formula>"Ice"</formula>
    </cfRule>
  </conditionalFormatting>
  <conditionalFormatting sqref="C827:D827">
    <cfRule type="cellIs" dxfId="69" priority="75" operator="equal">
      <formula>"Rock"</formula>
    </cfRule>
  </conditionalFormatting>
  <conditionalFormatting sqref="C827:D827">
    <cfRule type="cellIs" dxfId="68" priority="76" operator="equal">
      <formula>"Ground"</formula>
    </cfRule>
  </conditionalFormatting>
  <conditionalFormatting sqref="C827:D827">
    <cfRule type="cellIs" dxfId="67" priority="77" operator="equal">
      <formula>"Fighting"</formula>
    </cfRule>
  </conditionalFormatting>
  <conditionalFormatting sqref="C827:D827">
    <cfRule type="cellIs" dxfId="66" priority="78" operator="equal">
      <formula>"Fire"</formula>
    </cfRule>
  </conditionalFormatting>
  <conditionalFormatting sqref="C827:D827">
    <cfRule type="cellIs" dxfId="65" priority="79" operator="equal">
      <formula>"Grass"</formula>
    </cfRule>
  </conditionalFormatting>
  <conditionalFormatting sqref="C827:D827">
    <cfRule type="cellIs" dxfId="64" priority="80" operator="equal">
      <formula>"Bug"</formula>
    </cfRule>
  </conditionalFormatting>
  <conditionalFormatting sqref="C827:D827">
    <cfRule type="cellIs" dxfId="63" priority="81" operator="equal">
      <formula>"Poison"</formula>
    </cfRule>
  </conditionalFormatting>
  <conditionalFormatting sqref="C827:D827">
    <cfRule type="cellIs" dxfId="62" priority="82" operator="equal">
      <formula>"Normal"</formula>
    </cfRule>
  </conditionalFormatting>
  <conditionalFormatting sqref="C827:D827">
    <cfRule type="cellIs" dxfId="61" priority="83" operator="equal">
      <formula>"Dragon"</formula>
    </cfRule>
  </conditionalFormatting>
  <conditionalFormatting sqref="C827:D827">
    <cfRule type="cellIs" dxfId="60" priority="84" operator="equal">
      <formula>"Flying"</formula>
    </cfRule>
  </conditionalFormatting>
  <conditionalFormatting sqref="C827:D827">
    <cfRule type="cellIs" dxfId="59" priority="85" operator="equal">
      <formula>"Electric"</formula>
    </cfRule>
  </conditionalFormatting>
  <conditionalFormatting sqref="C827:D827">
    <cfRule type="cellIs" dxfId="58" priority="86" operator="equal">
      <formula>"Psychic"</formula>
    </cfRule>
  </conditionalFormatting>
  <conditionalFormatting sqref="C827:D827">
    <cfRule type="cellIs" dxfId="57" priority="87" operator="equal">
      <formula>"Ghost"</formula>
    </cfRule>
  </conditionalFormatting>
  <conditionalFormatting sqref="C827:D827">
    <cfRule type="cellIs" dxfId="56" priority="88" operator="equal">
      <formula>"Dark"</formula>
    </cfRule>
  </conditionalFormatting>
  <conditionalFormatting sqref="C827:D827">
    <cfRule type="cellIs" dxfId="55" priority="89" operator="equal">
      <formula>"Steel"</formula>
    </cfRule>
  </conditionalFormatting>
  <conditionalFormatting sqref="C827:D827">
    <cfRule type="cellIs" dxfId="54" priority="90" operator="equal">
      <formula>"Fairy"</formula>
    </cfRule>
  </conditionalFormatting>
  <conditionalFormatting sqref="C826:D826">
    <cfRule type="cellIs" dxfId="53" priority="55" operator="equal">
      <formula>"Water"</formula>
    </cfRule>
  </conditionalFormatting>
  <conditionalFormatting sqref="C826:D826">
    <cfRule type="cellIs" dxfId="52" priority="56" operator="equal">
      <formula>"Ice"</formula>
    </cfRule>
  </conditionalFormatting>
  <conditionalFormatting sqref="C826:D826">
    <cfRule type="cellIs" dxfId="51" priority="57" operator="equal">
      <formula>"Rock"</formula>
    </cfRule>
  </conditionalFormatting>
  <conditionalFormatting sqref="C826:D826">
    <cfRule type="cellIs" dxfId="50" priority="58" operator="equal">
      <formula>"Ground"</formula>
    </cfRule>
  </conditionalFormatting>
  <conditionalFormatting sqref="C826:D826">
    <cfRule type="cellIs" dxfId="49" priority="59" operator="equal">
      <formula>"Fighting"</formula>
    </cfRule>
  </conditionalFormatting>
  <conditionalFormatting sqref="C826:D826">
    <cfRule type="cellIs" dxfId="48" priority="60" operator="equal">
      <formula>"Fire"</formula>
    </cfRule>
  </conditionalFormatting>
  <conditionalFormatting sqref="C826:D826">
    <cfRule type="cellIs" dxfId="47" priority="61" operator="equal">
      <formula>"Grass"</formula>
    </cfRule>
  </conditionalFormatting>
  <conditionalFormatting sqref="C826:D826">
    <cfRule type="cellIs" dxfId="46" priority="62" operator="equal">
      <formula>"Bug"</formula>
    </cfRule>
  </conditionalFormatting>
  <conditionalFormatting sqref="C826:D826">
    <cfRule type="cellIs" dxfId="45" priority="63" operator="equal">
      <formula>"Poison"</formula>
    </cfRule>
  </conditionalFormatting>
  <conditionalFormatting sqref="C826:D826">
    <cfRule type="cellIs" dxfId="44" priority="64" operator="equal">
      <formula>"Normal"</formula>
    </cfRule>
  </conditionalFormatting>
  <conditionalFormatting sqref="C826:D826">
    <cfRule type="cellIs" dxfId="43" priority="65" operator="equal">
      <formula>"Dragon"</formula>
    </cfRule>
  </conditionalFormatting>
  <conditionalFormatting sqref="C826:D826">
    <cfRule type="cellIs" dxfId="42" priority="66" operator="equal">
      <formula>"Flying"</formula>
    </cfRule>
  </conditionalFormatting>
  <conditionalFormatting sqref="C826:D826">
    <cfRule type="cellIs" dxfId="41" priority="67" operator="equal">
      <formula>"Electric"</formula>
    </cfRule>
  </conditionalFormatting>
  <conditionalFormatting sqref="C826:D826">
    <cfRule type="cellIs" dxfId="40" priority="68" operator="equal">
      <formula>"Psychic"</formula>
    </cfRule>
  </conditionalFormatting>
  <conditionalFormatting sqref="C826:D826">
    <cfRule type="cellIs" dxfId="39" priority="69" operator="equal">
      <formula>"Ghost"</formula>
    </cfRule>
  </conditionalFormatting>
  <conditionalFormatting sqref="C826:D826">
    <cfRule type="cellIs" dxfId="38" priority="70" operator="equal">
      <formula>"Dark"</formula>
    </cfRule>
  </conditionalFormatting>
  <conditionalFormatting sqref="C826:D826">
    <cfRule type="cellIs" dxfId="37" priority="71" operator="equal">
      <formula>"Steel"</formula>
    </cfRule>
  </conditionalFormatting>
  <conditionalFormatting sqref="C826:D826">
    <cfRule type="cellIs" dxfId="36" priority="72" operator="equal">
      <formula>"Fairy"</formula>
    </cfRule>
  </conditionalFormatting>
  <conditionalFormatting sqref="C982:D982">
    <cfRule type="cellIs" dxfId="35" priority="37" operator="equal">
      <formula>"Water"</formula>
    </cfRule>
  </conditionalFormatting>
  <conditionalFormatting sqref="C982:D982">
    <cfRule type="cellIs" dxfId="34" priority="38" operator="equal">
      <formula>"Ice"</formula>
    </cfRule>
  </conditionalFormatting>
  <conditionalFormatting sqref="C982:D982">
    <cfRule type="cellIs" dxfId="33" priority="39" operator="equal">
      <formula>"Rock"</formula>
    </cfRule>
  </conditionalFormatting>
  <conditionalFormatting sqref="C982:D982">
    <cfRule type="cellIs" dxfId="32" priority="40" operator="equal">
      <formula>"Ground"</formula>
    </cfRule>
  </conditionalFormatting>
  <conditionalFormatting sqref="C982:D982">
    <cfRule type="cellIs" dxfId="31" priority="41" operator="equal">
      <formula>"Fighting"</formula>
    </cfRule>
  </conditionalFormatting>
  <conditionalFormatting sqref="C982:D982">
    <cfRule type="cellIs" dxfId="30" priority="42" operator="equal">
      <formula>"Fire"</formula>
    </cfRule>
  </conditionalFormatting>
  <conditionalFormatting sqref="C982:D982">
    <cfRule type="cellIs" dxfId="29" priority="43" operator="equal">
      <formula>"Grass"</formula>
    </cfRule>
  </conditionalFormatting>
  <conditionalFormatting sqref="C982:D982">
    <cfRule type="cellIs" dxfId="28" priority="44" operator="equal">
      <formula>"Bug"</formula>
    </cfRule>
  </conditionalFormatting>
  <conditionalFormatting sqref="C982:D982">
    <cfRule type="cellIs" dxfId="27" priority="45" operator="equal">
      <formula>"Poison"</formula>
    </cfRule>
  </conditionalFormatting>
  <conditionalFormatting sqref="C982:D982">
    <cfRule type="cellIs" dxfId="26" priority="46" operator="equal">
      <formula>"Normal"</formula>
    </cfRule>
  </conditionalFormatting>
  <conditionalFormatting sqref="C982:D982">
    <cfRule type="cellIs" dxfId="25" priority="47" operator="equal">
      <formula>"Dragon"</formula>
    </cfRule>
  </conditionalFormatting>
  <conditionalFormatting sqref="C982:D982">
    <cfRule type="cellIs" dxfId="24" priority="48" operator="equal">
      <formula>"Flying"</formula>
    </cfRule>
  </conditionalFormatting>
  <conditionalFormatting sqref="C982:D982">
    <cfRule type="cellIs" dxfId="23" priority="49" operator="equal">
      <formula>"Electric"</formula>
    </cfRule>
  </conditionalFormatting>
  <conditionalFormatting sqref="C982:D982">
    <cfRule type="cellIs" dxfId="22" priority="50" operator="equal">
      <formula>"Psychic"</formula>
    </cfRule>
  </conditionalFormatting>
  <conditionalFormatting sqref="C982:D982">
    <cfRule type="cellIs" dxfId="21" priority="51" operator="equal">
      <formula>"Ghost"</formula>
    </cfRule>
  </conditionalFormatting>
  <conditionalFormatting sqref="C982:D982">
    <cfRule type="cellIs" dxfId="20" priority="52" operator="equal">
      <formula>"Dark"</formula>
    </cfRule>
  </conditionalFormatting>
  <conditionalFormatting sqref="C982:D982">
    <cfRule type="cellIs" dxfId="19" priority="53" operator="equal">
      <formula>"Steel"</formula>
    </cfRule>
  </conditionalFormatting>
  <conditionalFormatting sqref="C982:D982">
    <cfRule type="cellIs" dxfId="18" priority="54" operator="equal">
      <formula>"Fairy"</formula>
    </cfRule>
  </conditionalFormatting>
  <conditionalFormatting sqref="C563:D563">
    <cfRule type="cellIs" dxfId="17" priority="1" operator="equal">
      <formula>"Water"</formula>
    </cfRule>
  </conditionalFormatting>
  <conditionalFormatting sqref="C563:D563">
    <cfRule type="cellIs" dxfId="16" priority="2" operator="equal">
      <formula>"Ice"</formula>
    </cfRule>
  </conditionalFormatting>
  <conditionalFormatting sqref="C563:D563">
    <cfRule type="cellIs" dxfId="15" priority="3" operator="equal">
      <formula>"Rock"</formula>
    </cfRule>
  </conditionalFormatting>
  <conditionalFormatting sqref="C563:D563">
    <cfRule type="cellIs" dxfId="14" priority="4" operator="equal">
      <formula>"Ground"</formula>
    </cfRule>
  </conditionalFormatting>
  <conditionalFormatting sqref="C563:D563">
    <cfRule type="cellIs" dxfId="13" priority="5" operator="equal">
      <formula>"Fighting"</formula>
    </cfRule>
  </conditionalFormatting>
  <conditionalFormatting sqref="C563:D563">
    <cfRule type="cellIs" dxfId="12" priority="6" operator="equal">
      <formula>"Fire"</formula>
    </cfRule>
  </conditionalFormatting>
  <conditionalFormatting sqref="C563:D563">
    <cfRule type="cellIs" dxfId="11" priority="7" operator="equal">
      <formula>"Grass"</formula>
    </cfRule>
  </conditionalFormatting>
  <conditionalFormatting sqref="C563:D563">
    <cfRule type="cellIs" dxfId="10" priority="8" operator="equal">
      <formula>"Bug"</formula>
    </cfRule>
  </conditionalFormatting>
  <conditionalFormatting sqref="C563:D563">
    <cfRule type="cellIs" dxfId="9" priority="9" operator="equal">
      <formula>"Poison"</formula>
    </cfRule>
  </conditionalFormatting>
  <conditionalFormatting sqref="C563:D563">
    <cfRule type="cellIs" dxfId="8" priority="10" operator="equal">
      <formula>"Normal"</formula>
    </cfRule>
  </conditionalFormatting>
  <conditionalFormatting sqref="C563:D563">
    <cfRule type="cellIs" dxfId="7" priority="11" operator="equal">
      <formula>"Dragon"</formula>
    </cfRule>
  </conditionalFormatting>
  <conditionalFormatting sqref="C563:D563">
    <cfRule type="cellIs" dxfId="6" priority="12" operator="equal">
      <formula>"Flying"</formula>
    </cfRule>
  </conditionalFormatting>
  <conditionalFormatting sqref="C563:D563">
    <cfRule type="cellIs" dxfId="5" priority="13" operator="equal">
      <formula>"Electric"</formula>
    </cfRule>
  </conditionalFormatting>
  <conditionalFormatting sqref="C563:D563">
    <cfRule type="cellIs" dxfId="4" priority="14" operator="equal">
      <formula>"Psychic"</formula>
    </cfRule>
  </conditionalFormatting>
  <conditionalFormatting sqref="C563:D563">
    <cfRule type="cellIs" dxfId="3" priority="15" operator="equal">
      <formula>"Ghost"</formula>
    </cfRule>
  </conditionalFormatting>
  <conditionalFormatting sqref="C563:D563">
    <cfRule type="cellIs" dxfId="2" priority="16" operator="equal">
      <formula>"Dark"</formula>
    </cfRule>
  </conditionalFormatting>
  <conditionalFormatting sqref="C563:D563">
    <cfRule type="cellIs" dxfId="1" priority="17" operator="equal">
      <formula>"Steel"</formula>
    </cfRule>
  </conditionalFormatting>
  <conditionalFormatting sqref="C563:D563">
    <cfRule type="cellIs" dxfId="0" priority="18" operator="equal">
      <formula>"Fairy"</formula>
    </cfRule>
  </conditionalFormatting>
  <pageMargins left="0.7" right="0.7" top="0.75" bottom="0.75" header="0.3" footer="0.3"/>
  <pageSetup orientation="portrait" r:id="rId1"/>
  <ignoredErrors>
    <ignoredError sqref="T38:T40"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H55"/>
  <sheetViews>
    <sheetView workbookViewId="0">
      <selection activeCell="F2" sqref="F2:F6"/>
    </sheetView>
  </sheetViews>
  <sheetFormatPr defaultRowHeight="15" x14ac:dyDescent="0.25"/>
  <cols>
    <col min="1" max="1" width="13.7109375" style="93" customWidth="1"/>
    <col min="2" max="2" width="13.7109375" style="650" customWidth="1"/>
    <col min="3" max="4" width="18.28515625" style="93" customWidth="1"/>
    <col min="5" max="5" width="18.140625" style="93" customWidth="1"/>
    <col min="6" max="6" width="45.7109375" style="96" customWidth="1"/>
    <col min="7" max="7" width="45.7109375" style="97" customWidth="1"/>
    <col min="8" max="8" width="91.42578125" style="102" customWidth="1"/>
    <col min="9" max="16384" width="9.140625" style="95"/>
  </cols>
  <sheetData>
    <row r="1" spans="1:8" s="92" customFormat="1" x14ac:dyDescent="0.25">
      <c r="A1" s="90" t="s">
        <v>4678</v>
      </c>
      <c r="B1" s="652" t="s">
        <v>3385</v>
      </c>
      <c r="C1" s="90" t="s">
        <v>2409</v>
      </c>
      <c r="D1" s="90" t="s">
        <v>2410</v>
      </c>
      <c r="E1" s="90" t="s">
        <v>2411</v>
      </c>
      <c r="F1" s="91" t="s">
        <v>2412</v>
      </c>
      <c r="G1" s="91" t="s">
        <v>2221</v>
      </c>
      <c r="H1" s="103" t="s">
        <v>3382</v>
      </c>
    </row>
    <row r="2" spans="1:8" s="92" customFormat="1" x14ac:dyDescent="0.25">
      <c r="A2" s="948" t="s">
        <v>80</v>
      </c>
      <c r="B2" s="948" t="s">
        <v>3386</v>
      </c>
      <c r="C2" s="93" t="s">
        <v>2415</v>
      </c>
      <c r="D2" s="93">
        <v>90</v>
      </c>
      <c r="E2" s="93">
        <v>140</v>
      </c>
      <c r="F2" s="949" t="s">
        <v>5788</v>
      </c>
      <c r="G2" s="947" t="s">
        <v>2456</v>
      </c>
      <c r="H2" s="950"/>
    </row>
    <row r="3" spans="1:8" s="94" customFormat="1" ht="15" customHeight="1" x14ac:dyDescent="0.25">
      <c r="A3" s="945"/>
      <c r="B3" s="945"/>
      <c r="C3" s="327" t="s">
        <v>2422</v>
      </c>
      <c r="D3" s="327">
        <v>80</v>
      </c>
      <c r="E3" s="327">
        <v>90</v>
      </c>
      <c r="F3" s="947"/>
      <c r="G3" s="947"/>
      <c r="H3" s="950"/>
    </row>
    <row r="4" spans="1:8" s="94" customFormat="1" ht="15" customHeight="1" x14ac:dyDescent="0.25">
      <c r="A4" s="945"/>
      <c r="B4" s="945"/>
      <c r="C4" s="93" t="s">
        <v>2416</v>
      </c>
      <c r="D4" s="93">
        <v>70</v>
      </c>
      <c r="E4" s="93">
        <v>110</v>
      </c>
      <c r="F4" s="947"/>
      <c r="G4" s="947"/>
      <c r="H4" s="950"/>
    </row>
    <row r="5" spans="1:8" s="94" customFormat="1" x14ac:dyDescent="0.25">
      <c r="A5" s="945"/>
      <c r="B5" s="945"/>
      <c r="C5" s="93" t="s">
        <v>2417</v>
      </c>
      <c r="D5" s="93" t="s">
        <v>2418</v>
      </c>
      <c r="E5" s="93" t="s">
        <v>2419</v>
      </c>
      <c r="F5" s="947"/>
      <c r="G5" s="947"/>
      <c r="H5" s="950"/>
    </row>
    <row r="6" spans="1:8" s="94" customFormat="1" x14ac:dyDescent="0.25">
      <c r="A6" s="945"/>
      <c r="B6" s="945"/>
      <c r="C6" s="93" t="s">
        <v>2420</v>
      </c>
      <c r="D6" s="93" t="s">
        <v>2421</v>
      </c>
      <c r="E6" s="101" t="s">
        <v>82</v>
      </c>
      <c r="F6" s="947"/>
      <c r="G6" s="947"/>
      <c r="H6" s="950"/>
    </row>
    <row r="7" spans="1:8" s="94" customFormat="1" ht="20.25" customHeight="1" x14ac:dyDescent="0.25">
      <c r="A7" s="945" t="s">
        <v>519</v>
      </c>
      <c r="B7" s="948" t="s">
        <v>3387</v>
      </c>
      <c r="C7" s="93" t="s">
        <v>2414</v>
      </c>
      <c r="D7" s="93">
        <v>70</v>
      </c>
      <c r="E7" s="93">
        <v>100</v>
      </c>
      <c r="F7" s="949" t="s">
        <v>4161</v>
      </c>
      <c r="G7" s="949" t="s">
        <v>2446</v>
      </c>
      <c r="H7" s="947" t="s">
        <v>2466</v>
      </c>
    </row>
    <row r="8" spans="1:8" s="94" customFormat="1" ht="20.25" customHeight="1" x14ac:dyDescent="0.25">
      <c r="A8" s="945"/>
      <c r="B8" s="945"/>
      <c r="C8" s="93" t="s">
        <v>2422</v>
      </c>
      <c r="D8" s="93">
        <v>110</v>
      </c>
      <c r="E8" s="93">
        <v>180</v>
      </c>
      <c r="F8" s="947"/>
      <c r="G8" s="947"/>
      <c r="H8" s="947"/>
    </row>
    <row r="9" spans="1:8" s="94" customFormat="1" ht="19.5" customHeight="1" x14ac:dyDescent="0.25">
      <c r="A9" s="945"/>
      <c r="B9" s="945"/>
      <c r="C9" s="93" t="s">
        <v>2420</v>
      </c>
      <c r="D9" s="93" t="s">
        <v>2421</v>
      </c>
      <c r="E9" s="93" t="s">
        <v>216</v>
      </c>
      <c r="F9" s="947"/>
      <c r="G9" s="947"/>
      <c r="H9" s="947"/>
    </row>
    <row r="10" spans="1:8" x14ac:dyDescent="0.25">
      <c r="A10" s="945" t="s">
        <v>504</v>
      </c>
      <c r="B10" s="948" t="s">
        <v>3388</v>
      </c>
      <c r="C10" s="93" t="s">
        <v>2413</v>
      </c>
      <c r="D10" s="93">
        <v>85</v>
      </c>
      <c r="E10" s="93">
        <v>100</v>
      </c>
      <c r="F10" s="946" t="s">
        <v>5789</v>
      </c>
      <c r="G10" s="949" t="s">
        <v>3383</v>
      </c>
      <c r="H10" s="946"/>
    </row>
    <row r="11" spans="1:8" x14ac:dyDescent="0.25">
      <c r="A11" s="945"/>
      <c r="B11" s="945"/>
      <c r="C11" s="341" t="s">
        <v>2414</v>
      </c>
      <c r="D11" s="341">
        <v>140</v>
      </c>
      <c r="E11" s="341">
        <v>160</v>
      </c>
      <c r="F11" s="946"/>
      <c r="G11" s="949"/>
      <c r="H11" s="946"/>
    </row>
    <row r="12" spans="1:8" x14ac:dyDescent="0.25">
      <c r="A12" s="945"/>
      <c r="B12" s="945"/>
      <c r="C12" s="93" t="s">
        <v>2415</v>
      </c>
      <c r="D12" s="93">
        <v>85</v>
      </c>
      <c r="E12" s="93">
        <v>100</v>
      </c>
      <c r="F12" s="946"/>
      <c r="G12" s="947"/>
      <c r="H12" s="946"/>
    </row>
    <row r="13" spans="1:8" x14ac:dyDescent="0.25">
      <c r="A13" s="945"/>
      <c r="B13" s="945"/>
      <c r="C13" s="93" t="s">
        <v>2422</v>
      </c>
      <c r="D13" s="93">
        <v>70</v>
      </c>
      <c r="E13" s="93">
        <v>120</v>
      </c>
      <c r="F13" s="946"/>
      <c r="G13" s="947"/>
      <c r="H13" s="946"/>
    </row>
    <row r="14" spans="1:8" x14ac:dyDescent="0.25">
      <c r="A14" s="945"/>
      <c r="B14" s="945"/>
      <c r="C14" s="93" t="s">
        <v>2417</v>
      </c>
      <c r="D14" s="93" t="s">
        <v>49</v>
      </c>
      <c r="E14" s="93" t="s">
        <v>2423</v>
      </c>
      <c r="F14" s="946"/>
      <c r="G14" s="947"/>
      <c r="H14" s="946"/>
    </row>
    <row r="15" spans="1:8" x14ac:dyDescent="0.25">
      <c r="A15" s="945"/>
      <c r="B15" s="945"/>
      <c r="C15" s="93" t="s">
        <v>2420</v>
      </c>
      <c r="D15" s="93" t="s">
        <v>2421</v>
      </c>
      <c r="E15" s="93" t="s">
        <v>704</v>
      </c>
      <c r="F15" s="946"/>
      <c r="G15" s="947"/>
      <c r="H15" s="946"/>
    </row>
    <row r="16" spans="1:8" ht="18.75" customHeight="1" x14ac:dyDescent="0.25">
      <c r="A16" s="945" t="s">
        <v>728</v>
      </c>
      <c r="B16" s="948" t="s">
        <v>3389</v>
      </c>
      <c r="C16" s="824" t="s">
        <v>2413</v>
      </c>
      <c r="D16" s="824">
        <v>60</v>
      </c>
      <c r="E16" s="824">
        <v>80</v>
      </c>
      <c r="F16" s="946" t="s">
        <v>2506</v>
      </c>
      <c r="G16" s="947" t="s">
        <v>4521</v>
      </c>
      <c r="H16" s="825"/>
    </row>
    <row r="17" spans="1:8" ht="18.75" customHeight="1" x14ac:dyDescent="0.25">
      <c r="A17" s="945"/>
      <c r="B17" s="948"/>
      <c r="C17" s="93" t="s">
        <v>2414</v>
      </c>
      <c r="D17" s="93">
        <v>79</v>
      </c>
      <c r="E17" s="93">
        <v>99</v>
      </c>
      <c r="F17" s="946"/>
      <c r="G17" s="947"/>
      <c r="H17" s="946"/>
    </row>
    <row r="18" spans="1:8" ht="18.75" customHeight="1" x14ac:dyDescent="0.25">
      <c r="A18" s="945"/>
      <c r="B18" s="948"/>
      <c r="C18" s="93" t="s">
        <v>2415</v>
      </c>
      <c r="D18" s="93">
        <v>100</v>
      </c>
      <c r="E18" s="93">
        <v>120</v>
      </c>
      <c r="F18" s="946"/>
      <c r="G18" s="947"/>
      <c r="H18" s="946"/>
    </row>
    <row r="19" spans="1:8" ht="18.75" customHeight="1" x14ac:dyDescent="0.25">
      <c r="A19" s="945"/>
      <c r="B19" s="948"/>
      <c r="C19" s="93" t="s">
        <v>2422</v>
      </c>
      <c r="D19" s="93">
        <v>125</v>
      </c>
      <c r="E19" s="93">
        <v>165</v>
      </c>
      <c r="F19" s="946"/>
      <c r="G19" s="947"/>
      <c r="H19" s="946"/>
    </row>
    <row r="20" spans="1:8" ht="15" customHeight="1" x14ac:dyDescent="0.25">
      <c r="A20" s="945"/>
      <c r="B20" s="948"/>
      <c r="C20" s="93" t="s">
        <v>2417</v>
      </c>
      <c r="D20" s="93" t="s">
        <v>65</v>
      </c>
      <c r="E20" s="93" t="s">
        <v>2424</v>
      </c>
      <c r="F20" s="946"/>
      <c r="G20" s="947"/>
      <c r="H20" s="946"/>
    </row>
    <row r="21" spans="1:8" ht="15" customHeight="1" x14ac:dyDescent="0.25">
      <c r="A21" s="945"/>
      <c r="B21" s="948"/>
      <c r="C21" s="93" t="s">
        <v>2420</v>
      </c>
      <c r="D21" s="93" t="s">
        <v>2421</v>
      </c>
      <c r="E21" s="93" t="s">
        <v>427</v>
      </c>
      <c r="F21" s="946"/>
      <c r="G21" s="947"/>
      <c r="H21" s="946"/>
    </row>
    <row r="22" spans="1:8" ht="21" customHeight="1" x14ac:dyDescent="0.25">
      <c r="A22" s="945" t="s">
        <v>868</v>
      </c>
      <c r="B22" s="948" t="s">
        <v>3390</v>
      </c>
      <c r="C22" s="93" t="s">
        <v>2413</v>
      </c>
      <c r="D22" s="93">
        <v>123</v>
      </c>
      <c r="E22" s="93">
        <v>143</v>
      </c>
      <c r="F22" s="951" t="s">
        <v>2759</v>
      </c>
      <c r="G22" s="947" t="s">
        <v>2425</v>
      </c>
      <c r="H22" s="946"/>
    </row>
    <row r="23" spans="1:8" ht="21" customHeight="1" x14ac:dyDescent="0.25">
      <c r="A23" s="945"/>
      <c r="B23" s="945"/>
      <c r="C23" s="93" t="s">
        <v>2414</v>
      </c>
      <c r="D23" s="93">
        <v>67</v>
      </c>
      <c r="E23" s="93">
        <v>97</v>
      </c>
      <c r="F23" s="946"/>
      <c r="G23" s="947"/>
      <c r="H23" s="946"/>
    </row>
    <row r="24" spans="1:8" ht="21" customHeight="1" x14ac:dyDescent="0.25">
      <c r="A24" s="945"/>
      <c r="B24" s="945"/>
      <c r="C24" s="304" t="s">
        <v>2415</v>
      </c>
      <c r="D24" s="304">
        <v>95</v>
      </c>
      <c r="E24" s="304">
        <v>115</v>
      </c>
      <c r="F24" s="946"/>
      <c r="G24" s="947"/>
      <c r="H24" s="946"/>
    </row>
    <row r="25" spans="1:8" ht="21" customHeight="1" x14ac:dyDescent="0.25">
      <c r="A25" s="945"/>
      <c r="B25" s="945"/>
      <c r="C25" s="304" t="s">
        <v>2422</v>
      </c>
      <c r="D25" s="304">
        <v>85</v>
      </c>
      <c r="E25" s="304">
        <v>105</v>
      </c>
      <c r="F25" s="946"/>
      <c r="G25" s="947"/>
      <c r="H25" s="946"/>
    </row>
    <row r="26" spans="1:8" ht="21" customHeight="1" x14ac:dyDescent="0.25">
      <c r="A26" s="945"/>
      <c r="B26" s="945"/>
      <c r="C26" s="93" t="s">
        <v>2416</v>
      </c>
      <c r="D26" s="93">
        <v>95</v>
      </c>
      <c r="E26" s="93">
        <v>105</v>
      </c>
      <c r="F26" s="946"/>
      <c r="G26" s="947"/>
      <c r="H26" s="946"/>
    </row>
    <row r="27" spans="1:8" x14ac:dyDescent="0.25">
      <c r="A27" s="945"/>
      <c r="B27" s="945"/>
      <c r="C27" s="93" t="s">
        <v>2420</v>
      </c>
      <c r="D27" s="93" t="s">
        <v>2421</v>
      </c>
      <c r="E27" s="93" t="s">
        <v>3511</v>
      </c>
      <c r="F27" s="946"/>
      <c r="G27" s="947"/>
      <c r="H27" s="946"/>
    </row>
    <row r="28" spans="1:8" ht="22.5" customHeight="1" x14ac:dyDescent="0.25">
      <c r="A28" s="945" t="s">
        <v>869</v>
      </c>
      <c r="B28" s="948" t="s">
        <v>4284</v>
      </c>
      <c r="C28" s="304" t="s">
        <v>2413</v>
      </c>
      <c r="D28" s="304">
        <v>95</v>
      </c>
      <c r="E28" s="304">
        <v>115</v>
      </c>
      <c r="F28" s="946" t="s">
        <v>5790</v>
      </c>
      <c r="G28" s="947" t="s">
        <v>2854</v>
      </c>
      <c r="H28" s="946"/>
    </row>
    <row r="29" spans="1:8" ht="22.5" customHeight="1" x14ac:dyDescent="0.25">
      <c r="A29" s="945"/>
      <c r="B29" s="945"/>
      <c r="C29" s="93" t="s">
        <v>2414</v>
      </c>
      <c r="D29" s="93">
        <v>67</v>
      </c>
      <c r="E29" s="93">
        <v>102</v>
      </c>
      <c r="F29" s="946"/>
      <c r="G29" s="947"/>
      <c r="H29" s="946"/>
    </row>
    <row r="30" spans="1:8" ht="22.5" customHeight="1" x14ac:dyDescent="0.25">
      <c r="A30" s="945"/>
      <c r="B30" s="945"/>
      <c r="C30" s="93" t="s">
        <v>2415</v>
      </c>
      <c r="D30" s="93">
        <v>125</v>
      </c>
      <c r="E30" s="93">
        <v>145</v>
      </c>
      <c r="F30" s="946"/>
      <c r="G30" s="947"/>
      <c r="H30" s="946"/>
    </row>
    <row r="31" spans="1:8" ht="22.5" customHeight="1" x14ac:dyDescent="0.25">
      <c r="A31" s="945"/>
      <c r="B31" s="945"/>
      <c r="C31" s="93" t="s">
        <v>2422</v>
      </c>
      <c r="D31" s="93">
        <v>95</v>
      </c>
      <c r="E31" s="93">
        <v>120</v>
      </c>
      <c r="F31" s="946"/>
      <c r="G31" s="947"/>
      <c r="H31" s="946"/>
    </row>
    <row r="32" spans="1:8" ht="30" customHeight="1" x14ac:dyDescent="0.25">
      <c r="A32" s="945"/>
      <c r="B32" s="945"/>
      <c r="C32" s="93" t="s">
        <v>2420</v>
      </c>
      <c r="D32" s="93" t="s">
        <v>2421</v>
      </c>
      <c r="E32" s="93" t="s">
        <v>71</v>
      </c>
      <c r="F32" s="946"/>
      <c r="G32" s="947"/>
      <c r="H32" s="946"/>
    </row>
    <row r="33" spans="1:8" ht="18" customHeight="1" x14ac:dyDescent="0.25">
      <c r="A33" s="954" t="s">
        <v>1342</v>
      </c>
      <c r="B33" s="941" t="s">
        <v>3392</v>
      </c>
      <c r="C33" s="93" t="s">
        <v>2415</v>
      </c>
      <c r="D33" s="93">
        <v>125</v>
      </c>
      <c r="E33" s="93">
        <v>165</v>
      </c>
      <c r="F33" s="946" t="s">
        <v>2426</v>
      </c>
      <c r="G33" s="949" t="s">
        <v>3384</v>
      </c>
      <c r="H33" s="946"/>
    </row>
    <row r="34" spans="1:8" ht="18" customHeight="1" x14ac:dyDescent="0.25">
      <c r="A34" s="954"/>
      <c r="B34" s="954"/>
      <c r="C34" s="93" t="s">
        <v>2422</v>
      </c>
      <c r="D34" s="93">
        <v>95</v>
      </c>
      <c r="E34" s="93">
        <v>135</v>
      </c>
      <c r="F34" s="946"/>
      <c r="G34" s="947"/>
      <c r="H34" s="946"/>
    </row>
    <row r="35" spans="1:8" ht="18" customHeight="1" x14ac:dyDescent="0.25">
      <c r="A35" s="954"/>
      <c r="B35" s="954"/>
      <c r="C35" s="459" t="s">
        <v>2416</v>
      </c>
      <c r="D35" s="459">
        <v>40</v>
      </c>
      <c r="E35" s="459">
        <v>60</v>
      </c>
      <c r="F35" s="946"/>
      <c r="G35" s="947"/>
      <c r="H35" s="946"/>
    </row>
    <row r="36" spans="1:8" ht="18" customHeight="1" x14ac:dyDescent="0.25">
      <c r="A36" s="954"/>
      <c r="B36" s="954"/>
      <c r="C36" s="93" t="s">
        <v>2417</v>
      </c>
      <c r="D36" s="93" t="s">
        <v>174</v>
      </c>
      <c r="E36" s="93" t="s">
        <v>2427</v>
      </c>
      <c r="F36" s="946"/>
      <c r="G36" s="947"/>
      <c r="H36" s="946"/>
    </row>
    <row r="37" spans="1:8" ht="18" customHeight="1" x14ac:dyDescent="0.25">
      <c r="A37" s="954"/>
      <c r="B37" s="954"/>
      <c r="C37" s="93" t="s">
        <v>2420</v>
      </c>
      <c r="D37" s="93" t="s">
        <v>2421</v>
      </c>
      <c r="E37" s="93" t="s">
        <v>234</v>
      </c>
      <c r="F37" s="946"/>
      <c r="G37" s="947"/>
      <c r="H37" s="946"/>
    </row>
    <row r="38" spans="1:8" ht="17.25" customHeight="1" x14ac:dyDescent="0.25">
      <c r="A38" s="948" t="s">
        <v>1223</v>
      </c>
      <c r="B38" s="948" t="s">
        <v>3391</v>
      </c>
      <c r="C38" s="93" t="s">
        <v>2413</v>
      </c>
      <c r="D38" s="93">
        <v>95</v>
      </c>
      <c r="E38" s="93">
        <v>115</v>
      </c>
      <c r="F38" s="949" t="s">
        <v>4190</v>
      </c>
      <c r="G38" s="952" t="s">
        <v>4289</v>
      </c>
      <c r="H38" s="945"/>
    </row>
    <row r="39" spans="1:8" ht="17.25" customHeight="1" x14ac:dyDescent="0.25">
      <c r="A39" s="948"/>
      <c r="B39" s="948"/>
      <c r="C39" s="458" t="s">
        <v>2414</v>
      </c>
      <c r="D39" s="458">
        <v>82</v>
      </c>
      <c r="E39" s="458">
        <v>122</v>
      </c>
      <c r="F39" s="947"/>
      <c r="G39" s="953"/>
      <c r="H39" s="945"/>
    </row>
    <row r="40" spans="1:8" ht="17.25" customHeight="1" x14ac:dyDescent="0.25">
      <c r="A40" s="948"/>
      <c r="B40" s="948"/>
      <c r="C40" s="458" t="s">
        <v>2415</v>
      </c>
      <c r="D40" s="458">
        <v>60</v>
      </c>
      <c r="E40" s="458">
        <v>70</v>
      </c>
      <c r="F40" s="947"/>
      <c r="G40" s="953"/>
      <c r="H40" s="945"/>
    </row>
    <row r="41" spans="1:8" ht="17.25" customHeight="1" x14ac:dyDescent="0.25">
      <c r="A41" s="948"/>
      <c r="B41" s="948"/>
      <c r="C41" s="458" t="s">
        <v>2422</v>
      </c>
      <c r="D41" s="458">
        <v>82</v>
      </c>
      <c r="E41" s="458">
        <v>102</v>
      </c>
      <c r="F41" s="947"/>
      <c r="G41" s="953"/>
      <c r="H41" s="945"/>
    </row>
    <row r="42" spans="1:8" ht="17.25" customHeight="1" x14ac:dyDescent="0.25">
      <c r="A42" s="948"/>
      <c r="B42" s="948"/>
      <c r="C42" s="458" t="s">
        <v>2416</v>
      </c>
      <c r="D42" s="458">
        <v>75</v>
      </c>
      <c r="E42" s="458">
        <v>65</v>
      </c>
      <c r="F42" s="947"/>
      <c r="G42" s="953"/>
      <c r="H42" s="945"/>
    </row>
    <row r="43" spans="1:8" ht="17.25" customHeight="1" x14ac:dyDescent="0.25">
      <c r="A43" s="945"/>
      <c r="B43" s="948"/>
      <c r="C43" s="93" t="s">
        <v>2417</v>
      </c>
      <c r="D43" s="93" t="s">
        <v>31</v>
      </c>
      <c r="E43" s="93" t="s">
        <v>2862</v>
      </c>
      <c r="F43" s="947"/>
      <c r="G43" s="953"/>
      <c r="H43" s="945"/>
    </row>
    <row r="44" spans="1:8" ht="17.25" customHeight="1" x14ac:dyDescent="0.25">
      <c r="A44" s="945"/>
      <c r="B44" s="948"/>
      <c r="C44" s="228" t="s">
        <v>2420</v>
      </c>
      <c r="D44" s="228" t="s">
        <v>2421</v>
      </c>
      <c r="E44" s="93" t="s">
        <v>3176</v>
      </c>
      <c r="F44" s="947"/>
      <c r="G44" s="953"/>
      <c r="H44" s="945"/>
    </row>
    <row r="45" spans="1:8" x14ac:dyDescent="0.25">
      <c r="A45" s="945" t="s">
        <v>3481</v>
      </c>
      <c r="B45" s="948" t="s">
        <v>4285</v>
      </c>
      <c r="C45" s="93" t="s">
        <v>2413</v>
      </c>
      <c r="D45" s="93">
        <v>107</v>
      </c>
      <c r="E45" s="93">
        <v>127</v>
      </c>
      <c r="F45" s="946" t="s">
        <v>4188</v>
      </c>
      <c r="G45" s="947" t="s">
        <v>4189</v>
      </c>
      <c r="H45" s="946"/>
    </row>
    <row r="46" spans="1:8" x14ac:dyDescent="0.25">
      <c r="A46" s="945"/>
      <c r="B46" s="945"/>
      <c r="C46" s="93" t="s">
        <v>2415</v>
      </c>
      <c r="D46" s="93">
        <v>65</v>
      </c>
      <c r="E46" s="93">
        <v>105</v>
      </c>
      <c r="F46" s="946"/>
      <c r="G46" s="947"/>
      <c r="H46" s="946"/>
    </row>
    <row r="47" spans="1:8" x14ac:dyDescent="0.25">
      <c r="A47" s="945"/>
      <c r="B47" s="945"/>
      <c r="C47" s="607" t="s">
        <v>2422</v>
      </c>
      <c r="D47" s="607">
        <v>70</v>
      </c>
      <c r="E47" s="607">
        <v>90</v>
      </c>
      <c r="F47" s="946"/>
      <c r="G47" s="947"/>
      <c r="H47" s="946"/>
    </row>
    <row r="48" spans="1:8" x14ac:dyDescent="0.25">
      <c r="A48" s="945"/>
      <c r="B48" s="945"/>
      <c r="C48" s="93" t="s">
        <v>2416</v>
      </c>
      <c r="D48" s="93">
        <v>71</v>
      </c>
      <c r="E48" s="93">
        <v>91</v>
      </c>
      <c r="F48" s="946"/>
      <c r="G48" s="947"/>
      <c r="H48" s="946"/>
    </row>
    <row r="49" spans="1:8" x14ac:dyDescent="0.25">
      <c r="A49" s="945"/>
      <c r="B49" s="945"/>
      <c r="C49" s="93" t="s">
        <v>2420</v>
      </c>
      <c r="D49" s="93" t="s">
        <v>2421</v>
      </c>
      <c r="E49" s="93" t="s">
        <v>181</v>
      </c>
      <c r="F49" s="946"/>
      <c r="G49" s="947"/>
      <c r="H49" s="946"/>
    </row>
    <row r="50" spans="1:8" x14ac:dyDescent="0.25">
      <c r="A50" s="945" t="s">
        <v>3508</v>
      </c>
      <c r="B50" s="948" t="s">
        <v>4286</v>
      </c>
      <c r="C50" s="93" t="s">
        <v>2413</v>
      </c>
      <c r="D50" s="93">
        <v>60</v>
      </c>
      <c r="E50" s="93">
        <v>90</v>
      </c>
      <c r="F50" s="946" t="s">
        <v>4188</v>
      </c>
      <c r="G50" s="946" t="s">
        <v>4189</v>
      </c>
      <c r="H50" s="946"/>
    </row>
    <row r="51" spans="1:8" x14ac:dyDescent="0.25">
      <c r="A51" s="945"/>
      <c r="B51" s="945"/>
      <c r="C51" s="93" t="s">
        <v>2414</v>
      </c>
      <c r="D51" s="93">
        <v>75</v>
      </c>
      <c r="E51" s="93">
        <v>115</v>
      </c>
      <c r="F51" s="946"/>
      <c r="G51" s="946"/>
      <c r="H51" s="946"/>
    </row>
    <row r="52" spans="1:8" x14ac:dyDescent="0.25">
      <c r="A52" s="945"/>
      <c r="B52" s="945"/>
      <c r="C52" s="610" t="s">
        <v>2415</v>
      </c>
      <c r="D52" s="610">
        <v>110</v>
      </c>
      <c r="E52" s="610">
        <v>140</v>
      </c>
      <c r="F52" s="946"/>
      <c r="G52" s="946"/>
      <c r="H52" s="946"/>
    </row>
    <row r="53" spans="1:8" x14ac:dyDescent="0.25">
      <c r="A53" s="945"/>
      <c r="B53" s="945"/>
      <c r="C53" s="93" t="s">
        <v>2422</v>
      </c>
      <c r="D53" s="93">
        <v>121</v>
      </c>
      <c r="E53" s="93">
        <v>151</v>
      </c>
      <c r="F53" s="946"/>
      <c r="G53" s="946"/>
      <c r="H53" s="946"/>
    </row>
    <row r="54" spans="1:8" x14ac:dyDescent="0.25">
      <c r="A54" s="945"/>
      <c r="B54" s="945"/>
      <c r="C54" s="610" t="s">
        <v>2416</v>
      </c>
      <c r="D54" s="610">
        <v>64</v>
      </c>
      <c r="E54" s="610">
        <v>34</v>
      </c>
      <c r="F54" s="946"/>
      <c r="G54" s="946"/>
      <c r="H54" s="946"/>
    </row>
    <row r="55" spans="1:8" x14ac:dyDescent="0.25">
      <c r="A55" s="945"/>
      <c r="B55" s="945"/>
      <c r="C55" s="93" t="s">
        <v>2420</v>
      </c>
      <c r="D55" s="93" t="s">
        <v>2421</v>
      </c>
      <c r="E55" s="93" t="s">
        <v>391</v>
      </c>
      <c r="F55" s="946"/>
      <c r="G55" s="946"/>
      <c r="H55" s="946"/>
    </row>
  </sheetData>
  <mergeCells count="50">
    <mergeCell ref="H28:H32"/>
    <mergeCell ref="A38:A44"/>
    <mergeCell ref="F38:F44"/>
    <mergeCell ref="G38:G44"/>
    <mergeCell ref="H38:H44"/>
    <mergeCell ref="A28:A32"/>
    <mergeCell ref="F28:F32"/>
    <mergeCell ref="G28:G32"/>
    <mergeCell ref="H33:H37"/>
    <mergeCell ref="A33:A37"/>
    <mergeCell ref="F33:F37"/>
    <mergeCell ref="G33:G37"/>
    <mergeCell ref="B28:B32"/>
    <mergeCell ref="B33:B37"/>
    <mergeCell ref="B38:B44"/>
    <mergeCell ref="H22:H27"/>
    <mergeCell ref="G22:G27"/>
    <mergeCell ref="A22:A27"/>
    <mergeCell ref="H17:H21"/>
    <mergeCell ref="F22:F27"/>
    <mergeCell ref="B22:B27"/>
    <mergeCell ref="A16:A21"/>
    <mergeCell ref="B16:B21"/>
    <mergeCell ref="G16:G21"/>
    <mergeCell ref="F16:F21"/>
    <mergeCell ref="G7:G9"/>
    <mergeCell ref="G10:G15"/>
    <mergeCell ref="H7:H9"/>
    <mergeCell ref="F2:F6"/>
    <mergeCell ref="A2:A6"/>
    <mergeCell ref="H2:H6"/>
    <mergeCell ref="G2:G6"/>
    <mergeCell ref="A7:A9"/>
    <mergeCell ref="A10:A15"/>
    <mergeCell ref="F10:F15"/>
    <mergeCell ref="H10:H15"/>
    <mergeCell ref="F7:F9"/>
    <mergeCell ref="B2:B6"/>
    <mergeCell ref="B7:B9"/>
    <mergeCell ref="B10:B15"/>
    <mergeCell ref="A45:A49"/>
    <mergeCell ref="A50:A55"/>
    <mergeCell ref="F45:F49"/>
    <mergeCell ref="G45:G49"/>
    <mergeCell ref="H45:H49"/>
    <mergeCell ref="F50:F55"/>
    <mergeCell ref="G50:G55"/>
    <mergeCell ref="H50:H55"/>
    <mergeCell ref="B45:B49"/>
    <mergeCell ref="B50:B5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XFB1024"/>
  <sheetViews>
    <sheetView topLeftCell="D1" workbookViewId="0">
      <pane ySplit="1" topLeftCell="A26" activePane="bottomLeft" state="frozen"/>
      <selection pane="bottomLeft" activeCell="B30" sqref="B30"/>
    </sheetView>
  </sheetViews>
  <sheetFormatPr defaultColWidth="15.140625" defaultRowHeight="15" customHeight="1" x14ac:dyDescent="0.25"/>
  <cols>
    <col min="1" max="1" width="12" customWidth="1"/>
    <col min="2" max="2" width="8" customWidth="1"/>
    <col min="3" max="4" width="9.140625" customWidth="1"/>
    <col min="5" max="5" width="6.85546875" customWidth="1"/>
    <col min="6" max="6" width="8.85546875" customWidth="1"/>
    <col min="7" max="7" width="16" customWidth="1"/>
    <col min="8" max="8" width="6.5703125" style="86" customWidth="1"/>
    <col min="9" max="9" width="8.140625" style="86" customWidth="1"/>
    <col min="10" max="10" width="2.85546875" style="86" customWidth="1"/>
    <col min="11" max="11" width="45.7109375" customWidth="1"/>
    <col min="12" max="14" width="45.7109375" style="359" customWidth="1"/>
    <col min="15" max="29" width="8" customWidth="1"/>
  </cols>
  <sheetData>
    <row r="1" spans="1:16382" ht="15" customHeight="1" x14ac:dyDescent="0.25">
      <c r="A1" s="29" t="s">
        <v>476</v>
      </c>
      <c r="B1" s="29" t="s">
        <v>796</v>
      </c>
      <c r="C1" s="29" t="s">
        <v>797</v>
      </c>
      <c r="D1" s="299" t="s">
        <v>2721</v>
      </c>
      <c r="E1" s="29" t="s">
        <v>3009</v>
      </c>
      <c r="F1" s="29" t="s">
        <v>798</v>
      </c>
      <c r="G1" s="29" t="s">
        <v>799</v>
      </c>
      <c r="H1" s="82" t="s">
        <v>801</v>
      </c>
      <c r="I1" s="83" t="s">
        <v>802</v>
      </c>
      <c r="J1" s="82" t="s">
        <v>800</v>
      </c>
      <c r="K1" s="14" t="s">
        <v>803</v>
      </c>
      <c r="L1" s="69" t="s">
        <v>2167</v>
      </c>
      <c r="M1" s="398" t="s">
        <v>804</v>
      </c>
      <c r="N1" s="671" t="s">
        <v>4332</v>
      </c>
      <c r="O1" s="15"/>
      <c r="P1" s="15"/>
      <c r="Q1" s="15"/>
      <c r="R1" s="15"/>
      <c r="S1" s="15"/>
      <c r="T1" s="15"/>
      <c r="U1" s="15"/>
      <c r="V1" s="15"/>
      <c r="W1" s="15"/>
      <c r="X1" s="15"/>
      <c r="Y1" s="15"/>
      <c r="Z1" s="15"/>
      <c r="AA1" s="15"/>
      <c r="AB1" s="15"/>
      <c r="AC1" s="15"/>
    </row>
    <row r="2" spans="1:16382" ht="30" x14ac:dyDescent="0.25">
      <c r="A2" s="81" t="s">
        <v>3249</v>
      </c>
      <c r="B2" s="81" t="s">
        <v>57</v>
      </c>
      <c r="C2" s="81" t="s">
        <v>880</v>
      </c>
      <c r="D2" s="104" t="s">
        <v>2722</v>
      </c>
      <c r="E2" s="81" t="s">
        <v>61</v>
      </c>
      <c r="F2" s="81" t="s">
        <v>911</v>
      </c>
      <c r="G2" s="81" t="s">
        <v>894</v>
      </c>
      <c r="H2" s="4">
        <v>50</v>
      </c>
      <c r="I2" s="4" t="s">
        <v>813</v>
      </c>
      <c r="J2" s="84">
        <v>15</v>
      </c>
      <c r="K2" s="462" t="s">
        <v>5190</v>
      </c>
      <c r="L2" s="357" t="s">
        <v>3088</v>
      </c>
      <c r="M2" s="13" t="s">
        <v>3083</v>
      </c>
      <c r="N2" s="671"/>
      <c r="O2" s="60"/>
      <c r="P2" s="60"/>
      <c r="Q2" s="60"/>
      <c r="R2" s="60"/>
      <c r="S2" s="60"/>
      <c r="T2" s="60"/>
      <c r="U2" s="60"/>
      <c r="V2" s="60"/>
      <c r="W2" s="60"/>
      <c r="X2" s="60"/>
      <c r="Y2" s="60"/>
      <c r="Z2" s="60"/>
      <c r="AA2" s="60"/>
      <c r="AB2" s="60"/>
      <c r="AC2" s="60"/>
    </row>
    <row r="3" spans="1:16382" x14ac:dyDescent="0.25">
      <c r="A3" s="81" t="s">
        <v>3161</v>
      </c>
      <c r="B3" s="81" t="s">
        <v>73</v>
      </c>
      <c r="C3" s="81" t="s">
        <v>880</v>
      </c>
      <c r="D3" s="81" t="s">
        <v>2722</v>
      </c>
      <c r="E3" s="81" t="s">
        <v>61</v>
      </c>
      <c r="F3" s="81" t="s">
        <v>911</v>
      </c>
      <c r="G3" s="81" t="s">
        <v>808</v>
      </c>
      <c r="H3" s="375">
        <v>30</v>
      </c>
      <c r="I3" s="87">
        <v>1</v>
      </c>
      <c r="J3" s="84">
        <v>30</v>
      </c>
      <c r="K3" s="376" t="s">
        <v>905</v>
      </c>
      <c r="L3" s="376" t="s">
        <v>3171</v>
      </c>
      <c r="M3" s="13" t="s">
        <v>3051</v>
      </c>
      <c r="N3" s="671" t="s">
        <v>5061</v>
      </c>
      <c r="O3" s="377"/>
      <c r="P3" s="377"/>
      <c r="Q3" s="377"/>
      <c r="R3" s="377"/>
      <c r="S3" s="377"/>
      <c r="T3" s="377"/>
      <c r="U3" s="377"/>
      <c r="V3" s="377"/>
      <c r="W3" s="377"/>
      <c r="X3" s="377"/>
      <c r="Y3" s="377"/>
      <c r="Z3" s="377"/>
      <c r="AA3" s="377"/>
      <c r="AB3" s="377"/>
      <c r="AC3" s="377"/>
    </row>
    <row r="4" spans="1:16382" ht="30" x14ac:dyDescent="0.25">
      <c r="A4" s="81" t="s">
        <v>2975</v>
      </c>
      <c r="B4" s="81" t="s">
        <v>211</v>
      </c>
      <c r="C4" s="81" t="s">
        <v>811</v>
      </c>
      <c r="D4" s="81" t="s">
        <v>2722</v>
      </c>
      <c r="E4" s="81" t="s">
        <v>2059</v>
      </c>
      <c r="F4" s="81" t="s">
        <v>911</v>
      </c>
      <c r="G4" s="81" t="s">
        <v>812</v>
      </c>
      <c r="H4" s="4" t="s">
        <v>813</v>
      </c>
      <c r="I4" s="4" t="s">
        <v>813</v>
      </c>
      <c r="J4" s="84">
        <v>30</v>
      </c>
      <c r="K4" s="69" t="s">
        <v>1069</v>
      </c>
      <c r="L4" s="69" t="s">
        <v>3028</v>
      </c>
      <c r="M4" s="13" t="s">
        <v>4696</v>
      </c>
      <c r="N4" s="882" t="s">
        <v>5346</v>
      </c>
      <c r="O4" s="60"/>
      <c r="P4" s="60"/>
      <c r="Q4" s="60"/>
      <c r="R4" s="60"/>
      <c r="S4" s="60"/>
      <c r="T4" s="60"/>
      <c r="U4" s="60"/>
      <c r="V4" s="60"/>
      <c r="W4" s="60"/>
      <c r="X4" s="60"/>
      <c r="Y4" s="60"/>
      <c r="Z4" s="60"/>
      <c r="AA4" s="60"/>
      <c r="AB4" s="60"/>
      <c r="AC4" s="60"/>
    </row>
    <row r="5" spans="1:16382" ht="30" x14ac:dyDescent="0.25">
      <c r="A5" s="69" t="s">
        <v>2584</v>
      </c>
      <c r="B5" s="69" t="s">
        <v>89</v>
      </c>
      <c r="C5" s="69" t="s">
        <v>880</v>
      </c>
      <c r="D5" s="69" t="s">
        <v>2722</v>
      </c>
      <c r="E5" s="81" t="s">
        <v>61</v>
      </c>
      <c r="F5" s="69" t="s">
        <v>806</v>
      </c>
      <c r="G5" s="69" t="s">
        <v>894</v>
      </c>
      <c r="H5" s="4">
        <v>40</v>
      </c>
      <c r="I5" s="87">
        <v>1</v>
      </c>
      <c r="J5" s="770">
        <v>25</v>
      </c>
      <c r="K5" s="69" t="s">
        <v>2583</v>
      </c>
      <c r="L5" s="69" t="s">
        <v>4123</v>
      </c>
      <c r="M5" s="13" t="s">
        <v>4697</v>
      </c>
      <c r="N5" s="670"/>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69"/>
      <c r="FA5" s="69"/>
      <c r="FB5" s="69"/>
      <c r="FC5" s="69"/>
      <c r="FD5" s="69"/>
      <c r="FE5" s="69"/>
      <c r="FF5" s="69"/>
      <c r="FG5" s="69"/>
      <c r="FH5" s="69"/>
      <c r="FI5" s="69"/>
      <c r="FJ5" s="69"/>
      <c r="FK5" s="69"/>
      <c r="FL5" s="69"/>
      <c r="FM5" s="69"/>
      <c r="FN5" s="69"/>
      <c r="FO5" s="69"/>
      <c r="FP5" s="69"/>
      <c r="FQ5" s="69"/>
      <c r="FR5" s="69"/>
      <c r="FS5" s="69"/>
      <c r="FT5" s="69"/>
      <c r="FU5" s="69"/>
      <c r="FV5" s="69"/>
      <c r="FW5" s="69"/>
      <c r="FX5" s="69"/>
      <c r="FY5" s="69"/>
      <c r="FZ5" s="69"/>
      <c r="GA5" s="69"/>
      <c r="GB5" s="69"/>
      <c r="GC5" s="69"/>
      <c r="GD5" s="69"/>
      <c r="GE5" s="69"/>
      <c r="GF5" s="69"/>
      <c r="GG5" s="69"/>
      <c r="GH5" s="69"/>
      <c r="GI5" s="69"/>
      <c r="GJ5" s="69"/>
      <c r="GK5" s="69"/>
      <c r="GL5" s="69"/>
      <c r="GM5" s="69"/>
      <c r="GN5" s="69"/>
      <c r="GO5" s="69"/>
      <c r="GP5" s="69"/>
      <c r="GQ5" s="69"/>
      <c r="GR5" s="69"/>
      <c r="GS5" s="69"/>
      <c r="GT5" s="69"/>
      <c r="GU5" s="69"/>
      <c r="GV5" s="69"/>
      <c r="GW5" s="69"/>
      <c r="GX5" s="69"/>
      <c r="GY5" s="69"/>
      <c r="GZ5" s="69"/>
      <c r="HA5" s="69"/>
      <c r="HB5" s="69"/>
      <c r="HC5" s="69"/>
      <c r="HD5" s="69"/>
      <c r="HE5" s="69"/>
      <c r="HF5" s="69"/>
      <c r="HG5" s="69"/>
      <c r="HH5" s="69"/>
      <c r="HI5" s="69"/>
      <c r="HJ5" s="69"/>
      <c r="HK5" s="69"/>
      <c r="HL5" s="69"/>
      <c r="HM5" s="69"/>
      <c r="HN5" s="69"/>
      <c r="HO5" s="69"/>
      <c r="HP5" s="69"/>
      <c r="HQ5" s="69"/>
      <c r="HR5" s="69"/>
      <c r="HS5" s="69"/>
      <c r="HT5" s="69"/>
      <c r="HU5" s="69"/>
      <c r="HV5" s="69"/>
      <c r="HW5" s="69"/>
      <c r="HX5" s="69"/>
      <c r="HY5" s="69"/>
      <c r="HZ5" s="69"/>
      <c r="IA5" s="69"/>
      <c r="IB5" s="69"/>
      <c r="IC5" s="69"/>
      <c r="ID5" s="69"/>
      <c r="IE5" s="69"/>
      <c r="IF5" s="69"/>
      <c r="IG5" s="69"/>
      <c r="IH5" s="69"/>
      <c r="II5" s="69"/>
      <c r="IJ5" s="69"/>
      <c r="IK5" s="69"/>
      <c r="IL5" s="69"/>
      <c r="IM5" s="69"/>
      <c r="IN5" s="69"/>
      <c r="IO5" s="69"/>
      <c r="IP5" s="69"/>
      <c r="IQ5" s="69"/>
      <c r="IR5" s="69"/>
      <c r="IS5" s="69"/>
      <c r="IT5" s="69"/>
      <c r="IU5" s="69"/>
      <c r="IV5" s="69"/>
      <c r="IW5" s="69"/>
      <c r="IX5" s="69"/>
      <c r="IY5" s="69"/>
      <c r="IZ5" s="69"/>
      <c r="JA5" s="69"/>
      <c r="JB5" s="69"/>
      <c r="JC5" s="69"/>
      <c r="JD5" s="69"/>
      <c r="JE5" s="69"/>
      <c r="JF5" s="69"/>
      <c r="JG5" s="69"/>
      <c r="JH5" s="69"/>
      <c r="JI5" s="69"/>
      <c r="JJ5" s="69"/>
      <c r="JK5" s="69"/>
      <c r="JL5" s="69"/>
      <c r="JM5" s="69"/>
      <c r="JN5" s="69"/>
      <c r="JO5" s="69"/>
      <c r="JP5" s="69"/>
      <c r="JQ5" s="69"/>
      <c r="JR5" s="69"/>
      <c r="JS5" s="69"/>
      <c r="JT5" s="69"/>
      <c r="JU5" s="69"/>
      <c r="JV5" s="69"/>
      <c r="JW5" s="69"/>
      <c r="JX5" s="69"/>
      <c r="JY5" s="69"/>
      <c r="JZ5" s="69"/>
      <c r="KA5" s="69"/>
      <c r="KB5" s="69"/>
      <c r="KC5" s="69"/>
      <c r="KD5" s="69"/>
      <c r="KE5" s="69"/>
      <c r="KF5" s="69"/>
      <c r="KG5" s="69"/>
      <c r="KH5" s="69"/>
      <c r="KI5" s="69"/>
      <c r="KJ5" s="69"/>
      <c r="KK5" s="69"/>
      <c r="KL5" s="69"/>
      <c r="KM5" s="69"/>
      <c r="KN5" s="69"/>
      <c r="KO5" s="69"/>
      <c r="KP5" s="69"/>
      <c r="KQ5" s="69"/>
      <c r="KR5" s="69"/>
      <c r="KS5" s="69"/>
      <c r="KT5" s="69"/>
      <c r="KU5" s="69"/>
      <c r="KV5" s="69"/>
      <c r="KW5" s="69"/>
      <c r="KX5" s="69"/>
      <c r="KY5" s="69"/>
      <c r="KZ5" s="69"/>
      <c r="LA5" s="69"/>
      <c r="LB5" s="69"/>
      <c r="LC5" s="69"/>
      <c r="LD5" s="69"/>
      <c r="LE5" s="69"/>
      <c r="LF5" s="69"/>
      <c r="LG5" s="69"/>
      <c r="LH5" s="69"/>
      <c r="LI5" s="69"/>
      <c r="LJ5" s="69"/>
      <c r="LK5" s="69"/>
      <c r="LL5" s="69"/>
      <c r="LM5" s="69"/>
      <c r="LN5" s="69"/>
      <c r="LO5" s="69"/>
      <c r="LP5" s="69"/>
      <c r="LQ5" s="69"/>
      <c r="LR5" s="69"/>
      <c r="LS5" s="69"/>
      <c r="LT5" s="69"/>
      <c r="LU5" s="69"/>
      <c r="LV5" s="69"/>
      <c r="LW5" s="69"/>
      <c r="LX5" s="69"/>
      <c r="LY5" s="69"/>
      <c r="LZ5" s="69"/>
      <c r="MA5" s="69"/>
      <c r="MB5" s="69"/>
      <c r="MC5" s="69"/>
      <c r="MD5" s="69"/>
      <c r="ME5" s="69"/>
      <c r="MF5" s="69"/>
      <c r="MG5" s="69"/>
      <c r="MH5" s="69"/>
      <c r="MI5" s="69"/>
      <c r="MJ5" s="69"/>
      <c r="MK5" s="69"/>
      <c r="ML5" s="69"/>
      <c r="MM5" s="69"/>
      <c r="MN5" s="69"/>
      <c r="MO5" s="69"/>
      <c r="MP5" s="69"/>
      <c r="MQ5" s="69"/>
      <c r="MR5" s="69"/>
      <c r="MS5" s="69"/>
      <c r="MT5" s="69"/>
      <c r="MU5" s="69"/>
      <c r="MV5" s="69"/>
      <c r="MW5" s="69"/>
      <c r="MX5" s="69"/>
      <c r="MY5" s="69"/>
      <c r="MZ5" s="69"/>
      <c r="NA5" s="69"/>
      <c r="NB5" s="69"/>
      <c r="NC5" s="69"/>
      <c r="ND5" s="69"/>
      <c r="NE5" s="69"/>
      <c r="NF5" s="69"/>
      <c r="NG5" s="69"/>
      <c r="NH5" s="69"/>
      <c r="NI5" s="69"/>
      <c r="NJ5" s="69"/>
      <c r="NK5" s="69"/>
      <c r="NL5" s="69"/>
      <c r="NM5" s="69"/>
      <c r="NN5" s="69"/>
      <c r="NO5" s="69"/>
      <c r="NP5" s="69"/>
      <c r="NQ5" s="69"/>
      <c r="NR5" s="69"/>
      <c r="NS5" s="69"/>
      <c r="NT5" s="69"/>
      <c r="NU5" s="69"/>
      <c r="NV5" s="69"/>
      <c r="NW5" s="69"/>
      <c r="NX5" s="69"/>
      <c r="NY5" s="69"/>
      <c r="NZ5" s="69"/>
      <c r="OA5" s="69"/>
      <c r="OB5" s="69"/>
      <c r="OC5" s="69"/>
      <c r="OD5" s="69"/>
      <c r="OE5" s="69"/>
      <c r="OF5" s="69"/>
      <c r="OG5" s="69"/>
      <c r="OH5" s="69"/>
      <c r="OI5" s="69"/>
      <c r="OJ5" s="69"/>
      <c r="OK5" s="69"/>
      <c r="OL5" s="69"/>
      <c r="OM5" s="69"/>
      <c r="ON5" s="69"/>
      <c r="OO5" s="69"/>
      <c r="OP5" s="69"/>
      <c r="OQ5" s="69"/>
      <c r="OR5" s="69"/>
      <c r="OS5" s="69"/>
      <c r="OT5" s="69"/>
      <c r="OU5" s="69"/>
      <c r="OV5" s="69"/>
      <c r="OW5" s="69"/>
      <c r="OX5" s="69"/>
      <c r="OY5" s="69"/>
      <c r="OZ5" s="69"/>
      <c r="PA5" s="69"/>
      <c r="PB5" s="69"/>
      <c r="PC5" s="69"/>
      <c r="PD5" s="69"/>
      <c r="PE5" s="69"/>
      <c r="PF5" s="69"/>
      <c r="PG5" s="69"/>
      <c r="PH5" s="69"/>
      <c r="PI5" s="69"/>
      <c r="PJ5" s="69"/>
      <c r="PK5" s="69"/>
      <c r="PL5" s="69"/>
      <c r="PM5" s="69"/>
      <c r="PN5" s="69"/>
      <c r="PO5" s="69"/>
      <c r="PP5" s="69"/>
      <c r="PQ5" s="69"/>
      <c r="PR5" s="69"/>
      <c r="PS5" s="69"/>
      <c r="PT5" s="69"/>
      <c r="PU5" s="69"/>
      <c r="PV5" s="69"/>
      <c r="PW5" s="69"/>
      <c r="PX5" s="69"/>
      <c r="PY5" s="69"/>
      <c r="PZ5" s="69"/>
      <c r="QA5" s="69"/>
      <c r="QB5" s="69"/>
      <c r="QC5" s="69"/>
      <c r="QD5" s="69"/>
      <c r="QE5" s="69"/>
      <c r="QF5" s="69"/>
      <c r="QG5" s="69"/>
      <c r="QH5" s="69"/>
      <c r="QI5" s="69"/>
      <c r="QJ5" s="69"/>
      <c r="QK5" s="69"/>
      <c r="QL5" s="69"/>
      <c r="QM5" s="69"/>
      <c r="QN5" s="69"/>
      <c r="QO5" s="69"/>
      <c r="QP5" s="69"/>
      <c r="QQ5" s="69"/>
      <c r="QR5" s="69"/>
      <c r="QS5" s="69"/>
      <c r="QT5" s="69"/>
      <c r="QU5" s="69"/>
      <c r="QV5" s="69"/>
      <c r="QW5" s="69"/>
      <c r="QX5" s="69"/>
      <c r="QY5" s="69"/>
      <c r="QZ5" s="69"/>
      <c r="RA5" s="69"/>
      <c r="RB5" s="69"/>
      <c r="RC5" s="69"/>
      <c r="RD5" s="69"/>
      <c r="RE5" s="69"/>
      <c r="RF5" s="69"/>
      <c r="RG5" s="69"/>
      <c r="RH5" s="69"/>
      <c r="RI5" s="69"/>
      <c r="RJ5" s="69"/>
      <c r="RK5" s="69"/>
      <c r="RL5" s="69"/>
      <c r="RM5" s="69"/>
      <c r="RN5" s="69"/>
      <c r="RO5" s="69"/>
      <c r="RP5" s="69"/>
      <c r="RQ5" s="69"/>
      <c r="RR5" s="69"/>
      <c r="RS5" s="69"/>
      <c r="RT5" s="69"/>
      <c r="RU5" s="69"/>
      <c r="RV5" s="69"/>
      <c r="RW5" s="69"/>
      <c r="RX5" s="69"/>
      <c r="RY5" s="69"/>
      <c r="RZ5" s="69"/>
      <c r="SA5" s="69"/>
      <c r="SB5" s="69"/>
      <c r="SC5" s="69"/>
      <c r="SD5" s="69"/>
      <c r="SE5" s="69"/>
      <c r="SF5" s="69"/>
      <c r="SG5" s="69"/>
      <c r="SH5" s="69"/>
      <c r="SI5" s="69"/>
      <c r="SJ5" s="69"/>
      <c r="SK5" s="69"/>
      <c r="SL5" s="69"/>
      <c r="SM5" s="69"/>
      <c r="SN5" s="69"/>
      <c r="SO5" s="69"/>
      <c r="SP5" s="69"/>
      <c r="SQ5" s="69"/>
      <c r="SR5" s="69"/>
      <c r="SS5" s="69"/>
      <c r="ST5" s="69"/>
      <c r="SU5" s="69"/>
      <c r="SV5" s="69"/>
      <c r="SW5" s="69"/>
      <c r="SX5" s="69"/>
      <c r="SY5" s="69"/>
      <c r="SZ5" s="69"/>
      <c r="TA5" s="69"/>
      <c r="TB5" s="69"/>
      <c r="TC5" s="69"/>
      <c r="TD5" s="69"/>
      <c r="TE5" s="69"/>
      <c r="TF5" s="69"/>
      <c r="TG5" s="69"/>
      <c r="TH5" s="69"/>
      <c r="TI5" s="69"/>
      <c r="TJ5" s="69"/>
      <c r="TK5" s="69"/>
      <c r="TL5" s="69"/>
      <c r="TM5" s="69"/>
      <c r="TN5" s="69"/>
      <c r="TO5" s="69"/>
      <c r="TP5" s="69"/>
      <c r="TQ5" s="69"/>
      <c r="TR5" s="69"/>
      <c r="TS5" s="69"/>
      <c r="TT5" s="69"/>
      <c r="TU5" s="69"/>
      <c r="TV5" s="69"/>
      <c r="TW5" s="69"/>
      <c r="TX5" s="69"/>
      <c r="TY5" s="69"/>
      <c r="TZ5" s="69"/>
      <c r="UA5" s="69"/>
      <c r="UB5" s="69"/>
      <c r="UC5" s="69"/>
      <c r="UD5" s="69"/>
      <c r="UE5" s="69"/>
      <c r="UF5" s="69"/>
      <c r="UG5" s="69"/>
      <c r="UH5" s="69"/>
      <c r="UI5" s="69"/>
      <c r="UJ5" s="69"/>
      <c r="UK5" s="69"/>
      <c r="UL5" s="69"/>
      <c r="UM5" s="69"/>
      <c r="UN5" s="69"/>
      <c r="UO5" s="69"/>
      <c r="UP5" s="69"/>
      <c r="UQ5" s="69"/>
      <c r="UR5" s="69"/>
      <c r="US5" s="69"/>
      <c r="UT5" s="69"/>
      <c r="UU5" s="69"/>
      <c r="UV5" s="69"/>
      <c r="UW5" s="69"/>
      <c r="UX5" s="69"/>
      <c r="UY5" s="69"/>
      <c r="UZ5" s="69"/>
      <c r="VA5" s="69"/>
      <c r="VB5" s="69"/>
      <c r="VC5" s="69"/>
      <c r="VD5" s="69"/>
      <c r="VE5" s="69"/>
      <c r="VF5" s="69"/>
      <c r="VG5" s="69"/>
      <c r="VH5" s="69"/>
      <c r="VI5" s="69"/>
      <c r="VJ5" s="69"/>
      <c r="VK5" s="69"/>
      <c r="VL5" s="69"/>
      <c r="VM5" s="69"/>
      <c r="VN5" s="69"/>
      <c r="VO5" s="69"/>
      <c r="VP5" s="69"/>
      <c r="VQ5" s="69"/>
      <c r="VR5" s="69"/>
      <c r="VS5" s="69"/>
      <c r="VT5" s="69"/>
      <c r="VU5" s="69"/>
      <c r="VV5" s="69"/>
      <c r="VW5" s="69"/>
      <c r="VX5" s="69"/>
      <c r="VY5" s="69"/>
      <c r="VZ5" s="69"/>
      <c r="WA5" s="69"/>
      <c r="WB5" s="69"/>
      <c r="WC5" s="69"/>
      <c r="WD5" s="69"/>
      <c r="WE5" s="69"/>
      <c r="WF5" s="69"/>
      <c r="WG5" s="69"/>
      <c r="WH5" s="69"/>
      <c r="WI5" s="69"/>
      <c r="WJ5" s="69"/>
      <c r="WK5" s="69"/>
      <c r="WL5" s="69"/>
      <c r="WM5" s="69"/>
      <c r="WN5" s="69"/>
      <c r="WO5" s="69"/>
      <c r="WP5" s="69"/>
      <c r="WQ5" s="69"/>
      <c r="WR5" s="69"/>
      <c r="WS5" s="69"/>
      <c r="WT5" s="69"/>
      <c r="WU5" s="69"/>
      <c r="WV5" s="69"/>
      <c r="WW5" s="69"/>
      <c r="WX5" s="69"/>
      <c r="WY5" s="69"/>
      <c r="WZ5" s="69"/>
      <c r="XA5" s="69"/>
      <c r="XB5" s="69"/>
      <c r="XC5" s="69"/>
      <c r="XD5" s="69"/>
      <c r="XE5" s="69"/>
      <c r="XF5" s="69"/>
      <c r="XG5" s="69"/>
      <c r="XH5" s="69"/>
      <c r="XI5" s="69"/>
      <c r="XJ5" s="69"/>
      <c r="XK5" s="69"/>
      <c r="XL5" s="69"/>
      <c r="XM5" s="69"/>
      <c r="XN5" s="69"/>
      <c r="XO5" s="69"/>
      <c r="XP5" s="69"/>
      <c r="XQ5" s="69"/>
      <c r="XR5" s="69"/>
      <c r="XS5" s="69"/>
      <c r="XT5" s="69"/>
      <c r="XU5" s="69"/>
      <c r="XV5" s="69"/>
      <c r="XW5" s="69"/>
      <c r="XX5" s="69"/>
      <c r="XY5" s="69"/>
      <c r="XZ5" s="69"/>
      <c r="YA5" s="69"/>
      <c r="YB5" s="69"/>
      <c r="YC5" s="69"/>
      <c r="YD5" s="69"/>
      <c r="YE5" s="69"/>
      <c r="YF5" s="69"/>
      <c r="YG5" s="69"/>
      <c r="YH5" s="69"/>
      <c r="YI5" s="69"/>
      <c r="YJ5" s="69"/>
      <c r="YK5" s="69"/>
      <c r="YL5" s="69"/>
      <c r="YM5" s="69"/>
      <c r="YN5" s="69"/>
      <c r="YO5" s="69"/>
      <c r="YP5" s="69"/>
      <c r="YQ5" s="69"/>
      <c r="YR5" s="69"/>
      <c r="YS5" s="69"/>
      <c r="YT5" s="69"/>
      <c r="YU5" s="69"/>
      <c r="YV5" s="69"/>
      <c r="YW5" s="69"/>
      <c r="YX5" s="69"/>
      <c r="YY5" s="69"/>
      <c r="YZ5" s="69"/>
      <c r="ZA5" s="69"/>
      <c r="ZB5" s="69"/>
      <c r="ZC5" s="69"/>
      <c r="ZD5" s="69"/>
      <c r="ZE5" s="69"/>
      <c r="ZF5" s="69"/>
      <c r="ZG5" s="69"/>
      <c r="ZH5" s="69"/>
      <c r="ZI5" s="69"/>
      <c r="ZJ5" s="69"/>
      <c r="ZK5" s="69"/>
      <c r="ZL5" s="69"/>
      <c r="ZM5" s="69"/>
      <c r="ZN5" s="69"/>
      <c r="ZO5" s="69"/>
      <c r="ZP5" s="69"/>
      <c r="ZQ5" s="69"/>
      <c r="ZR5" s="69"/>
      <c r="ZS5" s="69"/>
      <c r="ZT5" s="69"/>
      <c r="ZU5" s="69"/>
      <c r="ZV5" s="69"/>
      <c r="ZW5" s="69"/>
      <c r="ZX5" s="69"/>
      <c r="ZY5" s="69"/>
      <c r="ZZ5" s="69"/>
      <c r="AAA5" s="69"/>
      <c r="AAB5" s="69"/>
      <c r="AAC5" s="69"/>
      <c r="AAD5" s="69"/>
      <c r="AAE5" s="69"/>
      <c r="AAF5" s="69"/>
      <c r="AAG5" s="69"/>
      <c r="AAH5" s="69"/>
      <c r="AAI5" s="69"/>
      <c r="AAJ5" s="69"/>
      <c r="AAK5" s="69"/>
      <c r="AAL5" s="69"/>
      <c r="AAM5" s="69"/>
      <c r="AAN5" s="69"/>
      <c r="AAO5" s="69"/>
      <c r="AAP5" s="69"/>
      <c r="AAQ5" s="69"/>
      <c r="AAR5" s="69"/>
      <c r="AAS5" s="69"/>
      <c r="AAT5" s="69"/>
      <c r="AAU5" s="69"/>
      <c r="AAV5" s="69"/>
      <c r="AAW5" s="69"/>
      <c r="AAX5" s="69"/>
      <c r="AAY5" s="69"/>
      <c r="AAZ5" s="69"/>
      <c r="ABA5" s="69"/>
      <c r="ABB5" s="69"/>
      <c r="ABC5" s="69"/>
      <c r="ABD5" s="69"/>
      <c r="ABE5" s="69"/>
      <c r="ABF5" s="69"/>
      <c r="ABG5" s="69"/>
      <c r="ABH5" s="69"/>
      <c r="ABI5" s="69"/>
      <c r="ABJ5" s="69"/>
      <c r="ABK5" s="69"/>
      <c r="ABL5" s="69"/>
      <c r="ABM5" s="69"/>
      <c r="ABN5" s="69"/>
      <c r="ABO5" s="69"/>
      <c r="ABP5" s="69"/>
      <c r="ABQ5" s="69"/>
      <c r="ABR5" s="69"/>
      <c r="ABS5" s="69"/>
      <c r="ABT5" s="69"/>
      <c r="ABU5" s="69"/>
      <c r="ABV5" s="69"/>
      <c r="ABW5" s="69"/>
      <c r="ABX5" s="69"/>
      <c r="ABY5" s="69"/>
      <c r="ABZ5" s="69"/>
      <c r="ACA5" s="69"/>
      <c r="ACB5" s="69"/>
      <c r="ACC5" s="69"/>
      <c r="ACD5" s="69"/>
      <c r="ACE5" s="69"/>
      <c r="ACF5" s="69"/>
      <c r="ACG5" s="69"/>
      <c r="ACH5" s="69"/>
      <c r="ACI5" s="69"/>
      <c r="ACJ5" s="69"/>
      <c r="ACK5" s="69"/>
      <c r="ACL5" s="69"/>
      <c r="ACM5" s="69"/>
      <c r="ACN5" s="69"/>
      <c r="ACO5" s="69"/>
      <c r="ACP5" s="69"/>
      <c r="ACQ5" s="69"/>
      <c r="ACR5" s="69"/>
      <c r="ACS5" s="69"/>
      <c r="ACT5" s="69"/>
      <c r="ACU5" s="69"/>
      <c r="ACV5" s="69"/>
      <c r="ACW5" s="69"/>
      <c r="ACX5" s="69"/>
      <c r="ACY5" s="69"/>
      <c r="ACZ5" s="69"/>
      <c r="ADA5" s="69"/>
      <c r="ADB5" s="69"/>
      <c r="ADC5" s="69"/>
      <c r="ADD5" s="69"/>
      <c r="ADE5" s="69"/>
      <c r="ADF5" s="69"/>
      <c r="ADG5" s="69"/>
      <c r="ADH5" s="69"/>
      <c r="ADI5" s="69"/>
      <c r="ADJ5" s="69"/>
      <c r="ADK5" s="69"/>
      <c r="ADL5" s="69"/>
      <c r="ADM5" s="69"/>
      <c r="ADN5" s="69"/>
      <c r="ADO5" s="69"/>
      <c r="ADP5" s="69"/>
      <c r="ADQ5" s="69"/>
      <c r="ADR5" s="69"/>
      <c r="ADS5" s="69"/>
      <c r="ADT5" s="69"/>
      <c r="ADU5" s="69"/>
      <c r="ADV5" s="69"/>
      <c r="ADW5" s="69"/>
      <c r="ADX5" s="69"/>
      <c r="ADY5" s="69"/>
      <c r="ADZ5" s="69"/>
      <c r="AEA5" s="69"/>
      <c r="AEB5" s="69"/>
      <c r="AEC5" s="69"/>
      <c r="AED5" s="69"/>
      <c r="AEE5" s="69"/>
      <c r="AEF5" s="69"/>
      <c r="AEG5" s="69"/>
      <c r="AEH5" s="69"/>
      <c r="AEI5" s="69"/>
      <c r="AEJ5" s="69"/>
      <c r="AEK5" s="69"/>
      <c r="AEL5" s="69"/>
      <c r="AEM5" s="69"/>
      <c r="AEN5" s="69"/>
      <c r="AEO5" s="69"/>
      <c r="AEP5" s="69"/>
      <c r="AEQ5" s="69"/>
      <c r="AER5" s="69"/>
      <c r="AES5" s="69"/>
      <c r="AET5" s="69"/>
      <c r="AEU5" s="69"/>
      <c r="AEV5" s="69"/>
      <c r="AEW5" s="69"/>
      <c r="AEX5" s="69"/>
      <c r="AEY5" s="69"/>
      <c r="AEZ5" s="69"/>
      <c r="AFA5" s="69"/>
      <c r="AFB5" s="69"/>
      <c r="AFC5" s="69"/>
      <c r="AFD5" s="69"/>
      <c r="AFE5" s="69"/>
      <c r="AFF5" s="69"/>
      <c r="AFG5" s="69"/>
      <c r="AFH5" s="69"/>
      <c r="AFI5" s="69"/>
      <c r="AFJ5" s="69"/>
      <c r="AFK5" s="69"/>
      <c r="AFL5" s="69"/>
      <c r="AFM5" s="69"/>
      <c r="AFN5" s="69"/>
      <c r="AFO5" s="69"/>
      <c r="AFP5" s="69"/>
      <c r="AFQ5" s="69"/>
      <c r="AFR5" s="69"/>
      <c r="AFS5" s="69"/>
      <c r="AFT5" s="69"/>
      <c r="AFU5" s="69"/>
      <c r="AFV5" s="69"/>
      <c r="AFW5" s="69"/>
      <c r="AFX5" s="69"/>
      <c r="AFY5" s="69"/>
      <c r="AFZ5" s="69"/>
      <c r="AGA5" s="69"/>
      <c r="AGB5" s="69"/>
      <c r="AGC5" s="69"/>
      <c r="AGD5" s="69"/>
      <c r="AGE5" s="69"/>
      <c r="AGF5" s="69"/>
      <c r="AGG5" s="69"/>
      <c r="AGH5" s="69"/>
      <c r="AGI5" s="69"/>
      <c r="AGJ5" s="69"/>
      <c r="AGK5" s="69"/>
      <c r="AGL5" s="69"/>
      <c r="AGM5" s="69"/>
      <c r="AGN5" s="69"/>
      <c r="AGO5" s="69"/>
      <c r="AGP5" s="69"/>
      <c r="AGQ5" s="69"/>
      <c r="AGR5" s="69"/>
      <c r="AGS5" s="69"/>
      <c r="AGT5" s="69"/>
      <c r="AGU5" s="69"/>
      <c r="AGV5" s="69"/>
      <c r="AGW5" s="69"/>
      <c r="AGX5" s="69"/>
      <c r="AGY5" s="69"/>
      <c r="AGZ5" s="69"/>
      <c r="AHA5" s="69"/>
      <c r="AHB5" s="69"/>
      <c r="AHC5" s="69"/>
      <c r="AHD5" s="69"/>
      <c r="AHE5" s="69"/>
      <c r="AHF5" s="69"/>
      <c r="AHG5" s="69"/>
      <c r="AHH5" s="69"/>
      <c r="AHI5" s="69"/>
      <c r="AHJ5" s="69"/>
      <c r="AHK5" s="69"/>
      <c r="AHL5" s="69"/>
      <c r="AHM5" s="69"/>
      <c r="AHN5" s="69"/>
      <c r="AHO5" s="69"/>
      <c r="AHP5" s="69"/>
      <c r="AHQ5" s="69"/>
      <c r="AHR5" s="69"/>
      <c r="AHS5" s="69"/>
      <c r="AHT5" s="69"/>
      <c r="AHU5" s="69"/>
      <c r="AHV5" s="69"/>
      <c r="AHW5" s="69"/>
      <c r="AHX5" s="69"/>
      <c r="AHY5" s="69"/>
      <c r="AHZ5" s="69"/>
      <c r="AIA5" s="69"/>
      <c r="AIB5" s="69"/>
      <c r="AIC5" s="69"/>
      <c r="AID5" s="69"/>
      <c r="AIE5" s="69"/>
      <c r="AIF5" s="69"/>
      <c r="AIG5" s="69"/>
      <c r="AIH5" s="69"/>
      <c r="AII5" s="69"/>
      <c r="AIJ5" s="69"/>
      <c r="AIK5" s="69"/>
      <c r="AIL5" s="69"/>
      <c r="AIM5" s="69"/>
      <c r="AIN5" s="69"/>
      <c r="AIO5" s="69"/>
      <c r="AIP5" s="69"/>
      <c r="AIQ5" s="69"/>
      <c r="AIR5" s="69"/>
      <c r="AIS5" s="69"/>
      <c r="AIT5" s="69"/>
      <c r="AIU5" s="69"/>
      <c r="AIV5" s="69"/>
      <c r="AIW5" s="69"/>
      <c r="AIX5" s="69"/>
      <c r="AIY5" s="69"/>
      <c r="AIZ5" s="69"/>
      <c r="AJA5" s="69"/>
      <c r="AJB5" s="69"/>
      <c r="AJC5" s="69"/>
      <c r="AJD5" s="69"/>
      <c r="AJE5" s="69"/>
      <c r="AJF5" s="69"/>
      <c r="AJG5" s="69"/>
      <c r="AJH5" s="69"/>
      <c r="AJI5" s="69"/>
      <c r="AJJ5" s="69"/>
      <c r="AJK5" s="69"/>
      <c r="AJL5" s="69"/>
      <c r="AJM5" s="69"/>
      <c r="AJN5" s="69"/>
      <c r="AJO5" s="69"/>
      <c r="AJP5" s="69"/>
      <c r="AJQ5" s="69"/>
      <c r="AJR5" s="69"/>
      <c r="AJS5" s="69"/>
      <c r="AJT5" s="69"/>
      <c r="AJU5" s="69"/>
      <c r="AJV5" s="69"/>
      <c r="AJW5" s="69"/>
      <c r="AJX5" s="69"/>
      <c r="AJY5" s="69"/>
      <c r="AJZ5" s="69"/>
      <c r="AKA5" s="69"/>
      <c r="AKB5" s="69"/>
      <c r="AKC5" s="69"/>
      <c r="AKD5" s="69"/>
      <c r="AKE5" s="69"/>
      <c r="AKF5" s="69"/>
      <c r="AKG5" s="69"/>
      <c r="AKH5" s="69"/>
      <c r="AKI5" s="69"/>
      <c r="AKJ5" s="69"/>
      <c r="AKK5" s="69"/>
      <c r="AKL5" s="69"/>
      <c r="AKM5" s="69"/>
      <c r="AKN5" s="69"/>
      <c r="AKO5" s="69"/>
      <c r="AKP5" s="69"/>
      <c r="AKQ5" s="69"/>
      <c r="AKR5" s="69"/>
      <c r="AKS5" s="69"/>
      <c r="AKT5" s="69"/>
      <c r="AKU5" s="69"/>
      <c r="AKV5" s="69"/>
      <c r="AKW5" s="69"/>
      <c r="AKX5" s="69"/>
      <c r="AKY5" s="69"/>
      <c r="AKZ5" s="69"/>
      <c r="ALA5" s="69"/>
      <c r="ALB5" s="69"/>
      <c r="ALC5" s="69"/>
      <c r="ALD5" s="69"/>
      <c r="ALE5" s="69"/>
      <c r="ALF5" s="69"/>
      <c r="ALG5" s="69"/>
      <c r="ALH5" s="69"/>
      <c r="ALI5" s="69"/>
      <c r="ALJ5" s="69"/>
      <c r="ALK5" s="69"/>
      <c r="ALL5" s="69"/>
      <c r="ALM5" s="69"/>
      <c r="ALN5" s="69"/>
      <c r="ALO5" s="69"/>
      <c r="ALP5" s="69"/>
      <c r="ALQ5" s="69"/>
      <c r="ALR5" s="69"/>
      <c r="ALS5" s="69"/>
      <c r="ALT5" s="69"/>
      <c r="ALU5" s="69"/>
      <c r="ALV5" s="69"/>
      <c r="ALW5" s="69"/>
      <c r="ALX5" s="69"/>
      <c r="ALY5" s="69"/>
      <c r="ALZ5" s="69"/>
      <c r="AMA5" s="69"/>
      <c r="AMB5" s="69"/>
      <c r="AMC5" s="69"/>
      <c r="AMD5" s="69"/>
      <c r="AME5" s="69"/>
      <c r="AMF5" s="69"/>
      <c r="AMG5" s="69"/>
      <c r="AMH5" s="69"/>
      <c r="AMI5" s="69"/>
      <c r="AMJ5" s="69"/>
      <c r="AMK5" s="69"/>
      <c r="AML5" s="69"/>
      <c r="AMM5" s="69"/>
      <c r="AMN5" s="69"/>
      <c r="AMO5" s="69"/>
      <c r="AMP5" s="69"/>
      <c r="AMQ5" s="69"/>
      <c r="AMR5" s="69"/>
      <c r="AMS5" s="69"/>
      <c r="AMT5" s="69"/>
      <c r="AMU5" s="69"/>
      <c r="AMV5" s="69"/>
      <c r="AMW5" s="69"/>
      <c r="AMX5" s="69"/>
      <c r="AMY5" s="69"/>
      <c r="AMZ5" s="69"/>
      <c r="ANA5" s="69"/>
      <c r="ANB5" s="69"/>
      <c r="ANC5" s="69"/>
      <c r="AND5" s="69"/>
      <c r="ANE5" s="69"/>
      <c r="ANF5" s="69"/>
      <c r="ANG5" s="69"/>
      <c r="ANH5" s="69"/>
      <c r="ANI5" s="69"/>
      <c r="ANJ5" s="69"/>
      <c r="ANK5" s="69"/>
      <c r="ANL5" s="69"/>
      <c r="ANM5" s="69"/>
      <c r="ANN5" s="69"/>
      <c r="ANO5" s="69"/>
      <c r="ANP5" s="69"/>
      <c r="ANQ5" s="69"/>
      <c r="ANR5" s="69"/>
      <c r="ANS5" s="69"/>
      <c r="ANT5" s="69"/>
      <c r="ANU5" s="69"/>
      <c r="ANV5" s="69"/>
      <c r="ANW5" s="69"/>
      <c r="ANX5" s="69"/>
      <c r="ANY5" s="69"/>
      <c r="ANZ5" s="69"/>
      <c r="AOA5" s="69"/>
      <c r="AOB5" s="69"/>
      <c r="AOC5" s="69"/>
      <c r="AOD5" s="69"/>
      <c r="AOE5" s="69"/>
      <c r="AOF5" s="69"/>
      <c r="AOG5" s="69"/>
      <c r="AOH5" s="69"/>
      <c r="AOI5" s="69"/>
      <c r="AOJ5" s="69"/>
      <c r="AOK5" s="69"/>
      <c r="AOL5" s="69"/>
      <c r="AOM5" s="69"/>
      <c r="AON5" s="69"/>
      <c r="AOO5" s="69"/>
      <c r="AOP5" s="69"/>
      <c r="AOQ5" s="69"/>
      <c r="AOR5" s="69"/>
      <c r="AOS5" s="69"/>
      <c r="AOT5" s="69"/>
      <c r="AOU5" s="69"/>
      <c r="AOV5" s="69"/>
      <c r="AOW5" s="69"/>
      <c r="AOX5" s="69"/>
      <c r="AOY5" s="69"/>
      <c r="AOZ5" s="69"/>
      <c r="APA5" s="69"/>
      <c r="APB5" s="69"/>
      <c r="APC5" s="69"/>
      <c r="APD5" s="69"/>
      <c r="APE5" s="69"/>
      <c r="APF5" s="69"/>
      <c r="APG5" s="69"/>
      <c r="APH5" s="69"/>
      <c r="API5" s="69"/>
      <c r="APJ5" s="69"/>
      <c r="APK5" s="69"/>
      <c r="APL5" s="69"/>
      <c r="APM5" s="69"/>
      <c r="APN5" s="69"/>
      <c r="APO5" s="69"/>
      <c r="APP5" s="69"/>
      <c r="APQ5" s="69"/>
      <c r="APR5" s="69"/>
      <c r="APS5" s="69"/>
      <c r="APT5" s="69"/>
      <c r="APU5" s="69"/>
      <c r="APV5" s="69"/>
      <c r="APW5" s="69"/>
      <c r="APX5" s="69"/>
      <c r="APY5" s="69"/>
      <c r="APZ5" s="69"/>
      <c r="AQA5" s="69"/>
      <c r="AQB5" s="69"/>
      <c r="AQC5" s="69"/>
      <c r="AQD5" s="69"/>
      <c r="AQE5" s="69"/>
      <c r="AQF5" s="69"/>
      <c r="AQG5" s="69"/>
      <c r="AQH5" s="69"/>
      <c r="AQI5" s="69"/>
      <c r="AQJ5" s="69"/>
      <c r="AQK5" s="69"/>
      <c r="AQL5" s="69"/>
      <c r="AQM5" s="69"/>
      <c r="AQN5" s="69"/>
      <c r="AQO5" s="69"/>
      <c r="AQP5" s="69"/>
      <c r="AQQ5" s="69"/>
      <c r="AQR5" s="69"/>
      <c r="AQS5" s="69"/>
      <c r="AQT5" s="69"/>
      <c r="AQU5" s="69"/>
      <c r="AQV5" s="69"/>
      <c r="AQW5" s="69"/>
      <c r="AQX5" s="69"/>
      <c r="AQY5" s="69"/>
      <c r="AQZ5" s="69"/>
      <c r="ARA5" s="69"/>
      <c r="ARB5" s="69"/>
      <c r="ARC5" s="69"/>
      <c r="ARD5" s="69"/>
      <c r="ARE5" s="69"/>
      <c r="ARF5" s="69"/>
      <c r="ARG5" s="69"/>
      <c r="ARH5" s="69"/>
      <c r="ARI5" s="69"/>
      <c r="ARJ5" s="69"/>
      <c r="ARK5" s="69"/>
      <c r="ARL5" s="69"/>
      <c r="ARM5" s="69"/>
      <c r="ARN5" s="69"/>
      <c r="ARO5" s="69"/>
      <c r="ARP5" s="69"/>
      <c r="ARQ5" s="69"/>
      <c r="ARR5" s="69"/>
      <c r="ARS5" s="69"/>
      <c r="ART5" s="69"/>
      <c r="ARU5" s="69"/>
      <c r="ARV5" s="69"/>
      <c r="ARW5" s="69"/>
      <c r="ARX5" s="69"/>
      <c r="ARY5" s="69"/>
      <c r="ARZ5" s="69"/>
      <c r="ASA5" s="69"/>
      <c r="ASB5" s="69"/>
      <c r="ASC5" s="69"/>
      <c r="ASD5" s="69"/>
      <c r="ASE5" s="69"/>
      <c r="ASF5" s="69"/>
      <c r="ASG5" s="69"/>
      <c r="ASH5" s="69"/>
      <c r="ASI5" s="69"/>
      <c r="ASJ5" s="69"/>
      <c r="ASK5" s="69"/>
      <c r="ASL5" s="69"/>
      <c r="ASM5" s="69"/>
      <c r="ASN5" s="69"/>
      <c r="ASO5" s="69"/>
      <c r="ASP5" s="69"/>
      <c r="ASQ5" s="69"/>
      <c r="ASR5" s="69"/>
      <c r="ASS5" s="69"/>
      <c r="AST5" s="69"/>
      <c r="ASU5" s="69"/>
      <c r="ASV5" s="69"/>
      <c r="ASW5" s="69"/>
      <c r="ASX5" s="69"/>
      <c r="ASY5" s="69"/>
      <c r="ASZ5" s="69"/>
      <c r="ATA5" s="69"/>
      <c r="ATB5" s="69"/>
      <c r="ATC5" s="69"/>
      <c r="ATD5" s="69"/>
      <c r="ATE5" s="69"/>
      <c r="ATF5" s="69"/>
      <c r="ATG5" s="69"/>
      <c r="ATH5" s="69"/>
      <c r="ATI5" s="69"/>
      <c r="ATJ5" s="69"/>
      <c r="ATK5" s="69"/>
      <c r="ATL5" s="69"/>
      <c r="ATM5" s="69"/>
      <c r="ATN5" s="69"/>
      <c r="ATO5" s="69"/>
      <c r="ATP5" s="69"/>
      <c r="ATQ5" s="69"/>
      <c r="ATR5" s="69"/>
      <c r="ATS5" s="69"/>
      <c r="ATT5" s="69"/>
      <c r="ATU5" s="69"/>
      <c r="ATV5" s="69"/>
      <c r="ATW5" s="69"/>
      <c r="ATX5" s="69"/>
      <c r="ATY5" s="69"/>
      <c r="ATZ5" s="69"/>
      <c r="AUA5" s="69"/>
      <c r="AUB5" s="69"/>
      <c r="AUC5" s="69"/>
      <c r="AUD5" s="69"/>
      <c r="AUE5" s="69"/>
      <c r="AUF5" s="69"/>
      <c r="AUG5" s="69"/>
      <c r="AUH5" s="69"/>
      <c r="AUI5" s="69"/>
      <c r="AUJ5" s="69"/>
      <c r="AUK5" s="69"/>
      <c r="AUL5" s="69"/>
      <c r="AUM5" s="69"/>
      <c r="AUN5" s="69"/>
      <c r="AUO5" s="69"/>
      <c r="AUP5" s="69"/>
      <c r="AUQ5" s="69"/>
      <c r="AUR5" s="69"/>
      <c r="AUS5" s="69"/>
      <c r="AUT5" s="69"/>
      <c r="AUU5" s="69"/>
      <c r="AUV5" s="69"/>
      <c r="AUW5" s="69"/>
      <c r="AUX5" s="69"/>
      <c r="AUY5" s="69"/>
      <c r="AUZ5" s="69"/>
      <c r="AVA5" s="69"/>
      <c r="AVB5" s="69"/>
      <c r="AVC5" s="69"/>
      <c r="AVD5" s="69"/>
      <c r="AVE5" s="69"/>
      <c r="AVF5" s="69"/>
      <c r="AVG5" s="69"/>
      <c r="AVH5" s="69"/>
      <c r="AVI5" s="69"/>
      <c r="AVJ5" s="69"/>
      <c r="AVK5" s="69"/>
      <c r="AVL5" s="69"/>
      <c r="AVM5" s="69"/>
      <c r="AVN5" s="69"/>
      <c r="AVO5" s="69"/>
      <c r="AVP5" s="69"/>
      <c r="AVQ5" s="69"/>
      <c r="AVR5" s="69"/>
      <c r="AVS5" s="69"/>
      <c r="AVT5" s="69"/>
      <c r="AVU5" s="69"/>
      <c r="AVV5" s="69"/>
      <c r="AVW5" s="69"/>
      <c r="AVX5" s="69"/>
      <c r="AVY5" s="69"/>
      <c r="AVZ5" s="69"/>
      <c r="AWA5" s="69"/>
      <c r="AWB5" s="69"/>
      <c r="AWC5" s="69"/>
      <c r="AWD5" s="69"/>
      <c r="AWE5" s="69"/>
      <c r="AWF5" s="69"/>
      <c r="AWG5" s="69"/>
      <c r="AWH5" s="69"/>
      <c r="AWI5" s="69"/>
      <c r="AWJ5" s="69"/>
      <c r="AWK5" s="69"/>
      <c r="AWL5" s="69"/>
      <c r="AWM5" s="69"/>
      <c r="AWN5" s="69"/>
      <c r="AWO5" s="69"/>
      <c r="AWP5" s="69"/>
      <c r="AWQ5" s="69"/>
      <c r="AWR5" s="69"/>
      <c r="AWS5" s="69"/>
      <c r="AWT5" s="69"/>
      <c r="AWU5" s="69"/>
      <c r="AWV5" s="69"/>
      <c r="AWW5" s="69"/>
      <c r="AWX5" s="69"/>
      <c r="AWY5" s="69"/>
      <c r="AWZ5" s="69"/>
      <c r="AXA5" s="69"/>
      <c r="AXB5" s="69"/>
      <c r="AXC5" s="69"/>
      <c r="AXD5" s="69"/>
      <c r="AXE5" s="69"/>
      <c r="AXF5" s="69"/>
      <c r="AXG5" s="69"/>
      <c r="AXH5" s="69"/>
      <c r="AXI5" s="69"/>
      <c r="AXJ5" s="69"/>
      <c r="AXK5" s="69"/>
      <c r="AXL5" s="69"/>
      <c r="AXM5" s="69"/>
      <c r="AXN5" s="69"/>
      <c r="AXO5" s="69"/>
      <c r="AXP5" s="69"/>
      <c r="AXQ5" s="69"/>
      <c r="AXR5" s="69"/>
      <c r="AXS5" s="69"/>
      <c r="AXT5" s="69"/>
      <c r="AXU5" s="69"/>
      <c r="AXV5" s="69"/>
      <c r="AXW5" s="69"/>
      <c r="AXX5" s="69"/>
      <c r="AXY5" s="69"/>
      <c r="AXZ5" s="69"/>
      <c r="AYA5" s="69"/>
      <c r="AYB5" s="69"/>
      <c r="AYC5" s="69"/>
      <c r="AYD5" s="69"/>
      <c r="AYE5" s="69"/>
      <c r="AYF5" s="69"/>
      <c r="AYG5" s="69"/>
      <c r="AYH5" s="69"/>
      <c r="AYI5" s="69"/>
      <c r="AYJ5" s="69"/>
      <c r="AYK5" s="69"/>
      <c r="AYL5" s="69"/>
      <c r="AYM5" s="69"/>
      <c r="AYN5" s="69"/>
      <c r="AYO5" s="69"/>
      <c r="AYP5" s="69"/>
      <c r="AYQ5" s="69"/>
      <c r="AYR5" s="69"/>
      <c r="AYS5" s="69"/>
      <c r="AYT5" s="69"/>
      <c r="AYU5" s="69"/>
      <c r="AYV5" s="69"/>
      <c r="AYW5" s="69"/>
      <c r="AYX5" s="69"/>
      <c r="AYY5" s="69"/>
      <c r="AYZ5" s="69"/>
      <c r="AZA5" s="69"/>
      <c r="AZB5" s="69"/>
      <c r="AZC5" s="69"/>
      <c r="AZD5" s="69"/>
      <c r="AZE5" s="69"/>
      <c r="AZF5" s="69"/>
      <c r="AZG5" s="69"/>
      <c r="AZH5" s="69"/>
      <c r="AZI5" s="69"/>
      <c r="AZJ5" s="69"/>
      <c r="AZK5" s="69"/>
      <c r="AZL5" s="69"/>
      <c r="AZM5" s="69"/>
      <c r="AZN5" s="69"/>
      <c r="AZO5" s="69"/>
      <c r="AZP5" s="69"/>
      <c r="AZQ5" s="69"/>
      <c r="AZR5" s="69"/>
      <c r="AZS5" s="69"/>
      <c r="AZT5" s="69"/>
      <c r="AZU5" s="69"/>
      <c r="AZV5" s="69"/>
      <c r="AZW5" s="69"/>
      <c r="AZX5" s="69"/>
      <c r="AZY5" s="69"/>
      <c r="AZZ5" s="69"/>
      <c r="BAA5" s="69"/>
      <c r="BAB5" s="69"/>
      <c r="BAC5" s="69"/>
      <c r="BAD5" s="69"/>
      <c r="BAE5" s="69"/>
      <c r="BAF5" s="69"/>
      <c r="BAG5" s="69"/>
      <c r="BAH5" s="69"/>
      <c r="BAI5" s="69"/>
      <c r="BAJ5" s="69"/>
      <c r="BAK5" s="69"/>
      <c r="BAL5" s="69"/>
      <c r="BAM5" s="69"/>
      <c r="BAN5" s="69"/>
      <c r="BAO5" s="69"/>
      <c r="BAP5" s="69"/>
      <c r="BAQ5" s="69"/>
      <c r="BAR5" s="69"/>
      <c r="BAS5" s="69"/>
      <c r="BAT5" s="69"/>
      <c r="BAU5" s="69"/>
      <c r="BAV5" s="69"/>
      <c r="BAW5" s="69"/>
      <c r="BAX5" s="69"/>
      <c r="BAY5" s="69"/>
      <c r="BAZ5" s="69"/>
      <c r="BBA5" s="69"/>
      <c r="BBB5" s="69"/>
      <c r="BBC5" s="69"/>
      <c r="BBD5" s="69"/>
      <c r="BBE5" s="69"/>
      <c r="BBF5" s="69"/>
      <c r="BBG5" s="69"/>
      <c r="BBH5" s="69"/>
      <c r="BBI5" s="69"/>
      <c r="BBJ5" s="69"/>
      <c r="BBK5" s="69"/>
      <c r="BBL5" s="69"/>
      <c r="BBM5" s="69"/>
      <c r="BBN5" s="69"/>
      <c r="BBO5" s="69"/>
      <c r="BBP5" s="69"/>
      <c r="BBQ5" s="69"/>
      <c r="BBR5" s="69"/>
      <c r="BBS5" s="69"/>
      <c r="BBT5" s="69"/>
      <c r="BBU5" s="69"/>
      <c r="BBV5" s="69"/>
      <c r="BBW5" s="69"/>
      <c r="BBX5" s="69"/>
      <c r="BBY5" s="69"/>
      <c r="BBZ5" s="69"/>
      <c r="BCA5" s="69"/>
      <c r="BCB5" s="69"/>
      <c r="BCC5" s="69"/>
      <c r="BCD5" s="69"/>
      <c r="BCE5" s="69"/>
      <c r="BCF5" s="69"/>
      <c r="BCG5" s="69"/>
      <c r="BCH5" s="69"/>
      <c r="BCI5" s="69"/>
      <c r="BCJ5" s="69"/>
      <c r="BCK5" s="69"/>
      <c r="BCL5" s="69"/>
      <c r="BCM5" s="69"/>
      <c r="BCN5" s="69"/>
      <c r="BCO5" s="69"/>
      <c r="BCP5" s="69"/>
      <c r="BCQ5" s="69"/>
      <c r="BCR5" s="69"/>
      <c r="BCS5" s="69"/>
      <c r="BCT5" s="69"/>
      <c r="BCU5" s="69"/>
      <c r="BCV5" s="69"/>
      <c r="BCW5" s="69"/>
      <c r="BCX5" s="69"/>
      <c r="BCY5" s="69"/>
      <c r="BCZ5" s="69"/>
      <c r="BDA5" s="69"/>
      <c r="BDB5" s="69"/>
      <c r="BDC5" s="69"/>
      <c r="BDD5" s="69"/>
      <c r="BDE5" s="69"/>
      <c r="BDF5" s="69"/>
      <c r="BDG5" s="69"/>
      <c r="BDH5" s="69"/>
      <c r="BDI5" s="69"/>
      <c r="BDJ5" s="69"/>
      <c r="BDK5" s="69"/>
      <c r="BDL5" s="69"/>
      <c r="BDM5" s="69"/>
      <c r="BDN5" s="69"/>
      <c r="BDO5" s="69"/>
      <c r="BDP5" s="69"/>
      <c r="BDQ5" s="69"/>
      <c r="BDR5" s="69"/>
      <c r="BDS5" s="69"/>
      <c r="BDT5" s="69"/>
      <c r="BDU5" s="69"/>
      <c r="BDV5" s="69"/>
      <c r="BDW5" s="69"/>
      <c r="BDX5" s="69"/>
      <c r="BDY5" s="69"/>
      <c r="BDZ5" s="69"/>
      <c r="BEA5" s="69"/>
      <c r="BEB5" s="69"/>
      <c r="BEC5" s="69"/>
      <c r="BED5" s="69"/>
      <c r="BEE5" s="69"/>
      <c r="BEF5" s="69"/>
      <c r="BEG5" s="69"/>
      <c r="BEH5" s="69"/>
      <c r="BEI5" s="69"/>
      <c r="BEJ5" s="69"/>
      <c r="BEK5" s="69"/>
      <c r="BEL5" s="69"/>
      <c r="BEM5" s="69"/>
      <c r="BEN5" s="69"/>
      <c r="BEO5" s="69"/>
      <c r="BEP5" s="69"/>
      <c r="BEQ5" s="69"/>
      <c r="BER5" s="69"/>
      <c r="BES5" s="69"/>
      <c r="BET5" s="69"/>
      <c r="BEU5" s="69"/>
      <c r="BEV5" s="69"/>
      <c r="BEW5" s="69"/>
      <c r="BEX5" s="69"/>
      <c r="BEY5" s="69"/>
      <c r="BEZ5" s="69"/>
      <c r="BFA5" s="69"/>
      <c r="BFB5" s="69"/>
      <c r="BFC5" s="69"/>
      <c r="BFD5" s="69"/>
      <c r="BFE5" s="69"/>
      <c r="BFF5" s="69"/>
      <c r="BFG5" s="69"/>
      <c r="BFH5" s="69"/>
      <c r="BFI5" s="69"/>
      <c r="BFJ5" s="69"/>
      <c r="BFK5" s="69"/>
      <c r="BFL5" s="69"/>
      <c r="BFM5" s="69"/>
      <c r="BFN5" s="69"/>
      <c r="BFO5" s="69"/>
      <c r="BFP5" s="69"/>
      <c r="BFQ5" s="69"/>
      <c r="BFR5" s="69"/>
      <c r="BFS5" s="69"/>
      <c r="BFT5" s="69"/>
      <c r="BFU5" s="69"/>
      <c r="BFV5" s="69"/>
      <c r="BFW5" s="69"/>
      <c r="BFX5" s="69"/>
      <c r="BFY5" s="69"/>
      <c r="BFZ5" s="69"/>
      <c r="BGA5" s="69"/>
      <c r="BGB5" s="69"/>
      <c r="BGC5" s="69"/>
      <c r="BGD5" s="69"/>
      <c r="BGE5" s="69"/>
      <c r="BGF5" s="69"/>
      <c r="BGG5" s="69"/>
      <c r="BGH5" s="69"/>
      <c r="BGI5" s="69"/>
      <c r="BGJ5" s="69"/>
      <c r="BGK5" s="69"/>
      <c r="BGL5" s="69"/>
      <c r="BGM5" s="69"/>
      <c r="BGN5" s="69"/>
      <c r="BGO5" s="69"/>
      <c r="BGP5" s="69"/>
      <c r="BGQ5" s="69"/>
      <c r="BGR5" s="69"/>
      <c r="BGS5" s="69"/>
      <c r="BGT5" s="69"/>
      <c r="BGU5" s="69"/>
      <c r="BGV5" s="69"/>
      <c r="BGW5" s="69"/>
      <c r="BGX5" s="69"/>
      <c r="BGY5" s="69"/>
      <c r="BGZ5" s="69"/>
      <c r="BHA5" s="69"/>
      <c r="BHB5" s="69"/>
      <c r="BHC5" s="69"/>
      <c r="BHD5" s="69"/>
      <c r="BHE5" s="69"/>
      <c r="BHF5" s="69"/>
      <c r="BHG5" s="69"/>
      <c r="BHH5" s="69"/>
      <c r="BHI5" s="69"/>
      <c r="BHJ5" s="69"/>
      <c r="BHK5" s="69"/>
      <c r="BHL5" s="69"/>
      <c r="BHM5" s="69"/>
      <c r="BHN5" s="69"/>
      <c r="BHO5" s="69"/>
      <c r="BHP5" s="69"/>
      <c r="BHQ5" s="69"/>
      <c r="BHR5" s="69"/>
      <c r="BHS5" s="69"/>
      <c r="BHT5" s="69"/>
      <c r="BHU5" s="69"/>
      <c r="BHV5" s="69"/>
      <c r="BHW5" s="69"/>
      <c r="BHX5" s="69"/>
      <c r="BHY5" s="69"/>
      <c r="BHZ5" s="69"/>
      <c r="BIA5" s="69"/>
      <c r="BIB5" s="69"/>
      <c r="BIC5" s="69"/>
      <c r="BID5" s="69"/>
      <c r="BIE5" s="69"/>
      <c r="BIF5" s="69"/>
      <c r="BIG5" s="69"/>
      <c r="BIH5" s="69"/>
      <c r="BII5" s="69"/>
      <c r="BIJ5" s="69"/>
      <c r="BIK5" s="69"/>
      <c r="BIL5" s="69"/>
      <c r="BIM5" s="69"/>
      <c r="BIN5" s="69"/>
      <c r="BIO5" s="69"/>
      <c r="BIP5" s="69"/>
      <c r="BIQ5" s="69"/>
      <c r="BIR5" s="69"/>
      <c r="BIS5" s="69"/>
      <c r="BIT5" s="69"/>
      <c r="BIU5" s="69"/>
      <c r="BIV5" s="69"/>
      <c r="BIW5" s="69"/>
      <c r="BIX5" s="69"/>
      <c r="BIY5" s="69"/>
      <c r="BIZ5" s="69"/>
      <c r="BJA5" s="69"/>
      <c r="BJB5" s="69"/>
      <c r="BJC5" s="69"/>
      <c r="BJD5" s="69"/>
      <c r="BJE5" s="69"/>
      <c r="BJF5" s="69"/>
      <c r="BJG5" s="69"/>
      <c r="BJH5" s="69"/>
      <c r="BJI5" s="69"/>
      <c r="BJJ5" s="69"/>
      <c r="BJK5" s="69"/>
      <c r="BJL5" s="69"/>
      <c r="BJM5" s="69"/>
      <c r="BJN5" s="69"/>
      <c r="BJO5" s="69"/>
      <c r="BJP5" s="69"/>
      <c r="BJQ5" s="69"/>
      <c r="BJR5" s="69"/>
      <c r="BJS5" s="69"/>
      <c r="BJT5" s="69"/>
      <c r="BJU5" s="69"/>
      <c r="BJV5" s="69"/>
      <c r="BJW5" s="69"/>
      <c r="BJX5" s="69"/>
      <c r="BJY5" s="69"/>
      <c r="BJZ5" s="69"/>
      <c r="BKA5" s="69"/>
      <c r="BKB5" s="69"/>
      <c r="BKC5" s="69"/>
      <c r="BKD5" s="69"/>
      <c r="BKE5" s="69"/>
      <c r="BKF5" s="69"/>
      <c r="BKG5" s="69"/>
      <c r="BKH5" s="69"/>
      <c r="BKI5" s="69"/>
      <c r="BKJ5" s="69"/>
      <c r="BKK5" s="69"/>
      <c r="BKL5" s="69"/>
      <c r="BKM5" s="69"/>
      <c r="BKN5" s="69"/>
      <c r="BKO5" s="69"/>
      <c r="BKP5" s="69"/>
      <c r="BKQ5" s="69"/>
      <c r="BKR5" s="69"/>
      <c r="BKS5" s="69"/>
      <c r="BKT5" s="69"/>
      <c r="BKU5" s="69"/>
      <c r="BKV5" s="69"/>
      <c r="BKW5" s="69"/>
      <c r="BKX5" s="69"/>
      <c r="BKY5" s="69"/>
      <c r="BKZ5" s="69"/>
      <c r="BLA5" s="69"/>
      <c r="BLB5" s="69"/>
      <c r="BLC5" s="69"/>
      <c r="BLD5" s="69"/>
      <c r="BLE5" s="69"/>
      <c r="BLF5" s="69"/>
      <c r="BLG5" s="69"/>
      <c r="BLH5" s="69"/>
      <c r="BLI5" s="69"/>
      <c r="BLJ5" s="69"/>
      <c r="BLK5" s="69"/>
      <c r="BLL5" s="69"/>
      <c r="BLM5" s="69"/>
      <c r="BLN5" s="69"/>
      <c r="BLO5" s="69"/>
      <c r="BLP5" s="69"/>
      <c r="BLQ5" s="69"/>
      <c r="BLR5" s="69"/>
      <c r="BLS5" s="69"/>
      <c r="BLT5" s="69"/>
      <c r="BLU5" s="69"/>
      <c r="BLV5" s="69"/>
      <c r="BLW5" s="69"/>
      <c r="BLX5" s="69"/>
      <c r="BLY5" s="69"/>
      <c r="BLZ5" s="69"/>
      <c r="BMA5" s="69"/>
      <c r="BMB5" s="69"/>
      <c r="BMC5" s="69"/>
      <c r="BMD5" s="69"/>
      <c r="BME5" s="69"/>
      <c r="BMF5" s="69"/>
      <c r="BMG5" s="69"/>
      <c r="BMH5" s="69"/>
      <c r="BMI5" s="69"/>
      <c r="BMJ5" s="69"/>
      <c r="BMK5" s="69"/>
      <c r="BML5" s="69"/>
      <c r="BMM5" s="69"/>
      <c r="BMN5" s="69"/>
      <c r="BMO5" s="69"/>
      <c r="BMP5" s="69"/>
      <c r="BMQ5" s="69"/>
      <c r="BMR5" s="69"/>
      <c r="BMS5" s="69"/>
      <c r="BMT5" s="69"/>
      <c r="BMU5" s="69"/>
      <c r="BMV5" s="69"/>
      <c r="BMW5" s="69"/>
      <c r="BMX5" s="69"/>
      <c r="BMY5" s="69"/>
      <c r="BMZ5" s="69"/>
      <c r="BNA5" s="69"/>
      <c r="BNB5" s="69"/>
      <c r="BNC5" s="69"/>
      <c r="BND5" s="69"/>
      <c r="BNE5" s="69"/>
      <c r="BNF5" s="69"/>
      <c r="BNG5" s="69"/>
      <c r="BNH5" s="69"/>
      <c r="BNI5" s="69"/>
      <c r="BNJ5" s="69"/>
      <c r="BNK5" s="69"/>
      <c r="BNL5" s="69"/>
      <c r="BNM5" s="69"/>
      <c r="BNN5" s="69"/>
      <c r="BNO5" s="69"/>
      <c r="BNP5" s="69"/>
      <c r="BNQ5" s="69"/>
      <c r="BNR5" s="69"/>
      <c r="BNS5" s="69"/>
      <c r="BNT5" s="69"/>
      <c r="BNU5" s="69"/>
      <c r="BNV5" s="69"/>
      <c r="BNW5" s="69"/>
      <c r="BNX5" s="69"/>
      <c r="BNY5" s="69"/>
      <c r="BNZ5" s="69"/>
      <c r="BOA5" s="69"/>
      <c r="BOB5" s="69"/>
      <c r="BOC5" s="69"/>
      <c r="BOD5" s="69"/>
      <c r="BOE5" s="69"/>
      <c r="BOF5" s="69"/>
      <c r="BOG5" s="69"/>
      <c r="BOH5" s="69"/>
      <c r="BOI5" s="69"/>
      <c r="BOJ5" s="69"/>
      <c r="BOK5" s="69"/>
      <c r="BOL5" s="69"/>
      <c r="BOM5" s="69"/>
      <c r="BON5" s="69"/>
      <c r="BOO5" s="69"/>
      <c r="BOP5" s="69"/>
      <c r="BOQ5" s="69"/>
      <c r="BOR5" s="69"/>
      <c r="BOS5" s="69"/>
      <c r="BOT5" s="69"/>
      <c r="BOU5" s="69"/>
      <c r="BOV5" s="69"/>
      <c r="BOW5" s="69"/>
      <c r="BOX5" s="69"/>
      <c r="BOY5" s="69"/>
      <c r="BOZ5" s="69"/>
      <c r="BPA5" s="69"/>
      <c r="BPB5" s="69"/>
      <c r="BPC5" s="69"/>
      <c r="BPD5" s="69"/>
      <c r="BPE5" s="69"/>
      <c r="BPF5" s="69"/>
      <c r="BPG5" s="69"/>
      <c r="BPH5" s="69"/>
      <c r="BPI5" s="69"/>
      <c r="BPJ5" s="69"/>
      <c r="BPK5" s="69"/>
      <c r="BPL5" s="69"/>
      <c r="BPM5" s="69"/>
      <c r="BPN5" s="69"/>
      <c r="BPO5" s="69"/>
      <c r="BPP5" s="69"/>
      <c r="BPQ5" s="69"/>
      <c r="BPR5" s="69"/>
      <c r="BPS5" s="69"/>
      <c r="BPT5" s="69"/>
      <c r="BPU5" s="69"/>
      <c r="BPV5" s="69"/>
      <c r="BPW5" s="69"/>
      <c r="BPX5" s="69"/>
      <c r="BPY5" s="69"/>
      <c r="BPZ5" s="69"/>
      <c r="BQA5" s="69"/>
      <c r="BQB5" s="69"/>
      <c r="BQC5" s="69"/>
      <c r="BQD5" s="69"/>
      <c r="BQE5" s="69"/>
      <c r="BQF5" s="69"/>
      <c r="BQG5" s="69"/>
      <c r="BQH5" s="69"/>
      <c r="BQI5" s="69"/>
      <c r="BQJ5" s="69"/>
      <c r="BQK5" s="69"/>
      <c r="BQL5" s="69"/>
      <c r="BQM5" s="69"/>
      <c r="BQN5" s="69"/>
      <c r="BQO5" s="69"/>
      <c r="BQP5" s="69"/>
      <c r="BQQ5" s="69"/>
      <c r="BQR5" s="69"/>
      <c r="BQS5" s="69"/>
      <c r="BQT5" s="69"/>
      <c r="BQU5" s="69"/>
      <c r="BQV5" s="69"/>
      <c r="BQW5" s="69"/>
      <c r="BQX5" s="69"/>
      <c r="BQY5" s="69"/>
      <c r="BQZ5" s="69"/>
      <c r="BRA5" s="69"/>
      <c r="BRB5" s="69"/>
      <c r="BRC5" s="69"/>
      <c r="BRD5" s="69"/>
      <c r="BRE5" s="69"/>
      <c r="BRF5" s="69"/>
      <c r="BRG5" s="69"/>
      <c r="BRH5" s="69"/>
      <c r="BRI5" s="69"/>
      <c r="BRJ5" s="69"/>
      <c r="BRK5" s="69"/>
      <c r="BRL5" s="69"/>
      <c r="BRM5" s="69"/>
      <c r="BRN5" s="69"/>
      <c r="BRO5" s="69"/>
      <c r="BRP5" s="69"/>
      <c r="BRQ5" s="69"/>
      <c r="BRR5" s="69"/>
      <c r="BRS5" s="69"/>
      <c r="BRT5" s="69"/>
      <c r="BRU5" s="69"/>
      <c r="BRV5" s="69"/>
      <c r="BRW5" s="69"/>
      <c r="BRX5" s="69"/>
      <c r="BRY5" s="69"/>
      <c r="BRZ5" s="69"/>
      <c r="BSA5" s="69"/>
      <c r="BSB5" s="69"/>
      <c r="BSC5" s="69"/>
      <c r="BSD5" s="69"/>
      <c r="BSE5" s="69"/>
      <c r="BSF5" s="69"/>
      <c r="BSG5" s="69"/>
      <c r="BSH5" s="69"/>
      <c r="BSI5" s="69"/>
      <c r="BSJ5" s="69"/>
      <c r="BSK5" s="69"/>
      <c r="BSL5" s="69"/>
      <c r="BSM5" s="69"/>
      <c r="BSN5" s="69"/>
      <c r="BSO5" s="69"/>
      <c r="BSP5" s="69"/>
      <c r="BSQ5" s="69"/>
      <c r="BSR5" s="69"/>
      <c r="BSS5" s="69"/>
      <c r="BST5" s="69"/>
      <c r="BSU5" s="69"/>
      <c r="BSV5" s="69"/>
      <c r="BSW5" s="69"/>
      <c r="BSX5" s="69"/>
      <c r="BSY5" s="69"/>
      <c r="BSZ5" s="69"/>
      <c r="BTA5" s="69"/>
      <c r="BTB5" s="69"/>
      <c r="BTC5" s="69"/>
      <c r="BTD5" s="69"/>
      <c r="BTE5" s="69"/>
      <c r="BTF5" s="69"/>
      <c r="BTG5" s="69"/>
      <c r="BTH5" s="69"/>
      <c r="BTI5" s="69"/>
      <c r="BTJ5" s="69"/>
      <c r="BTK5" s="69"/>
      <c r="BTL5" s="69"/>
      <c r="BTM5" s="69"/>
      <c r="BTN5" s="69"/>
      <c r="BTO5" s="69"/>
      <c r="BTP5" s="69"/>
      <c r="BTQ5" s="69"/>
      <c r="BTR5" s="69"/>
      <c r="BTS5" s="69"/>
      <c r="BTT5" s="69"/>
      <c r="BTU5" s="69"/>
      <c r="BTV5" s="69"/>
      <c r="BTW5" s="69"/>
      <c r="BTX5" s="69"/>
      <c r="BTY5" s="69"/>
      <c r="BTZ5" s="69"/>
      <c r="BUA5" s="69"/>
      <c r="BUB5" s="69"/>
      <c r="BUC5" s="69"/>
      <c r="BUD5" s="69"/>
      <c r="BUE5" s="69"/>
      <c r="BUF5" s="69"/>
      <c r="BUG5" s="69"/>
      <c r="BUH5" s="69"/>
      <c r="BUI5" s="69"/>
      <c r="BUJ5" s="69"/>
      <c r="BUK5" s="69"/>
      <c r="BUL5" s="69"/>
      <c r="BUM5" s="69"/>
      <c r="BUN5" s="69"/>
      <c r="BUO5" s="69"/>
      <c r="BUP5" s="69"/>
      <c r="BUQ5" s="69"/>
      <c r="BUR5" s="69"/>
      <c r="BUS5" s="69"/>
      <c r="BUT5" s="69"/>
      <c r="BUU5" s="69"/>
      <c r="BUV5" s="69"/>
      <c r="BUW5" s="69"/>
      <c r="BUX5" s="69"/>
      <c r="BUY5" s="69"/>
      <c r="BUZ5" s="69"/>
      <c r="BVA5" s="69"/>
      <c r="BVB5" s="69"/>
      <c r="BVC5" s="69"/>
      <c r="BVD5" s="69"/>
      <c r="BVE5" s="69"/>
      <c r="BVF5" s="69"/>
      <c r="BVG5" s="69"/>
      <c r="BVH5" s="69"/>
      <c r="BVI5" s="69"/>
      <c r="BVJ5" s="69"/>
      <c r="BVK5" s="69"/>
      <c r="BVL5" s="69"/>
      <c r="BVM5" s="69"/>
      <c r="BVN5" s="69"/>
      <c r="BVO5" s="69"/>
      <c r="BVP5" s="69"/>
      <c r="BVQ5" s="69"/>
      <c r="BVR5" s="69"/>
      <c r="BVS5" s="69"/>
      <c r="BVT5" s="69"/>
      <c r="BVU5" s="69"/>
      <c r="BVV5" s="69"/>
      <c r="BVW5" s="69"/>
      <c r="BVX5" s="69"/>
      <c r="BVY5" s="69"/>
      <c r="BVZ5" s="69"/>
      <c r="BWA5" s="69"/>
      <c r="BWB5" s="69"/>
      <c r="BWC5" s="69"/>
      <c r="BWD5" s="69"/>
      <c r="BWE5" s="69"/>
      <c r="BWF5" s="69"/>
      <c r="BWG5" s="69"/>
      <c r="BWH5" s="69"/>
      <c r="BWI5" s="69"/>
      <c r="BWJ5" s="69"/>
      <c r="BWK5" s="69"/>
      <c r="BWL5" s="69"/>
      <c r="BWM5" s="69"/>
      <c r="BWN5" s="69"/>
      <c r="BWO5" s="69"/>
      <c r="BWP5" s="69"/>
      <c r="BWQ5" s="69"/>
      <c r="BWR5" s="69"/>
      <c r="BWS5" s="69"/>
      <c r="BWT5" s="69"/>
      <c r="BWU5" s="69"/>
      <c r="BWV5" s="69"/>
      <c r="BWW5" s="69"/>
      <c r="BWX5" s="69"/>
      <c r="BWY5" s="69"/>
      <c r="BWZ5" s="69"/>
      <c r="BXA5" s="69"/>
      <c r="BXB5" s="69"/>
      <c r="BXC5" s="69"/>
      <c r="BXD5" s="69"/>
      <c r="BXE5" s="69"/>
      <c r="BXF5" s="69"/>
      <c r="BXG5" s="69"/>
      <c r="BXH5" s="69"/>
      <c r="BXI5" s="69"/>
      <c r="BXJ5" s="69"/>
      <c r="BXK5" s="69"/>
      <c r="BXL5" s="69"/>
      <c r="BXM5" s="69"/>
      <c r="BXN5" s="69"/>
      <c r="BXO5" s="69"/>
      <c r="BXP5" s="69"/>
      <c r="BXQ5" s="69"/>
      <c r="BXR5" s="69"/>
      <c r="BXS5" s="69"/>
      <c r="BXT5" s="69"/>
      <c r="BXU5" s="69"/>
      <c r="BXV5" s="69"/>
      <c r="BXW5" s="69"/>
      <c r="BXX5" s="69"/>
      <c r="BXY5" s="69"/>
      <c r="BXZ5" s="69"/>
      <c r="BYA5" s="69"/>
      <c r="BYB5" s="69"/>
      <c r="BYC5" s="69"/>
      <c r="BYD5" s="69"/>
      <c r="BYE5" s="69"/>
      <c r="BYF5" s="69"/>
      <c r="BYG5" s="69"/>
      <c r="BYH5" s="69"/>
      <c r="BYI5" s="69"/>
      <c r="BYJ5" s="69"/>
      <c r="BYK5" s="69"/>
      <c r="BYL5" s="69"/>
      <c r="BYM5" s="69"/>
      <c r="BYN5" s="69"/>
      <c r="BYO5" s="69"/>
      <c r="BYP5" s="69"/>
      <c r="BYQ5" s="69"/>
      <c r="BYR5" s="69"/>
      <c r="BYS5" s="69"/>
      <c r="BYT5" s="69"/>
      <c r="BYU5" s="69"/>
      <c r="BYV5" s="69"/>
      <c r="BYW5" s="69"/>
      <c r="BYX5" s="69"/>
      <c r="BYY5" s="69"/>
      <c r="BYZ5" s="69"/>
      <c r="BZA5" s="69"/>
      <c r="BZB5" s="69"/>
      <c r="BZC5" s="69"/>
      <c r="BZD5" s="69"/>
      <c r="BZE5" s="69"/>
      <c r="BZF5" s="69"/>
      <c r="BZG5" s="69"/>
      <c r="BZH5" s="69"/>
      <c r="BZI5" s="69"/>
      <c r="BZJ5" s="69"/>
      <c r="BZK5" s="69"/>
      <c r="BZL5" s="69"/>
      <c r="BZM5" s="69"/>
      <c r="BZN5" s="69"/>
      <c r="BZO5" s="69"/>
      <c r="BZP5" s="69"/>
      <c r="BZQ5" s="69"/>
      <c r="BZR5" s="69"/>
      <c r="BZS5" s="69"/>
      <c r="BZT5" s="69"/>
      <c r="BZU5" s="69"/>
      <c r="BZV5" s="69"/>
      <c r="BZW5" s="69"/>
      <c r="BZX5" s="69"/>
      <c r="BZY5" s="69"/>
      <c r="BZZ5" s="69"/>
      <c r="CAA5" s="69"/>
      <c r="CAB5" s="69"/>
      <c r="CAC5" s="69"/>
      <c r="CAD5" s="69"/>
      <c r="CAE5" s="69"/>
      <c r="CAF5" s="69"/>
      <c r="CAG5" s="69"/>
      <c r="CAH5" s="69"/>
      <c r="CAI5" s="69"/>
      <c r="CAJ5" s="69"/>
      <c r="CAK5" s="69"/>
      <c r="CAL5" s="69"/>
      <c r="CAM5" s="69"/>
      <c r="CAN5" s="69"/>
      <c r="CAO5" s="69"/>
      <c r="CAP5" s="69"/>
      <c r="CAQ5" s="69"/>
      <c r="CAR5" s="69"/>
      <c r="CAS5" s="69"/>
      <c r="CAT5" s="69"/>
      <c r="CAU5" s="69"/>
      <c r="CAV5" s="69"/>
      <c r="CAW5" s="69"/>
      <c r="CAX5" s="69"/>
      <c r="CAY5" s="69"/>
      <c r="CAZ5" s="69"/>
      <c r="CBA5" s="69"/>
      <c r="CBB5" s="69"/>
      <c r="CBC5" s="69"/>
      <c r="CBD5" s="69"/>
      <c r="CBE5" s="69"/>
      <c r="CBF5" s="69"/>
      <c r="CBG5" s="69"/>
      <c r="CBH5" s="69"/>
      <c r="CBI5" s="69"/>
      <c r="CBJ5" s="69"/>
      <c r="CBK5" s="69"/>
      <c r="CBL5" s="69"/>
      <c r="CBM5" s="69"/>
      <c r="CBN5" s="69"/>
      <c r="CBO5" s="69"/>
      <c r="CBP5" s="69"/>
      <c r="CBQ5" s="69"/>
      <c r="CBR5" s="69"/>
      <c r="CBS5" s="69"/>
      <c r="CBT5" s="69"/>
      <c r="CBU5" s="69"/>
      <c r="CBV5" s="69"/>
      <c r="CBW5" s="69"/>
      <c r="CBX5" s="69"/>
      <c r="CBY5" s="69"/>
      <c r="CBZ5" s="69"/>
      <c r="CCA5" s="69"/>
      <c r="CCB5" s="69"/>
      <c r="CCC5" s="69"/>
      <c r="CCD5" s="69"/>
      <c r="CCE5" s="69"/>
      <c r="CCF5" s="69"/>
      <c r="CCG5" s="69"/>
      <c r="CCH5" s="69"/>
      <c r="CCI5" s="69"/>
      <c r="CCJ5" s="69"/>
      <c r="CCK5" s="69"/>
      <c r="CCL5" s="69"/>
      <c r="CCM5" s="69"/>
      <c r="CCN5" s="69"/>
      <c r="CCO5" s="69"/>
      <c r="CCP5" s="69"/>
      <c r="CCQ5" s="69"/>
      <c r="CCR5" s="69"/>
      <c r="CCS5" s="69"/>
      <c r="CCT5" s="69"/>
      <c r="CCU5" s="69"/>
      <c r="CCV5" s="69"/>
      <c r="CCW5" s="69"/>
      <c r="CCX5" s="69"/>
      <c r="CCY5" s="69"/>
      <c r="CCZ5" s="69"/>
      <c r="CDA5" s="69"/>
      <c r="CDB5" s="69"/>
      <c r="CDC5" s="69"/>
      <c r="CDD5" s="69"/>
      <c r="CDE5" s="69"/>
      <c r="CDF5" s="69"/>
      <c r="CDG5" s="69"/>
      <c r="CDH5" s="69"/>
      <c r="CDI5" s="69"/>
      <c r="CDJ5" s="69"/>
      <c r="CDK5" s="69"/>
      <c r="CDL5" s="69"/>
      <c r="CDM5" s="69"/>
      <c r="CDN5" s="69"/>
      <c r="CDO5" s="69"/>
      <c r="CDP5" s="69"/>
      <c r="CDQ5" s="69"/>
      <c r="CDR5" s="69"/>
      <c r="CDS5" s="69"/>
      <c r="CDT5" s="69"/>
      <c r="CDU5" s="69"/>
      <c r="CDV5" s="69"/>
      <c r="CDW5" s="69"/>
      <c r="CDX5" s="69"/>
      <c r="CDY5" s="69"/>
      <c r="CDZ5" s="69"/>
      <c r="CEA5" s="69"/>
      <c r="CEB5" s="69"/>
      <c r="CEC5" s="69"/>
      <c r="CED5" s="69"/>
      <c r="CEE5" s="69"/>
      <c r="CEF5" s="69"/>
      <c r="CEG5" s="69"/>
      <c r="CEH5" s="69"/>
      <c r="CEI5" s="69"/>
      <c r="CEJ5" s="69"/>
      <c r="CEK5" s="69"/>
      <c r="CEL5" s="69"/>
      <c r="CEM5" s="69"/>
      <c r="CEN5" s="69"/>
      <c r="CEO5" s="69"/>
      <c r="CEP5" s="69"/>
      <c r="CEQ5" s="69"/>
      <c r="CER5" s="69"/>
      <c r="CES5" s="69"/>
      <c r="CET5" s="69"/>
      <c r="CEU5" s="69"/>
      <c r="CEV5" s="69"/>
      <c r="CEW5" s="69"/>
      <c r="CEX5" s="69"/>
      <c r="CEY5" s="69"/>
      <c r="CEZ5" s="69"/>
      <c r="CFA5" s="69"/>
      <c r="CFB5" s="69"/>
      <c r="CFC5" s="69"/>
      <c r="CFD5" s="69"/>
      <c r="CFE5" s="69"/>
      <c r="CFF5" s="69"/>
      <c r="CFG5" s="69"/>
      <c r="CFH5" s="69"/>
      <c r="CFI5" s="69"/>
      <c r="CFJ5" s="69"/>
      <c r="CFK5" s="69"/>
      <c r="CFL5" s="69"/>
      <c r="CFM5" s="69"/>
      <c r="CFN5" s="69"/>
      <c r="CFO5" s="69"/>
      <c r="CFP5" s="69"/>
      <c r="CFQ5" s="69"/>
      <c r="CFR5" s="69"/>
      <c r="CFS5" s="69"/>
      <c r="CFT5" s="69"/>
      <c r="CFU5" s="69"/>
      <c r="CFV5" s="69"/>
      <c r="CFW5" s="69"/>
      <c r="CFX5" s="69"/>
      <c r="CFY5" s="69"/>
      <c r="CFZ5" s="69"/>
      <c r="CGA5" s="69"/>
      <c r="CGB5" s="69"/>
      <c r="CGC5" s="69"/>
      <c r="CGD5" s="69"/>
      <c r="CGE5" s="69"/>
      <c r="CGF5" s="69"/>
      <c r="CGG5" s="69"/>
      <c r="CGH5" s="69"/>
      <c r="CGI5" s="69"/>
      <c r="CGJ5" s="69"/>
      <c r="CGK5" s="69"/>
      <c r="CGL5" s="69"/>
      <c r="CGM5" s="69"/>
      <c r="CGN5" s="69"/>
      <c r="CGO5" s="69"/>
      <c r="CGP5" s="69"/>
      <c r="CGQ5" s="69"/>
      <c r="CGR5" s="69"/>
      <c r="CGS5" s="69"/>
      <c r="CGT5" s="69"/>
      <c r="CGU5" s="69"/>
      <c r="CGV5" s="69"/>
      <c r="CGW5" s="69"/>
      <c r="CGX5" s="69"/>
      <c r="CGY5" s="69"/>
      <c r="CGZ5" s="69"/>
      <c r="CHA5" s="69"/>
      <c r="CHB5" s="69"/>
      <c r="CHC5" s="69"/>
      <c r="CHD5" s="69"/>
      <c r="CHE5" s="69"/>
      <c r="CHF5" s="69"/>
      <c r="CHG5" s="69"/>
      <c r="CHH5" s="69"/>
      <c r="CHI5" s="69"/>
      <c r="CHJ5" s="69"/>
      <c r="CHK5" s="69"/>
      <c r="CHL5" s="69"/>
      <c r="CHM5" s="69"/>
      <c r="CHN5" s="69"/>
      <c r="CHO5" s="69"/>
      <c r="CHP5" s="69"/>
      <c r="CHQ5" s="69"/>
      <c r="CHR5" s="69"/>
      <c r="CHS5" s="69"/>
      <c r="CHT5" s="69"/>
      <c r="CHU5" s="69"/>
      <c r="CHV5" s="69"/>
      <c r="CHW5" s="69"/>
      <c r="CHX5" s="69"/>
      <c r="CHY5" s="69"/>
      <c r="CHZ5" s="69"/>
      <c r="CIA5" s="69"/>
      <c r="CIB5" s="69"/>
      <c r="CIC5" s="69"/>
      <c r="CID5" s="69"/>
      <c r="CIE5" s="69"/>
      <c r="CIF5" s="69"/>
      <c r="CIG5" s="69"/>
      <c r="CIH5" s="69"/>
      <c r="CII5" s="69"/>
      <c r="CIJ5" s="69"/>
      <c r="CIK5" s="69"/>
      <c r="CIL5" s="69"/>
      <c r="CIM5" s="69"/>
      <c r="CIN5" s="69"/>
      <c r="CIO5" s="69"/>
      <c r="CIP5" s="69"/>
      <c r="CIQ5" s="69"/>
      <c r="CIR5" s="69"/>
      <c r="CIS5" s="69"/>
      <c r="CIT5" s="69"/>
      <c r="CIU5" s="69"/>
      <c r="CIV5" s="69"/>
      <c r="CIW5" s="69"/>
      <c r="CIX5" s="69"/>
      <c r="CIY5" s="69"/>
      <c r="CIZ5" s="69"/>
      <c r="CJA5" s="69"/>
      <c r="CJB5" s="69"/>
      <c r="CJC5" s="69"/>
      <c r="CJD5" s="69"/>
      <c r="CJE5" s="69"/>
      <c r="CJF5" s="69"/>
      <c r="CJG5" s="69"/>
      <c r="CJH5" s="69"/>
      <c r="CJI5" s="69"/>
      <c r="CJJ5" s="69"/>
      <c r="CJK5" s="69"/>
      <c r="CJL5" s="69"/>
      <c r="CJM5" s="69"/>
      <c r="CJN5" s="69"/>
      <c r="CJO5" s="69"/>
      <c r="CJP5" s="69"/>
      <c r="CJQ5" s="69"/>
      <c r="CJR5" s="69"/>
      <c r="CJS5" s="69"/>
      <c r="CJT5" s="69"/>
      <c r="CJU5" s="69"/>
      <c r="CJV5" s="69"/>
      <c r="CJW5" s="69"/>
      <c r="CJX5" s="69"/>
      <c r="CJY5" s="69"/>
      <c r="CJZ5" s="69"/>
      <c r="CKA5" s="69"/>
      <c r="CKB5" s="69"/>
      <c r="CKC5" s="69"/>
      <c r="CKD5" s="69"/>
      <c r="CKE5" s="69"/>
      <c r="CKF5" s="69"/>
      <c r="CKG5" s="69"/>
      <c r="CKH5" s="69"/>
      <c r="CKI5" s="69"/>
      <c r="CKJ5" s="69"/>
      <c r="CKK5" s="69"/>
      <c r="CKL5" s="69"/>
      <c r="CKM5" s="69"/>
      <c r="CKN5" s="69"/>
      <c r="CKO5" s="69"/>
      <c r="CKP5" s="69"/>
      <c r="CKQ5" s="69"/>
      <c r="CKR5" s="69"/>
      <c r="CKS5" s="69"/>
      <c r="CKT5" s="69"/>
      <c r="CKU5" s="69"/>
      <c r="CKV5" s="69"/>
      <c r="CKW5" s="69"/>
      <c r="CKX5" s="69"/>
      <c r="CKY5" s="69"/>
      <c r="CKZ5" s="69"/>
      <c r="CLA5" s="69"/>
      <c r="CLB5" s="69"/>
      <c r="CLC5" s="69"/>
      <c r="CLD5" s="69"/>
      <c r="CLE5" s="69"/>
      <c r="CLF5" s="69"/>
      <c r="CLG5" s="69"/>
      <c r="CLH5" s="69"/>
      <c r="CLI5" s="69"/>
      <c r="CLJ5" s="69"/>
      <c r="CLK5" s="69"/>
      <c r="CLL5" s="69"/>
      <c r="CLM5" s="69"/>
      <c r="CLN5" s="69"/>
      <c r="CLO5" s="69"/>
      <c r="CLP5" s="69"/>
      <c r="CLQ5" s="69"/>
      <c r="CLR5" s="69"/>
      <c r="CLS5" s="69"/>
      <c r="CLT5" s="69"/>
      <c r="CLU5" s="69"/>
      <c r="CLV5" s="69"/>
      <c r="CLW5" s="69"/>
      <c r="CLX5" s="69"/>
      <c r="CLY5" s="69"/>
      <c r="CLZ5" s="69"/>
      <c r="CMA5" s="69"/>
      <c r="CMB5" s="69"/>
      <c r="CMC5" s="69"/>
      <c r="CMD5" s="69"/>
      <c r="CME5" s="69"/>
      <c r="CMF5" s="69"/>
      <c r="CMG5" s="69"/>
      <c r="CMH5" s="69"/>
      <c r="CMI5" s="69"/>
      <c r="CMJ5" s="69"/>
      <c r="CMK5" s="69"/>
      <c r="CML5" s="69"/>
      <c r="CMM5" s="69"/>
      <c r="CMN5" s="69"/>
      <c r="CMO5" s="69"/>
      <c r="CMP5" s="69"/>
      <c r="CMQ5" s="69"/>
      <c r="CMR5" s="69"/>
      <c r="CMS5" s="69"/>
      <c r="CMT5" s="69"/>
      <c r="CMU5" s="69"/>
      <c r="CMV5" s="69"/>
      <c r="CMW5" s="69"/>
      <c r="CMX5" s="69"/>
      <c r="CMY5" s="69"/>
      <c r="CMZ5" s="69"/>
      <c r="CNA5" s="69"/>
      <c r="CNB5" s="69"/>
      <c r="CNC5" s="69"/>
      <c r="CND5" s="69"/>
      <c r="CNE5" s="69"/>
      <c r="CNF5" s="69"/>
      <c r="CNG5" s="69"/>
      <c r="CNH5" s="69"/>
      <c r="CNI5" s="69"/>
      <c r="CNJ5" s="69"/>
      <c r="CNK5" s="69"/>
      <c r="CNL5" s="69"/>
      <c r="CNM5" s="69"/>
      <c r="CNN5" s="69"/>
      <c r="CNO5" s="69"/>
      <c r="CNP5" s="69"/>
      <c r="CNQ5" s="69"/>
      <c r="CNR5" s="69"/>
      <c r="CNS5" s="69"/>
      <c r="CNT5" s="69"/>
      <c r="CNU5" s="69"/>
      <c r="CNV5" s="69"/>
      <c r="CNW5" s="69"/>
      <c r="CNX5" s="69"/>
      <c r="CNY5" s="69"/>
      <c r="CNZ5" s="69"/>
      <c r="COA5" s="69"/>
      <c r="COB5" s="69"/>
      <c r="COC5" s="69"/>
      <c r="COD5" s="69"/>
      <c r="COE5" s="69"/>
      <c r="COF5" s="69"/>
      <c r="COG5" s="69"/>
      <c r="COH5" s="69"/>
      <c r="COI5" s="69"/>
      <c r="COJ5" s="69"/>
      <c r="COK5" s="69"/>
      <c r="COL5" s="69"/>
      <c r="COM5" s="69"/>
      <c r="CON5" s="69"/>
      <c r="COO5" s="69"/>
      <c r="COP5" s="69"/>
      <c r="COQ5" s="69"/>
      <c r="COR5" s="69"/>
      <c r="COS5" s="69"/>
      <c r="COT5" s="69"/>
      <c r="COU5" s="69"/>
      <c r="COV5" s="69"/>
      <c r="COW5" s="69"/>
      <c r="COX5" s="69"/>
      <c r="COY5" s="69"/>
      <c r="COZ5" s="69"/>
      <c r="CPA5" s="69"/>
      <c r="CPB5" s="69"/>
      <c r="CPC5" s="69"/>
      <c r="CPD5" s="69"/>
      <c r="CPE5" s="69"/>
      <c r="CPF5" s="69"/>
      <c r="CPG5" s="69"/>
      <c r="CPH5" s="69"/>
      <c r="CPI5" s="69"/>
      <c r="CPJ5" s="69"/>
      <c r="CPK5" s="69"/>
      <c r="CPL5" s="69"/>
      <c r="CPM5" s="69"/>
      <c r="CPN5" s="69"/>
      <c r="CPO5" s="69"/>
      <c r="CPP5" s="69"/>
      <c r="CPQ5" s="69"/>
      <c r="CPR5" s="69"/>
      <c r="CPS5" s="69"/>
      <c r="CPT5" s="69"/>
      <c r="CPU5" s="69"/>
      <c r="CPV5" s="69"/>
      <c r="CPW5" s="69"/>
      <c r="CPX5" s="69"/>
      <c r="CPY5" s="69"/>
      <c r="CPZ5" s="69"/>
      <c r="CQA5" s="69"/>
      <c r="CQB5" s="69"/>
      <c r="CQC5" s="69"/>
      <c r="CQD5" s="69"/>
      <c r="CQE5" s="69"/>
      <c r="CQF5" s="69"/>
      <c r="CQG5" s="69"/>
      <c r="CQH5" s="69"/>
      <c r="CQI5" s="69"/>
      <c r="CQJ5" s="69"/>
      <c r="CQK5" s="69"/>
      <c r="CQL5" s="69"/>
      <c r="CQM5" s="69"/>
      <c r="CQN5" s="69"/>
      <c r="CQO5" s="69"/>
      <c r="CQP5" s="69"/>
      <c r="CQQ5" s="69"/>
      <c r="CQR5" s="69"/>
      <c r="CQS5" s="69"/>
      <c r="CQT5" s="69"/>
      <c r="CQU5" s="69"/>
      <c r="CQV5" s="69"/>
      <c r="CQW5" s="69"/>
      <c r="CQX5" s="69"/>
      <c r="CQY5" s="69"/>
      <c r="CQZ5" s="69"/>
      <c r="CRA5" s="69"/>
      <c r="CRB5" s="69"/>
      <c r="CRC5" s="69"/>
      <c r="CRD5" s="69"/>
      <c r="CRE5" s="69"/>
      <c r="CRF5" s="69"/>
      <c r="CRG5" s="69"/>
      <c r="CRH5" s="69"/>
      <c r="CRI5" s="69"/>
      <c r="CRJ5" s="69"/>
      <c r="CRK5" s="69"/>
      <c r="CRL5" s="69"/>
      <c r="CRM5" s="69"/>
      <c r="CRN5" s="69"/>
      <c r="CRO5" s="69"/>
      <c r="CRP5" s="69"/>
      <c r="CRQ5" s="69"/>
      <c r="CRR5" s="69"/>
      <c r="CRS5" s="69"/>
      <c r="CRT5" s="69"/>
      <c r="CRU5" s="69"/>
      <c r="CRV5" s="69"/>
      <c r="CRW5" s="69"/>
      <c r="CRX5" s="69"/>
      <c r="CRY5" s="69"/>
      <c r="CRZ5" s="69"/>
      <c r="CSA5" s="69"/>
      <c r="CSB5" s="69"/>
      <c r="CSC5" s="69"/>
      <c r="CSD5" s="69"/>
      <c r="CSE5" s="69"/>
      <c r="CSF5" s="69"/>
      <c r="CSG5" s="69"/>
      <c r="CSH5" s="69"/>
      <c r="CSI5" s="69"/>
      <c r="CSJ5" s="69"/>
      <c r="CSK5" s="69"/>
      <c r="CSL5" s="69"/>
      <c r="CSM5" s="69"/>
      <c r="CSN5" s="69"/>
      <c r="CSO5" s="69"/>
      <c r="CSP5" s="69"/>
      <c r="CSQ5" s="69"/>
      <c r="CSR5" s="69"/>
      <c r="CSS5" s="69"/>
      <c r="CST5" s="69"/>
      <c r="CSU5" s="69"/>
      <c r="CSV5" s="69"/>
      <c r="CSW5" s="69"/>
      <c r="CSX5" s="69"/>
      <c r="CSY5" s="69"/>
      <c r="CSZ5" s="69"/>
      <c r="CTA5" s="69"/>
      <c r="CTB5" s="69"/>
      <c r="CTC5" s="69"/>
      <c r="CTD5" s="69"/>
      <c r="CTE5" s="69"/>
      <c r="CTF5" s="69"/>
      <c r="CTG5" s="69"/>
      <c r="CTH5" s="69"/>
      <c r="CTI5" s="69"/>
      <c r="CTJ5" s="69"/>
      <c r="CTK5" s="69"/>
      <c r="CTL5" s="69"/>
      <c r="CTM5" s="69"/>
      <c r="CTN5" s="69"/>
      <c r="CTO5" s="69"/>
      <c r="CTP5" s="69"/>
      <c r="CTQ5" s="69"/>
      <c r="CTR5" s="69"/>
      <c r="CTS5" s="69"/>
      <c r="CTT5" s="69"/>
      <c r="CTU5" s="69"/>
      <c r="CTV5" s="69"/>
      <c r="CTW5" s="69"/>
      <c r="CTX5" s="69"/>
      <c r="CTY5" s="69"/>
      <c r="CTZ5" s="69"/>
      <c r="CUA5" s="69"/>
      <c r="CUB5" s="69"/>
      <c r="CUC5" s="69"/>
      <c r="CUD5" s="69"/>
      <c r="CUE5" s="69"/>
      <c r="CUF5" s="69"/>
      <c r="CUG5" s="69"/>
      <c r="CUH5" s="69"/>
      <c r="CUI5" s="69"/>
      <c r="CUJ5" s="69"/>
      <c r="CUK5" s="69"/>
      <c r="CUL5" s="69"/>
      <c r="CUM5" s="69"/>
      <c r="CUN5" s="69"/>
      <c r="CUO5" s="69"/>
      <c r="CUP5" s="69"/>
      <c r="CUQ5" s="69"/>
      <c r="CUR5" s="69"/>
      <c r="CUS5" s="69"/>
      <c r="CUT5" s="69"/>
      <c r="CUU5" s="69"/>
      <c r="CUV5" s="69"/>
      <c r="CUW5" s="69"/>
      <c r="CUX5" s="69"/>
      <c r="CUY5" s="69"/>
      <c r="CUZ5" s="69"/>
      <c r="CVA5" s="69"/>
      <c r="CVB5" s="69"/>
      <c r="CVC5" s="69"/>
      <c r="CVD5" s="69"/>
      <c r="CVE5" s="69"/>
      <c r="CVF5" s="69"/>
      <c r="CVG5" s="69"/>
      <c r="CVH5" s="69"/>
      <c r="CVI5" s="69"/>
      <c r="CVJ5" s="69"/>
      <c r="CVK5" s="69"/>
      <c r="CVL5" s="69"/>
      <c r="CVM5" s="69"/>
      <c r="CVN5" s="69"/>
      <c r="CVO5" s="69"/>
      <c r="CVP5" s="69"/>
      <c r="CVQ5" s="69"/>
      <c r="CVR5" s="69"/>
      <c r="CVS5" s="69"/>
      <c r="CVT5" s="69"/>
      <c r="CVU5" s="69"/>
      <c r="CVV5" s="69"/>
      <c r="CVW5" s="69"/>
      <c r="CVX5" s="69"/>
      <c r="CVY5" s="69"/>
      <c r="CVZ5" s="69"/>
      <c r="CWA5" s="69"/>
      <c r="CWB5" s="69"/>
      <c r="CWC5" s="69"/>
      <c r="CWD5" s="69"/>
      <c r="CWE5" s="69"/>
      <c r="CWF5" s="69"/>
      <c r="CWG5" s="69"/>
      <c r="CWH5" s="69"/>
      <c r="CWI5" s="69"/>
      <c r="CWJ5" s="69"/>
      <c r="CWK5" s="69"/>
      <c r="CWL5" s="69"/>
      <c r="CWM5" s="69"/>
      <c r="CWN5" s="69"/>
      <c r="CWO5" s="69"/>
      <c r="CWP5" s="69"/>
      <c r="CWQ5" s="69"/>
      <c r="CWR5" s="69"/>
      <c r="CWS5" s="69"/>
      <c r="CWT5" s="69"/>
      <c r="CWU5" s="69"/>
      <c r="CWV5" s="69"/>
      <c r="CWW5" s="69"/>
      <c r="CWX5" s="69"/>
      <c r="CWY5" s="69"/>
      <c r="CWZ5" s="69"/>
      <c r="CXA5" s="69"/>
      <c r="CXB5" s="69"/>
      <c r="CXC5" s="69"/>
      <c r="CXD5" s="69"/>
      <c r="CXE5" s="69"/>
      <c r="CXF5" s="69"/>
      <c r="CXG5" s="69"/>
      <c r="CXH5" s="69"/>
      <c r="CXI5" s="69"/>
      <c r="CXJ5" s="69"/>
      <c r="CXK5" s="69"/>
      <c r="CXL5" s="69"/>
      <c r="CXM5" s="69"/>
      <c r="CXN5" s="69"/>
      <c r="CXO5" s="69"/>
      <c r="CXP5" s="69"/>
      <c r="CXQ5" s="69"/>
      <c r="CXR5" s="69"/>
      <c r="CXS5" s="69"/>
      <c r="CXT5" s="69"/>
      <c r="CXU5" s="69"/>
      <c r="CXV5" s="69"/>
      <c r="CXW5" s="69"/>
      <c r="CXX5" s="69"/>
      <c r="CXY5" s="69"/>
      <c r="CXZ5" s="69"/>
      <c r="CYA5" s="69"/>
      <c r="CYB5" s="69"/>
      <c r="CYC5" s="69"/>
      <c r="CYD5" s="69"/>
      <c r="CYE5" s="69"/>
      <c r="CYF5" s="69"/>
      <c r="CYG5" s="69"/>
      <c r="CYH5" s="69"/>
      <c r="CYI5" s="69"/>
      <c r="CYJ5" s="69"/>
      <c r="CYK5" s="69"/>
      <c r="CYL5" s="69"/>
      <c r="CYM5" s="69"/>
      <c r="CYN5" s="69"/>
      <c r="CYO5" s="69"/>
      <c r="CYP5" s="69"/>
      <c r="CYQ5" s="69"/>
      <c r="CYR5" s="69"/>
      <c r="CYS5" s="69"/>
      <c r="CYT5" s="69"/>
      <c r="CYU5" s="69"/>
      <c r="CYV5" s="69"/>
      <c r="CYW5" s="69"/>
      <c r="CYX5" s="69"/>
      <c r="CYY5" s="69"/>
      <c r="CYZ5" s="69"/>
      <c r="CZA5" s="69"/>
      <c r="CZB5" s="69"/>
      <c r="CZC5" s="69"/>
      <c r="CZD5" s="69"/>
      <c r="CZE5" s="69"/>
      <c r="CZF5" s="69"/>
      <c r="CZG5" s="69"/>
      <c r="CZH5" s="69"/>
      <c r="CZI5" s="69"/>
      <c r="CZJ5" s="69"/>
      <c r="CZK5" s="69"/>
      <c r="CZL5" s="69"/>
      <c r="CZM5" s="69"/>
      <c r="CZN5" s="69"/>
      <c r="CZO5" s="69"/>
      <c r="CZP5" s="69"/>
      <c r="CZQ5" s="69"/>
      <c r="CZR5" s="69"/>
      <c r="CZS5" s="69"/>
      <c r="CZT5" s="69"/>
      <c r="CZU5" s="69"/>
      <c r="CZV5" s="69"/>
      <c r="CZW5" s="69"/>
      <c r="CZX5" s="69"/>
      <c r="CZY5" s="69"/>
      <c r="CZZ5" s="69"/>
      <c r="DAA5" s="69"/>
      <c r="DAB5" s="69"/>
      <c r="DAC5" s="69"/>
      <c r="DAD5" s="69"/>
      <c r="DAE5" s="69"/>
      <c r="DAF5" s="69"/>
      <c r="DAG5" s="69"/>
      <c r="DAH5" s="69"/>
      <c r="DAI5" s="69"/>
      <c r="DAJ5" s="69"/>
      <c r="DAK5" s="69"/>
      <c r="DAL5" s="69"/>
      <c r="DAM5" s="69"/>
      <c r="DAN5" s="69"/>
      <c r="DAO5" s="69"/>
      <c r="DAP5" s="69"/>
      <c r="DAQ5" s="69"/>
      <c r="DAR5" s="69"/>
      <c r="DAS5" s="69"/>
      <c r="DAT5" s="69"/>
      <c r="DAU5" s="69"/>
      <c r="DAV5" s="69"/>
      <c r="DAW5" s="69"/>
      <c r="DAX5" s="69"/>
      <c r="DAY5" s="69"/>
      <c r="DAZ5" s="69"/>
      <c r="DBA5" s="69"/>
      <c r="DBB5" s="69"/>
      <c r="DBC5" s="69"/>
      <c r="DBD5" s="69"/>
      <c r="DBE5" s="69"/>
      <c r="DBF5" s="69"/>
      <c r="DBG5" s="69"/>
      <c r="DBH5" s="69"/>
      <c r="DBI5" s="69"/>
      <c r="DBJ5" s="69"/>
      <c r="DBK5" s="69"/>
      <c r="DBL5" s="69"/>
      <c r="DBM5" s="69"/>
      <c r="DBN5" s="69"/>
      <c r="DBO5" s="69"/>
      <c r="DBP5" s="69"/>
      <c r="DBQ5" s="69"/>
      <c r="DBR5" s="69"/>
      <c r="DBS5" s="69"/>
      <c r="DBT5" s="69"/>
      <c r="DBU5" s="69"/>
      <c r="DBV5" s="69"/>
      <c r="DBW5" s="69"/>
      <c r="DBX5" s="69"/>
      <c r="DBY5" s="69"/>
      <c r="DBZ5" s="69"/>
      <c r="DCA5" s="69"/>
      <c r="DCB5" s="69"/>
      <c r="DCC5" s="69"/>
      <c r="DCD5" s="69"/>
      <c r="DCE5" s="69"/>
      <c r="DCF5" s="69"/>
      <c r="DCG5" s="69"/>
      <c r="DCH5" s="69"/>
      <c r="DCI5" s="69"/>
      <c r="DCJ5" s="69"/>
      <c r="DCK5" s="69"/>
      <c r="DCL5" s="69"/>
      <c r="DCM5" s="69"/>
      <c r="DCN5" s="69"/>
      <c r="DCO5" s="69"/>
      <c r="DCP5" s="69"/>
      <c r="DCQ5" s="69"/>
      <c r="DCR5" s="69"/>
      <c r="DCS5" s="69"/>
      <c r="DCT5" s="69"/>
      <c r="DCU5" s="69"/>
      <c r="DCV5" s="69"/>
      <c r="DCW5" s="69"/>
      <c r="DCX5" s="69"/>
      <c r="DCY5" s="69"/>
      <c r="DCZ5" s="69"/>
      <c r="DDA5" s="69"/>
      <c r="DDB5" s="69"/>
      <c r="DDC5" s="69"/>
      <c r="DDD5" s="69"/>
      <c r="DDE5" s="69"/>
      <c r="DDF5" s="69"/>
      <c r="DDG5" s="69"/>
      <c r="DDH5" s="69"/>
      <c r="DDI5" s="69"/>
      <c r="DDJ5" s="69"/>
      <c r="DDK5" s="69"/>
      <c r="DDL5" s="69"/>
      <c r="DDM5" s="69"/>
      <c r="DDN5" s="69"/>
      <c r="DDO5" s="69"/>
      <c r="DDP5" s="69"/>
      <c r="DDQ5" s="69"/>
      <c r="DDR5" s="69"/>
      <c r="DDS5" s="69"/>
      <c r="DDT5" s="69"/>
      <c r="DDU5" s="69"/>
      <c r="DDV5" s="69"/>
      <c r="DDW5" s="69"/>
      <c r="DDX5" s="69"/>
      <c r="DDY5" s="69"/>
      <c r="DDZ5" s="69"/>
      <c r="DEA5" s="69"/>
      <c r="DEB5" s="69"/>
      <c r="DEC5" s="69"/>
      <c r="DED5" s="69"/>
      <c r="DEE5" s="69"/>
      <c r="DEF5" s="69"/>
      <c r="DEG5" s="69"/>
      <c r="DEH5" s="69"/>
      <c r="DEI5" s="69"/>
      <c r="DEJ5" s="69"/>
      <c r="DEK5" s="69"/>
      <c r="DEL5" s="69"/>
      <c r="DEM5" s="69"/>
      <c r="DEN5" s="69"/>
      <c r="DEO5" s="69"/>
      <c r="DEP5" s="69"/>
      <c r="DEQ5" s="69"/>
      <c r="DER5" s="69"/>
      <c r="DES5" s="69"/>
      <c r="DET5" s="69"/>
      <c r="DEU5" s="69"/>
      <c r="DEV5" s="69"/>
      <c r="DEW5" s="69"/>
      <c r="DEX5" s="69"/>
      <c r="DEY5" s="69"/>
      <c r="DEZ5" s="69"/>
      <c r="DFA5" s="69"/>
      <c r="DFB5" s="69"/>
      <c r="DFC5" s="69"/>
      <c r="DFD5" s="69"/>
      <c r="DFE5" s="69"/>
      <c r="DFF5" s="69"/>
      <c r="DFG5" s="69"/>
      <c r="DFH5" s="69"/>
      <c r="DFI5" s="69"/>
      <c r="DFJ5" s="69"/>
      <c r="DFK5" s="69"/>
      <c r="DFL5" s="69"/>
      <c r="DFM5" s="69"/>
      <c r="DFN5" s="69"/>
      <c r="DFO5" s="69"/>
      <c r="DFP5" s="69"/>
      <c r="DFQ5" s="69"/>
      <c r="DFR5" s="69"/>
      <c r="DFS5" s="69"/>
      <c r="DFT5" s="69"/>
      <c r="DFU5" s="69"/>
      <c r="DFV5" s="69"/>
      <c r="DFW5" s="69"/>
      <c r="DFX5" s="69"/>
      <c r="DFY5" s="69"/>
      <c r="DFZ5" s="69"/>
      <c r="DGA5" s="69"/>
      <c r="DGB5" s="69"/>
      <c r="DGC5" s="69"/>
      <c r="DGD5" s="69"/>
      <c r="DGE5" s="69"/>
      <c r="DGF5" s="69"/>
      <c r="DGG5" s="69"/>
      <c r="DGH5" s="69"/>
      <c r="DGI5" s="69"/>
      <c r="DGJ5" s="69"/>
      <c r="DGK5" s="69"/>
      <c r="DGL5" s="69"/>
      <c r="DGM5" s="69"/>
      <c r="DGN5" s="69"/>
      <c r="DGO5" s="69"/>
      <c r="DGP5" s="69"/>
      <c r="DGQ5" s="69"/>
      <c r="DGR5" s="69"/>
      <c r="DGS5" s="69"/>
      <c r="DGT5" s="69"/>
      <c r="DGU5" s="69"/>
      <c r="DGV5" s="69"/>
      <c r="DGW5" s="69"/>
      <c r="DGX5" s="69"/>
      <c r="DGY5" s="69"/>
      <c r="DGZ5" s="69"/>
      <c r="DHA5" s="69"/>
      <c r="DHB5" s="69"/>
      <c r="DHC5" s="69"/>
      <c r="DHD5" s="69"/>
      <c r="DHE5" s="69"/>
      <c r="DHF5" s="69"/>
      <c r="DHG5" s="69"/>
      <c r="DHH5" s="69"/>
      <c r="DHI5" s="69"/>
      <c r="DHJ5" s="69"/>
      <c r="DHK5" s="69"/>
      <c r="DHL5" s="69"/>
      <c r="DHM5" s="69"/>
      <c r="DHN5" s="69"/>
      <c r="DHO5" s="69"/>
      <c r="DHP5" s="69"/>
      <c r="DHQ5" s="69"/>
      <c r="DHR5" s="69"/>
      <c r="DHS5" s="69"/>
      <c r="DHT5" s="69"/>
      <c r="DHU5" s="69"/>
      <c r="DHV5" s="69"/>
      <c r="DHW5" s="69"/>
      <c r="DHX5" s="69"/>
      <c r="DHY5" s="69"/>
      <c r="DHZ5" s="69"/>
      <c r="DIA5" s="69"/>
      <c r="DIB5" s="69"/>
      <c r="DIC5" s="69"/>
      <c r="DID5" s="69"/>
      <c r="DIE5" s="69"/>
      <c r="DIF5" s="69"/>
      <c r="DIG5" s="69"/>
      <c r="DIH5" s="69"/>
      <c r="DII5" s="69"/>
      <c r="DIJ5" s="69"/>
      <c r="DIK5" s="69"/>
      <c r="DIL5" s="69"/>
      <c r="DIM5" s="69"/>
      <c r="DIN5" s="69"/>
      <c r="DIO5" s="69"/>
      <c r="DIP5" s="69"/>
      <c r="DIQ5" s="69"/>
      <c r="DIR5" s="69"/>
      <c r="DIS5" s="69"/>
      <c r="DIT5" s="69"/>
      <c r="DIU5" s="69"/>
      <c r="DIV5" s="69"/>
      <c r="DIW5" s="69"/>
      <c r="DIX5" s="69"/>
      <c r="DIY5" s="69"/>
      <c r="DIZ5" s="69"/>
      <c r="DJA5" s="69"/>
      <c r="DJB5" s="69"/>
      <c r="DJC5" s="69"/>
      <c r="DJD5" s="69"/>
      <c r="DJE5" s="69"/>
      <c r="DJF5" s="69"/>
      <c r="DJG5" s="69"/>
      <c r="DJH5" s="69"/>
      <c r="DJI5" s="69"/>
      <c r="DJJ5" s="69"/>
      <c r="DJK5" s="69"/>
      <c r="DJL5" s="69"/>
      <c r="DJM5" s="69"/>
      <c r="DJN5" s="69"/>
      <c r="DJO5" s="69"/>
      <c r="DJP5" s="69"/>
      <c r="DJQ5" s="69"/>
      <c r="DJR5" s="69"/>
      <c r="DJS5" s="69"/>
      <c r="DJT5" s="69"/>
      <c r="DJU5" s="69"/>
      <c r="DJV5" s="69"/>
      <c r="DJW5" s="69"/>
      <c r="DJX5" s="69"/>
      <c r="DJY5" s="69"/>
      <c r="DJZ5" s="69"/>
      <c r="DKA5" s="69"/>
      <c r="DKB5" s="69"/>
      <c r="DKC5" s="69"/>
      <c r="DKD5" s="69"/>
      <c r="DKE5" s="69"/>
      <c r="DKF5" s="69"/>
      <c r="DKG5" s="69"/>
      <c r="DKH5" s="69"/>
      <c r="DKI5" s="69"/>
      <c r="DKJ5" s="69"/>
      <c r="DKK5" s="69"/>
      <c r="DKL5" s="69"/>
      <c r="DKM5" s="69"/>
      <c r="DKN5" s="69"/>
      <c r="DKO5" s="69"/>
      <c r="DKP5" s="69"/>
      <c r="DKQ5" s="69"/>
      <c r="DKR5" s="69"/>
      <c r="DKS5" s="69"/>
      <c r="DKT5" s="69"/>
      <c r="DKU5" s="69"/>
      <c r="DKV5" s="69"/>
      <c r="DKW5" s="69"/>
      <c r="DKX5" s="69"/>
      <c r="DKY5" s="69"/>
      <c r="DKZ5" s="69"/>
      <c r="DLA5" s="69"/>
      <c r="DLB5" s="69"/>
      <c r="DLC5" s="69"/>
      <c r="DLD5" s="69"/>
      <c r="DLE5" s="69"/>
      <c r="DLF5" s="69"/>
      <c r="DLG5" s="69"/>
      <c r="DLH5" s="69"/>
      <c r="DLI5" s="69"/>
      <c r="DLJ5" s="69"/>
      <c r="DLK5" s="69"/>
      <c r="DLL5" s="69"/>
      <c r="DLM5" s="69"/>
      <c r="DLN5" s="69"/>
      <c r="DLO5" s="69"/>
      <c r="DLP5" s="69"/>
      <c r="DLQ5" s="69"/>
      <c r="DLR5" s="69"/>
      <c r="DLS5" s="69"/>
      <c r="DLT5" s="69"/>
      <c r="DLU5" s="69"/>
      <c r="DLV5" s="69"/>
      <c r="DLW5" s="69"/>
      <c r="DLX5" s="69"/>
      <c r="DLY5" s="69"/>
      <c r="DLZ5" s="69"/>
      <c r="DMA5" s="69"/>
      <c r="DMB5" s="69"/>
      <c r="DMC5" s="69"/>
      <c r="DMD5" s="69"/>
      <c r="DME5" s="69"/>
      <c r="DMF5" s="69"/>
      <c r="DMG5" s="69"/>
      <c r="DMH5" s="69"/>
      <c r="DMI5" s="69"/>
      <c r="DMJ5" s="69"/>
      <c r="DMK5" s="69"/>
      <c r="DML5" s="69"/>
      <c r="DMM5" s="69"/>
      <c r="DMN5" s="69"/>
      <c r="DMO5" s="69"/>
      <c r="DMP5" s="69"/>
      <c r="DMQ5" s="69"/>
      <c r="DMR5" s="69"/>
      <c r="DMS5" s="69"/>
      <c r="DMT5" s="69"/>
      <c r="DMU5" s="69"/>
      <c r="DMV5" s="69"/>
      <c r="DMW5" s="69"/>
      <c r="DMX5" s="69"/>
      <c r="DMY5" s="69"/>
      <c r="DMZ5" s="69"/>
      <c r="DNA5" s="69"/>
      <c r="DNB5" s="69"/>
      <c r="DNC5" s="69"/>
      <c r="DND5" s="69"/>
      <c r="DNE5" s="69"/>
      <c r="DNF5" s="69"/>
      <c r="DNG5" s="69"/>
      <c r="DNH5" s="69"/>
      <c r="DNI5" s="69"/>
      <c r="DNJ5" s="69"/>
      <c r="DNK5" s="69"/>
      <c r="DNL5" s="69"/>
      <c r="DNM5" s="69"/>
      <c r="DNN5" s="69"/>
      <c r="DNO5" s="69"/>
      <c r="DNP5" s="69"/>
      <c r="DNQ5" s="69"/>
      <c r="DNR5" s="69"/>
      <c r="DNS5" s="69"/>
      <c r="DNT5" s="69"/>
      <c r="DNU5" s="69"/>
      <c r="DNV5" s="69"/>
      <c r="DNW5" s="69"/>
      <c r="DNX5" s="69"/>
      <c r="DNY5" s="69"/>
      <c r="DNZ5" s="69"/>
      <c r="DOA5" s="69"/>
      <c r="DOB5" s="69"/>
      <c r="DOC5" s="69"/>
      <c r="DOD5" s="69"/>
      <c r="DOE5" s="69"/>
      <c r="DOF5" s="69"/>
      <c r="DOG5" s="69"/>
      <c r="DOH5" s="69"/>
      <c r="DOI5" s="69"/>
      <c r="DOJ5" s="69"/>
      <c r="DOK5" s="69"/>
      <c r="DOL5" s="69"/>
      <c r="DOM5" s="69"/>
      <c r="DON5" s="69"/>
      <c r="DOO5" s="69"/>
      <c r="DOP5" s="69"/>
      <c r="DOQ5" s="69"/>
      <c r="DOR5" s="69"/>
      <c r="DOS5" s="69"/>
      <c r="DOT5" s="69"/>
      <c r="DOU5" s="69"/>
      <c r="DOV5" s="69"/>
      <c r="DOW5" s="69"/>
      <c r="DOX5" s="69"/>
      <c r="DOY5" s="69"/>
      <c r="DOZ5" s="69"/>
      <c r="DPA5" s="69"/>
      <c r="DPB5" s="69"/>
      <c r="DPC5" s="69"/>
      <c r="DPD5" s="69"/>
      <c r="DPE5" s="69"/>
      <c r="DPF5" s="69"/>
      <c r="DPG5" s="69"/>
      <c r="DPH5" s="69"/>
      <c r="DPI5" s="69"/>
      <c r="DPJ5" s="69"/>
      <c r="DPK5" s="69"/>
      <c r="DPL5" s="69"/>
      <c r="DPM5" s="69"/>
      <c r="DPN5" s="69"/>
      <c r="DPO5" s="69"/>
      <c r="DPP5" s="69"/>
      <c r="DPQ5" s="69"/>
      <c r="DPR5" s="69"/>
      <c r="DPS5" s="69"/>
      <c r="DPT5" s="69"/>
      <c r="DPU5" s="69"/>
      <c r="DPV5" s="69"/>
      <c r="DPW5" s="69"/>
      <c r="DPX5" s="69"/>
      <c r="DPY5" s="69"/>
      <c r="DPZ5" s="69"/>
      <c r="DQA5" s="69"/>
      <c r="DQB5" s="69"/>
      <c r="DQC5" s="69"/>
      <c r="DQD5" s="69"/>
      <c r="DQE5" s="69"/>
      <c r="DQF5" s="69"/>
      <c r="DQG5" s="69"/>
      <c r="DQH5" s="69"/>
      <c r="DQI5" s="69"/>
      <c r="DQJ5" s="69"/>
      <c r="DQK5" s="69"/>
      <c r="DQL5" s="69"/>
      <c r="DQM5" s="69"/>
      <c r="DQN5" s="69"/>
      <c r="DQO5" s="69"/>
      <c r="DQP5" s="69"/>
      <c r="DQQ5" s="69"/>
      <c r="DQR5" s="69"/>
      <c r="DQS5" s="69"/>
      <c r="DQT5" s="69"/>
      <c r="DQU5" s="69"/>
      <c r="DQV5" s="69"/>
      <c r="DQW5" s="69"/>
      <c r="DQX5" s="69"/>
      <c r="DQY5" s="69"/>
      <c r="DQZ5" s="69"/>
      <c r="DRA5" s="69"/>
      <c r="DRB5" s="69"/>
      <c r="DRC5" s="69"/>
      <c r="DRD5" s="69"/>
      <c r="DRE5" s="69"/>
      <c r="DRF5" s="69"/>
      <c r="DRG5" s="69"/>
      <c r="DRH5" s="69"/>
      <c r="DRI5" s="69"/>
      <c r="DRJ5" s="69"/>
      <c r="DRK5" s="69"/>
      <c r="DRL5" s="69"/>
      <c r="DRM5" s="69"/>
      <c r="DRN5" s="69"/>
      <c r="DRO5" s="69"/>
      <c r="DRP5" s="69"/>
      <c r="DRQ5" s="69"/>
      <c r="DRR5" s="69"/>
      <c r="DRS5" s="69"/>
      <c r="DRT5" s="69"/>
      <c r="DRU5" s="69"/>
      <c r="DRV5" s="69"/>
      <c r="DRW5" s="69"/>
      <c r="DRX5" s="69"/>
      <c r="DRY5" s="69"/>
      <c r="DRZ5" s="69"/>
      <c r="DSA5" s="69"/>
      <c r="DSB5" s="69"/>
      <c r="DSC5" s="69"/>
      <c r="DSD5" s="69"/>
      <c r="DSE5" s="69"/>
      <c r="DSF5" s="69"/>
      <c r="DSG5" s="69"/>
      <c r="DSH5" s="69"/>
      <c r="DSI5" s="69"/>
      <c r="DSJ5" s="69"/>
      <c r="DSK5" s="69"/>
      <c r="DSL5" s="69"/>
      <c r="DSM5" s="69"/>
      <c r="DSN5" s="69"/>
      <c r="DSO5" s="69"/>
      <c r="DSP5" s="69"/>
      <c r="DSQ5" s="69"/>
      <c r="DSR5" s="69"/>
      <c r="DSS5" s="69"/>
      <c r="DST5" s="69"/>
      <c r="DSU5" s="69"/>
      <c r="DSV5" s="69"/>
      <c r="DSW5" s="69"/>
      <c r="DSX5" s="69"/>
      <c r="DSY5" s="69"/>
      <c r="DSZ5" s="69"/>
      <c r="DTA5" s="69"/>
      <c r="DTB5" s="69"/>
      <c r="DTC5" s="69"/>
      <c r="DTD5" s="69"/>
      <c r="DTE5" s="69"/>
      <c r="DTF5" s="69"/>
      <c r="DTG5" s="69"/>
      <c r="DTH5" s="69"/>
      <c r="DTI5" s="69"/>
      <c r="DTJ5" s="69"/>
      <c r="DTK5" s="69"/>
      <c r="DTL5" s="69"/>
      <c r="DTM5" s="69"/>
      <c r="DTN5" s="69"/>
      <c r="DTO5" s="69"/>
      <c r="DTP5" s="69"/>
      <c r="DTQ5" s="69"/>
      <c r="DTR5" s="69"/>
      <c r="DTS5" s="69"/>
      <c r="DTT5" s="69"/>
      <c r="DTU5" s="69"/>
      <c r="DTV5" s="69"/>
      <c r="DTW5" s="69"/>
      <c r="DTX5" s="69"/>
      <c r="DTY5" s="69"/>
      <c r="DTZ5" s="69"/>
      <c r="DUA5" s="69"/>
      <c r="DUB5" s="69"/>
      <c r="DUC5" s="69"/>
      <c r="DUD5" s="69"/>
      <c r="DUE5" s="69"/>
      <c r="DUF5" s="69"/>
      <c r="DUG5" s="69"/>
      <c r="DUH5" s="69"/>
      <c r="DUI5" s="69"/>
      <c r="DUJ5" s="69"/>
      <c r="DUK5" s="69"/>
      <c r="DUL5" s="69"/>
      <c r="DUM5" s="69"/>
      <c r="DUN5" s="69"/>
      <c r="DUO5" s="69"/>
      <c r="DUP5" s="69"/>
      <c r="DUQ5" s="69"/>
      <c r="DUR5" s="69"/>
      <c r="DUS5" s="69"/>
      <c r="DUT5" s="69"/>
      <c r="DUU5" s="69"/>
      <c r="DUV5" s="69"/>
      <c r="DUW5" s="69"/>
      <c r="DUX5" s="69"/>
      <c r="DUY5" s="69"/>
      <c r="DUZ5" s="69"/>
      <c r="DVA5" s="69"/>
      <c r="DVB5" s="69"/>
      <c r="DVC5" s="69"/>
      <c r="DVD5" s="69"/>
      <c r="DVE5" s="69"/>
      <c r="DVF5" s="69"/>
      <c r="DVG5" s="69"/>
      <c r="DVH5" s="69"/>
      <c r="DVI5" s="69"/>
      <c r="DVJ5" s="69"/>
      <c r="DVK5" s="69"/>
      <c r="DVL5" s="69"/>
      <c r="DVM5" s="69"/>
      <c r="DVN5" s="69"/>
      <c r="DVO5" s="69"/>
      <c r="DVP5" s="69"/>
      <c r="DVQ5" s="69"/>
      <c r="DVR5" s="69"/>
      <c r="DVS5" s="69"/>
      <c r="DVT5" s="69"/>
      <c r="DVU5" s="69"/>
      <c r="DVV5" s="69"/>
      <c r="DVW5" s="69"/>
      <c r="DVX5" s="69"/>
      <c r="DVY5" s="69"/>
      <c r="DVZ5" s="69"/>
      <c r="DWA5" s="69"/>
      <c r="DWB5" s="69"/>
      <c r="DWC5" s="69"/>
      <c r="DWD5" s="69"/>
      <c r="DWE5" s="69"/>
      <c r="DWF5" s="69"/>
      <c r="DWG5" s="69"/>
      <c r="DWH5" s="69"/>
      <c r="DWI5" s="69"/>
      <c r="DWJ5" s="69"/>
      <c r="DWK5" s="69"/>
      <c r="DWL5" s="69"/>
      <c r="DWM5" s="69"/>
      <c r="DWN5" s="69"/>
      <c r="DWO5" s="69"/>
      <c r="DWP5" s="69"/>
      <c r="DWQ5" s="69"/>
      <c r="DWR5" s="69"/>
      <c r="DWS5" s="69"/>
      <c r="DWT5" s="69"/>
      <c r="DWU5" s="69"/>
      <c r="DWV5" s="69"/>
      <c r="DWW5" s="69"/>
      <c r="DWX5" s="69"/>
      <c r="DWY5" s="69"/>
      <c r="DWZ5" s="69"/>
      <c r="DXA5" s="69"/>
      <c r="DXB5" s="69"/>
      <c r="DXC5" s="69"/>
      <c r="DXD5" s="69"/>
      <c r="DXE5" s="69"/>
      <c r="DXF5" s="69"/>
      <c r="DXG5" s="69"/>
      <c r="DXH5" s="69"/>
      <c r="DXI5" s="69"/>
      <c r="DXJ5" s="69"/>
      <c r="DXK5" s="69"/>
      <c r="DXL5" s="69"/>
      <c r="DXM5" s="69"/>
      <c r="DXN5" s="69"/>
      <c r="DXO5" s="69"/>
      <c r="DXP5" s="69"/>
      <c r="DXQ5" s="69"/>
      <c r="DXR5" s="69"/>
      <c r="DXS5" s="69"/>
      <c r="DXT5" s="69"/>
      <c r="DXU5" s="69"/>
      <c r="DXV5" s="69"/>
      <c r="DXW5" s="69"/>
      <c r="DXX5" s="69"/>
      <c r="DXY5" s="69"/>
      <c r="DXZ5" s="69"/>
      <c r="DYA5" s="69"/>
      <c r="DYB5" s="69"/>
      <c r="DYC5" s="69"/>
      <c r="DYD5" s="69"/>
      <c r="DYE5" s="69"/>
      <c r="DYF5" s="69"/>
      <c r="DYG5" s="69"/>
      <c r="DYH5" s="69"/>
      <c r="DYI5" s="69"/>
      <c r="DYJ5" s="69"/>
      <c r="DYK5" s="69"/>
      <c r="DYL5" s="69"/>
      <c r="DYM5" s="69"/>
      <c r="DYN5" s="69"/>
      <c r="DYO5" s="69"/>
      <c r="DYP5" s="69"/>
      <c r="DYQ5" s="69"/>
      <c r="DYR5" s="69"/>
      <c r="DYS5" s="69"/>
      <c r="DYT5" s="69"/>
      <c r="DYU5" s="69"/>
      <c r="DYV5" s="69"/>
      <c r="DYW5" s="69"/>
      <c r="DYX5" s="69"/>
      <c r="DYY5" s="69"/>
      <c r="DYZ5" s="69"/>
      <c r="DZA5" s="69"/>
      <c r="DZB5" s="69"/>
      <c r="DZC5" s="69"/>
      <c r="DZD5" s="69"/>
      <c r="DZE5" s="69"/>
      <c r="DZF5" s="69"/>
      <c r="DZG5" s="69"/>
      <c r="DZH5" s="69"/>
      <c r="DZI5" s="69"/>
      <c r="DZJ5" s="69"/>
      <c r="DZK5" s="69"/>
      <c r="DZL5" s="69"/>
      <c r="DZM5" s="69"/>
      <c r="DZN5" s="69"/>
      <c r="DZO5" s="69"/>
      <c r="DZP5" s="69"/>
      <c r="DZQ5" s="69"/>
      <c r="DZR5" s="69"/>
      <c r="DZS5" s="69"/>
      <c r="DZT5" s="69"/>
      <c r="DZU5" s="69"/>
      <c r="DZV5" s="69"/>
      <c r="DZW5" s="69"/>
      <c r="DZX5" s="69"/>
      <c r="DZY5" s="69"/>
      <c r="DZZ5" s="69"/>
      <c r="EAA5" s="69"/>
      <c r="EAB5" s="69"/>
      <c r="EAC5" s="69"/>
      <c r="EAD5" s="69"/>
      <c r="EAE5" s="69"/>
      <c r="EAF5" s="69"/>
      <c r="EAG5" s="69"/>
      <c r="EAH5" s="69"/>
      <c r="EAI5" s="69"/>
      <c r="EAJ5" s="69"/>
      <c r="EAK5" s="69"/>
      <c r="EAL5" s="69"/>
      <c r="EAM5" s="69"/>
      <c r="EAN5" s="69"/>
      <c r="EAO5" s="69"/>
      <c r="EAP5" s="69"/>
      <c r="EAQ5" s="69"/>
      <c r="EAR5" s="69"/>
      <c r="EAS5" s="69"/>
      <c r="EAT5" s="69"/>
      <c r="EAU5" s="69"/>
      <c r="EAV5" s="69"/>
      <c r="EAW5" s="69"/>
      <c r="EAX5" s="69"/>
      <c r="EAY5" s="69"/>
      <c r="EAZ5" s="69"/>
      <c r="EBA5" s="69"/>
      <c r="EBB5" s="69"/>
      <c r="EBC5" s="69"/>
      <c r="EBD5" s="69"/>
      <c r="EBE5" s="69"/>
      <c r="EBF5" s="69"/>
      <c r="EBG5" s="69"/>
      <c r="EBH5" s="69"/>
      <c r="EBI5" s="69"/>
      <c r="EBJ5" s="69"/>
      <c r="EBK5" s="69"/>
      <c r="EBL5" s="69"/>
      <c r="EBM5" s="69"/>
      <c r="EBN5" s="69"/>
      <c r="EBO5" s="69"/>
      <c r="EBP5" s="69"/>
      <c r="EBQ5" s="69"/>
      <c r="EBR5" s="69"/>
      <c r="EBS5" s="69"/>
      <c r="EBT5" s="69"/>
      <c r="EBU5" s="69"/>
      <c r="EBV5" s="69"/>
      <c r="EBW5" s="69"/>
      <c r="EBX5" s="69"/>
      <c r="EBY5" s="69"/>
      <c r="EBZ5" s="69"/>
      <c r="ECA5" s="69"/>
      <c r="ECB5" s="69"/>
      <c r="ECC5" s="69"/>
      <c r="ECD5" s="69"/>
      <c r="ECE5" s="69"/>
      <c r="ECF5" s="69"/>
      <c r="ECG5" s="69"/>
      <c r="ECH5" s="69"/>
      <c r="ECI5" s="69"/>
      <c r="ECJ5" s="69"/>
      <c r="ECK5" s="69"/>
      <c r="ECL5" s="69"/>
      <c r="ECM5" s="69"/>
      <c r="ECN5" s="69"/>
      <c r="ECO5" s="69"/>
      <c r="ECP5" s="69"/>
      <c r="ECQ5" s="69"/>
      <c r="ECR5" s="69"/>
      <c r="ECS5" s="69"/>
      <c r="ECT5" s="69"/>
      <c r="ECU5" s="69"/>
      <c r="ECV5" s="69"/>
      <c r="ECW5" s="69"/>
      <c r="ECX5" s="69"/>
      <c r="ECY5" s="69"/>
      <c r="ECZ5" s="69"/>
      <c r="EDA5" s="69"/>
      <c r="EDB5" s="69"/>
      <c r="EDC5" s="69"/>
      <c r="EDD5" s="69"/>
      <c r="EDE5" s="69"/>
      <c r="EDF5" s="69"/>
      <c r="EDG5" s="69"/>
      <c r="EDH5" s="69"/>
      <c r="EDI5" s="69"/>
      <c r="EDJ5" s="69"/>
      <c r="EDK5" s="69"/>
      <c r="EDL5" s="69"/>
      <c r="EDM5" s="69"/>
      <c r="EDN5" s="69"/>
      <c r="EDO5" s="69"/>
      <c r="EDP5" s="69"/>
      <c r="EDQ5" s="69"/>
      <c r="EDR5" s="69"/>
      <c r="EDS5" s="69"/>
      <c r="EDT5" s="69"/>
      <c r="EDU5" s="69"/>
      <c r="EDV5" s="69"/>
      <c r="EDW5" s="69"/>
      <c r="EDX5" s="69"/>
      <c r="EDY5" s="69"/>
      <c r="EDZ5" s="69"/>
      <c r="EEA5" s="69"/>
      <c r="EEB5" s="69"/>
      <c r="EEC5" s="69"/>
      <c r="EED5" s="69"/>
      <c r="EEE5" s="69"/>
      <c r="EEF5" s="69"/>
      <c r="EEG5" s="69"/>
      <c r="EEH5" s="69"/>
      <c r="EEI5" s="69"/>
      <c r="EEJ5" s="69"/>
      <c r="EEK5" s="69"/>
      <c r="EEL5" s="69"/>
      <c r="EEM5" s="69"/>
      <c r="EEN5" s="69"/>
      <c r="EEO5" s="69"/>
      <c r="EEP5" s="69"/>
      <c r="EEQ5" s="69"/>
      <c r="EER5" s="69"/>
      <c r="EES5" s="69"/>
      <c r="EET5" s="69"/>
      <c r="EEU5" s="69"/>
      <c r="EEV5" s="69"/>
      <c r="EEW5" s="69"/>
      <c r="EEX5" s="69"/>
      <c r="EEY5" s="69"/>
      <c r="EEZ5" s="69"/>
      <c r="EFA5" s="69"/>
      <c r="EFB5" s="69"/>
      <c r="EFC5" s="69"/>
      <c r="EFD5" s="69"/>
      <c r="EFE5" s="69"/>
      <c r="EFF5" s="69"/>
      <c r="EFG5" s="69"/>
      <c r="EFH5" s="69"/>
      <c r="EFI5" s="69"/>
      <c r="EFJ5" s="69"/>
      <c r="EFK5" s="69"/>
      <c r="EFL5" s="69"/>
      <c r="EFM5" s="69"/>
      <c r="EFN5" s="69"/>
      <c r="EFO5" s="69"/>
      <c r="EFP5" s="69"/>
      <c r="EFQ5" s="69"/>
      <c r="EFR5" s="69"/>
      <c r="EFS5" s="69"/>
      <c r="EFT5" s="69"/>
      <c r="EFU5" s="69"/>
      <c r="EFV5" s="69"/>
      <c r="EFW5" s="69"/>
      <c r="EFX5" s="69"/>
      <c r="EFY5" s="69"/>
      <c r="EFZ5" s="69"/>
      <c r="EGA5" s="69"/>
      <c r="EGB5" s="69"/>
      <c r="EGC5" s="69"/>
      <c r="EGD5" s="69"/>
      <c r="EGE5" s="69"/>
      <c r="EGF5" s="69"/>
      <c r="EGG5" s="69"/>
      <c r="EGH5" s="69"/>
      <c r="EGI5" s="69"/>
      <c r="EGJ5" s="69"/>
      <c r="EGK5" s="69"/>
      <c r="EGL5" s="69"/>
      <c r="EGM5" s="69"/>
      <c r="EGN5" s="69"/>
      <c r="EGO5" s="69"/>
      <c r="EGP5" s="69"/>
      <c r="EGQ5" s="69"/>
      <c r="EGR5" s="69"/>
      <c r="EGS5" s="69"/>
      <c r="EGT5" s="69"/>
      <c r="EGU5" s="69"/>
      <c r="EGV5" s="69"/>
      <c r="EGW5" s="69"/>
      <c r="EGX5" s="69"/>
      <c r="EGY5" s="69"/>
      <c r="EGZ5" s="69"/>
      <c r="EHA5" s="69"/>
      <c r="EHB5" s="69"/>
      <c r="EHC5" s="69"/>
      <c r="EHD5" s="69"/>
      <c r="EHE5" s="69"/>
      <c r="EHF5" s="69"/>
      <c r="EHG5" s="69"/>
      <c r="EHH5" s="69"/>
      <c r="EHI5" s="69"/>
      <c r="EHJ5" s="69"/>
      <c r="EHK5" s="69"/>
      <c r="EHL5" s="69"/>
      <c r="EHM5" s="69"/>
      <c r="EHN5" s="69"/>
      <c r="EHO5" s="69"/>
      <c r="EHP5" s="69"/>
      <c r="EHQ5" s="69"/>
      <c r="EHR5" s="69"/>
      <c r="EHS5" s="69"/>
      <c r="EHT5" s="69"/>
      <c r="EHU5" s="69"/>
      <c r="EHV5" s="69"/>
      <c r="EHW5" s="69"/>
      <c r="EHX5" s="69"/>
      <c r="EHY5" s="69"/>
      <c r="EHZ5" s="69"/>
      <c r="EIA5" s="69"/>
      <c r="EIB5" s="69"/>
      <c r="EIC5" s="69"/>
      <c r="EID5" s="69"/>
      <c r="EIE5" s="69"/>
      <c r="EIF5" s="69"/>
      <c r="EIG5" s="69"/>
      <c r="EIH5" s="69"/>
      <c r="EII5" s="69"/>
      <c r="EIJ5" s="69"/>
      <c r="EIK5" s="69"/>
      <c r="EIL5" s="69"/>
      <c r="EIM5" s="69"/>
      <c r="EIN5" s="69"/>
      <c r="EIO5" s="69"/>
      <c r="EIP5" s="69"/>
      <c r="EIQ5" s="69"/>
      <c r="EIR5" s="69"/>
      <c r="EIS5" s="69"/>
      <c r="EIT5" s="69"/>
      <c r="EIU5" s="69"/>
      <c r="EIV5" s="69"/>
      <c r="EIW5" s="69"/>
      <c r="EIX5" s="69"/>
      <c r="EIY5" s="69"/>
      <c r="EIZ5" s="69"/>
      <c r="EJA5" s="69"/>
      <c r="EJB5" s="69"/>
      <c r="EJC5" s="69"/>
      <c r="EJD5" s="69"/>
      <c r="EJE5" s="69"/>
      <c r="EJF5" s="69"/>
      <c r="EJG5" s="69"/>
      <c r="EJH5" s="69"/>
      <c r="EJI5" s="69"/>
      <c r="EJJ5" s="69"/>
      <c r="EJK5" s="69"/>
      <c r="EJL5" s="69"/>
      <c r="EJM5" s="69"/>
      <c r="EJN5" s="69"/>
      <c r="EJO5" s="69"/>
      <c r="EJP5" s="69"/>
      <c r="EJQ5" s="69"/>
      <c r="EJR5" s="69"/>
      <c r="EJS5" s="69"/>
      <c r="EJT5" s="69"/>
      <c r="EJU5" s="69"/>
      <c r="EJV5" s="69"/>
      <c r="EJW5" s="69"/>
      <c r="EJX5" s="69"/>
      <c r="EJY5" s="69"/>
      <c r="EJZ5" s="69"/>
      <c r="EKA5" s="69"/>
      <c r="EKB5" s="69"/>
      <c r="EKC5" s="69"/>
      <c r="EKD5" s="69"/>
      <c r="EKE5" s="69"/>
      <c r="EKF5" s="69"/>
      <c r="EKG5" s="69"/>
      <c r="EKH5" s="69"/>
      <c r="EKI5" s="69"/>
      <c r="EKJ5" s="69"/>
      <c r="EKK5" s="69"/>
      <c r="EKL5" s="69"/>
      <c r="EKM5" s="69"/>
      <c r="EKN5" s="69"/>
      <c r="EKO5" s="69"/>
      <c r="EKP5" s="69"/>
      <c r="EKQ5" s="69"/>
      <c r="EKR5" s="69"/>
      <c r="EKS5" s="69"/>
      <c r="EKT5" s="69"/>
      <c r="EKU5" s="69"/>
      <c r="EKV5" s="69"/>
      <c r="EKW5" s="69"/>
      <c r="EKX5" s="69"/>
      <c r="EKY5" s="69"/>
      <c r="EKZ5" s="69"/>
      <c r="ELA5" s="69"/>
      <c r="ELB5" s="69"/>
      <c r="ELC5" s="69"/>
      <c r="ELD5" s="69"/>
      <c r="ELE5" s="69"/>
      <c r="ELF5" s="69"/>
      <c r="ELG5" s="69"/>
      <c r="ELH5" s="69"/>
      <c r="ELI5" s="69"/>
      <c r="ELJ5" s="69"/>
      <c r="ELK5" s="69"/>
      <c r="ELL5" s="69"/>
      <c r="ELM5" s="69"/>
      <c r="ELN5" s="69"/>
      <c r="ELO5" s="69"/>
      <c r="ELP5" s="69"/>
      <c r="ELQ5" s="69"/>
      <c r="ELR5" s="69"/>
      <c r="ELS5" s="69"/>
      <c r="ELT5" s="69"/>
      <c r="ELU5" s="69"/>
      <c r="ELV5" s="69"/>
      <c r="ELW5" s="69"/>
      <c r="ELX5" s="69"/>
      <c r="ELY5" s="69"/>
      <c r="ELZ5" s="69"/>
      <c r="EMA5" s="69"/>
      <c r="EMB5" s="69"/>
      <c r="EMC5" s="69"/>
      <c r="EMD5" s="69"/>
      <c r="EME5" s="69"/>
      <c r="EMF5" s="69"/>
      <c r="EMG5" s="69"/>
      <c r="EMH5" s="69"/>
      <c r="EMI5" s="69"/>
      <c r="EMJ5" s="69"/>
      <c r="EMK5" s="69"/>
      <c r="EML5" s="69"/>
      <c r="EMM5" s="69"/>
      <c r="EMN5" s="69"/>
      <c r="EMO5" s="69"/>
      <c r="EMP5" s="69"/>
      <c r="EMQ5" s="69"/>
      <c r="EMR5" s="69"/>
      <c r="EMS5" s="69"/>
      <c r="EMT5" s="69"/>
      <c r="EMU5" s="69"/>
      <c r="EMV5" s="69"/>
      <c r="EMW5" s="69"/>
      <c r="EMX5" s="69"/>
      <c r="EMY5" s="69"/>
      <c r="EMZ5" s="69"/>
      <c r="ENA5" s="69"/>
      <c r="ENB5" s="69"/>
      <c r="ENC5" s="69"/>
      <c r="END5" s="69"/>
      <c r="ENE5" s="69"/>
      <c r="ENF5" s="69"/>
      <c r="ENG5" s="69"/>
      <c r="ENH5" s="69"/>
      <c r="ENI5" s="69"/>
      <c r="ENJ5" s="69"/>
      <c r="ENK5" s="69"/>
      <c r="ENL5" s="69"/>
      <c r="ENM5" s="69"/>
      <c r="ENN5" s="69"/>
      <c r="ENO5" s="69"/>
      <c r="ENP5" s="69"/>
      <c r="ENQ5" s="69"/>
      <c r="ENR5" s="69"/>
      <c r="ENS5" s="69"/>
      <c r="ENT5" s="69"/>
      <c r="ENU5" s="69"/>
      <c r="ENV5" s="69"/>
      <c r="ENW5" s="69"/>
      <c r="ENX5" s="69"/>
      <c r="ENY5" s="69"/>
      <c r="ENZ5" s="69"/>
      <c r="EOA5" s="69"/>
      <c r="EOB5" s="69"/>
      <c r="EOC5" s="69"/>
      <c r="EOD5" s="69"/>
      <c r="EOE5" s="69"/>
      <c r="EOF5" s="69"/>
      <c r="EOG5" s="69"/>
      <c r="EOH5" s="69"/>
      <c r="EOI5" s="69"/>
      <c r="EOJ5" s="69"/>
      <c r="EOK5" s="69"/>
      <c r="EOL5" s="69"/>
      <c r="EOM5" s="69"/>
      <c r="EON5" s="69"/>
      <c r="EOO5" s="69"/>
      <c r="EOP5" s="69"/>
      <c r="EOQ5" s="69"/>
      <c r="EOR5" s="69"/>
      <c r="EOS5" s="69"/>
      <c r="EOT5" s="69"/>
      <c r="EOU5" s="69"/>
      <c r="EOV5" s="69"/>
      <c r="EOW5" s="69"/>
      <c r="EOX5" s="69"/>
      <c r="EOY5" s="69"/>
      <c r="EOZ5" s="69"/>
      <c r="EPA5" s="69"/>
      <c r="EPB5" s="69"/>
      <c r="EPC5" s="69"/>
      <c r="EPD5" s="69"/>
      <c r="EPE5" s="69"/>
      <c r="EPF5" s="69"/>
      <c r="EPG5" s="69"/>
      <c r="EPH5" s="69"/>
      <c r="EPI5" s="69"/>
      <c r="EPJ5" s="69"/>
      <c r="EPK5" s="69"/>
      <c r="EPL5" s="69"/>
      <c r="EPM5" s="69"/>
      <c r="EPN5" s="69"/>
      <c r="EPO5" s="69"/>
      <c r="EPP5" s="69"/>
      <c r="EPQ5" s="69"/>
      <c r="EPR5" s="69"/>
      <c r="EPS5" s="69"/>
      <c r="EPT5" s="69"/>
      <c r="EPU5" s="69"/>
      <c r="EPV5" s="69"/>
      <c r="EPW5" s="69"/>
      <c r="EPX5" s="69"/>
      <c r="EPY5" s="69"/>
      <c r="EPZ5" s="69"/>
      <c r="EQA5" s="69"/>
      <c r="EQB5" s="69"/>
      <c r="EQC5" s="69"/>
      <c r="EQD5" s="69"/>
      <c r="EQE5" s="69"/>
      <c r="EQF5" s="69"/>
      <c r="EQG5" s="69"/>
      <c r="EQH5" s="69"/>
      <c r="EQI5" s="69"/>
      <c r="EQJ5" s="69"/>
      <c r="EQK5" s="69"/>
      <c r="EQL5" s="69"/>
      <c r="EQM5" s="69"/>
      <c r="EQN5" s="69"/>
      <c r="EQO5" s="69"/>
      <c r="EQP5" s="69"/>
      <c r="EQQ5" s="69"/>
      <c r="EQR5" s="69"/>
      <c r="EQS5" s="69"/>
      <c r="EQT5" s="69"/>
      <c r="EQU5" s="69"/>
      <c r="EQV5" s="69"/>
      <c r="EQW5" s="69"/>
      <c r="EQX5" s="69"/>
      <c r="EQY5" s="69"/>
      <c r="EQZ5" s="69"/>
      <c r="ERA5" s="69"/>
      <c r="ERB5" s="69"/>
      <c r="ERC5" s="69"/>
      <c r="ERD5" s="69"/>
      <c r="ERE5" s="69"/>
      <c r="ERF5" s="69"/>
      <c r="ERG5" s="69"/>
      <c r="ERH5" s="69"/>
      <c r="ERI5" s="69"/>
      <c r="ERJ5" s="69"/>
      <c r="ERK5" s="69"/>
      <c r="ERL5" s="69"/>
      <c r="ERM5" s="69"/>
      <c r="ERN5" s="69"/>
      <c r="ERO5" s="69"/>
      <c r="ERP5" s="69"/>
      <c r="ERQ5" s="69"/>
      <c r="ERR5" s="69"/>
      <c r="ERS5" s="69"/>
      <c r="ERT5" s="69"/>
      <c r="ERU5" s="69"/>
      <c r="ERV5" s="69"/>
      <c r="ERW5" s="69"/>
      <c r="ERX5" s="69"/>
      <c r="ERY5" s="69"/>
      <c r="ERZ5" s="69"/>
      <c r="ESA5" s="69"/>
      <c r="ESB5" s="69"/>
      <c r="ESC5" s="69"/>
      <c r="ESD5" s="69"/>
      <c r="ESE5" s="69"/>
      <c r="ESF5" s="69"/>
      <c r="ESG5" s="69"/>
      <c r="ESH5" s="69"/>
      <c r="ESI5" s="69"/>
      <c r="ESJ5" s="69"/>
      <c r="ESK5" s="69"/>
      <c r="ESL5" s="69"/>
      <c r="ESM5" s="69"/>
      <c r="ESN5" s="69"/>
      <c r="ESO5" s="69"/>
      <c r="ESP5" s="69"/>
      <c r="ESQ5" s="69"/>
      <c r="ESR5" s="69"/>
      <c r="ESS5" s="69"/>
      <c r="EST5" s="69"/>
      <c r="ESU5" s="69"/>
      <c r="ESV5" s="69"/>
      <c r="ESW5" s="69"/>
      <c r="ESX5" s="69"/>
      <c r="ESY5" s="69"/>
      <c r="ESZ5" s="69"/>
      <c r="ETA5" s="69"/>
      <c r="ETB5" s="69"/>
      <c r="ETC5" s="69"/>
      <c r="ETD5" s="69"/>
      <c r="ETE5" s="69"/>
      <c r="ETF5" s="69"/>
      <c r="ETG5" s="69"/>
      <c r="ETH5" s="69"/>
      <c r="ETI5" s="69"/>
      <c r="ETJ5" s="69"/>
      <c r="ETK5" s="69"/>
      <c r="ETL5" s="69"/>
      <c r="ETM5" s="69"/>
      <c r="ETN5" s="69"/>
      <c r="ETO5" s="69"/>
      <c r="ETP5" s="69"/>
      <c r="ETQ5" s="69"/>
      <c r="ETR5" s="69"/>
      <c r="ETS5" s="69"/>
      <c r="ETT5" s="69"/>
      <c r="ETU5" s="69"/>
      <c r="ETV5" s="69"/>
      <c r="ETW5" s="69"/>
      <c r="ETX5" s="69"/>
      <c r="ETY5" s="69"/>
      <c r="ETZ5" s="69"/>
      <c r="EUA5" s="69"/>
      <c r="EUB5" s="69"/>
      <c r="EUC5" s="69"/>
      <c r="EUD5" s="69"/>
      <c r="EUE5" s="69"/>
      <c r="EUF5" s="69"/>
      <c r="EUG5" s="69"/>
      <c r="EUH5" s="69"/>
      <c r="EUI5" s="69"/>
      <c r="EUJ5" s="69"/>
      <c r="EUK5" s="69"/>
      <c r="EUL5" s="69"/>
      <c r="EUM5" s="69"/>
      <c r="EUN5" s="69"/>
      <c r="EUO5" s="69"/>
      <c r="EUP5" s="69"/>
      <c r="EUQ5" s="69"/>
      <c r="EUR5" s="69"/>
      <c r="EUS5" s="69"/>
      <c r="EUT5" s="69"/>
      <c r="EUU5" s="69"/>
      <c r="EUV5" s="69"/>
      <c r="EUW5" s="69"/>
      <c r="EUX5" s="69"/>
      <c r="EUY5" s="69"/>
      <c r="EUZ5" s="69"/>
      <c r="EVA5" s="69"/>
      <c r="EVB5" s="69"/>
      <c r="EVC5" s="69"/>
      <c r="EVD5" s="69"/>
      <c r="EVE5" s="69"/>
      <c r="EVF5" s="69"/>
      <c r="EVG5" s="69"/>
      <c r="EVH5" s="69"/>
      <c r="EVI5" s="69"/>
      <c r="EVJ5" s="69"/>
      <c r="EVK5" s="69"/>
      <c r="EVL5" s="69"/>
      <c r="EVM5" s="69"/>
      <c r="EVN5" s="69"/>
      <c r="EVO5" s="69"/>
      <c r="EVP5" s="69"/>
      <c r="EVQ5" s="69"/>
      <c r="EVR5" s="69"/>
      <c r="EVS5" s="69"/>
      <c r="EVT5" s="69"/>
      <c r="EVU5" s="69"/>
      <c r="EVV5" s="69"/>
      <c r="EVW5" s="69"/>
      <c r="EVX5" s="69"/>
      <c r="EVY5" s="69"/>
      <c r="EVZ5" s="69"/>
      <c r="EWA5" s="69"/>
      <c r="EWB5" s="69"/>
      <c r="EWC5" s="69"/>
      <c r="EWD5" s="69"/>
      <c r="EWE5" s="69"/>
      <c r="EWF5" s="69"/>
      <c r="EWG5" s="69"/>
      <c r="EWH5" s="69"/>
      <c r="EWI5" s="69"/>
      <c r="EWJ5" s="69"/>
      <c r="EWK5" s="69"/>
      <c r="EWL5" s="69"/>
      <c r="EWM5" s="69"/>
      <c r="EWN5" s="69"/>
      <c r="EWO5" s="69"/>
      <c r="EWP5" s="69"/>
      <c r="EWQ5" s="69"/>
      <c r="EWR5" s="69"/>
      <c r="EWS5" s="69"/>
      <c r="EWT5" s="69"/>
      <c r="EWU5" s="69"/>
      <c r="EWV5" s="69"/>
      <c r="EWW5" s="69"/>
      <c r="EWX5" s="69"/>
      <c r="EWY5" s="69"/>
      <c r="EWZ5" s="69"/>
      <c r="EXA5" s="69"/>
      <c r="EXB5" s="69"/>
      <c r="EXC5" s="69"/>
      <c r="EXD5" s="69"/>
      <c r="EXE5" s="69"/>
      <c r="EXF5" s="69"/>
      <c r="EXG5" s="69"/>
      <c r="EXH5" s="69"/>
      <c r="EXI5" s="69"/>
      <c r="EXJ5" s="69"/>
      <c r="EXK5" s="69"/>
      <c r="EXL5" s="69"/>
      <c r="EXM5" s="69"/>
      <c r="EXN5" s="69"/>
      <c r="EXO5" s="69"/>
      <c r="EXP5" s="69"/>
      <c r="EXQ5" s="69"/>
      <c r="EXR5" s="69"/>
      <c r="EXS5" s="69"/>
      <c r="EXT5" s="69"/>
      <c r="EXU5" s="69"/>
      <c r="EXV5" s="69"/>
      <c r="EXW5" s="69"/>
      <c r="EXX5" s="69"/>
      <c r="EXY5" s="69"/>
      <c r="EXZ5" s="69"/>
      <c r="EYA5" s="69"/>
      <c r="EYB5" s="69"/>
      <c r="EYC5" s="69"/>
      <c r="EYD5" s="69"/>
      <c r="EYE5" s="69"/>
      <c r="EYF5" s="69"/>
      <c r="EYG5" s="69"/>
      <c r="EYH5" s="69"/>
      <c r="EYI5" s="69"/>
      <c r="EYJ5" s="69"/>
      <c r="EYK5" s="69"/>
      <c r="EYL5" s="69"/>
      <c r="EYM5" s="69"/>
      <c r="EYN5" s="69"/>
      <c r="EYO5" s="69"/>
      <c r="EYP5" s="69"/>
      <c r="EYQ5" s="69"/>
      <c r="EYR5" s="69"/>
      <c r="EYS5" s="69"/>
      <c r="EYT5" s="69"/>
      <c r="EYU5" s="69"/>
      <c r="EYV5" s="69"/>
      <c r="EYW5" s="69"/>
      <c r="EYX5" s="69"/>
      <c r="EYY5" s="69"/>
      <c r="EYZ5" s="69"/>
      <c r="EZA5" s="69"/>
      <c r="EZB5" s="69"/>
      <c r="EZC5" s="69"/>
      <c r="EZD5" s="69"/>
      <c r="EZE5" s="69"/>
      <c r="EZF5" s="69"/>
      <c r="EZG5" s="69"/>
      <c r="EZH5" s="69"/>
      <c r="EZI5" s="69"/>
      <c r="EZJ5" s="69"/>
      <c r="EZK5" s="69"/>
      <c r="EZL5" s="69"/>
      <c r="EZM5" s="69"/>
      <c r="EZN5" s="69"/>
      <c r="EZO5" s="69"/>
      <c r="EZP5" s="69"/>
      <c r="EZQ5" s="69"/>
      <c r="EZR5" s="69"/>
      <c r="EZS5" s="69"/>
      <c r="EZT5" s="69"/>
      <c r="EZU5" s="69"/>
      <c r="EZV5" s="69"/>
      <c r="EZW5" s="69"/>
      <c r="EZX5" s="69"/>
      <c r="EZY5" s="69"/>
      <c r="EZZ5" s="69"/>
      <c r="FAA5" s="69"/>
      <c r="FAB5" s="69"/>
      <c r="FAC5" s="69"/>
      <c r="FAD5" s="69"/>
      <c r="FAE5" s="69"/>
      <c r="FAF5" s="69"/>
      <c r="FAG5" s="69"/>
      <c r="FAH5" s="69"/>
      <c r="FAI5" s="69"/>
      <c r="FAJ5" s="69"/>
      <c r="FAK5" s="69"/>
      <c r="FAL5" s="69"/>
      <c r="FAM5" s="69"/>
      <c r="FAN5" s="69"/>
      <c r="FAO5" s="69"/>
      <c r="FAP5" s="69"/>
      <c r="FAQ5" s="69"/>
      <c r="FAR5" s="69"/>
      <c r="FAS5" s="69"/>
      <c r="FAT5" s="69"/>
      <c r="FAU5" s="69"/>
      <c r="FAV5" s="69"/>
      <c r="FAW5" s="69"/>
      <c r="FAX5" s="69"/>
      <c r="FAY5" s="69"/>
      <c r="FAZ5" s="69"/>
      <c r="FBA5" s="69"/>
      <c r="FBB5" s="69"/>
      <c r="FBC5" s="69"/>
      <c r="FBD5" s="69"/>
      <c r="FBE5" s="69"/>
      <c r="FBF5" s="69"/>
      <c r="FBG5" s="69"/>
      <c r="FBH5" s="69"/>
      <c r="FBI5" s="69"/>
      <c r="FBJ5" s="69"/>
      <c r="FBK5" s="69"/>
      <c r="FBL5" s="69"/>
      <c r="FBM5" s="69"/>
      <c r="FBN5" s="69"/>
      <c r="FBO5" s="69"/>
      <c r="FBP5" s="69"/>
      <c r="FBQ5" s="69"/>
      <c r="FBR5" s="69"/>
      <c r="FBS5" s="69"/>
      <c r="FBT5" s="69"/>
      <c r="FBU5" s="69"/>
      <c r="FBV5" s="69"/>
      <c r="FBW5" s="69"/>
      <c r="FBX5" s="69"/>
      <c r="FBY5" s="69"/>
      <c r="FBZ5" s="69"/>
      <c r="FCA5" s="69"/>
      <c r="FCB5" s="69"/>
      <c r="FCC5" s="69"/>
      <c r="FCD5" s="69"/>
      <c r="FCE5" s="69"/>
      <c r="FCF5" s="69"/>
      <c r="FCG5" s="69"/>
      <c r="FCH5" s="69"/>
      <c r="FCI5" s="69"/>
      <c r="FCJ5" s="69"/>
      <c r="FCK5" s="69"/>
      <c r="FCL5" s="69"/>
      <c r="FCM5" s="69"/>
      <c r="FCN5" s="69"/>
      <c r="FCO5" s="69"/>
      <c r="FCP5" s="69"/>
      <c r="FCQ5" s="69"/>
      <c r="FCR5" s="69"/>
      <c r="FCS5" s="69"/>
      <c r="FCT5" s="69"/>
      <c r="FCU5" s="69"/>
      <c r="FCV5" s="69"/>
      <c r="FCW5" s="69"/>
      <c r="FCX5" s="69"/>
      <c r="FCY5" s="69"/>
      <c r="FCZ5" s="69"/>
      <c r="FDA5" s="69"/>
      <c r="FDB5" s="69"/>
      <c r="FDC5" s="69"/>
      <c r="FDD5" s="69"/>
      <c r="FDE5" s="69"/>
      <c r="FDF5" s="69"/>
      <c r="FDG5" s="69"/>
      <c r="FDH5" s="69"/>
      <c r="FDI5" s="69"/>
      <c r="FDJ5" s="69"/>
      <c r="FDK5" s="69"/>
      <c r="FDL5" s="69"/>
      <c r="FDM5" s="69"/>
      <c r="FDN5" s="69"/>
      <c r="FDO5" s="69"/>
      <c r="FDP5" s="69"/>
      <c r="FDQ5" s="69"/>
      <c r="FDR5" s="69"/>
      <c r="FDS5" s="69"/>
      <c r="FDT5" s="69"/>
      <c r="FDU5" s="69"/>
      <c r="FDV5" s="69"/>
      <c r="FDW5" s="69"/>
      <c r="FDX5" s="69"/>
      <c r="FDY5" s="69"/>
      <c r="FDZ5" s="69"/>
      <c r="FEA5" s="69"/>
      <c r="FEB5" s="69"/>
      <c r="FEC5" s="69"/>
      <c r="FED5" s="69"/>
      <c r="FEE5" s="69"/>
      <c r="FEF5" s="69"/>
      <c r="FEG5" s="69"/>
      <c r="FEH5" s="69"/>
      <c r="FEI5" s="69"/>
      <c r="FEJ5" s="69"/>
      <c r="FEK5" s="69"/>
      <c r="FEL5" s="69"/>
      <c r="FEM5" s="69"/>
      <c r="FEN5" s="69"/>
      <c r="FEO5" s="69"/>
      <c r="FEP5" s="69"/>
      <c r="FEQ5" s="69"/>
      <c r="FER5" s="69"/>
      <c r="FES5" s="69"/>
      <c r="FET5" s="69"/>
      <c r="FEU5" s="69"/>
      <c r="FEV5" s="69"/>
      <c r="FEW5" s="69"/>
      <c r="FEX5" s="69"/>
      <c r="FEY5" s="69"/>
      <c r="FEZ5" s="69"/>
      <c r="FFA5" s="69"/>
      <c r="FFB5" s="69"/>
      <c r="FFC5" s="69"/>
      <c r="FFD5" s="69"/>
      <c r="FFE5" s="69"/>
      <c r="FFF5" s="69"/>
      <c r="FFG5" s="69"/>
      <c r="FFH5" s="69"/>
      <c r="FFI5" s="69"/>
      <c r="FFJ5" s="69"/>
      <c r="FFK5" s="69"/>
      <c r="FFL5" s="69"/>
      <c r="FFM5" s="69"/>
      <c r="FFN5" s="69"/>
      <c r="FFO5" s="69"/>
      <c r="FFP5" s="69"/>
      <c r="FFQ5" s="69"/>
      <c r="FFR5" s="69"/>
      <c r="FFS5" s="69"/>
      <c r="FFT5" s="69"/>
      <c r="FFU5" s="69"/>
      <c r="FFV5" s="69"/>
      <c r="FFW5" s="69"/>
      <c r="FFX5" s="69"/>
      <c r="FFY5" s="69"/>
      <c r="FFZ5" s="69"/>
      <c r="FGA5" s="69"/>
      <c r="FGB5" s="69"/>
      <c r="FGC5" s="69"/>
      <c r="FGD5" s="69"/>
      <c r="FGE5" s="69"/>
      <c r="FGF5" s="69"/>
      <c r="FGG5" s="69"/>
      <c r="FGH5" s="69"/>
      <c r="FGI5" s="69"/>
      <c r="FGJ5" s="69"/>
      <c r="FGK5" s="69"/>
      <c r="FGL5" s="69"/>
      <c r="FGM5" s="69"/>
      <c r="FGN5" s="69"/>
      <c r="FGO5" s="69"/>
      <c r="FGP5" s="69"/>
      <c r="FGQ5" s="69"/>
      <c r="FGR5" s="69"/>
      <c r="FGS5" s="69"/>
      <c r="FGT5" s="69"/>
      <c r="FGU5" s="69"/>
      <c r="FGV5" s="69"/>
      <c r="FGW5" s="69"/>
      <c r="FGX5" s="69"/>
      <c r="FGY5" s="69"/>
      <c r="FGZ5" s="69"/>
      <c r="FHA5" s="69"/>
      <c r="FHB5" s="69"/>
      <c r="FHC5" s="69"/>
      <c r="FHD5" s="69"/>
      <c r="FHE5" s="69"/>
      <c r="FHF5" s="69"/>
      <c r="FHG5" s="69"/>
      <c r="FHH5" s="69"/>
      <c r="FHI5" s="69"/>
      <c r="FHJ5" s="69"/>
      <c r="FHK5" s="69"/>
      <c r="FHL5" s="69"/>
      <c r="FHM5" s="69"/>
      <c r="FHN5" s="69"/>
      <c r="FHO5" s="69"/>
      <c r="FHP5" s="69"/>
      <c r="FHQ5" s="69"/>
      <c r="FHR5" s="69"/>
      <c r="FHS5" s="69"/>
      <c r="FHT5" s="69"/>
      <c r="FHU5" s="69"/>
      <c r="FHV5" s="69"/>
      <c r="FHW5" s="69"/>
      <c r="FHX5" s="69"/>
      <c r="FHY5" s="69"/>
      <c r="FHZ5" s="69"/>
      <c r="FIA5" s="69"/>
      <c r="FIB5" s="69"/>
      <c r="FIC5" s="69"/>
      <c r="FID5" s="69"/>
      <c r="FIE5" s="69"/>
      <c r="FIF5" s="69"/>
      <c r="FIG5" s="69"/>
      <c r="FIH5" s="69"/>
      <c r="FII5" s="69"/>
      <c r="FIJ5" s="69"/>
      <c r="FIK5" s="69"/>
      <c r="FIL5" s="69"/>
      <c r="FIM5" s="69"/>
      <c r="FIN5" s="69"/>
      <c r="FIO5" s="69"/>
      <c r="FIP5" s="69"/>
      <c r="FIQ5" s="69"/>
      <c r="FIR5" s="69"/>
      <c r="FIS5" s="69"/>
      <c r="FIT5" s="69"/>
      <c r="FIU5" s="69"/>
      <c r="FIV5" s="69"/>
      <c r="FIW5" s="69"/>
      <c r="FIX5" s="69"/>
      <c r="FIY5" s="69"/>
      <c r="FIZ5" s="69"/>
      <c r="FJA5" s="69"/>
      <c r="FJB5" s="69"/>
      <c r="FJC5" s="69"/>
      <c r="FJD5" s="69"/>
      <c r="FJE5" s="69"/>
      <c r="FJF5" s="69"/>
      <c r="FJG5" s="69"/>
      <c r="FJH5" s="69"/>
      <c r="FJI5" s="69"/>
      <c r="FJJ5" s="69"/>
      <c r="FJK5" s="69"/>
      <c r="FJL5" s="69"/>
      <c r="FJM5" s="69"/>
      <c r="FJN5" s="69"/>
      <c r="FJO5" s="69"/>
      <c r="FJP5" s="69"/>
      <c r="FJQ5" s="69"/>
      <c r="FJR5" s="69"/>
      <c r="FJS5" s="69"/>
      <c r="FJT5" s="69"/>
      <c r="FJU5" s="69"/>
      <c r="FJV5" s="69"/>
      <c r="FJW5" s="69"/>
      <c r="FJX5" s="69"/>
      <c r="FJY5" s="69"/>
      <c r="FJZ5" s="69"/>
      <c r="FKA5" s="69"/>
      <c r="FKB5" s="69"/>
      <c r="FKC5" s="69"/>
      <c r="FKD5" s="69"/>
      <c r="FKE5" s="69"/>
      <c r="FKF5" s="69"/>
      <c r="FKG5" s="69"/>
      <c r="FKH5" s="69"/>
      <c r="FKI5" s="69"/>
      <c r="FKJ5" s="69"/>
      <c r="FKK5" s="69"/>
      <c r="FKL5" s="69"/>
      <c r="FKM5" s="69"/>
      <c r="FKN5" s="69"/>
      <c r="FKO5" s="69"/>
      <c r="FKP5" s="69"/>
      <c r="FKQ5" s="69"/>
      <c r="FKR5" s="69"/>
      <c r="FKS5" s="69"/>
      <c r="FKT5" s="69"/>
      <c r="FKU5" s="69"/>
      <c r="FKV5" s="69"/>
      <c r="FKW5" s="69"/>
      <c r="FKX5" s="69"/>
      <c r="FKY5" s="69"/>
      <c r="FKZ5" s="69"/>
      <c r="FLA5" s="69"/>
      <c r="FLB5" s="69"/>
      <c r="FLC5" s="69"/>
      <c r="FLD5" s="69"/>
      <c r="FLE5" s="69"/>
      <c r="FLF5" s="69"/>
      <c r="FLG5" s="69"/>
      <c r="FLH5" s="69"/>
      <c r="FLI5" s="69"/>
      <c r="FLJ5" s="69"/>
      <c r="FLK5" s="69"/>
      <c r="FLL5" s="69"/>
      <c r="FLM5" s="69"/>
      <c r="FLN5" s="69"/>
      <c r="FLO5" s="69"/>
      <c r="FLP5" s="69"/>
      <c r="FLQ5" s="69"/>
      <c r="FLR5" s="69"/>
      <c r="FLS5" s="69"/>
      <c r="FLT5" s="69"/>
      <c r="FLU5" s="69"/>
      <c r="FLV5" s="69"/>
      <c r="FLW5" s="69"/>
      <c r="FLX5" s="69"/>
      <c r="FLY5" s="69"/>
      <c r="FLZ5" s="69"/>
      <c r="FMA5" s="69"/>
      <c r="FMB5" s="69"/>
      <c r="FMC5" s="69"/>
      <c r="FMD5" s="69"/>
      <c r="FME5" s="69"/>
      <c r="FMF5" s="69"/>
      <c r="FMG5" s="69"/>
      <c r="FMH5" s="69"/>
      <c r="FMI5" s="69"/>
      <c r="FMJ5" s="69"/>
      <c r="FMK5" s="69"/>
      <c r="FML5" s="69"/>
      <c r="FMM5" s="69"/>
      <c r="FMN5" s="69"/>
      <c r="FMO5" s="69"/>
      <c r="FMP5" s="69"/>
      <c r="FMQ5" s="69"/>
      <c r="FMR5" s="69"/>
      <c r="FMS5" s="69"/>
      <c r="FMT5" s="69"/>
      <c r="FMU5" s="69"/>
      <c r="FMV5" s="69"/>
      <c r="FMW5" s="69"/>
      <c r="FMX5" s="69"/>
      <c r="FMY5" s="69"/>
      <c r="FMZ5" s="69"/>
      <c r="FNA5" s="69"/>
      <c r="FNB5" s="69"/>
      <c r="FNC5" s="69"/>
      <c r="FND5" s="69"/>
      <c r="FNE5" s="69"/>
      <c r="FNF5" s="69"/>
      <c r="FNG5" s="69"/>
      <c r="FNH5" s="69"/>
      <c r="FNI5" s="69"/>
      <c r="FNJ5" s="69"/>
      <c r="FNK5" s="69"/>
      <c r="FNL5" s="69"/>
      <c r="FNM5" s="69"/>
      <c r="FNN5" s="69"/>
      <c r="FNO5" s="69"/>
      <c r="FNP5" s="69"/>
      <c r="FNQ5" s="69"/>
      <c r="FNR5" s="69"/>
      <c r="FNS5" s="69"/>
      <c r="FNT5" s="69"/>
      <c r="FNU5" s="69"/>
      <c r="FNV5" s="69"/>
      <c r="FNW5" s="69"/>
      <c r="FNX5" s="69"/>
      <c r="FNY5" s="69"/>
      <c r="FNZ5" s="69"/>
      <c r="FOA5" s="69"/>
      <c r="FOB5" s="69"/>
      <c r="FOC5" s="69"/>
      <c r="FOD5" s="69"/>
      <c r="FOE5" s="69"/>
      <c r="FOF5" s="69"/>
      <c r="FOG5" s="69"/>
      <c r="FOH5" s="69"/>
      <c r="FOI5" s="69"/>
      <c r="FOJ5" s="69"/>
      <c r="FOK5" s="69"/>
      <c r="FOL5" s="69"/>
      <c r="FOM5" s="69"/>
      <c r="FON5" s="69"/>
      <c r="FOO5" s="69"/>
      <c r="FOP5" s="69"/>
      <c r="FOQ5" s="69"/>
      <c r="FOR5" s="69"/>
      <c r="FOS5" s="69"/>
      <c r="FOT5" s="69"/>
      <c r="FOU5" s="69"/>
      <c r="FOV5" s="69"/>
      <c r="FOW5" s="69"/>
      <c r="FOX5" s="69"/>
      <c r="FOY5" s="69"/>
      <c r="FOZ5" s="69"/>
      <c r="FPA5" s="69"/>
      <c r="FPB5" s="69"/>
      <c r="FPC5" s="69"/>
      <c r="FPD5" s="69"/>
      <c r="FPE5" s="69"/>
      <c r="FPF5" s="69"/>
      <c r="FPG5" s="69"/>
      <c r="FPH5" s="69"/>
      <c r="FPI5" s="69"/>
      <c r="FPJ5" s="69"/>
      <c r="FPK5" s="69"/>
      <c r="FPL5" s="69"/>
      <c r="FPM5" s="69"/>
      <c r="FPN5" s="69"/>
      <c r="FPO5" s="69"/>
      <c r="FPP5" s="69"/>
      <c r="FPQ5" s="69"/>
      <c r="FPR5" s="69"/>
      <c r="FPS5" s="69"/>
      <c r="FPT5" s="69"/>
      <c r="FPU5" s="69"/>
      <c r="FPV5" s="69"/>
      <c r="FPW5" s="69"/>
      <c r="FPX5" s="69"/>
      <c r="FPY5" s="69"/>
      <c r="FPZ5" s="69"/>
      <c r="FQA5" s="69"/>
      <c r="FQB5" s="69"/>
      <c r="FQC5" s="69"/>
      <c r="FQD5" s="69"/>
      <c r="FQE5" s="69"/>
      <c r="FQF5" s="69"/>
      <c r="FQG5" s="69"/>
      <c r="FQH5" s="69"/>
      <c r="FQI5" s="69"/>
      <c r="FQJ5" s="69"/>
      <c r="FQK5" s="69"/>
      <c r="FQL5" s="69"/>
      <c r="FQM5" s="69"/>
      <c r="FQN5" s="69"/>
      <c r="FQO5" s="69"/>
      <c r="FQP5" s="69"/>
      <c r="FQQ5" s="69"/>
      <c r="FQR5" s="69"/>
      <c r="FQS5" s="69"/>
      <c r="FQT5" s="69"/>
      <c r="FQU5" s="69"/>
      <c r="FQV5" s="69"/>
      <c r="FQW5" s="69"/>
      <c r="FQX5" s="69"/>
      <c r="FQY5" s="69"/>
      <c r="FQZ5" s="69"/>
      <c r="FRA5" s="69"/>
      <c r="FRB5" s="69"/>
      <c r="FRC5" s="69"/>
      <c r="FRD5" s="69"/>
      <c r="FRE5" s="69"/>
      <c r="FRF5" s="69"/>
      <c r="FRG5" s="69"/>
      <c r="FRH5" s="69"/>
      <c r="FRI5" s="69"/>
      <c r="FRJ5" s="69"/>
      <c r="FRK5" s="69"/>
      <c r="FRL5" s="69"/>
      <c r="FRM5" s="69"/>
      <c r="FRN5" s="69"/>
      <c r="FRO5" s="69"/>
      <c r="FRP5" s="69"/>
      <c r="FRQ5" s="69"/>
      <c r="FRR5" s="69"/>
      <c r="FRS5" s="69"/>
      <c r="FRT5" s="69"/>
      <c r="FRU5" s="69"/>
      <c r="FRV5" s="69"/>
      <c r="FRW5" s="69"/>
      <c r="FRX5" s="69"/>
      <c r="FRY5" s="69"/>
      <c r="FRZ5" s="69"/>
      <c r="FSA5" s="69"/>
      <c r="FSB5" s="69"/>
      <c r="FSC5" s="69"/>
      <c r="FSD5" s="69"/>
      <c r="FSE5" s="69"/>
      <c r="FSF5" s="69"/>
      <c r="FSG5" s="69"/>
      <c r="FSH5" s="69"/>
      <c r="FSI5" s="69"/>
      <c r="FSJ5" s="69"/>
      <c r="FSK5" s="69"/>
      <c r="FSL5" s="69"/>
      <c r="FSM5" s="69"/>
      <c r="FSN5" s="69"/>
      <c r="FSO5" s="69"/>
      <c r="FSP5" s="69"/>
      <c r="FSQ5" s="69"/>
      <c r="FSR5" s="69"/>
      <c r="FSS5" s="69"/>
      <c r="FST5" s="69"/>
      <c r="FSU5" s="69"/>
      <c r="FSV5" s="69"/>
      <c r="FSW5" s="69"/>
      <c r="FSX5" s="69"/>
      <c r="FSY5" s="69"/>
      <c r="FSZ5" s="69"/>
      <c r="FTA5" s="69"/>
      <c r="FTB5" s="69"/>
      <c r="FTC5" s="69"/>
      <c r="FTD5" s="69"/>
      <c r="FTE5" s="69"/>
      <c r="FTF5" s="69"/>
      <c r="FTG5" s="69"/>
      <c r="FTH5" s="69"/>
      <c r="FTI5" s="69"/>
      <c r="FTJ5" s="69"/>
      <c r="FTK5" s="69"/>
      <c r="FTL5" s="69"/>
      <c r="FTM5" s="69"/>
      <c r="FTN5" s="69"/>
      <c r="FTO5" s="69"/>
      <c r="FTP5" s="69"/>
      <c r="FTQ5" s="69"/>
      <c r="FTR5" s="69"/>
      <c r="FTS5" s="69"/>
      <c r="FTT5" s="69"/>
      <c r="FTU5" s="69"/>
      <c r="FTV5" s="69"/>
      <c r="FTW5" s="69"/>
      <c r="FTX5" s="69"/>
      <c r="FTY5" s="69"/>
      <c r="FTZ5" s="69"/>
      <c r="FUA5" s="69"/>
      <c r="FUB5" s="69"/>
      <c r="FUC5" s="69"/>
      <c r="FUD5" s="69"/>
      <c r="FUE5" s="69"/>
      <c r="FUF5" s="69"/>
      <c r="FUG5" s="69"/>
      <c r="FUH5" s="69"/>
      <c r="FUI5" s="69"/>
      <c r="FUJ5" s="69"/>
      <c r="FUK5" s="69"/>
      <c r="FUL5" s="69"/>
      <c r="FUM5" s="69"/>
      <c r="FUN5" s="69"/>
      <c r="FUO5" s="69"/>
      <c r="FUP5" s="69"/>
      <c r="FUQ5" s="69"/>
      <c r="FUR5" s="69"/>
      <c r="FUS5" s="69"/>
      <c r="FUT5" s="69"/>
      <c r="FUU5" s="69"/>
      <c r="FUV5" s="69"/>
      <c r="FUW5" s="69"/>
      <c r="FUX5" s="69"/>
      <c r="FUY5" s="69"/>
      <c r="FUZ5" s="69"/>
      <c r="FVA5" s="69"/>
      <c r="FVB5" s="69"/>
      <c r="FVC5" s="69"/>
      <c r="FVD5" s="69"/>
      <c r="FVE5" s="69"/>
      <c r="FVF5" s="69"/>
      <c r="FVG5" s="69"/>
      <c r="FVH5" s="69"/>
      <c r="FVI5" s="69"/>
      <c r="FVJ5" s="69"/>
      <c r="FVK5" s="69"/>
      <c r="FVL5" s="69"/>
      <c r="FVM5" s="69"/>
      <c r="FVN5" s="69"/>
      <c r="FVO5" s="69"/>
      <c r="FVP5" s="69"/>
      <c r="FVQ5" s="69"/>
      <c r="FVR5" s="69"/>
      <c r="FVS5" s="69"/>
      <c r="FVT5" s="69"/>
      <c r="FVU5" s="69"/>
      <c r="FVV5" s="69"/>
      <c r="FVW5" s="69"/>
      <c r="FVX5" s="69"/>
      <c r="FVY5" s="69"/>
      <c r="FVZ5" s="69"/>
      <c r="FWA5" s="69"/>
      <c r="FWB5" s="69"/>
      <c r="FWC5" s="69"/>
      <c r="FWD5" s="69"/>
      <c r="FWE5" s="69"/>
      <c r="FWF5" s="69"/>
      <c r="FWG5" s="69"/>
      <c r="FWH5" s="69"/>
      <c r="FWI5" s="69"/>
      <c r="FWJ5" s="69"/>
      <c r="FWK5" s="69"/>
      <c r="FWL5" s="69"/>
      <c r="FWM5" s="69"/>
      <c r="FWN5" s="69"/>
      <c r="FWO5" s="69"/>
      <c r="FWP5" s="69"/>
      <c r="FWQ5" s="69"/>
      <c r="FWR5" s="69"/>
      <c r="FWS5" s="69"/>
      <c r="FWT5" s="69"/>
      <c r="FWU5" s="69"/>
      <c r="FWV5" s="69"/>
      <c r="FWW5" s="69"/>
      <c r="FWX5" s="69"/>
      <c r="FWY5" s="69"/>
      <c r="FWZ5" s="69"/>
      <c r="FXA5" s="69"/>
      <c r="FXB5" s="69"/>
      <c r="FXC5" s="69"/>
      <c r="FXD5" s="69"/>
      <c r="FXE5" s="69"/>
      <c r="FXF5" s="69"/>
      <c r="FXG5" s="69"/>
      <c r="FXH5" s="69"/>
      <c r="FXI5" s="69"/>
      <c r="FXJ5" s="69"/>
      <c r="FXK5" s="69"/>
      <c r="FXL5" s="69"/>
      <c r="FXM5" s="69"/>
      <c r="FXN5" s="69"/>
      <c r="FXO5" s="69"/>
      <c r="FXP5" s="69"/>
      <c r="FXQ5" s="69"/>
      <c r="FXR5" s="69"/>
      <c r="FXS5" s="69"/>
      <c r="FXT5" s="69"/>
      <c r="FXU5" s="69"/>
      <c r="FXV5" s="69"/>
      <c r="FXW5" s="69"/>
      <c r="FXX5" s="69"/>
      <c r="FXY5" s="69"/>
      <c r="FXZ5" s="69"/>
      <c r="FYA5" s="69"/>
      <c r="FYB5" s="69"/>
      <c r="FYC5" s="69"/>
      <c r="FYD5" s="69"/>
      <c r="FYE5" s="69"/>
      <c r="FYF5" s="69"/>
      <c r="FYG5" s="69"/>
      <c r="FYH5" s="69"/>
      <c r="FYI5" s="69"/>
      <c r="FYJ5" s="69"/>
      <c r="FYK5" s="69"/>
      <c r="FYL5" s="69"/>
      <c r="FYM5" s="69"/>
      <c r="FYN5" s="69"/>
      <c r="FYO5" s="69"/>
      <c r="FYP5" s="69"/>
      <c r="FYQ5" s="69"/>
      <c r="FYR5" s="69"/>
      <c r="FYS5" s="69"/>
      <c r="FYT5" s="69"/>
      <c r="FYU5" s="69"/>
      <c r="FYV5" s="69"/>
      <c r="FYW5" s="69"/>
      <c r="FYX5" s="69"/>
      <c r="FYY5" s="69"/>
      <c r="FYZ5" s="69"/>
      <c r="FZA5" s="69"/>
      <c r="FZB5" s="69"/>
      <c r="FZC5" s="69"/>
      <c r="FZD5" s="69"/>
      <c r="FZE5" s="69"/>
      <c r="FZF5" s="69"/>
      <c r="FZG5" s="69"/>
      <c r="FZH5" s="69"/>
      <c r="FZI5" s="69"/>
      <c r="FZJ5" s="69"/>
      <c r="FZK5" s="69"/>
      <c r="FZL5" s="69"/>
      <c r="FZM5" s="69"/>
      <c r="FZN5" s="69"/>
      <c r="FZO5" s="69"/>
      <c r="FZP5" s="69"/>
      <c r="FZQ5" s="69"/>
      <c r="FZR5" s="69"/>
      <c r="FZS5" s="69"/>
      <c r="FZT5" s="69"/>
      <c r="FZU5" s="69"/>
      <c r="FZV5" s="69"/>
      <c r="FZW5" s="69"/>
      <c r="FZX5" s="69"/>
      <c r="FZY5" s="69"/>
      <c r="FZZ5" s="69"/>
      <c r="GAA5" s="69"/>
      <c r="GAB5" s="69"/>
      <c r="GAC5" s="69"/>
      <c r="GAD5" s="69"/>
      <c r="GAE5" s="69"/>
      <c r="GAF5" s="69"/>
      <c r="GAG5" s="69"/>
      <c r="GAH5" s="69"/>
      <c r="GAI5" s="69"/>
      <c r="GAJ5" s="69"/>
      <c r="GAK5" s="69"/>
      <c r="GAL5" s="69"/>
      <c r="GAM5" s="69"/>
      <c r="GAN5" s="69"/>
      <c r="GAO5" s="69"/>
      <c r="GAP5" s="69"/>
      <c r="GAQ5" s="69"/>
      <c r="GAR5" s="69"/>
      <c r="GAS5" s="69"/>
      <c r="GAT5" s="69"/>
      <c r="GAU5" s="69"/>
      <c r="GAV5" s="69"/>
      <c r="GAW5" s="69"/>
      <c r="GAX5" s="69"/>
      <c r="GAY5" s="69"/>
      <c r="GAZ5" s="69"/>
      <c r="GBA5" s="69"/>
      <c r="GBB5" s="69"/>
      <c r="GBC5" s="69"/>
      <c r="GBD5" s="69"/>
      <c r="GBE5" s="69"/>
      <c r="GBF5" s="69"/>
      <c r="GBG5" s="69"/>
      <c r="GBH5" s="69"/>
      <c r="GBI5" s="69"/>
      <c r="GBJ5" s="69"/>
      <c r="GBK5" s="69"/>
      <c r="GBL5" s="69"/>
      <c r="GBM5" s="69"/>
      <c r="GBN5" s="69"/>
      <c r="GBO5" s="69"/>
      <c r="GBP5" s="69"/>
      <c r="GBQ5" s="69"/>
      <c r="GBR5" s="69"/>
      <c r="GBS5" s="69"/>
      <c r="GBT5" s="69"/>
      <c r="GBU5" s="69"/>
      <c r="GBV5" s="69"/>
      <c r="GBW5" s="69"/>
      <c r="GBX5" s="69"/>
      <c r="GBY5" s="69"/>
      <c r="GBZ5" s="69"/>
      <c r="GCA5" s="69"/>
      <c r="GCB5" s="69"/>
      <c r="GCC5" s="69"/>
      <c r="GCD5" s="69"/>
      <c r="GCE5" s="69"/>
      <c r="GCF5" s="69"/>
      <c r="GCG5" s="69"/>
      <c r="GCH5" s="69"/>
      <c r="GCI5" s="69"/>
      <c r="GCJ5" s="69"/>
      <c r="GCK5" s="69"/>
      <c r="GCL5" s="69"/>
      <c r="GCM5" s="69"/>
      <c r="GCN5" s="69"/>
      <c r="GCO5" s="69"/>
      <c r="GCP5" s="69"/>
      <c r="GCQ5" s="69"/>
      <c r="GCR5" s="69"/>
      <c r="GCS5" s="69"/>
      <c r="GCT5" s="69"/>
      <c r="GCU5" s="69"/>
      <c r="GCV5" s="69"/>
      <c r="GCW5" s="69"/>
      <c r="GCX5" s="69"/>
      <c r="GCY5" s="69"/>
      <c r="GCZ5" s="69"/>
      <c r="GDA5" s="69"/>
      <c r="GDB5" s="69"/>
      <c r="GDC5" s="69"/>
      <c r="GDD5" s="69"/>
      <c r="GDE5" s="69"/>
      <c r="GDF5" s="69"/>
      <c r="GDG5" s="69"/>
      <c r="GDH5" s="69"/>
      <c r="GDI5" s="69"/>
      <c r="GDJ5" s="69"/>
      <c r="GDK5" s="69"/>
      <c r="GDL5" s="69"/>
      <c r="GDM5" s="69"/>
      <c r="GDN5" s="69"/>
      <c r="GDO5" s="69"/>
      <c r="GDP5" s="69"/>
      <c r="GDQ5" s="69"/>
      <c r="GDR5" s="69"/>
      <c r="GDS5" s="69"/>
      <c r="GDT5" s="69"/>
      <c r="GDU5" s="69"/>
      <c r="GDV5" s="69"/>
      <c r="GDW5" s="69"/>
      <c r="GDX5" s="69"/>
      <c r="GDY5" s="69"/>
      <c r="GDZ5" s="69"/>
      <c r="GEA5" s="69"/>
      <c r="GEB5" s="69"/>
      <c r="GEC5" s="69"/>
      <c r="GED5" s="69"/>
      <c r="GEE5" s="69"/>
      <c r="GEF5" s="69"/>
      <c r="GEG5" s="69"/>
      <c r="GEH5" s="69"/>
      <c r="GEI5" s="69"/>
      <c r="GEJ5" s="69"/>
      <c r="GEK5" s="69"/>
      <c r="GEL5" s="69"/>
      <c r="GEM5" s="69"/>
      <c r="GEN5" s="69"/>
      <c r="GEO5" s="69"/>
      <c r="GEP5" s="69"/>
      <c r="GEQ5" s="69"/>
      <c r="GER5" s="69"/>
      <c r="GES5" s="69"/>
      <c r="GET5" s="69"/>
      <c r="GEU5" s="69"/>
      <c r="GEV5" s="69"/>
      <c r="GEW5" s="69"/>
      <c r="GEX5" s="69"/>
      <c r="GEY5" s="69"/>
      <c r="GEZ5" s="69"/>
      <c r="GFA5" s="69"/>
      <c r="GFB5" s="69"/>
      <c r="GFC5" s="69"/>
      <c r="GFD5" s="69"/>
      <c r="GFE5" s="69"/>
      <c r="GFF5" s="69"/>
      <c r="GFG5" s="69"/>
      <c r="GFH5" s="69"/>
      <c r="GFI5" s="69"/>
      <c r="GFJ5" s="69"/>
      <c r="GFK5" s="69"/>
      <c r="GFL5" s="69"/>
      <c r="GFM5" s="69"/>
      <c r="GFN5" s="69"/>
      <c r="GFO5" s="69"/>
      <c r="GFP5" s="69"/>
      <c r="GFQ5" s="69"/>
      <c r="GFR5" s="69"/>
      <c r="GFS5" s="69"/>
      <c r="GFT5" s="69"/>
      <c r="GFU5" s="69"/>
      <c r="GFV5" s="69"/>
      <c r="GFW5" s="69"/>
      <c r="GFX5" s="69"/>
      <c r="GFY5" s="69"/>
      <c r="GFZ5" s="69"/>
      <c r="GGA5" s="69"/>
      <c r="GGB5" s="69"/>
      <c r="GGC5" s="69"/>
      <c r="GGD5" s="69"/>
      <c r="GGE5" s="69"/>
      <c r="GGF5" s="69"/>
      <c r="GGG5" s="69"/>
      <c r="GGH5" s="69"/>
      <c r="GGI5" s="69"/>
      <c r="GGJ5" s="69"/>
      <c r="GGK5" s="69"/>
      <c r="GGL5" s="69"/>
      <c r="GGM5" s="69"/>
      <c r="GGN5" s="69"/>
      <c r="GGO5" s="69"/>
      <c r="GGP5" s="69"/>
      <c r="GGQ5" s="69"/>
      <c r="GGR5" s="69"/>
      <c r="GGS5" s="69"/>
      <c r="GGT5" s="69"/>
      <c r="GGU5" s="69"/>
      <c r="GGV5" s="69"/>
      <c r="GGW5" s="69"/>
      <c r="GGX5" s="69"/>
      <c r="GGY5" s="69"/>
      <c r="GGZ5" s="69"/>
      <c r="GHA5" s="69"/>
      <c r="GHB5" s="69"/>
      <c r="GHC5" s="69"/>
      <c r="GHD5" s="69"/>
      <c r="GHE5" s="69"/>
      <c r="GHF5" s="69"/>
      <c r="GHG5" s="69"/>
      <c r="GHH5" s="69"/>
      <c r="GHI5" s="69"/>
      <c r="GHJ5" s="69"/>
      <c r="GHK5" s="69"/>
      <c r="GHL5" s="69"/>
      <c r="GHM5" s="69"/>
      <c r="GHN5" s="69"/>
      <c r="GHO5" s="69"/>
      <c r="GHP5" s="69"/>
      <c r="GHQ5" s="69"/>
      <c r="GHR5" s="69"/>
      <c r="GHS5" s="69"/>
      <c r="GHT5" s="69"/>
      <c r="GHU5" s="69"/>
      <c r="GHV5" s="69"/>
      <c r="GHW5" s="69"/>
      <c r="GHX5" s="69"/>
      <c r="GHY5" s="69"/>
      <c r="GHZ5" s="69"/>
      <c r="GIA5" s="69"/>
      <c r="GIB5" s="69"/>
      <c r="GIC5" s="69"/>
      <c r="GID5" s="69"/>
      <c r="GIE5" s="69"/>
      <c r="GIF5" s="69"/>
      <c r="GIG5" s="69"/>
      <c r="GIH5" s="69"/>
      <c r="GII5" s="69"/>
      <c r="GIJ5" s="69"/>
      <c r="GIK5" s="69"/>
      <c r="GIL5" s="69"/>
      <c r="GIM5" s="69"/>
      <c r="GIN5" s="69"/>
      <c r="GIO5" s="69"/>
      <c r="GIP5" s="69"/>
      <c r="GIQ5" s="69"/>
      <c r="GIR5" s="69"/>
      <c r="GIS5" s="69"/>
      <c r="GIT5" s="69"/>
      <c r="GIU5" s="69"/>
      <c r="GIV5" s="69"/>
      <c r="GIW5" s="69"/>
      <c r="GIX5" s="69"/>
      <c r="GIY5" s="69"/>
      <c r="GIZ5" s="69"/>
      <c r="GJA5" s="69"/>
      <c r="GJB5" s="69"/>
      <c r="GJC5" s="69"/>
      <c r="GJD5" s="69"/>
      <c r="GJE5" s="69"/>
      <c r="GJF5" s="69"/>
      <c r="GJG5" s="69"/>
      <c r="GJH5" s="69"/>
      <c r="GJI5" s="69"/>
      <c r="GJJ5" s="69"/>
      <c r="GJK5" s="69"/>
      <c r="GJL5" s="69"/>
      <c r="GJM5" s="69"/>
      <c r="GJN5" s="69"/>
      <c r="GJO5" s="69"/>
      <c r="GJP5" s="69"/>
      <c r="GJQ5" s="69"/>
      <c r="GJR5" s="69"/>
      <c r="GJS5" s="69"/>
      <c r="GJT5" s="69"/>
      <c r="GJU5" s="69"/>
      <c r="GJV5" s="69"/>
      <c r="GJW5" s="69"/>
      <c r="GJX5" s="69"/>
      <c r="GJY5" s="69"/>
      <c r="GJZ5" s="69"/>
      <c r="GKA5" s="69"/>
      <c r="GKB5" s="69"/>
      <c r="GKC5" s="69"/>
      <c r="GKD5" s="69"/>
      <c r="GKE5" s="69"/>
      <c r="GKF5" s="69"/>
      <c r="GKG5" s="69"/>
      <c r="GKH5" s="69"/>
      <c r="GKI5" s="69"/>
      <c r="GKJ5" s="69"/>
      <c r="GKK5" s="69"/>
      <c r="GKL5" s="69"/>
      <c r="GKM5" s="69"/>
      <c r="GKN5" s="69"/>
      <c r="GKO5" s="69"/>
      <c r="GKP5" s="69"/>
      <c r="GKQ5" s="69"/>
      <c r="GKR5" s="69"/>
      <c r="GKS5" s="69"/>
      <c r="GKT5" s="69"/>
      <c r="GKU5" s="69"/>
      <c r="GKV5" s="69"/>
      <c r="GKW5" s="69"/>
      <c r="GKX5" s="69"/>
      <c r="GKY5" s="69"/>
      <c r="GKZ5" s="69"/>
      <c r="GLA5" s="69"/>
      <c r="GLB5" s="69"/>
      <c r="GLC5" s="69"/>
      <c r="GLD5" s="69"/>
      <c r="GLE5" s="69"/>
      <c r="GLF5" s="69"/>
      <c r="GLG5" s="69"/>
      <c r="GLH5" s="69"/>
      <c r="GLI5" s="69"/>
      <c r="GLJ5" s="69"/>
      <c r="GLK5" s="69"/>
      <c r="GLL5" s="69"/>
      <c r="GLM5" s="69"/>
      <c r="GLN5" s="69"/>
      <c r="GLO5" s="69"/>
      <c r="GLP5" s="69"/>
      <c r="GLQ5" s="69"/>
      <c r="GLR5" s="69"/>
      <c r="GLS5" s="69"/>
      <c r="GLT5" s="69"/>
      <c r="GLU5" s="69"/>
      <c r="GLV5" s="69"/>
      <c r="GLW5" s="69"/>
      <c r="GLX5" s="69"/>
      <c r="GLY5" s="69"/>
      <c r="GLZ5" s="69"/>
      <c r="GMA5" s="69"/>
      <c r="GMB5" s="69"/>
      <c r="GMC5" s="69"/>
      <c r="GMD5" s="69"/>
      <c r="GME5" s="69"/>
      <c r="GMF5" s="69"/>
      <c r="GMG5" s="69"/>
      <c r="GMH5" s="69"/>
      <c r="GMI5" s="69"/>
      <c r="GMJ5" s="69"/>
      <c r="GMK5" s="69"/>
      <c r="GML5" s="69"/>
      <c r="GMM5" s="69"/>
      <c r="GMN5" s="69"/>
      <c r="GMO5" s="69"/>
      <c r="GMP5" s="69"/>
      <c r="GMQ5" s="69"/>
      <c r="GMR5" s="69"/>
      <c r="GMS5" s="69"/>
      <c r="GMT5" s="69"/>
      <c r="GMU5" s="69"/>
      <c r="GMV5" s="69"/>
      <c r="GMW5" s="69"/>
      <c r="GMX5" s="69"/>
      <c r="GMY5" s="69"/>
      <c r="GMZ5" s="69"/>
      <c r="GNA5" s="69"/>
      <c r="GNB5" s="69"/>
      <c r="GNC5" s="69"/>
      <c r="GND5" s="69"/>
      <c r="GNE5" s="69"/>
      <c r="GNF5" s="69"/>
      <c r="GNG5" s="69"/>
      <c r="GNH5" s="69"/>
      <c r="GNI5" s="69"/>
      <c r="GNJ5" s="69"/>
      <c r="GNK5" s="69"/>
      <c r="GNL5" s="69"/>
      <c r="GNM5" s="69"/>
      <c r="GNN5" s="69"/>
      <c r="GNO5" s="69"/>
      <c r="GNP5" s="69"/>
      <c r="GNQ5" s="69"/>
      <c r="GNR5" s="69"/>
      <c r="GNS5" s="69"/>
      <c r="GNT5" s="69"/>
      <c r="GNU5" s="69"/>
      <c r="GNV5" s="69"/>
      <c r="GNW5" s="69"/>
      <c r="GNX5" s="69"/>
      <c r="GNY5" s="69"/>
      <c r="GNZ5" s="69"/>
      <c r="GOA5" s="69"/>
      <c r="GOB5" s="69"/>
      <c r="GOC5" s="69"/>
      <c r="GOD5" s="69"/>
      <c r="GOE5" s="69"/>
      <c r="GOF5" s="69"/>
      <c r="GOG5" s="69"/>
      <c r="GOH5" s="69"/>
      <c r="GOI5" s="69"/>
      <c r="GOJ5" s="69"/>
      <c r="GOK5" s="69"/>
      <c r="GOL5" s="69"/>
      <c r="GOM5" s="69"/>
      <c r="GON5" s="69"/>
      <c r="GOO5" s="69"/>
      <c r="GOP5" s="69"/>
      <c r="GOQ5" s="69"/>
      <c r="GOR5" s="69"/>
      <c r="GOS5" s="69"/>
      <c r="GOT5" s="69"/>
      <c r="GOU5" s="69"/>
      <c r="GOV5" s="69"/>
      <c r="GOW5" s="69"/>
      <c r="GOX5" s="69"/>
      <c r="GOY5" s="69"/>
      <c r="GOZ5" s="69"/>
      <c r="GPA5" s="69"/>
      <c r="GPB5" s="69"/>
      <c r="GPC5" s="69"/>
      <c r="GPD5" s="69"/>
      <c r="GPE5" s="69"/>
      <c r="GPF5" s="69"/>
      <c r="GPG5" s="69"/>
      <c r="GPH5" s="69"/>
      <c r="GPI5" s="69"/>
      <c r="GPJ5" s="69"/>
      <c r="GPK5" s="69"/>
      <c r="GPL5" s="69"/>
      <c r="GPM5" s="69"/>
      <c r="GPN5" s="69"/>
      <c r="GPO5" s="69"/>
      <c r="GPP5" s="69"/>
      <c r="GPQ5" s="69"/>
      <c r="GPR5" s="69"/>
      <c r="GPS5" s="69"/>
      <c r="GPT5" s="69"/>
      <c r="GPU5" s="69"/>
      <c r="GPV5" s="69"/>
      <c r="GPW5" s="69"/>
      <c r="GPX5" s="69"/>
      <c r="GPY5" s="69"/>
      <c r="GPZ5" s="69"/>
      <c r="GQA5" s="69"/>
      <c r="GQB5" s="69"/>
      <c r="GQC5" s="69"/>
      <c r="GQD5" s="69"/>
      <c r="GQE5" s="69"/>
      <c r="GQF5" s="69"/>
      <c r="GQG5" s="69"/>
      <c r="GQH5" s="69"/>
      <c r="GQI5" s="69"/>
      <c r="GQJ5" s="69"/>
      <c r="GQK5" s="69"/>
      <c r="GQL5" s="69"/>
      <c r="GQM5" s="69"/>
      <c r="GQN5" s="69"/>
      <c r="GQO5" s="69"/>
      <c r="GQP5" s="69"/>
      <c r="GQQ5" s="69"/>
      <c r="GQR5" s="69"/>
      <c r="GQS5" s="69"/>
      <c r="GQT5" s="69"/>
      <c r="GQU5" s="69"/>
      <c r="GQV5" s="69"/>
      <c r="GQW5" s="69"/>
      <c r="GQX5" s="69"/>
      <c r="GQY5" s="69"/>
      <c r="GQZ5" s="69"/>
      <c r="GRA5" s="69"/>
      <c r="GRB5" s="69"/>
      <c r="GRC5" s="69"/>
      <c r="GRD5" s="69"/>
      <c r="GRE5" s="69"/>
      <c r="GRF5" s="69"/>
      <c r="GRG5" s="69"/>
      <c r="GRH5" s="69"/>
      <c r="GRI5" s="69"/>
      <c r="GRJ5" s="69"/>
      <c r="GRK5" s="69"/>
      <c r="GRL5" s="69"/>
      <c r="GRM5" s="69"/>
      <c r="GRN5" s="69"/>
      <c r="GRO5" s="69"/>
      <c r="GRP5" s="69"/>
      <c r="GRQ5" s="69"/>
      <c r="GRR5" s="69"/>
      <c r="GRS5" s="69"/>
      <c r="GRT5" s="69"/>
      <c r="GRU5" s="69"/>
      <c r="GRV5" s="69"/>
      <c r="GRW5" s="69"/>
      <c r="GRX5" s="69"/>
      <c r="GRY5" s="69"/>
      <c r="GRZ5" s="69"/>
      <c r="GSA5" s="69"/>
      <c r="GSB5" s="69"/>
      <c r="GSC5" s="69"/>
      <c r="GSD5" s="69"/>
      <c r="GSE5" s="69"/>
      <c r="GSF5" s="69"/>
      <c r="GSG5" s="69"/>
      <c r="GSH5" s="69"/>
      <c r="GSI5" s="69"/>
      <c r="GSJ5" s="69"/>
      <c r="GSK5" s="69"/>
      <c r="GSL5" s="69"/>
      <c r="GSM5" s="69"/>
      <c r="GSN5" s="69"/>
      <c r="GSO5" s="69"/>
      <c r="GSP5" s="69"/>
      <c r="GSQ5" s="69"/>
      <c r="GSR5" s="69"/>
      <c r="GSS5" s="69"/>
      <c r="GST5" s="69"/>
      <c r="GSU5" s="69"/>
      <c r="GSV5" s="69"/>
      <c r="GSW5" s="69"/>
      <c r="GSX5" s="69"/>
      <c r="GSY5" s="69"/>
      <c r="GSZ5" s="69"/>
      <c r="GTA5" s="69"/>
      <c r="GTB5" s="69"/>
      <c r="GTC5" s="69"/>
      <c r="GTD5" s="69"/>
      <c r="GTE5" s="69"/>
      <c r="GTF5" s="69"/>
      <c r="GTG5" s="69"/>
      <c r="GTH5" s="69"/>
      <c r="GTI5" s="69"/>
      <c r="GTJ5" s="69"/>
      <c r="GTK5" s="69"/>
      <c r="GTL5" s="69"/>
      <c r="GTM5" s="69"/>
      <c r="GTN5" s="69"/>
      <c r="GTO5" s="69"/>
      <c r="GTP5" s="69"/>
      <c r="GTQ5" s="69"/>
      <c r="GTR5" s="69"/>
      <c r="GTS5" s="69"/>
      <c r="GTT5" s="69"/>
      <c r="GTU5" s="69"/>
      <c r="GTV5" s="69"/>
      <c r="GTW5" s="69"/>
      <c r="GTX5" s="69"/>
      <c r="GTY5" s="69"/>
      <c r="GTZ5" s="69"/>
      <c r="GUA5" s="69"/>
      <c r="GUB5" s="69"/>
      <c r="GUC5" s="69"/>
      <c r="GUD5" s="69"/>
      <c r="GUE5" s="69"/>
      <c r="GUF5" s="69"/>
      <c r="GUG5" s="69"/>
      <c r="GUH5" s="69"/>
      <c r="GUI5" s="69"/>
      <c r="GUJ5" s="69"/>
      <c r="GUK5" s="69"/>
      <c r="GUL5" s="69"/>
      <c r="GUM5" s="69"/>
      <c r="GUN5" s="69"/>
      <c r="GUO5" s="69"/>
      <c r="GUP5" s="69"/>
      <c r="GUQ5" s="69"/>
      <c r="GUR5" s="69"/>
      <c r="GUS5" s="69"/>
      <c r="GUT5" s="69"/>
      <c r="GUU5" s="69"/>
      <c r="GUV5" s="69"/>
      <c r="GUW5" s="69"/>
      <c r="GUX5" s="69"/>
      <c r="GUY5" s="69"/>
      <c r="GUZ5" s="69"/>
      <c r="GVA5" s="69"/>
      <c r="GVB5" s="69"/>
      <c r="GVC5" s="69"/>
      <c r="GVD5" s="69"/>
      <c r="GVE5" s="69"/>
      <c r="GVF5" s="69"/>
      <c r="GVG5" s="69"/>
      <c r="GVH5" s="69"/>
      <c r="GVI5" s="69"/>
      <c r="GVJ5" s="69"/>
      <c r="GVK5" s="69"/>
      <c r="GVL5" s="69"/>
      <c r="GVM5" s="69"/>
      <c r="GVN5" s="69"/>
      <c r="GVO5" s="69"/>
      <c r="GVP5" s="69"/>
      <c r="GVQ5" s="69"/>
      <c r="GVR5" s="69"/>
      <c r="GVS5" s="69"/>
      <c r="GVT5" s="69"/>
      <c r="GVU5" s="69"/>
      <c r="GVV5" s="69"/>
      <c r="GVW5" s="69"/>
      <c r="GVX5" s="69"/>
      <c r="GVY5" s="69"/>
      <c r="GVZ5" s="69"/>
      <c r="GWA5" s="69"/>
      <c r="GWB5" s="69"/>
      <c r="GWC5" s="69"/>
      <c r="GWD5" s="69"/>
      <c r="GWE5" s="69"/>
      <c r="GWF5" s="69"/>
      <c r="GWG5" s="69"/>
      <c r="GWH5" s="69"/>
      <c r="GWI5" s="69"/>
      <c r="GWJ5" s="69"/>
      <c r="GWK5" s="69"/>
      <c r="GWL5" s="69"/>
      <c r="GWM5" s="69"/>
      <c r="GWN5" s="69"/>
      <c r="GWO5" s="69"/>
      <c r="GWP5" s="69"/>
      <c r="GWQ5" s="69"/>
      <c r="GWR5" s="69"/>
      <c r="GWS5" s="69"/>
      <c r="GWT5" s="69"/>
      <c r="GWU5" s="69"/>
      <c r="GWV5" s="69"/>
      <c r="GWW5" s="69"/>
      <c r="GWX5" s="69"/>
      <c r="GWY5" s="69"/>
      <c r="GWZ5" s="69"/>
      <c r="GXA5" s="69"/>
      <c r="GXB5" s="69"/>
      <c r="GXC5" s="69"/>
      <c r="GXD5" s="69"/>
      <c r="GXE5" s="69"/>
      <c r="GXF5" s="69"/>
      <c r="GXG5" s="69"/>
      <c r="GXH5" s="69"/>
      <c r="GXI5" s="69"/>
      <c r="GXJ5" s="69"/>
      <c r="GXK5" s="69"/>
      <c r="GXL5" s="69"/>
      <c r="GXM5" s="69"/>
      <c r="GXN5" s="69"/>
      <c r="GXO5" s="69"/>
      <c r="GXP5" s="69"/>
      <c r="GXQ5" s="69"/>
      <c r="GXR5" s="69"/>
      <c r="GXS5" s="69"/>
      <c r="GXT5" s="69"/>
      <c r="GXU5" s="69"/>
      <c r="GXV5" s="69"/>
      <c r="GXW5" s="69"/>
      <c r="GXX5" s="69"/>
      <c r="GXY5" s="69"/>
      <c r="GXZ5" s="69"/>
      <c r="GYA5" s="69"/>
      <c r="GYB5" s="69"/>
      <c r="GYC5" s="69"/>
      <c r="GYD5" s="69"/>
      <c r="GYE5" s="69"/>
      <c r="GYF5" s="69"/>
      <c r="GYG5" s="69"/>
      <c r="GYH5" s="69"/>
      <c r="GYI5" s="69"/>
      <c r="GYJ5" s="69"/>
      <c r="GYK5" s="69"/>
      <c r="GYL5" s="69"/>
      <c r="GYM5" s="69"/>
      <c r="GYN5" s="69"/>
      <c r="GYO5" s="69"/>
      <c r="GYP5" s="69"/>
      <c r="GYQ5" s="69"/>
      <c r="GYR5" s="69"/>
      <c r="GYS5" s="69"/>
      <c r="GYT5" s="69"/>
      <c r="GYU5" s="69"/>
      <c r="GYV5" s="69"/>
      <c r="GYW5" s="69"/>
      <c r="GYX5" s="69"/>
      <c r="GYY5" s="69"/>
      <c r="GYZ5" s="69"/>
      <c r="GZA5" s="69"/>
      <c r="GZB5" s="69"/>
      <c r="GZC5" s="69"/>
      <c r="GZD5" s="69"/>
      <c r="GZE5" s="69"/>
      <c r="GZF5" s="69"/>
      <c r="GZG5" s="69"/>
      <c r="GZH5" s="69"/>
      <c r="GZI5" s="69"/>
      <c r="GZJ5" s="69"/>
      <c r="GZK5" s="69"/>
      <c r="GZL5" s="69"/>
      <c r="GZM5" s="69"/>
      <c r="GZN5" s="69"/>
      <c r="GZO5" s="69"/>
      <c r="GZP5" s="69"/>
      <c r="GZQ5" s="69"/>
      <c r="GZR5" s="69"/>
      <c r="GZS5" s="69"/>
      <c r="GZT5" s="69"/>
      <c r="GZU5" s="69"/>
      <c r="GZV5" s="69"/>
      <c r="GZW5" s="69"/>
      <c r="GZX5" s="69"/>
      <c r="GZY5" s="69"/>
      <c r="GZZ5" s="69"/>
      <c r="HAA5" s="69"/>
      <c r="HAB5" s="69"/>
      <c r="HAC5" s="69"/>
      <c r="HAD5" s="69"/>
      <c r="HAE5" s="69"/>
      <c r="HAF5" s="69"/>
      <c r="HAG5" s="69"/>
      <c r="HAH5" s="69"/>
      <c r="HAI5" s="69"/>
      <c r="HAJ5" s="69"/>
      <c r="HAK5" s="69"/>
      <c r="HAL5" s="69"/>
      <c r="HAM5" s="69"/>
      <c r="HAN5" s="69"/>
      <c r="HAO5" s="69"/>
      <c r="HAP5" s="69"/>
      <c r="HAQ5" s="69"/>
      <c r="HAR5" s="69"/>
      <c r="HAS5" s="69"/>
      <c r="HAT5" s="69"/>
      <c r="HAU5" s="69"/>
      <c r="HAV5" s="69"/>
      <c r="HAW5" s="69"/>
      <c r="HAX5" s="69"/>
      <c r="HAY5" s="69"/>
      <c r="HAZ5" s="69"/>
      <c r="HBA5" s="69"/>
      <c r="HBB5" s="69"/>
      <c r="HBC5" s="69"/>
      <c r="HBD5" s="69"/>
      <c r="HBE5" s="69"/>
      <c r="HBF5" s="69"/>
      <c r="HBG5" s="69"/>
      <c r="HBH5" s="69"/>
      <c r="HBI5" s="69"/>
      <c r="HBJ5" s="69"/>
      <c r="HBK5" s="69"/>
      <c r="HBL5" s="69"/>
      <c r="HBM5" s="69"/>
      <c r="HBN5" s="69"/>
      <c r="HBO5" s="69"/>
      <c r="HBP5" s="69"/>
      <c r="HBQ5" s="69"/>
      <c r="HBR5" s="69"/>
      <c r="HBS5" s="69"/>
      <c r="HBT5" s="69"/>
      <c r="HBU5" s="69"/>
      <c r="HBV5" s="69"/>
      <c r="HBW5" s="69"/>
      <c r="HBX5" s="69"/>
      <c r="HBY5" s="69"/>
      <c r="HBZ5" s="69"/>
      <c r="HCA5" s="69"/>
      <c r="HCB5" s="69"/>
      <c r="HCC5" s="69"/>
      <c r="HCD5" s="69"/>
      <c r="HCE5" s="69"/>
      <c r="HCF5" s="69"/>
      <c r="HCG5" s="69"/>
      <c r="HCH5" s="69"/>
      <c r="HCI5" s="69"/>
      <c r="HCJ5" s="69"/>
      <c r="HCK5" s="69"/>
      <c r="HCL5" s="69"/>
      <c r="HCM5" s="69"/>
      <c r="HCN5" s="69"/>
      <c r="HCO5" s="69"/>
      <c r="HCP5" s="69"/>
      <c r="HCQ5" s="69"/>
      <c r="HCR5" s="69"/>
      <c r="HCS5" s="69"/>
      <c r="HCT5" s="69"/>
      <c r="HCU5" s="69"/>
      <c r="HCV5" s="69"/>
      <c r="HCW5" s="69"/>
      <c r="HCX5" s="69"/>
      <c r="HCY5" s="69"/>
      <c r="HCZ5" s="69"/>
      <c r="HDA5" s="69"/>
      <c r="HDB5" s="69"/>
      <c r="HDC5" s="69"/>
      <c r="HDD5" s="69"/>
      <c r="HDE5" s="69"/>
      <c r="HDF5" s="69"/>
      <c r="HDG5" s="69"/>
      <c r="HDH5" s="69"/>
      <c r="HDI5" s="69"/>
      <c r="HDJ5" s="69"/>
      <c r="HDK5" s="69"/>
      <c r="HDL5" s="69"/>
      <c r="HDM5" s="69"/>
      <c r="HDN5" s="69"/>
      <c r="HDO5" s="69"/>
      <c r="HDP5" s="69"/>
      <c r="HDQ5" s="69"/>
      <c r="HDR5" s="69"/>
      <c r="HDS5" s="69"/>
      <c r="HDT5" s="69"/>
      <c r="HDU5" s="69"/>
      <c r="HDV5" s="69"/>
      <c r="HDW5" s="69"/>
      <c r="HDX5" s="69"/>
      <c r="HDY5" s="69"/>
      <c r="HDZ5" s="69"/>
      <c r="HEA5" s="69"/>
      <c r="HEB5" s="69"/>
      <c r="HEC5" s="69"/>
      <c r="HED5" s="69"/>
      <c r="HEE5" s="69"/>
      <c r="HEF5" s="69"/>
      <c r="HEG5" s="69"/>
      <c r="HEH5" s="69"/>
      <c r="HEI5" s="69"/>
      <c r="HEJ5" s="69"/>
      <c r="HEK5" s="69"/>
      <c r="HEL5" s="69"/>
      <c r="HEM5" s="69"/>
      <c r="HEN5" s="69"/>
      <c r="HEO5" s="69"/>
      <c r="HEP5" s="69"/>
      <c r="HEQ5" s="69"/>
      <c r="HER5" s="69"/>
      <c r="HES5" s="69"/>
      <c r="HET5" s="69"/>
      <c r="HEU5" s="69"/>
      <c r="HEV5" s="69"/>
      <c r="HEW5" s="69"/>
      <c r="HEX5" s="69"/>
      <c r="HEY5" s="69"/>
      <c r="HEZ5" s="69"/>
      <c r="HFA5" s="69"/>
      <c r="HFB5" s="69"/>
      <c r="HFC5" s="69"/>
      <c r="HFD5" s="69"/>
      <c r="HFE5" s="69"/>
      <c r="HFF5" s="69"/>
      <c r="HFG5" s="69"/>
      <c r="HFH5" s="69"/>
      <c r="HFI5" s="69"/>
      <c r="HFJ5" s="69"/>
      <c r="HFK5" s="69"/>
      <c r="HFL5" s="69"/>
      <c r="HFM5" s="69"/>
      <c r="HFN5" s="69"/>
      <c r="HFO5" s="69"/>
      <c r="HFP5" s="69"/>
      <c r="HFQ5" s="69"/>
      <c r="HFR5" s="69"/>
      <c r="HFS5" s="69"/>
      <c r="HFT5" s="69"/>
      <c r="HFU5" s="69"/>
      <c r="HFV5" s="69"/>
      <c r="HFW5" s="69"/>
      <c r="HFX5" s="69"/>
      <c r="HFY5" s="69"/>
      <c r="HFZ5" s="69"/>
      <c r="HGA5" s="69"/>
      <c r="HGB5" s="69"/>
      <c r="HGC5" s="69"/>
      <c r="HGD5" s="69"/>
      <c r="HGE5" s="69"/>
      <c r="HGF5" s="69"/>
      <c r="HGG5" s="69"/>
      <c r="HGH5" s="69"/>
      <c r="HGI5" s="69"/>
      <c r="HGJ5" s="69"/>
      <c r="HGK5" s="69"/>
      <c r="HGL5" s="69"/>
      <c r="HGM5" s="69"/>
      <c r="HGN5" s="69"/>
      <c r="HGO5" s="69"/>
      <c r="HGP5" s="69"/>
      <c r="HGQ5" s="69"/>
      <c r="HGR5" s="69"/>
      <c r="HGS5" s="69"/>
      <c r="HGT5" s="69"/>
      <c r="HGU5" s="69"/>
      <c r="HGV5" s="69"/>
      <c r="HGW5" s="69"/>
      <c r="HGX5" s="69"/>
      <c r="HGY5" s="69"/>
      <c r="HGZ5" s="69"/>
      <c r="HHA5" s="69"/>
      <c r="HHB5" s="69"/>
      <c r="HHC5" s="69"/>
      <c r="HHD5" s="69"/>
      <c r="HHE5" s="69"/>
      <c r="HHF5" s="69"/>
      <c r="HHG5" s="69"/>
      <c r="HHH5" s="69"/>
      <c r="HHI5" s="69"/>
      <c r="HHJ5" s="69"/>
      <c r="HHK5" s="69"/>
      <c r="HHL5" s="69"/>
      <c r="HHM5" s="69"/>
      <c r="HHN5" s="69"/>
      <c r="HHO5" s="69"/>
      <c r="HHP5" s="69"/>
      <c r="HHQ5" s="69"/>
      <c r="HHR5" s="69"/>
      <c r="HHS5" s="69"/>
      <c r="HHT5" s="69"/>
      <c r="HHU5" s="69"/>
      <c r="HHV5" s="69"/>
      <c r="HHW5" s="69"/>
      <c r="HHX5" s="69"/>
      <c r="HHY5" s="69"/>
      <c r="HHZ5" s="69"/>
      <c r="HIA5" s="69"/>
      <c r="HIB5" s="69"/>
      <c r="HIC5" s="69"/>
      <c r="HID5" s="69"/>
      <c r="HIE5" s="69"/>
      <c r="HIF5" s="69"/>
      <c r="HIG5" s="69"/>
      <c r="HIH5" s="69"/>
      <c r="HII5" s="69"/>
      <c r="HIJ5" s="69"/>
      <c r="HIK5" s="69"/>
      <c r="HIL5" s="69"/>
      <c r="HIM5" s="69"/>
      <c r="HIN5" s="69"/>
      <c r="HIO5" s="69"/>
      <c r="HIP5" s="69"/>
      <c r="HIQ5" s="69"/>
      <c r="HIR5" s="69"/>
      <c r="HIS5" s="69"/>
      <c r="HIT5" s="69"/>
      <c r="HIU5" s="69"/>
      <c r="HIV5" s="69"/>
      <c r="HIW5" s="69"/>
      <c r="HIX5" s="69"/>
      <c r="HIY5" s="69"/>
      <c r="HIZ5" s="69"/>
      <c r="HJA5" s="69"/>
      <c r="HJB5" s="69"/>
      <c r="HJC5" s="69"/>
      <c r="HJD5" s="69"/>
      <c r="HJE5" s="69"/>
      <c r="HJF5" s="69"/>
      <c r="HJG5" s="69"/>
      <c r="HJH5" s="69"/>
      <c r="HJI5" s="69"/>
      <c r="HJJ5" s="69"/>
      <c r="HJK5" s="69"/>
      <c r="HJL5" s="69"/>
      <c r="HJM5" s="69"/>
      <c r="HJN5" s="69"/>
      <c r="HJO5" s="69"/>
      <c r="HJP5" s="69"/>
      <c r="HJQ5" s="69"/>
      <c r="HJR5" s="69"/>
      <c r="HJS5" s="69"/>
      <c r="HJT5" s="69"/>
      <c r="HJU5" s="69"/>
      <c r="HJV5" s="69"/>
      <c r="HJW5" s="69"/>
      <c r="HJX5" s="69"/>
      <c r="HJY5" s="69"/>
      <c r="HJZ5" s="69"/>
      <c r="HKA5" s="69"/>
      <c r="HKB5" s="69"/>
      <c r="HKC5" s="69"/>
      <c r="HKD5" s="69"/>
      <c r="HKE5" s="69"/>
      <c r="HKF5" s="69"/>
      <c r="HKG5" s="69"/>
      <c r="HKH5" s="69"/>
      <c r="HKI5" s="69"/>
      <c r="HKJ5" s="69"/>
      <c r="HKK5" s="69"/>
      <c r="HKL5" s="69"/>
      <c r="HKM5" s="69"/>
      <c r="HKN5" s="69"/>
      <c r="HKO5" s="69"/>
      <c r="HKP5" s="69"/>
      <c r="HKQ5" s="69"/>
      <c r="HKR5" s="69"/>
      <c r="HKS5" s="69"/>
      <c r="HKT5" s="69"/>
      <c r="HKU5" s="69"/>
      <c r="HKV5" s="69"/>
      <c r="HKW5" s="69"/>
      <c r="HKX5" s="69"/>
      <c r="HKY5" s="69"/>
      <c r="HKZ5" s="69"/>
      <c r="HLA5" s="69"/>
      <c r="HLB5" s="69"/>
      <c r="HLC5" s="69"/>
      <c r="HLD5" s="69"/>
      <c r="HLE5" s="69"/>
      <c r="HLF5" s="69"/>
      <c r="HLG5" s="69"/>
      <c r="HLH5" s="69"/>
      <c r="HLI5" s="69"/>
      <c r="HLJ5" s="69"/>
      <c r="HLK5" s="69"/>
      <c r="HLL5" s="69"/>
      <c r="HLM5" s="69"/>
      <c r="HLN5" s="69"/>
      <c r="HLO5" s="69"/>
      <c r="HLP5" s="69"/>
      <c r="HLQ5" s="69"/>
      <c r="HLR5" s="69"/>
      <c r="HLS5" s="69"/>
      <c r="HLT5" s="69"/>
      <c r="HLU5" s="69"/>
      <c r="HLV5" s="69"/>
      <c r="HLW5" s="69"/>
      <c r="HLX5" s="69"/>
      <c r="HLY5" s="69"/>
      <c r="HLZ5" s="69"/>
      <c r="HMA5" s="69"/>
      <c r="HMB5" s="69"/>
      <c r="HMC5" s="69"/>
      <c r="HMD5" s="69"/>
      <c r="HME5" s="69"/>
      <c r="HMF5" s="69"/>
      <c r="HMG5" s="69"/>
      <c r="HMH5" s="69"/>
      <c r="HMI5" s="69"/>
      <c r="HMJ5" s="69"/>
      <c r="HMK5" s="69"/>
      <c r="HML5" s="69"/>
      <c r="HMM5" s="69"/>
      <c r="HMN5" s="69"/>
      <c r="HMO5" s="69"/>
      <c r="HMP5" s="69"/>
      <c r="HMQ5" s="69"/>
      <c r="HMR5" s="69"/>
      <c r="HMS5" s="69"/>
      <c r="HMT5" s="69"/>
      <c r="HMU5" s="69"/>
      <c r="HMV5" s="69"/>
      <c r="HMW5" s="69"/>
      <c r="HMX5" s="69"/>
      <c r="HMY5" s="69"/>
      <c r="HMZ5" s="69"/>
      <c r="HNA5" s="69"/>
      <c r="HNB5" s="69"/>
      <c r="HNC5" s="69"/>
      <c r="HND5" s="69"/>
      <c r="HNE5" s="69"/>
      <c r="HNF5" s="69"/>
      <c r="HNG5" s="69"/>
      <c r="HNH5" s="69"/>
      <c r="HNI5" s="69"/>
      <c r="HNJ5" s="69"/>
      <c r="HNK5" s="69"/>
      <c r="HNL5" s="69"/>
      <c r="HNM5" s="69"/>
      <c r="HNN5" s="69"/>
      <c r="HNO5" s="69"/>
      <c r="HNP5" s="69"/>
      <c r="HNQ5" s="69"/>
      <c r="HNR5" s="69"/>
      <c r="HNS5" s="69"/>
      <c r="HNT5" s="69"/>
      <c r="HNU5" s="69"/>
      <c r="HNV5" s="69"/>
      <c r="HNW5" s="69"/>
      <c r="HNX5" s="69"/>
      <c r="HNY5" s="69"/>
      <c r="HNZ5" s="69"/>
      <c r="HOA5" s="69"/>
      <c r="HOB5" s="69"/>
      <c r="HOC5" s="69"/>
      <c r="HOD5" s="69"/>
      <c r="HOE5" s="69"/>
      <c r="HOF5" s="69"/>
      <c r="HOG5" s="69"/>
      <c r="HOH5" s="69"/>
      <c r="HOI5" s="69"/>
      <c r="HOJ5" s="69"/>
      <c r="HOK5" s="69"/>
      <c r="HOL5" s="69"/>
      <c r="HOM5" s="69"/>
      <c r="HON5" s="69"/>
      <c r="HOO5" s="69"/>
      <c r="HOP5" s="69"/>
      <c r="HOQ5" s="69"/>
      <c r="HOR5" s="69"/>
      <c r="HOS5" s="69"/>
      <c r="HOT5" s="69"/>
      <c r="HOU5" s="69"/>
      <c r="HOV5" s="69"/>
      <c r="HOW5" s="69"/>
      <c r="HOX5" s="69"/>
      <c r="HOY5" s="69"/>
      <c r="HOZ5" s="69"/>
      <c r="HPA5" s="69"/>
      <c r="HPB5" s="69"/>
      <c r="HPC5" s="69"/>
      <c r="HPD5" s="69"/>
      <c r="HPE5" s="69"/>
      <c r="HPF5" s="69"/>
      <c r="HPG5" s="69"/>
      <c r="HPH5" s="69"/>
      <c r="HPI5" s="69"/>
      <c r="HPJ5" s="69"/>
      <c r="HPK5" s="69"/>
      <c r="HPL5" s="69"/>
      <c r="HPM5" s="69"/>
      <c r="HPN5" s="69"/>
      <c r="HPO5" s="69"/>
      <c r="HPP5" s="69"/>
      <c r="HPQ5" s="69"/>
      <c r="HPR5" s="69"/>
      <c r="HPS5" s="69"/>
      <c r="HPT5" s="69"/>
      <c r="HPU5" s="69"/>
      <c r="HPV5" s="69"/>
      <c r="HPW5" s="69"/>
      <c r="HPX5" s="69"/>
      <c r="HPY5" s="69"/>
      <c r="HPZ5" s="69"/>
      <c r="HQA5" s="69"/>
      <c r="HQB5" s="69"/>
      <c r="HQC5" s="69"/>
      <c r="HQD5" s="69"/>
      <c r="HQE5" s="69"/>
      <c r="HQF5" s="69"/>
      <c r="HQG5" s="69"/>
      <c r="HQH5" s="69"/>
      <c r="HQI5" s="69"/>
      <c r="HQJ5" s="69"/>
      <c r="HQK5" s="69"/>
      <c r="HQL5" s="69"/>
      <c r="HQM5" s="69"/>
      <c r="HQN5" s="69"/>
      <c r="HQO5" s="69"/>
      <c r="HQP5" s="69"/>
      <c r="HQQ5" s="69"/>
      <c r="HQR5" s="69"/>
      <c r="HQS5" s="69"/>
      <c r="HQT5" s="69"/>
      <c r="HQU5" s="69"/>
      <c r="HQV5" s="69"/>
      <c r="HQW5" s="69"/>
      <c r="HQX5" s="69"/>
      <c r="HQY5" s="69"/>
      <c r="HQZ5" s="69"/>
      <c r="HRA5" s="69"/>
      <c r="HRB5" s="69"/>
      <c r="HRC5" s="69"/>
      <c r="HRD5" s="69"/>
      <c r="HRE5" s="69"/>
      <c r="HRF5" s="69"/>
      <c r="HRG5" s="69"/>
      <c r="HRH5" s="69"/>
      <c r="HRI5" s="69"/>
      <c r="HRJ5" s="69"/>
      <c r="HRK5" s="69"/>
      <c r="HRL5" s="69"/>
      <c r="HRM5" s="69"/>
      <c r="HRN5" s="69"/>
      <c r="HRO5" s="69"/>
      <c r="HRP5" s="69"/>
      <c r="HRQ5" s="69"/>
      <c r="HRR5" s="69"/>
      <c r="HRS5" s="69"/>
      <c r="HRT5" s="69"/>
      <c r="HRU5" s="69"/>
      <c r="HRV5" s="69"/>
      <c r="HRW5" s="69"/>
      <c r="HRX5" s="69"/>
      <c r="HRY5" s="69"/>
      <c r="HRZ5" s="69"/>
      <c r="HSA5" s="69"/>
      <c r="HSB5" s="69"/>
      <c r="HSC5" s="69"/>
      <c r="HSD5" s="69"/>
      <c r="HSE5" s="69"/>
      <c r="HSF5" s="69"/>
      <c r="HSG5" s="69"/>
      <c r="HSH5" s="69"/>
      <c r="HSI5" s="69"/>
      <c r="HSJ5" s="69"/>
      <c r="HSK5" s="69"/>
      <c r="HSL5" s="69"/>
      <c r="HSM5" s="69"/>
      <c r="HSN5" s="69"/>
      <c r="HSO5" s="69"/>
      <c r="HSP5" s="69"/>
      <c r="HSQ5" s="69"/>
      <c r="HSR5" s="69"/>
      <c r="HSS5" s="69"/>
      <c r="HST5" s="69"/>
      <c r="HSU5" s="69"/>
      <c r="HSV5" s="69"/>
      <c r="HSW5" s="69"/>
      <c r="HSX5" s="69"/>
      <c r="HSY5" s="69"/>
      <c r="HSZ5" s="69"/>
      <c r="HTA5" s="69"/>
      <c r="HTB5" s="69"/>
      <c r="HTC5" s="69"/>
      <c r="HTD5" s="69"/>
      <c r="HTE5" s="69"/>
      <c r="HTF5" s="69"/>
      <c r="HTG5" s="69"/>
      <c r="HTH5" s="69"/>
      <c r="HTI5" s="69"/>
      <c r="HTJ5" s="69"/>
      <c r="HTK5" s="69"/>
      <c r="HTL5" s="69"/>
      <c r="HTM5" s="69"/>
      <c r="HTN5" s="69"/>
      <c r="HTO5" s="69"/>
      <c r="HTP5" s="69"/>
      <c r="HTQ5" s="69"/>
      <c r="HTR5" s="69"/>
      <c r="HTS5" s="69"/>
      <c r="HTT5" s="69"/>
      <c r="HTU5" s="69"/>
      <c r="HTV5" s="69"/>
      <c r="HTW5" s="69"/>
      <c r="HTX5" s="69"/>
      <c r="HTY5" s="69"/>
      <c r="HTZ5" s="69"/>
      <c r="HUA5" s="69"/>
      <c r="HUB5" s="69"/>
      <c r="HUC5" s="69"/>
      <c r="HUD5" s="69"/>
      <c r="HUE5" s="69"/>
      <c r="HUF5" s="69"/>
      <c r="HUG5" s="69"/>
      <c r="HUH5" s="69"/>
      <c r="HUI5" s="69"/>
      <c r="HUJ5" s="69"/>
      <c r="HUK5" s="69"/>
      <c r="HUL5" s="69"/>
      <c r="HUM5" s="69"/>
      <c r="HUN5" s="69"/>
      <c r="HUO5" s="69"/>
      <c r="HUP5" s="69"/>
      <c r="HUQ5" s="69"/>
      <c r="HUR5" s="69"/>
      <c r="HUS5" s="69"/>
      <c r="HUT5" s="69"/>
      <c r="HUU5" s="69"/>
      <c r="HUV5" s="69"/>
      <c r="HUW5" s="69"/>
      <c r="HUX5" s="69"/>
      <c r="HUY5" s="69"/>
      <c r="HUZ5" s="69"/>
      <c r="HVA5" s="69"/>
      <c r="HVB5" s="69"/>
      <c r="HVC5" s="69"/>
      <c r="HVD5" s="69"/>
      <c r="HVE5" s="69"/>
      <c r="HVF5" s="69"/>
      <c r="HVG5" s="69"/>
      <c r="HVH5" s="69"/>
      <c r="HVI5" s="69"/>
      <c r="HVJ5" s="69"/>
      <c r="HVK5" s="69"/>
      <c r="HVL5" s="69"/>
      <c r="HVM5" s="69"/>
      <c r="HVN5" s="69"/>
      <c r="HVO5" s="69"/>
      <c r="HVP5" s="69"/>
      <c r="HVQ5" s="69"/>
      <c r="HVR5" s="69"/>
      <c r="HVS5" s="69"/>
      <c r="HVT5" s="69"/>
      <c r="HVU5" s="69"/>
      <c r="HVV5" s="69"/>
      <c r="HVW5" s="69"/>
      <c r="HVX5" s="69"/>
      <c r="HVY5" s="69"/>
      <c r="HVZ5" s="69"/>
      <c r="HWA5" s="69"/>
      <c r="HWB5" s="69"/>
      <c r="HWC5" s="69"/>
      <c r="HWD5" s="69"/>
      <c r="HWE5" s="69"/>
      <c r="HWF5" s="69"/>
      <c r="HWG5" s="69"/>
      <c r="HWH5" s="69"/>
      <c r="HWI5" s="69"/>
      <c r="HWJ5" s="69"/>
      <c r="HWK5" s="69"/>
      <c r="HWL5" s="69"/>
      <c r="HWM5" s="69"/>
      <c r="HWN5" s="69"/>
      <c r="HWO5" s="69"/>
      <c r="HWP5" s="69"/>
      <c r="HWQ5" s="69"/>
      <c r="HWR5" s="69"/>
      <c r="HWS5" s="69"/>
      <c r="HWT5" s="69"/>
      <c r="HWU5" s="69"/>
      <c r="HWV5" s="69"/>
      <c r="HWW5" s="69"/>
      <c r="HWX5" s="69"/>
      <c r="HWY5" s="69"/>
      <c r="HWZ5" s="69"/>
      <c r="HXA5" s="69"/>
      <c r="HXB5" s="69"/>
      <c r="HXC5" s="69"/>
      <c r="HXD5" s="69"/>
      <c r="HXE5" s="69"/>
      <c r="HXF5" s="69"/>
      <c r="HXG5" s="69"/>
      <c r="HXH5" s="69"/>
      <c r="HXI5" s="69"/>
      <c r="HXJ5" s="69"/>
      <c r="HXK5" s="69"/>
      <c r="HXL5" s="69"/>
      <c r="HXM5" s="69"/>
      <c r="HXN5" s="69"/>
      <c r="HXO5" s="69"/>
      <c r="HXP5" s="69"/>
      <c r="HXQ5" s="69"/>
      <c r="HXR5" s="69"/>
      <c r="HXS5" s="69"/>
      <c r="HXT5" s="69"/>
      <c r="HXU5" s="69"/>
      <c r="HXV5" s="69"/>
      <c r="HXW5" s="69"/>
      <c r="HXX5" s="69"/>
      <c r="HXY5" s="69"/>
      <c r="HXZ5" s="69"/>
      <c r="HYA5" s="69"/>
      <c r="HYB5" s="69"/>
      <c r="HYC5" s="69"/>
      <c r="HYD5" s="69"/>
      <c r="HYE5" s="69"/>
      <c r="HYF5" s="69"/>
      <c r="HYG5" s="69"/>
      <c r="HYH5" s="69"/>
      <c r="HYI5" s="69"/>
      <c r="HYJ5" s="69"/>
      <c r="HYK5" s="69"/>
      <c r="HYL5" s="69"/>
      <c r="HYM5" s="69"/>
      <c r="HYN5" s="69"/>
      <c r="HYO5" s="69"/>
      <c r="HYP5" s="69"/>
      <c r="HYQ5" s="69"/>
      <c r="HYR5" s="69"/>
      <c r="HYS5" s="69"/>
      <c r="HYT5" s="69"/>
      <c r="HYU5" s="69"/>
      <c r="HYV5" s="69"/>
      <c r="HYW5" s="69"/>
      <c r="HYX5" s="69"/>
      <c r="HYY5" s="69"/>
      <c r="HYZ5" s="69"/>
      <c r="HZA5" s="69"/>
      <c r="HZB5" s="69"/>
      <c r="HZC5" s="69"/>
      <c r="HZD5" s="69"/>
      <c r="HZE5" s="69"/>
      <c r="HZF5" s="69"/>
      <c r="HZG5" s="69"/>
      <c r="HZH5" s="69"/>
      <c r="HZI5" s="69"/>
      <c r="HZJ5" s="69"/>
      <c r="HZK5" s="69"/>
      <c r="HZL5" s="69"/>
      <c r="HZM5" s="69"/>
      <c r="HZN5" s="69"/>
      <c r="HZO5" s="69"/>
      <c r="HZP5" s="69"/>
      <c r="HZQ5" s="69"/>
      <c r="HZR5" s="69"/>
      <c r="HZS5" s="69"/>
      <c r="HZT5" s="69"/>
      <c r="HZU5" s="69"/>
      <c r="HZV5" s="69"/>
      <c r="HZW5" s="69"/>
      <c r="HZX5" s="69"/>
      <c r="HZY5" s="69"/>
      <c r="HZZ5" s="69"/>
      <c r="IAA5" s="69"/>
      <c r="IAB5" s="69"/>
      <c r="IAC5" s="69"/>
      <c r="IAD5" s="69"/>
      <c r="IAE5" s="69"/>
      <c r="IAF5" s="69"/>
      <c r="IAG5" s="69"/>
      <c r="IAH5" s="69"/>
      <c r="IAI5" s="69"/>
      <c r="IAJ5" s="69"/>
      <c r="IAK5" s="69"/>
      <c r="IAL5" s="69"/>
      <c r="IAM5" s="69"/>
      <c r="IAN5" s="69"/>
      <c r="IAO5" s="69"/>
      <c r="IAP5" s="69"/>
      <c r="IAQ5" s="69"/>
      <c r="IAR5" s="69"/>
      <c r="IAS5" s="69"/>
      <c r="IAT5" s="69"/>
      <c r="IAU5" s="69"/>
      <c r="IAV5" s="69"/>
      <c r="IAW5" s="69"/>
      <c r="IAX5" s="69"/>
      <c r="IAY5" s="69"/>
      <c r="IAZ5" s="69"/>
      <c r="IBA5" s="69"/>
      <c r="IBB5" s="69"/>
      <c r="IBC5" s="69"/>
      <c r="IBD5" s="69"/>
      <c r="IBE5" s="69"/>
      <c r="IBF5" s="69"/>
      <c r="IBG5" s="69"/>
      <c r="IBH5" s="69"/>
      <c r="IBI5" s="69"/>
      <c r="IBJ5" s="69"/>
      <c r="IBK5" s="69"/>
      <c r="IBL5" s="69"/>
      <c r="IBM5" s="69"/>
      <c r="IBN5" s="69"/>
      <c r="IBO5" s="69"/>
      <c r="IBP5" s="69"/>
      <c r="IBQ5" s="69"/>
      <c r="IBR5" s="69"/>
      <c r="IBS5" s="69"/>
      <c r="IBT5" s="69"/>
      <c r="IBU5" s="69"/>
      <c r="IBV5" s="69"/>
      <c r="IBW5" s="69"/>
      <c r="IBX5" s="69"/>
      <c r="IBY5" s="69"/>
      <c r="IBZ5" s="69"/>
      <c r="ICA5" s="69"/>
      <c r="ICB5" s="69"/>
      <c r="ICC5" s="69"/>
      <c r="ICD5" s="69"/>
      <c r="ICE5" s="69"/>
      <c r="ICF5" s="69"/>
      <c r="ICG5" s="69"/>
      <c r="ICH5" s="69"/>
      <c r="ICI5" s="69"/>
      <c r="ICJ5" s="69"/>
      <c r="ICK5" s="69"/>
      <c r="ICL5" s="69"/>
      <c r="ICM5" s="69"/>
      <c r="ICN5" s="69"/>
      <c r="ICO5" s="69"/>
      <c r="ICP5" s="69"/>
      <c r="ICQ5" s="69"/>
      <c r="ICR5" s="69"/>
      <c r="ICS5" s="69"/>
      <c r="ICT5" s="69"/>
      <c r="ICU5" s="69"/>
      <c r="ICV5" s="69"/>
      <c r="ICW5" s="69"/>
      <c r="ICX5" s="69"/>
      <c r="ICY5" s="69"/>
      <c r="ICZ5" s="69"/>
      <c r="IDA5" s="69"/>
      <c r="IDB5" s="69"/>
      <c r="IDC5" s="69"/>
      <c r="IDD5" s="69"/>
      <c r="IDE5" s="69"/>
      <c r="IDF5" s="69"/>
      <c r="IDG5" s="69"/>
      <c r="IDH5" s="69"/>
      <c r="IDI5" s="69"/>
      <c r="IDJ5" s="69"/>
      <c r="IDK5" s="69"/>
      <c r="IDL5" s="69"/>
      <c r="IDM5" s="69"/>
      <c r="IDN5" s="69"/>
      <c r="IDO5" s="69"/>
      <c r="IDP5" s="69"/>
      <c r="IDQ5" s="69"/>
      <c r="IDR5" s="69"/>
      <c r="IDS5" s="69"/>
      <c r="IDT5" s="69"/>
      <c r="IDU5" s="69"/>
      <c r="IDV5" s="69"/>
      <c r="IDW5" s="69"/>
      <c r="IDX5" s="69"/>
      <c r="IDY5" s="69"/>
      <c r="IDZ5" s="69"/>
      <c r="IEA5" s="69"/>
      <c r="IEB5" s="69"/>
      <c r="IEC5" s="69"/>
      <c r="IED5" s="69"/>
      <c r="IEE5" s="69"/>
      <c r="IEF5" s="69"/>
      <c r="IEG5" s="69"/>
      <c r="IEH5" s="69"/>
      <c r="IEI5" s="69"/>
      <c r="IEJ5" s="69"/>
      <c r="IEK5" s="69"/>
      <c r="IEL5" s="69"/>
      <c r="IEM5" s="69"/>
      <c r="IEN5" s="69"/>
      <c r="IEO5" s="69"/>
      <c r="IEP5" s="69"/>
      <c r="IEQ5" s="69"/>
      <c r="IER5" s="69"/>
      <c r="IES5" s="69"/>
      <c r="IET5" s="69"/>
      <c r="IEU5" s="69"/>
      <c r="IEV5" s="69"/>
      <c r="IEW5" s="69"/>
      <c r="IEX5" s="69"/>
      <c r="IEY5" s="69"/>
      <c r="IEZ5" s="69"/>
      <c r="IFA5" s="69"/>
      <c r="IFB5" s="69"/>
      <c r="IFC5" s="69"/>
      <c r="IFD5" s="69"/>
      <c r="IFE5" s="69"/>
      <c r="IFF5" s="69"/>
      <c r="IFG5" s="69"/>
      <c r="IFH5" s="69"/>
      <c r="IFI5" s="69"/>
      <c r="IFJ5" s="69"/>
      <c r="IFK5" s="69"/>
      <c r="IFL5" s="69"/>
      <c r="IFM5" s="69"/>
      <c r="IFN5" s="69"/>
      <c r="IFO5" s="69"/>
      <c r="IFP5" s="69"/>
      <c r="IFQ5" s="69"/>
      <c r="IFR5" s="69"/>
      <c r="IFS5" s="69"/>
      <c r="IFT5" s="69"/>
      <c r="IFU5" s="69"/>
      <c r="IFV5" s="69"/>
      <c r="IFW5" s="69"/>
      <c r="IFX5" s="69"/>
      <c r="IFY5" s="69"/>
      <c r="IFZ5" s="69"/>
      <c r="IGA5" s="69"/>
      <c r="IGB5" s="69"/>
      <c r="IGC5" s="69"/>
      <c r="IGD5" s="69"/>
      <c r="IGE5" s="69"/>
      <c r="IGF5" s="69"/>
      <c r="IGG5" s="69"/>
      <c r="IGH5" s="69"/>
      <c r="IGI5" s="69"/>
      <c r="IGJ5" s="69"/>
      <c r="IGK5" s="69"/>
      <c r="IGL5" s="69"/>
      <c r="IGM5" s="69"/>
      <c r="IGN5" s="69"/>
      <c r="IGO5" s="69"/>
      <c r="IGP5" s="69"/>
      <c r="IGQ5" s="69"/>
      <c r="IGR5" s="69"/>
      <c r="IGS5" s="69"/>
      <c r="IGT5" s="69"/>
      <c r="IGU5" s="69"/>
      <c r="IGV5" s="69"/>
      <c r="IGW5" s="69"/>
      <c r="IGX5" s="69"/>
      <c r="IGY5" s="69"/>
      <c r="IGZ5" s="69"/>
      <c r="IHA5" s="69"/>
      <c r="IHB5" s="69"/>
      <c r="IHC5" s="69"/>
      <c r="IHD5" s="69"/>
      <c r="IHE5" s="69"/>
      <c r="IHF5" s="69"/>
      <c r="IHG5" s="69"/>
      <c r="IHH5" s="69"/>
      <c r="IHI5" s="69"/>
      <c r="IHJ5" s="69"/>
      <c r="IHK5" s="69"/>
      <c r="IHL5" s="69"/>
      <c r="IHM5" s="69"/>
      <c r="IHN5" s="69"/>
      <c r="IHO5" s="69"/>
      <c r="IHP5" s="69"/>
      <c r="IHQ5" s="69"/>
      <c r="IHR5" s="69"/>
      <c r="IHS5" s="69"/>
      <c r="IHT5" s="69"/>
      <c r="IHU5" s="69"/>
      <c r="IHV5" s="69"/>
      <c r="IHW5" s="69"/>
      <c r="IHX5" s="69"/>
      <c r="IHY5" s="69"/>
      <c r="IHZ5" s="69"/>
      <c r="IIA5" s="69"/>
      <c r="IIB5" s="69"/>
      <c r="IIC5" s="69"/>
      <c r="IID5" s="69"/>
      <c r="IIE5" s="69"/>
      <c r="IIF5" s="69"/>
      <c r="IIG5" s="69"/>
      <c r="IIH5" s="69"/>
      <c r="III5" s="69"/>
      <c r="IIJ5" s="69"/>
      <c r="IIK5" s="69"/>
      <c r="IIL5" s="69"/>
      <c r="IIM5" s="69"/>
      <c r="IIN5" s="69"/>
      <c r="IIO5" s="69"/>
      <c r="IIP5" s="69"/>
      <c r="IIQ5" s="69"/>
      <c r="IIR5" s="69"/>
      <c r="IIS5" s="69"/>
      <c r="IIT5" s="69"/>
      <c r="IIU5" s="69"/>
      <c r="IIV5" s="69"/>
      <c r="IIW5" s="69"/>
      <c r="IIX5" s="69"/>
      <c r="IIY5" s="69"/>
      <c r="IIZ5" s="69"/>
      <c r="IJA5" s="69"/>
      <c r="IJB5" s="69"/>
      <c r="IJC5" s="69"/>
      <c r="IJD5" s="69"/>
      <c r="IJE5" s="69"/>
      <c r="IJF5" s="69"/>
      <c r="IJG5" s="69"/>
      <c r="IJH5" s="69"/>
      <c r="IJI5" s="69"/>
      <c r="IJJ5" s="69"/>
      <c r="IJK5" s="69"/>
      <c r="IJL5" s="69"/>
      <c r="IJM5" s="69"/>
      <c r="IJN5" s="69"/>
      <c r="IJO5" s="69"/>
      <c r="IJP5" s="69"/>
      <c r="IJQ5" s="69"/>
      <c r="IJR5" s="69"/>
      <c r="IJS5" s="69"/>
      <c r="IJT5" s="69"/>
      <c r="IJU5" s="69"/>
      <c r="IJV5" s="69"/>
      <c r="IJW5" s="69"/>
      <c r="IJX5" s="69"/>
      <c r="IJY5" s="69"/>
      <c r="IJZ5" s="69"/>
      <c r="IKA5" s="69"/>
      <c r="IKB5" s="69"/>
      <c r="IKC5" s="69"/>
      <c r="IKD5" s="69"/>
      <c r="IKE5" s="69"/>
      <c r="IKF5" s="69"/>
      <c r="IKG5" s="69"/>
      <c r="IKH5" s="69"/>
      <c r="IKI5" s="69"/>
      <c r="IKJ5" s="69"/>
      <c r="IKK5" s="69"/>
      <c r="IKL5" s="69"/>
      <c r="IKM5" s="69"/>
      <c r="IKN5" s="69"/>
      <c r="IKO5" s="69"/>
      <c r="IKP5" s="69"/>
      <c r="IKQ5" s="69"/>
      <c r="IKR5" s="69"/>
      <c r="IKS5" s="69"/>
      <c r="IKT5" s="69"/>
      <c r="IKU5" s="69"/>
      <c r="IKV5" s="69"/>
      <c r="IKW5" s="69"/>
      <c r="IKX5" s="69"/>
      <c r="IKY5" s="69"/>
      <c r="IKZ5" s="69"/>
      <c r="ILA5" s="69"/>
      <c r="ILB5" s="69"/>
      <c r="ILC5" s="69"/>
      <c r="ILD5" s="69"/>
      <c r="ILE5" s="69"/>
      <c r="ILF5" s="69"/>
      <c r="ILG5" s="69"/>
      <c r="ILH5" s="69"/>
      <c r="ILI5" s="69"/>
      <c r="ILJ5" s="69"/>
      <c r="ILK5" s="69"/>
      <c r="ILL5" s="69"/>
      <c r="ILM5" s="69"/>
      <c r="ILN5" s="69"/>
      <c r="ILO5" s="69"/>
      <c r="ILP5" s="69"/>
      <c r="ILQ5" s="69"/>
      <c r="ILR5" s="69"/>
      <c r="ILS5" s="69"/>
      <c r="ILT5" s="69"/>
      <c r="ILU5" s="69"/>
      <c r="ILV5" s="69"/>
      <c r="ILW5" s="69"/>
      <c r="ILX5" s="69"/>
      <c r="ILY5" s="69"/>
      <c r="ILZ5" s="69"/>
      <c r="IMA5" s="69"/>
      <c r="IMB5" s="69"/>
      <c r="IMC5" s="69"/>
      <c r="IMD5" s="69"/>
      <c r="IME5" s="69"/>
      <c r="IMF5" s="69"/>
      <c r="IMG5" s="69"/>
      <c r="IMH5" s="69"/>
      <c r="IMI5" s="69"/>
      <c r="IMJ5" s="69"/>
      <c r="IMK5" s="69"/>
      <c r="IML5" s="69"/>
      <c r="IMM5" s="69"/>
      <c r="IMN5" s="69"/>
      <c r="IMO5" s="69"/>
      <c r="IMP5" s="69"/>
      <c r="IMQ5" s="69"/>
      <c r="IMR5" s="69"/>
      <c r="IMS5" s="69"/>
      <c r="IMT5" s="69"/>
      <c r="IMU5" s="69"/>
      <c r="IMV5" s="69"/>
      <c r="IMW5" s="69"/>
      <c r="IMX5" s="69"/>
      <c r="IMY5" s="69"/>
      <c r="IMZ5" s="69"/>
      <c r="INA5" s="69"/>
      <c r="INB5" s="69"/>
      <c r="INC5" s="69"/>
      <c r="IND5" s="69"/>
      <c r="INE5" s="69"/>
      <c r="INF5" s="69"/>
      <c r="ING5" s="69"/>
      <c r="INH5" s="69"/>
      <c r="INI5" s="69"/>
      <c r="INJ5" s="69"/>
      <c r="INK5" s="69"/>
      <c r="INL5" s="69"/>
      <c r="INM5" s="69"/>
      <c r="INN5" s="69"/>
      <c r="INO5" s="69"/>
      <c r="INP5" s="69"/>
      <c r="INQ5" s="69"/>
      <c r="INR5" s="69"/>
      <c r="INS5" s="69"/>
      <c r="INT5" s="69"/>
      <c r="INU5" s="69"/>
      <c r="INV5" s="69"/>
      <c r="INW5" s="69"/>
      <c r="INX5" s="69"/>
      <c r="INY5" s="69"/>
      <c r="INZ5" s="69"/>
      <c r="IOA5" s="69"/>
      <c r="IOB5" s="69"/>
      <c r="IOC5" s="69"/>
      <c r="IOD5" s="69"/>
      <c r="IOE5" s="69"/>
      <c r="IOF5" s="69"/>
      <c r="IOG5" s="69"/>
      <c r="IOH5" s="69"/>
      <c r="IOI5" s="69"/>
      <c r="IOJ5" s="69"/>
      <c r="IOK5" s="69"/>
      <c r="IOL5" s="69"/>
      <c r="IOM5" s="69"/>
      <c r="ION5" s="69"/>
      <c r="IOO5" s="69"/>
      <c r="IOP5" s="69"/>
      <c r="IOQ5" s="69"/>
      <c r="IOR5" s="69"/>
      <c r="IOS5" s="69"/>
      <c r="IOT5" s="69"/>
      <c r="IOU5" s="69"/>
      <c r="IOV5" s="69"/>
      <c r="IOW5" s="69"/>
      <c r="IOX5" s="69"/>
      <c r="IOY5" s="69"/>
      <c r="IOZ5" s="69"/>
      <c r="IPA5" s="69"/>
      <c r="IPB5" s="69"/>
      <c r="IPC5" s="69"/>
      <c r="IPD5" s="69"/>
      <c r="IPE5" s="69"/>
      <c r="IPF5" s="69"/>
      <c r="IPG5" s="69"/>
      <c r="IPH5" s="69"/>
      <c r="IPI5" s="69"/>
      <c r="IPJ5" s="69"/>
      <c r="IPK5" s="69"/>
      <c r="IPL5" s="69"/>
      <c r="IPM5" s="69"/>
      <c r="IPN5" s="69"/>
      <c r="IPO5" s="69"/>
      <c r="IPP5" s="69"/>
      <c r="IPQ5" s="69"/>
      <c r="IPR5" s="69"/>
      <c r="IPS5" s="69"/>
      <c r="IPT5" s="69"/>
      <c r="IPU5" s="69"/>
      <c r="IPV5" s="69"/>
      <c r="IPW5" s="69"/>
      <c r="IPX5" s="69"/>
      <c r="IPY5" s="69"/>
      <c r="IPZ5" s="69"/>
      <c r="IQA5" s="69"/>
      <c r="IQB5" s="69"/>
      <c r="IQC5" s="69"/>
      <c r="IQD5" s="69"/>
      <c r="IQE5" s="69"/>
      <c r="IQF5" s="69"/>
      <c r="IQG5" s="69"/>
      <c r="IQH5" s="69"/>
      <c r="IQI5" s="69"/>
      <c r="IQJ5" s="69"/>
      <c r="IQK5" s="69"/>
      <c r="IQL5" s="69"/>
      <c r="IQM5" s="69"/>
      <c r="IQN5" s="69"/>
      <c r="IQO5" s="69"/>
      <c r="IQP5" s="69"/>
      <c r="IQQ5" s="69"/>
      <c r="IQR5" s="69"/>
      <c r="IQS5" s="69"/>
      <c r="IQT5" s="69"/>
      <c r="IQU5" s="69"/>
      <c r="IQV5" s="69"/>
      <c r="IQW5" s="69"/>
      <c r="IQX5" s="69"/>
      <c r="IQY5" s="69"/>
      <c r="IQZ5" s="69"/>
      <c r="IRA5" s="69"/>
      <c r="IRB5" s="69"/>
      <c r="IRC5" s="69"/>
      <c r="IRD5" s="69"/>
      <c r="IRE5" s="69"/>
      <c r="IRF5" s="69"/>
      <c r="IRG5" s="69"/>
      <c r="IRH5" s="69"/>
      <c r="IRI5" s="69"/>
      <c r="IRJ5" s="69"/>
      <c r="IRK5" s="69"/>
      <c r="IRL5" s="69"/>
      <c r="IRM5" s="69"/>
      <c r="IRN5" s="69"/>
      <c r="IRO5" s="69"/>
      <c r="IRP5" s="69"/>
      <c r="IRQ5" s="69"/>
      <c r="IRR5" s="69"/>
      <c r="IRS5" s="69"/>
      <c r="IRT5" s="69"/>
      <c r="IRU5" s="69"/>
      <c r="IRV5" s="69"/>
      <c r="IRW5" s="69"/>
      <c r="IRX5" s="69"/>
      <c r="IRY5" s="69"/>
      <c r="IRZ5" s="69"/>
      <c r="ISA5" s="69"/>
      <c r="ISB5" s="69"/>
      <c r="ISC5" s="69"/>
      <c r="ISD5" s="69"/>
      <c r="ISE5" s="69"/>
      <c r="ISF5" s="69"/>
      <c r="ISG5" s="69"/>
      <c r="ISH5" s="69"/>
      <c r="ISI5" s="69"/>
      <c r="ISJ5" s="69"/>
      <c r="ISK5" s="69"/>
      <c r="ISL5" s="69"/>
      <c r="ISM5" s="69"/>
      <c r="ISN5" s="69"/>
      <c r="ISO5" s="69"/>
      <c r="ISP5" s="69"/>
      <c r="ISQ5" s="69"/>
      <c r="ISR5" s="69"/>
      <c r="ISS5" s="69"/>
      <c r="IST5" s="69"/>
      <c r="ISU5" s="69"/>
      <c r="ISV5" s="69"/>
      <c r="ISW5" s="69"/>
      <c r="ISX5" s="69"/>
      <c r="ISY5" s="69"/>
      <c r="ISZ5" s="69"/>
      <c r="ITA5" s="69"/>
      <c r="ITB5" s="69"/>
      <c r="ITC5" s="69"/>
      <c r="ITD5" s="69"/>
      <c r="ITE5" s="69"/>
      <c r="ITF5" s="69"/>
      <c r="ITG5" s="69"/>
      <c r="ITH5" s="69"/>
      <c r="ITI5" s="69"/>
      <c r="ITJ5" s="69"/>
      <c r="ITK5" s="69"/>
      <c r="ITL5" s="69"/>
      <c r="ITM5" s="69"/>
      <c r="ITN5" s="69"/>
      <c r="ITO5" s="69"/>
      <c r="ITP5" s="69"/>
      <c r="ITQ5" s="69"/>
      <c r="ITR5" s="69"/>
      <c r="ITS5" s="69"/>
      <c r="ITT5" s="69"/>
      <c r="ITU5" s="69"/>
      <c r="ITV5" s="69"/>
      <c r="ITW5" s="69"/>
      <c r="ITX5" s="69"/>
      <c r="ITY5" s="69"/>
      <c r="ITZ5" s="69"/>
      <c r="IUA5" s="69"/>
      <c r="IUB5" s="69"/>
      <c r="IUC5" s="69"/>
      <c r="IUD5" s="69"/>
      <c r="IUE5" s="69"/>
      <c r="IUF5" s="69"/>
      <c r="IUG5" s="69"/>
      <c r="IUH5" s="69"/>
      <c r="IUI5" s="69"/>
      <c r="IUJ5" s="69"/>
      <c r="IUK5" s="69"/>
      <c r="IUL5" s="69"/>
      <c r="IUM5" s="69"/>
      <c r="IUN5" s="69"/>
      <c r="IUO5" s="69"/>
      <c r="IUP5" s="69"/>
      <c r="IUQ5" s="69"/>
      <c r="IUR5" s="69"/>
      <c r="IUS5" s="69"/>
      <c r="IUT5" s="69"/>
      <c r="IUU5" s="69"/>
      <c r="IUV5" s="69"/>
      <c r="IUW5" s="69"/>
      <c r="IUX5" s="69"/>
      <c r="IUY5" s="69"/>
      <c r="IUZ5" s="69"/>
      <c r="IVA5" s="69"/>
      <c r="IVB5" s="69"/>
      <c r="IVC5" s="69"/>
      <c r="IVD5" s="69"/>
      <c r="IVE5" s="69"/>
      <c r="IVF5" s="69"/>
      <c r="IVG5" s="69"/>
      <c r="IVH5" s="69"/>
      <c r="IVI5" s="69"/>
      <c r="IVJ5" s="69"/>
      <c r="IVK5" s="69"/>
      <c r="IVL5" s="69"/>
      <c r="IVM5" s="69"/>
      <c r="IVN5" s="69"/>
      <c r="IVO5" s="69"/>
      <c r="IVP5" s="69"/>
      <c r="IVQ5" s="69"/>
      <c r="IVR5" s="69"/>
      <c r="IVS5" s="69"/>
      <c r="IVT5" s="69"/>
      <c r="IVU5" s="69"/>
      <c r="IVV5" s="69"/>
      <c r="IVW5" s="69"/>
      <c r="IVX5" s="69"/>
      <c r="IVY5" s="69"/>
      <c r="IVZ5" s="69"/>
      <c r="IWA5" s="69"/>
      <c r="IWB5" s="69"/>
      <c r="IWC5" s="69"/>
      <c r="IWD5" s="69"/>
      <c r="IWE5" s="69"/>
      <c r="IWF5" s="69"/>
      <c r="IWG5" s="69"/>
      <c r="IWH5" s="69"/>
      <c r="IWI5" s="69"/>
      <c r="IWJ5" s="69"/>
      <c r="IWK5" s="69"/>
      <c r="IWL5" s="69"/>
      <c r="IWM5" s="69"/>
      <c r="IWN5" s="69"/>
      <c r="IWO5" s="69"/>
      <c r="IWP5" s="69"/>
      <c r="IWQ5" s="69"/>
      <c r="IWR5" s="69"/>
      <c r="IWS5" s="69"/>
      <c r="IWT5" s="69"/>
      <c r="IWU5" s="69"/>
      <c r="IWV5" s="69"/>
      <c r="IWW5" s="69"/>
      <c r="IWX5" s="69"/>
      <c r="IWY5" s="69"/>
      <c r="IWZ5" s="69"/>
      <c r="IXA5" s="69"/>
      <c r="IXB5" s="69"/>
      <c r="IXC5" s="69"/>
      <c r="IXD5" s="69"/>
      <c r="IXE5" s="69"/>
      <c r="IXF5" s="69"/>
      <c r="IXG5" s="69"/>
      <c r="IXH5" s="69"/>
      <c r="IXI5" s="69"/>
      <c r="IXJ5" s="69"/>
      <c r="IXK5" s="69"/>
      <c r="IXL5" s="69"/>
      <c r="IXM5" s="69"/>
      <c r="IXN5" s="69"/>
      <c r="IXO5" s="69"/>
      <c r="IXP5" s="69"/>
      <c r="IXQ5" s="69"/>
      <c r="IXR5" s="69"/>
      <c r="IXS5" s="69"/>
      <c r="IXT5" s="69"/>
      <c r="IXU5" s="69"/>
      <c r="IXV5" s="69"/>
      <c r="IXW5" s="69"/>
      <c r="IXX5" s="69"/>
      <c r="IXY5" s="69"/>
      <c r="IXZ5" s="69"/>
      <c r="IYA5" s="69"/>
      <c r="IYB5" s="69"/>
      <c r="IYC5" s="69"/>
      <c r="IYD5" s="69"/>
      <c r="IYE5" s="69"/>
      <c r="IYF5" s="69"/>
      <c r="IYG5" s="69"/>
      <c r="IYH5" s="69"/>
      <c r="IYI5" s="69"/>
      <c r="IYJ5" s="69"/>
      <c r="IYK5" s="69"/>
      <c r="IYL5" s="69"/>
      <c r="IYM5" s="69"/>
      <c r="IYN5" s="69"/>
      <c r="IYO5" s="69"/>
      <c r="IYP5" s="69"/>
      <c r="IYQ5" s="69"/>
      <c r="IYR5" s="69"/>
      <c r="IYS5" s="69"/>
      <c r="IYT5" s="69"/>
      <c r="IYU5" s="69"/>
      <c r="IYV5" s="69"/>
      <c r="IYW5" s="69"/>
      <c r="IYX5" s="69"/>
      <c r="IYY5" s="69"/>
      <c r="IYZ5" s="69"/>
      <c r="IZA5" s="69"/>
      <c r="IZB5" s="69"/>
      <c r="IZC5" s="69"/>
      <c r="IZD5" s="69"/>
      <c r="IZE5" s="69"/>
      <c r="IZF5" s="69"/>
      <c r="IZG5" s="69"/>
      <c r="IZH5" s="69"/>
      <c r="IZI5" s="69"/>
      <c r="IZJ5" s="69"/>
      <c r="IZK5" s="69"/>
      <c r="IZL5" s="69"/>
      <c r="IZM5" s="69"/>
      <c r="IZN5" s="69"/>
      <c r="IZO5" s="69"/>
      <c r="IZP5" s="69"/>
      <c r="IZQ5" s="69"/>
      <c r="IZR5" s="69"/>
      <c r="IZS5" s="69"/>
      <c r="IZT5" s="69"/>
      <c r="IZU5" s="69"/>
      <c r="IZV5" s="69"/>
      <c r="IZW5" s="69"/>
      <c r="IZX5" s="69"/>
      <c r="IZY5" s="69"/>
      <c r="IZZ5" s="69"/>
      <c r="JAA5" s="69"/>
      <c r="JAB5" s="69"/>
      <c r="JAC5" s="69"/>
      <c r="JAD5" s="69"/>
      <c r="JAE5" s="69"/>
      <c r="JAF5" s="69"/>
      <c r="JAG5" s="69"/>
      <c r="JAH5" s="69"/>
      <c r="JAI5" s="69"/>
      <c r="JAJ5" s="69"/>
      <c r="JAK5" s="69"/>
      <c r="JAL5" s="69"/>
      <c r="JAM5" s="69"/>
      <c r="JAN5" s="69"/>
      <c r="JAO5" s="69"/>
      <c r="JAP5" s="69"/>
      <c r="JAQ5" s="69"/>
      <c r="JAR5" s="69"/>
      <c r="JAS5" s="69"/>
      <c r="JAT5" s="69"/>
      <c r="JAU5" s="69"/>
      <c r="JAV5" s="69"/>
      <c r="JAW5" s="69"/>
      <c r="JAX5" s="69"/>
      <c r="JAY5" s="69"/>
      <c r="JAZ5" s="69"/>
      <c r="JBA5" s="69"/>
      <c r="JBB5" s="69"/>
      <c r="JBC5" s="69"/>
      <c r="JBD5" s="69"/>
      <c r="JBE5" s="69"/>
      <c r="JBF5" s="69"/>
      <c r="JBG5" s="69"/>
      <c r="JBH5" s="69"/>
      <c r="JBI5" s="69"/>
      <c r="JBJ5" s="69"/>
      <c r="JBK5" s="69"/>
      <c r="JBL5" s="69"/>
      <c r="JBM5" s="69"/>
      <c r="JBN5" s="69"/>
      <c r="JBO5" s="69"/>
      <c r="JBP5" s="69"/>
      <c r="JBQ5" s="69"/>
      <c r="JBR5" s="69"/>
      <c r="JBS5" s="69"/>
      <c r="JBT5" s="69"/>
      <c r="JBU5" s="69"/>
      <c r="JBV5" s="69"/>
      <c r="JBW5" s="69"/>
      <c r="JBX5" s="69"/>
      <c r="JBY5" s="69"/>
      <c r="JBZ5" s="69"/>
      <c r="JCA5" s="69"/>
      <c r="JCB5" s="69"/>
      <c r="JCC5" s="69"/>
      <c r="JCD5" s="69"/>
      <c r="JCE5" s="69"/>
      <c r="JCF5" s="69"/>
      <c r="JCG5" s="69"/>
      <c r="JCH5" s="69"/>
      <c r="JCI5" s="69"/>
      <c r="JCJ5" s="69"/>
      <c r="JCK5" s="69"/>
      <c r="JCL5" s="69"/>
      <c r="JCM5" s="69"/>
      <c r="JCN5" s="69"/>
      <c r="JCO5" s="69"/>
      <c r="JCP5" s="69"/>
      <c r="JCQ5" s="69"/>
      <c r="JCR5" s="69"/>
      <c r="JCS5" s="69"/>
      <c r="JCT5" s="69"/>
      <c r="JCU5" s="69"/>
      <c r="JCV5" s="69"/>
      <c r="JCW5" s="69"/>
      <c r="JCX5" s="69"/>
      <c r="JCY5" s="69"/>
      <c r="JCZ5" s="69"/>
      <c r="JDA5" s="69"/>
      <c r="JDB5" s="69"/>
      <c r="JDC5" s="69"/>
      <c r="JDD5" s="69"/>
      <c r="JDE5" s="69"/>
      <c r="JDF5" s="69"/>
      <c r="JDG5" s="69"/>
      <c r="JDH5" s="69"/>
      <c r="JDI5" s="69"/>
      <c r="JDJ5" s="69"/>
      <c r="JDK5" s="69"/>
      <c r="JDL5" s="69"/>
      <c r="JDM5" s="69"/>
      <c r="JDN5" s="69"/>
      <c r="JDO5" s="69"/>
      <c r="JDP5" s="69"/>
      <c r="JDQ5" s="69"/>
      <c r="JDR5" s="69"/>
      <c r="JDS5" s="69"/>
      <c r="JDT5" s="69"/>
      <c r="JDU5" s="69"/>
      <c r="JDV5" s="69"/>
      <c r="JDW5" s="69"/>
      <c r="JDX5" s="69"/>
      <c r="JDY5" s="69"/>
      <c r="JDZ5" s="69"/>
      <c r="JEA5" s="69"/>
      <c r="JEB5" s="69"/>
      <c r="JEC5" s="69"/>
      <c r="JED5" s="69"/>
      <c r="JEE5" s="69"/>
      <c r="JEF5" s="69"/>
      <c r="JEG5" s="69"/>
      <c r="JEH5" s="69"/>
      <c r="JEI5" s="69"/>
      <c r="JEJ5" s="69"/>
      <c r="JEK5" s="69"/>
      <c r="JEL5" s="69"/>
      <c r="JEM5" s="69"/>
      <c r="JEN5" s="69"/>
      <c r="JEO5" s="69"/>
      <c r="JEP5" s="69"/>
      <c r="JEQ5" s="69"/>
      <c r="JER5" s="69"/>
      <c r="JES5" s="69"/>
      <c r="JET5" s="69"/>
      <c r="JEU5" s="69"/>
      <c r="JEV5" s="69"/>
      <c r="JEW5" s="69"/>
      <c r="JEX5" s="69"/>
      <c r="JEY5" s="69"/>
      <c r="JEZ5" s="69"/>
      <c r="JFA5" s="69"/>
      <c r="JFB5" s="69"/>
      <c r="JFC5" s="69"/>
      <c r="JFD5" s="69"/>
      <c r="JFE5" s="69"/>
      <c r="JFF5" s="69"/>
      <c r="JFG5" s="69"/>
      <c r="JFH5" s="69"/>
      <c r="JFI5" s="69"/>
      <c r="JFJ5" s="69"/>
      <c r="JFK5" s="69"/>
      <c r="JFL5" s="69"/>
      <c r="JFM5" s="69"/>
      <c r="JFN5" s="69"/>
      <c r="JFO5" s="69"/>
      <c r="JFP5" s="69"/>
      <c r="JFQ5" s="69"/>
      <c r="JFR5" s="69"/>
      <c r="JFS5" s="69"/>
      <c r="JFT5" s="69"/>
      <c r="JFU5" s="69"/>
      <c r="JFV5" s="69"/>
      <c r="JFW5" s="69"/>
      <c r="JFX5" s="69"/>
      <c r="JFY5" s="69"/>
      <c r="JFZ5" s="69"/>
      <c r="JGA5" s="69"/>
      <c r="JGB5" s="69"/>
      <c r="JGC5" s="69"/>
      <c r="JGD5" s="69"/>
      <c r="JGE5" s="69"/>
      <c r="JGF5" s="69"/>
      <c r="JGG5" s="69"/>
      <c r="JGH5" s="69"/>
      <c r="JGI5" s="69"/>
      <c r="JGJ5" s="69"/>
      <c r="JGK5" s="69"/>
      <c r="JGL5" s="69"/>
      <c r="JGM5" s="69"/>
      <c r="JGN5" s="69"/>
      <c r="JGO5" s="69"/>
      <c r="JGP5" s="69"/>
      <c r="JGQ5" s="69"/>
      <c r="JGR5" s="69"/>
      <c r="JGS5" s="69"/>
      <c r="JGT5" s="69"/>
      <c r="JGU5" s="69"/>
      <c r="JGV5" s="69"/>
      <c r="JGW5" s="69"/>
      <c r="JGX5" s="69"/>
      <c r="JGY5" s="69"/>
      <c r="JGZ5" s="69"/>
      <c r="JHA5" s="69"/>
      <c r="JHB5" s="69"/>
      <c r="JHC5" s="69"/>
      <c r="JHD5" s="69"/>
      <c r="JHE5" s="69"/>
      <c r="JHF5" s="69"/>
      <c r="JHG5" s="69"/>
      <c r="JHH5" s="69"/>
      <c r="JHI5" s="69"/>
      <c r="JHJ5" s="69"/>
      <c r="JHK5" s="69"/>
      <c r="JHL5" s="69"/>
      <c r="JHM5" s="69"/>
      <c r="JHN5" s="69"/>
      <c r="JHO5" s="69"/>
      <c r="JHP5" s="69"/>
      <c r="JHQ5" s="69"/>
      <c r="JHR5" s="69"/>
      <c r="JHS5" s="69"/>
      <c r="JHT5" s="69"/>
      <c r="JHU5" s="69"/>
      <c r="JHV5" s="69"/>
      <c r="JHW5" s="69"/>
      <c r="JHX5" s="69"/>
      <c r="JHY5" s="69"/>
      <c r="JHZ5" s="69"/>
      <c r="JIA5" s="69"/>
      <c r="JIB5" s="69"/>
      <c r="JIC5" s="69"/>
      <c r="JID5" s="69"/>
      <c r="JIE5" s="69"/>
      <c r="JIF5" s="69"/>
      <c r="JIG5" s="69"/>
      <c r="JIH5" s="69"/>
      <c r="JII5" s="69"/>
      <c r="JIJ5" s="69"/>
      <c r="JIK5" s="69"/>
      <c r="JIL5" s="69"/>
      <c r="JIM5" s="69"/>
      <c r="JIN5" s="69"/>
      <c r="JIO5" s="69"/>
      <c r="JIP5" s="69"/>
      <c r="JIQ5" s="69"/>
      <c r="JIR5" s="69"/>
      <c r="JIS5" s="69"/>
      <c r="JIT5" s="69"/>
      <c r="JIU5" s="69"/>
      <c r="JIV5" s="69"/>
      <c r="JIW5" s="69"/>
      <c r="JIX5" s="69"/>
      <c r="JIY5" s="69"/>
      <c r="JIZ5" s="69"/>
      <c r="JJA5" s="69"/>
      <c r="JJB5" s="69"/>
      <c r="JJC5" s="69"/>
      <c r="JJD5" s="69"/>
      <c r="JJE5" s="69"/>
      <c r="JJF5" s="69"/>
      <c r="JJG5" s="69"/>
      <c r="JJH5" s="69"/>
      <c r="JJI5" s="69"/>
      <c r="JJJ5" s="69"/>
      <c r="JJK5" s="69"/>
      <c r="JJL5" s="69"/>
      <c r="JJM5" s="69"/>
      <c r="JJN5" s="69"/>
      <c r="JJO5" s="69"/>
      <c r="JJP5" s="69"/>
      <c r="JJQ5" s="69"/>
      <c r="JJR5" s="69"/>
      <c r="JJS5" s="69"/>
      <c r="JJT5" s="69"/>
      <c r="JJU5" s="69"/>
      <c r="JJV5" s="69"/>
      <c r="JJW5" s="69"/>
      <c r="JJX5" s="69"/>
      <c r="JJY5" s="69"/>
      <c r="JJZ5" s="69"/>
      <c r="JKA5" s="69"/>
      <c r="JKB5" s="69"/>
      <c r="JKC5" s="69"/>
      <c r="JKD5" s="69"/>
      <c r="JKE5" s="69"/>
      <c r="JKF5" s="69"/>
      <c r="JKG5" s="69"/>
      <c r="JKH5" s="69"/>
      <c r="JKI5" s="69"/>
      <c r="JKJ5" s="69"/>
      <c r="JKK5" s="69"/>
      <c r="JKL5" s="69"/>
      <c r="JKM5" s="69"/>
      <c r="JKN5" s="69"/>
      <c r="JKO5" s="69"/>
      <c r="JKP5" s="69"/>
      <c r="JKQ5" s="69"/>
      <c r="JKR5" s="69"/>
      <c r="JKS5" s="69"/>
      <c r="JKT5" s="69"/>
      <c r="JKU5" s="69"/>
      <c r="JKV5" s="69"/>
      <c r="JKW5" s="69"/>
      <c r="JKX5" s="69"/>
      <c r="JKY5" s="69"/>
      <c r="JKZ5" s="69"/>
      <c r="JLA5" s="69"/>
      <c r="JLB5" s="69"/>
      <c r="JLC5" s="69"/>
      <c r="JLD5" s="69"/>
      <c r="JLE5" s="69"/>
      <c r="JLF5" s="69"/>
      <c r="JLG5" s="69"/>
      <c r="JLH5" s="69"/>
      <c r="JLI5" s="69"/>
      <c r="JLJ5" s="69"/>
      <c r="JLK5" s="69"/>
      <c r="JLL5" s="69"/>
      <c r="JLM5" s="69"/>
      <c r="JLN5" s="69"/>
      <c r="JLO5" s="69"/>
      <c r="JLP5" s="69"/>
      <c r="JLQ5" s="69"/>
      <c r="JLR5" s="69"/>
      <c r="JLS5" s="69"/>
      <c r="JLT5" s="69"/>
      <c r="JLU5" s="69"/>
      <c r="JLV5" s="69"/>
      <c r="JLW5" s="69"/>
      <c r="JLX5" s="69"/>
      <c r="JLY5" s="69"/>
      <c r="JLZ5" s="69"/>
      <c r="JMA5" s="69"/>
      <c r="JMB5" s="69"/>
      <c r="JMC5" s="69"/>
      <c r="JMD5" s="69"/>
      <c r="JME5" s="69"/>
      <c r="JMF5" s="69"/>
      <c r="JMG5" s="69"/>
      <c r="JMH5" s="69"/>
      <c r="JMI5" s="69"/>
      <c r="JMJ5" s="69"/>
      <c r="JMK5" s="69"/>
      <c r="JML5" s="69"/>
      <c r="JMM5" s="69"/>
      <c r="JMN5" s="69"/>
      <c r="JMO5" s="69"/>
      <c r="JMP5" s="69"/>
      <c r="JMQ5" s="69"/>
      <c r="JMR5" s="69"/>
      <c r="JMS5" s="69"/>
      <c r="JMT5" s="69"/>
      <c r="JMU5" s="69"/>
      <c r="JMV5" s="69"/>
      <c r="JMW5" s="69"/>
      <c r="JMX5" s="69"/>
      <c r="JMY5" s="69"/>
      <c r="JMZ5" s="69"/>
      <c r="JNA5" s="69"/>
      <c r="JNB5" s="69"/>
      <c r="JNC5" s="69"/>
      <c r="JND5" s="69"/>
      <c r="JNE5" s="69"/>
      <c r="JNF5" s="69"/>
      <c r="JNG5" s="69"/>
      <c r="JNH5" s="69"/>
      <c r="JNI5" s="69"/>
      <c r="JNJ5" s="69"/>
      <c r="JNK5" s="69"/>
      <c r="JNL5" s="69"/>
      <c r="JNM5" s="69"/>
      <c r="JNN5" s="69"/>
      <c r="JNO5" s="69"/>
      <c r="JNP5" s="69"/>
      <c r="JNQ5" s="69"/>
      <c r="JNR5" s="69"/>
      <c r="JNS5" s="69"/>
      <c r="JNT5" s="69"/>
      <c r="JNU5" s="69"/>
      <c r="JNV5" s="69"/>
      <c r="JNW5" s="69"/>
      <c r="JNX5" s="69"/>
      <c r="JNY5" s="69"/>
      <c r="JNZ5" s="69"/>
      <c r="JOA5" s="69"/>
      <c r="JOB5" s="69"/>
      <c r="JOC5" s="69"/>
      <c r="JOD5" s="69"/>
      <c r="JOE5" s="69"/>
      <c r="JOF5" s="69"/>
      <c r="JOG5" s="69"/>
      <c r="JOH5" s="69"/>
      <c r="JOI5" s="69"/>
      <c r="JOJ5" s="69"/>
      <c r="JOK5" s="69"/>
      <c r="JOL5" s="69"/>
      <c r="JOM5" s="69"/>
      <c r="JON5" s="69"/>
      <c r="JOO5" s="69"/>
      <c r="JOP5" s="69"/>
      <c r="JOQ5" s="69"/>
      <c r="JOR5" s="69"/>
      <c r="JOS5" s="69"/>
      <c r="JOT5" s="69"/>
      <c r="JOU5" s="69"/>
      <c r="JOV5" s="69"/>
      <c r="JOW5" s="69"/>
      <c r="JOX5" s="69"/>
      <c r="JOY5" s="69"/>
      <c r="JOZ5" s="69"/>
      <c r="JPA5" s="69"/>
      <c r="JPB5" s="69"/>
      <c r="JPC5" s="69"/>
      <c r="JPD5" s="69"/>
      <c r="JPE5" s="69"/>
      <c r="JPF5" s="69"/>
      <c r="JPG5" s="69"/>
      <c r="JPH5" s="69"/>
      <c r="JPI5" s="69"/>
      <c r="JPJ5" s="69"/>
      <c r="JPK5" s="69"/>
      <c r="JPL5" s="69"/>
      <c r="JPM5" s="69"/>
      <c r="JPN5" s="69"/>
      <c r="JPO5" s="69"/>
      <c r="JPP5" s="69"/>
      <c r="JPQ5" s="69"/>
      <c r="JPR5" s="69"/>
      <c r="JPS5" s="69"/>
      <c r="JPT5" s="69"/>
      <c r="JPU5" s="69"/>
      <c r="JPV5" s="69"/>
      <c r="JPW5" s="69"/>
      <c r="JPX5" s="69"/>
      <c r="JPY5" s="69"/>
      <c r="JPZ5" s="69"/>
      <c r="JQA5" s="69"/>
      <c r="JQB5" s="69"/>
      <c r="JQC5" s="69"/>
      <c r="JQD5" s="69"/>
      <c r="JQE5" s="69"/>
      <c r="JQF5" s="69"/>
      <c r="JQG5" s="69"/>
      <c r="JQH5" s="69"/>
      <c r="JQI5" s="69"/>
      <c r="JQJ5" s="69"/>
      <c r="JQK5" s="69"/>
      <c r="JQL5" s="69"/>
      <c r="JQM5" s="69"/>
      <c r="JQN5" s="69"/>
      <c r="JQO5" s="69"/>
      <c r="JQP5" s="69"/>
      <c r="JQQ5" s="69"/>
      <c r="JQR5" s="69"/>
      <c r="JQS5" s="69"/>
      <c r="JQT5" s="69"/>
      <c r="JQU5" s="69"/>
      <c r="JQV5" s="69"/>
      <c r="JQW5" s="69"/>
      <c r="JQX5" s="69"/>
      <c r="JQY5" s="69"/>
      <c r="JQZ5" s="69"/>
      <c r="JRA5" s="69"/>
      <c r="JRB5" s="69"/>
      <c r="JRC5" s="69"/>
      <c r="JRD5" s="69"/>
      <c r="JRE5" s="69"/>
      <c r="JRF5" s="69"/>
      <c r="JRG5" s="69"/>
      <c r="JRH5" s="69"/>
      <c r="JRI5" s="69"/>
      <c r="JRJ5" s="69"/>
      <c r="JRK5" s="69"/>
      <c r="JRL5" s="69"/>
      <c r="JRM5" s="69"/>
      <c r="JRN5" s="69"/>
      <c r="JRO5" s="69"/>
      <c r="JRP5" s="69"/>
      <c r="JRQ5" s="69"/>
      <c r="JRR5" s="69"/>
      <c r="JRS5" s="69"/>
      <c r="JRT5" s="69"/>
      <c r="JRU5" s="69"/>
      <c r="JRV5" s="69"/>
      <c r="JRW5" s="69"/>
      <c r="JRX5" s="69"/>
      <c r="JRY5" s="69"/>
      <c r="JRZ5" s="69"/>
      <c r="JSA5" s="69"/>
      <c r="JSB5" s="69"/>
      <c r="JSC5" s="69"/>
      <c r="JSD5" s="69"/>
      <c r="JSE5" s="69"/>
      <c r="JSF5" s="69"/>
      <c r="JSG5" s="69"/>
      <c r="JSH5" s="69"/>
      <c r="JSI5" s="69"/>
      <c r="JSJ5" s="69"/>
      <c r="JSK5" s="69"/>
      <c r="JSL5" s="69"/>
      <c r="JSM5" s="69"/>
      <c r="JSN5" s="69"/>
      <c r="JSO5" s="69"/>
      <c r="JSP5" s="69"/>
      <c r="JSQ5" s="69"/>
      <c r="JSR5" s="69"/>
      <c r="JSS5" s="69"/>
      <c r="JST5" s="69"/>
      <c r="JSU5" s="69"/>
      <c r="JSV5" s="69"/>
      <c r="JSW5" s="69"/>
      <c r="JSX5" s="69"/>
      <c r="JSY5" s="69"/>
      <c r="JSZ5" s="69"/>
      <c r="JTA5" s="69"/>
      <c r="JTB5" s="69"/>
      <c r="JTC5" s="69"/>
      <c r="JTD5" s="69"/>
      <c r="JTE5" s="69"/>
      <c r="JTF5" s="69"/>
      <c r="JTG5" s="69"/>
      <c r="JTH5" s="69"/>
      <c r="JTI5" s="69"/>
      <c r="JTJ5" s="69"/>
      <c r="JTK5" s="69"/>
      <c r="JTL5" s="69"/>
      <c r="JTM5" s="69"/>
      <c r="JTN5" s="69"/>
      <c r="JTO5" s="69"/>
      <c r="JTP5" s="69"/>
      <c r="JTQ5" s="69"/>
      <c r="JTR5" s="69"/>
      <c r="JTS5" s="69"/>
      <c r="JTT5" s="69"/>
      <c r="JTU5" s="69"/>
      <c r="JTV5" s="69"/>
      <c r="JTW5" s="69"/>
      <c r="JTX5" s="69"/>
      <c r="JTY5" s="69"/>
      <c r="JTZ5" s="69"/>
      <c r="JUA5" s="69"/>
      <c r="JUB5" s="69"/>
      <c r="JUC5" s="69"/>
      <c r="JUD5" s="69"/>
      <c r="JUE5" s="69"/>
      <c r="JUF5" s="69"/>
      <c r="JUG5" s="69"/>
      <c r="JUH5" s="69"/>
      <c r="JUI5" s="69"/>
      <c r="JUJ5" s="69"/>
      <c r="JUK5" s="69"/>
      <c r="JUL5" s="69"/>
      <c r="JUM5" s="69"/>
      <c r="JUN5" s="69"/>
      <c r="JUO5" s="69"/>
      <c r="JUP5" s="69"/>
      <c r="JUQ5" s="69"/>
      <c r="JUR5" s="69"/>
      <c r="JUS5" s="69"/>
      <c r="JUT5" s="69"/>
      <c r="JUU5" s="69"/>
      <c r="JUV5" s="69"/>
      <c r="JUW5" s="69"/>
      <c r="JUX5" s="69"/>
      <c r="JUY5" s="69"/>
      <c r="JUZ5" s="69"/>
      <c r="JVA5" s="69"/>
      <c r="JVB5" s="69"/>
      <c r="JVC5" s="69"/>
      <c r="JVD5" s="69"/>
      <c r="JVE5" s="69"/>
      <c r="JVF5" s="69"/>
      <c r="JVG5" s="69"/>
      <c r="JVH5" s="69"/>
      <c r="JVI5" s="69"/>
      <c r="JVJ5" s="69"/>
      <c r="JVK5" s="69"/>
      <c r="JVL5" s="69"/>
      <c r="JVM5" s="69"/>
      <c r="JVN5" s="69"/>
      <c r="JVO5" s="69"/>
      <c r="JVP5" s="69"/>
      <c r="JVQ5" s="69"/>
      <c r="JVR5" s="69"/>
      <c r="JVS5" s="69"/>
      <c r="JVT5" s="69"/>
      <c r="JVU5" s="69"/>
      <c r="JVV5" s="69"/>
      <c r="JVW5" s="69"/>
      <c r="JVX5" s="69"/>
      <c r="JVY5" s="69"/>
      <c r="JVZ5" s="69"/>
      <c r="JWA5" s="69"/>
      <c r="JWB5" s="69"/>
      <c r="JWC5" s="69"/>
      <c r="JWD5" s="69"/>
      <c r="JWE5" s="69"/>
      <c r="JWF5" s="69"/>
      <c r="JWG5" s="69"/>
      <c r="JWH5" s="69"/>
      <c r="JWI5" s="69"/>
      <c r="JWJ5" s="69"/>
      <c r="JWK5" s="69"/>
      <c r="JWL5" s="69"/>
      <c r="JWM5" s="69"/>
      <c r="JWN5" s="69"/>
      <c r="JWO5" s="69"/>
      <c r="JWP5" s="69"/>
      <c r="JWQ5" s="69"/>
      <c r="JWR5" s="69"/>
      <c r="JWS5" s="69"/>
      <c r="JWT5" s="69"/>
      <c r="JWU5" s="69"/>
      <c r="JWV5" s="69"/>
      <c r="JWW5" s="69"/>
      <c r="JWX5" s="69"/>
      <c r="JWY5" s="69"/>
      <c r="JWZ5" s="69"/>
      <c r="JXA5" s="69"/>
      <c r="JXB5" s="69"/>
      <c r="JXC5" s="69"/>
      <c r="JXD5" s="69"/>
      <c r="JXE5" s="69"/>
      <c r="JXF5" s="69"/>
      <c r="JXG5" s="69"/>
      <c r="JXH5" s="69"/>
      <c r="JXI5" s="69"/>
      <c r="JXJ5" s="69"/>
      <c r="JXK5" s="69"/>
      <c r="JXL5" s="69"/>
      <c r="JXM5" s="69"/>
      <c r="JXN5" s="69"/>
      <c r="JXO5" s="69"/>
      <c r="JXP5" s="69"/>
      <c r="JXQ5" s="69"/>
      <c r="JXR5" s="69"/>
      <c r="JXS5" s="69"/>
      <c r="JXT5" s="69"/>
      <c r="JXU5" s="69"/>
      <c r="JXV5" s="69"/>
      <c r="JXW5" s="69"/>
      <c r="JXX5" s="69"/>
      <c r="JXY5" s="69"/>
      <c r="JXZ5" s="69"/>
      <c r="JYA5" s="69"/>
      <c r="JYB5" s="69"/>
      <c r="JYC5" s="69"/>
      <c r="JYD5" s="69"/>
      <c r="JYE5" s="69"/>
      <c r="JYF5" s="69"/>
      <c r="JYG5" s="69"/>
      <c r="JYH5" s="69"/>
      <c r="JYI5" s="69"/>
      <c r="JYJ5" s="69"/>
      <c r="JYK5" s="69"/>
      <c r="JYL5" s="69"/>
      <c r="JYM5" s="69"/>
      <c r="JYN5" s="69"/>
      <c r="JYO5" s="69"/>
      <c r="JYP5" s="69"/>
      <c r="JYQ5" s="69"/>
      <c r="JYR5" s="69"/>
      <c r="JYS5" s="69"/>
      <c r="JYT5" s="69"/>
      <c r="JYU5" s="69"/>
      <c r="JYV5" s="69"/>
      <c r="JYW5" s="69"/>
      <c r="JYX5" s="69"/>
      <c r="JYY5" s="69"/>
      <c r="JYZ5" s="69"/>
      <c r="JZA5" s="69"/>
      <c r="JZB5" s="69"/>
      <c r="JZC5" s="69"/>
      <c r="JZD5" s="69"/>
      <c r="JZE5" s="69"/>
      <c r="JZF5" s="69"/>
      <c r="JZG5" s="69"/>
      <c r="JZH5" s="69"/>
      <c r="JZI5" s="69"/>
      <c r="JZJ5" s="69"/>
      <c r="JZK5" s="69"/>
      <c r="JZL5" s="69"/>
      <c r="JZM5" s="69"/>
      <c r="JZN5" s="69"/>
      <c r="JZO5" s="69"/>
      <c r="JZP5" s="69"/>
      <c r="JZQ5" s="69"/>
      <c r="JZR5" s="69"/>
      <c r="JZS5" s="69"/>
      <c r="JZT5" s="69"/>
      <c r="JZU5" s="69"/>
      <c r="JZV5" s="69"/>
      <c r="JZW5" s="69"/>
      <c r="JZX5" s="69"/>
      <c r="JZY5" s="69"/>
      <c r="JZZ5" s="69"/>
      <c r="KAA5" s="69"/>
      <c r="KAB5" s="69"/>
      <c r="KAC5" s="69"/>
      <c r="KAD5" s="69"/>
      <c r="KAE5" s="69"/>
      <c r="KAF5" s="69"/>
      <c r="KAG5" s="69"/>
      <c r="KAH5" s="69"/>
      <c r="KAI5" s="69"/>
      <c r="KAJ5" s="69"/>
      <c r="KAK5" s="69"/>
      <c r="KAL5" s="69"/>
      <c r="KAM5" s="69"/>
      <c r="KAN5" s="69"/>
      <c r="KAO5" s="69"/>
      <c r="KAP5" s="69"/>
      <c r="KAQ5" s="69"/>
      <c r="KAR5" s="69"/>
      <c r="KAS5" s="69"/>
      <c r="KAT5" s="69"/>
      <c r="KAU5" s="69"/>
      <c r="KAV5" s="69"/>
      <c r="KAW5" s="69"/>
      <c r="KAX5" s="69"/>
      <c r="KAY5" s="69"/>
      <c r="KAZ5" s="69"/>
      <c r="KBA5" s="69"/>
      <c r="KBB5" s="69"/>
      <c r="KBC5" s="69"/>
      <c r="KBD5" s="69"/>
      <c r="KBE5" s="69"/>
      <c r="KBF5" s="69"/>
      <c r="KBG5" s="69"/>
      <c r="KBH5" s="69"/>
      <c r="KBI5" s="69"/>
      <c r="KBJ5" s="69"/>
      <c r="KBK5" s="69"/>
      <c r="KBL5" s="69"/>
      <c r="KBM5" s="69"/>
      <c r="KBN5" s="69"/>
      <c r="KBO5" s="69"/>
      <c r="KBP5" s="69"/>
      <c r="KBQ5" s="69"/>
      <c r="KBR5" s="69"/>
      <c r="KBS5" s="69"/>
      <c r="KBT5" s="69"/>
      <c r="KBU5" s="69"/>
      <c r="KBV5" s="69"/>
      <c r="KBW5" s="69"/>
      <c r="KBX5" s="69"/>
      <c r="KBY5" s="69"/>
      <c r="KBZ5" s="69"/>
      <c r="KCA5" s="69"/>
      <c r="KCB5" s="69"/>
      <c r="KCC5" s="69"/>
      <c r="KCD5" s="69"/>
      <c r="KCE5" s="69"/>
      <c r="KCF5" s="69"/>
      <c r="KCG5" s="69"/>
      <c r="KCH5" s="69"/>
      <c r="KCI5" s="69"/>
      <c r="KCJ5" s="69"/>
      <c r="KCK5" s="69"/>
      <c r="KCL5" s="69"/>
      <c r="KCM5" s="69"/>
      <c r="KCN5" s="69"/>
      <c r="KCO5" s="69"/>
      <c r="KCP5" s="69"/>
      <c r="KCQ5" s="69"/>
      <c r="KCR5" s="69"/>
      <c r="KCS5" s="69"/>
      <c r="KCT5" s="69"/>
      <c r="KCU5" s="69"/>
      <c r="KCV5" s="69"/>
      <c r="KCW5" s="69"/>
      <c r="KCX5" s="69"/>
      <c r="KCY5" s="69"/>
      <c r="KCZ5" s="69"/>
      <c r="KDA5" s="69"/>
      <c r="KDB5" s="69"/>
      <c r="KDC5" s="69"/>
      <c r="KDD5" s="69"/>
      <c r="KDE5" s="69"/>
      <c r="KDF5" s="69"/>
      <c r="KDG5" s="69"/>
      <c r="KDH5" s="69"/>
      <c r="KDI5" s="69"/>
      <c r="KDJ5" s="69"/>
      <c r="KDK5" s="69"/>
      <c r="KDL5" s="69"/>
      <c r="KDM5" s="69"/>
      <c r="KDN5" s="69"/>
      <c r="KDO5" s="69"/>
      <c r="KDP5" s="69"/>
      <c r="KDQ5" s="69"/>
      <c r="KDR5" s="69"/>
      <c r="KDS5" s="69"/>
      <c r="KDT5" s="69"/>
      <c r="KDU5" s="69"/>
      <c r="KDV5" s="69"/>
      <c r="KDW5" s="69"/>
      <c r="KDX5" s="69"/>
      <c r="KDY5" s="69"/>
      <c r="KDZ5" s="69"/>
      <c r="KEA5" s="69"/>
      <c r="KEB5" s="69"/>
      <c r="KEC5" s="69"/>
      <c r="KED5" s="69"/>
      <c r="KEE5" s="69"/>
      <c r="KEF5" s="69"/>
      <c r="KEG5" s="69"/>
      <c r="KEH5" s="69"/>
      <c r="KEI5" s="69"/>
      <c r="KEJ5" s="69"/>
      <c r="KEK5" s="69"/>
      <c r="KEL5" s="69"/>
      <c r="KEM5" s="69"/>
      <c r="KEN5" s="69"/>
      <c r="KEO5" s="69"/>
      <c r="KEP5" s="69"/>
      <c r="KEQ5" s="69"/>
      <c r="KER5" s="69"/>
      <c r="KES5" s="69"/>
      <c r="KET5" s="69"/>
      <c r="KEU5" s="69"/>
      <c r="KEV5" s="69"/>
      <c r="KEW5" s="69"/>
      <c r="KEX5" s="69"/>
      <c r="KEY5" s="69"/>
      <c r="KEZ5" s="69"/>
      <c r="KFA5" s="69"/>
      <c r="KFB5" s="69"/>
      <c r="KFC5" s="69"/>
      <c r="KFD5" s="69"/>
      <c r="KFE5" s="69"/>
      <c r="KFF5" s="69"/>
      <c r="KFG5" s="69"/>
      <c r="KFH5" s="69"/>
      <c r="KFI5" s="69"/>
      <c r="KFJ5" s="69"/>
      <c r="KFK5" s="69"/>
      <c r="KFL5" s="69"/>
      <c r="KFM5" s="69"/>
      <c r="KFN5" s="69"/>
      <c r="KFO5" s="69"/>
      <c r="KFP5" s="69"/>
      <c r="KFQ5" s="69"/>
      <c r="KFR5" s="69"/>
      <c r="KFS5" s="69"/>
      <c r="KFT5" s="69"/>
      <c r="KFU5" s="69"/>
      <c r="KFV5" s="69"/>
      <c r="KFW5" s="69"/>
      <c r="KFX5" s="69"/>
      <c r="KFY5" s="69"/>
      <c r="KFZ5" s="69"/>
      <c r="KGA5" s="69"/>
      <c r="KGB5" s="69"/>
      <c r="KGC5" s="69"/>
      <c r="KGD5" s="69"/>
      <c r="KGE5" s="69"/>
      <c r="KGF5" s="69"/>
      <c r="KGG5" s="69"/>
      <c r="KGH5" s="69"/>
      <c r="KGI5" s="69"/>
      <c r="KGJ5" s="69"/>
      <c r="KGK5" s="69"/>
      <c r="KGL5" s="69"/>
      <c r="KGM5" s="69"/>
      <c r="KGN5" s="69"/>
      <c r="KGO5" s="69"/>
      <c r="KGP5" s="69"/>
      <c r="KGQ5" s="69"/>
      <c r="KGR5" s="69"/>
      <c r="KGS5" s="69"/>
      <c r="KGT5" s="69"/>
      <c r="KGU5" s="69"/>
      <c r="KGV5" s="69"/>
      <c r="KGW5" s="69"/>
      <c r="KGX5" s="69"/>
      <c r="KGY5" s="69"/>
      <c r="KGZ5" s="69"/>
      <c r="KHA5" s="69"/>
      <c r="KHB5" s="69"/>
      <c r="KHC5" s="69"/>
      <c r="KHD5" s="69"/>
      <c r="KHE5" s="69"/>
      <c r="KHF5" s="69"/>
      <c r="KHG5" s="69"/>
      <c r="KHH5" s="69"/>
      <c r="KHI5" s="69"/>
      <c r="KHJ5" s="69"/>
      <c r="KHK5" s="69"/>
      <c r="KHL5" s="69"/>
      <c r="KHM5" s="69"/>
      <c r="KHN5" s="69"/>
      <c r="KHO5" s="69"/>
      <c r="KHP5" s="69"/>
      <c r="KHQ5" s="69"/>
      <c r="KHR5" s="69"/>
      <c r="KHS5" s="69"/>
      <c r="KHT5" s="69"/>
      <c r="KHU5" s="69"/>
      <c r="KHV5" s="69"/>
      <c r="KHW5" s="69"/>
      <c r="KHX5" s="69"/>
      <c r="KHY5" s="69"/>
      <c r="KHZ5" s="69"/>
      <c r="KIA5" s="69"/>
      <c r="KIB5" s="69"/>
      <c r="KIC5" s="69"/>
      <c r="KID5" s="69"/>
      <c r="KIE5" s="69"/>
      <c r="KIF5" s="69"/>
      <c r="KIG5" s="69"/>
      <c r="KIH5" s="69"/>
      <c r="KII5" s="69"/>
      <c r="KIJ5" s="69"/>
      <c r="KIK5" s="69"/>
      <c r="KIL5" s="69"/>
      <c r="KIM5" s="69"/>
      <c r="KIN5" s="69"/>
      <c r="KIO5" s="69"/>
      <c r="KIP5" s="69"/>
      <c r="KIQ5" s="69"/>
      <c r="KIR5" s="69"/>
      <c r="KIS5" s="69"/>
      <c r="KIT5" s="69"/>
      <c r="KIU5" s="69"/>
      <c r="KIV5" s="69"/>
      <c r="KIW5" s="69"/>
      <c r="KIX5" s="69"/>
      <c r="KIY5" s="69"/>
      <c r="KIZ5" s="69"/>
      <c r="KJA5" s="69"/>
      <c r="KJB5" s="69"/>
      <c r="KJC5" s="69"/>
      <c r="KJD5" s="69"/>
      <c r="KJE5" s="69"/>
      <c r="KJF5" s="69"/>
      <c r="KJG5" s="69"/>
      <c r="KJH5" s="69"/>
      <c r="KJI5" s="69"/>
      <c r="KJJ5" s="69"/>
      <c r="KJK5" s="69"/>
      <c r="KJL5" s="69"/>
      <c r="KJM5" s="69"/>
      <c r="KJN5" s="69"/>
      <c r="KJO5" s="69"/>
      <c r="KJP5" s="69"/>
      <c r="KJQ5" s="69"/>
      <c r="KJR5" s="69"/>
      <c r="KJS5" s="69"/>
      <c r="KJT5" s="69"/>
      <c r="KJU5" s="69"/>
      <c r="KJV5" s="69"/>
      <c r="KJW5" s="69"/>
      <c r="KJX5" s="69"/>
      <c r="KJY5" s="69"/>
      <c r="KJZ5" s="69"/>
      <c r="KKA5" s="69"/>
      <c r="KKB5" s="69"/>
      <c r="KKC5" s="69"/>
      <c r="KKD5" s="69"/>
      <c r="KKE5" s="69"/>
      <c r="KKF5" s="69"/>
      <c r="KKG5" s="69"/>
      <c r="KKH5" s="69"/>
      <c r="KKI5" s="69"/>
      <c r="KKJ5" s="69"/>
      <c r="KKK5" s="69"/>
      <c r="KKL5" s="69"/>
      <c r="KKM5" s="69"/>
      <c r="KKN5" s="69"/>
      <c r="KKO5" s="69"/>
      <c r="KKP5" s="69"/>
      <c r="KKQ5" s="69"/>
      <c r="KKR5" s="69"/>
      <c r="KKS5" s="69"/>
      <c r="KKT5" s="69"/>
      <c r="KKU5" s="69"/>
      <c r="KKV5" s="69"/>
      <c r="KKW5" s="69"/>
      <c r="KKX5" s="69"/>
      <c r="KKY5" s="69"/>
      <c r="KKZ5" s="69"/>
      <c r="KLA5" s="69"/>
      <c r="KLB5" s="69"/>
      <c r="KLC5" s="69"/>
      <c r="KLD5" s="69"/>
      <c r="KLE5" s="69"/>
      <c r="KLF5" s="69"/>
      <c r="KLG5" s="69"/>
      <c r="KLH5" s="69"/>
      <c r="KLI5" s="69"/>
      <c r="KLJ5" s="69"/>
      <c r="KLK5" s="69"/>
      <c r="KLL5" s="69"/>
      <c r="KLM5" s="69"/>
      <c r="KLN5" s="69"/>
      <c r="KLO5" s="69"/>
      <c r="KLP5" s="69"/>
      <c r="KLQ5" s="69"/>
      <c r="KLR5" s="69"/>
      <c r="KLS5" s="69"/>
      <c r="KLT5" s="69"/>
      <c r="KLU5" s="69"/>
      <c r="KLV5" s="69"/>
      <c r="KLW5" s="69"/>
      <c r="KLX5" s="69"/>
      <c r="KLY5" s="69"/>
      <c r="KLZ5" s="69"/>
      <c r="KMA5" s="69"/>
      <c r="KMB5" s="69"/>
      <c r="KMC5" s="69"/>
      <c r="KMD5" s="69"/>
      <c r="KME5" s="69"/>
      <c r="KMF5" s="69"/>
      <c r="KMG5" s="69"/>
      <c r="KMH5" s="69"/>
      <c r="KMI5" s="69"/>
      <c r="KMJ5" s="69"/>
      <c r="KMK5" s="69"/>
      <c r="KML5" s="69"/>
      <c r="KMM5" s="69"/>
      <c r="KMN5" s="69"/>
      <c r="KMO5" s="69"/>
      <c r="KMP5" s="69"/>
      <c r="KMQ5" s="69"/>
      <c r="KMR5" s="69"/>
      <c r="KMS5" s="69"/>
      <c r="KMT5" s="69"/>
      <c r="KMU5" s="69"/>
      <c r="KMV5" s="69"/>
      <c r="KMW5" s="69"/>
      <c r="KMX5" s="69"/>
      <c r="KMY5" s="69"/>
      <c r="KMZ5" s="69"/>
      <c r="KNA5" s="69"/>
      <c r="KNB5" s="69"/>
      <c r="KNC5" s="69"/>
      <c r="KND5" s="69"/>
      <c r="KNE5" s="69"/>
      <c r="KNF5" s="69"/>
      <c r="KNG5" s="69"/>
      <c r="KNH5" s="69"/>
      <c r="KNI5" s="69"/>
      <c r="KNJ5" s="69"/>
      <c r="KNK5" s="69"/>
      <c r="KNL5" s="69"/>
      <c r="KNM5" s="69"/>
      <c r="KNN5" s="69"/>
      <c r="KNO5" s="69"/>
      <c r="KNP5" s="69"/>
      <c r="KNQ5" s="69"/>
      <c r="KNR5" s="69"/>
      <c r="KNS5" s="69"/>
      <c r="KNT5" s="69"/>
      <c r="KNU5" s="69"/>
      <c r="KNV5" s="69"/>
      <c r="KNW5" s="69"/>
      <c r="KNX5" s="69"/>
      <c r="KNY5" s="69"/>
      <c r="KNZ5" s="69"/>
      <c r="KOA5" s="69"/>
      <c r="KOB5" s="69"/>
      <c r="KOC5" s="69"/>
      <c r="KOD5" s="69"/>
      <c r="KOE5" s="69"/>
      <c r="KOF5" s="69"/>
      <c r="KOG5" s="69"/>
      <c r="KOH5" s="69"/>
      <c r="KOI5" s="69"/>
      <c r="KOJ5" s="69"/>
      <c r="KOK5" s="69"/>
      <c r="KOL5" s="69"/>
      <c r="KOM5" s="69"/>
      <c r="KON5" s="69"/>
      <c r="KOO5" s="69"/>
      <c r="KOP5" s="69"/>
      <c r="KOQ5" s="69"/>
      <c r="KOR5" s="69"/>
      <c r="KOS5" s="69"/>
      <c r="KOT5" s="69"/>
      <c r="KOU5" s="69"/>
      <c r="KOV5" s="69"/>
      <c r="KOW5" s="69"/>
      <c r="KOX5" s="69"/>
      <c r="KOY5" s="69"/>
      <c r="KOZ5" s="69"/>
      <c r="KPA5" s="69"/>
      <c r="KPB5" s="69"/>
      <c r="KPC5" s="69"/>
      <c r="KPD5" s="69"/>
      <c r="KPE5" s="69"/>
      <c r="KPF5" s="69"/>
      <c r="KPG5" s="69"/>
      <c r="KPH5" s="69"/>
      <c r="KPI5" s="69"/>
      <c r="KPJ5" s="69"/>
      <c r="KPK5" s="69"/>
      <c r="KPL5" s="69"/>
      <c r="KPM5" s="69"/>
      <c r="KPN5" s="69"/>
      <c r="KPO5" s="69"/>
      <c r="KPP5" s="69"/>
      <c r="KPQ5" s="69"/>
      <c r="KPR5" s="69"/>
      <c r="KPS5" s="69"/>
      <c r="KPT5" s="69"/>
      <c r="KPU5" s="69"/>
      <c r="KPV5" s="69"/>
      <c r="KPW5" s="69"/>
      <c r="KPX5" s="69"/>
      <c r="KPY5" s="69"/>
      <c r="KPZ5" s="69"/>
      <c r="KQA5" s="69"/>
      <c r="KQB5" s="69"/>
      <c r="KQC5" s="69"/>
      <c r="KQD5" s="69"/>
      <c r="KQE5" s="69"/>
      <c r="KQF5" s="69"/>
      <c r="KQG5" s="69"/>
      <c r="KQH5" s="69"/>
      <c r="KQI5" s="69"/>
      <c r="KQJ5" s="69"/>
      <c r="KQK5" s="69"/>
      <c r="KQL5" s="69"/>
      <c r="KQM5" s="69"/>
      <c r="KQN5" s="69"/>
      <c r="KQO5" s="69"/>
      <c r="KQP5" s="69"/>
      <c r="KQQ5" s="69"/>
      <c r="KQR5" s="69"/>
      <c r="KQS5" s="69"/>
      <c r="KQT5" s="69"/>
      <c r="KQU5" s="69"/>
      <c r="KQV5" s="69"/>
      <c r="KQW5" s="69"/>
      <c r="KQX5" s="69"/>
      <c r="KQY5" s="69"/>
      <c r="KQZ5" s="69"/>
      <c r="KRA5" s="69"/>
      <c r="KRB5" s="69"/>
      <c r="KRC5" s="69"/>
      <c r="KRD5" s="69"/>
      <c r="KRE5" s="69"/>
      <c r="KRF5" s="69"/>
      <c r="KRG5" s="69"/>
      <c r="KRH5" s="69"/>
      <c r="KRI5" s="69"/>
      <c r="KRJ5" s="69"/>
      <c r="KRK5" s="69"/>
      <c r="KRL5" s="69"/>
      <c r="KRM5" s="69"/>
      <c r="KRN5" s="69"/>
      <c r="KRO5" s="69"/>
      <c r="KRP5" s="69"/>
      <c r="KRQ5" s="69"/>
      <c r="KRR5" s="69"/>
      <c r="KRS5" s="69"/>
      <c r="KRT5" s="69"/>
      <c r="KRU5" s="69"/>
      <c r="KRV5" s="69"/>
      <c r="KRW5" s="69"/>
      <c r="KRX5" s="69"/>
      <c r="KRY5" s="69"/>
      <c r="KRZ5" s="69"/>
      <c r="KSA5" s="69"/>
      <c r="KSB5" s="69"/>
      <c r="KSC5" s="69"/>
      <c r="KSD5" s="69"/>
      <c r="KSE5" s="69"/>
      <c r="KSF5" s="69"/>
      <c r="KSG5" s="69"/>
      <c r="KSH5" s="69"/>
      <c r="KSI5" s="69"/>
      <c r="KSJ5" s="69"/>
      <c r="KSK5" s="69"/>
      <c r="KSL5" s="69"/>
      <c r="KSM5" s="69"/>
      <c r="KSN5" s="69"/>
      <c r="KSO5" s="69"/>
      <c r="KSP5" s="69"/>
      <c r="KSQ5" s="69"/>
      <c r="KSR5" s="69"/>
      <c r="KSS5" s="69"/>
      <c r="KST5" s="69"/>
      <c r="KSU5" s="69"/>
      <c r="KSV5" s="69"/>
      <c r="KSW5" s="69"/>
      <c r="KSX5" s="69"/>
      <c r="KSY5" s="69"/>
      <c r="KSZ5" s="69"/>
      <c r="KTA5" s="69"/>
      <c r="KTB5" s="69"/>
      <c r="KTC5" s="69"/>
      <c r="KTD5" s="69"/>
      <c r="KTE5" s="69"/>
      <c r="KTF5" s="69"/>
      <c r="KTG5" s="69"/>
      <c r="KTH5" s="69"/>
      <c r="KTI5" s="69"/>
      <c r="KTJ5" s="69"/>
      <c r="KTK5" s="69"/>
      <c r="KTL5" s="69"/>
      <c r="KTM5" s="69"/>
      <c r="KTN5" s="69"/>
      <c r="KTO5" s="69"/>
      <c r="KTP5" s="69"/>
      <c r="KTQ5" s="69"/>
      <c r="KTR5" s="69"/>
      <c r="KTS5" s="69"/>
      <c r="KTT5" s="69"/>
      <c r="KTU5" s="69"/>
      <c r="KTV5" s="69"/>
      <c r="KTW5" s="69"/>
      <c r="KTX5" s="69"/>
      <c r="KTY5" s="69"/>
      <c r="KTZ5" s="69"/>
      <c r="KUA5" s="69"/>
      <c r="KUB5" s="69"/>
      <c r="KUC5" s="69"/>
      <c r="KUD5" s="69"/>
      <c r="KUE5" s="69"/>
      <c r="KUF5" s="69"/>
      <c r="KUG5" s="69"/>
      <c r="KUH5" s="69"/>
      <c r="KUI5" s="69"/>
      <c r="KUJ5" s="69"/>
      <c r="KUK5" s="69"/>
      <c r="KUL5" s="69"/>
      <c r="KUM5" s="69"/>
      <c r="KUN5" s="69"/>
      <c r="KUO5" s="69"/>
      <c r="KUP5" s="69"/>
      <c r="KUQ5" s="69"/>
      <c r="KUR5" s="69"/>
      <c r="KUS5" s="69"/>
      <c r="KUT5" s="69"/>
      <c r="KUU5" s="69"/>
      <c r="KUV5" s="69"/>
      <c r="KUW5" s="69"/>
      <c r="KUX5" s="69"/>
      <c r="KUY5" s="69"/>
      <c r="KUZ5" s="69"/>
      <c r="KVA5" s="69"/>
      <c r="KVB5" s="69"/>
      <c r="KVC5" s="69"/>
      <c r="KVD5" s="69"/>
      <c r="KVE5" s="69"/>
      <c r="KVF5" s="69"/>
      <c r="KVG5" s="69"/>
      <c r="KVH5" s="69"/>
      <c r="KVI5" s="69"/>
      <c r="KVJ5" s="69"/>
      <c r="KVK5" s="69"/>
      <c r="KVL5" s="69"/>
      <c r="KVM5" s="69"/>
      <c r="KVN5" s="69"/>
      <c r="KVO5" s="69"/>
      <c r="KVP5" s="69"/>
      <c r="KVQ5" s="69"/>
      <c r="KVR5" s="69"/>
      <c r="KVS5" s="69"/>
      <c r="KVT5" s="69"/>
      <c r="KVU5" s="69"/>
      <c r="KVV5" s="69"/>
      <c r="KVW5" s="69"/>
      <c r="KVX5" s="69"/>
      <c r="KVY5" s="69"/>
      <c r="KVZ5" s="69"/>
      <c r="KWA5" s="69"/>
      <c r="KWB5" s="69"/>
      <c r="KWC5" s="69"/>
      <c r="KWD5" s="69"/>
      <c r="KWE5" s="69"/>
      <c r="KWF5" s="69"/>
      <c r="KWG5" s="69"/>
      <c r="KWH5" s="69"/>
      <c r="KWI5" s="69"/>
      <c r="KWJ5" s="69"/>
      <c r="KWK5" s="69"/>
      <c r="KWL5" s="69"/>
      <c r="KWM5" s="69"/>
      <c r="KWN5" s="69"/>
      <c r="KWO5" s="69"/>
      <c r="KWP5" s="69"/>
      <c r="KWQ5" s="69"/>
      <c r="KWR5" s="69"/>
      <c r="KWS5" s="69"/>
      <c r="KWT5" s="69"/>
      <c r="KWU5" s="69"/>
      <c r="KWV5" s="69"/>
      <c r="KWW5" s="69"/>
      <c r="KWX5" s="69"/>
      <c r="KWY5" s="69"/>
      <c r="KWZ5" s="69"/>
      <c r="KXA5" s="69"/>
      <c r="KXB5" s="69"/>
      <c r="KXC5" s="69"/>
      <c r="KXD5" s="69"/>
      <c r="KXE5" s="69"/>
      <c r="KXF5" s="69"/>
      <c r="KXG5" s="69"/>
      <c r="KXH5" s="69"/>
      <c r="KXI5" s="69"/>
      <c r="KXJ5" s="69"/>
      <c r="KXK5" s="69"/>
      <c r="KXL5" s="69"/>
      <c r="KXM5" s="69"/>
      <c r="KXN5" s="69"/>
      <c r="KXO5" s="69"/>
      <c r="KXP5" s="69"/>
      <c r="KXQ5" s="69"/>
      <c r="KXR5" s="69"/>
      <c r="KXS5" s="69"/>
      <c r="KXT5" s="69"/>
      <c r="KXU5" s="69"/>
      <c r="KXV5" s="69"/>
      <c r="KXW5" s="69"/>
      <c r="KXX5" s="69"/>
      <c r="KXY5" s="69"/>
      <c r="KXZ5" s="69"/>
      <c r="KYA5" s="69"/>
      <c r="KYB5" s="69"/>
      <c r="KYC5" s="69"/>
      <c r="KYD5" s="69"/>
      <c r="KYE5" s="69"/>
      <c r="KYF5" s="69"/>
      <c r="KYG5" s="69"/>
      <c r="KYH5" s="69"/>
      <c r="KYI5" s="69"/>
      <c r="KYJ5" s="69"/>
      <c r="KYK5" s="69"/>
      <c r="KYL5" s="69"/>
      <c r="KYM5" s="69"/>
      <c r="KYN5" s="69"/>
      <c r="KYO5" s="69"/>
      <c r="KYP5" s="69"/>
      <c r="KYQ5" s="69"/>
      <c r="KYR5" s="69"/>
      <c r="KYS5" s="69"/>
      <c r="KYT5" s="69"/>
      <c r="KYU5" s="69"/>
      <c r="KYV5" s="69"/>
      <c r="KYW5" s="69"/>
      <c r="KYX5" s="69"/>
      <c r="KYY5" s="69"/>
      <c r="KYZ5" s="69"/>
      <c r="KZA5" s="69"/>
      <c r="KZB5" s="69"/>
      <c r="KZC5" s="69"/>
      <c r="KZD5" s="69"/>
      <c r="KZE5" s="69"/>
      <c r="KZF5" s="69"/>
      <c r="KZG5" s="69"/>
      <c r="KZH5" s="69"/>
      <c r="KZI5" s="69"/>
      <c r="KZJ5" s="69"/>
      <c r="KZK5" s="69"/>
      <c r="KZL5" s="69"/>
      <c r="KZM5" s="69"/>
      <c r="KZN5" s="69"/>
      <c r="KZO5" s="69"/>
      <c r="KZP5" s="69"/>
      <c r="KZQ5" s="69"/>
      <c r="KZR5" s="69"/>
      <c r="KZS5" s="69"/>
      <c r="KZT5" s="69"/>
      <c r="KZU5" s="69"/>
      <c r="KZV5" s="69"/>
      <c r="KZW5" s="69"/>
      <c r="KZX5" s="69"/>
      <c r="KZY5" s="69"/>
      <c r="KZZ5" s="69"/>
      <c r="LAA5" s="69"/>
      <c r="LAB5" s="69"/>
      <c r="LAC5" s="69"/>
      <c r="LAD5" s="69"/>
      <c r="LAE5" s="69"/>
      <c r="LAF5" s="69"/>
      <c r="LAG5" s="69"/>
      <c r="LAH5" s="69"/>
      <c r="LAI5" s="69"/>
      <c r="LAJ5" s="69"/>
      <c r="LAK5" s="69"/>
      <c r="LAL5" s="69"/>
      <c r="LAM5" s="69"/>
      <c r="LAN5" s="69"/>
      <c r="LAO5" s="69"/>
      <c r="LAP5" s="69"/>
      <c r="LAQ5" s="69"/>
      <c r="LAR5" s="69"/>
      <c r="LAS5" s="69"/>
      <c r="LAT5" s="69"/>
      <c r="LAU5" s="69"/>
      <c r="LAV5" s="69"/>
      <c r="LAW5" s="69"/>
      <c r="LAX5" s="69"/>
      <c r="LAY5" s="69"/>
      <c r="LAZ5" s="69"/>
      <c r="LBA5" s="69"/>
      <c r="LBB5" s="69"/>
      <c r="LBC5" s="69"/>
      <c r="LBD5" s="69"/>
      <c r="LBE5" s="69"/>
      <c r="LBF5" s="69"/>
      <c r="LBG5" s="69"/>
      <c r="LBH5" s="69"/>
      <c r="LBI5" s="69"/>
      <c r="LBJ5" s="69"/>
      <c r="LBK5" s="69"/>
      <c r="LBL5" s="69"/>
      <c r="LBM5" s="69"/>
      <c r="LBN5" s="69"/>
      <c r="LBO5" s="69"/>
      <c r="LBP5" s="69"/>
      <c r="LBQ5" s="69"/>
      <c r="LBR5" s="69"/>
      <c r="LBS5" s="69"/>
      <c r="LBT5" s="69"/>
      <c r="LBU5" s="69"/>
      <c r="LBV5" s="69"/>
      <c r="LBW5" s="69"/>
      <c r="LBX5" s="69"/>
      <c r="LBY5" s="69"/>
      <c r="LBZ5" s="69"/>
      <c r="LCA5" s="69"/>
      <c r="LCB5" s="69"/>
      <c r="LCC5" s="69"/>
      <c r="LCD5" s="69"/>
      <c r="LCE5" s="69"/>
      <c r="LCF5" s="69"/>
      <c r="LCG5" s="69"/>
      <c r="LCH5" s="69"/>
      <c r="LCI5" s="69"/>
      <c r="LCJ5" s="69"/>
      <c r="LCK5" s="69"/>
      <c r="LCL5" s="69"/>
      <c r="LCM5" s="69"/>
      <c r="LCN5" s="69"/>
      <c r="LCO5" s="69"/>
      <c r="LCP5" s="69"/>
      <c r="LCQ5" s="69"/>
      <c r="LCR5" s="69"/>
      <c r="LCS5" s="69"/>
      <c r="LCT5" s="69"/>
      <c r="LCU5" s="69"/>
      <c r="LCV5" s="69"/>
      <c r="LCW5" s="69"/>
      <c r="LCX5" s="69"/>
      <c r="LCY5" s="69"/>
      <c r="LCZ5" s="69"/>
      <c r="LDA5" s="69"/>
      <c r="LDB5" s="69"/>
      <c r="LDC5" s="69"/>
      <c r="LDD5" s="69"/>
      <c r="LDE5" s="69"/>
      <c r="LDF5" s="69"/>
      <c r="LDG5" s="69"/>
      <c r="LDH5" s="69"/>
      <c r="LDI5" s="69"/>
      <c r="LDJ5" s="69"/>
      <c r="LDK5" s="69"/>
      <c r="LDL5" s="69"/>
      <c r="LDM5" s="69"/>
      <c r="LDN5" s="69"/>
      <c r="LDO5" s="69"/>
      <c r="LDP5" s="69"/>
      <c r="LDQ5" s="69"/>
      <c r="LDR5" s="69"/>
      <c r="LDS5" s="69"/>
      <c r="LDT5" s="69"/>
      <c r="LDU5" s="69"/>
      <c r="LDV5" s="69"/>
      <c r="LDW5" s="69"/>
      <c r="LDX5" s="69"/>
      <c r="LDY5" s="69"/>
      <c r="LDZ5" s="69"/>
      <c r="LEA5" s="69"/>
      <c r="LEB5" s="69"/>
      <c r="LEC5" s="69"/>
      <c r="LED5" s="69"/>
      <c r="LEE5" s="69"/>
      <c r="LEF5" s="69"/>
      <c r="LEG5" s="69"/>
      <c r="LEH5" s="69"/>
      <c r="LEI5" s="69"/>
      <c r="LEJ5" s="69"/>
      <c r="LEK5" s="69"/>
      <c r="LEL5" s="69"/>
      <c r="LEM5" s="69"/>
      <c r="LEN5" s="69"/>
      <c r="LEO5" s="69"/>
      <c r="LEP5" s="69"/>
      <c r="LEQ5" s="69"/>
      <c r="LER5" s="69"/>
      <c r="LES5" s="69"/>
      <c r="LET5" s="69"/>
      <c r="LEU5" s="69"/>
      <c r="LEV5" s="69"/>
      <c r="LEW5" s="69"/>
      <c r="LEX5" s="69"/>
      <c r="LEY5" s="69"/>
      <c r="LEZ5" s="69"/>
      <c r="LFA5" s="69"/>
      <c r="LFB5" s="69"/>
      <c r="LFC5" s="69"/>
      <c r="LFD5" s="69"/>
      <c r="LFE5" s="69"/>
      <c r="LFF5" s="69"/>
      <c r="LFG5" s="69"/>
      <c r="LFH5" s="69"/>
      <c r="LFI5" s="69"/>
      <c r="LFJ5" s="69"/>
      <c r="LFK5" s="69"/>
      <c r="LFL5" s="69"/>
      <c r="LFM5" s="69"/>
      <c r="LFN5" s="69"/>
      <c r="LFO5" s="69"/>
      <c r="LFP5" s="69"/>
      <c r="LFQ5" s="69"/>
      <c r="LFR5" s="69"/>
      <c r="LFS5" s="69"/>
      <c r="LFT5" s="69"/>
      <c r="LFU5" s="69"/>
      <c r="LFV5" s="69"/>
      <c r="LFW5" s="69"/>
      <c r="LFX5" s="69"/>
      <c r="LFY5" s="69"/>
      <c r="LFZ5" s="69"/>
      <c r="LGA5" s="69"/>
      <c r="LGB5" s="69"/>
      <c r="LGC5" s="69"/>
      <c r="LGD5" s="69"/>
      <c r="LGE5" s="69"/>
      <c r="LGF5" s="69"/>
      <c r="LGG5" s="69"/>
      <c r="LGH5" s="69"/>
      <c r="LGI5" s="69"/>
      <c r="LGJ5" s="69"/>
      <c r="LGK5" s="69"/>
      <c r="LGL5" s="69"/>
      <c r="LGM5" s="69"/>
      <c r="LGN5" s="69"/>
      <c r="LGO5" s="69"/>
      <c r="LGP5" s="69"/>
      <c r="LGQ5" s="69"/>
      <c r="LGR5" s="69"/>
      <c r="LGS5" s="69"/>
      <c r="LGT5" s="69"/>
      <c r="LGU5" s="69"/>
      <c r="LGV5" s="69"/>
      <c r="LGW5" s="69"/>
      <c r="LGX5" s="69"/>
      <c r="LGY5" s="69"/>
      <c r="LGZ5" s="69"/>
      <c r="LHA5" s="69"/>
      <c r="LHB5" s="69"/>
      <c r="LHC5" s="69"/>
      <c r="LHD5" s="69"/>
      <c r="LHE5" s="69"/>
      <c r="LHF5" s="69"/>
      <c r="LHG5" s="69"/>
      <c r="LHH5" s="69"/>
      <c r="LHI5" s="69"/>
      <c r="LHJ5" s="69"/>
      <c r="LHK5" s="69"/>
      <c r="LHL5" s="69"/>
      <c r="LHM5" s="69"/>
      <c r="LHN5" s="69"/>
      <c r="LHO5" s="69"/>
      <c r="LHP5" s="69"/>
      <c r="LHQ5" s="69"/>
      <c r="LHR5" s="69"/>
      <c r="LHS5" s="69"/>
      <c r="LHT5" s="69"/>
      <c r="LHU5" s="69"/>
      <c r="LHV5" s="69"/>
      <c r="LHW5" s="69"/>
      <c r="LHX5" s="69"/>
      <c r="LHY5" s="69"/>
      <c r="LHZ5" s="69"/>
      <c r="LIA5" s="69"/>
      <c r="LIB5" s="69"/>
      <c r="LIC5" s="69"/>
      <c r="LID5" s="69"/>
      <c r="LIE5" s="69"/>
      <c r="LIF5" s="69"/>
      <c r="LIG5" s="69"/>
      <c r="LIH5" s="69"/>
      <c r="LII5" s="69"/>
      <c r="LIJ5" s="69"/>
      <c r="LIK5" s="69"/>
      <c r="LIL5" s="69"/>
      <c r="LIM5" s="69"/>
      <c r="LIN5" s="69"/>
      <c r="LIO5" s="69"/>
      <c r="LIP5" s="69"/>
      <c r="LIQ5" s="69"/>
      <c r="LIR5" s="69"/>
      <c r="LIS5" s="69"/>
      <c r="LIT5" s="69"/>
      <c r="LIU5" s="69"/>
      <c r="LIV5" s="69"/>
      <c r="LIW5" s="69"/>
      <c r="LIX5" s="69"/>
      <c r="LIY5" s="69"/>
      <c r="LIZ5" s="69"/>
      <c r="LJA5" s="69"/>
      <c r="LJB5" s="69"/>
      <c r="LJC5" s="69"/>
      <c r="LJD5" s="69"/>
      <c r="LJE5" s="69"/>
      <c r="LJF5" s="69"/>
      <c r="LJG5" s="69"/>
      <c r="LJH5" s="69"/>
      <c r="LJI5" s="69"/>
      <c r="LJJ5" s="69"/>
      <c r="LJK5" s="69"/>
      <c r="LJL5" s="69"/>
      <c r="LJM5" s="69"/>
      <c r="LJN5" s="69"/>
      <c r="LJO5" s="69"/>
      <c r="LJP5" s="69"/>
      <c r="LJQ5" s="69"/>
      <c r="LJR5" s="69"/>
      <c r="LJS5" s="69"/>
      <c r="LJT5" s="69"/>
      <c r="LJU5" s="69"/>
      <c r="LJV5" s="69"/>
      <c r="LJW5" s="69"/>
      <c r="LJX5" s="69"/>
      <c r="LJY5" s="69"/>
      <c r="LJZ5" s="69"/>
      <c r="LKA5" s="69"/>
      <c r="LKB5" s="69"/>
      <c r="LKC5" s="69"/>
      <c r="LKD5" s="69"/>
      <c r="LKE5" s="69"/>
      <c r="LKF5" s="69"/>
      <c r="LKG5" s="69"/>
      <c r="LKH5" s="69"/>
      <c r="LKI5" s="69"/>
      <c r="LKJ5" s="69"/>
      <c r="LKK5" s="69"/>
      <c r="LKL5" s="69"/>
      <c r="LKM5" s="69"/>
      <c r="LKN5" s="69"/>
      <c r="LKO5" s="69"/>
      <c r="LKP5" s="69"/>
      <c r="LKQ5" s="69"/>
      <c r="LKR5" s="69"/>
      <c r="LKS5" s="69"/>
      <c r="LKT5" s="69"/>
      <c r="LKU5" s="69"/>
      <c r="LKV5" s="69"/>
      <c r="LKW5" s="69"/>
      <c r="LKX5" s="69"/>
      <c r="LKY5" s="69"/>
      <c r="LKZ5" s="69"/>
      <c r="LLA5" s="69"/>
      <c r="LLB5" s="69"/>
      <c r="LLC5" s="69"/>
      <c r="LLD5" s="69"/>
      <c r="LLE5" s="69"/>
      <c r="LLF5" s="69"/>
      <c r="LLG5" s="69"/>
      <c r="LLH5" s="69"/>
      <c r="LLI5" s="69"/>
      <c r="LLJ5" s="69"/>
      <c r="LLK5" s="69"/>
      <c r="LLL5" s="69"/>
      <c r="LLM5" s="69"/>
      <c r="LLN5" s="69"/>
      <c r="LLO5" s="69"/>
      <c r="LLP5" s="69"/>
      <c r="LLQ5" s="69"/>
      <c r="LLR5" s="69"/>
      <c r="LLS5" s="69"/>
      <c r="LLT5" s="69"/>
      <c r="LLU5" s="69"/>
      <c r="LLV5" s="69"/>
      <c r="LLW5" s="69"/>
      <c r="LLX5" s="69"/>
      <c r="LLY5" s="69"/>
      <c r="LLZ5" s="69"/>
      <c r="LMA5" s="69"/>
      <c r="LMB5" s="69"/>
      <c r="LMC5" s="69"/>
      <c r="LMD5" s="69"/>
      <c r="LME5" s="69"/>
      <c r="LMF5" s="69"/>
      <c r="LMG5" s="69"/>
      <c r="LMH5" s="69"/>
      <c r="LMI5" s="69"/>
      <c r="LMJ5" s="69"/>
      <c r="LMK5" s="69"/>
      <c r="LML5" s="69"/>
      <c r="LMM5" s="69"/>
      <c r="LMN5" s="69"/>
      <c r="LMO5" s="69"/>
      <c r="LMP5" s="69"/>
      <c r="LMQ5" s="69"/>
      <c r="LMR5" s="69"/>
      <c r="LMS5" s="69"/>
      <c r="LMT5" s="69"/>
      <c r="LMU5" s="69"/>
      <c r="LMV5" s="69"/>
      <c r="LMW5" s="69"/>
      <c r="LMX5" s="69"/>
      <c r="LMY5" s="69"/>
      <c r="LMZ5" s="69"/>
      <c r="LNA5" s="69"/>
      <c r="LNB5" s="69"/>
      <c r="LNC5" s="69"/>
      <c r="LND5" s="69"/>
      <c r="LNE5" s="69"/>
      <c r="LNF5" s="69"/>
      <c r="LNG5" s="69"/>
      <c r="LNH5" s="69"/>
      <c r="LNI5" s="69"/>
      <c r="LNJ5" s="69"/>
      <c r="LNK5" s="69"/>
      <c r="LNL5" s="69"/>
      <c r="LNM5" s="69"/>
      <c r="LNN5" s="69"/>
      <c r="LNO5" s="69"/>
      <c r="LNP5" s="69"/>
      <c r="LNQ5" s="69"/>
      <c r="LNR5" s="69"/>
      <c r="LNS5" s="69"/>
      <c r="LNT5" s="69"/>
      <c r="LNU5" s="69"/>
      <c r="LNV5" s="69"/>
      <c r="LNW5" s="69"/>
      <c r="LNX5" s="69"/>
      <c r="LNY5" s="69"/>
      <c r="LNZ5" s="69"/>
      <c r="LOA5" s="69"/>
      <c r="LOB5" s="69"/>
      <c r="LOC5" s="69"/>
      <c r="LOD5" s="69"/>
      <c r="LOE5" s="69"/>
      <c r="LOF5" s="69"/>
      <c r="LOG5" s="69"/>
      <c r="LOH5" s="69"/>
      <c r="LOI5" s="69"/>
      <c r="LOJ5" s="69"/>
      <c r="LOK5" s="69"/>
      <c r="LOL5" s="69"/>
      <c r="LOM5" s="69"/>
      <c r="LON5" s="69"/>
      <c r="LOO5" s="69"/>
      <c r="LOP5" s="69"/>
      <c r="LOQ5" s="69"/>
      <c r="LOR5" s="69"/>
      <c r="LOS5" s="69"/>
      <c r="LOT5" s="69"/>
      <c r="LOU5" s="69"/>
      <c r="LOV5" s="69"/>
      <c r="LOW5" s="69"/>
      <c r="LOX5" s="69"/>
      <c r="LOY5" s="69"/>
      <c r="LOZ5" s="69"/>
      <c r="LPA5" s="69"/>
      <c r="LPB5" s="69"/>
      <c r="LPC5" s="69"/>
      <c r="LPD5" s="69"/>
      <c r="LPE5" s="69"/>
      <c r="LPF5" s="69"/>
      <c r="LPG5" s="69"/>
      <c r="LPH5" s="69"/>
      <c r="LPI5" s="69"/>
      <c r="LPJ5" s="69"/>
      <c r="LPK5" s="69"/>
      <c r="LPL5" s="69"/>
      <c r="LPM5" s="69"/>
      <c r="LPN5" s="69"/>
      <c r="LPO5" s="69"/>
      <c r="LPP5" s="69"/>
      <c r="LPQ5" s="69"/>
      <c r="LPR5" s="69"/>
      <c r="LPS5" s="69"/>
      <c r="LPT5" s="69"/>
      <c r="LPU5" s="69"/>
      <c r="LPV5" s="69"/>
      <c r="LPW5" s="69"/>
      <c r="LPX5" s="69"/>
      <c r="LPY5" s="69"/>
      <c r="LPZ5" s="69"/>
      <c r="LQA5" s="69"/>
      <c r="LQB5" s="69"/>
      <c r="LQC5" s="69"/>
      <c r="LQD5" s="69"/>
      <c r="LQE5" s="69"/>
      <c r="LQF5" s="69"/>
      <c r="LQG5" s="69"/>
      <c r="LQH5" s="69"/>
      <c r="LQI5" s="69"/>
      <c r="LQJ5" s="69"/>
      <c r="LQK5" s="69"/>
      <c r="LQL5" s="69"/>
      <c r="LQM5" s="69"/>
      <c r="LQN5" s="69"/>
      <c r="LQO5" s="69"/>
      <c r="LQP5" s="69"/>
      <c r="LQQ5" s="69"/>
      <c r="LQR5" s="69"/>
      <c r="LQS5" s="69"/>
      <c r="LQT5" s="69"/>
      <c r="LQU5" s="69"/>
      <c r="LQV5" s="69"/>
      <c r="LQW5" s="69"/>
      <c r="LQX5" s="69"/>
      <c r="LQY5" s="69"/>
      <c r="LQZ5" s="69"/>
      <c r="LRA5" s="69"/>
      <c r="LRB5" s="69"/>
      <c r="LRC5" s="69"/>
      <c r="LRD5" s="69"/>
      <c r="LRE5" s="69"/>
      <c r="LRF5" s="69"/>
      <c r="LRG5" s="69"/>
      <c r="LRH5" s="69"/>
      <c r="LRI5" s="69"/>
      <c r="LRJ5" s="69"/>
      <c r="LRK5" s="69"/>
      <c r="LRL5" s="69"/>
      <c r="LRM5" s="69"/>
      <c r="LRN5" s="69"/>
      <c r="LRO5" s="69"/>
      <c r="LRP5" s="69"/>
      <c r="LRQ5" s="69"/>
      <c r="LRR5" s="69"/>
      <c r="LRS5" s="69"/>
      <c r="LRT5" s="69"/>
      <c r="LRU5" s="69"/>
      <c r="LRV5" s="69"/>
      <c r="LRW5" s="69"/>
      <c r="LRX5" s="69"/>
      <c r="LRY5" s="69"/>
      <c r="LRZ5" s="69"/>
      <c r="LSA5" s="69"/>
      <c r="LSB5" s="69"/>
      <c r="LSC5" s="69"/>
      <c r="LSD5" s="69"/>
      <c r="LSE5" s="69"/>
      <c r="LSF5" s="69"/>
      <c r="LSG5" s="69"/>
      <c r="LSH5" s="69"/>
      <c r="LSI5" s="69"/>
      <c r="LSJ5" s="69"/>
      <c r="LSK5" s="69"/>
      <c r="LSL5" s="69"/>
      <c r="LSM5" s="69"/>
      <c r="LSN5" s="69"/>
      <c r="LSO5" s="69"/>
      <c r="LSP5" s="69"/>
      <c r="LSQ5" s="69"/>
      <c r="LSR5" s="69"/>
      <c r="LSS5" s="69"/>
      <c r="LST5" s="69"/>
      <c r="LSU5" s="69"/>
      <c r="LSV5" s="69"/>
      <c r="LSW5" s="69"/>
      <c r="LSX5" s="69"/>
      <c r="LSY5" s="69"/>
      <c r="LSZ5" s="69"/>
      <c r="LTA5" s="69"/>
      <c r="LTB5" s="69"/>
      <c r="LTC5" s="69"/>
      <c r="LTD5" s="69"/>
      <c r="LTE5" s="69"/>
      <c r="LTF5" s="69"/>
      <c r="LTG5" s="69"/>
      <c r="LTH5" s="69"/>
      <c r="LTI5" s="69"/>
      <c r="LTJ5" s="69"/>
      <c r="LTK5" s="69"/>
      <c r="LTL5" s="69"/>
      <c r="LTM5" s="69"/>
      <c r="LTN5" s="69"/>
      <c r="LTO5" s="69"/>
      <c r="LTP5" s="69"/>
      <c r="LTQ5" s="69"/>
      <c r="LTR5" s="69"/>
      <c r="LTS5" s="69"/>
      <c r="LTT5" s="69"/>
      <c r="LTU5" s="69"/>
      <c r="LTV5" s="69"/>
      <c r="LTW5" s="69"/>
      <c r="LTX5" s="69"/>
      <c r="LTY5" s="69"/>
      <c r="LTZ5" s="69"/>
      <c r="LUA5" s="69"/>
      <c r="LUB5" s="69"/>
      <c r="LUC5" s="69"/>
      <c r="LUD5" s="69"/>
      <c r="LUE5" s="69"/>
      <c r="LUF5" s="69"/>
      <c r="LUG5" s="69"/>
      <c r="LUH5" s="69"/>
      <c r="LUI5" s="69"/>
      <c r="LUJ5" s="69"/>
      <c r="LUK5" s="69"/>
      <c r="LUL5" s="69"/>
      <c r="LUM5" s="69"/>
      <c r="LUN5" s="69"/>
      <c r="LUO5" s="69"/>
      <c r="LUP5" s="69"/>
      <c r="LUQ5" s="69"/>
      <c r="LUR5" s="69"/>
      <c r="LUS5" s="69"/>
      <c r="LUT5" s="69"/>
      <c r="LUU5" s="69"/>
      <c r="LUV5" s="69"/>
      <c r="LUW5" s="69"/>
      <c r="LUX5" s="69"/>
      <c r="LUY5" s="69"/>
      <c r="LUZ5" s="69"/>
      <c r="LVA5" s="69"/>
      <c r="LVB5" s="69"/>
      <c r="LVC5" s="69"/>
      <c r="LVD5" s="69"/>
      <c r="LVE5" s="69"/>
      <c r="LVF5" s="69"/>
      <c r="LVG5" s="69"/>
      <c r="LVH5" s="69"/>
      <c r="LVI5" s="69"/>
      <c r="LVJ5" s="69"/>
      <c r="LVK5" s="69"/>
      <c r="LVL5" s="69"/>
      <c r="LVM5" s="69"/>
      <c r="LVN5" s="69"/>
      <c r="LVO5" s="69"/>
      <c r="LVP5" s="69"/>
      <c r="LVQ5" s="69"/>
      <c r="LVR5" s="69"/>
      <c r="LVS5" s="69"/>
      <c r="LVT5" s="69"/>
      <c r="LVU5" s="69"/>
      <c r="LVV5" s="69"/>
      <c r="LVW5" s="69"/>
      <c r="LVX5" s="69"/>
      <c r="LVY5" s="69"/>
      <c r="LVZ5" s="69"/>
      <c r="LWA5" s="69"/>
      <c r="LWB5" s="69"/>
      <c r="LWC5" s="69"/>
      <c r="LWD5" s="69"/>
      <c r="LWE5" s="69"/>
      <c r="LWF5" s="69"/>
      <c r="LWG5" s="69"/>
      <c r="LWH5" s="69"/>
      <c r="LWI5" s="69"/>
      <c r="LWJ5" s="69"/>
      <c r="LWK5" s="69"/>
      <c r="LWL5" s="69"/>
      <c r="LWM5" s="69"/>
      <c r="LWN5" s="69"/>
      <c r="LWO5" s="69"/>
      <c r="LWP5" s="69"/>
      <c r="LWQ5" s="69"/>
      <c r="LWR5" s="69"/>
      <c r="LWS5" s="69"/>
      <c r="LWT5" s="69"/>
      <c r="LWU5" s="69"/>
      <c r="LWV5" s="69"/>
      <c r="LWW5" s="69"/>
      <c r="LWX5" s="69"/>
      <c r="LWY5" s="69"/>
      <c r="LWZ5" s="69"/>
      <c r="LXA5" s="69"/>
      <c r="LXB5" s="69"/>
      <c r="LXC5" s="69"/>
      <c r="LXD5" s="69"/>
      <c r="LXE5" s="69"/>
      <c r="LXF5" s="69"/>
      <c r="LXG5" s="69"/>
      <c r="LXH5" s="69"/>
      <c r="LXI5" s="69"/>
      <c r="LXJ5" s="69"/>
      <c r="LXK5" s="69"/>
      <c r="LXL5" s="69"/>
      <c r="LXM5" s="69"/>
      <c r="LXN5" s="69"/>
      <c r="LXO5" s="69"/>
      <c r="LXP5" s="69"/>
      <c r="LXQ5" s="69"/>
      <c r="LXR5" s="69"/>
      <c r="LXS5" s="69"/>
      <c r="LXT5" s="69"/>
      <c r="LXU5" s="69"/>
      <c r="LXV5" s="69"/>
      <c r="LXW5" s="69"/>
      <c r="LXX5" s="69"/>
      <c r="LXY5" s="69"/>
      <c r="LXZ5" s="69"/>
      <c r="LYA5" s="69"/>
      <c r="LYB5" s="69"/>
      <c r="LYC5" s="69"/>
      <c r="LYD5" s="69"/>
      <c r="LYE5" s="69"/>
      <c r="LYF5" s="69"/>
      <c r="LYG5" s="69"/>
      <c r="LYH5" s="69"/>
      <c r="LYI5" s="69"/>
      <c r="LYJ5" s="69"/>
      <c r="LYK5" s="69"/>
      <c r="LYL5" s="69"/>
      <c r="LYM5" s="69"/>
      <c r="LYN5" s="69"/>
      <c r="LYO5" s="69"/>
      <c r="LYP5" s="69"/>
      <c r="LYQ5" s="69"/>
      <c r="LYR5" s="69"/>
      <c r="LYS5" s="69"/>
      <c r="LYT5" s="69"/>
      <c r="LYU5" s="69"/>
      <c r="LYV5" s="69"/>
      <c r="LYW5" s="69"/>
      <c r="LYX5" s="69"/>
      <c r="LYY5" s="69"/>
      <c r="LYZ5" s="69"/>
      <c r="LZA5" s="69"/>
      <c r="LZB5" s="69"/>
      <c r="LZC5" s="69"/>
      <c r="LZD5" s="69"/>
      <c r="LZE5" s="69"/>
      <c r="LZF5" s="69"/>
      <c r="LZG5" s="69"/>
      <c r="LZH5" s="69"/>
      <c r="LZI5" s="69"/>
      <c r="LZJ5" s="69"/>
      <c r="LZK5" s="69"/>
      <c r="LZL5" s="69"/>
      <c r="LZM5" s="69"/>
      <c r="LZN5" s="69"/>
      <c r="LZO5" s="69"/>
      <c r="LZP5" s="69"/>
      <c r="LZQ5" s="69"/>
      <c r="LZR5" s="69"/>
      <c r="LZS5" s="69"/>
      <c r="LZT5" s="69"/>
      <c r="LZU5" s="69"/>
      <c r="LZV5" s="69"/>
      <c r="LZW5" s="69"/>
      <c r="LZX5" s="69"/>
      <c r="LZY5" s="69"/>
      <c r="LZZ5" s="69"/>
      <c r="MAA5" s="69"/>
      <c r="MAB5" s="69"/>
      <c r="MAC5" s="69"/>
      <c r="MAD5" s="69"/>
      <c r="MAE5" s="69"/>
      <c r="MAF5" s="69"/>
      <c r="MAG5" s="69"/>
      <c r="MAH5" s="69"/>
      <c r="MAI5" s="69"/>
      <c r="MAJ5" s="69"/>
      <c r="MAK5" s="69"/>
      <c r="MAL5" s="69"/>
      <c r="MAM5" s="69"/>
      <c r="MAN5" s="69"/>
      <c r="MAO5" s="69"/>
      <c r="MAP5" s="69"/>
      <c r="MAQ5" s="69"/>
      <c r="MAR5" s="69"/>
      <c r="MAS5" s="69"/>
      <c r="MAT5" s="69"/>
      <c r="MAU5" s="69"/>
      <c r="MAV5" s="69"/>
      <c r="MAW5" s="69"/>
      <c r="MAX5" s="69"/>
      <c r="MAY5" s="69"/>
      <c r="MAZ5" s="69"/>
      <c r="MBA5" s="69"/>
      <c r="MBB5" s="69"/>
      <c r="MBC5" s="69"/>
      <c r="MBD5" s="69"/>
      <c r="MBE5" s="69"/>
      <c r="MBF5" s="69"/>
      <c r="MBG5" s="69"/>
      <c r="MBH5" s="69"/>
      <c r="MBI5" s="69"/>
      <c r="MBJ5" s="69"/>
      <c r="MBK5" s="69"/>
      <c r="MBL5" s="69"/>
      <c r="MBM5" s="69"/>
      <c r="MBN5" s="69"/>
      <c r="MBO5" s="69"/>
      <c r="MBP5" s="69"/>
      <c r="MBQ5" s="69"/>
      <c r="MBR5" s="69"/>
      <c r="MBS5" s="69"/>
      <c r="MBT5" s="69"/>
      <c r="MBU5" s="69"/>
      <c r="MBV5" s="69"/>
      <c r="MBW5" s="69"/>
      <c r="MBX5" s="69"/>
      <c r="MBY5" s="69"/>
      <c r="MBZ5" s="69"/>
      <c r="MCA5" s="69"/>
      <c r="MCB5" s="69"/>
      <c r="MCC5" s="69"/>
      <c r="MCD5" s="69"/>
      <c r="MCE5" s="69"/>
      <c r="MCF5" s="69"/>
      <c r="MCG5" s="69"/>
      <c r="MCH5" s="69"/>
      <c r="MCI5" s="69"/>
      <c r="MCJ5" s="69"/>
      <c r="MCK5" s="69"/>
      <c r="MCL5" s="69"/>
      <c r="MCM5" s="69"/>
      <c r="MCN5" s="69"/>
      <c r="MCO5" s="69"/>
      <c r="MCP5" s="69"/>
      <c r="MCQ5" s="69"/>
      <c r="MCR5" s="69"/>
      <c r="MCS5" s="69"/>
      <c r="MCT5" s="69"/>
      <c r="MCU5" s="69"/>
      <c r="MCV5" s="69"/>
      <c r="MCW5" s="69"/>
      <c r="MCX5" s="69"/>
      <c r="MCY5" s="69"/>
      <c r="MCZ5" s="69"/>
      <c r="MDA5" s="69"/>
      <c r="MDB5" s="69"/>
      <c r="MDC5" s="69"/>
      <c r="MDD5" s="69"/>
      <c r="MDE5" s="69"/>
      <c r="MDF5" s="69"/>
      <c r="MDG5" s="69"/>
      <c r="MDH5" s="69"/>
      <c r="MDI5" s="69"/>
      <c r="MDJ5" s="69"/>
      <c r="MDK5" s="69"/>
      <c r="MDL5" s="69"/>
      <c r="MDM5" s="69"/>
      <c r="MDN5" s="69"/>
      <c r="MDO5" s="69"/>
      <c r="MDP5" s="69"/>
      <c r="MDQ5" s="69"/>
      <c r="MDR5" s="69"/>
      <c r="MDS5" s="69"/>
      <c r="MDT5" s="69"/>
      <c r="MDU5" s="69"/>
      <c r="MDV5" s="69"/>
      <c r="MDW5" s="69"/>
      <c r="MDX5" s="69"/>
      <c r="MDY5" s="69"/>
      <c r="MDZ5" s="69"/>
      <c r="MEA5" s="69"/>
      <c r="MEB5" s="69"/>
      <c r="MEC5" s="69"/>
      <c r="MED5" s="69"/>
      <c r="MEE5" s="69"/>
      <c r="MEF5" s="69"/>
      <c r="MEG5" s="69"/>
      <c r="MEH5" s="69"/>
      <c r="MEI5" s="69"/>
      <c r="MEJ5" s="69"/>
      <c r="MEK5" s="69"/>
      <c r="MEL5" s="69"/>
      <c r="MEM5" s="69"/>
      <c r="MEN5" s="69"/>
      <c r="MEO5" s="69"/>
      <c r="MEP5" s="69"/>
      <c r="MEQ5" s="69"/>
      <c r="MER5" s="69"/>
      <c r="MES5" s="69"/>
      <c r="MET5" s="69"/>
      <c r="MEU5" s="69"/>
      <c r="MEV5" s="69"/>
      <c r="MEW5" s="69"/>
      <c r="MEX5" s="69"/>
      <c r="MEY5" s="69"/>
      <c r="MEZ5" s="69"/>
      <c r="MFA5" s="69"/>
      <c r="MFB5" s="69"/>
      <c r="MFC5" s="69"/>
      <c r="MFD5" s="69"/>
      <c r="MFE5" s="69"/>
      <c r="MFF5" s="69"/>
      <c r="MFG5" s="69"/>
      <c r="MFH5" s="69"/>
      <c r="MFI5" s="69"/>
      <c r="MFJ5" s="69"/>
      <c r="MFK5" s="69"/>
      <c r="MFL5" s="69"/>
      <c r="MFM5" s="69"/>
      <c r="MFN5" s="69"/>
      <c r="MFO5" s="69"/>
      <c r="MFP5" s="69"/>
      <c r="MFQ5" s="69"/>
      <c r="MFR5" s="69"/>
      <c r="MFS5" s="69"/>
      <c r="MFT5" s="69"/>
      <c r="MFU5" s="69"/>
      <c r="MFV5" s="69"/>
      <c r="MFW5" s="69"/>
      <c r="MFX5" s="69"/>
      <c r="MFY5" s="69"/>
      <c r="MFZ5" s="69"/>
      <c r="MGA5" s="69"/>
      <c r="MGB5" s="69"/>
      <c r="MGC5" s="69"/>
      <c r="MGD5" s="69"/>
      <c r="MGE5" s="69"/>
      <c r="MGF5" s="69"/>
      <c r="MGG5" s="69"/>
      <c r="MGH5" s="69"/>
      <c r="MGI5" s="69"/>
      <c r="MGJ5" s="69"/>
      <c r="MGK5" s="69"/>
      <c r="MGL5" s="69"/>
      <c r="MGM5" s="69"/>
      <c r="MGN5" s="69"/>
      <c r="MGO5" s="69"/>
      <c r="MGP5" s="69"/>
      <c r="MGQ5" s="69"/>
      <c r="MGR5" s="69"/>
      <c r="MGS5" s="69"/>
      <c r="MGT5" s="69"/>
      <c r="MGU5" s="69"/>
      <c r="MGV5" s="69"/>
      <c r="MGW5" s="69"/>
      <c r="MGX5" s="69"/>
      <c r="MGY5" s="69"/>
      <c r="MGZ5" s="69"/>
      <c r="MHA5" s="69"/>
      <c r="MHB5" s="69"/>
      <c r="MHC5" s="69"/>
      <c r="MHD5" s="69"/>
      <c r="MHE5" s="69"/>
      <c r="MHF5" s="69"/>
      <c r="MHG5" s="69"/>
      <c r="MHH5" s="69"/>
      <c r="MHI5" s="69"/>
      <c r="MHJ5" s="69"/>
      <c r="MHK5" s="69"/>
      <c r="MHL5" s="69"/>
      <c r="MHM5" s="69"/>
      <c r="MHN5" s="69"/>
      <c r="MHO5" s="69"/>
      <c r="MHP5" s="69"/>
      <c r="MHQ5" s="69"/>
      <c r="MHR5" s="69"/>
      <c r="MHS5" s="69"/>
      <c r="MHT5" s="69"/>
      <c r="MHU5" s="69"/>
      <c r="MHV5" s="69"/>
      <c r="MHW5" s="69"/>
      <c r="MHX5" s="69"/>
      <c r="MHY5" s="69"/>
      <c r="MHZ5" s="69"/>
      <c r="MIA5" s="69"/>
      <c r="MIB5" s="69"/>
      <c r="MIC5" s="69"/>
      <c r="MID5" s="69"/>
      <c r="MIE5" s="69"/>
      <c r="MIF5" s="69"/>
      <c r="MIG5" s="69"/>
      <c r="MIH5" s="69"/>
      <c r="MII5" s="69"/>
      <c r="MIJ5" s="69"/>
      <c r="MIK5" s="69"/>
      <c r="MIL5" s="69"/>
      <c r="MIM5" s="69"/>
      <c r="MIN5" s="69"/>
      <c r="MIO5" s="69"/>
      <c r="MIP5" s="69"/>
      <c r="MIQ5" s="69"/>
      <c r="MIR5" s="69"/>
      <c r="MIS5" s="69"/>
      <c r="MIT5" s="69"/>
      <c r="MIU5" s="69"/>
      <c r="MIV5" s="69"/>
      <c r="MIW5" s="69"/>
      <c r="MIX5" s="69"/>
      <c r="MIY5" s="69"/>
      <c r="MIZ5" s="69"/>
      <c r="MJA5" s="69"/>
      <c r="MJB5" s="69"/>
      <c r="MJC5" s="69"/>
      <c r="MJD5" s="69"/>
      <c r="MJE5" s="69"/>
      <c r="MJF5" s="69"/>
      <c r="MJG5" s="69"/>
      <c r="MJH5" s="69"/>
      <c r="MJI5" s="69"/>
      <c r="MJJ5" s="69"/>
      <c r="MJK5" s="69"/>
      <c r="MJL5" s="69"/>
      <c r="MJM5" s="69"/>
      <c r="MJN5" s="69"/>
      <c r="MJO5" s="69"/>
      <c r="MJP5" s="69"/>
      <c r="MJQ5" s="69"/>
      <c r="MJR5" s="69"/>
      <c r="MJS5" s="69"/>
      <c r="MJT5" s="69"/>
      <c r="MJU5" s="69"/>
      <c r="MJV5" s="69"/>
      <c r="MJW5" s="69"/>
      <c r="MJX5" s="69"/>
      <c r="MJY5" s="69"/>
      <c r="MJZ5" s="69"/>
      <c r="MKA5" s="69"/>
      <c r="MKB5" s="69"/>
      <c r="MKC5" s="69"/>
      <c r="MKD5" s="69"/>
      <c r="MKE5" s="69"/>
      <c r="MKF5" s="69"/>
      <c r="MKG5" s="69"/>
      <c r="MKH5" s="69"/>
      <c r="MKI5" s="69"/>
      <c r="MKJ5" s="69"/>
      <c r="MKK5" s="69"/>
      <c r="MKL5" s="69"/>
      <c r="MKM5" s="69"/>
      <c r="MKN5" s="69"/>
      <c r="MKO5" s="69"/>
      <c r="MKP5" s="69"/>
      <c r="MKQ5" s="69"/>
      <c r="MKR5" s="69"/>
      <c r="MKS5" s="69"/>
      <c r="MKT5" s="69"/>
      <c r="MKU5" s="69"/>
      <c r="MKV5" s="69"/>
      <c r="MKW5" s="69"/>
      <c r="MKX5" s="69"/>
      <c r="MKY5" s="69"/>
      <c r="MKZ5" s="69"/>
      <c r="MLA5" s="69"/>
      <c r="MLB5" s="69"/>
      <c r="MLC5" s="69"/>
      <c r="MLD5" s="69"/>
      <c r="MLE5" s="69"/>
      <c r="MLF5" s="69"/>
      <c r="MLG5" s="69"/>
      <c r="MLH5" s="69"/>
      <c r="MLI5" s="69"/>
      <c r="MLJ5" s="69"/>
      <c r="MLK5" s="69"/>
      <c r="MLL5" s="69"/>
      <c r="MLM5" s="69"/>
      <c r="MLN5" s="69"/>
      <c r="MLO5" s="69"/>
      <c r="MLP5" s="69"/>
      <c r="MLQ5" s="69"/>
      <c r="MLR5" s="69"/>
      <c r="MLS5" s="69"/>
      <c r="MLT5" s="69"/>
      <c r="MLU5" s="69"/>
      <c r="MLV5" s="69"/>
      <c r="MLW5" s="69"/>
      <c r="MLX5" s="69"/>
      <c r="MLY5" s="69"/>
      <c r="MLZ5" s="69"/>
      <c r="MMA5" s="69"/>
      <c r="MMB5" s="69"/>
      <c r="MMC5" s="69"/>
      <c r="MMD5" s="69"/>
      <c r="MME5" s="69"/>
      <c r="MMF5" s="69"/>
      <c r="MMG5" s="69"/>
      <c r="MMH5" s="69"/>
      <c r="MMI5" s="69"/>
      <c r="MMJ5" s="69"/>
      <c r="MMK5" s="69"/>
      <c r="MML5" s="69"/>
      <c r="MMM5" s="69"/>
      <c r="MMN5" s="69"/>
      <c r="MMO5" s="69"/>
      <c r="MMP5" s="69"/>
      <c r="MMQ5" s="69"/>
      <c r="MMR5" s="69"/>
      <c r="MMS5" s="69"/>
      <c r="MMT5" s="69"/>
      <c r="MMU5" s="69"/>
      <c r="MMV5" s="69"/>
      <c r="MMW5" s="69"/>
      <c r="MMX5" s="69"/>
      <c r="MMY5" s="69"/>
      <c r="MMZ5" s="69"/>
      <c r="MNA5" s="69"/>
      <c r="MNB5" s="69"/>
      <c r="MNC5" s="69"/>
      <c r="MND5" s="69"/>
      <c r="MNE5" s="69"/>
      <c r="MNF5" s="69"/>
      <c r="MNG5" s="69"/>
      <c r="MNH5" s="69"/>
      <c r="MNI5" s="69"/>
      <c r="MNJ5" s="69"/>
      <c r="MNK5" s="69"/>
      <c r="MNL5" s="69"/>
      <c r="MNM5" s="69"/>
      <c r="MNN5" s="69"/>
      <c r="MNO5" s="69"/>
      <c r="MNP5" s="69"/>
      <c r="MNQ5" s="69"/>
      <c r="MNR5" s="69"/>
      <c r="MNS5" s="69"/>
      <c r="MNT5" s="69"/>
      <c r="MNU5" s="69"/>
      <c r="MNV5" s="69"/>
      <c r="MNW5" s="69"/>
      <c r="MNX5" s="69"/>
      <c r="MNY5" s="69"/>
      <c r="MNZ5" s="69"/>
      <c r="MOA5" s="69"/>
      <c r="MOB5" s="69"/>
      <c r="MOC5" s="69"/>
      <c r="MOD5" s="69"/>
      <c r="MOE5" s="69"/>
      <c r="MOF5" s="69"/>
      <c r="MOG5" s="69"/>
      <c r="MOH5" s="69"/>
      <c r="MOI5" s="69"/>
      <c r="MOJ5" s="69"/>
      <c r="MOK5" s="69"/>
      <c r="MOL5" s="69"/>
      <c r="MOM5" s="69"/>
      <c r="MON5" s="69"/>
      <c r="MOO5" s="69"/>
      <c r="MOP5" s="69"/>
      <c r="MOQ5" s="69"/>
      <c r="MOR5" s="69"/>
      <c r="MOS5" s="69"/>
      <c r="MOT5" s="69"/>
      <c r="MOU5" s="69"/>
      <c r="MOV5" s="69"/>
      <c r="MOW5" s="69"/>
      <c r="MOX5" s="69"/>
      <c r="MOY5" s="69"/>
      <c r="MOZ5" s="69"/>
      <c r="MPA5" s="69"/>
      <c r="MPB5" s="69"/>
      <c r="MPC5" s="69"/>
      <c r="MPD5" s="69"/>
      <c r="MPE5" s="69"/>
      <c r="MPF5" s="69"/>
      <c r="MPG5" s="69"/>
      <c r="MPH5" s="69"/>
      <c r="MPI5" s="69"/>
      <c r="MPJ5" s="69"/>
      <c r="MPK5" s="69"/>
      <c r="MPL5" s="69"/>
      <c r="MPM5" s="69"/>
      <c r="MPN5" s="69"/>
      <c r="MPO5" s="69"/>
      <c r="MPP5" s="69"/>
      <c r="MPQ5" s="69"/>
      <c r="MPR5" s="69"/>
      <c r="MPS5" s="69"/>
      <c r="MPT5" s="69"/>
      <c r="MPU5" s="69"/>
      <c r="MPV5" s="69"/>
      <c r="MPW5" s="69"/>
      <c r="MPX5" s="69"/>
      <c r="MPY5" s="69"/>
      <c r="MPZ5" s="69"/>
      <c r="MQA5" s="69"/>
      <c r="MQB5" s="69"/>
      <c r="MQC5" s="69"/>
      <c r="MQD5" s="69"/>
      <c r="MQE5" s="69"/>
      <c r="MQF5" s="69"/>
      <c r="MQG5" s="69"/>
      <c r="MQH5" s="69"/>
      <c r="MQI5" s="69"/>
      <c r="MQJ5" s="69"/>
      <c r="MQK5" s="69"/>
      <c r="MQL5" s="69"/>
      <c r="MQM5" s="69"/>
      <c r="MQN5" s="69"/>
      <c r="MQO5" s="69"/>
      <c r="MQP5" s="69"/>
      <c r="MQQ5" s="69"/>
      <c r="MQR5" s="69"/>
      <c r="MQS5" s="69"/>
      <c r="MQT5" s="69"/>
      <c r="MQU5" s="69"/>
      <c r="MQV5" s="69"/>
      <c r="MQW5" s="69"/>
      <c r="MQX5" s="69"/>
      <c r="MQY5" s="69"/>
      <c r="MQZ5" s="69"/>
      <c r="MRA5" s="69"/>
      <c r="MRB5" s="69"/>
      <c r="MRC5" s="69"/>
      <c r="MRD5" s="69"/>
      <c r="MRE5" s="69"/>
      <c r="MRF5" s="69"/>
      <c r="MRG5" s="69"/>
      <c r="MRH5" s="69"/>
      <c r="MRI5" s="69"/>
      <c r="MRJ5" s="69"/>
      <c r="MRK5" s="69"/>
      <c r="MRL5" s="69"/>
      <c r="MRM5" s="69"/>
      <c r="MRN5" s="69"/>
      <c r="MRO5" s="69"/>
      <c r="MRP5" s="69"/>
      <c r="MRQ5" s="69"/>
      <c r="MRR5" s="69"/>
      <c r="MRS5" s="69"/>
      <c r="MRT5" s="69"/>
      <c r="MRU5" s="69"/>
      <c r="MRV5" s="69"/>
      <c r="MRW5" s="69"/>
      <c r="MRX5" s="69"/>
      <c r="MRY5" s="69"/>
      <c r="MRZ5" s="69"/>
      <c r="MSA5" s="69"/>
      <c r="MSB5" s="69"/>
      <c r="MSC5" s="69"/>
      <c r="MSD5" s="69"/>
      <c r="MSE5" s="69"/>
      <c r="MSF5" s="69"/>
      <c r="MSG5" s="69"/>
      <c r="MSH5" s="69"/>
      <c r="MSI5" s="69"/>
      <c r="MSJ5" s="69"/>
      <c r="MSK5" s="69"/>
      <c r="MSL5" s="69"/>
      <c r="MSM5" s="69"/>
      <c r="MSN5" s="69"/>
      <c r="MSO5" s="69"/>
      <c r="MSP5" s="69"/>
      <c r="MSQ5" s="69"/>
      <c r="MSR5" s="69"/>
      <c r="MSS5" s="69"/>
      <c r="MST5" s="69"/>
      <c r="MSU5" s="69"/>
      <c r="MSV5" s="69"/>
      <c r="MSW5" s="69"/>
      <c r="MSX5" s="69"/>
      <c r="MSY5" s="69"/>
      <c r="MSZ5" s="69"/>
      <c r="MTA5" s="69"/>
      <c r="MTB5" s="69"/>
      <c r="MTC5" s="69"/>
      <c r="MTD5" s="69"/>
      <c r="MTE5" s="69"/>
      <c r="MTF5" s="69"/>
      <c r="MTG5" s="69"/>
      <c r="MTH5" s="69"/>
      <c r="MTI5" s="69"/>
      <c r="MTJ5" s="69"/>
      <c r="MTK5" s="69"/>
      <c r="MTL5" s="69"/>
      <c r="MTM5" s="69"/>
      <c r="MTN5" s="69"/>
      <c r="MTO5" s="69"/>
      <c r="MTP5" s="69"/>
      <c r="MTQ5" s="69"/>
      <c r="MTR5" s="69"/>
      <c r="MTS5" s="69"/>
      <c r="MTT5" s="69"/>
      <c r="MTU5" s="69"/>
      <c r="MTV5" s="69"/>
      <c r="MTW5" s="69"/>
      <c r="MTX5" s="69"/>
      <c r="MTY5" s="69"/>
      <c r="MTZ5" s="69"/>
      <c r="MUA5" s="69"/>
      <c r="MUB5" s="69"/>
      <c r="MUC5" s="69"/>
      <c r="MUD5" s="69"/>
      <c r="MUE5" s="69"/>
      <c r="MUF5" s="69"/>
      <c r="MUG5" s="69"/>
      <c r="MUH5" s="69"/>
      <c r="MUI5" s="69"/>
      <c r="MUJ5" s="69"/>
      <c r="MUK5" s="69"/>
      <c r="MUL5" s="69"/>
      <c r="MUM5" s="69"/>
      <c r="MUN5" s="69"/>
      <c r="MUO5" s="69"/>
      <c r="MUP5" s="69"/>
      <c r="MUQ5" s="69"/>
      <c r="MUR5" s="69"/>
      <c r="MUS5" s="69"/>
      <c r="MUT5" s="69"/>
      <c r="MUU5" s="69"/>
      <c r="MUV5" s="69"/>
      <c r="MUW5" s="69"/>
      <c r="MUX5" s="69"/>
      <c r="MUY5" s="69"/>
      <c r="MUZ5" s="69"/>
      <c r="MVA5" s="69"/>
      <c r="MVB5" s="69"/>
      <c r="MVC5" s="69"/>
      <c r="MVD5" s="69"/>
      <c r="MVE5" s="69"/>
      <c r="MVF5" s="69"/>
      <c r="MVG5" s="69"/>
      <c r="MVH5" s="69"/>
      <c r="MVI5" s="69"/>
      <c r="MVJ5" s="69"/>
      <c r="MVK5" s="69"/>
      <c r="MVL5" s="69"/>
      <c r="MVM5" s="69"/>
      <c r="MVN5" s="69"/>
      <c r="MVO5" s="69"/>
      <c r="MVP5" s="69"/>
      <c r="MVQ5" s="69"/>
      <c r="MVR5" s="69"/>
      <c r="MVS5" s="69"/>
      <c r="MVT5" s="69"/>
      <c r="MVU5" s="69"/>
      <c r="MVV5" s="69"/>
      <c r="MVW5" s="69"/>
      <c r="MVX5" s="69"/>
      <c r="MVY5" s="69"/>
      <c r="MVZ5" s="69"/>
      <c r="MWA5" s="69"/>
      <c r="MWB5" s="69"/>
      <c r="MWC5" s="69"/>
      <c r="MWD5" s="69"/>
      <c r="MWE5" s="69"/>
      <c r="MWF5" s="69"/>
      <c r="MWG5" s="69"/>
      <c r="MWH5" s="69"/>
      <c r="MWI5" s="69"/>
      <c r="MWJ5" s="69"/>
      <c r="MWK5" s="69"/>
      <c r="MWL5" s="69"/>
      <c r="MWM5" s="69"/>
      <c r="MWN5" s="69"/>
      <c r="MWO5" s="69"/>
      <c r="MWP5" s="69"/>
      <c r="MWQ5" s="69"/>
      <c r="MWR5" s="69"/>
      <c r="MWS5" s="69"/>
      <c r="MWT5" s="69"/>
      <c r="MWU5" s="69"/>
      <c r="MWV5" s="69"/>
      <c r="MWW5" s="69"/>
      <c r="MWX5" s="69"/>
      <c r="MWY5" s="69"/>
      <c r="MWZ5" s="69"/>
      <c r="MXA5" s="69"/>
      <c r="MXB5" s="69"/>
      <c r="MXC5" s="69"/>
      <c r="MXD5" s="69"/>
      <c r="MXE5" s="69"/>
      <c r="MXF5" s="69"/>
      <c r="MXG5" s="69"/>
      <c r="MXH5" s="69"/>
      <c r="MXI5" s="69"/>
      <c r="MXJ5" s="69"/>
      <c r="MXK5" s="69"/>
      <c r="MXL5" s="69"/>
      <c r="MXM5" s="69"/>
      <c r="MXN5" s="69"/>
      <c r="MXO5" s="69"/>
      <c r="MXP5" s="69"/>
      <c r="MXQ5" s="69"/>
      <c r="MXR5" s="69"/>
      <c r="MXS5" s="69"/>
      <c r="MXT5" s="69"/>
      <c r="MXU5" s="69"/>
      <c r="MXV5" s="69"/>
      <c r="MXW5" s="69"/>
      <c r="MXX5" s="69"/>
      <c r="MXY5" s="69"/>
      <c r="MXZ5" s="69"/>
      <c r="MYA5" s="69"/>
      <c r="MYB5" s="69"/>
      <c r="MYC5" s="69"/>
      <c r="MYD5" s="69"/>
      <c r="MYE5" s="69"/>
      <c r="MYF5" s="69"/>
      <c r="MYG5" s="69"/>
      <c r="MYH5" s="69"/>
      <c r="MYI5" s="69"/>
      <c r="MYJ5" s="69"/>
      <c r="MYK5" s="69"/>
      <c r="MYL5" s="69"/>
      <c r="MYM5" s="69"/>
      <c r="MYN5" s="69"/>
      <c r="MYO5" s="69"/>
      <c r="MYP5" s="69"/>
      <c r="MYQ5" s="69"/>
      <c r="MYR5" s="69"/>
      <c r="MYS5" s="69"/>
      <c r="MYT5" s="69"/>
      <c r="MYU5" s="69"/>
      <c r="MYV5" s="69"/>
      <c r="MYW5" s="69"/>
      <c r="MYX5" s="69"/>
      <c r="MYY5" s="69"/>
      <c r="MYZ5" s="69"/>
      <c r="MZA5" s="69"/>
      <c r="MZB5" s="69"/>
      <c r="MZC5" s="69"/>
      <c r="MZD5" s="69"/>
      <c r="MZE5" s="69"/>
      <c r="MZF5" s="69"/>
      <c r="MZG5" s="69"/>
      <c r="MZH5" s="69"/>
      <c r="MZI5" s="69"/>
      <c r="MZJ5" s="69"/>
      <c r="MZK5" s="69"/>
      <c r="MZL5" s="69"/>
      <c r="MZM5" s="69"/>
      <c r="MZN5" s="69"/>
      <c r="MZO5" s="69"/>
      <c r="MZP5" s="69"/>
      <c r="MZQ5" s="69"/>
      <c r="MZR5" s="69"/>
      <c r="MZS5" s="69"/>
      <c r="MZT5" s="69"/>
      <c r="MZU5" s="69"/>
      <c r="MZV5" s="69"/>
      <c r="MZW5" s="69"/>
      <c r="MZX5" s="69"/>
      <c r="MZY5" s="69"/>
      <c r="MZZ5" s="69"/>
      <c r="NAA5" s="69"/>
      <c r="NAB5" s="69"/>
      <c r="NAC5" s="69"/>
      <c r="NAD5" s="69"/>
      <c r="NAE5" s="69"/>
      <c r="NAF5" s="69"/>
      <c r="NAG5" s="69"/>
      <c r="NAH5" s="69"/>
      <c r="NAI5" s="69"/>
      <c r="NAJ5" s="69"/>
      <c r="NAK5" s="69"/>
      <c r="NAL5" s="69"/>
      <c r="NAM5" s="69"/>
      <c r="NAN5" s="69"/>
      <c r="NAO5" s="69"/>
      <c r="NAP5" s="69"/>
      <c r="NAQ5" s="69"/>
      <c r="NAR5" s="69"/>
      <c r="NAS5" s="69"/>
      <c r="NAT5" s="69"/>
      <c r="NAU5" s="69"/>
      <c r="NAV5" s="69"/>
      <c r="NAW5" s="69"/>
      <c r="NAX5" s="69"/>
      <c r="NAY5" s="69"/>
      <c r="NAZ5" s="69"/>
      <c r="NBA5" s="69"/>
      <c r="NBB5" s="69"/>
      <c r="NBC5" s="69"/>
      <c r="NBD5" s="69"/>
      <c r="NBE5" s="69"/>
      <c r="NBF5" s="69"/>
      <c r="NBG5" s="69"/>
      <c r="NBH5" s="69"/>
      <c r="NBI5" s="69"/>
      <c r="NBJ5" s="69"/>
      <c r="NBK5" s="69"/>
      <c r="NBL5" s="69"/>
      <c r="NBM5" s="69"/>
      <c r="NBN5" s="69"/>
      <c r="NBO5" s="69"/>
      <c r="NBP5" s="69"/>
      <c r="NBQ5" s="69"/>
      <c r="NBR5" s="69"/>
      <c r="NBS5" s="69"/>
      <c r="NBT5" s="69"/>
      <c r="NBU5" s="69"/>
      <c r="NBV5" s="69"/>
      <c r="NBW5" s="69"/>
      <c r="NBX5" s="69"/>
      <c r="NBY5" s="69"/>
      <c r="NBZ5" s="69"/>
      <c r="NCA5" s="69"/>
      <c r="NCB5" s="69"/>
      <c r="NCC5" s="69"/>
      <c r="NCD5" s="69"/>
      <c r="NCE5" s="69"/>
      <c r="NCF5" s="69"/>
      <c r="NCG5" s="69"/>
      <c r="NCH5" s="69"/>
      <c r="NCI5" s="69"/>
      <c r="NCJ5" s="69"/>
      <c r="NCK5" s="69"/>
      <c r="NCL5" s="69"/>
      <c r="NCM5" s="69"/>
      <c r="NCN5" s="69"/>
      <c r="NCO5" s="69"/>
      <c r="NCP5" s="69"/>
      <c r="NCQ5" s="69"/>
      <c r="NCR5" s="69"/>
      <c r="NCS5" s="69"/>
      <c r="NCT5" s="69"/>
      <c r="NCU5" s="69"/>
      <c r="NCV5" s="69"/>
      <c r="NCW5" s="69"/>
      <c r="NCX5" s="69"/>
      <c r="NCY5" s="69"/>
      <c r="NCZ5" s="69"/>
      <c r="NDA5" s="69"/>
      <c r="NDB5" s="69"/>
      <c r="NDC5" s="69"/>
      <c r="NDD5" s="69"/>
      <c r="NDE5" s="69"/>
      <c r="NDF5" s="69"/>
      <c r="NDG5" s="69"/>
      <c r="NDH5" s="69"/>
      <c r="NDI5" s="69"/>
      <c r="NDJ5" s="69"/>
      <c r="NDK5" s="69"/>
      <c r="NDL5" s="69"/>
      <c r="NDM5" s="69"/>
      <c r="NDN5" s="69"/>
      <c r="NDO5" s="69"/>
      <c r="NDP5" s="69"/>
      <c r="NDQ5" s="69"/>
      <c r="NDR5" s="69"/>
      <c r="NDS5" s="69"/>
      <c r="NDT5" s="69"/>
      <c r="NDU5" s="69"/>
      <c r="NDV5" s="69"/>
      <c r="NDW5" s="69"/>
      <c r="NDX5" s="69"/>
      <c r="NDY5" s="69"/>
      <c r="NDZ5" s="69"/>
      <c r="NEA5" s="69"/>
      <c r="NEB5" s="69"/>
      <c r="NEC5" s="69"/>
      <c r="NED5" s="69"/>
      <c r="NEE5" s="69"/>
      <c r="NEF5" s="69"/>
      <c r="NEG5" s="69"/>
      <c r="NEH5" s="69"/>
      <c r="NEI5" s="69"/>
      <c r="NEJ5" s="69"/>
      <c r="NEK5" s="69"/>
      <c r="NEL5" s="69"/>
      <c r="NEM5" s="69"/>
      <c r="NEN5" s="69"/>
      <c r="NEO5" s="69"/>
      <c r="NEP5" s="69"/>
      <c r="NEQ5" s="69"/>
      <c r="NER5" s="69"/>
      <c r="NES5" s="69"/>
      <c r="NET5" s="69"/>
      <c r="NEU5" s="69"/>
      <c r="NEV5" s="69"/>
      <c r="NEW5" s="69"/>
      <c r="NEX5" s="69"/>
      <c r="NEY5" s="69"/>
      <c r="NEZ5" s="69"/>
      <c r="NFA5" s="69"/>
      <c r="NFB5" s="69"/>
      <c r="NFC5" s="69"/>
      <c r="NFD5" s="69"/>
      <c r="NFE5" s="69"/>
      <c r="NFF5" s="69"/>
      <c r="NFG5" s="69"/>
      <c r="NFH5" s="69"/>
      <c r="NFI5" s="69"/>
      <c r="NFJ5" s="69"/>
      <c r="NFK5" s="69"/>
      <c r="NFL5" s="69"/>
      <c r="NFM5" s="69"/>
      <c r="NFN5" s="69"/>
      <c r="NFO5" s="69"/>
      <c r="NFP5" s="69"/>
      <c r="NFQ5" s="69"/>
      <c r="NFR5" s="69"/>
      <c r="NFS5" s="69"/>
      <c r="NFT5" s="69"/>
      <c r="NFU5" s="69"/>
      <c r="NFV5" s="69"/>
      <c r="NFW5" s="69"/>
      <c r="NFX5" s="69"/>
      <c r="NFY5" s="69"/>
      <c r="NFZ5" s="69"/>
      <c r="NGA5" s="69"/>
      <c r="NGB5" s="69"/>
      <c r="NGC5" s="69"/>
      <c r="NGD5" s="69"/>
      <c r="NGE5" s="69"/>
      <c r="NGF5" s="69"/>
      <c r="NGG5" s="69"/>
      <c r="NGH5" s="69"/>
      <c r="NGI5" s="69"/>
      <c r="NGJ5" s="69"/>
      <c r="NGK5" s="69"/>
      <c r="NGL5" s="69"/>
      <c r="NGM5" s="69"/>
      <c r="NGN5" s="69"/>
      <c r="NGO5" s="69"/>
      <c r="NGP5" s="69"/>
      <c r="NGQ5" s="69"/>
      <c r="NGR5" s="69"/>
      <c r="NGS5" s="69"/>
      <c r="NGT5" s="69"/>
      <c r="NGU5" s="69"/>
      <c r="NGV5" s="69"/>
      <c r="NGW5" s="69"/>
      <c r="NGX5" s="69"/>
      <c r="NGY5" s="69"/>
      <c r="NGZ5" s="69"/>
      <c r="NHA5" s="69"/>
      <c r="NHB5" s="69"/>
      <c r="NHC5" s="69"/>
      <c r="NHD5" s="69"/>
      <c r="NHE5" s="69"/>
      <c r="NHF5" s="69"/>
      <c r="NHG5" s="69"/>
      <c r="NHH5" s="69"/>
      <c r="NHI5" s="69"/>
      <c r="NHJ5" s="69"/>
      <c r="NHK5" s="69"/>
      <c r="NHL5" s="69"/>
      <c r="NHM5" s="69"/>
      <c r="NHN5" s="69"/>
      <c r="NHO5" s="69"/>
      <c r="NHP5" s="69"/>
      <c r="NHQ5" s="69"/>
      <c r="NHR5" s="69"/>
      <c r="NHS5" s="69"/>
      <c r="NHT5" s="69"/>
      <c r="NHU5" s="69"/>
      <c r="NHV5" s="69"/>
      <c r="NHW5" s="69"/>
      <c r="NHX5" s="69"/>
      <c r="NHY5" s="69"/>
      <c r="NHZ5" s="69"/>
      <c r="NIA5" s="69"/>
      <c r="NIB5" s="69"/>
      <c r="NIC5" s="69"/>
      <c r="NID5" s="69"/>
      <c r="NIE5" s="69"/>
      <c r="NIF5" s="69"/>
      <c r="NIG5" s="69"/>
      <c r="NIH5" s="69"/>
      <c r="NII5" s="69"/>
      <c r="NIJ5" s="69"/>
      <c r="NIK5" s="69"/>
      <c r="NIL5" s="69"/>
      <c r="NIM5" s="69"/>
      <c r="NIN5" s="69"/>
      <c r="NIO5" s="69"/>
      <c r="NIP5" s="69"/>
      <c r="NIQ5" s="69"/>
      <c r="NIR5" s="69"/>
      <c r="NIS5" s="69"/>
      <c r="NIT5" s="69"/>
      <c r="NIU5" s="69"/>
      <c r="NIV5" s="69"/>
      <c r="NIW5" s="69"/>
      <c r="NIX5" s="69"/>
      <c r="NIY5" s="69"/>
      <c r="NIZ5" s="69"/>
      <c r="NJA5" s="69"/>
      <c r="NJB5" s="69"/>
      <c r="NJC5" s="69"/>
      <c r="NJD5" s="69"/>
      <c r="NJE5" s="69"/>
      <c r="NJF5" s="69"/>
      <c r="NJG5" s="69"/>
      <c r="NJH5" s="69"/>
      <c r="NJI5" s="69"/>
      <c r="NJJ5" s="69"/>
      <c r="NJK5" s="69"/>
      <c r="NJL5" s="69"/>
      <c r="NJM5" s="69"/>
      <c r="NJN5" s="69"/>
      <c r="NJO5" s="69"/>
      <c r="NJP5" s="69"/>
      <c r="NJQ5" s="69"/>
      <c r="NJR5" s="69"/>
      <c r="NJS5" s="69"/>
      <c r="NJT5" s="69"/>
      <c r="NJU5" s="69"/>
      <c r="NJV5" s="69"/>
      <c r="NJW5" s="69"/>
      <c r="NJX5" s="69"/>
      <c r="NJY5" s="69"/>
      <c r="NJZ5" s="69"/>
      <c r="NKA5" s="69"/>
      <c r="NKB5" s="69"/>
      <c r="NKC5" s="69"/>
      <c r="NKD5" s="69"/>
      <c r="NKE5" s="69"/>
      <c r="NKF5" s="69"/>
      <c r="NKG5" s="69"/>
      <c r="NKH5" s="69"/>
      <c r="NKI5" s="69"/>
      <c r="NKJ5" s="69"/>
      <c r="NKK5" s="69"/>
      <c r="NKL5" s="69"/>
      <c r="NKM5" s="69"/>
      <c r="NKN5" s="69"/>
      <c r="NKO5" s="69"/>
      <c r="NKP5" s="69"/>
      <c r="NKQ5" s="69"/>
      <c r="NKR5" s="69"/>
      <c r="NKS5" s="69"/>
      <c r="NKT5" s="69"/>
      <c r="NKU5" s="69"/>
      <c r="NKV5" s="69"/>
      <c r="NKW5" s="69"/>
      <c r="NKX5" s="69"/>
      <c r="NKY5" s="69"/>
      <c r="NKZ5" s="69"/>
      <c r="NLA5" s="69"/>
      <c r="NLB5" s="69"/>
      <c r="NLC5" s="69"/>
      <c r="NLD5" s="69"/>
      <c r="NLE5" s="69"/>
      <c r="NLF5" s="69"/>
      <c r="NLG5" s="69"/>
      <c r="NLH5" s="69"/>
      <c r="NLI5" s="69"/>
      <c r="NLJ5" s="69"/>
      <c r="NLK5" s="69"/>
      <c r="NLL5" s="69"/>
      <c r="NLM5" s="69"/>
      <c r="NLN5" s="69"/>
      <c r="NLO5" s="69"/>
      <c r="NLP5" s="69"/>
      <c r="NLQ5" s="69"/>
      <c r="NLR5" s="69"/>
      <c r="NLS5" s="69"/>
      <c r="NLT5" s="69"/>
      <c r="NLU5" s="69"/>
      <c r="NLV5" s="69"/>
      <c r="NLW5" s="69"/>
      <c r="NLX5" s="69"/>
      <c r="NLY5" s="69"/>
      <c r="NLZ5" s="69"/>
      <c r="NMA5" s="69"/>
      <c r="NMB5" s="69"/>
      <c r="NMC5" s="69"/>
      <c r="NMD5" s="69"/>
      <c r="NME5" s="69"/>
      <c r="NMF5" s="69"/>
      <c r="NMG5" s="69"/>
      <c r="NMH5" s="69"/>
      <c r="NMI5" s="69"/>
      <c r="NMJ5" s="69"/>
      <c r="NMK5" s="69"/>
      <c r="NML5" s="69"/>
      <c r="NMM5" s="69"/>
      <c r="NMN5" s="69"/>
      <c r="NMO5" s="69"/>
      <c r="NMP5" s="69"/>
      <c r="NMQ5" s="69"/>
      <c r="NMR5" s="69"/>
      <c r="NMS5" s="69"/>
      <c r="NMT5" s="69"/>
      <c r="NMU5" s="69"/>
      <c r="NMV5" s="69"/>
      <c r="NMW5" s="69"/>
      <c r="NMX5" s="69"/>
      <c r="NMY5" s="69"/>
      <c r="NMZ5" s="69"/>
      <c r="NNA5" s="69"/>
      <c r="NNB5" s="69"/>
      <c r="NNC5" s="69"/>
      <c r="NND5" s="69"/>
      <c r="NNE5" s="69"/>
      <c r="NNF5" s="69"/>
      <c r="NNG5" s="69"/>
      <c r="NNH5" s="69"/>
      <c r="NNI5" s="69"/>
      <c r="NNJ5" s="69"/>
      <c r="NNK5" s="69"/>
      <c r="NNL5" s="69"/>
      <c r="NNM5" s="69"/>
      <c r="NNN5" s="69"/>
      <c r="NNO5" s="69"/>
      <c r="NNP5" s="69"/>
      <c r="NNQ5" s="69"/>
      <c r="NNR5" s="69"/>
      <c r="NNS5" s="69"/>
      <c r="NNT5" s="69"/>
      <c r="NNU5" s="69"/>
      <c r="NNV5" s="69"/>
      <c r="NNW5" s="69"/>
      <c r="NNX5" s="69"/>
      <c r="NNY5" s="69"/>
      <c r="NNZ5" s="69"/>
      <c r="NOA5" s="69"/>
      <c r="NOB5" s="69"/>
      <c r="NOC5" s="69"/>
      <c r="NOD5" s="69"/>
      <c r="NOE5" s="69"/>
      <c r="NOF5" s="69"/>
      <c r="NOG5" s="69"/>
      <c r="NOH5" s="69"/>
      <c r="NOI5" s="69"/>
      <c r="NOJ5" s="69"/>
      <c r="NOK5" s="69"/>
      <c r="NOL5" s="69"/>
      <c r="NOM5" s="69"/>
      <c r="NON5" s="69"/>
      <c r="NOO5" s="69"/>
      <c r="NOP5" s="69"/>
      <c r="NOQ5" s="69"/>
      <c r="NOR5" s="69"/>
      <c r="NOS5" s="69"/>
      <c r="NOT5" s="69"/>
      <c r="NOU5" s="69"/>
      <c r="NOV5" s="69"/>
      <c r="NOW5" s="69"/>
      <c r="NOX5" s="69"/>
      <c r="NOY5" s="69"/>
      <c r="NOZ5" s="69"/>
      <c r="NPA5" s="69"/>
      <c r="NPB5" s="69"/>
      <c r="NPC5" s="69"/>
      <c r="NPD5" s="69"/>
      <c r="NPE5" s="69"/>
      <c r="NPF5" s="69"/>
      <c r="NPG5" s="69"/>
      <c r="NPH5" s="69"/>
      <c r="NPI5" s="69"/>
      <c r="NPJ5" s="69"/>
      <c r="NPK5" s="69"/>
      <c r="NPL5" s="69"/>
      <c r="NPM5" s="69"/>
      <c r="NPN5" s="69"/>
      <c r="NPO5" s="69"/>
      <c r="NPP5" s="69"/>
      <c r="NPQ5" s="69"/>
      <c r="NPR5" s="69"/>
      <c r="NPS5" s="69"/>
      <c r="NPT5" s="69"/>
      <c r="NPU5" s="69"/>
      <c r="NPV5" s="69"/>
      <c r="NPW5" s="69"/>
      <c r="NPX5" s="69"/>
      <c r="NPY5" s="69"/>
      <c r="NPZ5" s="69"/>
      <c r="NQA5" s="69"/>
      <c r="NQB5" s="69"/>
      <c r="NQC5" s="69"/>
      <c r="NQD5" s="69"/>
      <c r="NQE5" s="69"/>
      <c r="NQF5" s="69"/>
      <c r="NQG5" s="69"/>
      <c r="NQH5" s="69"/>
      <c r="NQI5" s="69"/>
      <c r="NQJ5" s="69"/>
      <c r="NQK5" s="69"/>
      <c r="NQL5" s="69"/>
      <c r="NQM5" s="69"/>
      <c r="NQN5" s="69"/>
      <c r="NQO5" s="69"/>
      <c r="NQP5" s="69"/>
      <c r="NQQ5" s="69"/>
      <c r="NQR5" s="69"/>
      <c r="NQS5" s="69"/>
      <c r="NQT5" s="69"/>
      <c r="NQU5" s="69"/>
      <c r="NQV5" s="69"/>
      <c r="NQW5" s="69"/>
      <c r="NQX5" s="69"/>
      <c r="NQY5" s="69"/>
      <c r="NQZ5" s="69"/>
      <c r="NRA5" s="69"/>
      <c r="NRB5" s="69"/>
      <c r="NRC5" s="69"/>
      <c r="NRD5" s="69"/>
      <c r="NRE5" s="69"/>
      <c r="NRF5" s="69"/>
      <c r="NRG5" s="69"/>
      <c r="NRH5" s="69"/>
      <c r="NRI5" s="69"/>
      <c r="NRJ5" s="69"/>
      <c r="NRK5" s="69"/>
      <c r="NRL5" s="69"/>
      <c r="NRM5" s="69"/>
      <c r="NRN5" s="69"/>
      <c r="NRO5" s="69"/>
      <c r="NRP5" s="69"/>
      <c r="NRQ5" s="69"/>
      <c r="NRR5" s="69"/>
      <c r="NRS5" s="69"/>
      <c r="NRT5" s="69"/>
      <c r="NRU5" s="69"/>
      <c r="NRV5" s="69"/>
      <c r="NRW5" s="69"/>
      <c r="NRX5" s="69"/>
      <c r="NRY5" s="69"/>
      <c r="NRZ5" s="69"/>
      <c r="NSA5" s="69"/>
      <c r="NSB5" s="69"/>
      <c r="NSC5" s="69"/>
      <c r="NSD5" s="69"/>
      <c r="NSE5" s="69"/>
      <c r="NSF5" s="69"/>
      <c r="NSG5" s="69"/>
      <c r="NSH5" s="69"/>
      <c r="NSI5" s="69"/>
      <c r="NSJ5" s="69"/>
      <c r="NSK5" s="69"/>
      <c r="NSL5" s="69"/>
      <c r="NSM5" s="69"/>
      <c r="NSN5" s="69"/>
      <c r="NSO5" s="69"/>
      <c r="NSP5" s="69"/>
      <c r="NSQ5" s="69"/>
      <c r="NSR5" s="69"/>
      <c r="NSS5" s="69"/>
      <c r="NST5" s="69"/>
      <c r="NSU5" s="69"/>
      <c r="NSV5" s="69"/>
      <c r="NSW5" s="69"/>
      <c r="NSX5" s="69"/>
      <c r="NSY5" s="69"/>
      <c r="NSZ5" s="69"/>
      <c r="NTA5" s="69"/>
      <c r="NTB5" s="69"/>
      <c r="NTC5" s="69"/>
      <c r="NTD5" s="69"/>
      <c r="NTE5" s="69"/>
      <c r="NTF5" s="69"/>
      <c r="NTG5" s="69"/>
      <c r="NTH5" s="69"/>
      <c r="NTI5" s="69"/>
      <c r="NTJ5" s="69"/>
      <c r="NTK5" s="69"/>
      <c r="NTL5" s="69"/>
      <c r="NTM5" s="69"/>
      <c r="NTN5" s="69"/>
      <c r="NTO5" s="69"/>
      <c r="NTP5" s="69"/>
      <c r="NTQ5" s="69"/>
      <c r="NTR5" s="69"/>
      <c r="NTS5" s="69"/>
      <c r="NTT5" s="69"/>
      <c r="NTU5" s="69"/>
      <c r="NTV5" s="69"/>
      <c r="NTW5" s="69"/>
      <c r="NTX5" s="69"/>
      <c r="NTY5" s="69"/>
      <c r="NTZ5" s="69"/>
      <c r="NUA5" s="69"/>
      <c r="NUB5" s="69"/>
      <c r="NUC5" s="69"/>
      <c r="NUD5" s="69"/>
      <c r="NUE5" s="69"/>
      <c r="NUF5" s="69"/>
      <c r="NUG5" s="69"/>
      <c r="NUH5" s="69"/>
      <c r="NUI5" s="69"/>
      <c r="NUJ5" s="69"/>
      <c r="NUK5" s="69"/>
      <c r="NUL5" s="69"/>
      <c r="NUM5" s="69"/>
      <c r="NUN5" s="69"/>
      <c r="NUO5" s="69"/>
      <c r="NUP5" s="69"/>
      <c r="NUQ5" s="69"/>
      <c r="NUR5" s="69"/>
      <c r="NUS5" s="69"/>
      <c r="NUT5" s="69"/>
      <c r="NUU5" s="69"/>
      <c r="NUV5" s="69"/>
      <c r="NUW5" s="69"/>
      <c r="NUX5" s="69"/>
      <c r="NUY5" s="69"/>
      <c r="NUZ5" s="69"/>
      <c r="NVA5" s="69"/>
      <c r="NVB5" s="69"/>
      <c r="NVC5" s="69"/>
      <c r="NVD5" s="69"/>
      <c r="NVE5" s="69"/>
      <c r="NVF5" s="69"/>
      <c r="NVG5" s="69"/>
      <c r="NVH5" s="69"/>
      <c r="NVI5" s="69"/>
      <c r="NVJ5" s="69"/>
      <c r="NVK5" s="69"/>
      <c r="NVL5" s="69"/>
      <c r="NVM5" s="69"/>
      <c r="NVN5" s="69"/>
      <c r="NVO5" s="69"/>
      <c r="NVP5" s="69"/>
      <c r="NVQ5" s="69"/>
      <c r="NVR5" s="69"/>
      <c r="NVS5" s="69"/>
      <c r="NVT5" s="69"/>
      <c r="NVU5" s="69"/>
      <c r="NVV5" s="69"/>
      <c r="NVW5" s="69"/>
      <c r="NVX5" s="69"/>
      <c r="NVY5" s="69"/>
      <c r="NVZ5" s="69"/>
      <c r="NWA5" s="69"/>
      <c r="NWB5" s="69"/>
      <c r="NWC5" s="69"/>
      <c r="NWD5" s="69"/>
      <c r="NWE5" s="69"/>
      <c r="NWF5" s="69"/>
      <c r="NWG5" s="69"/>
      <c r="NWH5" s="69"/>
      <c r="NWI5" s="69"/>
      <c r="NWJ5" s="69"/>
      <c r="NWK5" s="69"/>
      <c r="NWL5" s="69"/>
      <c r="NWM5" s="69"/>
      <c r="NWN5" s="69"/>
      <c r="NWO5" s="69"/>
      <c r="NWP5" s="69"/>
      <c r="NWQ5" s="69"/>
      <c r="NWR5" s="69"/>
      <c r="NWS5" s="69"/>
      <c r="NWT5" s="69"/>
      <c r="NWU5" s="69"/>
      <c r="NWV5" s="69"/>
      <c r="NWW5" s="69"/>
      <c r="NWX5" s="69"/>
      <c r="NWY5" s="69"/>
      <c r="NWZ5" s="69"/>
      <c r="NXA5" s="69"/>
      <c r="NXB5" s="69"/>
      <c r="NXC5" s="69"/>
      <c r="NXD5" s="69"/>
      <c r="NXE5" s="69"/>
      <c r="NXF5" s="69"/>
      <c r="NXG5" s="69"/>
      <c r="NXH5" s="69"/>
      <c r="NXI5" s="69"/>
      <c r="NXJ5" s="69"/>
      <c r="NXK5" s="69"/>
      <c r="NXL5" s="69"/>
      <c r="NXM5" s="69"/>
      <c r="NXN5" s="69"/>
      <c r="NXO5" s="69"/>
      <c r="NXP5" s="69"/>
      <c r="NXQ5" s="69"/>
      <c r="NXR5" s="69"/>
      <c r="NXS5" s="69"/>
      <c r="NXT5" s="69"/>
      <c r="NXU5" s="69"/>
      <c r="NXV5" s="69"/>
      <c r="NXW5" s="69"/>
      <c r="NXX5" s="69"/>
      <c r="NXY5" s="69"/>
      <c r="NXZ5" s="69"/>
      <c r="NYA5" s="69"/>
      <c r="NYB5" s="69"/>
      <c r="NYC5" s="69"/>
      <c r="NYD5" s="69"/>
      <c r="NYE5" s="69"/>
      <c r="NYF5" s="69"/>
      <c r="NYG5" s="69"/>
      <c r="NYH5" s="69"/>
      <c r="NYI5" s="69"/>
      <c r="NYJ5" s="69"/>
      <c r="NYK5" s="69"/>
      <c r="NYL5" s="69"/>
      <c r="NYM5" s="69"/>
      <c r="NYN5" s="69"/>
      <c r="NYO5" s="69"/>
      <c r="NYP5" s="69"/>
      <c r="NYQ5" s="69"/>
      <c r="NYR5" s="69"/>
      <c r="NYS5" s="69"/>
      <c r="NYT5" s="69"/>
      <c r="NYU5" s="69"/>
      <c r="NYV5" s="69"/>
      <c r="NYW5" s="69"/>
      <c r="NYX5" s="69"/>
      <c r="NYY5" s="69"/>
      <c r="NYZ5" s="69"/>
      <c r="NZA5" s="69"/>
      <c r="NZB5" s="69"/>
      <c r="NZC5" s="69"/>
      <c r="NZD5" s="69"/>
      <c r="NZE5" s="69"/>
      <c r="NZF5" s="69"/>
      <c r="NZG5" s="69"/>
      <c r="NZH5" s="69"/>
      <c r="NZI5" s="69"/>
      <c r="NZJ5" s="69"/>
      <c r="NZK5" s="69"/>
      <c r="NZL5" s="69"/>
      <c r="NZM5" s="69"/>
      <c r="NZN5" s="69"/>
      <c r="NZO5" s="69"/>
      <c r="NZP5" s="69"/>
      <c r="NZQ5" s="69"/>
      <c r="NZR5" s="69"/>
      <c r="NZS5" s="69"/>
      <c r="NZT5" s="69"/>
      <c r="NZU5" s="69"/>
      <c r="NZV5" s="69"/>
      <c r="NZW5" s="69"/>
      <c r="NZX5" s="69"/>
      <c r="NZY5" s="69"/>
      <c r="NZZ5" s="69"/>
      <c r="OAA5" s="69"/>
      <c r="OAB5" s="69"/>
      <c r="OAC5" s="69"/>
      <c r="OAD5" s="69"/>
      <c r="OAE5" s="69"/>
      <c r="OAF5" s="69"/>
      <c r="OAG5" s="69"/>
      <c r="OAH5" s="69"/>
      <c r="OAI5" s="69"/>
      <c r="OAJ5" s="69"/>
      <c r="OAK5" s="69"/>
      <c r="OAL5" s="69"/>
      <c r="OAM5" s="69"/>
      <c r="OAN5" s="69"/>
      <c r="OAO5" s="69"/>
      <c r="OAP5" s="69"/>
      <c r="OAQ5" s="69"/>
      <c r="OAR5" s="69"/>
      <c r="OAS5" s="69"/>
      <c r="OAT5" s="69"/>
      <c r="OAU5" s="69"/>
      <c r="OAV5" s="69"/>
      <c r="OAW5" s="69"/>
      <c r="OAX5" s="69"/>
      <c r="OAY5" s="69"/>
      <c r="OAZ5" s="69"/>
      <c r="OBA5" s="69"/>
      <c r="OBB5" s="69"/>
      <c r="OBC5" s="69"/>
      <c r="OBD5" s="69"/>
      <c r="OBE5" s="69"/>
      <c r="OBF5" s="69"/>
      <c r="OBG5" s="69"/>
      <c r="OBH5" s="69"/>
      <c r="OBI5" s="69"/>
      <c r="OBJ5" s="69"/>
      <c r="OBK5" s="69"/>
      <c r="OBL5" s="69"/>
      <c r="OBM5" s="69"/>
      <c r="OBN5" s="69"/>
      <c r="OBO5" s="69"/>
      <c r="OBP5" s="69"/>
      <c r="OBQ5" s="69"/>
      <c r="OBR5" s="69"/>
      <c r="OBS5" s="69"/>
      <c r="OBT5" s="69"/>
      <c r="OBU5" s="69"/>
      <c r="OBV5" s="69"/>
      <c r="OBW5" s="69"/>
      <c r="OBX5" s="69"/>
      <c r="OBY5" s="69"/>
      <c r="OBZ5" s="69"/>
      <c r="OCA5" s="69"/>
      <c r="OCB5" s="69"/>
      <c r="OCC5" s="69"/>
      <c r="OCD5" s="69"/>
      <c r="OCE5" s="69"/>
      <c r="OCF5" s="69"/>
      <c r="OCG5" s="69"/>
      <c r="OCH5" s="69"/>
      <c r="OCI5" s="69"/>
      <c r="OCJ5" s="69"/>
      <c r="OCK5" s="69"/>
      <c r="OCL5" s="69"/>
      <c r="OCM5" s="69"/>
      <c r="OCN5" s="69"/>
      <c r="OCO5" s="69"/>
      <c r="OCP5" s="69"/>
      <c r="OCQ5" s="69"/>
      <c r="OCR5" s="69"/>
      <c r="OCS5" s="69"/>
      <c r="OCT5" s="69"/>
      <c r="OCU5" s="69"/>
      <c r="OCV5" s="69"/>
      <c r="OCW5" s="69"/>
      <c r="OCX5" s="69"/>
      <c r="OCY5" s="69"/>
      <c r="OCZ5" s="69"/>
      <c r="ODA5" s="69"/>
      <c r="ODB5" s="69"/>
      <c r="ODC5" s="69"/>
      <c r="ODD5" s="69"/>
      <c r="ODE5" s="69"/>
      <c r="ODF5" s="69"/>
      <c r="ODG5" s="69"/>
      <c r="ODH5" s="69"/>
      <c r="ODI5" s="69"/>
      <c r="ODJ5" s="69"/>
      <c r="ODK5" s="69"/>
      <c r="ODL5" s="69"/>
      <c r="ODM5" s="69"/>
      <c r="ODN5" s="69"/>
      <c r="ODO5" s="69"/>
      <c r="ODP5" s="69"/>
      <c r="ODQ5" s="69"/>
      <c r="ODR5" s="69"/>
      <c r="ODS5" s="69"/>
      <c r="ODT5" s="69"/>
      <c r="ODU5" s="69"/>
      <c r="ODV5" s="69"/>
      <c r="ODW5" s="69"/>
      <c r="ODX5" s="69"/>
      <c r="ODY5" s="69"/>
      <c r="ODZ5" s="69"/>
      <c r="OEA5" s="69"/>
      <c r="OEB5" s="69"/>
      <c r="OEC5" s="69"/>
      <c r="OED5" s="69"/>
      <c r="OEE5" s="69"/>
      <c r="OEF5" s="69"/>
      <c r="OEG5" s="69"/>
      <c r="OEH5" s="69"/>
      <c r="OEI5" s="69"/>
      <c r="OEJ5" s="69"/>
      <c r="OEK5" s="69"/>
      <c r="OEL5" s="69"/>
      <c r="OEM5" s="69"/>
      <c r="OEN5" s="69"/>
      <c r="OEO5" s="69"/>
      <c r="OEP5" s="69"/>
      <c r="OEQ5" s="69"/>
      <c r="OER5" s="69"/>
      <c r="OES5" s="69"/>
      <c r="OET5" s="69"/>
      <c r="OEU5" s="69"/>
      <c r="OEV5" s="69"/>
      <c r="OEW5" s="69"/>
      <c r="OEX5" s="69"/>
      <c r="OEY5" s="69"/>
      <c r="OEZ5" s="69"/>
      <c r="OFA5" s="69"/>
      <c r="OFB5" s="69"/>
      <c r="OFC5" s="69"/>
      <c r="OFD5" s="69"/>
      <c r="OFE5" s="69"/>
      <c r="OFF5" s="69"/>
      <c r="OFG5" s="69"/>
      <c r="OFH5" s="69"/>
      <c r="OFI5" s="69"/>
      <c r="OFJ5" s="69"/>
      <c r="OFK5" s="69"/>
      <c r="OFL5" s="69"/>
      <c r="OFM5" s="69"/>
      <c r="OFN5" s="69"/>
      <c r="OFO5" s="69"/>
      <c r="OFP5" s="69"/>
      <c r="OFQ5" s="69"/>
      <c r="OFR5" s="69"/>
      <c r="OFS5" s="69"/>
      <c r="OFT5" s="69"/>
      <c r="OFU5" s="69"/>
      <c r="OFV5" s="69"/>
      <c r="OFW5" s="69"/>
      <c r="OFX5" s="69"/>
      <c r="OFY5" s="69"/>
      <c r="OFZ5" s="69"/>
      <c r="OGA5" s="69"/>
      <c r="OGB5" s="69"/>
      <c r="OGC5" s="69"/>
      <c r="OGD5" s="69"/>
      <c r="OGE5" s="69"/>
      <c r="OGF5" s="69"/>
      <c r="OGG5" s="69"/>
      <c r="OGH5" s="69"/>
      <c r="OGI5" s="69"/>
      <c r="OGJ5" s="69"/>
      <c r="OGK5" s="69"/>
      <c r="OGL5" s="69"/>
      <c r="OGM5" s="69"/>
      <c r="OGN5" s="69"/>
      <c r="OGO5" s="69"/>
      <c r="OGP5" s="69"/>
      <c r="OGQ5" s="69"/>
      <c r="OGR5" s="69"/>
      <c r="OGS5" s="69"/>
      <c r="OGT5" s="69"/>
      <c r="OGU5" s="69"/>
      <c r="OGV5" s="69"/>
      <c r="OGW5" s="69"/>
      <c r="OGX5" s="69"/>
      <c r="OGY5" s="69"/>
      <c r="OGZ5" s="69"/>
      <c r="OHA5" s="69"/>
      <c r="OHB5" s="69"/>
      <c r="OHC5" s="69"/>
      <c r="OHD5" s="69"/>
      <c r="OHE5" s="69"/>
      <c r="OHF5" s="69"/>
      <c r="OHG5" s="69"/>
      <c r="OHH5" s="69"/>
      <c r="OHI5" s="69"/>
      <c r="OHJ5" s="69"/>
      <c r="OHK5" s="69"/>
      <c r="OHL5" s="69"/>
      <c r="OHM5" s="69"/>
      <c r="OHN5" s="69"/>
      <c r="OHO5" s="69"/>
      <c r="OHP5" s="69"/>
      <c r="OHQ5" s="69"/>
      <c r="OHR5" s="69"/>
      <c r="OHS5" s="69"/>
      <c r="OHT5" s="69"/>
      <c r="OHU5" s="69"/>
      <c r="OHV5" s="69"/>
      <c r="OHW5" s="69"/>
      <c r="OHX5" s="69"/>
      <c r="OHY5" s="69"/>
      <c r="OHZ5" s="69"/>
      <c r="OIA5" s="69"/>
      <c r="OIB5" s="69"/>
      <c r="OIC5" s="69"/>
      <c r="OID5" s="69"/>
      <c r="OIE5" s="69"/>
      <c r="OIF5" s="69"/>
      <c r="OIG5" s="69"/>
      <c r="OIH5" s="69"/>
      <c r="OII5" s="69"/>
      <c r="OIJ5" s="69"/>
      <c r="OIK5" s="69"/>
      <c r="OIL5" s="69"/>
      <c r="OIM5" s="69"/>
      <c r="OIN5" s="69"/>
      <c r="OIO5" s="69"/>
      <c r="OIP5" s="69"/>
      <c r="OIQ5" s="69"/>
      <c r="OIR5" s="69"/>
      <c r="OIS5" s="69"/>
      <c r="OIT5" s="69"/>
      <c r="OIU5" s="69"/>
      <c r="OIV5" s="69"/>
      <c r="OIW5" s="69"/>
      <c r="OIX5" s="69"/>
      <c r="OIY5" s="69"/>
      <c r="OIZ5" s="69"/>
      <c r="OJA5" s="69"/>
      <c r="OJB5" s="69"/>
      <c r="OJC5" s="69"/>
      <c r="OJD5" s="69"/>
      <c r="OJE5" s="69"/>
      <c r="OJF5" s="69"/>
      <c r="OJG5" s="69"/>
      <c r="OJH5" s="69"/>
      <c r="OJI5" s="69"/>
      <c r="OJJ5" s="69"/>
      <c r="OJK5" s="69"/>
      <c r="OJL5" s="69"/>
      <c r="OJM5" s="69"/>
      <c r="OJN5" s="69"/>
      <c r="OJO5" s="69"/>
      <c r="OJP5" s="69"/>
      <c r="OJQ5" s="69"/>
      <c r="OJR5" s="69"/>
      <c r="OJS5" s="69"/>
      <c r="OJT5" s="69"/>
      <c r="OJU5" s="69"/>
      <c r="OJV5" s="69"/>
      <c r="OJW5" s="69"/>
      <c r="OJX5" s="69"/>
      <c r="OJY5" s="69"/>
      <c r="OJZ5" s="69"/>
      <c r="OKA5" s="69"/>
      <c r="OKB5" s="69"/>
      <c r="OKC5" s="69"/>
      <c r="OKD5" s="69"/>
      <c r="OKE5" s="69"/>
      <c r="OKF5" s="69"/>
      <c r="OKG5" s="69"/>
      <c r="OKH5" s="69"/>
      <c r="OKI5" s="69"/>
      <c r="OKJ5" s="69"/>
      <c r="OKK5" s="69"/>
      <c r="OKL5" s="69"/>
      <c r="OKM5" s="69"/>
      <c r="OKN5" s="69"/>
      <c r="OKO5" s="69"/>
      <c r="OKP5" s="69"/>
      <c r="OKQ5" s="69"/>
      <c r="OKR5" s="69"/>
      <c r="OKS5" s="69"/>
      <c r="OKT5" s="69"/>
      <c r="OKU5" s="69"/>
      <c r="OKV5" s="69"/>
      <c r="OKW5" s="69"/>
      <c r="OKX5" s="69"/>
      <c r="OKY5" s="69"/>
      <c r="OKZ5" s="69"/>
      <c r="OLA5" s="69"/>
      <c r="OLB5" s="69"/>
      <c r="OLC5" s="69"/>
      <c r="OLD5" s="69"/>
      <c r="OLE5" s="69"/>
      <c r="OLF5" s="69"/>
      <c r="OLG5" s="69"/>
      <c r="OLH5" s="69"/>
      <c r="OLI5" s="69"/>
      <c r="OLJ5" s="69"/>
      <c r="OLK5" s="69"/>
      <c r="OLL5" s="69"/>
      <c r="OLM5" s="69"/>
      <c r="OLN5" s="69"/>
      <c r="OLO5" s="69"/>
      <c r="OLP5" s="69"/>
      <c r="OLQ5" s="69"/>
      <c r="OLR5" s="69"/>
      <c r="OLS5" s="69"/>
      <c r="OLT5" s="69"/>
      <c r="OLU5" s="69"/>
      <c r="OLV5" s="69"/>
      <c r="OLW5" s="69"/>
      <c r="OLX5" s="69"/>
      <c r="OLY5" s="69"/>
      <c r="OLZ5" s="69"/>
      <c r="OMA5" s="69"/>
      <c r="OMB5" s="69"/>
      <c r="OMC5" s="69"/>
      <c r="OMD5" s="69"/>
      <c r="OME5" s="69"/>
      <c r="OMF5" s="69"/>
      <c r="OMG5" s="69"/>
      <c r="OMH5" s="69"/>
      <c r="OMI5" s="69"/>
      <c r="OMJ5" s="69"/>
      <c r="OMK5" s="69"/>
      <c r="OML5" s="69"/>
      <c r="OMM5" s="69"/>
      <c r="OMN5" s="69"/>
      <c r="OMO5" s="69"/>
      <c r="OMP5" s="69"/>
      <c r="OMQ5" s="69"/>
      <c r="OMR5" s="69"/>
      <c r="OMS5" s="69"/>
      <c r="OMT5" s="69"/>
      <c r="OMU5" s="69"/>
      <c r="OMV5" s="69"/>
      <c r="OMW5" s="69"/>
      <c r="OMX5" s="69"/>
      <c r="OMY5" s="69"/>
      <c r="OMZ5" s="69"/>
      <c r="ONA5" s="69"/>
      <c r="ONB5" s="69"/>
      <c r="ONC5" s="69"/>
      <c r="OND5" s="69"/>
      <c r="ONE5" s="69"/>
      <c r="ONF5" s="69"/>
      <c r="ONG5" s="69"/>
      <c r="ONH5" s="69"/>
      <c r="ONI5" s="69"/>
      <c r="ONJ5" s="69"/>
      <c r="ONK5" s="69"/>
      <c r="ONL5" s="69"/>
      <c r="ONM5" s="69"/>
      <c r="ONN5" s="69"/>
      <c r="ONO5" s="69"/>
      <c r="ONP5" s="69"/>
      <c r="ONQ5" s="69"/>
      <c r="ONR5" s="69"/>
      <c r="ONS5" s="69"/>
      <c r="ONT5" s="69"/>
      <c r="ONU5" s="69"/>
      <c r="ONV5" s="69"/>
      <c r="ONW5" s="69"/>
      <c r="ONX5" s="69"/>
      <c r="ONY5" s="69"/>
      <c r="ONZ5" s="69"/>
      <c r="OOA5" s="69"/>
      <c r="OOB5" s="69"/>
      <c r="OOC5" s="69"/>
      <c r="OOD5" s="69"/>
      <c r="OOE5" s="69"/>
      <c r="OOF5" s="69"/>
      <c r="OOG5" s="69"/>
      <c r="OOH5" s="69"/>
      <c r="OOI5" s="69"/>
      <c r="OOJ5" s="69"/>
      <c r="OOK5" s="69"/>
      <c r="OOL5" s="69"/>
      <c r="OOM5" s="69"/>
      <c r="OON5" s="69"/>
      <c r="OOO5" s="69"/>
      <c r="OOP5" s="69"/>
      <c r="OOQ5" s="69"/>
      <c r="OOR5" s="69"/>
      <c r="OOS5" s="69"/>
      <c r="OOT5" s="69"/>
      <c r="OOU5" s="69"/>
      <c r="OOV5" s="69"/>
      <c r="OOW5" s="69"/>
      <c r="OOX5" s="69"/>
      <c r="OOY5" s="69"/>
      <c r="OOZ5" s="69"/>
      <c r="OPA5" s="69"/>
      <c r="OPB5" s="69"/>
      <c r="OPC5" s="69"/>
      <c r="OPD5" s="69"/>
      <c r="OPE5" s="69"/>
      <c r="OPF5" s="69"/>
      <c r="OPG5" s="69"/>
      <c r="OPH5" s="69"/>
      <c r="OPI5" s="69"/>
      <c r="OPJ5" s="69"/>
      <c r="OPK5" s="69"/>
      <c r="OPL5" s="69"/>
      <c r="OPM5" s="69"/>
      <c r="OPN5" s="69"/>
      <c r="OPO5" s="69"/>
      <c r="OPP5" s="69"/>
      <c r="OPQ5" s="69"/>
      <c r="OPR5" s="69"/>
      <c r="OPS5" s="69"/>
      <c r="OPT5" s="69"/>
      <c r="OPU5" s="69"/>
      <c r="OPV5" s="69"/>
      <c r="OPW5" s="69"/>
      <c r="OPX5" s="69"/>
      <c r="OPY5" s="69"/>
      <c r="OPZ5" s="69"/>
      <c r="OQA5" s="69"/>
      <c r="OQB5" s="69"/>
      <c r="OQC5" s="69"/>
      <c r="OQD5" s="69"/>
      <c r="OQE5" s="69"/>
      <c r="OQF5" s="69"/>
      <c r="OQG5" s="69"/>
      <c r="OQH5" s="69"/>
      <c r="OQI5" s="69"/>
      <c r="OQJ5" s="69"/>
      <c r="OQK5" s="69"/>
      <c r="OQL5" s="69"/>
      <c r="OQM5" s="69"/>
      <c r="OQN5" s="69"/>
      <c r="OQO5" s="69"/>
      <c r="OQP5" s="69"/>
      <c r="OQQ5" s="69"/>
      <c r="OQR5" s="69"/>
      <c r="OQS5" s="69"/>
      <c r="OQT5" s="69"/>
      <c r="OQU5" s="69"/>
      <c r="OQV5" s="69"/>
      <c r="OQW5" s="69"/>
      <c r="OQX5" s="69"/>
      <c r="OQY5" s="69"/>
      <c r="OQZ5" s="69"/>
      <c r="ORA5" s="69"/>
      <c r="ORB5" s="69"/>
      <c r="ORC5" s="69"/>
      <c r="ORD5" s="69"/>
      <c r="ORE5" s="69"/>
      <c r="ORF5" s="69"/>
      <c r="ORG5" s="69"/>
      <c r="ORH5" s="69"/>
      <c r="ORI5" s="69"/>
      <c r="ORJ5" s="69"/>
      <c r="ORK5" s="69"/>
      <c r="ORL5" s="69"/>
      <c r="ORM5" s="69"/>
      <c r="ORN5" s="69"/>
      <c r="ORO5" s="69"/>
      <c r="ORP5" s="69"/>
      <c r="ORQ5" s="69"/>
      <c r="ORR5" s="69"/>
      <c r="ORS5" s="69"/>
      <c r="ORT5" s="69"/>
      <c r="ORU5" s="69"/>
      <c r="ORV5" s="69"/>
      <c r="ORW5" s="69"/>
      <c r="ORX5" s="69"/>
      <c r="ORY5" s="69"/>
      <c r="ORZ5" s="69"/>
      <c r="OSA5" s="69"/>
      <c r="OSB5" s="69"/>
      <c r="OSC5" s="69"/>
      <c r="OSD5" s="69"/>
      <c r="OSE5" s="69"/>
      <c r="OSF5" s="69"/>
      <c r="OSG5" s="69"/>
      <c r="OSH5" s="69"/>
      <c r="OSI5" s="69"/>
      <c r="OSJ5" s="69"/>
      <c r="OSK5" s="69"/>
      <c r="OSL5" s="69"/>
      <c r="OSM5" s="69"/>
      <c r="OSN5" s="69"/>
      <c r="OSO5" s="69"/>
      <c r="OSP5" s="69"/>
      <c r="OSQ5" s="69"/>
      <c r="OSR5" s="69"/>
      <c r="OSS5" s="69"/>
      <c r="OST5" s="69"/>
      <c r="OSU5" s="69"/>
      <c r="OSV5" s="69"/>
      <c r="OSW5" s="69"/>
      <c r="OSX5" s="69"/>
      <c r="OSY5" s="69"/>
      <c r="OSZ5" s="69"/>
      <c r="OTA5" s="69"/>
      <c r="OTB5" s="69"/>
      <c r="OTC5" s="69"/>
      <c r="OTD5" s="69"/>
      <c r="OTE5" s="69"/>
      <c r="OTF5" s="69"/>
      <c r="OTG5" s="69"/>
      <c r="OTH5" s="69"/>
      <c r="OTI5" s="69"/>
      <c r="OTJ5" s="69"/>
      <c r="OTK5" s="69"/>
      <c r="OTL5" s="69"/>
      <c r="OTM5" s="69"/>
      <c r="OTN5" s="69"/>
      <c r="OTO5" s="69"/>
      <c r="OTP5" s="69"/>
      <c r="OTQ5" s="69"/>
      <c r="OTR5" s="69"/>
      <c r="OTS5" s="69"/>
      <c r="OTT5" s="69"/>
      <c r="OTU5" s="69"/>
      <c r="OTV5" s="69"/>
      <c r="OTW5" s="69"/>
      <c r="OTX5" s="69"/>
      <c r="OTY5" s="69"/>
      <c r="OTZ5" s="69"/>
      <c r="OUA5" s="69"/>
      <c r="OUB5" s="69"/>
      <c r="OUC5" s="69"/>
      <c r="OUD5" s="69"/>
      <c r="OUE5" s="69"/>
      <c r="OUF5" s="69"/>
      <c r="OUG5" s="69"/>
      <c r="OUH5" s="69"/>
      <c r="OUI5" s="69"/>
      <c r="OUJ5" s="69"/>
      <c r="OUK5" s="69"/>
      <c r="OUL5" s="69"/>
      <c r="OUM5" s="69"/>
      <c r="OUN5" s="69"/>
      <c r="OUO5" s="69"/>
      <c r="OUP5" s="69"/>
      <c r="OUQ5" s="69"/>
      <c r="OUR5" s="69"/>
      <c r="OUS5" s="69"/>
      <c r="OUT5" s="69"/>
      <c r="OUU5" s="69"/>
      <c r="OUV5" s="69"/>
      <c r="OUW5" s="69"/>
      <c r="OUX5" s="69"/>
      <c r="OUY5" s="69"/>
      <c r="OUZ5" s="69"/>
      <c r="OVA5" s="69"/>
      <c r="OVB5" s="69"/>
      <c r="OVC5" s="69"/>
      <c r="OVD5" s="69"/>
      <c r="OVE5" s="69"/>
      <c r="OVF5" s="69"/>
      <c r="OVG5" s="69"/>
      <c r="OVH5" s="69"/>
      <c r="OVI5" s="69"/>
      <c r="OVJ5" s="69"/>
      <c r="OVK5" s="69"/>
      <c r="OVL5" s="69"/>
      <c r="OVM5" s="69"/>
      <c r="OVN5" s="69"/>
      <c r="OVO5" s="69"/>
      <c r="OVP5" s="69"/>
      <c r="OVQ5" s="69"/>
      <c r="OVR5" s="69"/>
      <c r="OVS5" s="69"/>
      <c r="OVT5" s="69"/>
      <c r="OVU5" s="69"/>
      <c r="OVV5" s="69"/>
      <c r="OVW5" s="69"/>
      <c r="OVX5" s="69"/>
      <c r="OVY5" s="69"/>
      <c r="OVZ5" s="69"/>
      <c r="OWA5" s="69"/>
      <c r="OWB5" s="69"/>
      <c r="OWC5" s="69"/>
      <c r="OWD5" s="69"/>
      <c r="OWE5" s="69"/>
      <c r="OWF5" s="69"/>
      <c r="OWG5" s="69"/>
      <c r="OWH5" s="69"/>
      <c r="OWI5" s="69"/>
      <c r="OWJ5" s="69"/>
      <c r="OWK5" s="69"/>
      <c r="OWL5" s="69"/>
      <c r="OWM5" s="69"/>
      <c r="OWN5" s="69"/>
      <c r="OWO5" s="69"/>
      <c r="OWP5" s="69"/>
      <c r="OWQ5" s="69"/>
      <c r="OWR5" s="69"/>
      <c r="OWS5" s="69"/>
      <c r="OWT5" s="69"/>
      <c r="OWU5" s="69"/>
      <c r="OWV5" s="69"/>
      <c r="OWW5" s="69"/>
      <c r="OWX5" s="69"/>
      <c r="OWY5" s="69"/>
      <c r="OWZ5" s="69"/>
      <c r="OXA5" s="69"/>
      <c r="OXB5" s="69"/>
      <c r="OXC5" s="69"/>
      <c r="OXD5" s="69"/>
      <c r="OXE5" s="69"/>
      <c r="OXF5" s="69"/>
      <c r="OXG5" s="69"/>
      <c r="OXH5" s="69"/>
      <c r="OXI5" s="69"/>
      <c r="OXJ5" s="69"/>
      <c r="OXK5" s="69"/>
      <c r="OXL5" s="69"/>
      <c r="OXM5" s="69"/>
      <c r="OXN5" s="69"/>
      <c r="OXO5" s="69"/>
      <c r="OXP5" s="69"/>
      <c r="OXQ5" s="69"/>
      <c r="OXR5" s="69"/>
      <c r="OXS5" s="69"/>
      <c r="OXT5" s="69"/>
      <c r="OXU5" s="69"/>
      <c r="OXV5" s="69"/>
      <c r="OXW5" s="69"/>
      <c r="OXX5" s="69"/>
      <c r="OXY5" s="69"/>
      <c r="OXZ5" s="69"/>
      <c r="OYA5" s="69"/>
      <c r="OYB5" s="69"/>
      <c r="OYC5" s="69"/>
      <c r="OYD5" s="69"/>
      <c r="OYE5" s="69"/>
      <c r="OYF5" s="69"/>
      <c r="OYG5" s="69"/>
      <c r="OYH5" s="69"/>
      <c r="OYI5" s="69"/>
      <c r="OYJ5" s="69"/>
      <c r="OYK5" s="69"/>
      <c r="OYL5" s="69"/>
      <c r="OYM5" s="69"/>
      <c r="OYN5" s="69"/>
      <c r="OYO5" s="69"/>
      <c r="OYP5" s="69"/>
      <c r="OYQ5" s="69"/>
      <c r="OYR5" s="69"/>
      <c r="OYS5" s="69"/>
      <c r="OYT5" s="69"/>
      <c r="OYU5" s="69"/>
      <c r="OYV5" s="69"/>
      <c r="OYW5" s="69"/>
      <c r="OYX5" s="69"/>
      <c r="OYY5" s="69"/>
      <c r="OYZ5" s="69"/>
      <c r="OZA5" s="69"/>
      <c r="OZB5" s="69"/>
      <c r="OZC5" s="69"/>
      <c r="OZD5" s="69"/>
      <c r="OZE5" s="69"/>
      <c r="OZF5" s="69"/>
      <c r="OZG5" s="69"/>
      <c r="OZH5" s="69"/>
      <c r="OZI5" s="69"/>
      <c r="OZJ5" s="69"/>
      <c r="OZK5" s="69"/>
      <c r="OZL5" s="69"/>
      <c r="OZM5" s="69"/>
      <c r="OZN5" s="69"/>
      <c r="OZO5" s="69"/>
      <c r="OZP5" s="69"/>
      <c r="OZQ5" s="69"/>
      <c r="OZR5" s="69"/>
      <c r="OZS5" s="69"/>
      <c r="OZT5" s="69"/>
      <c r="OZU5" s="69"/>
      <c r="OZV5" s="69"/>
      <c r="OZW5" s="69"/>
      <c r="OZX5" s="69"/>
      <c r="OZY5" s="69"/>
      <c r="OZZ5" s="69"/>
      <c r="PAA5" s="69"/>
      <c r="PAB5" s="69"/>
      <c r="PAC5" s="69"/>
      <c r="PAD5" s="69"/>
      <c r="PAE5" s="69"/>
      <c r="PAF5" s="69"/>
      <c r="PAG5" s="69"/>
      <c r="PAH5" s="69"/>
      <c r="PAI5" s="69"/>
      <c r="PAJ5" s="69"/>
      <c r="PAK5" s="69"/>
      <c r="PAL5" s="69"/>
      <c r="PAM5" s="69"/>
      <c r="PAN5" s="69"/>
      <c r="PAO5" s="69"/>
      <c r="PAP5" s="69"/>
      <c r="PAQ5" s="69"/>
      <c r="PAR5" s="69"/>
      <c r="PAS5" s="69"/>
      <c r="PAT5" s="69"/>
      <c r="PAU5" s="69"/>
      <c r="PAV5" s="69"/>
      <c r="PAW5" s="69"/>
      <c r="PAX5" s="69"/>
      <c r="PAY5" s="69"/>
      <c r="PAZ5" s="69"/>
      <c r="PBA5" s="69"/>
      <c r="PBB5" s="69"/>
      <c r="PBC5" s="69"/>
      <c r="PBD5" s="69"/>
      <c r="PBE5" s="69"/>
      <c r="PBF5" s="69"/>
      <c r="PBG5" s="69"/>
      <c r="PBH5" s="69"/>
      <c r="PBI5" s="69"/>
      <c r="PBJ5" s="69"/>
      <c r="PBK5" s="69"/>
      <c r="PBL5" s="69"/>
      <c r="PBM5" s="69"/>
      <c r="PBN5" s="69"/>
      <c r="PBO5" s="69"/>
      <c r="PBP5" s="69"/>
      <c r="PBQ5" s="69"/>
      <c r="PBR5" s="69"/>
      <c r="PBS5" s="69"/>
      <c r="PBT5" s="69"/>
      <c r="PBU5" s="69"/>
      <c r="PBV5" s="69"/>
      <c r="PBW5" s="69"/>
      <c r="PBX5" s="69"/>
      <c r="PBY5" s="69"/>
      <c r="PBZ5" s="69"/>
      <c r="PCA5" s="69"/>
      <c r="PCB5" s="69"/>
      <c r="PCC5" s="69"/>
      <c r="PCD5" s="69"/>
      <c r="PCE5" s="69"/>
      <c r="PCF5" s="69"/>
      <c r="PCG5" s="69"/>
      <c r="PCH5" s="69"/>
      <c r="PCI5" s="69"/>
      <c r="PCJ5" s="69"/>
      <c r="PCK5" s="69"/>
      <c r="PCL5" s="69"/>
      <c r="PCM5" s="69"/>
      <c r="PCN5" s="69"/>
      <c r="PCO5" s="69"/>
      <c r="PCP5" s="69"/>
      <c r="PCQ5" s="69"/>
      <c r="PCR5" s="69"/>
      <c r="PCS5" s="69"/>
      <c r="PCT5" s="69"/>
      <c r="PCU5" s="69"/>
      <c r="PCV5" s="69"/>
      <c r="PCW5" s="69"/>
      <c r="PCX5" s="69"/>
      <c r="PCY5" s="69"/>
      <c r="PCZ5" s="69"/>
      <c r="PDA5" s="69"/>
      <c r="PDB5" s="69"/>
      <c r="PDC5" s="69"/>
      <c r="PDD5" s="69"/>
      <c r="PDE5" s="69"/>
      <c r="PDF5" s="69"/>
      <c r="PDG5" s="69"/>
      <c r="PDH5" s="69"/>
      <c r="PDI5" s="69"/>
      <c r="PDJ5" s="69"/>
      <c r="PDK5" s="69"/>
      <c r="PDL5" s="69"/>
      <c r="PDM5" s="69"/>
      <c r="PDN5" s="69"/>
      <c r="PDO5" s="69"/>
      <c r="PDP5" s="69"/>
      <c r="PDQ5" s="69"/>
      <c r="PDR5" s="69"/>
      <c r="PDS5" s="69"/>
      <c r="PDT5" s="69"/>
      <c r="PDU5" s="69"/>
      <c r="PDV5" s="69"/>
      <c r="PDW5" s="69"/>
      <c r="PDX5" s="69"/>
      <c r="PDY5" s="69"/>
      <c r="PDZ5" s="69"/>
      <c r="PEA5" s="69"/>
      <c r="PEB5" s="69"/>
      <c r="PEC5" s="69"/>
      <c r="PED5" s="69"/>
      <c r="PEE5" s="69"/>
      <c r="PEF5" s="69"/>
      <c r="PEG5" s="69"/>
      <c r="PEH5" s="69"/>
      <c r="PEI5" s="69"/>
      <c r="PEJ5" s="69"/>
      <c r="PEK5" s="69"/>
      <c r="PEL5" s="69"/>
      <c r="PEM5" s="69"/>
      <c r="PEN5" s="69"/>
      <c r="PEO5" s="69"/>
      <c r="PEP5" s="69"/>
      <c r="PEQ5" s="69"/>
      <c r="PER5" s="69"/>
      <c r="PES5" s="69"/>
      <c r="PET5" s="69"/>
      <c r="PEU5" s="69"/>
      <c r="PEV5" s="69"/>
      <c r="PEW5" s="69"/>
      <c r="PEX5" s="69"/>
      <c r="PEY5" s="69"/>
      <c r="PEZ5" s="69"/>
      <c r="PFA5" s="69"/>
      <c r="PFB5" s="69"/>
      <c r="PFC5" s="69"/>
      <c r="PFD5" s="69"/>
      <c r="PFE5" s="69"/>
      <c r="PFF5" s="69"/>
      <c r="PFG5" s="69"/>
      <c r="PFH5" s="69"/>
      <c r="PFI5" s="69"/>
      <c r="PFJ5" s="69"/>
      <c r="PFK5" s="69"/>
      <c r="PFL5" s="69"/>
      <c r="PFM5" s="69"/>
      <c r="PFN5" s="69"/>
      <c r="PFO5" s="69"/>
      <c r="PFP5" s="69"/>
      <c r="PFQ5" s="69"/>
      <c r="PFR5" s="69"/>
      <c r="PFS5" s="69"/>
      <c r="PFT5" s="69"/>
      <c r="PFU5" s="69"/>
      <c r="PFV5" s="69"/>
      <c r="PFW5" s="69"/>
      <c r="PFX5" s="69"/>
      <c r="PFY5" s="69"/>
      <c r="PFZ5" s="69"/>
      <c r="PGA5" s="69"/>
      <c r="PGB5" s="69"/>
      <c r="PGC5" s="69"/>
      <c r="PGD5" s="69"/>
      <c r="PGE5" s="69"/>
      <c r="PGF5" s="69"/>
      <c r="PGG5" s="69"/>
      <c r="PGH5" s="69"/>
      <c r="PGI5" s="69"/>
      <c r="PGJ5" s="69"/>
      <c r="PGK5" s="69"/>
      <c r="PGL5" s="69"/>
      <c r="PGM5" s="69"/>
      <c r="PGN5" s="69"/>
      <c r="PGO5" s="69"/>
      <c r="PGP5" s="69"/>
      <c r="PGQ5" s="69"/>
      <c r="PGR5" s="69"/>
      <c r="PGS5" s="69"/>
      <c r="PGT5" s="69"/>
      <c r="PGU5" s="69"/>
      <c r="PGV5" s="69"/>
      <c r="PGW5" s="69"/>
      <c r="PGX5" s="69"/>
      <c r="PGY5" s="69"/>
      <c r="PGZ5" s="69"/>
      <c r="PHA5" s="69"/>
      <c r="PHB5" s="69"/>
      <c r="PHC5" s="69"/>
      <c r="PHD5" s="69"/>
      <c r="PHE5" s="69"/>
      <c r="PHF5" s="69"/>
      <c r="PHG5" s="69"/>
      <c r="PHH5" s="69"/>
      <c r="PHI5" s="69"/>
      <c r="PHJ5" s="69"/>
      <c r="PHK5" s="69"/>
      <c r="PHL5" s="69"/>
      <c r="PHM5" s="69"/>
      <c r="PHN5" s="69"/>
      <c r="PHO5" s="69"/>
      <c r="PHP5" s="69"/>
      <c r="PHQ5" s="69"/>
      <c r="PHR5" s="69"/>
      <c r="PHS5" s="69"/>
      <c r="PHT5" s="69"/>
      <c r="PHU5" s="69"/>
      <c r="PHV5" s="69"/>
      <c r="PHW5" s="69"/>
      <c r="PHX5" s="69"/>
      <c r="PHY5" s="69"/>
      <c r="PHZ5" s="69"/>
      <c r="PIA5" s="69"/>
      <c r="PIB5" s="69"/>
      <c r="PIC5" s="69"/>
      <c r="PID5" s="69"/>
      <c r="PIE5" s="69"/>
      <c r="PIF5" s="69"/>
      <c r="PIG5" s="69"/>
      <c r="PIH5" s="69"/>
      <c r="PII5" s="69"/>
      <c r="PIJ5" s="69"/>
      <c r="PIK5" s="69"/>
      <c r="PIL5" s="69"/>
      <c r="PIM5" s="69"/>
      <c r="PIN5" s="69"/>
      <c r="PIO5" s="69"/>
      <c r="PIP5" s="69"/>
      <c r="PIQ5" s="69"/>
      <c r="PIR5" s="69"/>
      <c r="PIS5" s="69"/>
      <c r="PIT5" s="69"/>
      <c r="PIU5" s="69"/>
      <c r="PIV5" s="69"/>
      <c r="PIW5" s="69"/>
      <c r="PIX5" s="69"/>
      <c r="PIY5" s="69"/>
      <c r="PIZ5" s="69"/>
      <c r="PJA5" s="69"/>
      <c r="PJB5" s="69"/>
      <c r="PJC5" s="69"/>
      <c r="PJD5" s="69"/>
      <c r="PJE5" s="69"/>
      <c r="PJF5" s="69"/>
      <c r="PJG5" s="69"/>
      <c r="PJH5" s="69"/>
      <c r="PJI5" s="69"/>
      <c r="PJJ5" s="69"/>
      <c r="PJK5" s="69"/>
      <c r="PJL5" s="69"/>
      <c r="PJM5" s="69"/>
      <c r="PJN5" s="69"/>
      <c r="PJO5" s="69"/>
      <c r="PJP5" s="69"/>
      <c r="PJQ5" s="69"/>
      <c r="PJR5" s="69"/>
      <c r="PJS5" s="69"/>
      <c r="PJT5" s="69"/>
      <c r="PJU5" s="69"/>
      <c r="PJV5" s="69"/>
      <c r="PJW5" s="69"/>
      <c r="PJX5" s="69"/>
      <c r="PJY5" s="69"/>
      <c r="PJZ5" s="69"/>
      <c r="PKA5" s="69"/>
      <c r="PKB5" s="69"/>
      <c r="PKC5" s="69"/>
      <c r="PKD5" s="69"/>
      <c r="PKE5" s="69"/>
      <c r="PKF5" s="69"/>
      <c r="PKG5" s="69"/>
      <c r="PKH5" s="69"/>
      <c r="PKI5" s="69"/>
      <c r="PKJ5" s="69"/>
      <c r="PKK5" s="69"/>
      <c r="PKL5" s="69"/>
      <c r="PKM5" s="69"/>
      <c r="PKN5" s="69"/>
      <c r="PKO5" s="69"/>
      <c r="PKP5" s="69"/>
      <c r="PKQ5" s="69"/>
      <c r="PKR5" s="69"/>
      <c r="PKS5" s="69"/>
      <c r="PKT5" s="69"/>
      <c r="PKU5" s="69"/>
      <c r="PKV5" s="69"/>
      <c r="PKW5" s="69"/>
      <c r="PKX5" s="69"/>
      <c r="PKY5" s="69"/>
      <c r="PKZ5" s="69"/>
      <c r="PLA5" s="69"/>
      <c r="PLB5" s="69"/>
      <c r="PLC5" s="69"/>
      <c r="PLD5" s="69"/>
      <c r="PLE5" s="69"/>
      <c r="PLF5" s="69"/>
      <c r="PLG5" s="69"/>
      <c r="PLH5" s="69"/>
      <c r="PLI5" s="69"/>
      <c r="PLJ5" s="69"/>
      <c r="PLK5" s="69"/>
      <c r="PLL5" s="69"/>
      <c r="PLM5" s="69"/>
      <c r="PLN5" s="69"/>
      <c r="PLO5" s="69"/>
      <c r="PLP5" s="69"/>
      <c r="PLQ5" s="69"/>
      <c r="PLR5" s="69"/>
      <c r="PLS5" s="69"/>
      <c r="PLT5" s="69"/>
      <c r="PLU5" s="69"/>
      <c r="PLV5" s="69"/>
      <c r="PLW5" s="69"/>
      <c r="PLX5" s="69"/>
      <c r="PLY5" s="69"/>
      <c r="PLZ5" s="69"/>
      <c r="PMA5" s="69"/>
      <c r="PMB5" s="69"/>
      <c r="PMC5" s="69"/>
      <c r="PMD5" s="69"/>
      <c r="PME5" s="69"/>
      <c r="PMF5" s="69"/>
      <c r="PMG5" s="69"/>
      <c r="PMH5" s="69"/>
      <c r="PMI5" s="69"/>
      <c r="PMJ5" s="69"/>
      <c r="PMK5" s="69"/>
      <c r="PML5" s="69"/>
      <c r="PMM5" s="69"/>
      <c r="PMN5" s="69"/>
      <c r="PMO5" s="69"/>
      <c r="PMP5" s="69"/>
      <c r="PMQ5" s="69"/>
      <c r="PMR5" s="69"/>
      <c r="PMS5" s="69"/>
      <c r="PMT5" s="69"/>
      <c r="PMU5" s="69"/>
      <c r="PMV5" s="69"/>
      <c r="PMW5" s="69"/>
      <c r="PMX5" s="69"/>
      <c r="PMY5" s="69"/>
      <c r="PMZ5" s="69"/>
      <c r="PNA5" s="69"/>
      <c r="PNB5" s="69"/>
      <c r="PNC5" s="69"/>
      <c r="PND5" s="69"/>
      <c r="PNE5" s="69"/>
      <c r="PNF5" s="69"/>
      <c r="PNG5" s="69"/>
      <c r="PNH5" s="69"/>
      <c r="PNI5" s="69"/>
      <c r="PNJ5" s="69"/>
      <c r="PNK5" s="69"/>
      <c r="PNL5" s="69"/>
      <c r="PNM5" s="69"/>
      <c r="PNN5" s="69"/>
      <c r="PNO5" s="69"/>
      <c r="PNP5" s="69"/>
      <c r="PNQ5" s="69"/>
      <c r="PNR5" s="69"/>
      <c r="PNS5" s="69"/>
      <c r="PNT5" s="69"/>
      <c r="PNU5" s="69"/>
      <c r="PNV5" s="69"/>
      <c r="PNW5" s="69"/>
      <c r="PNX5" s="69"/>
      <c r="PNY5" s="69"/>
      <c r="PNZ5" s="69"/>
      <c r="POA5" s="69"/>
      <c r="POB5" s="69"/>
      <c r="POC5" s="69"/>
      <c r="POD5" s="69"/>
      <c r="POE5" s="69"/>
      <c r="POF5" s="69"/>
      <c r="POG5" s="69"/>
      <c r="POH5" s="69"/>
      <c r="POI5" s="69"/>
      <c r="POJ5" s="69"/>
      <c r="POK5" s="69"/>
      <c r="POL5" s="69"/>
      <c r="POM5" s="69"/>
      <c r="PON5" s="69"/>
      <c r="POO5" s="69"/>
      <c r="POP5" s="69"/>
      <c r="POQ5" s="69"/>
      <c r="POR5" s="69"/>
      <c r="POS5" s="69"/>
      <c r="POT5" s="69"/>
      <c r="POU5" s="69"/>
      <c r="POV5" s="69"/>
      <c r="POW5" s="69"/>
      <c r="POX5" s="69"/>
      <c r="POY5" s="69"/>
      <c r="POZ5" s="69"/>
      <c r="PPA5" s="69"/>
      <c r="PPB5" s="69"/>
      <c r="PPC5" s="69"/>
      <c r="PPD5" s="69"/>
      <c r="PPE5" s="69"/>
      <c r="PPF5" s="69"/>
      <c r="PPG5" s="69"/>
      <c r="PPH5" s="69"/>
      <c r="PPI5" s="69"/>
      <c r="PPJ5" s="69"/>
      <c r="PPK5" s="69"/>
      <c r="PPL5" s="69"/>
      <c r="PPM5" s="69"/>
      <c r="PPN5" s="69"/>
      <c r="PPO5" s="69"/>
      <c r="PPP5" s="69"/>
      <c r="PPQ5" s="69"/>
      <c r="PPR5" s="69"/>
      <c r="PPS5" s="69"/>
      <c r="PPT5" s="69"/>
      <c r="PPU5" s="69"/>
      <c r="PPV5" s="69"/>
      <c r="PPW5" s="69"/>
      <c r="PPX5" s="69"/>
      <c r="PPY5" s="69"/>
      <c r="PPZ5" s="69"/>
      <c r="PQA5" s="69"/>
      <c r="PQB5" s="69"/>
      <c r="PQC5" s="69"/>
      <c r="PQD5" s="69"/>
      <c r="PQE5" s="69"/>
      <c r="PQF5" s="69"/>
      <c r="PQG5" s="69"/>
      <c r="PQH5" s="69"/>
      <c r="PQI5" s="69"/>
      <c r="PQJ5" s="69"/>
      <c r="PQK5" s="69"/>
      <c r="PQL5" s="69"/>
      <c r="PQM5" s="69"/>
      <c r="PQN5" s="69"/>
      <c r="PQO5" s="69"/>
      <c r="PQP5" s="69"/>
      <c r="PQQ5" s="69"/>
      <c r="PQR5" s="69"/>
      <c r="PQS5" s="69"/>
      <c r="PQT5" s="69"/>
      <c r="PQU5" s="69"/>
      <c r="PQV5" s="69"/>
      <c r="PQW5" s="69"/>
      <c r="PQX5" s="69"/>
      <c r="PQY5" s="69"/>
      <c r="PQZ5" s="69"/>
      <c r="PRA5" s="69"/>
      <c r="PRB5" s="69"/>
      <c r="PRC5" s="69"/>
      <c r="PRD5" s="69"/>
      <c r="PRE5" s="69"/>
      <c r="PRF5" s="69"/>
      <c r="PRG5" s="69"/>
      <c r="PRH5" s="69"/>
      <c r="PRI5" s="69"/>
      <c r="PRJ5" s="69"/>
      <c r="PRK5" s="69"/>
      <c r="PRL5" s="69"/>
      <c r="PRM5" s="69"/>
      <c r="PRN5" s="69"/>
      <c r="PRO5" s="69"/>
      <c r="PRP5" s="69"/>
      <c r="PRQ5" s="69"/>
      <c r="PRR5" s="69"/>
      <c r="PRS5" s="69"/>
      <c r="PRT5" s="69"/>
      <c r="PRU5" s="69"/>
      <c r="PRV5" s="69"/>
      <c r="PRW5" s="69"/>
      <c r="PRX5" s="69"/>
      <c r="PRY5" s="69"/>
      <c r="PRZ5" s="69"/>
      <c r="PSA5" s="69"/>
      <c r="PSB5" s="69"/>
      <c r="PSC5" s="69"/>
      <c r="PSD5" s="69"/>
      <c r="PSE5" s="69"/>
      <c r="PSF5" s="69"/>
      <c r="PSG5" s="69"/>
      <c r="PSH5" s="69"/>
      <c r="PSI5" s="69"/>
      <c r="PSJ5" s="69"/>
      <c r="PSK5" s="69"/>
      <c r="PSL5" s="69"/>
      <c r="PSM5" s="69"/>
      <c r="PSN5" s="69"/>
      <c r="PSO5" s="69"/>
      <c r="PSP5" s="69"/>
      <c r="PSQ5" s="69"/>
      <c r="PSR5" s="69"/>
      <c r="PSS5" s="69"/>
      <c r="PST5" s="69"/>
      <c r="PSU5" s="69"/>
      <c r="PSV5" s="69"/>
      <c r="PSW5" s="69"/>
      <c r="PSX5" s="69"/>
      <c r="PSY5" s="69"/>
      <c r="PSZ5" s="69"/>
      <c r="PTA5" s="69"/>
      <c r="PTB5" s="69"/>
      <c r="PTC5" s="69"/>
      <c r="PTD5" s="69"/>
      <c r="PTE5" s="69"/>
      <c r="PTF5" s="69"/>
      <c r="PTG5" s="69"/>
      <c r="PTH5" s="69"/>
      <c r="PTI5" s="69"/>
      <c r="PTJ5" s="69"/>
      <c r="PTK5" s="69"/>
      <c r="PTL5" s="69"/>
      <c r="PTM5" s="69"/>
      <c r="PTN5" s="69"/>
      <c r="PTO5" s="69"/>
      <c r="PTP5" s="69"/>
      <c r="PTQ5" s="69"/>
      <c r="PTR5" s="69"/>
      <c r="PTS5" s="69"/>
      <c r="PTT5" s="69"/>
      <c r="PTU5" s="69"/>
      <c r="PTV5" s="69"/>
      <c r="PTW5" s="69"/>
      <c r="PTX5" s="69"/>
      <c r="PTY5" s="69"/>
      <c r="PTZ5" s="69"/>
      <c r="PUA5" s="69"/>
      <c r="PUB5" s="69"/>
      <c r="PUC5" s="69"/>
      <c r="PUD5" s="69"/>
      <c r="PUE5" s="69"/>
      <c r="PUF5" s="69"/>
      <c r="PUG5" s="69"/>
      <c r="PUH5" s="69"/>
      <c r="PUI5" s="69"/>
      <c r="PUJ5" s="69"/>
      <c r="PUK5" s="69"/>
      <c r="PUL5" s="69"/>
      <c r="PUM5" s="69"/>
      <c r="PUN5" s="69"/>
      <c r="PUO5" s="69"/>
      <c r="PUP5" s="69"/>
      <c r="PUQ5" s="69"/>
      <c r="PUR5" s="69"/>
      <c r="PUS5" s="69"/>
      <c r="PUT5" s="69"/>
      <c r="PUU5" s="69"/>
      <c r="PUV5" s="69"/>
      <c r="PUW5" s="69"/>
      <c r="PUX5" s="69"/>
      <c r="PUY5" s="69"/>
      <c r="PUZ5" s="69"/>
      <c r="PVA5" s="69"/>
      <c r="PVB5" s="69"/>
      <c r="PVC5" s="69"/>
      <c r="PVD5" s="69"/>
      <c r="PVE5" s="69"/>
      <c r="PVF5" s="69"/>
      <c r="PVG5" s="69"/>
      <c r="PVH5" s="69"/>
      <c r="PVI5" s="69"/>
      <c r="PVJ5" s="69"/>
      <c r="PVK5" s="69"/>
      <c r="PVL5" s="69"/>
      <c r="PVM5" s="69"/>
      <c r="PVN5" s="69"/>
      <c r="PVO5" s="69"/>
      <c r="PVP5" s="69"/>
      <c r="PVQ5" s="69"/>
      <c r="PVR5" s="69"/>
      <c r="PVS5" s="69"/>
      <c r="PVT5" s="69"/>
      <c r="PVU5" s="69"/>
      <c r="PVV5" s="69"/>
      <c r="PVW5" s="69"/>
      <c r="PVX5" s="69"/>
      <c r="PVY5" s="69"/>
      <c r="PVZ5" s="69"/>
      <c r="PWA5" s="69"/>
      <c r="PWB5" s="69"/>
      <c r="PWC5" s="69"/>
      <c r="PWD5" s="69"/>
      <c r="PWE5" s="69"/>
      <c r="PWF5" s="69"/>
      <c r="PWG5" s="69"/>
      <c r="PWH5" s="69"/>
      <c r="PWI5" s="69"/>
      <c r="PWJ5" s="69"/>
      <c r="PWK5" s="69"/>
      <c r="PWL5" s="69"/>
      <c r="PWM5" s="69"/>
      <c r="PWN5" s="69"/>
      <c r="PWO5" s="69"/>
      <c r="PWP5" s="69"/>
      <c r="PWQ5" s="69"/>
      <c r="PWR5" s="69"/>
      <c r="PWS5" s="69"/>
      <c r="PWT5" s="69"/>
      <c r="PWU5" s="69"/>
      <c r="PWV5" s="69"/>
      <c r="PWW5" s="69"/>
      <c r="PWX5" s="69"/>
      <c r="PWY5" s="69"/>
      <c r="PWZ5" s="69"/>
      <c r="PXA5" s="69"/>
      <c r="PXB5" s="69"/>
      <c r="PXC5" s="69"/>
      <c r="PXD5" s="69"/>
      <c r="PXE5" s="69"/>
      <c r="PXF5" s="69"/>
      <c r="PXG5" s="69"/>
      <c r="PXH5" s="69"/>
      <c r="PXI5" s="69"/>
      <c r="PXJ5" s="69"/>
      <c r="PXK5" s="69"/>
      <c r="PXL5" s="69"/>
      <c r="PXM5" s="69"/>
      <c r="PXN5" s="69"/>
      <c r="PXO5" s="69"/>
      <c r="PXP5" s="69"/>
      <c r="PXQ5" s="69"/>
      <c r="PXR5" s="69"/>
      <c r="PXS5" s="69"/>
      <c r="PXT5" s="69"/>
      <c r="PXU5" s="69"/>
      <c r="PXV5" s="69"/>
      <c r="PXW5" s="69"/>
      <c r="PXX5" s="69"/>
      <c r="PXY5" s="69"/>
      <c r="PXZ5" s="69"/>
      <c r="PYA5" s="69"/>
      <c r="PYB5" s="69"/>
      <c r="PYC5" s="69"/>
      <c r="PYD5" s="69"/>
      <c r="PYE5" s="69"/>
      <c r="PYF5" s="69"/>
      <c r="PYG5" s="69"/>
      <c r="PYH5" s="69"/>
      <c r="PYI5" s="69"/>
      <c r="PYJ5" s="69"/>
      <c r="PYK5" s="69"/>
      <c r="PYL5" s="69"/>
      <c r="PYM5" s="69"/>
      <c r="PYN5" s="69"/>
      <c r="PYO5" s="69"/>
      <c r="PYP5" s="69"/>
      <c r="PYQ5" s="69"/>
      <c r="PYR5" s="69"/>
      <c r="PYS5" s="69"/>
      <c r="PYT5" s="69"/>
      <c r="PYU5" s="69"/>
      <c r="PYV5" s="69"/>
      <c r="PYW5" s="69"/>
      <c r="PYX5" s="69"/>
      <c r="PYY5" s="69"/>
      <c r="PYZ5" s="69"/>
      <c r="PZA5" s="69"/>
      <c r="PZB5" s="69"/>
      <c r="PZC5" s="69"/>
      <c r="PZD5" s="69"/>
      <c r="PZE5" s="69"/>
      <c r="PZF5" s="69"/>
      <c r="PZG5" s="69"/>
      <c r="PZH5" s="69"/>
      <c r="PZI5" s="69"/>
      <c r="PZJ5" s="69"/>
      <c r="PZK5" s="69"/>
      <c r="PZL5" s="69"/>
      <c r="PZM5" s="69"/>
      <c r="PZN5" s="69"/>
      <c r="PZO5" s="69"/>
      <c r="PZP5" s="69"/>
      <c r="PZQ5" s="69"/>
      <c r="PZR5" s="69"/>
      <c r="PZS5" s="69"/>
      <c r="PZT5" s="69"/>
      <c r="PZU5" s="69"/>
      <c r="PZV5" s="69"/>
      <c r="PZW5" s="69"/>
      <c r="PZX5" s="69"/>
      <c r="PZY5" s="69"/>
      <c r="PZZ5" s="69"/>
      <c r="QAA5" s="69"/>
      <c r="QAB5" s="69"/>
      <c r="QAC5" s="69"/>
      <c r="QAD5" s="69"/>
      <c r="QAE5" s="69"/>
      <c r="QAF5" s="69"/>
      <c r="QAG5" s="69"/>
      <c r="QAH5" s="69"/>
      <c r="QAI5" s="69"/>
      <c r="QAJ5" s="69"/>
      <c r="QAK5" s="69"/>
      <c r="QAL5" s="69"/>
      <c r="QAM5" s="69"/>
      <c r="QAN5" s="69"/>
      <c r="QAO5" s="69"/>
      <c r="QAP5" s="69"/>
      <c r="QAQ5" s="69"/>
      <c r="QAR5" s="69"/>
      <c r="QAS5" s="69"/>
      <c r="QAT5" s="69"/>
      <c r="QAU5" s="69"/>
      <c r="QAV5" s="69"/>
      <c r="QAW5" s="69"/>
      <c r="QAX5" s="69"/>
      <c r="QAY5" s="69"/>
      <c r="QAZ5" s="69"/>
      <c r="QBA5" s="69"/>
      <c r="QBB5" s="69"/>
      <c r="QBC5" s="69"/>
      <c r="QBD5" s="69"/>
      <c r="QBE5" s="69"/>
      <c r="QBF5" s="69"/>
      <c r="QBG5" s="69"/>
      <c r="QBH5" s="69"/>
      <c r="QBI5" s="69"/>
      <c r="QBJ5" s="69"/>
      <c r="QBK5" s="69"/>
      <c r="QBL5" s="69"/>
      <c r="QBM5" s="69"/>
      <c r="QBN5" s="69"/>
      <c r="QBO5" s="69"/>
      <c r="QBP5" s="69"/>
      <c r="QBQ5" s="69"/>
      <c r="QBR5" s="69"/>
      <c r="QBS5" s="69"/>
      <c r="QBT5" s="69"/>
      <c r="QBU5" s="69"/>
      <c r="QBV5" s="69"/>
      <c r="QBW5" s="69"/>
      <c r="QBX5" s="69"/>
      <c r="QBY5" s="69"/>
      <c r="QBZ5" s="69"/>
      <c r="QCA5" s="69"/>
      <c r="QCB5" s="69"/>
      <c r="QCC5" s="69"/>
      <c r="QCD5" s="69"/>
      <c r="QCE5" s="69"/>
      <c r="QCF5" s="69"/>
      <c r="QCG5" s="69"/>
      <c r="QCH5" s="69"/>
      <c r="QCI5" s="69"/>
      <c r="QCJ5" s="69"/>
      <c r="QCK5" s="69"/>
      <c r="QCL5" s="69"/>
      <c r="QCM5" s="69"/>
      <c r="QCN5" s="69"/>
      <c r="QCO5" s="69"/>
      <c r="QCP5" s="69"/>
      <c r="QCQ5" s="69"/>
      <c r="QCR5" s="69"/>
      <c r="QCS5" s="69"/>
      <c r="QCT5" s="69"/>
      <c r="QCU5" s="69"/>
      <c r="QCV5" s="69"/>
      <c r="QCW5" s="69"/>
      <c r="QCX5" s="69"/>
      <c r="QCY5" s="69"/>
      <c r="QCZ5" s="69"/>
      <c r="QDA5" s="69"/>
      <c r="QDB5" s="69"/>
      <c r="QDC5" s="69"/>
      <c r="QDD5" s="69"/>
      <c r="QDE5" s="69"/>
      <c r="QDF5" s="69"/>
      <c r="QDG5" s="69"/>
      <c r="QDH5" s="69"/>
      <c r="QDI5" s="69"/>
      <c r="QDJ5" s="69"/>
      <c r="QDK5" s="69"/>
      <c r="QDL5" s="69"/>
      <c r="QDM5" s="69"/>
      <c r="QDN5" s="69"/>
      <c r="QDO5" s="69"/>
      <c r="QDP5" s="69"/>
      <c r="QDQ5" s="69"/>
      <c r="QDR5" s="69"/>
      <c r="QDS5" s="69"/>
      <c r="QDT5" s="69"/>
      <c r="QDU5" s="69"/>
      <c r="QDV5" s="69"/>
      <c r="QDW5" s="69"/>
      <c r="QDX5" s="69"/>
      <c r="QDY5" s="69"/>
      <c r="QDZ5" s="69"/>
      <c r="QEA5" s="69"/>
      <c r="QEB5" s="69"/>
      <c r="QEC5" s="69"/>
      <c r="QED5" s="69"/>
      <c r="QEE5" s="69"/>
      <c r="QEF5" s="69"/>
      <c r="QEG5" s="69"/>
      <c r="QEH5" s="69"/>
      <c r="QEI5" s="69"/>
      <c r="QEJ5" s="69"/>
      <c r="QEK5" s="69"/>
      <c r="QEL5" s="69"/>
      <c r="QEM5" s="69"/>
      <c r="QEN5" s="69"/>
      <c r="QEO5" s="69"/>
      <c r="QEP5" s="69"/>
      <c r="QEQ5" s="69"/>
      <c r="QER5" s="69"/>
      <c r="QES5" s="69"/>
      <c r="QET5" s="69"/>
      <c r="QEU5" s="69"/>
      <c r="QEV5" s="69"/>
      <c r="QEW5" s="69"/>
      <c r="QEX5" s="69"/>
      <c r="QEY5" s="69"/>
      <c r="QEZ5" s="69"/>
      <c r="QFA5" s="69"/>
      <c r="QFB5" s="69"/>
      <c r="QFC5" s="69"/>
      <c r="QFD5" s="69"/>
      <c r="QFE5" s="69"/>
      <c r="QFF5" s="69"/>
      <c r="QFG5" s="69"/>
      <c r="QFH5" s="69"/>
      <c r="QFI5" s="69"/>
      <c r="QFJ5" s="69"/>
      <c r="QFK5" s="69"/>
      <c r="QFL5" s="69"/>
      <c r="QFM5" s="69"/>
      <c r="QFN5" s="69"/>
      <c r="QFO5" s="69"/>
      <c r="QFP5" s="69"/>
      <c r="QFQ5" s="69"/>
      <c r="QFR5" s="69"/>
      <c r="QFS5" s="69"/>
      <c r="QFT5" s="69"/>
      <c r="QFU5" s="69"/>
      <c r="QFV5" s="69"/>
      <c r="QFW5" s="69"/>
      <c r="QFX5" s="69"/>
      <c r="QFY5" s="69"/>
      <c r="QFZ5" s="69"/>
      <c r="QGA5" s="69"/>
      <c r="QGB5" s="69"/>
      <c r="QGC5" s="69"/>
      <c r="QGD5" s="69"/>
      <c r="QGE5" s="69"/>
      <c r="QGF5" s="69"/>
      <c r="QGG5" s="69"/>
      <c r="QGH5" s="69"/>
      <c r="QGI5" s="69"/>
      <c r="QGJ5" s="69"/>
      <c r="QGK5" s="69"/>
      <c r="QGL5" s="69"/>
      <c r="QGM5" s="69"/>
      <c r="QGN5" s="69"/>
      <c r="QGO5" s="69"/>
      <c r="QGP5" s="69"/>
      <c r="QGQ5" s="69"/>
      <c r="QGR5" s="69"/>
      <c r="QGS5" s="69"/>
      <c r="QGT5" s="69"/>
      <c r="QGU5" s="69"/>
      <c r="QGV5" s="69"/>
      <c r="QGW5" s="69"/>
      <c r="QGX5" s="69"/>
      <c r="QGY5" s="69"/>
      <c r="QGZ5" s="69"/>
      <c r="QHA5" s="69"/>
      <c r="QHB5" s="69"/>
      <c r="QHC5" s="69"/>
      <c r="QHD5" s="69"/>
      <c r="QHE5" s="69"/>
      <c r="QHF5" s="69"/>
      <c r="QHG5" s="69"/>
      <c r="QHH5" s="69"/>
      <c r="QHI5" s="69"/>
      <c r="QHJ5" s="69"/>
      <c r="QHK5" s="69"/>
      <c r="QHL5" s="69"/>
      <c r="QHM5" s="69"/>
      <c r="QHN5" s="69"/>
      <c r="QHO5" s="69"/>
      <c r="QHP5" s="69"/>
      <c r="QHQ5" s="69"/>
      <c r="QHR5" s="69"/>
      <c r="QHS5" s="69"/>
      <c r="QHT5" s="69"/>
      <c r="QHU5" s="69"/>
      <c r="QHV5" s="69"/>
      <c r="QHW5" s="69"/>
      <c r="QHX5" s="69"/>
      <c r="QHY5" s="69"/>
      <c r="QHZ5" s="69"/>
      <c r="QIA5" s="69"/>
      <c r="QIB5" s="69"/>
      <c r="QIC5" s="69"/>
      <c r="QID5" s="69"/>
      <c r="QIE5" s="69"/>
      <c r="QIF5" s="69"/>
      <c r="QIG5" s="69"/>
      <c r="QIH5" s="69"/>
      <c r="QII5" s="69"/>
      <c r="QIJ5" s="69"/>
      <c r="QIK5" s="69"/>
      <c r="QIL5" s="69"/>
      <c r="QIM5" s="69"/>
      <c r="QIN5" s="69"/>
      <c r="QIO5" s="69"/>
      <c r="QIP5" s="69"/>
      <c r="QIQ5" s="69"/>
      <c r="QIR5" s="69"/>
      <c r="QIS5" s="69"/>
      <c r="QIT5" s="69"/>
      <c r="QIU5" s="69"/>
      <c r="QIV5" s="69"/>
      <c r="QIW5" s="69"/>
      <c r="QIX5" s="69"/>
      <c r="QIY5" s="69"/>
      <c r="QIZ5" s="69"/>
      <c r="QJA5" s="69"/>
      <c r="QJB5" s="69"/>
      <c r="QJC5" s="69"/>
      <c r="QJD5" s="69"/>
      <c r="QJE5" s="69"/>
      <c r="QJF5" s="69"/>
      <c r="QJG5" s="69"/>
      <c r="QJH5" s="69"/>
      <c r="QJI5" s="69"/>
      <c r="QJJ5" s="69"/>
      <c r="QJK5" s="69"/>
      <c r="QJL5" s="69"/>
      <c r="QJM5" s="69"/>
      <c r="QJN5" s="69"/>
      <c r="QJO5" s="69"/>
      <c r="QJP5" s="69"/>
      <c r="QJQ5" s="69"/>
      <c r="QJR5" s="69"/>
      <c r="QJS5" s="69"/>
      <c r="QJT5" s="69"/>
      <c r="QJU5" s="69"/>
      <c r="QJV5" s="69"/>
      <c r="QJW5" s="69"/>
      <c r="QJX5" s="69"/>
      <c r="QJY5" s="69"/>
      <c r="QJZ5" s="69"/>
      <c r="QKA5" s="69"/>
      <c r="QKB5" s="69"/>
      <c r="QKC5" s="69"/>
      <c r="QKD5" s="69"/>
      <c r="QKE5" s="69"/>
      <c r="QKF5" s="69"/>
      <c r="QKG5" s="69"/>
      <c r="QKH5" s="69"/>
      <c r="QKI5" s="69"/>
      <c r="QKJ5" s="69"/>
      <c r="QKK5" s="69"/>
      <c r="QKL5" s="69"/>
      <c r="QKM5" s="69"/>
      <c r="QKN5" s="69"/>
      <c r="QKO5" s="69"/>
      <c r="QKP5" s="69"/>
      <c r="QKQ5" s="69"/>
      <c r="QKR5" s="69"/>
      <c r="QKS5" s="69"/>
      <c r="QKT5" s="69"/>
      <c r="QKU5" s="69"/>
      <c r="QKV5" s="69"/>
      <c r="QKW5" s="69"/>
      <c r="QKX5" s="69"/>
      <c r="QKY5" s="69"/>
      <c r="QKZ5" s="69"/>
      <c r="QLA5" s="69"/>
      <c r="QLB5" s="69"/>
      <c r="QLC5" s="69"/>
      <c r="QLD5" s="69"/>
      <c r="QLE5" s="69"/>
      <c r="QLF5" s="69"/>
      <c r="QLG5" s="69"/>
      <c r="QLH5" s="69"/>
      <c r="QLI5" s="69"/>
      <c r="QLJ5" s="69"/>
      <c r="QLK5" s="69"/>
      <c r="QLL5" s="69"/>
      <c r="QLM5" s="69"/>
      <c r="QLN5" s="69"/>
      <c r="QLO5" s="69"/>
      <c r="QLP5" s="69"/>
      <c r="QLQ5" s="69"/>
      <c r="QLR5" s="69"/>
      <c r="QLS5" s="69"/>
      <c r="QLT5" s="69"/>
      <c r="QLU5" s="69"/>
      <c r="QLV5" s="69"/>
      <c r="QLW5" s="69"/>
      <c r="QLX5" s="69"/>
      <c r="QLY5" s="69"/>
      <c r="QLZ5" s="69"/>
      <c r="QMA5" s="69"/>
      <c r="QMB5" s="69"/>
      <c r="QMC5" s="69"/>
      <c r="QMD5" s="69"/>
      <c r="QME5" s="69"/>
      <c r="QMF5" s="69"/>
      <c r="QMG5" s="69"/>
      <c r="QMH5" s="69"/>
      <c r="QMI5" s="69"/>
      <c r="QMJ5" s="69"/>
      <c r="QMK5" s="69"/>
      <c r="QML5" s="69"/>
      <c r="QMM5" s="69"/>
      <c r="QMN5" s="69"/>
      <c r="QMO5" s="69"/>
      <c r="QMP5" s="69"/>
      <c r="QMQ5" s="69"/>
      <c r="QMR5" s="69"/>
      <c r="QMS5" s="69"/>
      <c r="QMT5" s="69"/>
      <c r="QMU5" s="69"/>
      <c r="QMV5" s="69"/>
      <c r="QMW5" s="69"/>
      <c r="QMX5" s="69"/>
      <c r="QMY5" s="69"/>
      <c r="QMZ5" s="69"/>
      <c r="QNA5" s="69"/>
      <c r="QNB5" s="69"/>
      <c r="QNC5" s="69"/>
      <c r="QND5" s="69"/>
      <c r="QNE5" s="69"/>
      <c r="QNF5" s="69"/>
      <c r="QNG5" s="69"/>
      <c r="QNH5" s="69"/>
      <c r="QNI5" s="69"/>
      <c r="QNJ5" s="69"/>
      <c r="QNK5" s="69"/>
      <c r="QNL5" s="69"/>
      <c r="QNM5" s="69"/>
      <c r="QNN5" s="69"/>
      <c r="QNO5" s="69"/>
      <c r="QNP5" s="69"/>
      <c r="QNQ5" s="69"/>
      <c r="QNR5" s="69"/>
      <c r="QNS5" s="69"/>
      <c r="QNT5" s="69"/>
      <c r="QNU5" s="69"/>
      <c r="QNV5" s="69"/>
      <c r="QNW5" s="69"/>
      <c r="QNX5" s="69"/>
      <c r="QNY5" s="69"/>
      <c r="QNZ5" s="69"/>
      <c r="QOA5" s="69"/>
      <c r="QOB5" s="69"/>
      <c r="QOC5" s="69"/>
      <c r="QOD5" s="69"/>
      <c r="QOE5" s="69"/>
      <c r="QOF5" s="69"/>
      <c r="QOG5" s="69"/>
      <c r="QOH5" s="69"/>
      <c r="QOI5" s="69"/>
      <c r="QOJ5" s="69"/>
      <c r="QOK5" s="69"/>
      <c r="QOL5" s="69"/>
      <c r="QOM5" s="69"/>
      <c r="QON5" s="69"/>
      <c r="QOO5" s="69"/>
      <c r="QOP5" s="69"/>
      <c r="QOQ5" s="69"/>
      <c r="QOR5" s="69"/>
      <c r="QOS5" s="69"/>
      <c r="QOT5" s="69"/>
      <c r="QOU5" s="69"/>
      <c r="QOV5" s="69"/>
      <c r="QOW5" s="69"/>
      <c r="QOX5" s="69"/>
      <c r="QOY5" s="69"/>
      <c r="QOZ5" s="69"/>
      <c r="QPA5" s="69"/>
      <c r="QPB5" s="69"/>
      <c r="QPC5" s="69"/>
      <c r="QPD5" s="69"/>
      <c r="QPE5" s="69"/>
      <c r="QPF5" s="69"/>
      <c r="QPG5" s="69"/>
      <c r="QPH5" s="69"/>
      <c r="QPI5" s="69"/>
      <c r="QPJ5" s="69"/>
      <c r="QPK5" s="69"/>
      <c r="QPL5" s="69"/>
      <c r="QPM5" s="69"/>
      <c r="QPN5" s="69"/>
      <c r="QPO5" s="69"/>
      <c r="QPP5" s="69"/>
      <c r="QPQ5" s="69"/>
      <c r="QPR5" s="69"/>
      <c r="QPS5" s="69"/>
      <c r="QPT5" s="69"/>
      <c r="QPU5" s="69"/>
      <c r="QPV5" s="69"/>
      <c r="QPW5" s="69"/>
      <c r="QPX5" s="69"/>
      <c r="QPY5" s="69"/>
      <c r="QPZ5" s="69"/>
      <c r="QQA5" s="69"/>
      <c r="QQB5" s="69"/>
      <c r="QQC5" s="69"/>
      <c r="QQD5" s="69"/>
      <c r="QQE5" s="69"/>
      <c r="QQF5" s="69"/>
      <c r="QQG5" s="69"/>
      <c r="QQH5" s="69"/>
      <c r="QQI5" s="69"/>
      <c r="QQJ5" s="69"/>
      <c r="QQK5" s="69"/>
      <c r="QQL5" s="69"/>
      <c r="QQM5" s="69"/>
      <c r="QQN5" s="69"/>
      <c r="QQO5" s="69"/>
      <c r="QQP5" s="69"/>
      <c r="QQQ5" s="69"/>
      <c r="QQR5" s="69"/>
      <c r="QQS5" s="69"/>
      <c r="QQT5" s="69"/>
      <c r="QQU5" s="69"/>
      <c r="QQV5" s="69"/>
      <c r="QQW5" s="69"/>
      <c r="QQX5" s="69"/>
      <c r="QQY5" s="69"/>
      <c r="QQZ5" s="69"/>
      <c r="QRA5" s="69"/>
      <c r="QRB5" s="69"/>
      <c r="QRC5" s="69"/>
      <c r="QRD5" s="69"/>
      <c r="QRE5" s="69"/>
      <c r="QRF5" s="69"/>
      <c r="QRG5" s="69"/>
      <c r="QRH5" s="69"/>
      <c r="QRI5" s="69"/>
      <c r="QRJ5" s="69"/>
      <c r="QRK5" s="69"/>
      <c r="QRL5" s="69"/>
      <c r="QRM5" s="69"/>
      <c r="QRN5" s="69"/>
      <c r="QRO5" s="69"/>
      <c r="QRP5" s="69"/>
      <c r="QRQ5" s="69"/>
      <c r="QRR5" s="69"/>
      <c r="QRS5" s="69"/>
      <c r="QRT5" s="69"/>
      <c r="QRU5" s="69"/>
      <c r="QRV5" s="69"/>
      <c r="QRW5" s="69"/>
      <c r="QRX5" s="69"/>
      <c r="QRY5" s="69"/>
      <c r="QRZ5" s="69"/>
      <c r="QSA5" s="69"/>
      <c r="QSB5" s="69"/>
      <c r="QSC5" s="69"/>
      <c r="QSD5" s="69"/>
      <c r="QSE5" s="69"/>
      <c r="QSF5" s="69"/>
      <c r="QSG5" s="69"/>
      <c r="QSH5" s="69"/>
      <c r="QSI5" s="69"/>
      <c r="QSJ5" s="69"/>
      <c r="QSK5" s="69"/>
      <c r="QSL5" s="69"/>
      <c r="QSM5" s="69"/>
      <c r="QSN5" s="69"/>
      <c r="QSO5" s="69"/>
      <c r="QSP5" s="69"/>
      <c r="QSQ5" s="69"/>
      <c r="QSR5" s="69"/>
      <c r="QSS5" s="69"/>
      <c r="QST5" s="69"/>
      <c r="QSU5" s="69"/>
      <c r="QSV5" s="69"/>
      <c r="QSW5" s="69"/>
      <c r="QSX5" s="69"/>
      <c r="QSY5" s="69"/>
      <c r="QSZ5" s="69"/>
      <c r="QTA5" s="69"/>
      <c r="QTB5" s="69"/>
      <c r="QTC5" s="69"/>
      <c r="QTD5" s="69"/>
      <c r="QTE5" s="69"/>
      <c r="QTF5" s="69"/>
      <c r="QTG5" s="69"/>
      <c r="QTH5" s="69"/>
      <c r="QTI5" s="69"/>
      <c r="QTJ5" s="69"/>
      <c r="QTK5" s="69"/>
      <c r="QTL5" s="69"/>
      <c r="QTM5" s="69"/>
      <c r="QTN5" s="69"/>
      <c r="QTO5" s="69"/>
      <c r="QTP5" s="69"/>
      <c r="QTQ5" s="69"/>
      <c r="QTR5" s="69"/>
      <c r="QTS5" s="69"/>
      <c r="QTT5" s="69"/>
      <c r="QTU5" s="69"/>
      <c r="QTV5" s="69"/>
      <c r="QTW5" s="69"/>
      <c r="QTX5" s="69"/>
      <c r="QTY5" s="69"/>
      <c r="QTZ5" s="69"/>
      <c r="QUA5" s="69"/>
      <c r="QUB5" s="69"/>
      <c r="QUC5" s="69"/>
      <c r="QUD5" s="69"/>
      <c r="QUE5" s="69"/>
      <c r="QUF5" s="69"/>
      <c r="QUG5" s="69"/>
      <c r="QUH5" s="69"/>
      <c r="QUI5" s="69"/>
      <c r="QUJ5" s="69"/>
      <c r="QUK5" s="69"/>
      <c r="QUL5" s="69"/>
      <c r="QUM5" s="69"/>
      <c r="QUN5" s="69"/>
      <c r="QUO5" s="69"/>
      <c r="QUP5" s="69"/>
      <c r="QUQ5" s="69"/>
      <c r="QUR5" s="69"/>
      <c r="QUS5" s="69"/>
      <c r="QUT5" s="69"/>
      <c r="QUU5" s="69"/>
      <c r="QUV5" s="69"/>
      <c r="QUW5" s="69"/>
      <c r="QUX5" s="69"/>
      <c r="QUY5" s="69"/>
      <c r="QUZ5" s="69"/>
      <c r="QVA5" s="69"/>
      <c r="QVB5" s="69"/>
      <c r="QVC5" s="69"/>
      <c r="QVD5" s="69"/>
      <c r="QVE5" s="69"/>
      <c r="QVF5" s="69"/>
      <c r="QVG5" s="69"/>
      <c r="QVH5" s="69"/>
      <c r="QVI5" s="69"/>
      <c r="QVJ5" s="69"/>
      <c r="QVK5" s="69"/>
      <c r="QVL5" s="69"/>
      <c r="QVM5" s="69"/>
      <c r="QVN5" s="69"/>
      <c r="QVO5" s="69"/>
      <c r="QVP5" s="69"/>
      <c r="QVQ5" s="69"/>
      <c r="QVR5" s="69"/>
      <c r="QVS5" s="69"/>
      <c r="QVT5" s="69"/>
      <c r="QVU5" s="69"/>
      <c r="QVV5" s="69"/>
      <c r="QVW5" s="69"/>
      <c r="QVX5" s="69"/>
      <c r="QVY5" s="69"/>
      <c r="QVZ5" s="69"/>
      <c r="QWA5" s="69"/>
      <c r="QWB5" s="69"/>
      <c r="QWC5" s="69"/>
      <c r="QWD5" s="69"/>
      <c r="QWE5" s="69"/>
      <c r="QWF5" s="69"/>
      <c r="QWG5" s="69"/>
      <c r="QWH5" s="69"/>
      <c r="QWI5" s="69"/>
      <c r="QWJ5" s="69"/>
      <c r="QWK5" s="69"/>
      <c r="QWL5" s="69"/>
      <c r="QWM5" s="69"/>
      <c r="QWN5" s="69"/>
      <c r="QWO5" s="69"/>
      <c r="QWP5" s="69"/>
      <c r="QWQ5" s="69"/>
      <c r="QWR5" s="69"/>
      <c r="QWS5" s="69"/>
      <c r="QWT5" s="69"/>
      <c r="QWU5" s="69"/>
      <c r="QWV5" s="69"/>
      <c r="QWW5" s="69"/>
      <c r="QWX5" s="69"/>
      <c r="QWY5" s="69"/>
      <c r="QWZ5" s="69"/>
      <c r="QXA5" s="69"/>
      <c r="QXB5" s="69"/>
      <c r="QXC5" s="69"/>
      <c r="QXD5" s="69"/>
      <c r="QXE5" s="69"/>
      <c r="QXF5" s="69"/>
      <c r="QXG5" s="69"/>
      <c r="QXH5" s="69"/>
      <c r="QXI5" s="69"/>
      <c r="QXJ5" s="69"/>
      <c r="QXK5" s="69"/>
      <c r="QXL5" s="69"/>
      <c r="QXM5" s="69"/>
      <c r="QXN5" s="69"/>
      <c r="QXO5" s="69"/>
      <c r="QXP5" s="69"/>
      <c r="QXQ5" s="69"/>
      <c r="QXR5" s="69"/>
      <c r="QXS5" s="69"/>
      <c r="QXT5" s="69"/>
      <c r="QXU5" s="69"/>
      <c r="QXV5" s="69"/>
      <c r="QXW5" s="69"/>
      <c r="QXX5" s="69"/>
      <c r="QXY5" s="69"/>
      <c r="QXZ5" s="69"/>
      <c r="QYA5" s="69"/>
      <c r="QYB5" s="69"/>
      <c r="QYC5" s="69"/>
      <c r="QYD5" s="69"/>
      <c r="QYE5" s="69"/>
      <c r="QYF5" s="69"/>
      <c r="QYG5" s="69"/>
      <c r="QYH5" s="69"/>
      <c r="QYI5" s="69"/>
      <c r="QYJ5" s="69"/>
      <c r="QYK5" s="69"/>
      <c r="QYL5" s="69"/>
      <c r="QYM5" s="69"/>
      <c r="QYN5" s="69"/>
      <c r="QYO5" s="69"/>
      <c r="QYP5" s="69"/>
      <c r="QYQ5" s="69"/>
      <c r="QYR5" s="69"/>
      <c r="QYS5" s="69"/>
      <c r="QYT5" s="69"/>
      <c r="QYU5" s="69"/>
      <c r="QYV5" s="69"/>
      <c r="QYW5" s="69"/>
      <c r="QYX5" s="69"/>
      <c r="QYY5" s="69"/>
      <c r="QYZ5" s="69"/>
      <c r="QZA5" s="69"/>
      <c r="QZB5" s="69"/>
      <c r="QZC5" s="69"/>
      <c r="QZD5" s="69"/>
      <c r="QZE5" s="69"/>
      <c r="QZF5" s="69"/>
      <c r="QZG5" s="69"/>
      <c r="QZH5" s="69"/>
      <c r="QZI5" s="69"/>
      <c r="QZJ5" s="69"/>
      <c r="QZK5" s="69"/>
      <c r="QZL5" s="69"/>
      <c r="QZM5" s="69"/>
      <c r="QZN5" s="69"/>
      <c r="QZO5" s="69"/>
      <c r="QZP5" s="69"/>
      <c r="QZQ5" s="69"/>
      <c r="QZR5" s="69"/>
      <c r="QZS5" s="69"/>
      <c r="QZT5" s="69"/>
      <c r="QZU5" s="69"/>
      <c r="QZV5" s="69"/>
      <c r="QZW5" s="69"/>
      <c r="QZX5" s="69"/>
      <c r="QZY5" s="69"/>
      <c r="QZZ5" s="69"/>
      <c r="RAA5" s="69"/>
      <c r="RAB5" s="69"/>
      <c r="RAC5" s="69"/>
      <c r="RAD5" s="69"/>
      <c r="RAE5" s="69"/>
      <c r="RAF5" s="69"/>
      <c r="RAG5" s="69"/>
      <c r="RAH5" s="69"/>
      <c r="RAI5" s="69"/>
      <c r="RAJ5" s="69"/>
      <c r="RAK5" s="69"/>
      <c r="RAL5" s="69"/>
      <c r="RAM5" s="69"/>
      <c r="RAN5" s="69"/>
      <c r="RAO5" s="69"/>
      <c r="RAP5" s="69"/>
      <c r="RAQ5" s="69"/>
      <c r="RAR5" s="69"/>
      <c r="RAS5" s="69"/>
      <c r="RAT5" s="69"/>
      <c r="RAU5" s="69"/>
      <c r="RAV5" s="69"/>
      <c r="RAW5" s="69"/>
      <c r="RAX5" s="69"/>
      <c r="RAY5" s="69"/>
      <c r="RAZ5" s="69"/>
      <c r="RBA5" s="69"/>
      <c r="RBB5" s="69"/>
      <c r="RBC5" s="69"/>
      <c r="RBD5" s="69"/>
      <c r="RBE5" s="69"/>
      <c r="RBF5" s="69"/>
      <c r="RBG5" s="69"/>
      <c r="RBH5" s="69"/>
      <c r="RBI5" s="69"/>
      <c r="RBJ5" s="69"/>
      <c r="RBK5" s="69"/>
      <c r="RBL5" s="69"/>
      <c r="RBM5" s="69"/>
      <c r="RBN5" s="69"/>
      <c r="RBO5" s="69"/>
      <c r="RBP5" s="69"/>
      <c r="RBQ5" s="69"/>
      <c r="RBR5" s="69"/>
      <c r="RBS5" s="69"/>
      <c r="RBT5" s="69"/>
      <c r="RBU5" s="69"/>
      <c r="RBV5" s="69"/>
      <c r="RBW5" s="69"/>
      <c r="RBX5" s="69"/>
      <c r="RBY5" s="69"/>
      <c r="RBZ5" s="69"/>
      <c r="RCA5" s="69"/>
      <c r="RCB5" s="69"/>
      <c r="RCC5" s="69"/>
      <c r="RCD5" s="69"/>
      <c r="RCE5" s="69"/>
      <c r="RCF5" s="69"/>
      <c r="RCG5" s="69"/>
      <c r="RCH5" s="69"/>
      <c r="RCI5" s="69"/>
      <c r="RCJ5" s="69"/>
      <c r="RCK5" s="69"/>
      <c r="RCL5" s="69"/>
      <c r="RCM5" s="69"/>
      <c r="RCN5" s="69"/>
      <c r="RCO5" s="69"/>
      <c r="RCP5" s="69"/>
      <c r="RCQ5" s="69"/>
      <c r="RCR5" s="69"/>
      <c r="RCS5" s="69"/>
      <c r="RCT5" s="69"/>
      <c r="RCU5" s="69"/>
      <c r="RCV5" s="69"/>
      <c r="RCW5" s="69"/>
      <c r="RCX5" s="69"/>
      <c r="RCY5" s="69"/>
      <c r="RCZ5" s="69"/>
      <c r="RDA5" s="69"/>
      <c r="RDB5" s="69"/>
      <c r="RDC5" s="69"/>
      <c r="RDD5" s="69"/>
      <c r="RDE5" s="69"/>
      <c r="RDF5" s="69"/>
      <c r="RDG5" s="69"/>
      <c r="RDH5" s="69"/>
      <c r="RDI5" s="69"/>
      <c r="RDJ5" s="69"/>
      <c r="RDK5" s="69"/>
      <c r="RDL5" s="69"/>
      <c r="RDM5" s="69"/>
      <c r="RDN5" s="69"/>
      <c r="RDO5" s="69"/>
      <c r="RDP5" s="69"/>
      <c r="RDQ5" s="69"/>
      <c r="RDR5" s="69"/>
      <c r="RDS5" s="69"/>
      <c r="RDT5" s="69"/>
      <c r="RDU5" s="69"/>
      <c r="RDV5" s="69"/>
      <c r="RDW5" s="69"/>
      <c r="RDX5" s="69"/>
      <c r="RDY5" s="69"/>
      <c r="RDZ5" s="69"/>
      <c r="REA5" s="69"/>
      <c r="REB5" s="69"/>
      <c r="REC5" s="69"/>
      <c r="RED5" s="69"/>
      <c r="REE5" s="69"/>
      <c r="REF5" s="69"/>
      <c r="REG5" s="69"/>
      <c r="REH5" s="69"/>
      <c r="REI5" s="69"/>
      <c r="REJ5" s="69"/>
      <c r="REK5" s="69"/>
      <c r="REL5" s="69"/>
      <c r="REM5" s="69"/>
      <c r="REN5" s="69"/>
      <c r="REO5" s="69"/>
      <c r="REP5" s="69"/>
      <c r="REQ5" s="69"/>
      <c r="RER5" s="69"/>
      <c r="RES5" s="69"/>
      <c r="RET5" s="69"/>
      <c r="REU5" s="69"/>
      <c r="REV5" s="69"/>
      <c r="REW5" s="69"/>
      <c r="REX5" s="69"/>
      <c r="REY5" s="69"/>
      <c r="REZ5" s="69"/>
      <c r="RFA5" s="69"/>
      <c r="RFB5" s="69"/>
      <c r="RFC5" s="69"/>
      <c r="RFD5" s="69"/>
      <c r="RFE5" s="69"/>
      <c r="RFF5" s="69"/>
      <c r="RFG5" s="69"/>
      <c r="RFH5" s="69"/>
      <c r="RFI5" s="69"/>
      <c r="RFJ5" s="69"/>
      <c r="RFK5" s="69"/>
      <c r="RFL5" s="69"/>
      <c r="RFM5" s="69"/>
      <c r="RFN5" s="69"/>
      <c r="RFO5" s="69"/>
      <c r="RFP5" s="69"/>
      <c r="RFQ5" s="69"/>
      <c r="RFR5" s="69"/>
      <c r="RFS5" s="69"/>
      <c r="RFT5" s="69"/>
      <c r="RFU5" s="69"/>
      <c r="RFV5" s="69"/>
      <c r="RFW5" s="69"/>
      <c r="RFX5" s="69"/>
      <c r="RFY5" s="69"/>
      <c r="RFZ5" s="69"/>
      <c r="RGA5" s="69"/>
      <c r="RGB5" s="69"/>
      <c r="RGC5" s="69"/>
      <c r="RGD5" s="69"/>
      <c r="RGE5" s="69"/>
      <c r="RGF5" s="69"/>
      <c r="RGG5" s="69"/>
      <c r="RGH5" s="69"/>
      <c r="RGI5" s="69"/>
      <c r="RGJ5" s="69"/>
      <c r="RGK5" s="69"/>
      <c r="RGL5" s="69"/>
      <c r="RGM5" s="69"/>
      <c r="RGN5" s="69"/>
      <c r="RGO5" s="69"/>
      <c r="RGP5" s="69"/>
      <c r="RGQ5" s="69"/>
      <c r="RGR5" s="69"/>
      <c r="RGS5" s="69"/>
      <c r="RGT5" s="69"/>
      <c r="RGU5" s="69"/>
      <c r="RGV5" s="69"/>
      <c r="RGW5" s="69"/>
      <c r="RGX5" s="69"/>
      <c r="RGY5" s="69"/>
      <c r="RGZ5" s="69"/>
      <c r="RHA5" s="69"/>
      <c r="RHB5" s="69"/>
      <c r="RHC5" s="69"/>
      <c r="RHD5" s="69"/>
      <c r="RHE5" s="69"/>
      <c r="RHF5" s="69"/>
      <c r="RHG5" s="69"/>
      <c r="RHH5" s="69"/>
      <c r="RHI5" s="69"/>
      <c r="RHJ5" s="69"/>
      <c r="RHK5" s="69"/>
      <c r="RHL5" s="69"/>
      <c r="RHM5" s="69"/>
      <c r="RHN5" s="69"/>
      <c r="RHO5" s="69"/>
      <c r="RHP5" s="69"/>
      <c r="RHQ5" s="69"/>
      <c r="RHR5" s="69"/>
      <c r="RHS5" s="69"/>
      <c r="RHT5" s="69"/>
      <c r="RHU5" s="69"/>
      <c r="RHV5" s="69"/>
      <c r="RHW5" s="69"/>
      <c r="RHX5" s="69"/>
      <c r="RHY5" s="69"/>
      <c r="RHZ5" s="69"/>
      <c r="RIA5" s="69"/>
      <c r="RIB5" s="69"/>
      <c r="RIC5" s="69"/>
      <c r="RID5" s="69"/>
      <c r="RIE5" s="69"/>
      <c r="RIF5" s="69"/>
      <c r="RIG5" s="69"/>
      <c r="RIH5" s="69"/>
      <c r="RII5" s="69"/>
      <c r="RIJ5" s="69"/>
      <c r="RIK5" s="69"/>
      <c r="RIL5" s="69"/>
      <c r="RIM5" s="69"/>
      <c r="RIN5" s="69"/>
      <c r="RIO5" s="69"/>
      <c r="RIP5" s="69"/>
      <c r="RIQ5" s="69"/>
      <c r="RIR5" s="69"/>
      <c r="RIS5" s="69"/>
      <c r="RIT5" s="69"/>
      <c r="RIU5" s="69"/>
      <c r="RIV5" s="69"/>
      <c r="RIW5" s="69"/>
      <c r="RIX5" s="69"/>
      <c r="RIY5" s="69"/>
      <c r="RIZ5" s="69"/>
      <c r="RJA5" s="69"/>
      <c r="RJB5" s="69"/>
      <c r="RJC5" s="69"/>
      <c r="RJD5" s="69"/>
      <c r="RJE5" s="69"/>
      <c r="RJF5" s="69"/>
      <c r="RJG5" s="69"/>
      <c r="RJH5" s="69"/>
      <c r="RJI5" s="69"/>
      <c r="RJJ5" s="69"/>
      <c r="RJK5" s="69"/>
      <c r="RJL5" s="69"/>
      <c r="RJM5" s="69"/>
      <c r="RJN5" s="69"/>
      <c r="RJO5" s="69"/>
      <c r="RJP5" s="69"/>
      <c r="RJQ5" s="69"/>
      <c r="RJR5" s="69"/>
      <c r="RJS5" s="69"/>
      <c r="RJT5" s="69"/>
      <c r="RJU5" s="69"/>
      <c r="RJV5" s="69"/>
      <c r="RJW5" s="69"/>
      <c r="RJX5" s="69"/>
      <c r="RJY5" s="69"/>
      <c r="RJZ5" s="69"/>
      <c r="RKA5" s="69"/>
      <c r="RKB5" s="69"/>
      <c r="RKC5" s="69"/>
      <c r="RKD5" s="69"/>
      <c r="RKE5" s="69"/>
      <c r="RKF5" s="69"/>
      <c r="RKG5" s="69"/>
      <c r="RKH5" s="69"/>
      <c r="RKI5" s="69"/>
      <c r="RKJ5" s="69"/>
      <c r="RKK5" s="69"/>
      <c r="RKL5" s="69"/>
      <c r="RKM5" s="69"/>
      <c r="RKN5" s="69"/>
      <c r="RKO5" s="69"/>
      <c r="RKP5" s="69"/>
      <c r="RKQ5" s="69"/>
      <c r="RKR5" s="69"/>
      <c r="RKS5" s="69"/>
      <c r="RKT5" s="69"/>
      <c r="RKU5" s="69"/>
      <c r="RKV5" s="69"/>
      <c r="RKW5" s="69"/>
      <c r="RKX5" s="69"/>
      <c r="RKY5" s="69"/>
      <c r="RKZ5" s="69"/>
      <c r="RLA5" s="69"/>
      <c r="RLB5" s="69"/>
      <c r="RLC5" s="69"/>
      <c r="RLD5" s="69"/>
      <c r="RLE5" s="69"/>
      <c r="RLF5" s="69"/>
      <c r="RLG5" s="69"/>
      <c r="RLH5" s="69"/>
      <c r="RLI5" s="69"/>
      <c r="RLJ5" s="69"/>
      <c r="RLK5" s="69"/>
      <c r="RLL5" s="69"/>
      <c r="RLM5" s="69"/>
      <c r="RLN5" s="69"/>
      <c r="RLO5" s="69"/>
      <c r="RLP5" s="69"/>
      <c r="RLQ5" s="69"/>
      <c r="RLR5" s="69"/>
      <c r="RLS5" s="69"/>
      <c r="RLT5" s="69"/>
      <c r="RLU5" s="69"/>
      <c r="RLV5" s="69"/>
      <c r="RLW5" s="69"/>
      <c r="RLX5" s="69"/>
      <c r="RLY5" s="69"/>
      <c r="RLZ5" s="69"/>
      <c r="RMA5" s="69"/>
      <c r="RMB5" s="69"/>
      <c r="RMC5" s="69"/>
      <c r="RMD5" s="69"/>
      <c r="RME5" s="69"/>
      <c r="RMF5" s="69"/>
      <c r="RMG5" s="69"/>
      <c r="RMH5" s="69"/>
      <c r="RMI5" s="69"/>
      <c r="RMJ5" s="69"/>
      <c r="RMK5" s="69"/>
      <c r="RML5" s="69"/>
      <c r="RMM5" s="69"/>
      <c r="RMN5" s="69"/>
      <c r="RMO5" s="69"/>
      <c r="RMP5" s="69"/>
      <c r="RMQ5" s="69"/>
      <c r="RMR5" s="69"/>
      <c r="RMS5" s="69"/>
      <c r="RMT5" s="69"/>
      <c r="RMU5" s="69"/>
      <c r="RMV5" s="69"/>
      <c r="RMW5" s="69"/>
      <c r="RMX5" s="69"/>
      <c r="RMY5" s="69"/>
      <c r="RMZ5" s="69"/>
      <c r="RNA5" s="69"/>
      <c r="RNB5" s="69"/>
      <c r="RNC5" s="69"/>
      <c r="RND5" s="69"/>
      <c r="RNE5" s="69"/>
      <c r="RNF5" s="69"/>
      <c r="RNG5" s="69"/>
      <c r="RNH5" s="69"/>
      <c r="RNI5" s="69"/>
      <c r="RNJ5" s="69"/>
      <c r="RNK5" s="69"/>
      <c r="RNL5" s="69"/>
      <c r="RNM5" s="69"/>
      <c r="RNN5" s="69"/>
      <c r="RNO5" s="69"/>
      <c r="RNP5" s="69"/>
      <c r="RNQ5" s="69"/>
      <c r="RNR5" s="69"/>
      <c r="RNS5" s="69"/>
      <c r="RNT5" s="69"/>
      <c r="RNU5" s="69"/>
      <c r="RNV5" s="69"/>
      <c r="RNW5" s="69"/>
      <c r="RNX5" s="69"/>
      <c r="RNY5" s="69"/>
      <c r="RNZ5" s="69"/>
      <c r="ROA5" s="69"/>
      <c r="ROB5" s="69"/>
      <c r="ROC5" s="69"/>
      <c r="ROD5" s="69"/>
      <c r="ROE5" s="69"/>
      <c r="ROF5" s="69"/>
      <c r="ROG5" s="69"/>
      <c r="ROH5" s="69"/>
      <c r="ROI5" s="69"/>
      <c r="ROJ5" s="69"/>
      <c r="ROK5" s="69"/>
      <c r="ROL5" s="69"/>
      <c r="ROM5" s="69"/>
      <c r="RON5" s="69"/>
      <c r="ROO5" s="69"/>
      <c r="ROP5" s="69"/>
      <c r="ROQ5" s="69"/>
      <c r="ROR5" s="69"/>
      <c r="ROS5" s="69"/>
      <c r="ROT5" s="69"/>
      <c r="ROU5" s="69"/>
      <c r="ROV5" s="69"/>
      <c r="ROW5" s="69"/>
      <c r="ROX5" s="69"/>
      <c r="ROY5" s="69"/>
      <c r="ROZ5" s="69"/>
      <c r="RPA5" s="69"/>
      <c r="RPB5" s="69"/>
      <c r="RPC5" s="69"/>
      <c r="RPD5" s="69"/>
      <c r="RPE5" s="69"/>
      <c r="RPF5" s="69"/>
      <c r="RPG5" s="69"/>
      <c r="RPH5" s="69"/>
      <c r="RPI5" s="69"/>
      <c r="RPJ5" s="69"/>
      <c r="RPK5" s="69"/>
      <c r="RPL5" s="69"/>
      <c r="RPM5" s="69"/>
      <c r="RPN5" s="69"/>
      <c r="RPO5" s="69"/>
      <c r="RPP5" s="69"/>
      <c r="RPQ5" s="69"/>
      <c r="RPR5" s="69"/>
      <c r="RPS5" s="69"/>
      <c r="RPT5" s="69"/>
      <c r="RPU5" s="69"/>
      <c r="RPV5" s="69"/>
      <c r="RPW5" s="69"/>
      <c r="RPX5" s="69"/>
      <c r="RPY5" s="69"/>
      <c r="RPZ5" s="69"/>
      <c r="RQA5" s="69"/>
      <c r="RQB5" s="69"/>
      <c r="RQC5" s="69"/>
      <c r="RQD5" s="69"/>
      <c r="RQE5" s="69"/>
      <c r="RQF5" s="69"/>
      <c r="RQG5" s="69"/>
      <c r="RQH5" s="69"/>
      <c r="RQI5" s="69"/>
      <c r="RQJ5" s="69"/>
      <c r="RQK5" s="69"/>
      <c r="RQL5" s="69"/>
      <c r="RQM5" s="69"/>
      <c r="RQN5" s="69"/>
      <c r="RQO5" s="69"/>
      <c r="RQP5" s="69"/>
      <c r="RQQ5" s="69"/>
      <c r="RQR5" s="69"/>
      <c r="RQS5" s="69"/>
      <c r="RQT5" s="69"/>
      <c r="RQU5" s="69"/>
      <c r="RQV5" s="69"/>
      <c r="RQW5" s="69"/>
      <c r="RQX5" s="69"/>
      <c r="RQY5" s="69"/>
      <c r="RQZ5" s="69"/>
      <c r="RRA5" s="69"/>
      <c r="RRB5" s="69"/>
      <c r="RRC5" s="69"/>
      <c r="RRD5" s="69"/>
      <c r="RRE5" s="69"/>
      <c r="RRF5" s="69"/>
      <c r="RRG5" s="69"/>
      <c r="RRH5" s="69"/>
      <c r="RRI5" s="69"/>
      <c r="RRJ5" s="69"/>
      <c r="RRK5" s="69"/>
      <c r="RRL5" s="69"/>
      <c r="RRM5" s="69"/>
      <c r="RRN5" s="69"/>
      <c r="RRO5" s="69"/>
      <c r="RRP5" s="69"/>
      <c r="RRQ5" s="69"/>
      <c r="RRR5" s="69"/>
      <c r="RRS5" s="69"/>
      <c r="RRT5" s="69"/>
      <c r="RRU5" s="69"/>
      <c r="RRV5" s="69"/>
      <c r="RRW5" s="69"/>
      <c r="RRX5" s="69"/>
      <c r="RRY5" s="69"/>
      <c r="RRZ5" s="69"/>
      <c r="RSA5" s="69"/>
      <c r="RSB5" s="69"/>
      <c r="RSC5" s="69"/>
      <c r="RSD5" s="69"/>
      <c r="RSE5" s="69"/>
      <c r="RSF5" s="69"/>
      <c r="RSG5" s="69"/>
      <c r="RSH5" s="69"/>
      <c r="RSI5" s="69"/>
      <c r="RSJ5" s="69"/>
      <c r="RSK5" s="69"/>
      <c r="RSL5" s="69"/>
      <c r="RSM5" s="69"/>
      <c r="RSN5" s="69"/>
      <c r="RSO5" s="69"/>
      <c r="RSP5" s="69"/>
      <c r="RSQ5" s="69"/>
      <c r="RSR5" s="69"/>
      <c r="RSS5" s="69"/>
      <c r="RST5" s="69"/>
      <c r="RSU5" s="69"/>
      <c r="RSV5" s="69"/>
      <c r="RSW5" s="69"/>
      <c r="RSX5" s="69"/>
      <c r="RSY5" s="69"/>
      <c r="RSZ5" s="69"/>
      <c r="RTA5" s="69"/>
      <c r="RTB5" s="69"/>
      <c r="RTC5" s="69"/>
      <c r="RTD5" s="69"/>
      <c r="RTE5" s="69"/>
      <c r="RTF5" s="69"/>
      <c r="RTG5" s="69"/>
      <c r="RTH5" s="69"/>
      <c r="RTI5" s="69"/>
      <c r="RTJ5" s="69"/>
      <c r="RTK5" s="69"/>
      <c r="RTL5" s="69"/>
      <c r="RTM5" s="69"/>
      <c r="RTN5" s="69"/>
      <c r="RTO5" s="69"/>
      <c r="RTP5" s="69"/>
      <c r="RTQ5" s="69"/>
      <c r="RTR5" s="69"/>
      <c r="RTS5" s="69"/>
      <c r="RTT5" s="69"/>
      <c r="RTU5" s="69"/>
      <c r="RTV5" s="69"/>
      <c r="RTW5" s="69"/>
      <c r="RTX5" s="69"/>
      <c r="RTY5" s="69"/>
      <c r="RTZ5" s="69"/>
      <c r="RUA5" s="69"/>
      <c r="RUB5" s="69"/>
      <c r="RUC5" s="69"/>
      <c r="RUD5" s="69"/>
      <c r="RUE5" s="69"/>
      <c r="RUF5" s="69"/>
      <c r="RUG5" s="69"/>
      <c r="RUH5" s="69"/>
      <c r="RUI5" s="69"/>
      <c r="RUJ5" s="69"/>
      <c r="RUK5" s="69"/>
      <c r="RUL5" s="69"/>
      <c r="RUM5" s="69"/>
      <c r="RUN5" s="69"/>
      <c r="RUO5" s="69"/>
      <c r="RUP5" s="69"/>
      <c r="RUQ5" s="69"/>
      <c r="RUR5" s="69"/>
      <c r="RUS5" s="69"/>
      <c r="RUT5" s="69"/>
      <c r="RUU5" s="69"/>
      <c r="RUV5" s="69"/>
      <c r="RUW5" s="69"/>
      <c r="RUX5" s="69"/>
      <c r="RUY5" s="69"/>
      <c r="RUZ5" s="69"/>
      <c r="RVA5" s="69"/>
      <c r="RVB5" s="69"/>
      <c r="RVC5" s="69"/>
      <c r="RVD5" s="69"/>
      <c r="RVE5" s="69"/>
      <c r="RVF5" s="69"/>
      <c r="RVG5" s="69"/>
      <c r="RVH5" s="69"/>
      <c r="RVI5" s="69"/>
      <c r="RVJ5" s="69"/>
      <c r="RVK5" s="69"/>
      <c r="RVL5" s="69"/>
      <c r="RVM5" s="69"/>
      <c r="RVN5" s="69"/>
      <c r="RVO5" s="69"/>
      <c r="RVP5" s="69"/>
      <c r="RVQ5" s="69"/>
      <c r="RVR5" s="69"/>
      <c r="RVS5" s="69"/>
      <c r="RVT5" s="69"/>
      <c r="RVU5" s="69"/>
      <c r="RVV5" s="69"/>
      <c r="RVW5" s="69"/>
      <c r="RVX5" s="69"/>
      <c r="RVY5" s="69"/>
      <c r="RVZ5" s="69"/>
      <c r="RWA5" s="69"/>
      <c r="RWB5" s="69"/>
      <c r="RWC5" s="69"/>
      <c r="RWD5" s="69"/>
      <c r="RWE5" s="69"/>
      <c r="RWF5" s="69"/>
      <c r="RWG5" s="69"/>
      <c r="RWH5" s="69"/>
      <c r="RWI5" s="69"/>
      <c r="RWJ5" s="69"/>
      <c r="RWK5" s="69"/>
      <c r="RWL5" s="69"/>
      <c r="RWM5" s="69"/>
      <c r="RWN5" s="69"/>
      <c r="RWO5" s="69"/>
      <c r="RWP5" s="69"/>
      <c r="RWQ5" s="69"/>
      <c r="RWR5" s="69"/>
      <c r="RWS5" s="69"/>
      <c r="RWT5" s="69"/>
      <c r="RWU5" s="69"/>
      <c r="RWV5" s="69"/>
      <c r="RWW5" s="69"/>
      <c r="RWX5" s="69"/>
      <c r="RWY5" s="69"/>
      <c r="RWZ5" s="69"/>
      <c r="RXA5" s="69"/>
      <c r="RXB5" s="69"/>
      <c r="RXC5" s="69"/>
      <c r="RXD5" s="69"/>
      <c r="RXE5" s="69"/>
      <c r="RXF5" s="69"/>
      <c r="RXG5" s="69"/>
      <c r="RXH5" s="69"/>
      <c r="RXI5" s="69"/>
      <c r="RXJ5" s="69"/>
      <c r="RXK5" s="69"/>
      <c r="RXL5" s="69"/>
      <c r="RXM5" s="69"/>
      <c r="RXN5" s="69"/>
      <c r="RXO5" s="69"/>
      <c r="RXP5" s="69"/>
      <c r="RXQ5" s="69"/>
      <c r="RXR5" s="69"/>
      <c r="RXS5" s="69"/>
      <c r="RXT5" s="69"/>
      <c r="RXU5" s="69"/>
      <c r="RXV5" s="69"/>
      <c r="RXW5" s="69"/>
      <c r="RXX5" s="69"/>
      <c r="RXY5" s="69"/>
      <c r="RXZ5" s="69"/>
      <c r="RYA5" s="69"/>
      <c r="RYB5" s="69"/>
      <c r="RYC5" s="69"/>
      <c r="RYD5" s="69"/>
      <c r="RYE5" s="69"/>
      <c r="RYF5" s="69"/>
      <c r="RYG5" s="69"/>
      <c r="RYH5" s="69"/>
      <c r="RYI5" s="69"/>
      <c r="RYJ5" s="69"/>
      <c r="RYK5" s="69"/>
      <c r="RYL5" s="69"/>
      <c r="RYM5" s="69"/>
      <c r="RYN5" s="69"/>
      <c r="RYO5" s="69"/>
      <c r="RYP5" s="69"/>
      <c r="RYQ5" s="69"/>
      <c r="RYR5" s="69"/>
      <c r="RYS5" s="69"/>
      <c r="RYT5" s="69"/>
      <c r="RYU5" s="69"/>
      <c r="RYV5" s="69"/>
      <c r="RYW5" s="69"/>
      <c r="RYX5" s="69"/>
      <c r="RYY5" s="69"/>
      <c r="RYZ5" s="69"/>
      <c r="RZA5" s="69"/>
      <c r="RZB5" s="69"/>
      <c r="RZC5" s="69"/>
      <c r="RZD5" s="69"/>
      <c r="RZE5" s="69"/>
      <c r="RZF5" s="69"/>
      <c r="RZG5" s="69"/>
      <c r="RZH5" s="69"/>
      <c r="RZI5" s="69"/>
      <c r="RZJ5" s="69"/>
      <c r="RZK5" s="69"/>
      <c r="RZL5" s="69"/>
      <c r="RZM5" s="69"/>
      <c r="RZN5" s="69"/>
      <c r="RZO5" s="69"/>
      <c r="RZP5" s="69"/>
      <c r="RZQ5" s="69"/>
      <c r="RZR5" s="69"/>
      <c r="RZS5" s="69"/>
      <c r="RZT5" s="69"/>
      <c r="RZU5" s="69"/>
      <c r="RZV5" s="69"/>
      <c r="RZW5" s="69"/>
      <c r="RZX5" s="69"/>
      <c r="RZY5" s="69"/>
      <c r="RZZ5" s="69"/>
      <c r="SAA5" s="69"/>
      <c r="SAB5" s="69"/>
      <c r="SAC5" s="69"/>
      <c r="SAD5" s="69"/>
      <c r="SAE5" s="69"/>
      <c r="SAF5" s="69"/>
      <c r="SAG5" s="69"/>
      <c r="SAH5" s="69"/>
      <c r="SAI5" s="69"/>
      <c r="SAJ5" s="69"/>
      <c r="SAK5" s="69"/>
      <c r="SAL5" s="69"/>
      <c r="SAM5" s="69"/>
      <c r="SAN5" s="69"/>
      <c r="SAO5" s="69"/>
      <c r="SAP5" s="69"/>
      <c r="SAQ5" s="69"/>
      <c r="SAR5" s="69"/>
      <c r="SAS5" s="69"/>
      <c r="SAT5" s="69"/>
      <c r="SAU5" s="69"/>
      <c r="SAV5" s="69"/>
      <c r="SAW5" s="69"/>
      <c r="SAX5" s="69"/>
      <c r="SAY5" s="69"/>
      <c r="SAZ5" s="69"/>
      <c r="SBA5" s="69"/>
      <c r="SBB5" s="69"/>
      <c r="SBC5" s="69"/>
      <c r="SBD5" s="69"/>
      <c r="SBE5" s="69"/>
      <c r="SBF5" s="69"/>
      <c r="SBG5" s="69"/>
      <c r="SBH5" s="69"/>
      <c r="SBI5" s="69"/>
      <c r="SBJ5" s="69"/>
      <c r="SBK5" s="69"/>
      <c r="SBL5" s="69"/>
      <c r="SBM5" s="69"/>
      <c r="SBN5" s="69"/>
      <c r="SBO5" s="69"/>
      <c r="SBP5" s="69"/>
      <c r="SBQ5" s="69"/>
      <c r="SBR5" s="69"/>
      <c r="SBS5" s="69"/>
      <c r="SBT5" s="69"/>
      <c r="SBU5" s="69"/>
      <c r="SBV5" s="69"/>
      <c r="SBW5" s="69"/>
      <c r="SBX5" s="69"/>
      <c r="SBY5" s="69"/>
      <c r="SBZ5" s="69"/>
      <c r="SCA5" s="69"/>
      <c r="SCB5" s="69"/>
      <c r="SCC5" s="69"/>
      <c r="SCD5" s="69"/>
      <c r="SCE5" s="69"/>
      <c r="SCF5" s="69"/>
      <c r="SCG5" s="69"/>
      <c r="SCH5" s="69"/>
      <c r="SCI5" s="69"/>
      <c r="SCJ5" s="69"/>
      <c r="SCK5" s="69"/>
      <c r="SCL5" s="69"/>
      <c r="SCM5" s="69"/>
      <c r="SCN5" s="69"/>
      <c r="SCO5" s="69"/>
      <c r="SCP5" s="69"/>
      <c r="SCQ5" s="69"/>
      <c r="SCR5" s="69"/>
      <c r="SCS5" s="69"/>
      <c r="SCT5" s="69"/>
      <c r="SCU5" s="69"/>
      <c r="SCV5" s="69"/>
      <c r="SCW5" s="69"/>
      <c r="SCX5" s="69"/>
      <c r="SCY5" s="69"/>
      <c r="SCZ5" s="69"/>
      <c r="SDA5" s="69"/>
      <c r="SDB5" s="69"/>
      <c r="SDC5" s="69"/>
      <c r="SDD5" s="69"/>
      <c r="SDE5" s="69"/>
      <c r="SDF5" s="69"/>
      <c r="SDG5" s="69"/>
      <c r="SDH5" s="69"/>
      <c r="SDI5" s="69"/>
      <c r="SDJ5" s="69"/>
      <c r="SDK5" s="69"/>
      <c r="SDL5" s="69"/>
      <c r="SDM5" s="69"/>
      <c r="SDN5" s="69"/>
      <c r="SDO5" s="69"/>
      <c r="SDP5" s="69"/>
      <c r="SDQ5" s="69"/>
      <c r="SDR5" s="69"/>
      <c r="SDS5" s="69"/>
      <c r="SDT5" s="69"/>
      <c r="SDU5" s="69"/>
      <c r="SDV5" s="69"/>
      <c r="SDW5" s="69"/>
      <c r="SDX5" s="69"/>
      <c r="SDY5" s="69"/>
      <c r="SDZ5" s="69"/>
      <c r="SEA5" s="69"/>
      <c r="SEB5" s="69"/>
      <c r="SEC5" s="69"/>
      <c r="SED5" s="69"/>
      <c r="SEE5" s="69"/>
      <c r="SEF5" s="69"/>
      <c r="SEG5" s="69"/>
      <c r="SEH5" s="69"/>
      <c r="SEI5" s="69"/>
      <c r="SEJ5" s="69"/>
      <c r="SEK5" s="69"/>
      <c r="SEL5" s="69"/>
      <c r="SEM5" s="69"/>
      <c r="SEN5" s="69"/>
      <c r="SEO5" s="69"/>
      <c r="SEP5" s="69"/>
      <c r="SEQ5" s="69"/>
      <c r="SER5" s="69"/>
      <c r="SES5" s="69"/>
      <c r="SET5" s="69"/>
      <c r="SEU5" s="69"/>
      <c r="SEV5" s="69"/>
      <c r="SEW5" s="69"/>
      <c r="SEX5" s="69"/>
      <c r="SEY5" s="69"/>
      <c r="SEZ5" s="69"/>
      <c r="SFA5" s="69"/>
      <c r="SFB5" s="69"/>
      <c r="SFC5" s="69"/>
      <c r="SFD5" s="69"/>
      <c r="SFE5" s="69"/>
      <c r="SFF5" s="69"/>
      <c r="SFG5" s="69"/>
      <c r="SFH5" s="69"/>
      <c r="SFI5" s="69"/>
      <c r="SFJ5" s="69"/>
      <c r="SFK5" s="69"/>
      <c r="SFL5" s="69"/>
      <c r="SFM5" s="69"/>
      <c r="SFN5" s="69"/>
      <c r="SFO5" s="69"/>
      <c r="SFP5" s="69"/>
      <c r="SFQ5" s="69"/>
      <c r="SFR5" s="69"/>
      <c r="SFS5" s="69"/>
      <c r="SFT5" s="69"/>
      <c r="SFU5" s="69"/>
      <c r="SFV5" s="69"/>
      <c r="SFW5" s="69"/>
      <c r="SFX5" s="69"/>
      <c r="SFY5" s="69"/>
      <c r="SFZ5" s="69"/>
      <c r="SGA5" s="69"/>
      <c r="SGB5" s="69"/>
      <c r="SGC5" s="69"/>
      <c r="SGD5" s="69"/>
      <c r="SGE5" s="69"/>
      <c r="SGF5" s="69"/>
      <c r="SGG5" s="69"/>
      <c r="SGH5" s="69"/>
      <c r="SGI5" s="69"/>
      <c r="SGJ5" s="69"/>
      <c r="SGK5" s="69"/>
      <c r="SGL5" s="69"/>
      <c r="SGM5" s="69"/>
      <c r="SGN5" s="69"/>
      <c r="SGO5" s="69"/>
      <c r="SGP5" s="69"/>
      <c r="SGQ5" s="69"/>
      <c r="SGR5" s="69"/>
      <c r="SGS5" s="69"/>
      <c r="SGT5" s="69"/>
      <c r="SGU5" s="69"/>
      <c r="SGV5" s="69"/>
      <c r="SGW5" s="69"/>
      <c r="SGX5" s="69"/>
      <c r="SGY5" s="69"/>
      <c r="SGZ5" s="69"/>
      <c r="SHA5" s="69"/>
      <c r="SHB5" s="69"/>
      <c r="SHC5" s="69"/>
      <c r="SHD5" s="69"/>
      <c r="SHE5" s="69"/>
      <c r="SHF5" s="69"/>
      <c r="SHG5" s="69"/>
      <c r="SHH5" s="69"/>
      <c r="SHI5" s="69"/>
      <c r="SHJ5" s="69"/>
      <c r="SHK5" s="69"/>
      <c r="SHL5" s="69"/>
      <c r="SHM5" s="69"/>
      <c r="SHN5" s="69"/>
      <c r="SHO5" s="69"/>
      <c r="SHP5" s="69"/>
      <c r="SHQ5" s="69"/>
      <c r="SHR5" s="69"/>
      <c r="SHS5" s="69"/>
      <c r="SHT5" s="69"/>
      <c r="SHU5" s="69"/>
      <c r="SHV5" s="69"/>
      <c r="SHW5" s="69"/>
      <c r="SHX5" s="69"/>
      <c r="SHY5" s="69"/>
      <c r="SHZ5" s="69"/>
      <c r="SIA5" s="69"/>
      <c r="SIB5" s="69"/>
      <c r="SIC5" s="69"/>
      <c r="SID5" s="69"/>
      <c r="SIE5" s="69"/>
      <c r="SIF5" s="69"/>
      <c r="SIG5" s="69"/>
      <c r="SIH5" s="69"/>
      <c r="SII5" s="69"/>
      <c r="SIJ5" s="69"/>
      <c r="SIK5" s="69"/>
      <c r="SIL5" s="69"/>
      <c r="SIM5" s="69"/>
      <c r="SIN5" s="69"/>
      <c r="SIO5" s="69"/>
      <c r="SIP5" s="69"/>
      <c r="SIQ5" s="69"/>
      <c r="SIR5" s="69"/>
      <c r="SIS5" s="69"/>
      <c r="SIT5" s="69"/>
      <c r="SIU5" s="69"/>
      <c r="SIV5" s="69"/>
      <c r="SIW5" s="69"/>
      <c r="SIX5" s="69"/>
      <c r="SIY5" s="69"/>
      <c r="SIZ5" s="69"/>
      <c r="SJA5" s="69"/>
      <c r="SJB5" s="69"/>
      <c r="SJC5" s="69"/>
      <c r="SJD5" s="69"/>
      <c r="SJE5" s="69"/>
      <c r="SJF5" s="69"/>
      <c r="SJG5" s="69"/>
      <c r="SJH5" s="69"/>
      <c r="SJI5" s="69"/>
      <c r="SJJ5" s="69"/>
      <c r="SJK5" s="69"/>
      <c r="SJL5" s="69"/>
      <c r="SJM5" s="69"/>
      <c r="SJN5" s="69"/>
      <c r="SJO5" s="69"/>
      <c r="SJP5" s="69"/>
      <c r="SJQ5" s="69"/>
      <c r="SJR5" s="69"/>
      <c r="SJS5" s="69"/>
      <c r="SJT5" s="69"/>
      <c r="SJU5" s="69"/>
      <c r="SJV5" s="69"/>
      <c r="SJW5" s="69"/>
      <c r="SJX5" s="69"/>
      <c r="SJY5" s="69"/>
      <c r="SJZ5" s="69"/>
      <c r="SKA5" s="69"/>
      <c r="SKB5" s="69"/>
      <c r="SKC5" s="69"/>
      <c r="SKD5" s="69"/>
      <c r="SKE5" s="69"/>
      <c r="SKF5" s="69"/>
      <c r="SKG5" s="69"/>
      <c r="SKH5" s="69"/>
      <c r="SKI5" s="69"/>
      <c r="SKJ5" s="69"/>
      <c r="SKK5" s="69"/>
      <c r="SKL5" s="69"/>
      <c r="SKM5" s="69"/>
      <c r="SKN5" s="69"/>
      <c r="SKO5" s="69"/>
      <c r="SKP5" s="69"/>
      <c r="SKQ5" s="69"/>
      <c r="SKR5" s="69"/>
      <c r="SKS5" s="69"/>
      <c r="SKT5" s="69"/>
      <c r="SKU5" s="69"/>
      <c r="SKV5" s="69"/>
      <c r="SKW5" s="69"/>
      <c r="SKX5" s="69"/>
      <c r="SKY5" s="69"/>
      <c r="SKZ5" s="69"/>
      <c r="SLA5" s="69"/>
      <c r="SLB5" s="69"/>
      <c r="SLC5" s="69"/>
      <c r="SLD5" s="69"/>
      <c r="SLE5" s="69"/>
      <c r="SLF5" s="69"/>
      <c r="SLG5" s="69"/>
      <c r="SLH5" s="69"/>
      <c r="SLI5" s="69"/>
      <c r="SLJ5" s="69"/>
      <c r="SLK5" s="69"/>
      <c r="SLL5" s="69"/>
      <c r="SLM5" s="69"/>
      <c r="SLN5" s="69"/>
      <c r="SLO5" s="69"/>
      <c r="SLP5" s="69"/>
      <c r="SLQ5" s="69"/>
      <c r="SLR5" s="69"/>
      <c r="SLS5" s="69"/>
      <c r="SLT5" s="69"/>
      <c r="SLU5" s="69"/>
      <c r="SLV5" s="69"/>
      <c r="SLW5" s="69"/>
      <c r="SLX5" s="69"/>
      <c r="SLY5" s="69"/>
      <c r="SLZ5" s="69"/>
      <c r="SMA5" s="69"/>
      <c r="SMB5" s="69"/>
      <c r="SMC5" s="69"/>
      <c r="SMD5" s="69"/>
      <c r="SME5" s="69"/>
      <c r="SMF5" s="69"/>
      <c r="SMG5" s="69"/>
      <c r="SMH5" s="69"/>
      <c r="SMI5" s="69"/>
      <c r="SMJ5" s="69"/>
      <c r="SMK5" s="69"/>
      <c r="SML5" s="69"/>
      <c r="SMM5" s="69"/>
      <c r="SMN5" s="69"/>
      <c r="SMO5" s="69"/>
      <c r="SMP5" s="69"/>
      <c r="SMQ5" s="69"/>
      <c r="SMR5" s="69"/>
      <c r="SMS5" s="69"/>
      <c r="SMT5" s="69"/>
      <c r="SMU5" s="69"/>
      <c r="SMV5" s="69"/>
      <c r="SMW5" s="69"/>
      <c r="SMX5" s="69"/>
      <c r="SMY5" s="69"/>
      <c r="SMZ5" s="69"/>
      <c r="SNA5" s="69"/>
      <c r="SNB5" s="69"/>
      <c r="SNC5" s="69"/>
      <c r="SND5" s="69"/>
      <c r="SNE5" s="69"/>
      <c r="SNF5" s="69"/>
      <c r="SNG5" s="69"/>
      <c r="SNH5" s="69"/>
      <c r="SNI5" s="69"/>
      <c r="SNJ5" s="69"/>
      <c r="SNK5" s="69"/>
      <c r="SNL5" s="69"/>
      <c r="SNM5" s="69"/>
      <c r="SNN5" s="69"/>
      <c r="SNO5" s="69"/>
      <c r="SNP5" s="69"/>
      <c r="SNQ5" s="69"/>
      <c r="SNR5" s="69"/>
      <c r="SNS5" s="69"/>
      <c r="SNT5" s="69"/>
      <c r="SNU5" s="69"/>
      <c r="SNV5" s="69"/>
      <c r="SNW5" s="69"/>
      <c r="SNX5" s="69"/>
      <c r="SNY5" s="69"/>
      <c r="SNZ5" s="69"/>
      <c r="SOA5" s="69"/>
      <c r="SOB5" s="69"/>
      <c r="SOC5" s="69"/>
      <c r="SOD5" s="69"/>
      <c r="SOE5" s="69"/>
      <c r="SOF5" s="69"/>
      <c r="SOG5" s="69"/>
      <c r="SOH5" s="69"/>
      <c r="SOI5" s="69"/>
      <c r="SOJ5" s="69"/>
      <c r="SOK5" s="69"/>
      <c r="SOL5" s="69"/>
      <c r="SOM5" s="69"/>
      <c r="SON5" s="69"/>
      <c r="SOO5" s="69"/>
      <c r="SOP5" s="69"/>
      <c r="SOQ5" s="69"/>
      <c r="SOR5" s="69"/>
      <c r="SOS5" s="69"/>
      <c r="SOT5" s="69"/>
      <c r="SOU5" s="69"/>
      <c r="SOV5" s="69"/>
      <c r="SOW5" s="69"/>
      <c r="SOX5" s="69"/>
      <c r="SOY5" s="69"/>
      <c r="SOZ5" s="69"/>
      <c r="SPA5" s="69"/>
      <c r="SPB5" s="69"/>
      <c r="SPC5" s="69"/>
      <c r="SPD5" s="69"/>
      <c r="SPE5" s="69"/>
      <c r="SPF5" s="69"/>
      <c r="SPG5" s="69"/>
      <c r="SPH5" s="69"/>
      <c r="SPI5" s="69"/>
      <c r="SPJ5" s="69"/>
      <c r="SPK5" s="69"/>
      <c r="SPL5" s="69"/>
      <c r="SPM5" s="69"/>
      <c r="SPN5" s="69"/>
      <c r="SPO5" s="69"/>
      <c r="SPP5" s="69"/>
      <c r="SPQ5" s="69"/>
      <c r="SPR5" s="69"/>
      <c r="SPS5" s="69"/>
      <c r="SPT5" s="69"/>
      <c r="SPU5" s="69"/>
      <c r="SPV5" s="69"/>
      <c r="SPW5" s="69"/>
      <c r="SPX5" s="69"/>
      <c r="SPY5" s="69"/>
      <c r="SPZ5" s="69"/>
      <c r="SQA5" s="69"/>
      <c r="SQB5" s="69"/>
      <c r="SQC5" s="69"/>
      <c r="SQD5" s="69"/>
      <c r="SQE5" s="69"/>
      <c r="SQF5" s="69"/>
      <c r="SQG5" s="69"/>
      <c r="SQH5" s="69"/>
      <c r="SQI5" s="69"/>
      <c r="SQJ5" s="69"/>
      <c r="SQK5" s="69"/>
      <c r="SQL5" s="69"/>
      <c r="SQM5" s="69"/>
      <c r="SQN5" s="69"/>
      <c r="SQO5" s="69"/>
      <c r="SQP5" s="69"/>
      <c r="SQQ5" s="69"/>
      <c r="SQR5" s="69"/>
      <c r="SQS5" s="69"/>
      <c r="SQT5" s="69"/>
      <c r="SQU5" s="69"/>
      <c r="SQV5" s="69"/>
      <c r="SQW5" s="69"/>
      <c r="SQX5" s="69"/>
      <c r="SQY5" s="69"/>
      <c r="SQZ5" s="69"/>
      <c r="SRA5" s="69"/>
      <c r="SRB5" s="69"/>
      <c r="SRC5" s="69"/>
      <c r="SRD5" s="69"/>
      <c r="SRE5" s="69"/>
      <c r="SRF5" s="69"/>
      <c r="SRG5" s="69"/>
      <c r="SRH5" s="69"/>
      <c r="SRI5" s="69"/>
      <c r="SRJ5" s="69"/>
      <c r="SRK5" s="69"/>
      <c r="SRL5" s="69"/>
      <c r="SRM5" s="69"/>
      <c r="SRN5" s="69"/>
      <c r="SRO5" s="69"/>
      <c r="SRP5" s="69"/>
      <c r="SRQ5" s="69"/>
      <c r="SRR5" s="69"/>
      <c r="SRS5" s="69"/>
      <c r="SRT5" s="69"/>
      <c r="SRU5" s="69"/>
      <c r="SRV5" s="69"/>
      <c r="SRW5" s="69"/>
      <c r="SRX5" s="69"/>
      <c r="SRY5" s="69"/>
      <c r="SRZ5" s="69"/>
      <c r="SSA5" s="69"/>
      <c r="SSB5" s="69"/>
      <c r="SSC5" s="69"/>
      <c r="SSD5" s="69"/>
      <c r="SSE5" s="69"/>
      <c r="SSF5" s="69"/>
      <c r="SSG5" s="69"/>
      <c r="SSH5" s="69"/>
      <c r="SSI5" s="69"/>
      <c r="SSJ5" s="69"/>
      <c r="SSK5" s="69"/>
      <c r="SSL5" s="69"/>
      <c r="SSM5" s="69"/>
      <c r="SSN5" s="69"/>
      <c r="SSO5" s="69"/>
      <c r="SSP5" s="69"/>
      <c r="SSQ5" s="69"/>
      <c r="SSR5" s="69"/>
      <c r="SSS5" s="69"/>
      <c r="SST5" s="69"/>
      <c r="SSU5" s="69"/>
      <c r="SSV5" s="69"/>
      <c r="SSW5" s="69"/>
      <c r="SSX5" s="69"/>
      <c r="SSY5" s="69"/>
      <c r="SSZ5" s="69"/>
      <c r="STA5" s="69"/>
      <c r="STB5" s="69"/>
      <c r="STC5" s="69"/>
      <c r="STD5" s="69"/>
      <c r="STE5" s="69"/>
      <c r="STF5" s="69"/>
      <c r="STG5" s="69"/>
      <c r="STH5" s="69"/>
      <c r="STI5" s="69"/>
      <c r="STJ5" s="69"/>
      <c r="STK5" s="69"/>
      <c r="STL5" s="69"/>
      <c r="STM5" s="69"/>
      <c r="STN5" s="69"/>
      <c r="STO5" s="69"/>
      <c r="STP5" s="69"/>
      <c r="STQ5" s="69"/>
      <c r="STR5" s="69"/>
      <c r="STS5" s="69"/>
      <c r="STT5" s="69"/>
      <c r="STU5" s="69"/>
      <c r="STV5" s="69"/>
      <c r="STW5" s="69"/>
      <c r="STX5" s="69"/>
      <c r="STY5" s="69"/>
      <c r="STZ5" s="69"/>
      <c r="SUA5" s="69"/>
      <c r="SUB5" s="69"/>
      <c r="SUC5" s="69"/>
      <c r="SUD5" s="69"/>
      <c r="SUE5" s="69"/>
      <c r="SUF5" s="69"/>
      <c r="SUG5" s="69"/>
      <c r="SUH5" s="69"/>
      <c r="SUI5" s="69"/>
      <c r="SUJ5" s="69"/>
      <c r="SUK5" s="69"/>
      <c r="SUL5" s="69"/>
      <c r="SUM5" s="69"/>
      <c r="SUN5" s="69"/>
      <c r="SUO5" s="69"/>
      <c r="SUP5" s="69"/>
      <c r="SUQ5" s="69"/>
      <c r="SUR5" s="69"/>
      <c r="SUS5" s="69"/>
      <c r="SUT5" s="69"/>
      <c r="SUU5" s="69"/>
      <c r="SUV5" s="69"/>
      <c r="SUW5" s="69"/>
      <c r="SUX5" s="69"/>
      <c r="SUY5" s="69"/>
      <c r="SUZ5" s="69"/>
      <c r="SVA5" s="69"/>
      <c r="SVB5" s="69"/>
      <c r="SVC5" s="69"/>
      <c r="SVD5" s="69"/>
      <c r="SVE5" s="69"/>
      <c r="SVF5" s="69"/>
      <c r="SVG5" s="69"/>
      <c r="SVH5" s="69"/>
      <c r="SVI5" s="69"/>
      <c r="SVJ5" s="69"/>
      <c r="SVK5" s="69"/>
      <c r="SVL5" s="69"/>
      <c r="SVM5" s="69"/>
      <c r="SVN5" s="69"/>
      <c r="SVO5" s="69"/>
      <c r="SVP5" s="69"/>
      <c r="SVQ5" s="69"/>
      <c r="SVR5" s="69"/>
      <c r="SVS5" s="69"/>
      <c r="SVT5" s="69"/>
      <c r="SVU5" s="69"/>
      <c r="SVV5" s="69"/>
      <c r="SVW5" s="69"/>
      <c r="SVX5" s="69"/>
      <c r="SVY5" s="69"/>
      <c r="SVZ5" s="69"/>
      <c r="SWA5" s="69"/>
      <c r="SWB5" s="69"/>
      <c r="SWC5" s="69"/>
      <c r="SWD5" s="69"/>
      <c r="SWE5" s="69"/>
      <c r="SWF5" s="69"/>
      <c r="SWG5" s="69"/>
      <c r="SWH5" s="69"/>
      <c r="SWI5" s="69"/>
      <c r="SWJ5" s="69"/>
      <c r="SWK5" s="69"/>
      <c r="SWL5" s="69"/>
      <c r="SWM5" s="69"/>
      <c r="SWN5" s="69"/>
      <c r="SWO5" s="69"/>
      <c r="SWP5" s="69"/>
      <c r="SWQ5" s="69"/>
      <c r="SWR5" s="69"/>
      <c r="SWS5" s="69"/>
      <c r="SWT5" s="69"/>
      <c r="SWU5" s="69"/>
      <c r="SWV5" s="69"/>
      <c r="SWW5" s="69"/>
      <c r="SWX5" s="69"/>
      <c r="SWY5" s="69"/>
      <c r="SWZ5" s="69"/>
      <c r="SXA5" s="69"/>
      <c r="SXB5" s="69"/>
      <c r="SXC5" s="69"/>
      <c r="SXD5" s="69"/>
      <c r="SXE5" s="69"/>
      <c r="SXF5" s="69"/>
      <c r="SXG5" s="69"/>
      <c r="SXH5" s="69"/>
      <c r="SXI5" s="69"/>
      <c r="SXJ5" s="69"/>
      <c r="SXK5" s="69"/>
      <c r="SXL5" s="69"/>
      <c r="SXM5" s="69"/>
      <c r="SXN5" s="69"/>
      <c r="SXO5" s="69"/>
      <c r="SXP5" s="69"/>
      <c r="SXQ5" s="69"/>
      <c r="SXR5" s="69"/>
      <c r="SXS5" s="69"/>
      <c r="SXT5" s="69"/>
      <c r="SXU5" s="69"/>
      <c r="SXV5" s="69"/>
      <c r="SXW5" s="69"/>
      <c r="SXX5" s="69"/>
      <c r="SXY5" s="69"/>
      <c r="SXZ5" s="69"/>
      <c r="SYA5" s="69"/>
      <c r="SYB5" s="69"/>
      <c r="SYC5" s="69"/>
      <c r="SYD5" s="69"/>
      <c r="SYE5" s="69"/>
      <c r="SYF5" s="69"/>
      <c r="SYG5" s="69"/>
      <c r="SYH5" s="69"/>
      <c r="SYI5" s="69"/>
      <c r="SYJ5" s="69"/>
      <c r="SYK5" s="69"/>
      <c r="SYL5" s="69"/>
      <c r="SYM5" s="69"/>
      <c r="SYN5" s="69"/>
      <c r="SYO5" s="69"/>
      <c r="SYP5" s="69"/>
      <c r="SYQ5" s="69"/>
      <c r="SYR5" s="69"/>
      <c r="SYS5" s="69"/>
      <c r="SYT5" s="69"/>
      <c r="SYU5" s="69"/>
      <c r="SYV5" s="69"/>
      <c r="SYW5" s="69"/>
      <c r="SYX5" s="69"/>
      <c r="SYY5" s="69"/>
      <c r="SYZ5" s="69"/>
      <c r="SZA5" s="69"/>
      <c r="SZB5" s="69"/>
      <c r="SZC5" s="69"/>
      <c r="SZD5" s="69"/>
      <c r="SZE5" s="69"/>
      <c r="SZF5" s="69"/>
      <c r="SZG5" s="69"/>
      <c r="SZH5" s="69"/>
      <c r="SZI5" s="69"/>
      <c r="SZJ5" s="69"/>
      <c r="SZK5" s="69"/>
      <c r="SZL5" s="69"/>
      <c r="SZM5" s="69"/>
      <c r="SZN5" s="69"/>
      <c r="SZO5" s="69"/>
      <c r="SZP5" s="69"/>
      <c r="SZQ5" s="69"/>
      <c r="SZR5" s="69"/>
      <c r="SZS5" s="69"/>
      <c r="SZT5" s="69"/>
      <c r="SZU5" s="69"/>
      <c r="SZV5" s="69"/>
      <c r="SZW5" s="69"/>
      <c r="SZX5" s="69"/>
      <c r="SZY5" s="69"/>
      <c r="SZZ5" s="69"/>
      <c r="TAA5" s="69"/>
      <c r="TAB5" s="69"/>
      <c r="TAC5" s="69"/>
      <c r="TAD5" s="69"/>
      <c r="TAE5" s="69"/>
      <c r="TAF5" s="69"/>
      <c r="TAG5" s="69"/>
      <c r="TAH5" s="69"/>
      <c r="TAI5" s="69"/>
      <c r="TAJ5" s="69"/>
      <c r="TAK5" s="69"/>
      <c r="TAL5" s="69"/>
      <c r="TAM5" s="69"/>
      <c r="TAN5" s="69"/>
      <c r="TAO5" s="69"/>
      <c r="TAP5" s="69"/>
      <c r="TAQ5" s="69"/>
      <c r="TAR5" s="69"/>
      <c r="TAS5" s="69"/>
      <c r="TAT5" s="69"/>
      <c r="TAU5" s="69"/>
      <c r="TAV5" s="69"/>
      <c r="TAW5" s="69"/>
      <c r="TAX5" s="69"/>
      <c r="TAY5" s="69"/>
      <c r="TAZ5" s="69"/>
      <c r="TBA5" s="69"/>
      <c r="TBB5" s="69"/>
      <c r="TBC5" s="69"/>
      <c r="TBD5" s="69"/>
      <c r="TBE5" s="69"/>
      <c r="TBF5" s="69"/>
      <c r="TBG5" s="69"/>
      <c r="TBH5" s="69"/>
      <c r="TBI5" s="69"/>
      <c r="TBJ5" s="69"/>
      <c r="TBK5" s="69"/>
      <c r="TBL5" s="69"/>
      <c r="TBM5" s="69"/>
      <c r="TBN5" s="69"/>
      <c r="TBO5" s="69"/>
      <c r="TBP5" s="69"/>
      <c r="TBQ5" s="69"/>
      <c r="TBR5" s="69"/>
      <c r="TBS5" s="69"/>
      <c r="TBT5" s="69"/>
      <c r="TBU5" s="69"/>
      <c r="TBV5" s="69"/>
      <c r="TBW5" s="69"/>
      <c r="TBX5" s="69"/>
      <c r="TBY5" s="69"/>
      <c r="TBZ5" s="69"/>
      <c r="TCA5" s="69"/>
      <c r="TCB5" s="69"/>
      <c r="TCC5" s="69"/>
      <c r="TCD5" s="69"/>
      <c r="TCE5" s="69"/>
      <c r="TCF5" s="69"/>
      <c r="TCG5" s="69"/>
      <c r="TCH5" s="69"/>
      <c r="TCI5" s="69"/>
      <c r="TCJ5" s="69"/>
      <c r="TCK5" s="69"/>
      <c r="TCL5" s="69"/>
      <c r="TCM5" s="69"/>
      <c r="TCN5" s="69"/>
      <c r="TCO5" s="69"/>
      <c r="TCP5" s="69"/>
      <c r="TCQ5" s="69"/>
      <c r="TCR5" s="69"/>
      <c r="TCS5" s="69"/>
      <c r="TCT5" s="69"/>
      <c r="TCU5" s="69"/>
      <c r="TCV5" s="69"/>
      <c r="TCW5" s="69"/>
      <c r="TCX5" s="69"/>
      <c r="TCY5" s="69"/>
      <c r="TCZ5" s="69"/>
      <c r="TDA5" s="69"/>
      <c r="TDB5" s="69"/>
      <c r="TDC5" s="69"/>
      <c r="TDD5" s="69"/>
      <c r="TDE5" s="69"/>
      <c r="TDF5" s="69"/>
      <c r="TDG5" s="69"/>
      <c r="TDH5" s="69"/>
      <c r="TDI5" s="69"/>
      <c r="TDJ5" s="69"/>
      <c r="TDK5" s="69"/>
      <c r="TDL5" s="69"/>
      <c r="TDM5" s="69"/>
      <c r="TDN5" s="69"/>
      <c r="TDO5" s="69"/>
      <c r="TDP5" s="69"/>
      <c r="TDQ5" s="69"/>
      <c r="TDR5" s="69"/>
      <c r="TDS5" s="69"/>
      <c r="TDT5" s="69"/>
      <c r="TDU5" s="69"/>
      <c r="TDV5" s="69"/>
      <c r="TDW5" s="69"/>
      <c r="TDX5" s="69"/>
      <c r="TDY5" s="69"/>
      <c r="TDZ5" s="69"/>
      <c r="TEA5" s="69"/>
      <c r="TEB5" s="69"/>
      <c r="TEC5" s="69"/>
      <c r="TED5" s="69"/>
      <c r="TEE5" s="69"/>
      <c r="TEF5" s="69"/>
      <c r="TEG5" s="69"/>
      <c r="TEH5" s="69"/>
      <c r="TEI5" s="69"/>
      <c r="TEJ5" s="69"/>
      <c r="TEK5" s="69"/>
      <c r="TEL5" s="69"/>
      <c r="TEM5" s="69"/>
      <c r="TEN5" s="69"/>
      <c r="TEO5" s="69"/>
      <c r="TEP5" s="69"/>
      <c r="TEQ5" s="69"/>
      <c r="TER5" s="69"/>
      <c r="TES5" s="69"/>
      <c r="TET5" s="69"/>
      <c r="TEU5" s="69"/>
      <c r="TEV5" s="69"/>
      <c r="TEW5" s="69"/>
      <c r="TEX5" s="69"/>
      <c r="TEY5" s="69"/>
      <c r="TEZ5" s="69"/>
      <c r="TFA5" s="69"/>
      <c r="TFB5" s="69"/>
      <c r="TFC5" s="69"/>
      <c r="TFD5" s="69"/>
      <c r="TFE5" s="69"/>
      <c r="TFF5" s="69"/>
      <c r="TFG5" s="69"/>
      <c r="TFH5" s="69"/>
      <c r="TFI5" s="69"/>
      <c r="TFJ5" s="69"/>
      <c r="TFK5" s="69"/>
      <c r="TFL5" s="69"/>
      <c r="TFM5" s="69"/>
      <c r="TFN5" s="69"/>
      <c r="TFO5" s="69"/>
      <c r="TFP5" s="69"/>
      <c r="TFQ5" s="69"/>
      <c r="TFR5" s="69"/>
      <c r="TFS5" s="69"/>
      <c r="TFT5" s="69"/>
      <c r="TFU5" s="69"/>
      <c r="TFV5" s="69"/>
      <c r="TFW5" s="69"/>
      <c r="TFX5" s="69"/>
      <c r="TFY5" s="69"/>
      <c r="TFZ5" s="69"/>
      <c r="TGA5" s="69"/>
      <c r="TGB5" s="69"/>
      <c r="TGC5" s="69"/>
      <c r="TGD5" s="69"/>
      <c r="TGE5" s="69"/>
      <c r="TGF5" s="69"/>
      <c r="TGG5" s="69"/>
      <c r="TGH5" s="69"/>
      <c r="TGI5" s="69"/>
      <c r="TGJ5" s="69"/>
      <c r="TGK5" s="69"/>
      <c r="TGL5" s="69"/>
      <c r="TGM5" s="69"/>
      <c r="TGN5" s="69"/>
      <c r="TGO5" s="69"/>
      <c r="TGP5" s="69"/>
      <c r="TGQ5" s="69"/>
      <c r="TGR5" s="69"/>
      <c r="TGS5" s="69"/>
      <c r="TGT5" s="69"/>
      <c r="TGU5" s="69"/>
      <c r="TGV5" s="69"/>
      <c r="TGW5" s="69"/>
      <c r="TGX5" s="69"/>
      <c r="TGY5" s="69"/>
      <c r="TGZ5" s="69"/>
      <c r="THA5" s="69"/>
      <c r="THB5" s="69"/>
      <c r="THC5" s="69"/>
      <c r="THD5" s="69"/>
      <c r="THE5" s="69"/>
      <c r="THF5" s="69"/>
      <c r="THG5" s="69"/>
      <c r="THH5" s="69"/>
      <c r="THI5" s="69"/>
      <c r="THJ5" s="69"/>
      <c r="THK5" s="69"/>
      <c r="THL5" s="69"/>
      <c r="THM5" s="69"/>
      <c r="THN5" s="69"/>
      <c r="THO5" s="69"/>
      <c r="THP5" s="69"/>
      <c r="THQ5" s="69"/>
      <c r="THR5" s="69"/>
      <c r="THS5" s="69"/>
      <c r="THT5" s="69"/>
      <c r="THU5" s="69"/>
      <c r="THV5" s="69"/>
      <c r="THW5" s="69"/>
      <c r="THX5" s="69"/>
      <c r="THY5" s="69"/>
      <c r="THZ5" s="69"/>
      <c r="TIA5" s="69"/>
      <c r="TIB5" s="69"/>
      <c r="TIC5" s="69"/>
      <c r="TID5" s="69"/>
      <c r="TIE5" s="69"/>
      <c r="TIF5" s="69"/>
      <c r="TIG5" s="69"/>
      <c r="TIH5" s="69"/>
      <c r="TII5" s="69"/>
      <c r="TIJ5" s="69"/>
      <c r="TIK5" s="69"/>
      <c r="TIL5" s="69"/>
      <c r="TIM5" s="69"/>
      <c r="TIN5" s="69"/>
      <c r="TIO5" s="69"/>
      <c r="TIP5" s="69"/>
      <c r="TIQ5" s="69"/>
      <c r="TIR5" s="69"/>
      <c r="TIS5" s="69"/>
      <c r="TIT5" s="69"/>
      <c r="TIU5" s="69"/>
      <c r="TIV5" s="69"/>
      <c r="TIW5" s="69"/>
      <c r="TIX5" s="69"/>
      <c r="TIY5" s="69"/>
      <c r="TIZ5" s="69"/>
      <c r="TJA5" s="69"/>
      <c r="TJB5" s="69"/>
      <c r="TJC5" s="69"/>
      <c r="TJD5" s="69"/>
      <c r="TJE5" s="69"/>
      <c r="TJF5" s="69"/>
      <c r="TJG5" s="69"/>
      <c r="TJH5" s="69"/>
      <c r="TJI5" s="69"/>
      <c r="TJJ5" s="69"/>
      <c r="TJK5" s="69"/>
      <c r="TJL5" s="69"/>
      <c r="TJM5" s="69"/>
      <c r="TJN5" s="69"/>
      <c r="TJO5" s="69"/>
      <c r="TJP5" s="69"/>
      <c r="TJQ5" s="69"/>
      <c r="TJR5" s="69"/>
      <c r="TJS5" s="69"/>
      <c r="TJT5" s="69"/>
      <c r="TJU5" s="69"/>
      <c r="TJV5" s="69"/>
      <c r="TJW5" s="69"/>
      <c r="TJX5" s="69"/>
      <c r="TJY5" s="69"/>
      <c r="TJZ5" s="69"/>
      <c r="TKA5" s="69"/>
      <c r="TKB5" s="69"/>
      <c r="TKC5" s="69"/>
      <c r="TKD5" s="69"/>
      <c r="TKE5" s="69"/>
      <c r="TKF5" s="69"/>
      <c r="TKG5" s="69"/>
      <c r="TKH5" s="69"/>
      <c r="TKI5" s="69"/>
      <c r="TKJ5" s="69"/>
      <c r="TKK5" s="69"/>
      <c r="TKL5" s="69"/>
      <c r="TKM5" s="69"/>
      <c r="TKN5" s="69"/>
      <c r="TKO5" s="69"/>
      <c r="TKP5" s="69"/>
      <c r="TKQ5" s="69"/>
      <c r="TKR5" s="69"/>
      <c r="TKS5" s="69"/>
      <c r="TKT5" s="69"/>
      <c r="TKU5" s="69"/>
      <c r="TKV5" s="69"/>
      <c r="TKW5" s="69"/>
      <c r="TKX5" s="69"/>
      <c r="TKY5" s="69"/>
      <c r="TKZ5" s="69"/>
      <c r="TLA5" s="69"/>
      <c r="TLB5" s="69"/>
      <c r="TLC5" s="69"/>
      <c r="TLD5" s="69"/>
      <c r="TLE5" s="69"/>
      <c r="TLF5" s="69"/>
      <c r="TLG5" s="69"/>
      <c r="TLH5" s="69"/>
      <c r="TLI5" s="69"/>
      <c r="TLJ5" s="69"/>
      <c r="TLK5" s="69"/>
      <c r="TLL5" s="69"/>
      <c r="TLM5" s="69"/>
      <c r="TLN5" s="69"/>
      <c r="TLO5" s="69"/>
      <c r="TLP5" s="69"/>
      <c r="TLQ5" s="69"/>
      <c r="TLR5" s="69"/>
      <c r="TLS5" s="69"/>
      <c r="TLT5" s="69"/>
      <c r="TLU5" s="69"/>
      <c r="TLV5" s="69"/>
      <c r="TLW5" s="69"/>
      <c r="TLX5" s="69"/>
      <c r="TLY5" s="69"/>
      <c r="TLZ5" s="69"/>
      <c r="TMA5" s="69"/>
      <c r="TMB5" s="69"/>
      <c r="TMC5" s="69"/>
      <c r="TMD5" s="69"/>
      <c r="TME5" s="69"/>
      <c r="TMF5" s="69"/>
      <c r="TMG5" s="69"/>
      <c r="TMH5" s="69"/>
      <c r="TMI5" s="69"/>
      <c r="TMJ5" s="69"/>
      <c r="TMK5" s="69"/>
      <c r="TML5" s="69"/>
      <c r="TMM5" s="69"/>
      <c r="TMN5" s="69"/>
      <c r="TMO5" s="69"/>
      <c r="TMP5" s="69"/>
      <c r="TMQ5" s="69"/>
      <c r="TMR5" s="69"/>
      <c r="TMS5" s="69"/>
      <c r="TMT5" s="69"/>
      <c r="TMU5" s="69"/>
      <c r="TMV5" s="69"/>
      <c r="TMW5" s="69"/>
      <c r="TMX5" s="69"/>
      <c r="TMY5" s="69"/>
      <c r="TMZ5" s="69"/>
      <c r="TNA5" s="69"/>
      <c r="TNB5" s="69"/>
      <c r="TNC5" s="69"/>
      <c r="TND5" s="69"/>
      <c r="TNE5" s="69"/>
      <c r="TNF5" s="69"/>
      <c r="TNG5" s="69"/>
      <c r="TNH5" s="69"/>
      <c r="TNI5" s="69"/>
      <c r="TNJ5" s="69"/>
      <c r="TNK5" s="69"/>
      <c r="TNL5" s="69"/>
      <c r="TNM5" s="69"/>
      <c r="TNN5" s="69"/>
      <c r="TNO5" s="69"/>
      <c r="TNP5" s="69"/>
      <c r="TNQ5" s="69"/>
      <c r="TNR5" s="69"/>
      <c r="TNS5" s="69"/>
      <c r="TNT5" s="69"/>
      <c r="TNU5" s="69"/>
      <c r="TNV5" s="69"/>
      <c r="TNW5" s="69"/>
      <c r="TNX5" s="69"/>
      <c r="TNY5" s="69"/>
      <c r="TNZ5" s="69"/>
      <c r="TOA5" s="69"/>
      <c r="TOB5" s="69"/>
      <c r="TOC5" s="69"/>
      <c r="TOD5" s="69"/>
      <c r="TOE5" s="69"/>
      <c r="TOF5" s="69"/>
      <c r="TOG5" s="69"/>
      <c r="TOH5" s="69"/>
      <c r="TOI5" s="69"/>
      <c r="TOJ5" s="69"/>
      <c r="TOK5" s="69"/>
      <c r="TOL5" s="69"/>
      <c r="TOM5" s="69"/>
      <c r="TON5" s="69"/>
      <c r="TOO5" s="69"/>
      <c r="TOP5" s="69"/>
      <c r="TOQ5" s="69"/>
      <c r="TOR5" s="69"/>
      <c r="TOS5" s="69"/>
      <c r="TOT5" s="69"/>
      <c r="TOU5" s="69"/>
      <c r="TOV5" s="69"/>
      <c r="TOW5" s="69"/>
      <c r="TOX5" s="69"/>
      <c r="TOY5" s="69"/>
      <c r="TOZ5" s="69"/>
      <c r="TPA5" s="69"/>
      <c r="TPB5" s="69"/>
      <c r="TPC5" s="69"/>
      <c r="TPD5" s="69"/>
      <c r="TPE5" s="69"/>
      <c r="TPF5" s="69"/>
      <c r="TPG5" s="69"/>
      <c r="TPH5" s="69"/>
      <c r="TPI5" s="69"/>
      <c r="TPJ5" s="69"/>
      <c r="TPK5" s="69"/>
      <c r="TPL5" s="69"/>
      <c r="TPM5" s="69"/>
      <c r="TPN5" s="69"/>
      <c r="TPO5" s="69"/>
      <c r="TPP5" s="69"/>
      <c r="TPQ5" s="69"/>
      <c r="TPR5" s="69"/>
      <c r="TPS5" s="69"/>
      <c r="TPT5" s="69"/>
      <c r="TPU5" s="69"/>
      <c r="TPV5" s="69"/>
      <c r="TPW5" s="69"/>
      <c r="TPX5" s="69"/>
      <c r="TPY5" s="69"/>
      <c r="TPZ5" s="69"/>
      <c r="TQA5" s="69"/>
      <c r="TQB5" s="69"/>
      <c r="TQC5" s="69"/>
      <c r="TQD5" s="69"/>
      <c r="TQE5" s="69"/>
      <c r="TQF5" s="69"/>
      <c r="TQG5" s="69"/>
      <c r="TQH5" s="69"/>
      <c r="TQI5" s="69"/>
      <c r="TQJ5" s="69"/>
      <c r="TQK5" s="69"/>
      <c r="TQL5" s="69"/>
      <c r="TQM5" s="69"/>
      <c r="TQN5" s="69"/>
      <c r="TQO5" s="69"/>
      <c r="TQP5" s="69"/>
      <c r="TQQ5" s="69"/>
      <c r="TQR5" s="69"/>
      <c r="TQS5" s="69"/>
      <c r="TQT5" s="69"/>
      <c r="TQU5" s="69"/>
      <c r="TQV5" s="69"/>
      <c r="TQW5" s="69"/>
      <c r="TQX5" s="69"/>
      <c r="TQY5" s="69"/>
      <c r="TQZ5" s="69"/>
      <c r="TRA5" s="69"/>
      <c r="TRB5" s="69"/>
      <c r="TRC5" s="69"/>
      <c r="TRD5" s="69"/>
      <c r="TRE5" s="69"/>
      <c r="TRF5" s="69"/>
      <c r="TRG5" s="69"/>
      <c r="TRH5" s="69"/>
      <c r="TRI5" s="69"/>
      <c r="TRJ5" s="69"/>
      <c r="TRK5" s="69"/>
      <c r="TRL5" s="69"/>
      <c r="TRM5" s="69"/>
      <c r="TRN5" s="69"/>
      <c r="TRO5" s="69"/>
      <c r="TRP5" s="69"/>
      <c r="TRQ5" s="69"/>
      <c r="TRR5" s="69"/>
      <c r="TRS5" s="69"/>
      <c r="TRT5" s="69"/>
      <c r="TRU5" s="69"/>
      <c r="TRV5" s="69"/>
      <c r="TRW5" s="69"/>
      <c r="TRX5" s="69"/>
      <c r="TRY5" s="69"/>
      <c r="TRZ5" s="69"/>
      <c r="TSA5" s="69"/>
      <c r="TSB5" s="69"/>
      <c r="TSC5" s="69"/>
      <c r="TSD5" s="69"/>
      <c r="TSE5" s="69"/>
      <c r="TSF5" s="69"/>
      <c r="TSG5" s="69"/>
      <c r="TSH5" s="69"/>
      <c r="TSI5" s="69"/>
      <c r="TSJ5" s="69"/>
      <c r="TSK5" s="69"/>
      <c r="TSL5" s="69"/>
      <c r="TSM5" s="69"/>
      <c r="TSN5" s="69"/>
      <c r="TSO5" s="69"/>
      <c r="TSP5" s="69"/>
      <c r="TSQ5" s="69"/>
      <c r="TSR5" s="69"/>
      <c r="TSS5" s="69"/>
      <c r="TST5" s="69"/>
      <c r="TSU5" s="69"/>
      <c r="TSV5" s="69"/>
      <c r="TSW5" s="69"/>
      <c r="TSX5" s="69"/>
      <c r="TSY5" s="69"/>
      <c r="TSZ5" s="69"/>
      <c r="TTA5" s="69"/>
      <c r="TTB5" s="69"/>
      <c r="TTC5" s="69"/>
      <c r="TTD5" s="69"/>
      <c r="TTE5" s="69"/>
      <c r="TTF5" s="69"/>
      <c r="TTG5" s="69"/>
      <c r="TTH5" s="69"/>
      <c r="TTI5" s="69"/>
      <c r="TTJ5" s="69"/>
      <c r="TTK5" s="69"/>
      <c r="TTL5" s="69"/>
      <c r="TTM5" s="69"/>
      <c r="TTN5" s="69"/>
      <c r="TTO5" s="69"/>
      <c r="TTP5" s="69"/>
      <c r="TTQ5" s="69"/>
      <c r="TTR5" s="69"/>
      <c r="TTS5" s="69"/>
      <c r="TTT5" s="69"/>
      <c r="TTU5" s="69"/>
      <c r="TTV5" s="69"/>
      <c r="TTW5" s="69"/>
      <c r="TTX5" s="69"/>
      <c r="TTY5" s="69"/>
      <c r="TTZ5" s="69"/>
      <c r="TUA5" s="69"/>
      <c r="TUB5" s="69"/>
      <c r="TUC5" s="69"/>
      <c r="TUD5" s="69"/>
      <c r="TUE5" s="69"/>
      <c r="TUF5" s="69"/>
      <c r="TUG5" s="69"/>
      <c r="TUH5" s="69"/>
      <c r="TUI5" s="69"/>
      <c r="TUJ5" s="69"/>
      <c r="TUK5" s="69"/>
      <c r="TUL5" s="69"/>
      <c r="TUM5" s="69"/>
      <c r="TUN5" s="69"/>
      <c r="TUO5" s="69"/>
      <c r="TUP5" s="69"/>
      <c r="TUQ5" s="69"/>
      <c r="TUR5" s="69"/>
      <c r="TUS5" s="69"/>
      <c r="TUT5" s="69"/>
      <c r="TUU5" s="69"/>
      <c r="TUV5" s="69"/>
      <c r="TUW5" s="69"/>
      <c r="TUX5" s="69"/>
      <c r="TUY5" s="69"/>
      <c r="TUZ5" s="69"/>
      <c r="TVA5" s="69"/>
      <c r="TVB5" s="69"/>
      <c r="TVC5" s="69"/>
      <c r="TVD5" s="69"/>
      <c r="TVE5" s="69"/>
      <c r="TVF5" s="69"/>
      <c r="TVG5" s="69"/>
      <c r="TVH5" s="69"/>
      <c r="TVI5" s="69"/>
      <c r="TVJ5" s="69"/>
      <c r="TVK5" s="69"/>
      <c r="TVL5" s="69"/>
      <c r="TVM5" s="69"/>
      <c r="TVN5" s="69"/>
      <c r="TVO5" s="69"/>
      <c r="TVP5" s="69"/>
      <c r="TVQ5" s="69"/>
      <c r="TVR5" s="69"/>
      <c r="TVS5" s="69"/>
      <c r="TVT5" s="69"/>
      <c r="TVU5" s="69"/>
      <c r="TVV5" s="69"/>
      <c r="TVW5" s="69"/>
      <c r="TVX5" s="69"/>
      <c r="TVY5" s="69"/>
      <c r="TVZ5" s="69"/>
      <c r="TWA5" s="69"/>
      <c r="TWB5" s="69"/>
      <c r="TWC5" s="69"/>
      <c r="TWD5" s="69"/>
      <c r="TWE5" s="69"/>
      <c r="TWF5" s="69"/>
      <c r="TWG5" s="69"/>
      <c r="TWH5" s="69"/>
      <c r="TWI5" s="69"/>
      <c r="TWJ5" s="69"/>
      <c r="TWK5" s="69"/>
      <c r="TWL5" s="69"/>
      <c r="TWM5" s="69"/>
      <c r="TWN5" s="69"/>
      <c r="TWO5" s="69"/>
      <c r="TWP5" s="69"/>
      <c r="TWQ5" s="69"/>
      <c r="TWR5" s="69"/>
      <c r="TWS5" s="69"/>
      <c r="TWT5" s="69"/>
      <c r="TWU5" s="69"/>
      <c r="TWV5" s="69"/>
      <c r="TWW5" s="69"/>
      <c r="TWX5" s="69"/>
      <c r="TWY5" s="69"/>
      <c r="TWZ5" s="69"/>
      <c r="TXA5" s="69"/>
      <c r="TXB5" s="69"/>
      <c r="TXC5" s="69"/>
      <c r="TXD5" s="69"/>
      <c r="TXE5" s="69"/>
      <c r="TXF5" s="69"/>
      <c r="TXG5" s="69"/>
      <c r="TXH5" s="69"/>
      <c r="TXI5" s="69"/>
      <c r="TXJ5" s="69"/>
      <c r="TXK5" s="69"/>
      <c r="TXL5" s="69"/>
      <c r="TXM5" s="69"/>
      <c r="TXN5" s="69"/>
      <c r="TXO5" s="69"/>
      <c r="TXP5" s="69"/>
      <c r="TXQ5" s="69"/>
      <c r="TXR5" s="69"/>
      <c r="TXS5" s="69"/>
      <c r="TXT5" s="69"/>
      <c r="TXU5" s="69"/>
      <c r="TXV5" s="69"/>
      <c r="TXW5" s="69"/>
      <c r="TXX5" s="69"/>
      <c r="TXY5" s="69"/>
      <c r="TXZ5" s="69"/>
      <c r="TYA5" s="69"/>
      <c r="TYB5" s="69"/>
      <c r="TYC5" s="69"/>
      <c r="TYD5" s="69"/>
      <c r="TYE5" s="69"/>
      <c r="TYF5" s="69"/>
      <c r="TYG5" s="69"/>
      <c r="TYH5" s="69"/>
      <c r="TYI5" s="69"/>
      <c r="TYJ5" s="69"/>
      <c r="TYK5" s="69"/>
      <c r="TYL5" s="69"/>
      <c r="TYM5" s="69"/>
      <c r="TYN5" s="69"/>
      <c r="TYO5" s="69"/>
      <c r="TYP5" s="69"/>
      <c r="TYQ5" s="69"/>
      <c r="TYR5" s="69"/>
      <c r="TYS5" s="69"/>
      <c r="TYT5" s="69"/>
      <c r="TYU5" s="69"/>
      <c r="TYV5" s="69"/>
      <c r="TYW5" s="69"/>
      <c r="TYX5" s="69"/>
      <c r="TYY5" s="69"/>
      <c r="TYZ5" s="69"/>
      <c r="TZA5" s="69"/>
      <c r="TZB5" s="69"/>
      <c r="TZC5" s="69"/>
      <c r="TZD5" s="69"/>
      <c r="TZE5" s="69"/>
      <c r="TZF5" s="69"/>
      <c r="TZG5" s="69"/>
      <c r="TZH5" s="69"/>
      <c r="TZI5" s="69"/>
      <c r="TZJ5" s="69"/>
      <c r="TZK5" s="69"/>
      <c r="TZL5" s="69"/>
      <c r="TZM5" s="69"/>
      <c r="TZN5" s="69"/>
      <c r="TZO5" s="69"/>
      <c r="TZP5" s="69"/>
      <c r="TZQ5" s="69"/>
      <c r="TZR5" s="69"/>
      <c r="TZS5" s="69"/>
      <c r="TZT5" s="69"/>
      <c r="TZU5" s="69"/>
      <c r="TZV5" s="69"/>
      <c r="TZW5" s="69"/>
      <c r="TZX5" s="69"/>
      <c r="TZY5" s="69"/>
      <c r="TZZ5" s="69"/>
      <c r="UAA5" s="69"/>
      <c r="UAB5" s="69"/>
      <c r="UAC5" s="69"/>
      <c r="UAD5" s="69"/>
      <c r="UAE5" s="69"/>
      <c r="UAF5" s="69"/>
      <c r="UAG5" s="69"/>
      <c r="UAH5" s="69"/>
      <c r="UAI5" s="69"/>
      <c r="UAJ5" s="69"/>
      <c r="UAK5" s="69"/>
      <c r="UAL5" s="69"/>
      <c r="UAM5" s="69"/>
      <c r="UAN5" s="69"/>
      <c r="UAO5" s="69"/>
      <c r="UAP5" s="69"/>
      <c r="UAQ5" s="69"/>
      <c r="UAR5" s="69"/>
      <c r="UAS5" s="69"/>
      <c r="UAT5" s="69"/>
      <c r="UAU5" s="69"/>
      <c r="UAV5" s="69"/>
      <c r="UAW5" s="69"/>
      <c r="UAX5" s="69"/>
      <c r="UAY5" s="69"/>
      <c r="UAZ5" s="69"/>
      <c r="UBA5" s="69"/>
      <c r="UBB5" s="69"/>
      <c r="UBC5" s="69"/>
      <c r="UBD5" s="69"/>
      <c r="UBE5" s="69"/>
      <c r="UBF5" s="69"/>
      <c r="UBG5" s="69"/>
      <c r="UBH5" s="69"/>
      <c r="UBI5" s="69"/>
      <c r="UBJ5" s="69"/>
      <c r="UBK5" s="69"/>
      <c r="UBL5" s="69"/>
      <c r="UBM5" s="69"/>
      <c r="UBN5" s="69"/>
      <c r="UBO5" s="69"/>
      <c r="UBP5" s="69"/>
      <c r="UBQ5" s="69"/>
      <c r="UBR5" s="69"/>
      <c r="UBS5" s="69"/>
      <c r="UBT5" s="69"/>
      <c r="UBU5" s="69"/>
      <c r="UBV5" s="69"/>
      <c r="UBW5" s="69"/>
      <c r="UBX5" s="69"/>
      <c r="UBY5" s="69"/>
      <c r="UBZ5" s="69"/>
      <c r="UCA5" s="69"/>
      <c r="UCB5" s="69"/>
      <c r="UCC5" s="69"/>
      <c r="UCD5" s="69"/>
      <c r="UCE5" s="69"/>
      <c r="UCF5" s="69"/>
      <c r="UCG5" s="69"/>
      <c r="UCH5" s="69"/>
      <c r="UCI5" s="69"/>
      <c r="UCJ5" s="69"/>
      <c r="UCK5" s="69"/>
      <c r="UCL5" s="69"/>
      <c r="UCM5" s="69"/>
      <c r="UCN5" s="69"/>
      <c r="UCO5" s="69"/>
      <c r="UCP5" s="69"/>
      <c r="UCQ5" s="69"/>
      <c r="UCR5" s="69"/>
      <c r="UCS5" s="69"/>
      <c r="UCT5" s="69"/>
      <c r="UCU5" s="69"/>
      <c r="UCV5" s="69"/>
      <c r="UCW5" s="69"/>
      <c r="UCX5" s="69"/>
      <c r="UCY5" s="69"/>
      <c r="UCZ5" s="69"/>
      <c r="UDA5" s="69"/>
      <c r="UDB5" s="69"/>
      <c r="UDC5" s="69"/>
      <c r="UDD5" s="69"/>
      <c r="UDE5" s="69"/>
      <c r="UDF5" s="69"/>
      <c r="UDG5" s="69"/>
      <c r="UDH5" s="69"/>
      <c r="UDI5" s="69"/>
      <c r="UDJ5" s="69"/>
      <c r="UDK5" s="69"/>
      <c r="UDL5" s="69"/>
      <c r="UDM5" s="69"/>
      <c r="UDN5" s="69"/>
      <c r="UDO5" s="69"/>
      <c r="UDP5" s="69"/>
      <c r="UDQ5" s="69"/>
      <c r="UDR5" s="69"/>
      <c r="UDS5" s="69"/>
      <c r="UDT5" s="69"/>
      <c r="UDU5" s="69"/>
      <c r="UDV5" s="69"/>
      <c r="UDW5" s="69"/>
      <c r="UDX5" s="69"/>
      <c r="UDY5" s="69"/>
      <c r="UDZ5" s="69"/>
      <c r="UEA5" s="69"/>
      <c r="UEB5" s="69"/>
      <c r="UEC5" s="69"/>
      <c r="UED5" s="69"/>
      <c r="UEE5" s="69"/>
      <c r="UEF5" s="69"/>
      <c r="UEG5" s="69"/>
      <c r="UEH5" s="69"/>
      <c r="UEI5" s="69"/>
      <c r="UEJ5" s="69"/>
      <c r="UEK5" s="69"/>
      <c r="UEL5" s="69"/>
      <c r="UEM5" s="69"/>
      <c r="UEN5" s="69"/>
      <c r="UEO5" s="69"/>
      <c r="UEP5" s="69"/>
      <c r="UEQ5" s="69"/>
      <c r="UER5" s="69"/>
      <c r="UES5" s="69"/>
      <c r="UET5" s="69"/>
      <c r="UEU5" s="69"/>
      <c r="UEV5" s="69"/>
      <c r="UEW5" s="69"/>
      <c r="UEX5" s="69"/>
      <c r="UEY5" s="69"/>
      <c r="UEZ5" s="69"/>
      <c r="UFA5" s="69"/>
      <c r="UFB5" s="69"/>
      <c r="UFC5" s="69"/>
      <c r="UFD5" s="69"/>
      <c r="UFE5" s="69"/>
      <c r="UFF5" s="69"/>
      <c r="UFG5" s="69"/>
      <c r="UFH5" s="69"/>
      <c r="UFI5" s="69"/>
      <c r="UFJ5" s="69"/>
      <c r="UFK5" s="69"/>
      <c r="UFL5" s="69"/>
      <c r="UFM5" s="69"/>
      <c r="UFN5" s="69"/>
      <c r="UFO5" s="69"/>
      <c r="UFP5" s="69"/>
      <c r="UFQ5" s="69"/>
      <c r="UFR5" s="69"/>
      <c r="UFS5" s="69"/>
      <c r="UFT5" s="69"/>
      <c r="UFU5" s="69"/>
      <c r="UFV5" s="69"/>
      <c r="UFW5" s="69"/>
      <c r="UFX5" s="69"/>
      <c r="UFY5" s="69"/>
      <c r="UFZ5" s="69"/>
      <c r="UGA5" s="69"/>
      <c r="UGB5" s="69"/>
      <c r="UGC5" s="69"/>
      <c r="UGD5" s="69"/>
      <c r="UGE5" s="69"/>
      <c r="UGF5" s="69"/>
      <c r="UGG5" s="69"/>
      <c r="UGH5" s="69"/>
      <c r="UGI5" s="69"/>
      <c r="UGJ5" s="69"/>
      <c r="UGK5" s="69"/>
      <c r="UGL5" s="69"/>
      <c r="UGM5" s="69"/>
      <c r="UGN5" s="69"/>
      <c r="UGO5" s="69"/>
      <c r="UGP5" s="69"/>
      <c r="UGQ5" s="69"/>
      <c r="UGR5" s="69"/>
      <c r="UGS5" s="69"/>
      <c r="UGT5" s="69"/>
      <c r="UGU5" s="69"/>
      <c r="UGV5" s="69"/>
      <c r="UGW5" s="69"/>
      <c r="UGX5" s="69"/>
      <c r="UGY5" s="69"/>
      <c r="UGZ5" s="69"/>
      <c r="UHA5" s="69"/>
      <c r="UHB5" s="69"/>
      <c r="UHC5" s="69"/>
      <c r="UHD5" s="69"/>
      <c r="UHE5" s="69"/>
      <c r="UHF5" s="69"/>
      <c r="UHG5" s="69"/>
      <c r="UHH5" s="69"/>
      <c r="UHI5" s="69"/>
      <c r="UHJ5" s="69"/>
      <c r="UHK5" s="69"/>
      <c r="UHL5" s="69"/>
      <c r="UHM5" s="69"/>
      <c r="UHN5" s="69"/>
      <c r="UHO5" s="69"/>
      <c r="UHP5" s="69"/>
      <c r="UHQ5" s="69"/>
      <c r="UHR5" s="69"/>
      <c r="UHS5" s="69"/>
      <c r="UHT5" s="69"/>
      <c r="UHU5" s="69"/>
      <c r="UHV5" s="69"/>
      <c r="UHW5" s="69"/>
      <c r="UHX5" s="69"/>
      <c r="UHY5" s="69"/>
      <c r="UHZ5" s="69"/>
      <c r="UIA5" s="69"/>
      <c r="UIB5" s="69"/>
      <c r="UIC5" s="69"/>
      <c r="UID5" s="69"/>
      <c r="UIE5" s="69"/>
      <c r="UIF5" s="69"/>
      <c r="UIG5" s="69"/>
      <c r="UIH5" s="69"/>
      <c r="UII5" s="69"/>
      <c r="UIJ5" s="69"/>
      <c r="UIK5" s="69"/>
      <c r="UIL5" s="69"/>
      <c r="UIM5" s="69"/>
      <c r="UIN5" s="69"/>
      <c r="UIO5" s="69"/>
      <c r="UIP5" s="69"/>
      <c r="UIQ5" s="69"/>
      <c r="UIR5" s="69"/>
      <c r="UIS5" s="69"/>
      <c r="UIT5" s="69"/>
      <c r="UIU5" s="69"/>
      <c r="UIV5" s="69"/>
      <c r="UIW5" s="69"/>
      <c r="UIX5" s="69"/>
      <c r="UIY5" s="69"/>
      <c r="UIZ5" s="69"/>
      <c r="UJA5" s="69"/>
      <c r="UJB5" s="69"/>
      <c r="UJC5" s="69"/>
      <c r="UJD5" s="69"/>
      <c r="UJE5" s="69"/>
      <c r="UJF5" s="69"/>
      <c r="UJG5" s="69"/>
      <c r="UJH5" s="69"/>
      <c r="UJI5" s="69"/>
      <c r="UJJ5" s="69"/>
      <c r="UJK5" s="69"/>
      <c r="UJL5" s="69"/>
      <c r="UJM5" s="69"/>
      <c r="UJN5" s="69"/>
      <c r="UJO5" s="69"/>
      <c r="UJP5" s="69"/>
      <c r="UJQ5" s="69"/>
      <c r="UJR5" s="69"/>
      <c r="UJS5" s="69"/>
      <c r="UJT5" s="69"/>
      <c r="UJU5" s="69"/>
      <c r="UJV5" s="69"/>
      <c r="UJW5" s="69"/>
      <c r="UJX5" s="69"/>
      <c r="UJY5" s="69"/>
      <c r="UJZ5" s="69"/>
      <c r="UKA5" s="69"/>
      <c r="UKB5" s="69"/>
      <c r="UKC5" s="69"/>
      <c r="UKD5" s="69"/>
      <c r="UKE5" s="69"/>
      <c r="UKF5" s="69"/>
      <c r="UKG5" s="69"/>
      <c r="UKH5" s="69"/>
      <c r="UKI5" s="69"/>
      <c r="UKJ5" s="69"/>
      <c r="UKK5" s="69"/>
      <c r="UKL5" s="69"/>
      <c r="UKM5" s="69"/>
      <c r="UKN5" s="69"/>
      <c r="UKO5" s="69"/>
      <c r="UKP5" s="69"/>
      <c r="UKQ5" s="69"/>
      <c r="UKR5" s="69"/>
      <c r="UKS5" s="69"/>
      <c r="UKT5" s="69"/>
      <c r="UKU5" s="69"/>
      <c r="UKV5" s="69"/>
      <c r="UKW5" s="69"/>
      <c r="UKX5" s="69"/>
      <c r="UKY5" s="69"/>
      <c r="UKZ5" s="69"/>
      <c r="ULA5" s="69"/>
      <c r="ULB5" s="69"/>
      <c r="ULC5" s="69"/>
      <c r="ULD5" s="69"/>
      <c r="ULE5" s="69"/>
      <c r="ULF5" s="69"/>
      <c r="ULG5" s="69"/>
      <c r="ULH5" s="69"/>
      <c r="ULI5" s="69"/>
      <c r="ULJ5" s="69"/>
      <c r="ULK5" s="69"/>
      <c r="ULL5" s="69"/>
      <c r="ULM5" s="69"/>
      <c r="ULN5" s="69"/>
      <c r="ULO5" s="69"/>
      <c r="ULP5" s="69"/>
      <c r="ULQ5" s="69"/>
      <c r="ULR5" s="69"/>
      <c r="ULS5" s="69"/>
      <c r="ULT5" s="69"/>
      <c r="ULU5" s="69"/>
      <c r="ULV5" s="69"/>
      <c r="ULW5" s="69"/>
      <c r="ULX5" s="69"/>
      <c r="ULY5" s="69"/>
      <c r="ULZ5" s="69"/>
      <c r="UMA5" s="69"/>
      <c r="UMB5" s="69"/>
      <c r="UMC5" s="69"/>
      <c r="UMD5" s="69"/>
      <c r="UME5" s="69"/>
      <c r="UMF5" s="69"/>
      <c r="UMG5" s="69"/>
      <c r="UMH5" s="69"/>
      <c r="UMI5" s="69"/>
      <c r="UMJ5" s="69"/>
      <c r="UMK5" s="69"/>
      <c r="UML5" s="69"/>
      <c r="UMM5" s="69"/>
      <c r="UMN5" s="69"/>
      <c r="UMO5" s="69"/>
      <c r="UMP5" s="69"/>
      <c r="UMQ5" s="69"/>
      <c r="UMR5" s="69"/>
      <c r="UMS5" s="69"/>
      <c r="UMT5" s="69"/>
      <c r="UMU5" s="69"/>
      <c r="UMV5" s="69"/>
      <c r="UMW5" s="69"/>
      <c r="UMX5" s="69"/>
      <c r="UMY5" s="69"/>
      <c r="UMZ5" s="69"/>
      <c r="UNA5" s="69"/>
      <c r="UNB5" s="69"/>
      <c r="UNC5" s="69"/>
      <c r="UND5" s="69"/>
      <c r="UNE5" s="69"/>
      <c r="UNF5" s="69"/>
      <c r="UNG5" s="69"/>
      <c r="UNH5" s="69"/>
      <c r="UNI5" s="69"/>
      <c r="UNJ5" s="69"/>
      <c r="UNK5" s="69"/>
      <c r="UNL5" s="69"/>
      <c r="UNM5" s="69"/>
      <c r="UNN5" s="69"/>
      <c r="UNO5" s="69"/>
      <c r="UNP5" s="69"/>
      <c r="UNQ5" s="69"/>
      <c r="UNR5" s="69"/>
      <c r="UNS5" s="69"/>
      <c r="UNT5" s="69"/>
      <c r="UNU5" s="69"/>
      <c r="UNV5" s="69"/>
      <c r="UNW5" s="69"/>
      <c r="UNX5" s="69"/>
      <c r="UNY5" s="69"/>
      <c r="UNZ5" s="69"/>
      <c r="UOA5" s="69"/>
      <c r="UOB5" s="69"/>
      <c r="UOC5" s="69"/>
      <c r="UOD5" s="69"/>
      <c r="UOE5" s="69"/>
      <c r="UOF5" s="69"/>
      <c r="UOG5" s="69"/>
      <c r="UOH5" s="69"/>
      <c r="UOI5" s="69"/>
      <c r="UOJ5" s="69"/>
      <c r="UOK5" s="69"/>
      <c r="UOL5" s="69"/>
      <c r="UOM5" s="69"/>
      <c r="UON5" s="69"/>
      <c r="UOO5" s="69"/>
      <c r="UOP5" s="69"/>
      <c r="UOQ5" s="69"/>
      <c r="UOR5" s="69"/>
      <c r="UOS5" s="69"/>
      <c r="UOT5" s="69"/>
      <c r="UOU5" s="69"/>
      <c r="UOV5" s="69"/>
      <c r="UOW5" s="69"/>
      <c r="UOX5" s="69"/>
      <c r="UOY5" s="69"/>
      <c r="UOZ5" s="69"/>
      <c r="UPA5" s="69"/>
      <c r="UPB5" s="69"/>
      <c r="UPC5" s="69"/>
      <c r="UPD5" s="69"/>
      <c r="UPE5" s="69"/>
      <c r="UPF5" s="69"/>
      <c r="UPG5" s="69"/>
      <c r="UPH5" s="69"/>
      <c r="UPI5" s="69"/>
      <c r="UPJ5" s="69"/>
      <c r="UPK5" s="69"/>
      <c r="UPL5" s="69"/>
      <c r="UPM5" s="69"/>
      <c r="UPN5" s="69"/>
      <c r="UPO5" s="69"/>
      <c r="UPP5" s="69"/>
      <c r="UPQ5" s="69"/>
      <c r="UPR5" s="69"/>
      <c r="UPS5" s="69"/>
      <c r="UPT5" s="69"/>
      <c r="UPU5" s="69"/>
      <c r="UPV5" s="69"/>
      <c r="UPW5" s="69"/>
      <c r="UPX5" s="69"/>
      <c r="UPY5" s="69"/>
      <c r="UPZ5" s="69"/>
      <c r="UQA5" s="69"/>
      <c r="UQB5" s="69"/>
      <c r="UQC5" s="69"/>
      <c r="UQD5" s="69"/>
      <c r="UQE5" s="69"/>
      <c r="UQF5" s="69"/>
      <c r="UQG5" s="69"/>
      <c r="UQH5" s="69"/>
      <c r="UQI5" s="69"/>
      <c r="UQJ5" s="69"/>
      <c r="UQK5" s="69"/>
      <c r="UQL5" s="69"/>
      <c r="UQM5" s="69"/>
      <c r="UQN5" s="69"/>
      <c r="UQO5" s="69"/>
      <c r="UQP5" s="69"/>
      <c r="UQQ5" s="69"/>
      <c r="UQR5" s="69"/>
      <c r="UQS5" s="69"/>
      <c r="UQT5" s="69"/>
      <c r="UQU5" s="69"/>
      <c r="UQV5" s="69"/>
      <c r="UQW5" s="69"/>
      <c r="UQX5" s="69"/>
      <c r="UQY5" s="69"/>
      <c r="UQZ5" s="69"/>
      <c r="URA5" s="69"/>
      <c r="URB5" s="69"/>
      <c r="URC5" s="69"/>
      <c r="URD5" s="69"/>
      <c r="URE5" s="69"/>
      <c r="URF5" s="69"/>
      <c r="URG5" s="69"/>
      <c r="URH5" s="69"/>
      <c r="URI5" s="69"/>
      <c r="URJ5" s="69"/>
      <c r="URK5" s="69"/>
      <c r="URL5" s="69"/>
      <c r="URM5" s="69"/>
      <c r="URN5" s="69"/>
      <c r="URO5" s="69"/>
      <c r="URP5" s="69"/>
      <c r="URQ5" s="69"/>
      <c r="URR5" s="69"/>
      <c r="URS5" s="69"/>
      <c r="URT5" s="69"/>
      <c r="URU5" s="69"/>
      <c r="URV5" s="69"/>
      <c r="URW5" s="69"/>
      <c r="URX5" s="69"/>
      <c r="URY5" s="69"/>
      <c r="URZ5" s="69"/>
      <c r="USA5" s="69"/>
      <c r="USB5" s="69"/>
      <c r="USC5" s="69"/>
      <c r="USD5" s="69"/>
      <c r="USE5" s="69"/>
      <c r="USF5" s="69"/>
      <c r="USG5" s="69"/>
      <c r="USH5" s="69"/>
      <c r="USI5" s="69"/>
      <c r="USJ5" s="69"/>
      <c r="USK5" s="69"/>
      <c r="USL5" s="69"/>
      <c r="USM5" s="69"/>
      <c r="USN5" s="69"/>
      <c r="USO5" s="69"/>
      <c r="USP5" s="69"/>
      <c r="USQ5" s="69"/>
      <c r="USR5" s="69"/>
      <c r="USS5" s="69"/>
      <c r="UST5" s="69"/>
      <c r="USU5" s="69"/>
      <c r="USV5" s="69"/>
      <c r="USW5" s="69"/>
      <c r="USX5" s="69"/>
      <c r="USY5" s="69"/>
      <c r="USZ5" s="69"/>
      <c r="UTA5" s="69"/>
      <c r="UTB5" s="69"/>
      <c r="UTC5" s="69"/>
      <c r="UTD5" s="69"/>
      <c r="UTE5" s="69"/>
      <c r="UTF5" s="69"/>
      <c r="UTG5" s="69"/>
      <c r="UTH5" s="69"/>
      <c r="UTI5" s="69"/>
      <c r="UTJ5" s="69"/>
      <c r="UTK5" s="69"/>
      <c r="UTL5" s="69"/>
      <c r="UTM5" s="69"/>
      <c r="UTN5" s="69"/>
      <c r="UTO5" s="69"/>
      <c r="UTP5" s="69"/>
      <c r="UTQ5" s="69"/>
      <c r="UTR5" s="69"/>
      <c r="UTS5" s="69"/>
      <c r="UTT5" s="69"/>
      <c r="UTU5" s="69"/>
      <c r="UTV5" s="69"/>
      <c r="UTW5" s="69"/>
      <c r="UTX5" s="69"/>
      <c r="UTY5" s="69"/>
      <c r="UTZ5" s="69"/>
      <c r="UUA5" s="69"/>
      <c r="UUB5" s="69"/>
      <c r="UUC5" s="69"/>
      <c r="UUD5" s="69"/>
      <c r="UUE5" s="69"/>
      <c r="UUF5" s="69"/>
      <c r="UUG5" s="69"/>
      <c r="UUH5" s="69"/>
      <c r="UUI5" s="69"/>
      <c r="UUJ5" s="69"/>
      <c r="UUK5" s="69"/>
      <c r="UUL5" s="69"/>
      <c r="UUM5" s="69"/>
      <c r="UUN5" s="69"/>
      <c r="UUO5" s="69"/>
      <c r="UUP5" s="69"/>
      <c r="UUQ5" s="69"/>
      <c r="UUR5" s="69"/>
      <c r="UUS5" s="69"/>
      <c r="UUT5" s="69"/>
      <c r="UUU5" s="69"/>
      <c r="UUV5" s="69"/>
      <c r="UUW5" s="69"/>
      <c r="UUX5" s="69"/>
      <c r="UUY5" s="69"/>
      <c r="UUZ5" s="69"/>
      <c r="UVA5" s="69"/>
      <c r="UVB5" s="69"/>
      <c r="UVC5" s="69"/>
      <c r="UVD5" s="69"/>
      <c r="UVE5" s="69"/>
      <c r="UVF5" s="69"/>
      <c r="UVG5" s="69"/>
      <c r="UVH5" s="69"/>
      <c r="UVI5" s="69"/>
      <c r="UVJ5" s="69"/>
      <c r="UVK5" s="69"/>
      <c r="UVL5" s="69"/>
      <c r="UVM5" s="69"/>
      <c r="UVN5" s="69"/>
      <c r="UVO5" s="69"/>
      <c r="UVP5" s="69"/>
      <c r="UVQ5" s="69"/>
      <c r="UVR5" s="69"/>
      <c r="UVS5" s="69"/>
      <c r="UVT5" s="69"/>
      <c r="UVU5" s="69"/>
      <c r="UVV5" s="69"/>
      <c r="UVW5" s="69"/>
      <c r="UVX5" s="69"/>
      <c r="UVY5" s="69"/>
      <c r="UVZ5" s="69"/>
      <c r="UWA5" s="69"/>
      <c r="UWB5" s="69"/>
      <c r="UWC5" s="69"/>
      <c r="UWD5" s="69"/>
      <c r="UWE5" s="69"/>
      <c r="UWF5" s="69"/>
      <c r="UWG5" s="69"/>
      <c r="UWH5" s="69"/>
      <c r="UWI5" s="69"/>
      <c r="UWJ5" s="69"/>
      <c r="UWK5" s="69"/>
      <c r="UWL5" s="69"/>
      <c r="UWM5" s="69"/>
      <c r="UWN5" s="69"/>
      <c r="UWO5" s="69"/>
      <c r="UWP5" s="69"/>
      <c r="UWQ5" s="69"/>
      <c r="UWR5" s="69"/>
      <c r="UWS5" s="69"/>
      <c r="UWT5" s="69"/>
      <c r="UWU5" s="69"/>
      <c r="UWV5" s="69"/>
      <c r="UWW5" s="69"/>
      <c r="UWX5" s="69"/>
      <c r="UWY5" s="69"/>
      <c r="UWZ5" s="69"/>
      <c r="UXA5" s="69"/>
      <c r="UXB5" s="69"/>
      <c r="UXC5" s="69"/>
      <c r="UXD5" s="69"/>
      <c r="UXE5" s="69"/>
      <c r="UXF5" s="69"/>
      <c r="UXG5" s="69"/>
      <c r="UXH5" s="69"/>
      <c r="UXI5" s="69"/>
      <c r="UXJ5" s="69"/>
      <c r="UXK5" s="69"/>
      <c r="UXL5" s="69"/>
      <c r="UXM5" s="69"/>
      <c r="UXN5" s="69"/>
      <c r="UXO5" s="69"/>
      <c r="UXP5" s="69"/>
      <c r="UXQ5" s="69"/>
      <c r="UXR5" s="69"/>
      <c r="UXS5" s="69"/>
      <c r="UXT5" s="69"/>
      <c r="UXU5" s="69"/>
      <c r="UXV5" s="69"/>
      <c r="UXW5" s="69"/>
      <c r="UXX5" s="69"/>
      <c r="UXY5" s="69"/>
      <c r="UXZ5" s="69"/>
      <c r="UYA5" s="69"/>
      <c r="UYB5" s="69"/>
      <c r="UYC5" s="69"/>
      <c r="UYD5" s="69"/>
      <c r="UYE5" s="69"/>
      <c r="UYF5" s="69"/>
      <c r="UYG5" s="69"/>
      <c r="UYH5" s="69"/>
      <c r="UYI5" s="69"/>
      <c r="UYJ5" s="69"/>
      <c r="UYK5" s="69"/>
      <c r="UYL5" s="69"/>
      <c r="UYM5" s="69"/>
      <c r="UYN5" s="69"/>
      <c r="UYO5" s="69"/>
      <c r="UYP5" s="69"/>
      <c r="UYQ5" s="69"/>
      <c r="UYR5" s="69"/>
      <c r="UYS5" s="69"/>
      <c r="UYT5" s="69"/>
      <c r="UYU5" s="69"/>
      <c r="UYV5" s="69"/>
      <c r="UYW5" s="69"/>
      <c r="UYX5" s="69"/>
      <c r="UYY5" s="69"/>
      <c r="UYZ5" s="69"/>
      <c r="UZA5" s="69"/>
      <c r="UZB5" s="69"/>
      <c r="UZC5" s="69"/>
      <c r="UZD5" s="69"/>
      <c r="UZE5" s="69"/>
      <c r="UZF5" s="69"/>
      <c r="UZG5" s="69"/>
      <c r="UZH5" s="69"/>
      <c r="UZI5" s="69"/>
      <c r="UZJ5" s="69"/>
      <c r="UZK5" s="69"/>
      <c r="UZL5" s="69"/>
      <c r="UZM5" s="69"/>
      <c r="UZN5" s="69"/>
      <c r="UZO5" s="69"/>
      <c r="UZP5" s="69"/>
      <c r="UZQ5" s="69"/>
      <c r="UZR5" s="69"/>
      <c r="UZS5" s="69"/>
      <c r="UZT5" s="69"/>
      <c r="UZU5" s="69"/>
      <c r="UZV5" s="69"/>
      <c r="UZW5" s="69"/>
      <c r="UZX5" s="69"/>
      <c r="UZY5" s="69"/>
      <c r="UZZ5" s="69"/>
      <c r="VAA5" s="69"/>
      <c r="VAB5" s="69"/>
      <c r="VAC5" s="69"/>
      <c r="VAD5" s="69"/>
      <c r="VAE5" s="69"/>
      <c r="VAF5" s="69"/>
      <c r="VAG5" s="69"/>
      <c r="VAH5" s="69"/>
      <c r="VAI5" s="69"/>
      <c r="VAJ5" s="69"/>
      <c r="VAK5" s="69"/>
      <c r="VAL5" s="69"/>
      <c r="VAM5" s="69"/>
      <c r="VAN5" s="69"/>
      <c r="VAO5" s="69"/>
      <c r="VAP5" s="69"/>
      <c r="VAQ5" s="69"/>
      <c r="VAR5" s="69"/>
      <c r="VAS5" s="69"/>
      <c r="VAT5" s="69"/>
      <c r="VAU5" s="69"/>
      <c r="VAV5" s="69"/>
      <c r="VAW5" s="69"/>
      <c r="VAX5" s="69"/>
      <c r="VAY5" s="69"/>
      <c r="VAZ5" s="69"/>
      <c r="VBA5" s="69"/>
      <c r="VBB5" s="69"/>
      <c r="VBC5" s="69"/>
      <c r="VBD5" s="69"/>
      <c r="VBE5" s="69"/>
      <c r="VBF5" s="69"/>
      <c r="VBG5" s="69"/>
      <c r="VBH5" s="69"/>
      <c r="VBI5" s="69"/>
      <c r="VBJ5" s="69"/>
      <c r="VBK5" s="69"/>
      <c r="VBL5" s="69"/>
      <c r="VBM5" s="69"/>
      <c r="VBN5" s="69"/>
      <c r="VBO5" s="69"/>
      <c r="VBP5" s="69"/>
      <c r="VBQ5" s="69"/>
      <c r="VBR5" s="69"/>
      <c r="VBS5" s="69"/>
      <c r="VBT5" s="69"/>
      <c r="VBU5" s="69"/>
      <c r="VBV5" s="69"/>
      <c r="VBW5" s="69"/>
      <c r="VBX5" s="69"/>
      <c r="VBY5" s="69"/>
      <c r="VBZ5" s="69"/>
      <c r="VCA5" s="69"/>
      <c r="VCB5" s="69"/>
      <c r="VCC5" s="69"/>
      <c r="VCD5" s="69"/>
      <c r="VCE5" s="69"/>
      <c r="VCF5" s="69"/>
      <c r="VCG5" s="69"/>
      <c r="VCH5" s="69"/>
      <c r="VCI5" s="69"/>
      <c r="VCJ5" s="69"/>
      <c r="VCK5" s="69"/>
      <c r="VCL5" s="69"/>
      <c r="VCM5" s="69"/>
      <c r="VCN5" s="69"/>
      <c r="VCO5" s="69"/>
      <c r="VCP5" s="69"/>
      <c r="VCQ5" s="69"/>
      <c r="VCR5" s="69"/>
      <c r="VCS5" s="69"/>
      <c r="VCT5" s="69"/>
      <c r="VCU5" s="69"/>
      <c r="VCV5" s="69"/>
      <c r="VCW5" s="69"/>
      <c r="VCX5" s="69"/>
      <c r="VCY5" s="69"/>
      <c r="VCZ5" s="69"/>
      <c r="VDA5" s="69"/>
      <c r="VDB5" s="69"/>
      <c r="VDC5" s="69"/>
      <c r="VDD5" s="69"/>
      <c r="VDE5" s="69"/>
      <c r="VDF5" s="69"/>
      <c r="VDG5" s="69"/>
      <c r="VDH5" s="69"/>
      <c r="VDI5" s="69"/>
      <c r="VDJ5" s="69"/>
      <c r="VDK5" s="69"/>
      <c r="VDL5" s="69"/>
      <c r="VDM5" s="69"/>
      <c r="VDN5" s="69"/>
      <c r="VDO5" s="69"/>
      <c r="VDP5" s="69"/>
      <c r="VDQ5" s="69"/>
      <c r="VDR5" s="69"/>
      <c r="VDS5" s="69"/>
      <c r="VDT5" s="69"/>
      <c r="VDU5" s="69"/>
      <c r="VDV5" s="69"/>
      <c r="VDW5" s="69"/>
      <c r="VDX5" s="69"/>
      <c r="VDY5" s="69"/>
      <c r="VDZ5" s="69"/>
      <c r="VEA5" s="69"/>
      <c r="VEB5" s="69"/>
      <c r="VEC5" s="69"/>
      <c r="VED5" s="69"/>
      <c r="VEE5" s="69"/>
      <c r="VEF5" s="69"/>
      <c r="VEG5" s="69"/>
      <c r="VEH5" s="69"/>
      <c r="VEI5" s="69"/>
      <c r="VEJ5" s="69"/>
      <c r="VEK5" s="69"/>
      <c r="VEL5" s="69"/>
      <c r="VEM5" s="69"/>
      <c r="VEN5" s="69"/>
      <c r="VEO5" s="69"/>
      <c r="VEP5" s="69"/>
      <c r="VEQ5" s="69"/>
      <c r="VER5" s="69"/>
      <c r="VES5" s="69"/>
      <c r="VET5" s="69"/>
      <c r="VEU5" s="69"/>
      <c r="VEV5" s="69"/>
      <c r="VEW5" s="69"/>
      <c r="VEX5" s="69"/>
      <c r="VEY5" s="69"/>
      <c r="VEZ5" s="69"/>
      <c r="VFA5" s="69"/>
      <c r="VFB5" s="69"/>
      <c r="VFC5" s="69"/>
      <c r="VFD5" s="69"/>
      <c r="VFE5" s="69"/>
      <c r="VFF5" s="69"/>
      <c r="VFG5" s="69"/>
      <c r="VFH5" s="69"/>
      <c r="VFI5" s="69"/>
      <c r="VFJ5" s="69"/>
      <c r="VFK5" s="69"/>
      <c r="VFL5" s="69"/>
      <c r="VFM5" s="69"/>
      <c r="VFN5" s="69"/>
      <c r="VFO5" s="69"/>
      <c r="VFP5" s="69"/>
      <c r="VFQ5" s="69"/>
      <c r="VFR5" s="69"/>
      <c r="VFS5" s="69"/>
      <c r="VFT5" s="69"/>
      <c r="VFU5" s="69"/>
      <c r="VFV5" s="69"/>
      <c r="VFW5" s="69"/>
      <c r="VFX5" s="69"/>
      <c r="VFY5" s="69"/>
      <c r="VFZ5" s="69"/>
      <c r="VGA5" s="69"/>
      <c r="VGB5" s="69"/>
      <c r="VGC5" s="69"/>
      <c r="VGD5" s="69"/>
      <c r="VGE5" s="69"/>
      <c r="VGF5" s="69"/>
      <c r="VGG5" s="69"/>
      <c r="VGH5" s="69"/>
      <c r="VGI5" s="69"/>
      <c r="VGJ5" s="69"/>
      <c r="VGK5" s="69"/>
      <c r="VGL5" s="69"/>
      <c r="VGM5" s="69"/>
      <c r="VGN5" s="69"/>
      <c r="VGO5" s="69"/>
      <c r="VGP5" s="69"/>
      <c r="VGQ5" s="69"/>
      <c r="VGR5" s="69"/>
      <c r="VGS5" s="69"/>
      <c r="VGT5" s="69"/>
      <c r="VGU5" s="69"/>
      <c r="VGV5" s="69"/>
      <c r="VGW5" s="69"/>
      <c r="VGX5" s="69"/>
      <c r="VGY5" s="69"/>
      <c r="VGZ5" s="69"/>
      <c r="VHA5" s="69"/>
      <c r="VHB5" s="69"/>
      <c r="VHC5" s="69"/>
      <c r="VHD5" s="69"/>
      <c r="VHE5" s="69"/>
      <c r="VHF5" s="69"/>
      <c r="VHG5" s="69"/>
      <c r="VHH5" s="69"/>
      <c r="VHI5" s="69"/>
      <c r="VHJ5" s="69"/>
      <c r="VHK5" s="69"/>
      <c r="VHL5" s="69"/>
      <c r="VHM5" s="69"/>
      <c r="VHN5" s="69"/>
      <c r="VHO5" s="69"/>
      <c r="VHP5" s="69"/>
      <c r="VHQ5" s="69"/>
      <c r="VHR5" s="69"/>
      <c r="VHS5" s="69"/>
      <c r="VHT5" s="69"/>
      <c r="VHU5" s="69"/>
      <c r="VHV5" s="69"/>
      <c r="VHW5" s="69"/>
      <c r="VHX5" s="69"/>
      <c r="VHY5" s="69"/>
      <c r="VHZ5" s="69"/>
      <c r="VIA5" s="69"/>
      <c r="VIB5" s="69"/>
      <c r="VIC5" s="69"/>
      <c r="VID5" s="69"/>
      <c r="VIE5" s="69"/>
      <c r="VIF5" s="69"/>
      <c r="VIG5" s="69"/>
      <c r="VIH5" s="69"/>
      <c r="VII5" s="69"/>
      <c r="VIJ5" s="69"/>
      <c r="VIK5" s="69"/>
      <c r="VIL5" s="69"/>
      <c r="VIM5" s="69"/>
      <c r="VIN5" s="69"/>
      <c r="VIO5" s="69"/>
      <c r="VIP5" s="69"/>
      <c r="VIQ5" s="69"/>
      <c r="VIR5" s="69"/>
      <c r="VIS5" s="69"/>
      <c r="VIT5" s="69"/>
      <c r="VIU5" s="69"/>
      <c r="VIV5" s="69"/>
      <c r="VIW5" s="69"/>
      <c r="VIX5" s="69"/>
      <c r="VIY5" s="69"/>
      <c r="VIZ5" s="69"/>
      <c r="VJA5" s="69"/>
      <c r="VJB5" s="69"/>
      <c r="VJC5" s="69"/>
      <c r="VJD5" s="69"/>
      <c r="VJE5" s="69"/>
      <c r="VJF5" s="69"/>
      <c r="VJG5" s="69"/>
      <c r="VJH5" s="69"/>
      <c r="VJI5" s="69"/>
      <c r="VJJ5" s="69"/>
      <c r="VJK5" s="69"/>
      <c r="VJL5" s="69"/>
      <c r="VJM5" s="69"/>
      <c r="VJN5" s="69"/>
      <c r="VJO5" s="69"/>
      <c r="VJP5" s="69"/>
      <c r="VJQ5" s="69"/>
      <c r="VJR5" s="69"/>
      <c r="VJS5" s="69"/>
      <c r="VJT5" s="69"/>
      <c r="VJU5" s="69"/>
      <c r="VJV5" s="69"/>
      <c r="VJW5" s="69"/>
      <c r="VJX5" s="69"/>
      <c r="VJY5" s="69"/>
      <c r="VJZ5" s="69"/>
      <c r="VKA5" s="69"/>
      <c r="VKB5" s="69"/>
      <c r="VKC5" s="69"/>
      <c r="VKD5" s="69"/>
      <c r="VKE5" s="69"/>
      <c r="VKF5" s="69"/>
      <c r="VKG5" s="69"/>
      <c r="VKH5" s="69"/>
      <c r="VKI5" s="69"/>
      <c r="VKJ5" s="69"/>
      <c r="VKK5" s="69"/>
      <c r="VKL5" s="69"/>
      <c r="VKM5" s="69"/>
      <c r="VKN5" s="69"/>
      <c r="VKO5" s="69"/>
      <c r="VKP5" s="69"/>
      <c r="VKQ5" s="69"/>
      <c r="VKR5" s="69"/>
      <c r="VKS5" s="69"/>
      <c r="VKT5" s="69"/>
      <c r="VKU5" s="69"/>
      <c r="VKV5" s="69"/>
      <c r="VKW5" s="69"/>
      <c r="VKX5" s="69"/>
      <c r="VKY5" s="69"/>
      <c r="VKZ5" s="69"/>
      <c r="VLA5" s="69"/>
      <c r="VLB5" s="69"/>
      <c r="VLC5" s="69"/>
      <c r="VLD5" s="69"/>
      <c r="VLE5" s="69"/>
      <c r="VLF5" s="69"/>
      <c r="VLG5" s="69"/>
      <c r="VLH5" s="69"/>
      <c r="VLI5" s="69"/>
      <c r="VLJ5" s="69"/>
      <c r="VLK5" s="69"/>
      <c r="VLL5" s="69"/>
      <c r="VLM5" s="69"/>
      <c r="VLN5" s="69"/>
      <c r="VLO5" s="69"/>
      <c r="VLP5" s="69"/>
      <c r="VLQ5" s="69"/>
      <c r="VLR5" s="69"/>
      <c r="VLS5" s="69"/>
      <c r="VLT5" s="69"/>
      <c r="VLU5" s="69"/>
      <c r="VLV5" s="69"/>
      <c r="VLW5" s="69"/>
      <c r="VLX5" s="69"/>
      <c r="VLY5" s="69"/>
      <c r="VLZ5" s="69"/>
      <c r="VMA5" s="69"/>
      <c r="VMB5" s="69"/>
      <c r="VMC5" s="69"/>
      <c r="VMD5" s="69"/>
      <c r="VME5" s="69"/>
      <c r="VMF5" s="69"/>
      <c r="VMG5" s="69"/>
      <c r="VMH5" s="69"/>
      <c r="VMI5" s="69"/>
      <c r="VMJ5" s="69"/>
      <c r="VMK5" s="69"/>
      <c r="VML5" s="69"/>
      <c r="VMM5" s="69"/>
      <c r="VMN5" s="69"/>
      <c r="VMO5" s="69"/>
      <c r="VMP5" s="69"/>
      <c r="VMQ5" s="69"/>
      <c r="VMR5" s="69"/>
      <c r="VMS5" s="69"/>
      <c r="VMT5" s="69"/>
      <c r="VMU5" s="69"/>
      <c r="VMV5" s="69"/>
      <c r="VMW5" s="69"/>
      <c r="VMX5" s="69"/>
      <c r="VMY5" s="69"/>
      <c r="VMZ5" s="69"/>
      <c r="VNA5" s="69"/>
      <c r="VNB5" s="69"/>
      <c r="VNC5" s="69"/>
      <c r="VND5" s="69"/>
      <c r="VNE5" s="69"/>
      <c r="VNF5" s="69"/>
      <c r="VNG5" s="69"/>
      <c r="VNH5" s="69"/>
      <c r="VNI5" s="69"/>
      <c r="VNJ5" s="69"/>
      <c r="VNK5" s="69"/>
      <c r="VNL5" s="69"/>
      <c r="VNM5" s="69"/>
      <c r="VNN5" s="69"/>
      <c r="VNO5" s="69"/>
      <c r="VNP5" s="69"/>
      <c r="VNQ5" s="69"/>
      <c r="VNR5" s="69"/>
      <c r="VNS5" s="69"/>
      <c r="VNT5" s="69"/>
      <c r="VNU5" s="69"/>
      <c r="VNV5" s="69"/>
      <c r="VNW5" s="69"/>
      <c r="VNX5" s="69"/>
      <c r="VNY5" s="69"/>
      <c r="VNZ5" s="69"/>
      <c r="VOA5" s="69"/>
      <c r="VOB5" s="69"/>
      <c r="VOC5" s="69"/>
      <c r="VOD5" s="69"/>
      <c r="VOE5" s="69"/>
      <c r="VOF5" s="69"/>
      <c r="VOG5" s="69"/>
      <c r="VOH5" s="69"/>
      <c r="VOI5" s="69"/>
      <c r="VOJ5" s="69"/>
      <c r="VOK5" s="69"/>
      <c r="VOL5" s="69"/>
      <c r="VOM5" s="69"/>
      <c r="VON5" s="69"/>
      <c r="VOO5" s="69"/>
      <c r="VOP5" s="69"/>
      <c r="VOQ5" s="69"/>
      <c r="VOR5" s="69"/>
      <c r="VOS5" s="69"/>
      <c r="VOT5" s="69"/>
      <c r="VOU5" s="69"/>
      <c r="VOV5" s="69"/>
      <c r="VOW5" s="69"/>
      <c r="VOX5" s="69"/>
      <c r="VOY5" s="69"/>
      <c r="VOZ5" s="69"/>
      <c r="VPA5" s="69"/>
      <c r="VPB5" s="69"/>
      <c r="VPC5" s="69"/>
      <c r="VPD5" s="69"/>
      <c r="VPE5" s="69"/>
      <c r="VPF5" s="69"/>
      <c r="VPG5" s="69"/>
      <c r="VPH5" s="69"/>
      <c r="VPI5" s="69"/>
      <c r="VPJ5" s="69"/>
      <c r="VPK5" s="69"/>
      <c r="VPL5" s="69"/>
      <c r="VPM5" s="69"/>
      <c r="VPN5" s="69"/>
      <c r="VPO5" s="69"/>
      <c r="VPP5" s="69"/>
      <c r="VPQ5" s="69"/>
      <c r="VPR5" s="69"/>
      <c r="VPS5" s="69"/>
      <c r="VPT5" s="69"/>
      <c r="VPU5" s="69"/>
      <c r="VPV5" s="69"/>
      <c r="VPW5" s="69"/>
      <c r="VPX5" s="69"/>
      <c r="VPY5" s="69"/>
      <c r="VPZ5" s="69"/>
      <c r="VQA5" s="69"/>
      <c r="VQB5" s="69"/>
      <c r="VQC5" s="69"/>
      <c r="VQD5" s="69"/>
      <c r="VQE5" s="69"/>
      <c r="VQF5" s="69"/>
      <c r="VQG5" s="69"/>
      <c r="VQH5" s="69"/>
      <c r="VQI5" s="69"/>
      <c r="VQJ5" s="69"/>
      <c r="VQK5" s="69"/>
      <c r="VQL5" s="69"/>
      <c r="VQM5" s="69"/>
      <c r="VQN5" s="69"/>
      <c r="VQO5" s="69"/>
      <c r="VQP5" s="69"/>
      <c r="VQQ5" s="69"/>
      <c r="VQR5" s="69"/>
      <c r="VQS5" s="69"/>
      <c r="VQT5" s="69"/>
      <c r="VQU5" s="69"/>
      <c r="VQV5" s="69"/>
      <c r="VQW5" s="69"/>
      <c r="VQX5" s="69"/>
      <c r="VQY5" s="69"/>
      <c r="VQZ5" s="69"/>
      <c r="VRA5" s="69"/>
      <c r="VRB5" s="69"/>
      <c r="VRC5" s="69"/>
      <c r="VRD5" s="69"/>
      <c r="VRE5" s="69"/>
      <c r="VRF5" s="69"/>
      <c r="VRG5" s="69"/>
      <c r="VRH5" s="69"/>
      <c r="VRI5" s="69"/>
      <c r="VRJ5" s="69"/>
      <c r="VRK5" s="69"/>
      <c r="VRL5" s="69"/>
      <c r="VRM5" s="69"/>
      <c r="VRN5" s="69"/>
      <c r="VRO5" s="69"/>
      <c r="VRP5" s="69"/>
      <c r="VRQ5" s="69"/>
      <c r="VRR5" s="69"/>
      <c r="VRS5" s="69"/>
      <c r="VRT5" s="69"/>
      <c r="VRU5" s="69"/>
      <c r="VRV5" s="69"/>
      <c r="VRW5" s="69"/>
      <c r="VRX5" s="69"/>
      <c r="VRY5" s="69"/>
      <c r="VRZ5" s="69"/>
      <c r="VSA5" s="69"/>
      <c r="VSB5" s="69"/>
      <c r="VSC5" s="69"/>
      <c r="VSD5" s="69"/>
      <c r="VSE5" s="69"/>
      <c r="VSF5" s="69"/>
      <c r="VSG5" s="69"/>
      <c r="VSH5" s="69"/>
      <c r="VSI5" s="69"/>
      <c r="VSJ5" s="69"/>
      <c r="VSK5" s="69"/>
      <c r="VSL5" s="69"/>
      <c r="VSM5" s="69"/>
      <c r="VSN5" s="69"/>
      <c r="VSO5" s="69"/>
      <c r="VSP5" s="69"/>
      <c r="VSQ5" s="69"/>
      <c r="VSR5" s="69"/>
      <c r="VSS5" s="69"/>
      <c r="VST5" s="69"/>
      <c r="VSU5" s="69"/>
      <c r="VSV5" s="69"/>
      <c r="VSW5" s="69"/>
      <c r="VSX5" s="69"/>
      <c r="VSY5" s="69"/>
      <c r="VSZ5" s="69"/>
      <c r="VTA5" s="69"/>
      <c r="VTB5" s="69"/>
      <c r="VTC5" s="69"/>
      <c r="VTD5" s="69"/>
      <c r="VTE5" s="69"/>
      <c r="VTF5" s="69"/>
      <c r="VTG5" s="69"/>
      <c r="VTH5" s="69"/>
      <c r="VTI5" s="69"/>
      <c r="VTJ5" s="69"/>
      <c r="VTK5" s="69"/>
      <c r="VTL5" s="69"/>
      <c r="VTM5" s="69"/>
      <c r="VTN5" s="69"/>
      <c r="VTO5" s="69"/>
      <c r="VTP5" s="69"/>
      <c r="VTQ5" s="69"/>
      <c r="VTR5" s="69"/>
      <c r="VTS5" s="69"/>
      <c r="VTT5" s="69"/>
      <c r="VTU5" s="69"/>
      <c r="VTV5" s="69"/>
      <c r="VTW5" s="69"/>
      <c r="VTX5" s="69"/>
      <c r="VTY5" s="69"/>
      <c r="VTZ5" s="69"/>
      <c r="VUA5" s="69"/>
      <c r="VUB5" s="69"/>
      <c r="VUC5" s="69"/>
      <c r="VUD5" s="69"/>
      <c r="VUE5" s="69"/>
      <c r="VUF5" s="69"/>
      <c r="VUG5" s="69"/>
      <c r="VUH5" s="69"/>
      <c r="VUI5" s="69"/>
      <c r="VUJ5" s="69"/>
      <c r="VUK5" s="69"/>
      <c r="VUL5" s="69"/>
      <c r="VUM5" s="69"/>
      <c r="VUN5" s="69"/>
      <c r="VUO5" s="69"/>
      <c r="VUP5" s="69"/>
      <c r="VUQ5" s="69"/>
      <c r="VUR5" s="69"/>
      <c r="VUS5" s="69"/>
      <c r="VUT5" s="69"/>
      <c r="VUU5" s="69"/>
      <c r="VUV5" s="69"/>
      <c r="VUW5" s="69"/>
      <c r="VUX5" s="69"/>
      <c r="VUY5" s="69"/>
      <c r="VUZ5" s="69"/>
      <c r="VVA5" s="69"/>
      <c r="VVB5" s="69"/>
      <c r="VVC5" s="69"/>
      <c r="VVD5" s="69"/>
      <c r="VVE5" s="69"/>
      <c r="VVF5" s="69"/>
      <c r="VVG5" s="69"/>
      <c r="VVH5" s="69"/>
      <c r="VVI5" s="69"/>
      <c r="VVJ5" s="69"/>
      <c r="VVK5" s="69"/>
      <c r="VVL5" s="69"/>
      <c r="VVM5" s="69"/>
      <c r="VVN5" s="69"/>
      <c r="VVO5" s="69"/>
      <c r="VVP5" s="69"/>
      <c r="VVQ5" s="69"/>
      <c r="VVR5" s="69"/>
      <c r="VVS5" s="69"/>
      <c r="VVT5" s="69"/>
      <c r="VVU5" s="69"/>
      <c r="VVV5" s="69"/>
      <c r="VVW5" s="69"/>
      <c r="VVX5" s="69"/>
      <c r="VVY5" s="69"/>
      <c r="VVZ5" s="69"/>
      <c r="VWA5" s="69"/>
      <c r="VWB5" s="69"/>
      <c r="VWC5" s="69"/>
      <c r="VWD5" s="69"/>
      <c r="VWE5" s="69"/>
      <c r="VWF5" s="69"/>
      <c r="VWG5" s="69"/>
      <c r="VWH5" s="69"/>
      <c r="VWI5" s="69"/>
      <c r="VWJ5" s="69"/>
      <c r="VWK5" s="69"/>
      <c r="VWL5" s="69"/>
      <c r="VWM5" s="69"/>
      <c r="VWN5" s="69"/>
      <c r="VWO5" s="69"/>
      <c r="VWP5" s="69"/>
      <c r="VWQ5" s="69"/>
      <c r="VWR5" s="69"/>
      <c r="VWS5" s="69"/>
      <c r="VWT5" s="69"/>
      <c r="VWU5" s="69"/>
      <c r="VWV5" s="69"/>
      <c r="VWW5" s="69"/>
      <c r="VWX5" s="69"/>
      <c r="VWY5" s="69"/>
      <c r="VWZ5" s="69"/>
      <c r="VXA5" s="69"/>
      <c r="VXB5" s="69"/>
      <c r="VXC5" s="69"/>
      <c r="VXD5" s="69"/>
      <c r="VXE5" s="69"/>
      <c r="VXF5" s="69"/>
      <c r="VXG5" s="69"/>
      <c r="VXH5" s="69"/>
      <c r="VXI5" s="69"/>
      <c r="VXJ5" s="69"/>
      <c r="VXK5" s="69"/>
      <c r="VXL5" s="69"/>
      <c r="VXM5" s="69"/>
      <c r="VXN5" s="69"/>
      <c r="VXO5" s="69"/>
      <c r="VXP5" s="69"/>
      <c r="VXQ5" s="69"/>
      <c r="VXR5" s="69"/>
      <c r="VXS5" s="69"/>
      <c r="VXT5" s="69"/>
      <c r="VXU5" s="69"/>
      <c r="VXV5" s="69"/>
      <c r="VXW5" s="69"/>
      <c r="VXX5" s="69"/>
      <c r="VXY5" s="69"/>
      <c r="VXZ5" s="69"/>
      <c r="VYA5" s="69"/>
      <c r="VYB5" s="69"/>
      <c r="VYC5" s="69"/>
      <c r="VYD5" s="69"/>
      <c r="VYE5" s="69"/>
      <c r="VYF5" s="69"/>
      <c r="VYG5" s="69"/>
      <c r="VYH5" s="69"/>
      <c r="VYI5" s="69"/>
      <c r="VYJ5" s="69"/>
      <c r="VYK5" s="69"/>
      <c r="VYL5" s="69"/>
      <c r="VYM5" s="69"/>
      <c r="VYN5" s="69"/>
      <c r="VYO5" s="69"/>
      <c r="VYP5" s="69"/>
      <c r="VYQ5" s="69"/>
      <c r="VYR5" s="69"/>
      <c r="VYS5" s="69"/>
      <c r="VYT5" s="69"/>
      <c r="VYU5" s="69"/>
      <c r="VYV5" s="69"/>
      <c r="VYW5" s="69"/>
      <c r="VYX5" s="69"/>
      <c r="VYY5" s="69"/>
      <c r="VYZ5" s="69"/>
      <c r="VZA5" s="69"/>
      <c r="VZB5" s="69"/>
      <c r="VZC5" s="69"/>
      <c r="VZD5" s="69"/>
      <c r="VZE5" s="69"/>
      <c r="VZF5" s="69"/>
      <c r="VZG5" s="69"/>
      <c r="VZH5" s="69"/>
      <c r="VZI5" s="69"/>
      <c r="VZJ5" s="69"/>
      <c r="VZK5" s="69"/>
      <c r="VZL5" s="69"/>
      <c r="VZM5" s="69"/>
      <c r="VZN5" s="69"/>
      <c r="VZO5" s="69"/>
      <c r="VZP5" s="69"/>
      <c r="VZQ5" s="69"/>
      <c r="VZR5" s="69"/>
      <c r="VZS5" s="69"/>
      <c r="VZT5" s="69"/>
      <c r="VZU5" s="69"/>
      <c r="VZV5" s="69"/>
      <c r="VZW5" s="69"/>
      <c r="VZX5" s="69"/>
      <c r="VZY5" s="69"/>
      <c r="VZZ5" s="69"/>
      <c r="WAA5" s="69"/>
      <c r="WAB5" s="69"/>
      <c r="WAC5" s="69"/>
      <c r="WAD5" s="69"/>
      <c r="WAE5" s="69"/>
      <c r="WAF5" s="69"/>
      <c r="WAG5" s="69"/>
      <c r="WAH5" s="69"/>
      <c r="WAI5" s="69"/>
      <c r="WAJ5" s="69"/>
      <c r="WAK5" s="69"/>
      <c r="WAL5" s="69"/>
      <c r="WAM5" s="69"/>
      <c r="WAN5" s="69"/>
      <c r="WAO5" s="69"/>
      <c r="WAP5" s="69"/>
      <c r="WAQ5" s="69"/>
      <c r="WAR5" s="69"/>
      <c r="WAS5" s="69"/>
      <c r="WAT5" s="69"/>
      <c r="WAU5" s="69"/>
      <c r="WAV5" s="69"/>
      <c r="WAW5" s="69"/>
      <c r="WAX5" s="69"/>
      <c r="WAY5" s="69"/>
      <c r="WAZ5" s="69"/>
      <c r="WBA5" s="69"/>
      <c r="WBB5" s="69"/>
      <c r="WBC5" s="69"/>
      <c r="WBD5" s="69"/>
      <c r="WBE5" s="69"/>
      <c r="WBF5" s="69"/>
      <c r="WBG5" s="69"/>
      <c r="WBH5" s="69"/>
      <c r="WBI5" s="69"/>
      <c r="WBJ5" s="69"/>
      <c r="WBK5" s="69"/>
      <c r="WBL5" s="69"/>
      <c r="WBM5" s="69"/>
      <c r="WBN5" s="69"/>
      <c r="WBO5" s="69"/>
      <c r="WBP5" s="69"/>
      <c r="WBQ5" s="69"/>
      <c r="WBR5" s="69"/>
      <c r="WBS5" s="69"/>
      <c r="WBT5" s="69"/>
      <c r="WBU5" s="69"/>
      <c r="WBV5" s="69"/>
      <c r="WBW5" s="69"/>
      <c r="WBX5" s="69"/>
      <c r="WBY5" s="69"/>
      <c r="WBZ5" s="69"/>
      <c r="WCA5" s="69"/>
      <c r="WCB5" s="69"/>
      <c r="WCC5" s="69"/>
      <c r="WCD5" s="69"/>
      <c r="WCE5" s="69"/>
      <c r="WCF5" s="69"/>
      <c r="WCG5" s="69"/>
      <c r="WCH5" s="69"/>
      <c r="WCI5" s="69"/>
      <c r="WCJ5" s="69"/>
      <c r="WCK5" s="69"/>
      <c r="WCL5" s="69"/>
      <c r="WCM5" s="69"/>
      <c r="WCN5" s="69"/>
      <c r="WCO5" s="69"/>
      <c r="WCP5" s="69"/>
      <c r="WCQ5" s="69"/>
      <c r="WCR5" s="69"/>
      <c r="WCS5" s="69"/>
      <c r="WCT5" s="69"/>
      <c r="WCU5" s="69"/>
      <c r="WCV5" s="69"/>
      <c r="WCW5" s="69"/>
      <c r="WCX5" s="69"/>
      <c r="WCY5" s="69"/>
      <c r="WCZ5" s="69"/>
      <c r="WDA5" s="69"/>
      <c r="WDB5" s="69"/>
      <c r="WDC5" s="69"/>
      <c r="WDD5" s="69"/>
      <c r="WDE5" s="69"/>
      <c r="WDF5" s="69"/>
      <c r="WDG5" s="69"/>
      <c r="WDH5" s="69"/>
      <c r="WDI5" s="69"/>
      <c r="WDJ5" s="69"/>
      <c r="WDK5" s="69"/>
      <c r="WDL5" s="69"/>
      <c r="WDM5" s="69"/>
      <c r="WDN5" s="69"/>
      <c r="WDO5" s="69"/>
      <c r="WDP5" s="69"/>
      <c r="WDQ5" s="69"/>
      <c r="WDR5" s="69"/>
      <c r="WDS5" s="69"/>
      <c r="WDT5" s="69"/>
      <c r="WDU5" s="69"/>
      <c r="WDV5" s="69"/>
      <c r="WDW5" s="69"/>
      <c r="WDX5" s="69"/>
      <c r="WDY5" s="69"/>
      <c r="WDZ5" s="69"/>
      <c r="WEA5" s="69"/>
      <c r="WEB5" s="69"/>
      <c r="WEC5" s="69"/>
      <c r="WED5" s="69"/>
      <c r="WEE5" s="69"/>
      <c r="WEF5" s="69"/>
      <c r="WEG5" s="69"/>
      <c r="WEH5" s="69"/>
      <c r="WEI5" s="69"/>
      <c r="WEJ5" s="69"/>
      <c r="WEK5" s="69"/>
      <c r="WEL5" s="69"/>
      <c r="WEM5" s="69"/>
      <c r="WEN5" s="69"/>
      <c r="WEO5" s="69"/>
      <c r="WEP5" s="69"/>
      <c r="WEQ5" s="69"/>
      <c r="WER5" s="69"/>
      <c r="WES5" s="69"/>
      <c r="WET5" s="69"/>
      <c r="WEU5" s="69"/>
      <c r="WEV5" s="69"/>
      <c r="WEW5" s="69"/>
      <c r="WEX5" s="69"/>
      <c r="WEY5" s="69"/>
      <c r="WEZ5" s="69"/>
      <c r="WFA5" s="69"/>
      <c r="WFB5" s="69"/>
      <c r="WFC5" s="69"/>
      <c r="WFD5" s="69"/>
      <c r="WFE5" s="69"/>
      <c r="WFF5" s="69"/>
      <c r="WFG5" s="69"/>
      <c r="WFH5" s="69"/>
      <c r="WFI5" s="69"/>
      <c r="WFJ5" s="69"/>
      <c r="WFK5" s="69"/>
      <c r="WFL5" s="69"/>
      <c r="WFM5" s="69"/>
      <c r="WFN5" s="69"/>
      <c r="WFO5" s="69"/>
      <c r="WFP5" s="69"/>
      <c r="WFQ5" s="69"/>
      <c r="WFR5" s="69"/>
      <c r="WFS5" s="69"/>
      <c r="WFT5" s="69"/>
      <c r="WFU5" s="69"/>
      <c r="WFV5" s="69"/>
      <c r="WFW5" s="69"/>
      <c r="WFX5" s="69"/>
      <c r="WFY5" s="69"/>
      <c r="WFZ5" s="69"/>
      <c r="WGA5" s="69"/>
      <c r="WGB5" s="69"/>
      <c r="WGC5" s="69"/>
      <c r="WGD5" s="69"/>
      <c r="WGE5" s="69"/>
      <c r="WGF5" s="69"/>
      <c r="WGG5" s="69"/>
      <c r="WGH5" s="69"/>
      <c r="WGI5" s="69"/>
      <c r="WGJ5" s="69"/>
      <c r="WGK5" s="69"/>
      <c r="WGL5" s="69"/>
      <c r="WGM5" s="69"/>
      <c r="WGN5" s="69"/>
      <c r="WGO5" s="69"/>
      <c r="WGP5" s="69"/>
      <c r="WGQ5" s="69"/>
      <c r="WGR5" s="69"/>
      <c r="WGS5" s="69"/>
      <c r="WGT5" s="69"/>
      <c r="WGU5" s="69"/>
      <c r="WGV5" s="69"/>
      <c r="WGW5" s="69"/>
      <c r="WGX5" s="69"/>
      <c r="WGY5" s="69"/>
      <c r="WGZ5" s="69"/>
      <c r="WHA5" s="69"/>
      <c r="WHB5" s="69"/>
      <c r="WHC5" s="69"/>
      <c r="WHD5" s="69"/>
      <c r="WHE5" s="69"/>
      <c r="WHF5" s="69"/>
      <c r="WHG5" s="69"/>
      <c r="WHH5" s="69"/>
      <c r="WHI5" s="69"/>
      <c r="WHJ5" s="69"/>
      <c r="WHK5" s="69"/>
      <c r="WHL5" s="69"/>
      <c r="WHM5" s="69"/>
      <c r="WHN5" s="69"/>
      <c r="WHO5" s="69"/>
      <c r="WHP5" s="69"/>
      <c r="WHQ5" s="69"/>
      <c r="WHR5" s="69"/>
      <c r="WHS5" s="69"/>
      <c r="WHT5" s="69"/>
      <c r="WHU5" s="69"/>
      <c r="WHV5" s="69"/>
      <c r="WHW5" s="69"/>
      <c r="WHX5" s="69"/>
      <c r="WHY5" s="69"/>
      <c r="WHZ5" s="69"/>
      <c r="WIA5" s="69"/>
      <c r="WIB5" s="69"/>
      <c r="WIC5" s="69"/>
      <c r="WID5" s="69"/>
      <c r="WIE5" s="69"/>
      <c r="WIF5" s="69"/>
      <c r="WIG5" s="69"/>
      <c r="WIH5" s="69"/>
      <c r="WII5" s="69"/>
      <c r="WIJ5" s="69"/>
      <c r="WIK5" s="69"/>
      <c r="WIL5" s="69"/>
      <c r="WIM5" s="69"/>
      <c r="WIN5" s="69"/>
      <c r="WIO5" s="69"/>
      <c r="WIP5" s="69"/>
      <c r="WIQ5" s="69"/>
      <c r="WIR5" s="69"/>
      <c r="WIS5" s="69"/>
      <c r="WIT5" s="69"/>
      <c r="WIU5" s="69"/>
      <c r="WIV5" s="69"/>
      <c r="WIW5" s="69"/>
      <c r="WIX5" s="69"/>
      <c r="WIY5" s="69"/>
      <c r="WIZ5" s="69"/>
      <c r="WJA5" s="69"/>
      <c r="WJB5" s="69"/>
      <c r="WJC5" s="69"/>
      <c r="WJD5" s="69"/>
      <c r="WJE5" s="69"/>
      <c r="WJF5" s="69"/>
      <c r="WJG5" s="69"/>
      <c r="WJH5" s="69"/>
      <c r="WJI5" s="69"/>
      <c r="WJJ5" s="69"/>
      <c r="WJK5" s="69"/>
      <c r="WJL5" s="69"/>
      <c r="WJM5" s="69"/>
      <c r="WJN5" s="69"/>
      <c r="WJO5" s="69"/>
      <c r="WJP5" s="69"/>
      <c r="WJQ5" s="69"/>
      <c r="WJR5" s="69"/>
      <c r="WJS5" s="69"/>
      <c r="WJT5" s="69"/>
      <c r="WJU5" s="69"/>
      <c r="WJV5" s="69"/>
      <c r="WJW5" s="69"/>
      <c r="WJX5" s="69"/>
      <c r="WJY5" s="69"/>
      <c r="WJZ5" s="69"/>
      <c r="WKA5" s="69"/>
      <c r="WKB5" s="69"/>
      <c r="WKC5" s="69"/>
      <c r="WKD5" s="69"/>
      <c r="WKE5" s="69"/>
      <c r="WKF5" s="69"/>
      <c r="WKG5" s="69"/>
      <c r="WKH5" s="69"/>
      <c r="WKI5" s="69"/>
      <c r="WKJ5" s="69"/>
      <c r="WKK5" s="69"/>
      <c r="WKL5" s="69"/>
      <c r="WKM5" s="69"/>
      <c r="WKN5" s="69"/>
      <c r="WKO5" s="69"/>
      <c r="WKP5" s="69"/>
      <c r="WKQ5" s="69"/>
      <c r="WKR5" s="69"/>
      <c r="WKS5" s="69"/>
      <c r="WKT5" s="69"/>
      <c r="WKU5" s="69"/>
      <c r="WKV5" s="69"/>
      <c r="WKW5" s="69"/>
      <c r="WKX5" s="69"/>
      <c r="WKY5" s="69"/>
      <c r="WKZ5" s="69"/>
      <c r="WLA5" s="69"/>
      <c r="WLB5" s="69"/>
      <c r="WLC5" s="69"/>
      <c r="WLD5" s="69"/>
      <c r="WLE5" s="69"/>
      <c r="WLF5" s="69"/>
      <c r="WLG5" s="69"/>
      <c r="WLH5" s="69"/>
      <c r="WLI5" s="69"/>
      <c r="WLJ5" s="69"/>
      <c r="WLK5" s="69"/>
      <c r="WLL5" s="69"/>
      <c r="WLM5" s="69"/>
      <c r="WLN5" s="69"/>
      <c r="WLO5" s="69"/>
      <c r="WLP5" s="69"/>
      <c r="WLQ5" s="69"/>
      <c r="WLR5" s="69"/>
      <c r="WLS5" s="69"/>
      <c r="WLT5" s="69"/>
      <c r="WLU5" s="69"/>
      <c r="WLV5" s="69"/>
      <c r="WLW5" s="69"/>
      <c r="WLX5" s="69"/>
      <c r="WLY5" s="69"/>
      <c r="WLZ5" s="69"/>
      <c r="WMA5" s="69"/>
      <c r="WMB5" s="69"/>
      <c r="WMC5" s="69"/>
      <c r="WMD5" s="69"/>
      <c r="WME5" s="69"/>
      <c r="WMF5" s="69"/>
      <c r="WMG5" s="69"/>
      <c r="WMH5" s="69"/>
      <c r="WMI5" s="69"/>
      <c r="WMJ5" s="69"/>
      <c r="WMK5" s="69"/>
      <c r="WML5" s="69"/>
      <c r="WMM5" s="69"/>
      <c r="WMN5" s="69"/>
      <c r="WMO5" s="69"/>
      <c r="WMP5" s="69"/>
      <c r="WMQ5" s="69"/>
      <c r="WMR5" s="69"/>
      <c r="WMS5" s="69"/>
      <c r="WMT5" s="69"/>
      <c r="WMU5" s="69"/>
      <c r="WMV5" s="69"/>
      <c r="WMW5" s="69"/>
      <c r="WMX5" s="69"/>
      <c r="WMY5" s="69"/>
      <c r="WMZ5" s="69"/>
      <c r="WNA5" s="69"/>
      <c r="WNB5" s="69"/>
      <c r="WNC5" s="69"/>
      <c r="WND5" s="69"/>
      <c r="WNE5" s="69"/>
      <c r="WNF5" s="69"/>
      <c r="WNG5" s="69"/>
      <c r="WNH5" s="69"/>
      <c r="WNI5" s="69"/>
      <c r="WNJ5" s="69"/>
      <c r="WNK5" s="69"/>
      <c r="WNL5" s="69"/>
      <c r="WNM5" s="69"/>
      <c r="WNN5" s="69"/>
      <c r="WNO5" s="69"/>
      <c r="WNP5" s="69"/>
      <c r="WNQ5" s="69"/>
      <c r="WNR5" s="69"/>
      <c r="WNS5" s="69"/>
      <c r="WNT5" s="69"/>
      <c r="WNU5" s="69"/>
      <c r="WNV5" s="69"/>
      <c r="WNW5" s="69"/>
      <c r="WNX5" s="69"/>
      <c r="WNY5" s="69"/>
      <c r="WNZ5" s="69"/>
      <c r="WOA5" s="69"/>
      <c r="WOB5" s="69"/>
      <c r="WOC5" s="69"/>
      <c r="WOD5" s="69"/>
      <c r="WOE5" s="69"/>
      <c r="WOF5" s="69"/>
      <c r="WOG5" s="69"/>
      <c r="WOH5" s="69"/>
      <c r="WOI5" s="69"/>
      <c r="WOJ5" s="69"/>
      <c r="WOK5" s="69"/>
      <c r="WOL5" s="69"/>
      <c r="WOM5" s="69"/>
      <c r="WON5" s="69"/>
      <c r="WOO5" s="69"/>
      <c r="WOP5" s="69"/>
      <c r="WOQ5" s="69"/>
      <c r="WOR5" s="69"/>
      <c r="WOS5" s="69"/>
      <c r="WOT5" s="69"/>
      <c r="WOU5" s="69"/>
      <c r="WOV5" s="69"/>
      <c r="WOW5" s="69"/>
      <c r="WOX5" s="69"/>
      <c r="WOY5" s="69"/>
      <c r="WOZ5" s="69"/>
      <c r="WPA5" s="69"/>
      <c r="WPB5" s="69"/>
      <c r="WPC5" s="69"/>
      <c r="WPD5" s="69"/>
      <c r="WPE5" s="69"/>
      <c r="WPF5" s="69"/>
      <c r="WPG5" s="69"/>
      <c r="WPH5" s="69"/>
      <c r="WPI5" s="69"/>
      <c r="WPJ5" s="69"/>
      <c r="WPK5" s="69"/>
      <c r="WPL5" s="69"/>
      <c r="WPM5" s="69"/>
      <c r="WPN5" s="69"/>
      <c r="WPO5" s="69"/>
      <c r="WPP5" s="69"/>
      <c r="WPQ5" s="69"/>
      <c r="WPR5" s="69"/>
      <c r="WPS5" s="69"/>
      <c r="WPT5" s="69"/>
      <c r="WPU5" s="69"/>
      <c r="WPV5" s="69"/>
      <c r="WPW5" s="69"/>
      <c r="WPX5" s="69"/>
      <c r="WPY5" s="69"/>
      <c r="WPZ5" s="69"/>
      <c r="WQA5" s="69"/>
      <c r="WQB5" s="69"/>
      <c r="WQC5" s="69"/>
      <c r="WQD5" s="69"/>
      <c r="WQE5" s="69"/>
      <c r="WQF5" s="69"/>
      <c r="WQG5" s="69"/>
      <c r="WQH5" s="69"/>
      <c r="WQI5" s="69"/>
      <c r="WQJ5" s="69"/>
      <c r="WQK5" s="69"/>
      <c r="WQL5" s="69"/>
      <c r="WQM5" s="69"/>
      <c r="WQN5" s="69"/>
      <c r="WQO5" s="69"/>
      <c r="WQP5" s="69"/>
      <c r="WQQ5" s="69"/>
      <c r="WQR5" s="69"/>
      <c r="WQS5" s="69"/>
      <c r="WQT5" s="69"/>
      <c r="WQU5" s="69"/>
      <c r="WQV5" s="69"/>
      <c r="WQW5" s="69"/>
      <c r="WQX5" s="69"/>
      <c r="WQY5" s="69"/>
      <c r="WQZ5" s="69"/>
      <c r="WRA5" s="69"/>
      <c r="WRB5" s="69"/>
      <c r="WRC5" s="69"/>
      <c r="WRD5" s="69"/>
      <c r="WRE5" s="69"/>
      <c r="WRF5" s="69"/>
      <c r="WRG5" s="69"/>
      <c r="WRH5" s="69"/>
      <c r="WRI5" s="69"/>
      <c r="WRJ5" s="69"/>
      <c r="WRK5" s="69"/>
      <c r="WRL5" s="69"/>
      <c r="WRM5" s="69"/>
      <c r="WRN5" s="69"/>
      <c r="WRO5" s="69"/>
      <c r="WRP5" s="69"/>
      <c r="WRQ5" s="69"/>
      <c r="WRR5" s="69"/>
      <c r="WRS5" s="69"/>
      <c r="WRT5" s="69"/>
      <c r="WRU5" s="69"/>
      <c r="WRV5" s="69"/>
      <c r="WRW5" s="69"/>
      <c r="WRX5" s="69"/>
      <c r="WRY5" s="69"/>
      <c r="WRZ5" s="69"/>
      <c r="WSA5" s="69"/>
      <c r="WSB5" s="69"/>
      <c r="WSC5" s="69"/>
      <c r="WSD5" s="69"/>
      <c r="WSE5" s="69"/>
      <c r="WSF5" s="69"/>
      <c r="WSG5" s="69"/>
      <c r="WSH5" s="69"/>
      <c r="WSI5" s="69"/>
      <c r="WSJ5" s="69"/>
      <c r="WSK5" s="69"/>
      <c r="WSL5" s="69"/>
      <c r="WSM5" s="69"/>
      <c r="WSN5" s="69"/>
      <c r="WSO5" s="69"/>
      <c r="WSP5" s="69"/>
      <c r="WSQ5" s="69"/>
      <c r="WSR5" s="69"/>
      <c r="WSS5" s="69"/>
      <c r="WST5" s="69"/>
      <c r="WSU5" s="69"/>
      <c r="WSV5" s="69"/>
      <c r="WSW5" s="69"/>
      <c r="WSX5" s="69"/>
      <c r="WSY5" s="69"/>
      <c r="WSZ5" s="69"/>
      <c r="WTA5" s="69"/>
      <c r="WTB5" s="69"/>
      <c r="WTC5" s="69"/>
      <c r="WTD5" s="69"/>
      <c r="WTE5" s="69"/>
      <c r="WTF5" s="69"/>
      <c r="WTG5" s="69"/>
      <c r="WTH5" s="69"/>
      <c r="WTI5" s="69"/>
      <c r="WTJ5" s="69"/>
      <c r="WTK5" s="69"/>
      <c r="WTL5" s="69"/>
      <c r="WTM5" s="69"/>
      <c r="WTN5" s="69"/>
      <c r="WTO5" s="69"/>
      <c r="WTP5" s="69"/>
      <c r="WTQ5" s="69"/>
      <c r="WTR5" s="69"/>
      <c r="WTS5" s="69"/>
      <c r="WTT5" s="69"/>
      <c r="WTU5" s="69"/>
      <c r="WTV5" s="69"/>
      <c r="WTW5" s="69"/>
      <c r="WTX5" s="69"/>
      <c r="WTY5" s="69"/>
      <c r="WTZ5" s="69"/>
      <c r="WUA5" s="69"/>
      <c r="WUB5" s="69"/>
      <c r="WUC5" s="69"/>
      <c r="WUD5" s="69"/>
      <c r="WUE5" s="69"/>
      <c r="WUF5" s="69"/>
      <c r="WUG5" s="69"/>
      <c r="WUH5" s="69"/>
      <c r="WUI5" s="69"/>
      <c r="WUJ5" s="69"/>
      <c r="WUK5" s="69"/>
      <c r="WUL5" s="69"/>
      <c r="WUM5" s="69"/>
      <c r="WUN5" s="69"/>
      <c r="WUO5" s="69"/>
      <c r="WUP5" s="69"/>
      <c r="WUQ5" s="69"/>
      <c r="WUR5" s="69"/>
      <c r="WUS5" s="69"/>
      <c r="WUT5" s="69"/>
      <c r="WUU5" s="69"/>
      <c r="WUV5" s="69"/>
      <c r="WUW5" s="69"/>
      <c r="WUX5" s="69"/>
      <c r="WUY5" s="69"/>
      <c r="WUZ5" s="69"/>
      <c r="WVA5" s="69"/>
      <c r="WVB5" s="69"/>
      <c r="WVC5" s="69"/>
      <c r="WVD5" s="69"/>
      <c r="WVE5" s="69"/>
      <c r="WVF5" s="69"/>
      <c r="WVG5" s="69"/>
      <c r="WVH5" s="69"/>
      <c r="WVI5" s="69"/>
      <c r="WVJ5" s="69"/>
      <c r="WVK5" s="69"/>
      <c r="WVL5" s="69"/>
      <c r="WVM5" s="69"/>
      <c r="WVN5" s="69"/>
      <c r="WVO5" s="69"/>
      <c r="WVP5" s="69"/>
      <c r="WVQ5" s="69"/>
      <c r="WVR5" s="69"/>
      <c r="WVS5" s="69"/>
      <c r="WVT5" s="69"/>
      <c r="WVU5" s="69"/>
      <c r="WVV5" s="69"/>
      <c r="WVW5" s="69"/>
      <c r="WVX5" s="69"/>
      <c r="WVY5" s="69"/>
      <c r="WVZ5" s="69"/>
      <c r="WWA5" s="69"/>
      <c r="WWB5" s="69"/>
      <c r="WWC5" s="69"/>
      <c r="WWD5" s="69"/>
      <c r="WWE5" s="69"/>
      <c r="WWF5" s="69"/>
      <c r="WWG5" s="69"/>
      <c r="WWH5" s="69"/>
      <c r="WWI5" s="69"/>
      <c r="WWJ5" s="69"/>
      <c r="WWK5" s="69"/>
      <c r="WWL5" s="69"/>
      <c r="WWM5" s="69"/>
      <c r="WWN5" s="69"/>
      <c r="WWO5" s="69"/>
      <c r="WWP5" s="69"/>
      <c r="WWQ5" s="69"/>
      <c r="WWR5" s="69"/>
      <c r="WWS5" s="69"/>
      <c r="WWT5" s="69"/>
      <c r="WWU5" s="69"/>
      <c r="WWV5" s="69"/>
      <c r="WWW5" s="69"/>
      <c r="WWX5" s="69"/>
      <c r="WWY5" s="69"/>
      <c r="WWZ5" s="69"/>
      <c r="WXA5" s="69"/>
      <c r="WXB5" s="69"/>
      <c r="WXC5" s="69"/>
      <c r="WXD5" s="69"/>
      <c r="WXE5" s="69"/>
      <c r="WXF5" s="69"/>
      <c r="WXG5" s="69"/>
      <c r="WXH5" s="69"/>
      <c r="WXI5" s="69"/>
      <c r="WXJ5" s="69"/>
      <c r="WXK5" s="69"/>
      <c r="WXL5" s="69"/>
      <c r="WXM5" s="69"/>
      <c r="WXN5" s="69"/>
      <c r="WXO5" s="69"/>
      <c r="WXP5" s="69"/>
      <c r="WXQ5" s="69"/>
      <c r="WXR5" s="69"/>
      <c r="WXS5" s="69"/>
      <c r="WXT5" s="69"/>
      <c r="WXU5" s="69"/>
      <c r="WXV5" s="69"/>
      <c r="WXW5" s="69"/>
      <c r="WXX5" s="69"/>
      <c r="WXY5" s="69"/>
      <c r="WXZ5" s="69"/>
      <c r="WYA5" s="69"/>
      <c r="WYB5" s="69"/>
      <c r="WYC5" s="69"/>
      <c r="WYD5" s="69"/>
      <c r="WYE5" s="69"/>
      <c r="WYF5" s="69"/>
      <c r="WYG5" s="69"/>
      <c r="WYH5" s="69"/>
      <c r="WYI5" s="69"/>
      <c r="WYJ5" s="69"/>
      <c r="WYK5" s="69"/>
      <c r="WYL5" s="69"/>
      <c r="WYM5" s="69"/>
      <c r="WYN5" s="69"/>
      <c r="WYO5" s="69"/>
      <c r="WYP5" s="69"/>
      <c r="WYQ5" s="69"/>
      <c r="WYR5" s="69"/>
      <c r="WYS5" s="69"/>
      <c r="WYT5" s="69"/>
      <c r="WYU5" s="69"/>
      <c r="WYV5" s="69"/>
      <c r="WYW5" s="69"/>
      <c r="WYX5" s="69"/>
      <c r="WYY5" s="69"/>
      <c r="WYZ5" s="69"/>
      <c r="WZA5" s="69"/>
      <c r="WZB5" s="69"/>
      <c r="WZC5" s="69"/>
      <c r="WZD5" s="69"/>
      <c r="WZE5" s="69"/>
      <c r="WZF5" s="69"/>
      <c r="WZG5" s="69"/>
      <c r="WZH5" s="69"/>
      <c r="WZI5" s="69"/>
      <c r="WZJ5" s="69"/>
      <c r="WZK5" s="69"/>
      <c r="WZL5" s="69"/>
      <c r="WZM5" s="69"/>
      <c r="WZN5" s="69"/>
      <c r="WZO5" s="69"/>
      <c r="WZP5" s="69"/>
      <c r="WZQ5" s="69"/>
      <c r="WZR5" s="69"/>
      <c r="WZS5" s="69"/>
      <c r="WZT5" s="69"/>
      <c r="WZU5" s="69"/>
      <c r="WZV5" s="69"/>
      <c r="WZW5" s="69"/>
      <c r="WZX5" s="69"/>
      <c r="WZY5" s="69"/>
      <c r="WZZ5" s="69"/>
      <c r="XAA5" s="69"/>
      <c r="XAB5" s="69"/>
      <c r="XAC5" s="69"/>
      <c r="XAD5" s="69"/>
      <c r="XAE5" s="69"/>
      <c r="XAF5" s="69"/>
      <c r="XAG5" s="69"/>
      <c r="XAH5" s="69"/>
      <c r="XAI5" s="69"/>
      <c r="XAJ5" s="69"/>
      <c r="XAK5" s="69"/>
      <c r="XAL5" s="69"/>
      <c r="XAM5" s="69"/>
      <c r="XAN5" s="69"/>
      <c r="XAO5" s="69"/>
      <c r="XAP5" s="69"/>
      <c r="XAQ5" s="69"/>
      <c r="XAR5" s="69"/>
      <c r="XAS5" s="69"/>
      <c r="XAT5" s="69"/>
      <c r="XAU5" s="69"/>
      <c r="XAV5" s="69"/>
      <c r="XAW5" s="69"/>
      <c r="XAX5" s="69"/>
      <c r="XAY5" s="69"/>
      <c r="XAZ5" s="69"/>
      <c r="XBA5" s="69"/>
      <c r="XBB5" s="69"/>
      <c r="XBC5" s="69"/>
      <c r="XBD5" s="69"/>
      <c r="XBE5" s="69"/>
      <c r="XBF5" s="69"/>
      <c r="XBG5" s="69"/>
      <c r="XBH5" s="69"/>
      <c r="XBI5" s="69"/>
      <c r="XBJ5" s="69"/>
      <c r="XBK5" s="69"/>
      <c r="XBL5" s="69"/>
      <c r="XBM5" s="69"/>
      <c r="XBN5" s="69"/>
      <c r="XBO5" s="69"/>
      <c r="XBP5" s="69"/>
      <c r="XBQ5" s="69"/>
      <c r="XBR5" s="69"/>
      <c r="XBS5" s="69"/>
      <c r="XBT5" s="69"/>
      <c r="XBU5" s="69"/>
      <c r="XBV5" s="69"/>
      <c r="XBW5" s="69"/>
      <c r="XBX5" s="69"/>
      <c r="XBY5" s="69"/>
      <c r="XBZ5" s="69"/>
      <c r="XCA5" s="69"/>
      <c r="XCB5" s="69"/>
      <c r="XCC5" s="69"/>
      <c r="XCD5" s="69"/>
      <c r="XCE5" s="69"/>
      <c r="XCF5" s="69"/>
      <c r="XCG5" s="69"/>
      <c r="XCH5" s="69"/>
      <c r="XCI5" s="69"/>
      <c r="XCJ5" s="69"/>
      <c r="XCK5" s="69"/>
      <c r="XCL5" s="69"/>
      <c r="XCM5" s="69"/>
      <c r="XCN5" s="69"/>
      <c r="XCO5" s="69"/>
      <c r="XCP5" s="69"/>
      <c r="XCQ5" s="69"/>
      <c r="XCR5" s="69"/>
      <c r="XCS5" s="69"/>
      <c r="XCT5" s="69"/>
      <c r="XCU5" s="69"/>
      <c r="XCV5" s="69"/>
      <c r="XCW5" s="69"/>
      <c r="XCX5" s="69"/>
      <c r="XCY5" s="69"/>
      <c r="XCZ5" s="69"/>
      <c r="XDA5" s="69"/>
      <c r="XDB5" s="69"/>
      <c r="XDC5" s="69"/>
      <c r="XDD5" s="69"/>
      <c r="XDE5" s="69"/>
      <c r="XDF5" s="69"/>
      <c r="XDG5" s="69"/>
      <c r="XDH5" s="69"/>
      <c r="XDI5" s="69"/>
      <c r="XDJ5" s="69"/>
      <c r="XDK5" s="69"/>
      <c r="XDL5" s="69"/>
      <c r="XDM5" s="69"/>
      <c r="XDN5" s="69"/>
      <c r="XDO5" s="69"/>
      <c r="XDP5" s="69"/>
      <c r="XDQ5" s="69"/>
      <c r="XDR5" s="69"/>
      <c r="XDS5" s="69"/>
      <c r="XDT5" s="69"/>
      <c r="XDU5" s="69"/>
      <c r="XDV5" s="69"/>
      <c r="XDW5" s="69"/>
      <c r="XDX5" s="69"/>
      <c r="XDY5" s="69"/>
      <c r="XDZ5" s="69"/>
      <c r="XEA5" s="69"/>
      <c r="XEB5" s="69"/>
      <c r="XEC5" s="69"/>
      <c r="XED5" s="69"/>
      <c r="XEE5" s="69"/>
      <c r="XEF5" s="69"/>
      <c r="XEG5" s="69"/>
      <c r="XEH5" s="69"/>
      <c r="XEI5" s="69"/>
      <c r="XEJ5" s="69"/>
      <c r="XEK5" s="69"/>
      <c r="XEL5" s="69"/>
      <c r="XEM5" s="69"/>
      <c r="XEN5" s="69"/>
      <c r="XEO5" s="69"/>
      <c r="XEP5" s="69"/>
      <c r="XEQ5" s="69"/>
      <c r="XER5" s="69"/>
      <c r="XES5" s="69"/>
      <c r="XET5" s="69"/>
      <c r="XEU5" s="69"/>
      <c r="XEV5" s="69"/>
      <c r="XEW5" s="69"/>
      <c r="XEX5" s="69"/>
      <c r="XEY5" s="69"/>
      <c r="XEZ5" s="69"/>
      <c r="XFA5" s="69"/>
      <c r="XFB5" s="69"/>
    </row>
    <row r="6" spans="1:16382" ht="30" x14ac:dyDescent="0.25">
      <c r="A6" s="69" t="s">
        <v>2973</v>
      </c>
      <c r="B6" s="69" t="s">
        <v>59</v>
      </c>
      <c r="C6" s="69" t="s">
        <v>811</v>
      </c>
      <c r="D6" s="69" t="s">
        <v>2722</v>
      </c>
      <c r="E6" s="81" t="s">
        <v>2059</v>
      </c>
      <c r="F6" s="69" t="s">
        <v>806</v>
      </c>
      <c r="G6" s="69" t="s">
        <v>812</v>
      </c>
      <c r="H6" s="4" t="s">
        <v>813</v>
      </c>
      <c r="I6" s="4" t="s">
        <v>813</v>
      </c>
      <c r="J6" s="770">
        <v>5</v>
      </c>
      <c r="K6" s="69" t="s">
        <v>2974</v>
      </c>
      <c r="L6" s="69" t="s">
        <v>4163</v>
      </c>
      <c r="M6" s="63" t="s">
        <v>3218</v>
      </c>
      <c r="N6" s="670" t="s">
        <v>1569</v>
      </c>
      <c r="O6" s="69"/>
      <c r="P6" s="69"/>
      <c r="Q6" s="69"/>
      <c r="R6" s="69"/>
      <c r="S6" s="69"/>
      <c r="T6" s="69"/>
      <c r="U6" s="69"/>
      <c r="V6" s="69"/>
      <c r="W6" s="69"/>
      <c r="X6" s="69"/>
      <c r="Y6" s="69"/>
      <c r="Z6" s="69"/>
      <c r="AA6" s="69"/>
      <c r="AB6" s="69"/>
      <c r="AC6" s="69"/>
      <c r="AD6" s="69"/>
      <c r="AE6" s="69"/>
      <c r="AF6" s="69"/>
      <c r="AG6" s="69"/>
      <c r="AH6" s="69"/>
      <c r="AI6" s="69"/>
      <c r="AJ6" s="69"/>
      <c r="AK6" s="69"/>
      <c r="AL6" s="69"/>
      <c r="AM6" s="69"/>
      <c r="AN6" s="69"/>
      <c r="AO6" s="69"/>
      <c r="AP6" s="69"/>
      <c r="AQ6" s="69"/>
      <c r="AR6" s="69"/>
      <c r="AS6" s="69"/>
      <c r="AT6" s="69"/>
      <c r="AU6" s="69"/>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c r="DE6" s="69"/>
      <c r="DF6" s="69"/>
      <c r="DG6" s="69"/>
      <c r="DH6" s="69"/>
      <c r="DI6" s="69"/>
      <c r="DJ6" s="69"/>
      <c r="DK6" s="69"/>
      <c r="DL6" s="69"/>
      <c r="DM6" s="69"/>
      <c r="DN6" s="69"/>
      <c r="DO6" s="69"/>
      <c r="DP6" s="69"/>
      <c r="DQ6" s="69"/>
      <c r="DR6" s="69"/>
      <c r="DS6" s="69"/>
      <c r="DT6" s="69"/>
      <c r="DU6" s="69"/>
      <c r="DV6" s="69"/>
      <c r="DW6" s="69"/>
      <c r="DX6" s="69"/>
      <c r="DY6" s="69"/>
      <c r="DZ6" s="69"/>
      <c r="EA6" s="69"/>
      <c r="EB6" s="69"/>
      <c r="EC6" s="69"/>
      <c r="ED6" s="69"/>
      <c r="EE6" s="69"/>
      <c r="EF6" s="69"/>
      <c r="EG6" s="69"/>
      <c r="EH6" s="69"/>
      <c r="EI6" s="69"/>
      <c r="EJ6" s="69"/>
      <c r="EK6" s="69"/>
      <c r="EL6" s="69"/>
      <c r="EM6" s="69"/>
      <c r="EN6" s="69"/>
      <c r="EO6" s="69"/>
      <c r="EP6" s="69"/>
      <c r="EQ6" s="69"/>
      <c r="ER6" s="69"/>
      <c r="ES6" s="69"/>
      <c r="ET6" s="69"/>
      <c r="EU6" s="69"/>
      <c r="EV6" s="69"/>
      <c r="EW6" s="69"/>
      <c r="EX6" s="69"/>
      <c r="EY6" s="69"/>
      <c r="EZ6" s="69"/>
      <c r="FA6" s="69"/>
      <c r="FB6" s="69"/>
      <c r="FC6" s="69"/>
      <c r="FD6" s="69"/>
      <c r="FE6" s="69"/>
      <c r="FF6" s="69"/>
      <c r="FG6" s="69"/>
      <c r="FH6" s="69"/>
      <c r="FI6" s="69"/>
      <c r="FJ6" s="69"/>
      <c r="FK6" s="69"/>
      <c r="FL6" s="69"/>
      <c r="FM6" s="69"/>
      <c r="FN6" s="69"/>
      <c r="FO6" s="69"/>
      <c r="FP6" s="69"/>
      <c r="FQ6" s="69"/>
      <c r="FR6" s="69"/>
      <c r="FS6" s="69"/>
      <c r="FT6" s="69"/>
      <c r="FU6" s="69"/>
      <c r="FV6" s="69"/>
      <c r="FW6" s="69"/>
      <c r="FX6" s="69"/>
      <c r="FY6" s="69"/>
      <c r="FZ6" s="69"/>
      <c r="GA6" s="69"/>
      <c r="GB6" s="69"/>
      <c r="GC6" s="69"/>
      <c r="GD6" s="69"/>
      <c r="GE6" s="69"/>
      <c r="GF6" s="69"/>
      <c r="GG6" s="69"/>
      <c r="GH6" s="69"/>
      <c r="GI6" s="69"/>
      <c r="GJ6" s="69"/>
      <c r="GK6" s="69"/>
      <c r="GL6" s="69"/>
      <c r="GM6" s="69"/>
      <c r="GN6" s="69"/>
      <c r="GO6" s="69"/>
      <c r="GP6" s="69"/>
      <c r="GQ6" s="69"/>
      <c r="GR6" s="69"/>
      <c r="GS6" s="69"/>
      <c r="GT6" s="69"/>
      <c r="GU6" s="69"/>
      <c r="GV6" s="69"/>
      <c r="GW6" s="69"/>
      <c r="GX6" s="69"/>
      <c r="GY6" s="69"/>
      <c r="GZ6" s="69"/>
      <c r="HA6" s="69"/>
      <c r="HB6" s="69"/>
      <c r="HC6" s="69"/>
      <c r="HD6" s="69"/>
      <c r="HE6" s="69"/>
      <c r="HF6" s="69"/>
      <c r="HG6" s="69"/>
      <c r="HH6" s="69"/>
      <c r="HI6" s="69"/>
      <c r="HJ6" s="69"/>
      <c r="HK6" s="69"/>
      <c r="HL6" s="69"/>
      <c r="HM6" s="69"/>
      <c r="HN6" s="69"/>
      <c r="HO6" s="69"/>
      <c r="HP6" s="69"/>
      <c r="HQ6" s="69"/>
      <c r="HR6" s="69"/>
      <c r="HS6" s="69"/>
      <c r="HT6" s="69"/>
      <c r="HU6" s="69"/>
      <c r="HV6" s="69"/>
      <c r="HW6" s="69"/>
      <c r="HX6" s="69"/>
      <c r="HY6" s="69"/>
      <c r="HZ6" s="69"/>
      <c r="IA6" s="69"/>
      <c r="IB6" s="69"/>
      <c r="IC6" s="69"/>
      <c r="ID6" s="69"/>
      <c r="IE6" s="69"/>
      <c r="IF6" s="69"/>
      <c r="IG6" s="69"/>
      <c r="IH6" s="69"/>
      <c r="II6" s="69"/>
      <c r="IJ6" s="69"/>
      <c r="IK6" s="69"/>
      <c r="IL6" s="69"/>
      <c r="IM6" s="69"/>
      <c r="IN6" s="69"/>
      <c r="IO6" s="69"/>
      <c r="IP6" s="69"/>
      <c r="IQ6" s="69"/>
      <c r="IR6" s="69"/>
      <c r="IS6" s="69"/>
      <c r="IT6" s="69"/>
      <c r="IU6" s="69"/>
      <c r="IV6" s="69"/>
      <c r="IW6" s="69"/>
      <c r="IX6" s="69"/>
      <c r="IY6" s="69"/>
      <c r="IZ6" s="69"/>
      <c r="JA6" s="69"/>
      <c r="JB6" s="69"/>
      <c r="JC6" s="69"/>
      <c r="JD6" s="69"/>
      <c r="JE6" s="69"/>
      <c r="JF6" s="69"/>
      <c r="JG6" s="69"/>
      <c r="JH6" s="69"/>
      <c r="JI6" s="69"/>
      <c r="JJ6" s="69"/>
      <c r="JK6" s="69"/>
      <c r="JL6" s="69"/>
      <c r="JM6" s="69"/>
      <c r="JN6" s="69"/>
      <c r="JO6" s="69"/>
      <c r="JP6" s="69"/>
      <c r="JQ6" s="69"/>
      <c r="JR6" s="69"/>
      <c r="JS6" s="69"/>
      <c r="JT6" s="69"/>
      <c r="JU6" s="69"/>
      <c r="JV6" s="69"/>
      <c r="JW6" s="69"/>
      <c r="JX6" s="69"/>
      <c r="JY6" s="69"/>
      <c r="JZ6" s="69"/>
      <c r="KA6" s="69"/>
      <c r="KB6" s="69"/>
      <c r="KC6" s="69"/>
      <c r="KD6" s="69"/>
      <c r="KE6" s="69"/>
      <c r="KF6" s="69"/>
      <c r="KG6" s="69"/>
      <c r="KH6" s="69"/>
      <c r="KI6" s="69"/>
      <c r="KJ6" s="69"/>
      <c r="KK6" s="69"/>
      <c r="KL6" s="69"/>
      <c r="KM6" s="69"/>
      <c r="KN6" s="69"/>
      <c r="KO6" s="69"/>
      <c r="KP6" s="69"/>
      <c r="KQ6" s="69"/>
      <c r="KR6" s="69"/>
      <c r="KS6" s="69"/>
      <c r="KT6" s="69"/>
      <c r="KU6" s="69"/>
      <c r="KV6" s="69"/>
      <c r="KW6" s="69"/>
      <c r="KX6" s="69"/>
      <c r="KY6" s="69"/>
      <c r="KZ6" s="69"/>
      <c r="LA6" s="69"/>
      <c r="LB6" s="69"/>
      <c r="LC6" s="69"/>
      <c r="LD6" s="69"/>
      <c r="LE6" s="69"/>
      <c r="LF6" s="69"/>
      <c r="LG6" s="69"/>
      <c r="LH6" s="69"/>
      <c r="LI6" s="69"/>
      <c r="LJ6" s="69"/>
      <c r="LK6" s="69"/>
      <c r="LL6" s="69"/>
      <c r="LM6" s="69"/>
      <c r="LN6" s="69"/>
      <c r="LO6" s="69"/>
      <c r="LP6" s="69"/>
      <c r="LQ6" s="69"/>
      <c r="LR6" s="69"/>
      <c r="LS6" s="69"/>
      <c r="LT6" s="69"/>
      <c r="LU6" s="69"/>
      <c r="LV6" s="69"/>
      <c r="LW6" s="69"/>
      <c r="LX6" s="69"/>
      <c r="LY6" s="69"/>
      <c r="LZ6" s="69"/>
      <c r="MA6" s="69"/>
      <c r="MB6" s="69"/>
      <c r="MC6" s="69"/>
      <c r="MD6" s="69"/>
      <c r="ME6" s="69"/>
      <c r="MF6" s="69"/>
      <c r="MG6" s="69"/>
      <c r="MH6" s="69"/>
      <c r="MI6" s="69"/>
      <c r="MJ6" s="69"/>
      <c r="MK6" s="69"/>
      <c r="ML6" s="69"/>
      <c r="MM6" s="69"/>
      <c r="MN6" s="69"/>
      <c r="MO6" s="69"/>
      <c r="MP6" s="69"/>
      <c r="MQ6" s="69"/>
      <c r="MR6" s="69"/>
      <c r="MS6" s="69"/>
      <c r="MT6" s="69"/>
      <c r="MU6" s="69"/>
      <c r="MV6" s="69"/>
      <c r="MW6" s="69"/>
      <c r="MX6" s="69"/>
      <c r="MY6" s="69"/>
      <c r="MZ6" s="69"/>
      <c r="NA6" s="69"/>
      <c r="NB6" s="69"/>
      <c r="NC6" s="69"/>
      <c r="ND6" s="69"/>
      <c r="NE6" s="69"/>
      <c r="NF6" s="69"/>
      <c r="NG6" s="69"/>
      <c r="NH6" s="69"/>
      <c r="NI6" s="69"/>
      <c r="NJ6" s="69"/>
      <c r="NK6" s="69"/>
      <c r="NL6" s="69"/>
      <c r="NM6" s="69"/>
      <c r="NN6" s="69"/>
      <c r="NO6" s="69"/>
      <c r="NP6" s="69"/>
      <c r="NQ6" s="69"/>
      <c r="NR6" s="69"/>
      <c r="NS6" s="69"/>
      <c r="NT6" s="69"/>
      <c r="NU6" s="69"/>
      <c r="NV6" s="69"/>
      <c r="NW6" s="69"/>
      <c r="NX6" s="69"/>
      <c r="NY6" s="69"/>
      <c r="NZ6" s="69"/>
      <c r="OA6" s="69"/>
      <c r="OB6" s="69"/>
      <c r="OC6" s="69"/>
      <c r="OD6" s="69"/>
      <c r="OE6" s="69"/>
      <c r="OF6" s="69"/>
      <c r="OG6" s="69"/>
      <c r="OH6" s="69"/>
      <c r="OI6" s="69"/>
      <c r="OJ6" s="69"/>
      <c r="OK6" s="69"/>
      <c r="OL6" s="69"/>
      <c r="OM6" s="69"/>
      <c r="ON6" s="69"/>
      <c r="OO6" s="69"/>
      <c r="OP6" s="69"/>
      <c r="OQ6" s="69"/>
      <c r="OR6" s="69"/>
      <c r="OS6" s="69"/>
      <c r="OT6" s="69"/>
      <c r="OU6" s="69"/>
      <c r="OV6" s="69"/>
      <c r="OW6" s="69"/>
      <c r="OX6" s="69"/>
      <c r="OY6" s="69"/>
      <c r="OZ6" s="69"/>
      <c r="PA6" s="69"/>
      <c r="PB6" s="69"/>
      <c r="PC6" s="69"/>
      <c r="PD6" s="69"/>
      <c r="PE6" s="69"/>
      <c r="PF6" s="69"/>
      <c r="PG6" s="69"/>
      <c r="PH6" s="69"/>
      <c r="PI6" s="69"/>
      <c r="PJ6" s="69"/>
      <c r="PK6" s="69"/>
      <c r="PL6" s="69"/>
      <c r="PM6" s="69"/>
      <c r="PN6" s="69"/>
      <c r="PO6" s="69"/>
      <c r="PP6" s="69"/>
      <c r="PQ6" s="69"/>
      <c r="PR6" s="69"/>
      <c r="PS6" s="69"/>
      <c r="PT6" s="69"/>
      <c r="PU6" s="69"/>
      <c r="PV6" s="69"/>
      <c r="PW6" s="69"/>
      <c r="PX6" s="69"/>
      <c r="PY6" s="69"/>
      <c r="PZ6" s="69"/>
      <c r="QA6" s="69"/>
      <c r="QB6" s="69"/>
      <c r="QC6" s="69"/>
      <c r="QD6" s="69"/>
      <c r="QE6" s="69"/>
      <c r="QF6" s="69"/>
      <c r="QG6" s="69"/>
      <c r="QH6" s="69"/>
      <c r="QI6" s="69"/>
      <c r="QJ6" s="69"/>
      <c r="QK6" s="69"/>
      <c r="QL6" s="69"/>
      <c r="QM6" s="69"/>
      <c r="QN6" s="69"/>
      <c r="QO6" s="69"/>
      <c r="QP6" s="69"/>
      <c r="QQ6" s="69"/>
      <c r="QR6" s="69"/>
      <c r="QS6" s="69"/>
      <c r="QT6" s="69"/>
      <c r="QU6" s="69"/>
      <c r="QV6" s="69"/>
      <c r="QW6" s="69"/>
      <c r="QX6" s="69"/>
      <c r="QY6" s="69"/>
      <c r="QZ6" s="69"/>
      <c r="RA6" s="69"/>
      <c r="RB6" s="69"/>
      <c r="RC6" s="69"/>
      <c r="RD6" s="69"/>
      <c r="RE6" s="69"/>
      <c r="RF6" s="69"/>
      <c r="RG6" s="69"/>
      <c r="RH6" s="69"/>
      <c r="RI6" s="69"/>
      <c r="RJ6" s="69"/>
      <c r="RK6" s="69"/>
      <c r="RL6" s="69"/>
      <c r="RM6" s="69"/>
      <c r="RN6" s="69"/>
      <c r="RO6" s="69"/>
      <c r="RP6" s="69"/>
      <c r="RQ6" s="69"/>
      <c r="RR6" s="69"/>
      <c r="RS6" s="69"/>
      <c r="RT6" s="69"/>
      <c r="RU6" s="69"/>
      <c r="RV6" s="69"/>
      <c r="RW6" s="69"/>
      <c r="RX6" s="69"/>
      <c r="RY6" s="69"/>
      <c r="RZ6" s="69"/>
      <c r="SA6" s="69"/>
      <c r="SB6" s="69"/>
      <c r="SC6" s="69"/>
      <c r="SD6" s="69"/>
      <c r="SE6" s="69"/>
      <c r="SF6" s="69"/>
      <c r="SG6" s="69"/>
      <c r="SH6" s="69"/>
      <c r="SI6" s="69"/>
      <c r="SJ6" s="69"/>
      <c r="SK6" s="69"/>
      <c r="SL6" s="69"/>
      <c r="SM6" s="69"/>
      <c r="SN6" s="69"/>
      <c r="SO6" s="69"/>
      <c r="SP6" s="69"/>
      <c r="SQ6" s="69"/>
      <c r="SR6" s="69"/>
      <c r="SS6" s="69"/>
      <c r="ST6" s="69"/>
      <c r="SU6" s="69"/>
      <c r="SV6" s="69"/>
      <c r="SW6" s="69"/>
      <c r="SX6" s="69"/>
      <c r="SY6" s="69"/>
      <c r="SZ6" s="69"/>
      <c r="TA6" s="69"/>
      <c r="TB6" s="69"/>
      <c r="TC6" s="69"/>
      <c r="TD6" s="69"/>
      <c r="TE6" s="69"/>
      <c r="TF6" s="69"/>
      <c r="TG6" s="69"/>
      <c r="TH6" s="69"/>
      <c r="TI6" s="69"/>
      <c r="TJ6" s="69"/>
      <c r="TK6" s="69"/>
      <c r="TL6" s="69"/>
      <c r="TM6" s="69"/>
      <c r="TN6" s="69"/>
      <c r="TO6" s="69"/>
      <c r="TP6" s="69"/>
      <c r="TQ6" s="69"/>
      <c r="TR6" s="69"/>
      <c r="TS6" s="69"/>
      <c r="TT6" s="69"/>
      <c r="TU6" s="69"/>
      <c r="TV6" s="69"/>
      <c r="TW6" s="69"/>
      <c r="TX6" s="69"/>
      <c r="TY6" s="69"/>
      <c r="TZ6" s="69"/>
      <c r="UA6" s="69"/>
      <c r="UB6" s="69"/>
      <c r="UC6" s="69"/>
      <c r="UD6" s="69"/>
      <c r="UE6" s="69"/>
      <c r="UF6" s="69"/>
      <c r="UG6" s="69"/>
      <c r="UH6" s="69"/>
      <c r="UI6" s="69"/>
      <c r="UJ6" s="69"/>
      <c r="UK6" s="69"/>
      <c r="UL6" s="69"/>
      <c r="UM6" s="69"/>
      <c r="UN6" s="69"/>
      <c r="UO6" s="69"/>
      <c r="UP6" s="69"/>
      <c r="UQ6" s="69"/>
      <c r="UR6" s="69"/>
      <c r="US6" s="69"/>
      <c r="UT6" s="69"/>
      <c r="UU6" s="69"/>
      <c r="UV6" s="69"/>
      <c r="UW6" s="69"/>
      <c r="UX6" s="69"/>
      <c r="UY6" s="69"/>
      <c r="UZ6" s="69"/>
      <c r="VA6" s="69"/>
      <c r="VB6" s="69"/>
      <c r="VC6" s="69"/>
      <c r="VD6" s="69"/>
      <c r="VE6" s="69"/>
      <c r="VF6" s="69"/>
      <c r="VG6" s="69"/>
      <c r="VH6" s="69"/>
      <c r="VI6" s="69"/>
      <c r="VJ6" s="69"/>
      <c r="VK6" s="69"/>
      <c r="VL6" s="69"/>
      <c r="VM6" s="69"/>
      <c r="VN6" s="69"/>
      <c r="VO6" s="69"/>
      <c r="VP6" s="69"/>
      <c r="VQ6" s="69"/>
      <c r="VR6" s="69"/>
      <c r="VS6" s="69"/>
      <c r="VT6" s="69"/>
      <c r="VU6" s="69"/>
      <c r="VV6" s="69"/>
      <c r="VW6" s="69"/>
      <c r="VX6" s="69"/>
      <c r="VY6" s="69"/>
      <c r="VZ6" s="69"/>
      <c r="WA6" s="69"/>
      <c r="WB6" s="69"/>
      <c r="WC6" s="69"/>
      <c r="WD6" s="69"/>
      <c r="WE6" s="69"/>
      <c r="WF6" s="69"/>
      <c r="WG6" s="69"/>
      <c r="WH6" s="69"/>
      <c r="WI6" s="69"/>
      <c r="WJ6" s="69"/>
      <c r="WK6" s="69"/>
      <c r="WL6" s="69"/>
      <c r="WM6" s="69"/>
      <c r="WN6" s="69"/>
      <c r="WO6" s="69"/>
      <c r="WP6" s="69"/>
      <c r="WQ6" s="69"/>
      <c r="WR6" s="69"/>
      <c r="WS6" s="69"/>
      <c r="WT6" s="69"/>
      <c r="WU6" s="69"/>
      <c r="WV6" s="69"/>
      <c r="WW6" s="69"/>
      <c r="WX6" s="69"/>
      <c r="WY6" s="69"/>
      <c r="WZ6" s="69"/>
      <c r="XA6" s="69"/>
      <c r="XB6" s="69"/>
      <c r="XC6" s="69"/>
      <c r="XD6" s="69"/>
      <c r="XE6" s="69"/>
      <c r="XF6" s="69"/>
      <c r="XG6" s="69"/>
      <c r="XH6" s="69"/>
      <c r="XI6" s="69"/>
      <c r="XJ6" s="69"/>
      <c r="XK6" s="69"/>
      <c r="XL6" s="69"/>
      <c r="XM6" s="69"/>
      <c r="XN6" s="69"/>
      <c r="XO6" s="69"/>
      <c r="XP6" s="69"/>
      <c r="XQ6" s="69"/>
      <c r="XR6" s="69"/>
      <c r="XS6" s="69"/>
      <c r="XT6" s="69"/>
      <c r="XU6" s="69"/>
      <c r="XV6" s="69"/>
      <c r="XW6" s="69"/>
      <c r="XX6" s="69"/>
      <c r="XY6" s="69"/>
      <c r="XZ6" s="69"/>
      <c r="YA6" s="69"/>
      <c r="YB6" s="69"/>
      <c r="YC6" s="69"/>
      <c r="YD6" s="69"/>
      <c r="YE6" s="69"/>
      <c r="YF6" s="69"/>
      <c r="YG6" s="69"/>
      <c r="YH6" s="69"/>
      <c r="YI6" s="69"/>
      <c r="YJ6" s="69"/>
      <c r="YK6" s="69"/>
      <c r="YL6" s="69"/>
      <c r="YM6" s="69"/>
      <c r="YN6" s="69"/>
      <c r="YO6" s="69"/>
      <c r="YP6" s="69"/>
      <c r="YQ6" s="69"/>
      <c r="YR6" s="69"/>
      <c r="YS6" s="69"/>
      <c r="YT6" s="69"/>
      <c r="YU6" s="69"/>
      <c r="YV6" s="69"/>
      <c r="YW6" s="69"/>
      <c r="YX6" s="69"/>
      <c r="YY6" s="69"/>
      <c r="YZ6" s="69"/>
      <c r="ZA6" s="69"/>
      <c r="ZB6" s="69"/>
      <c r="ZC6" s="69"/>
      <c r="ZD6" s="69"/>
      <c r="ZE6" s="69"/>
      <c r="ZF6" s="69"/>
      <c r="ZG6" s="69"/>
      <c r="ZH6" s="69"/>
      <c r="ZI6" s="69"/>
      <c r="ZJ6" s="69"/>
      <c r="ZK6" s="69"/>
      <c r="ZL6" s="69"/>
      <c r="ZM6" s="69"/>
      <c r="ZN6" s="69"/>
      <c r="ZO6" s="69"/>
      <c r="ZP6" s="69"/>
      <c r="ZQ6" s="69"/>
      <c r="ZR6" s="69"/>
      <c r="ZS6" s="69"/>
      <c r="ZT6" s="69"/>
      <c r="ZU6" s="69"/>
      <c r="ZV6" s="69"/>
      <c r="ZW6" s="69"/>
      <c r="ZX6" s="69"/>
      <c r="ZY6" s="69"/>
      <c r="ZZ6" s="69"/>
      <c r="AAA6" s="69"/>
      <c r="AAB6" s="69"/>
      <c r="AAC6" s="69"/>
      <c r="AAD6" s="69"/>
      <c r="AAE6" s="69"/>
      <c r="AAF6" s="69"/>
      <c r="AAG6" s="69"/>
      <c r="AAH6" s="69"/>
      <c r="AAI6" s="69"/>
      <c r="AAJ6" s="69"/>
      <c r="AAK6" s="69"/>
      <c r="AAL6" s="69"/>
      <c r="AAM6" s="69"/>
      <c r="AAN6" s="69"/>
      <c r="AAO6" s="69"/>
      <c r="AAP6" s="69"/>
      <c r="AAQ6" s="69"/>
      <c r="AAR6" s="69"/>
      <c r="AAS6" s="69"/>
      <c r="AAT6" s="69"/>
      <c r="AAU6" s="69"/>
      <c r="AAV6" s="69"/>
      <c r="AAW6" s="69"/>
      <c r="AAX6" s="69"/>
      <c r="AAY6" s="69"/>
      <c r="AAZ6" s="69"/>
      <c r="ABA6" s="69"/>
      <c r="ABB6" s="69"/>
      <c r="ABC6" s="69"/>
      <c r="ABD6" s="69"/>
      <c r="ABE6" s="69"/>
      <c r="ABF6" s="69"/>
      <c r="ABG6" s="69"/>
      <c r="ABH6" s="69"/>
      <c r="ABI6" s="69"/>
      <c r="ABJ6" s="69"/>
      <c r="ABK6" s="69"/>
      <c r="ABL6" s="69"/>
      <c r="ABM6" s="69"/>
      <c r="ABN6" s="69"/>
      <c r="ABO6" s="69"/>
      <c r="ABP6" s="69"/>
      <c r="ABQ6" s="69"/>
      <c r="ABR6" s="69"/>
      <c r="ABS6" s="69"/>
      <c r="ABT6" s="69"/>
      <c r="ABU6" s="69"/>
      <c r="ABV6" s="69"/>
      <c r="ABW6" s="69"/>
      <c r="ABX6" s="69"/>
      <c r="ABY6" s="69"/>
      <c r="ABZ6" s="69"/>
      <c r="ACA6" s="69"/>
      <c r="ACB6" s="69"/>
      <c r="ACC6" s="69"/>
      <c r="ACD6" s="69"/>
      <c r="ACE6" s="69"/>
      <c r="ACF6" s="69"/>
      <c r="ACG6" s="69"/>
      <c r="ACH6" s="69"/>
      <c r="ACI6" s="69"/>
      <c r="ACJ6" s="69"/>
      <c r="ACK6" s="69"/>
      <c r="ACL6" s="69"/>
      <c r="ACM6" s="69"/>
      <c r="ACN6" s="69"/>
      <c r="ACO6" s="69"/>
      <c r="ACP6" s="69"/>
      <c r="ACQ6" s="69"/>
      <c r="ACR6" s="69"/>
      <c r="ACS6" s="69"/>
      <c r="ACT6" s="69"/>
      <c r="ACU6" s="69"/>
      <c r="ACV6" s="69"/>
      <c r="ACW6" s="69"/>
      <c r="ACX6" s="69"/>
      <c r="ACY6" s="69"/>
      <c r="ACZ6" s="69"/>
      <c r="ADA6" s="69"/>
      <c r="ADB6" s="69"/>
      <c r="ADC6" s="69"/>
      <c r="ADD6" s="69"/>
      <c r="ADE6" s="69"/>
      <c r="ADF6" s="69"/>
      <c r="ADG6" s="69"/>
      <c r="ADH6" s="69"/>
      <c r="ADI6" s="69"/>
      <c r="ADJ6" s="69"/>
      <c r="ADK6" s="69"/>
      <c r="ADL6" s="69"/>
      <c r="ADM6" s="69"/>
      <c r="ADN6" s="69"/>
      <c r="ADO6" s="69"/>
      <c r="ADP6" s="69"/>
      <c r="ADQ6" s="69"/>
      <c r="ADR6" s="69"/>
      <c r="ADS6" s="69"/>
      <c r="ADT6" s="69"/>
      <c r="ADU6" s="69"/>
      <c r="ADV6" s="69"/>
      <c r="ADW6" s="69"/>
      <c r="ADX6" s="69"/>
      <c r="ADY6" s="69"/>
      <c r="ADZ6" s="69"/>
      <c r="AEA6" s="69"/>
      <c r="AEB6" s="69"/>
      <c r="AEC6" s="69"/>
      <c r="AED6" s="69"/>
      <c r="AEE6" s="69"/>
      <c r="AEF6" s="69"/>
      <c r="AEG6" s="69"/>
      <c r="AEH6" s="69"/>
      <c r="AEI6" s="69"/>
      <c r="AEJ6" s="69"/>
      <c r="AEK6" s="69"/>
      <c r="AEL6" s="69"/>
      <c r="AEM6" s="69"/>
      <c r="AEN6" s="69"/>
      <c r="AEO6" s="69"/>
      <c r="AEP6" s="69"/>
      <c r="AEQ6" s="69"/>
      <c r="AER6" s="69"/>
      <c r="AES6" s="69"/>
      <c r="AET6" s="69"/>
      <c r="AEU6" s="69"/>
      <c r="AEV6" s="69"/>
      <c r="AEW6" s="69"/>
      <c r="AEX6" s="69"/>
      <c r="AEY6" s="69"/>
      <c r="AEZ6" s="69"/>
      <c r="AFA6" s="69"/>
      <c r="AFB6" s="69"/>
      <c r="AFC6" s="69"/>
      <c r="AFD6" s="69"/>
      <c r="AFE6" s="69"/>
      <c r="AFF6" s="69"/>
      <c r="AFG6" s="69"/>
      <c r="AFH6" s="69"/>
      <c r="AFI6" s="69"/>
      <c r="AFJ6" s="69"/>
      <c r="AFK6" s="69"/>
      <c r="AFL6" s="69"/>
      <c r="AFM6" s="69"/>
      <c r="AFN6" s="69"/>
      <c r="AFO6" s="69"/>
      <c r="AFP6" s="69"/>
      <c r="AFQ6" s="69"/>
      <c r="AFR6" s="69"/>
      <c r="AFS6" s="69"/>
      <c r="AFT6" s="69"/>
      <c r="AFU6" s="69"/>
      <c r="AFV6" s="69"/>
      <c r="AFW6" s="69"/>
      <c r="AFX6" s="69"/>
      <c r="AFY6" s="69"/>
      <c r="AFZ6" s="69"/>
      <c r="AGA6" s="69"/>
      <c r="AGB6" s="69"/>
      <c r="AGC6" s="69"/>
      <c r="AGD6" s="69"/>
      <c r="AGE6" s="69"/>
      <c r="AGF6" s="69"/>
      <c r="AGG6" s="69"/>
      <c r="AGH6" s="69"/>
      <c r="AGI6" s="69"/>
      <c r="AGJ6" s="69"/>
      <c r="AGK6" s="69"/>
      <c r="AGL6" s="69"/>
      <c r="AGM6" s="69"/>
      <c r="AGN6" s="69"/>
      <c r="AGO6" s="69"/>
      <c r="AGP6" s="69"/>
      <c r="AGQ6" s="69"/>
      <c r="AGR6" s="69"/>
      <c r="AGS6" s="69"/>
      <c r="AGT6" s="69"/>
      <c r="AGU6" s="69"/>
      <c r="AGV6" s="69"/>
      <c r="AGW6" s="69"/>
      <c r="AGX6" s="69"/>
      <c r="AGY6" s="69"/>
      <c r="AGZ6" s="69"/>
      <c r="AHA6" s="69"/>
      <c r="AHB6" s="69"/>
      <c r="AHC6" s="69"/>
      <c r="AHD6" s="69"/>
      <c r="AHE6" s="69"/>
      <c r="AHF6" s="69"/>
      <c r="AHG6" s="69"/>
      <c r="AHH6" s="69"/>
      <c r="AHI6" s="69"/>
      <c r="AHJ6" s="69"/>
      <c r="AHK6" s="69"/>
      <c r="AHL6" s="69"/>
      <c r="AHM6" s="69"/>
      <c r="AHN6" s="69"/>
      <c r="AHO6" s="69"/>
      <c r="AHP6" s="69"/>
      <c r="AHQ6" s="69"/>
      <c r="AHR6" s="69"/>
      <c r="AHS6" s="69"/>
      <c r="AHT6" s="69"/>
      <c r="AHU6" s="69"/>
      <c r="AHV6" s="69"/>
      <c r="AHW6" s="69"/>
      <c r="AHX6" s="69"/>
      <c r="AHY6" s="69"/>
      <c r="AHZ6" s="69"/>
      <c r="AIA6" s="69"/>
      <c r="AIB6" s="69"/>
      <c r="AIC6" s="69"/>
      <c r="AID6" s="69"/>
      <c r="AIE6" s="69"/>
      <c r="AIF6" s="69"/>
      <c r="AIG6" s="69"/>
      <c r="AIH6" s="69"/>
      <c r="AII6" s="69"/>
      <c r="AIJ6" s="69"/>
      <c r="AIK6" s="69"/>
      <c r="AIL6" s="69"/>
      <c r="AIM6" s="69"/>
      <c r="AIN6" s="69"/>
      <c r="AIO6" s="69"/>
      <c r="AIP6" s="69"/>
      <c r="AIQ6" s="69"/>
      <c r="AIR6" s="69"/>
      <c r="AIS6" s="69"/>
      <c r="AIT6" s="69"/>
      <c r="AIU6" s="69"/>
      <c r="AIV6" s="69"/>
      <c r="AIW6" s="69"/>
      <c r="AIX6" s="69"/>
      <c r="AIY6" s="69"/>
      <c r="AIZ6" s="69"/>
      <c r="AJA6" s="69"/>
      <c r="AJB6" s="69"/>
      <c r="AJC6" s="69"/>
      <c r="AJD6" s="69"/>
      <c r="AJE6" s="69"/>
      <c r="AJF6" s="69"/>
      <c r="AJG6" s="69"/>
      <c r="AJH6" s="69"/>
      <c r="AJI6" s="69"/>
      <c r="AJJ6" s="69"/>
      <c r="AJK6" s="69"/>
      <c r="AJL6" s="69"/>
      <c r="AJM6" s="69"/>
      <c r="AJN6" s="69"/>
      <c r="AJO6" s="69"/>
      <c r="AJP6" s="69"/>
      <c r="AJQ6" s="69"/>
      <c r="AJR6" s="69"/>
      <c r="AJS6" s="69"/>
      <c r="AJT6" s="69"/>
      <c r="AJU6" s="69"/>
      <c r="AJV6" s="69"/>
      <c r="AJW6" s="69"/>
      <c r="AJX6" s="69"/>
      <c r="AJY6" s="69"/>
      <c r="AJZ6" s="69"/>
      <c r="AKA6" s="69"/>
      <c r="AKB6" s="69"/>
      <c r="AKC6" s="69"/>
      <c r="AKD6" s="69"/>
      <c r="AKE6" s="69"/>
      <c r="AKF6" s="69"/>
      <c r="AKG6" s="69"/>
      <c r="AKH6" s="69"/>
      <c r="AKI6" s="69"/>
      <c r="AKJ6" s="69"/>
      <c r="AKK6" s="69"/>
      <c r="AKL6" s="69"/>
      <c r="AKM6" s="69"/>
      <c r="AKN6" s="69"/>
      <c r="AKO6" s="69"/>
      <c r="AKP6" s="69"/>
      <c r="AKQ6" s="69"/>
      <c r="AKR6" s="69"/>
      <c r="AKS6" s="69"/>
      <c r="AKT6" s="69"/>
      <c r="AKU6" s="69"/>
      <c r="AKV6" s="69"/>
      <c r="AKW6" s="69"/>
      <c r="AKX6" s="69"/>
      <c r="AKY6" s="69"/>
      <c r="AKZ6" s="69"/>
      <c r="ALA6" s="69"/>
      <c r="ALB6" s="69"/>
      <c r="ALC6" s="69"/>
      <c r="ALD6" s="69"/>
      <c r="ALE6" s="69"/>
      <c r="ALF6" s="69"/>
      <c r="ALG6" s="69"/>
      <c r="ALH6" s="69"/>
      <c r="ALI6" s="69"/>
      <c r="ALJ6" s="69"/>
      <c r="ALK6" s="69"/>
      <c r="ALL6" s="69"/>
      <c r="ALM6" s="69"/>
      <c r="ALN6" s="69"/>
      <c r="ALO6" s="69"/>
      <c r="ALP6" s="69"/>
      <c r="ALQ6" s="69"/>
      <c r="ALR6" s="69"/>
      <c r="ALS6" s="69"/>
      <c r="ALT6" s="69"/>
      <c r="ALU6" s="69"/>
      <c r="ALV6" s="69"/>
      <c r="ALW6" s="69"/>
      <c r="ALX6" s="69"/>
      <c r="ALY6" s="69"/>
      <c r="ALZ6" s="69"/>
      <c r="AMA6" s="69"/>
      <c r="AMB6" s="69"/>
      <c r="AMC6" s="69"/>
      <c r="AMD6" s="69"/>
      <c r="AME6" s="69"/>
      <c r="AMF6" s="69"/>
      <c r="AMG6" s="69"/>
      <c r="AMH6" s="69"/>
      <c r="AMI6" s="69"/>
      <c r="AMJ6" s="69"/>
      <c r="AMK6" s="69"/>
      <c r="AML6" s="69"/>
      <c r="AMM6" s="69"/>
      <c r="AMN6" s="69"/>
      <c r="AMO6" s="69"/>
      <c r="AMP6" s="69"/>
      <c r="AMQ6" s="69"/>
      <c r="AMR6" s="69"/>
      <c r="AMS6" s="69"/>
      <c r="AMT6" s="69"/>
      <c r="AMU6" s="69"/>
      <c r="AMV6" s="69"/>
      <c r="AMW6" s="69"/>
      <c r="AMX6" s="69"/>
      <c r="AMY6" s="69"/>
      <c r="AMZ6" s="69"/>
      <c r="ANA6" s="69"/>
      <c r="ANB6" s="69"/>
      <c r="ANC6" s="69"/>
      <c r="AND6" s="69"/>
      <c r="ANE6" s="69"/>
      <c r="ANF6" s="69"/>
      <c r="ANG6" s="69"/>
      <c r="ANH6" s="69"/>
      <c r="ANI6" s="69"/>
      <c r="ANJ6" s="69"/>
      <c r="ANK6" s="69"/>
      <c r="ANL6" s="69"/>
      <c r="ANM6" s="69"/>
      <c r="ANN6" s="69"/>
      <c r="ANO6" s="69"/>
      <c r="ANP6" s="69"/>
      <c r="ANQ6" s="69"/>
      <c r="ANR6" s="69"/>
      <c r="ANS6" s="69"/>
      <c r="ANT6" s="69"/>
      <c r="ANU6" s="69"/>
      <c r="ANV6" s="69"/>
      <c r="ANW6" s="69"/>
      <c r="ANX6" s="69"/>
      <c r="ANY6" s="69"/>
      <c r="ANZ6" s="69"/>
      <c r="AOA6" s="69"/>
      <c r="AOB6" s="69"/>
      <c r="AOC6" s="69"/>
      <c r="AOD6" s="69"/>
      <c r="AOE6" s="69"/>
      <c r="AOF6" s="69"/>
      <c r="AOG6" s="69"/>
      <c r="AOH6" s="69"/>
      <c r="AOI6" s="69"/>
      <c r="AOJ6" s="69"/>
      <c r="AOK6" s="69"/>
      <c r="AOL6" s="69"/>
      <c r="AOM6" s="69"/>
      <c r="AON6" s="69"/>
      <c r="AOO6" s="69"/>
      <c r="AOP6" s="69"/>
      <c r="AOQ6" s="69"/>
      <c r="AOR6" s="69"/>
      <c r="AOS6" s="69"/>
      <c r="AOT6" s="69"/>
      <c r="AOU6" s="69"/>
      <c r="AOV6" s="69"/>
      <c r="AOW6" s="69"/>
      <c r="AOX6" s="69"/>
      <c r="AOY6" s="69"/>
      <c r="AOZ6" s="69"/>
      <c r="APA6" s="69"/>
      <c r="APB6" s="69"/>
      <c r="APC6" s="69"/>
      <c r="APD6" s="69"/>
      <c r="APE6" s="69"/>
      <c r="APF6" s="69"/>
      <c r="APG6" s="69"/>
      <c r="APH6" s="69"/>
      <c r="API6" s="69"/>
      <c r="APJ6" s="69"/>
      <c r="APK6" s="69"/>
      <c r="APL6" s="69"/>
      <c r="APM6" s="69"/>
      <c r="APN6" s="69"/>
      <c r="APO6" s="69"/>
      <c r="APP6" s="69"/>
      <c r="APQ6" s="69"/>
      <c r="APR6" s="69"/>
      <c r="APS6" s="69"/>
      <c r="APT6" s="69"/>
      <c r="APU6" s="69"/>
      <c r="APV6" s="69"/>
      <c r="APW6" s="69"/>
      <c r="APX6" s="69"/>
      <c r="APY6" s="69"/>
      <c r="APZ6" s="69"/>
      <c r="AQA6" s="69"/>
      <c r="AQB6" s="69"/>
      <c r="AQC6" s="69"/>
      <c r="AQD6" s="69"/>
      <c r="AQE6" s="69"/>
      <c r="AQF6" s="69"/>
      <c r="AQG6" s="69"/>
      <c r="AQH6" s="69"/>
      <c r="AQI6" s="69"/>
      <c r="AQJ6" s="69"/>
      <c r="AQK6" s="69"/>
      <c r="AQL6" s="69"/>
      <c r="AQM6" s="69"/>
      <c r="AQN6" s="69"/>
      <c r="AQO6" s="69"/>
      <c r="AQP6" s="69"/>
      <c r="AQQ6" s="69"/>
      <c r="AQR6" s="69"/>
      <c r="AQS6" s="69"/>
      <c r="AQT6" s="69"/>
      <c r="AQU6" s="69"/>
      <c r="AQV6" s="69"/>
      <c r="AQW6" s="69"/>
      <c r="AQX6" s="69"/>
      <c r="AQY6" s="69"/>
      <c r="AQZ6" s="69"/>
      <c r="ARA6" s="69"/>
      <c r="ARB6" s="69"/>
      <c r="ARC6" s="69"/>
      <c r="ARD6" s="69"/>
      <c r="ARE6" s="69"/>
      <c r="ARF6" s="69"/>
      <c r="ARG6" s="69"/>
      <c r="ARH6" s="69"/>
      <c r="ARI6" s="69"/>
      <c r="ARJ6" s="69"/>
      <c r="ARK6" s="69"/>
      <c r="ARL6" s="69"/>
      <c r="ARM6" s="69"/>
      <c r="ARN6" s="69"/>
      <c r="ARO6" s="69"/>
      <c r="ARP6" s="69"/>
      <c r="ARQ6" s="69"/>
      <c r="ARR6" s="69"/>
      <c r="ARS6" s="69"/>
      <c r="ART6" s="69"/>
      <c r="ARU6" s="69"/>
      <c r="ARV6" s="69"/>
      <c r="ARW6" s="69"/>
      <c r="ARX6" s="69"/>
      <c r="ARY6" s="69"/>
      <c r="ARZ6" s="69"/>
      <c r="ASA6" s="69"/>
      <c r="ASB6" s="69"/>
      <c r="ASC6" s="69"/>
      <c r="ASD6" s="69"/>
      <c r="ASE6" s="69"/>
      <c r="ASF6" s="69"/>
      <c r="ASG6" s="69"/>
      <c r="ASH6" s="69"/>
      <c r="ASI6" s="69"/>
      <c r="ASJ6" s="69"/>
      <c r="ASK6" s="69"/>
      <c r="ASL6" s="69"/>
      <c r="ASM6" s="69"/>
      <c r="ASN6" s="69"/>
      <c r="ASO6" s="69"/>
      <c r="ASP6" s="69"/>
      <c r="ASQ6" s="69"/>
      <c r="ASR6" s="69"/>
      <c r="ASS6" s="69"/>
      <c r="AST6" s="69"/>
      <c r="ASU6" s="69"/>
      <c r="ASV6" s="69"/>
      <c r="ASW6" s="69"/>
      <c r="ASX6" s="69"/>
      <c r="ASY6" s="69"/>
      <c r="ASZ6" s="69"/>
      <c r="ATA6" s="69"/>
      <c r="ATB6" s="69"/>
      <c r="ATC6" s="69"/>
      <c r="ATD6" s="69"/>
      <c r="ATE6" s="69"/>
      <c r="ATF6" s="69"/>
      <c r="ATG6" s="69"/>
      <c r="ATH6" s="69"/>
      <c r="ATI6" s="69"/>
      <c r="ATJ6" s="69"/>
      <c r="ATK6" s="69"/>
      <c r="ATL6" s="69"/>
      <c r="ATM6" s="69"/>
      <c r="ATN6" s="69"/>
      <c r="ATO6" s="69"/>
      <c r="ATP6" s="69"/>
      <c r="ATQ6" s="69"/>
      <c r="ATR6" s="69"/>
      <c r="ATS6" s="69"/>
      <c r="ATT6" s="69"/>
      <c r="ATU6" s="69"/>
      <c r="ATV6" s="69"/>
      <c r="ATW6" s="69"/>
      <c r="ATX6" s="69"/>
      <c r="ATY6" s="69"/>
      <c r="ATZ6" s="69"/>
      <c r="AUA6" s="69"/>
      <c r="AUB6" s="69"/>
      <c r="AUC6" s="69"/>
      <c r="AUD6" s="69"/>
      <c r="AUE6" s="69"/>
      <c r="AUF6" s="69"/>
      <c r="AUG6" s="69"/>
      <c r="AUH6" s="69"/>
      <c r="AUI6" s="69"/>
      <c r="AUJ6" s="69"/>
      <c r="AUK6" s="69"/>
      <c r="AUL6" s="69"/>
      <c r="AUM6" s="69"/>
      <c r="AUN6" s="69"/>
      <c r="AUO6" s="69"/>
      <c r="AUP6" s="69"/>
      <c r="AUQ6" s="69"/>
      <c r="AUR6" s="69"/>
      <c r="AUS6" s="69"/>
      <c r="AUT6" s="69"/>
      <c r="AUU6" s="69"/>
      <c r="AUV6" s="69"/>
      <c r="AUW6" s="69"/>
      <c r="AUX6" s="69"/>
      <c r="AUY6" s="69"/>
      <c r="AUZ6" s="69"/>
      <c r="AVA6" s="69"/>
      <c r="AVB6" s="69"/>
      <c r="AVC6" s="69"/>
      <c r="AVD6" s="69"/>
      <c r="AVE6" s="69"/>
      <c r="AVF6" s="69"/>
      <c r="AVG6" s="69"/>
      <c r="AVH6" s="69"/>
      <c r="AVI6" s="69"/>
      <c r="AVJ6" s="69"/>
      <c r="AVK6" s="69"/>
      <c r="AVL6" s="69"/>
      <c r="AVM6" s="69"/>
      <c r="AVN6" s="69"/>
      <c r="AVO6" s="69"/>
      <c r="AVP6" s="69"/>
      <c r="AVQ6" s="69"/>
      <c r="AVR6" s="69"/>
      <c r="AVS6" s="69"/>
      <c r="AVT6" s="69"/>
      <c r="AVU6" s="69"/>
      <c r="AVV6" s="69"/>
      <c r="AVW6" s="69"/>
      <c r="AVX6" s="69"/>
      <c r="AVY6" s="69"/>
      <c r="AVZ6" s="69"/>
      <c r="AWA6" s="69"/>
      <c r="AWB6" s="69"/>
      <c r="AWC6" s="69"/>
      <c r="AWD6" s="69"/>
      <c r="AWE6" s="69"/>
      <c r="AWF6" s="69"/>
      <c r="AWG6" s="69"/>
      <c r="AWH6" s="69"/>
      <c r="AWI6" s="69"/>
      <c r="AWJ6" s="69"/>
      <c r="AWK6" s="69"/>
      <c r="AWL6" s="69"/>
      <c r="AWM6" s="69"/>
      <c r="AWN6" s="69"/>
      <c r="AWO6" s="69"/>
      <c r="AWP6" s="69"/>
      <c r="AWQ6" s="69"/>
      <c r="AWR6" s="69"/>
      <c r="AWS6" s="69"/>
      <c r="AWT6" s="69"/>
      <c r="AWU6" s="69"/>
      <c r="AWV6" s="69"/>
      <c r="AWW6" s="69"/>
      <c r="AWX6" s="69"/>
      <c r="AWY6" s="69"/>
      <c r="AWZ6" s="69"/>
      <c r="AXA6" s="69"/>
      <c r="AXB6" s="69"/>
      <c r="AXC6" s="69"/>
      <c r="AXD6" s="69"/>
      <c r="AXE6" s="69"/>
      <c r="AXF6" s="69"/>
      <c r="AXG6" s="69"/>
      <c r="AXH6" s="69"/>
      <c r="AXI6" s="69"/>
      <c r="AXJ6" s="69"/>
      <c r="AXK6" s="69"/>
      <c r="AXL6" s="69"/>
      <c r="AXM6" s="69"/>
      <c r="AXN6" s="69"/>
      <c r="AXO6" s="69"/>
      <c r="AXP6" s="69"/>
      <c r="AXQ6" s="69"/>
      <c r="AXR6" s="69"/>
      <c r="AXS6" s="69"/>
      <c r="AXT6" s="69"/>
      <c r="AXU6" s="69"/>
      <c r="AXV6" s="69"/>
      <c r="AXW6" s="69"/>
      <c r="AXX6" s="69"/>
      <c r="AXY6" s="69"/>
      <c r="AXZ6" s="69"/>
      <c r="AYA6" s="69"/>
      <c r="AYB6" s="69"/>
      <c r="AYC6" s="69"/>
      <c r="AYD6" s="69"/>
      <c r="AYE6" s="69"/>
      <c r="AYF6" s="69"/>
      <c r="AYG6" s="69"/>
      <c r="AYH6" s="69"/>
      <c r="AYI6" s="69"/>
      <c r="AYJ6" s="69"/>
      <c r="AYK6" s="69"/>
      <c r="AYL6" s="69"/>
      <c r="AYM6" s="69"/>
      <c r="AYN6" s="69"/>
      <c r="AYO6" s="69"/>
      <c r="AYP6" s="69"/>
      <c r="AYQ6" s="69"/>
      <c r="AYR6" s="69"/>
      <c r="AYS6" s="69"/>
      <c r="AYT6" s="69"/>
      <c r="AYU6" s="69"/>
      <c r="AYV6" s="69"/>
      <c r="AYW6" s="69"/>
      <c r="AYX6" s="69"/>
      <c r="AYY6" s="69"/>
      <c r="AYZ6" s="69"/>
      <c r="AZA6" s="69"/>
      <c r="AZB6" s="69"/>
      <c r="AZC6" s="69"/>
      <c r="AZD6" s="69"/>
      <c r="AZE6" s="69"/>
      <c r="AZF6" s="69"/>
      <c r="AZG6" s="69"/>
      <c r="AZH6" s="69"/>
      <c r="AZI6" s="69"/>
      <c r="AZJ6" s="69"/>
      <c r="AZK6" s="69"/>
      <c r="AZL6" s="69"/>
      <c r="AZM6" s="69"/>
      <c r="AZN6" s="69"/>
      <c r="AZO6" s="69"/>
      <c r="AZP6" s="69"/>
      <c r="AZQ6" s="69"/>
      <c r="AZR6" s="69"/>
      <c r="AZS6" s="69"/>
      <c r="AZT6" s="69"/>
      <c r="AZU6" s="69"/>
      <c r="AZV6" s="69"/>
      <c r="AZW6" s="69"/>
      <c r="AZX6" s="69"/>
      <c r="AZY6" s="69"/>
      <c r="AZZ6" s="69"/>
      <c r="BAA6" s="69"/>
      <c r="BAB6" s="69"/>
      <c r="BAC6" s="69"/>
      <c r="BAD6" s="69"/>
      <c r="BAE6" s="69"/>
      <c r="BAF6" s="69"/>
      <c r="BAG6" s="69"/>
      <c r="BAH6" s="69"/>
      <c r="BAI6" s="69"/>
      <c r="BAJ6" s="69"/>
      <c r="BAK6" s="69"/>
      <c r="BAL6" s="69"/>
      <c r="BAM6" s="69"/>
      <c r="BAN6" s="69"/>
      <c r="BAO6" s="69"/>
      <c r="BAP6" s="69"/>
      <c r="BAQ6" s="69"/>
      <c r="BAR6" s="69"/>
      <c r="BAS6" s="69"/>
      <c r="BAT6" s="69"/>
      <c r="BAU6" s="69"/>
      <c r="BAV6" s="69"/>
      <c r="BAW6" s="69"/>
      <c r="BAX6" s="69"/>
      <c r="BAY6" s="69"/>
      <c r="BAZ6" s="69"/>
      <c r="BBA6" s="69"/>
      <c r="BBB6" s="69"/>
      <c r="BBC6" s="69"/>
      <c r="BBD6" s="69"/>
      <c r="BBE6" s="69"/>
      <c r="BBF6" s="69"/>
      <c r="BBG6" s="69"/>
      <c r="BBH6" s="69"/>
      <c r="BBI6" s="69"/>
      <c r="BBJ6" s="69"/>
      <c r="BBK6" s="69"/>
      <c r="BBL6" s="69"/>
      <c r="BBM6" s="69"/>
      <c r="BBN6" s="69"/>
      <c r="BBO6" s="69"/>
      <c r="BBP6" s="69"/>
      <c r="BBQ6" s="69"/>
      <c r="BBR6" s="69"/>
      <c r="BBS6" s="69"/>
      <c r="BBT6" s="69"/>
      <c r="BBU6" s="69"/>
      <c r="BBV6" s="69"/>
      <c r="BBW6" s="69"/>
      <c r="BBX6" s="69"/>
      <c r="BBY6" s="69"/>
      <c r="BBZ6" s="69"/>
      <c r="BCA6" s="69"/>
      <c r="BCB6" s="69"/>
      <c r="BCC6" s="69"/>
      <c r="BCD6" s="69"/>
      <c r="BCE6" s="69"/>
      <c r="BCF6" s="69"/>
      <c r="BCG6" s="69"/>
      <c r="BCH6" s="69"/>
      <c r="BCI6" s="69"/>
      <c r="BCJ6" s="69"/>
      <c r="BCK6" s="69"/>
      <c r="BCL6" s="69"/>
      <c r="BCM6" s="69"/>
      <c r="BCN6" s="69"/>
      <c r="BCO6" s="69"/>
      <c r="BCP6" s="69"/>
      <c r="BCQ6" s="69"/>
      <c r="BCR6" s="69"/>
      <c r="BCS6" s="69"/>
      <c r="BCT6" s="69"/>
      <c r="BCU6" s="69"/>
      <c r="BCV6" s="69"/>
      <c r="BCW6" s="69"/>
      <c r="BCX6" s="69"/>
      <c r="BCY6" s="69"/>
      <c r="BCZ6" s="69"/>
      <c r="BDA6" s="69"/>
      <c r="BDB6" s="69"/>
      <c r="BDC6" s="69"/>
      <c r="BDD6" s="69"/>
      <c r="BDE6" s="69"/>
      <c r="BDF6" s="69"/>
      <c r="BDG6" s="69"/>
      <c r="BDH6" s="69"/>
      <c r="BDI6" s="69"/>
      <c r="BDJ6" s="69"/>
      <c r="BDK6" s="69"/>
      <c r="BDL6" s="69"/>
      <c r="BDM6" s="69"/>
      <c r="BDN6" s="69"/>
      <c r="BDO6" s="69"/>
      <c r="BDP6" s="69"/>
      <c r="BDQ6" s="69"/>
      <c r="BDR6" s="69"/>
      <c r="BDS6" s="69"/>
      <c r="BDT6" s="69"/>
      <c r="BDU6" s="69"/>
      <c r="BDV6" s="69"/>
      <c r="BDW6" s="69"/>
      <c r="BDX6" s="69"/>
      <c r="BDY6" s="69"/>
      <c r="BDZ6" s="69"/>
      <c r="BEA6" s="69"/>
      <c r="BEB6" s="69"/>
      <c r="BEC6" s="69"/>
      <c r="BED6" s="69"/>
      <c r="BEE6" s="69"/>
      <c r="BEF6" s="69"/>
      <c r="BEG6" s="69"/>
      <c r="BEH6" s="69"/>
      <c r="BEI6" s="69"/>
      <c r="BEJ6" s="69"/>
      <c r="BEK6" s="69"/>
      <c r="BEL6" s="69"/>
      <c r="BEM6" s="69"/>
      <c r="BEN6" s="69"/>
      <c r="BEO6" s="69"/>
      <c r="BEP6" s="69"/>
      <c r="BEQ6" s="69"/>
      <c r="BER6" s="69"/>
      <c r="BES6" s="69"/>
      <c r="BET6" s="69"/>
      <c r="BEU6" s="69"/>
      <c r="BEV6" s="69"/>
      <c r="BEW6" s="69"/>
      <c r="BEX6" s="69"/>
      <c r="BEY6" s="69"/>
      <c r="BEZ6" s="69"/>
      <c r="BFA6" s="69"/>
      <c r="BFB6" s="69"/>
      <c r="BFC6" s="69"/>
      <c r="BFD6" s="69"/>
      <c r="BFE6" s="69"/>
      <c r="BFF6" s="69"/>
      <c r="BFG6" s="69"/>
      <c r="BFH6" s="69"/>
      <c r="BFI6" s="69"/>
      <c r="BFJ6" s="69"/>
      <c r="BFK6" s="69"/>
      <c r="BFL6" s="69"/>
      <c r="BFM6" s="69"/>
      <c r="BFN6" s="69"/>
      <c r="BFO6" s="69"/>
      <c r="BFP6" s="69"/>
      <c r="BFQ6" s="69"/>
      <c r="BFR6" s="69"/>
      <c r="BFS6" s="69"/>
      <c r="BFT6" s="69"/>
      <c r="BFU6" s="69"/>
      <c r="BFV6" s="69"/>
      <c r="BFW6" s="69"/>
      <c r="BFX6" s="69"/>
      <c r="BFY6" s="69"/>
      <c r="BFZ6" s="69"/>
      <c r="BGA6" s="69"/>
      <c r="BGB6" s="69"/>
      <c r="BGC6" s="69"/>
      <c r="BGD6" s="69"/>
      <c r="BGE6" s="69"/>
      <c r="BGF6" s="69"/>
      <c r="BGG6" s="69"/>
      <c r="BGH6" s="69"/>
      <c r="BGI6" s="69"/>
      <c r="BGJ6" s="69"/>
      <c r="BGK6" s="69"/>
      <c r="BGL6" s="69"/>
      <c r="BGM6" s="69"/>
      <c r="BGN6" s="69"/>
      <c r="BGO6" s="69"/>
      <c r="BGP6" s="69"/>
      <c r="BGQ6" s="69"/>
      <c r="BGR6" s="69"/>
      <c r="BGS6" s="69"/>
      <c r="BGT6" s="69"/>
      <c r="BGU6" s="69"/>
      <c r="BGV6" s="69"/>
      <c r="BGW6" s="69"/>
      <c r="BGX6" s="69"/>
      <c r="BGY6" s="69"/>
      <c r="BGZ6" s="69"/>
      <c r="BHA6" s="69"/>
      <c r="BHB6" s="69"/>
      <c r="BHC6" s="69"/>
      <c r="BHD6" s="69"/>
      <c r="BHE6" s="69"/>
      <c r="BHF6" s="69"/>
      <c r="BHG6" s="69"/>
      <c r="BHH6" s="69"/>
      <c r="BHI6" s="69"/>
      <c r="BHJ6" s="69"/>
      <c r="BHK6" s="69"/>
      <c r="BHL6" s="69"/>
      <c r="BHM6" s="69"/>
      <c r="BHN6" s="69"/>
      <c r="BHO6" s="69"/>
      <c r="BHP6" s="69"/>
      <c r="BHQ6" s="69"/>
      <c r="BHR6" s="69"/>
      <c r="BHS6" s="69"/>
      <c r="BHT6" s="69"/>
      <c r="BHU6" s="69"/>
      <c r="BHV6" s="69"/>
      <c r="BHW6" s="69"/>
      <c r="BHX6" s="69"/>
      <c r="BHY6" s="69"/>
      <c r="BHZ6" s="69"/>
      <c r="BIA6" s="69"/>
      <c r="BIB6" s="69"/>
      <c r="BIC6" s="69"/>
      <c r="BID6" s="69"/>
      <c r="BIE6" s="69"/>
      <c r="BIF6" s="69"/>
      <c r="BIG6" s="69"/>
      <c r="BIH6" s="69"/>
      <c r="BII6" s="69"/>
      <c r="BIJ6" s="69"/>
      <c r="BIK6" s="69"/>
      <c r="BIL6" s="69"/>
      <c r="BIM6" s="69"/>
      <c r="BIN6" s="69"/>
      <c r="BIO6" s="69"/>
      <c r="BIP6" s="69"/>
      <c r="BIQ6" s="69"/>
      <c r="BIR6" s="69"/>
      <c r="BIS6" s="69"/>
      <c r="BIT6" s="69"/>
      <c r="BIU6" s="69"/>
      <c r="BIV6" s="69"/>
      <c r="BIW6" s="69"/>
      <c r="BIX6" s="69"/>
      <c r="BIY6" s="69"/>
      <c r="BIZ6" s="69"/>
      <c r="BJA6" s="69"/>
      <c r="BJB6" s="69"/>
      <c r="BJC6" s="69"/>
      <c r="BJD6" s="69"/>
      <c r="BJE6" s="69"/>
      <c r="BJF6" s="69"/>
      <c r="BJG6" s="69"/>
      <c r="BJH6" s="69"/>
      <c r="BJI6" s="69"/>
      <c r="BJJ6" s="69"/>
      <c r="BJK6" s="69"/>
      <c r="BJL6" s="69"/>
      <c r="BJM6" s="69"/>
      <c r="BJN6" s="69"/>
      <c r="BJO6" s="69"/>
      <c r="BJP6" s="69"/>
      <c r="BJQ6" s="69"/>
      <c r="BJR6" s="69"/>
      <c r="BJS6" s="69"/>
      <c r="BJT6" s="69"/>
      <c r="BJU6" s="69"/>
      <c r="BJV6" s="69"/>
      <c r="BJW6" s="69"/>
      <c r="BJX6" s="69"/>
      <c r="BJY6" s="69"/>
      <c r="BJZ6" s="69"/>
      <c r="BKA6" s="69"/>
      <c r="BKB6" s="69"/>
      <c r="BKC6" s="69"/>
      <c r="BKD6" s="69"/>
      <c r="BKE6" s="69"/>
      <c r="BKF6" s="69"/>
      <c r="BKG6" s="69"/>
      <c r="BKH6" s="69"/>
      <c r="BKI6" s="69"/>
      <c r="BKJ6" s="69"/>
      <c r="BKK6" s="69"/>
      <c r="BKL6" s="69"/>
      <c r="BKM6" s="69"/>
      <c r="BKN6" s="69"/>
      <c r="BKO6" s="69"/>
      <c r="BKP6" s="69"/>
      <c r="BKQ6" s="69"/>
      <c r="BKR6" s="69"/>
      <c r="BKS6" s="69"/>
      <c r="BKT6" s="69"/>
      <c r="BKU6" s="69"/>
      <c r="BKV6" s="69"/>
      <c r="BKW6" s="69"/>
      <c r="BKX6" s="69"/>
      <c r="BKY6" s="69"/>
      <c r="BKZ6" s="69"/>
      <c r="BLA6" s="69"/>
      <c r="BLB6" s="69"/>
      <c r="BLC6" s="69"/>
      <c r="BLD6" s="69"/>
      <c r="BLE6" s="69"/>
      <c r="BLF6" s="69"/>
      <c r="BLG6" s="69"/>
      <c r="BLH6" s="69"/>
      <c r="BLI6" s="69"/>
      <c r="BLJ6" s="69"/>
      <c r="BLK6" s="69"/>
      <c r="BLL6" s="69"/>
      <c r="BLM6" s="69"/>
      <c r="BLN6" s="69"/>
      <c r="BLO6" s="69"/>
      <c r="BLP6" s="69"/>
      <c r="BLQ6" s="69"/>
      <c r="BLR6" s="69"/>
      <c r="BLS6" s="69"/>
      <c r="BLT6" s="69"/>
      <c r="BLU6" s="69"/>
      <c r="BLV6" s="69"/>
      <c r="BLW6" s="69"/>
      <c r="BLX6" s="69"/>
      <c r="BLY6" s="69"/>
      <c r="BLZ6" s="69"/>
      <c r="BMA6" s="69"/>
      <c r="BMB6" s="69"/>
      <c r="BMC6" s="69"/>
      <c r="BMD6" s="69"/>
      <c r="BME6" s="69"/>
      <c r="BMF6" s="69"/>
      <c r="BMG6" s="69"/>
      <c r="BMH6" s="69"/>
      <c r="BMI6" s="69"/>
      <c r="BMJ6" s="69"/>
      <c r="BMK6" s="69"/>
      <c r="BML6" s="69"/>
      <c r="BMM6" s="69"/>
      <c r="BMN6" s="69"/>
      <c r="BMO6" s="69"/>
      <c r="BMP6" s="69"/>
      <c r="BMQ6" s="69"/>
      <c r="BMR6" s="69"/>
      <c r="BMS6" s="69"/>
      <c r="BMT6" s="69"/>
      <c r="BMU6" s="69"/>
      <c r="BMV6" s="69"/>
      <c r="BMW6" s="69"/>
      <c r="BMX6" s="69"/>
      <c r="BMY6" s="69"/>
      <c r="BMZ6" s="69"/>
      <c r="BNA6" s="69"/>
      <c r="BNB6" s="69"/>
      <c r="BNC6" s="69"/>
      <c r="BND6" s="69"/>
      <c r="BNE6" s="69"/>
      <c r="BNF6" s="69"/>
      <c r="BNG6" s="69"/>
      <c r="BNH6" s="69"/>
      <c r="BNI6" s="69"/>
      <c r="BNJ6" s="69"/>
      <c r="BNK6" s="69"/>
      <c r="BNL6" s="69"/>
      <c r="BNM6" s="69"/>
      <c r="BNN6" s="69"/>
      <c r="BNO6" s="69"/>
      <c r="BNP6" s="69"/>
      <c r="BNQ6" s="69"/>
      <c r="BNR6" s="69"/>
      <c r="BNS6" s="69"/>
      <c r="BNT6" s="69"/>
      <c r="BNU6" s="69"/>
      <c r="BNV6" s="69"/>
      <c r="BNW6" s="69"/>
      <c r="BNX6" s="69"/>
      <c r="BNY6" s="69"/>
      <c r="BNZ6" s="69"/>
      <c r="BOA6" s="69"/>
      <c r="BOB6" s="69"/>
      <c r="BOC6" s="69"/>
      <c r="BOD6" s="69"/>
      <c r="BOE6" s="69"/>
      <c r="BOF6" s="69"/>
      <c r="BOG6" s="69"/>
      <c r="BOH6" s="69"/>
      <c r="BOI6" s="69"/>
      <c r="BOJ6" s="69"/>
      <c r="BOK6" s="69"/>
      <c r="BOL6" s="69"/>
      <c r="BOM6" s="69"/>
      <c r="BON6" s="69"/>
      <c r="BOO6" s="69"/>
      <c r="BOP6" s="69"/>
      <c r="BOQ6" s="69"/>
      <c r="BOR6" s="69"/>
      <c r="BOS6" s="69"/>
      <c r="BOT6" s="69"/>
      <c r="BOU6" s="69"/>
      <c r="BOV6" s="69"/>
      <c r="BOW6" s="69"/>
      <c r="BOX6" s="69"/>
      <c r="BOY6" s="69"/>
      <c r="BOZ6" s="69"/>
      <c r="BPA6" s="69"/>
      <c r="BPB6" s="69"/>
      <c r="BPC6" s="69"/>
      <c r="BPD6" s="69"/>
      <c r="BPE6" s="69"/>
      <c r="BPF6" s="69"/>
      <c r="BPG6" s="69"/>
      <c r="BPH6" s="69"/>
      <c r="BPI6" s="69"/>
      <c r="BPJ6" s="69"/>
      <c r="BPK6" s="69"/>
      <c r="BPL6" s="69"/>
      <c r="BPM6" s="69"/>
      <c r="BPN6" s="69"/>
      <c r="BPO6" s="69"/>
      <c r="BPP6" s="69"/>
      <c r="BPQ6" s="69"/>
      <c r="BPR6" s="69"/>
      <c r="BPS6" s="69"/>
      <c r="BPT6" s="69"/>
      <c r="BPU6" s="69"/>
      <c r="BPV6" s="69"/>
      <c r="BPW6" s="69"/>
      <c r="BPX6" s="69"/>
      <c r="BPY6" s="69"/>
      <c r="BPZ6" s="69"/>
      <c r="BQA6" s="69"/>
      <c r="BQB6" s="69"/>
      <c r="BQC6" s="69"/>
      <c r="BQD6" s="69"/>
      <c r="BQE6" s="69"/>
      <c r="BQF6" s="69"/>
      <c r="BQG6" s="69"/>
      <c r="BQH6" s="69"/>
      <c r="BQI6" s="69"/>
      <c r="BQJ6" s="69"/>
      <c r="BQK6" s="69"/>
      <c r="BQL6" s="69"/>
      <c r="BQM6" s="69"/>
      <c r="BQN6" s="69"/>
      <c r="BQO6" s="69"/>
      <c r="BQP6" s="69"/>
      <c r="BQQ6" s="69"/>
      <c r="BQR6" s="69"/>
      <c r="BQS6" s="69"/>
      <c r="BQT6" s="69"/>
      <c r="BQU6" s="69"/>
      <c r="BQV6" s="69"/>
      <c r="BQW6" s="69"/>
      <c r="BQX6" s="69"/>
      <c r="BQY6" s="69"/>
      <c r="BQZ6" s="69"/>
      <c r="BRA6" s="69"/>
      <c r="BRB6" s="69"/>
      <c r="BRC6" s="69"/>
      <c r="BRD6" s="69"/>
      <c r="BRE6" s="69"/>
      <c r="BRF6" s="69"/>
      <c r="BRG6" s="69"/>
      <c r="BRH6" s="69"/>
      <c r="BRI6" s="69"/>
      <c r="BRJ6" s="69"/>
      <c r="BRK6" s="69"/>
      <c r="BRL6" s="69"/>
      <c r="BRM6" s="69"/>
      <c r="BRN6" s="69"/>
      <c r="BRO6" s="69"/>
      <c r="BRP6" s="69"/>
      <c r="BRQ6" s="69"/>
      <c r="BRR6" s="69"/>
      <c r="BRS6" s="69"/>
      <c r="BRT6" s="69"/>
      <c r="BRU6" s="69"/>
      <c r="BRV6" s="69"/>
      <c r="BRW6" s="69"/>
      <c r="BRX6" s="69"/>
      <c r="BRY6" s="69"/>
      <c r="BRZ6" s="69"/>
      <c r="BSA6" s="69"/>
      <c r="BSB6" s="69"/>
      <c r="BSC6" s="69"/>
      <c r="BSD6" s="69"/>
      <c r="BSE6" s="69"/>
      <c r="BSF6" s="69"/>
      <c r="BSG6" s="69"/>
      <c r="BSH6" s="69"/>
      <c r="BSI6" s="69"/>
      <c r="BSJ6" s="69"/>
      <c r="BSK6" s="69"/>
      <c r="BSL6" s="69"/>
      <c r="BSM6" s="69"/>
      <c r="BSN6" s="69"/>
      <c r="BSO6" s="69"/>
      <c r="BSP6" s="69"/>
      <c r="BSQ6" s="69"/>
      <c r="BSR6" s="69"/>
      <c r="BSS6" s="69"/>
      <c r="BST6" s="69"/>
      <c r="BSU6" s="69"/>
      <c r="BSV6" s="69"/>
      <c r="BSW6" s="69"/>
      <c r="BSX6" s="69"/>
      <c r="BSY6" s="69"/>
      <c r="BSZ6" s="69"/>
      <c r="BTA6" s="69"/>
      <c r="BTB6" s="69"/>
      <c r="BTC6" s="69"/>
      <c r="BTD6" s="69"/>
      <c r="BTE6" s="69"/>
      <c r="BTF6" s="69"/>
      <c r="BTG6" s="69"/>
      <c r="BTH6" s="69"/>
      <c r="BTI6" s="69"/>
      <c r="BTJ6" s="69"/>
      <c r="BTK6" s="69"/>
      <c r="BTL6" s="69"/>
      <c r="BTM6" s="69"/>
      <c r="BTN6" s="69"/>
      <c r="BTO6" s="69"/>
      <c r="BTP6" s="69"/>
      <c r="BTQ6" s="69"/>
      <c r="BTR6" s="69"/>
      <c r="BTS6" s="69"/>
      <c r="BTT6" s="69"/>
      <c r="BTU6" s="69"/>
      <c r="BTV6" s="69"/>
      <c r="BTW6" s="69"/>
      <c r="BTX6" s="69"/>
      <c r="BTY6" s="69"/>
      <c r="BTZ6" s="69"/>
      <c r="BUA6" s="69"/>
      <c r="BUB6" s="69"/>
      <c r="BUC6" s="69"/>
      <c r="BUD6" s="69"/>
      <c r="BUE6" s="69"/>
      <c r="BUF6" s="69"/>
      <c r="BUG6" s="69"/>
      <c r="BUH6" s="69"/>
      <c r="BUI6" s="69"/>
      <c r="BUJ6" s="69"/>
      <c r="BUK6" s="69"/>
      <c r="BUL6" s="69"/>
      <c r="BUM6" s="69"/>
      <c r="BUN6" s="69"/>
      <c r="BUO6" s="69"/>
      <c r="BUP6" s="69"/>
      <c r="BUQ6" s="69"/>
      <c r="BUR6" s="69"/>
      <c r="BUS6" s="69"/>
      <c r="BUT6" s="69"/>
      <c r="BUU6" s="69"/>
      <c r="BUV6" s="69"/>
      <c r="BUW6" s="69"/>
      <c r="BUX6" s="69"/>
      <c r="BUY6" s="69"/>
      <c r="BUZ6" s="69"/>
      <c r="BVA6" s="69"/>
      <c r="BVB6" s="69"/>
      <c r="BVC6" s="69"/>
      <c r="BVD6" s="69"/>
      <c r="BVE6" s="69"/>
      <c r="BVF6" s="69"/>
      <c r="BVG6" s="69"/>
      <c r="BVH6" s="69"/>
      <c r="BVI6" s="69"/>
      <c r="BVJ6" s="69"/>
      <c r="BVK6" s="69"/>
      <c r="BVL6" s="69"/>
      <c r="BVM6" s="69"/>
      <c r="BVN6" s="69"/>
      <c r="BVO6" s="69"/>
      <c r="BVP6" s="69"/>
      <c r="BVQ6" s="69"/>
      <c r="BVR6" s="69"/>
      <c r="BVS6" s="69"/>
      <c r="BVT6" s="69"/>
      <c r="BVU6" s="69"/>
      <c r="BVV6" s="69"/>
      <c r="BVW6" s="69"/>
      <c r="BVX6" s="69"/>
      <c r="BVY6" s="69"/>
      <c r="BVZ6" s="69"/>
      <c r="BWA6" s="69"/>
      <c r="BWB6" s="69"/>
      <c r="BWC6" s="69"/>
      <c r="BWD6" s="69"/>
      <c r="BWE6" s="69"/>
      <c r="BWF6" s="69"/>
      <c r="BWG6" s="69"/>
      <c r="BWH6" s="69"/>
      <c r="BWI6" s="69"/>
      <c r="BWJ6" s="69"/>
      <c r="BWK6" s="69"/>
      <c r="BWL6" s="69"/>
      <c r="BWM6" s="69"/>
      <c r="BWN6" s="69"/>
      <c r="BWO6" s="69"/>
      <c r="BWP6" s="69"/>
      <c r="BWQ6" s="69"/>
      <c r="BWR6" s="69"/>
      <c r="BWS6" s="69"/>
      <c r="BWT6" s="69"/>
      <c r="BWU6" s="69"/>
      <c r="BWV6" s="69"/>
      <c r="BWW6" s="69"/>
      <c r="BWX6" s="69"/>
      <c r="BWY6" s="69"/>
      <c r="BWZ6" s="69"/>
      <c r="BXA6" s="69"/>
      <c r="BXB6" s="69"/>
      <c r="BXC6" s="69"/>
      <c r="BXD6" s="69"/>
      <c r="BXE6" s="69"/>
      <c r="BXF6" s="69"/>
      <c r="BXG6" s="69"/>
      <c r="BXH6" s="69"/>
      <c r="BXI6" s="69"/>
      <c r="BXJ6" s="69"/>
      <c r="BXK6" s="69"/>
      <c r="BXL6" s="69"/>
      <c r="BXM6" s="69"/>
      <c r="BXN6" s="69"/>
      <c r="BXO6" s="69"/>
      <c r="BXP6" s="69"/>
      <c r="BXQ6" s="69"/>
      <c r="BXR6" s="69"/>
      <c r="BXS6" s="69"/>
      <c r="BXT6" s="69"/>
      <c r="BXU6" s="69"/>
      <c r="BXV6" s="69"/>
      <c r="BXW6" s="69"/>
      <c r="BXX6" s="69"/>
      <c r="BXY6" s="69"/>
      <c r="BXZ6" s="69"/>
      <c r="BYA6" s="69"/>
      <c r="BYB6" s="69"/>
      <c r="BYC6" s="69"/>
      <c r="BYD6" s="69"/>
      <c r="BYE6" s="69"/>
      <c r="BYF6" s="69"/>
      <c r="BYG6" s="69"/>
      <c r="BYH6" s="69"/>
      <c r="BYI6" s="69"/>
      <c r="BYJ6" s="69"/>
      <c r="BYK6" s="69"/>
      <c r="BYL6" s="69"/>
      <c r="BYM6" s="69"/>
      <c r="BYN6" s="69"/>
      <c r="BYO6" s="69"/>
      <c r="BYP6" s="69"/>
      <c r="BYQ6" s="69"/>
      <c r="BYR6" s="69"/>
      <c r="BYS6" s="69"/>
      <c r="BYT6" s="69"/>
      <c r="BYU6" s="69"/>
      <c r="BYV6" s="69"/>
      <c r="BYW6" s="69"/>
      <c r="BYX6" s="69"/>
      <c r="BYY6" s="69"/>
      <c r="BYZ6" s="69"/>
      <c r="BZA6" s="69"/>
      <c r="BZB6" s="69"/>
      <c r="BZC6" s="69"/>
      <c r="BZD6" s="69"/>
      <c r="BZE6" s="69"/>
      <c r="BZF6" s="69"/>
      <c r="BZG6" s="69"/>
      <c r="BZH6" s="69"/>
      <c r="BZI6" s="69"/>
      <c r="BZJ6" s="69"/>
      <c r="BZK6" s="69"/>
      <c r="BZL6" s="69"/>
      <c r="BZM6" s="69"/>
      <c r="BZN6" s="69"/>
      <c r="BZO6" s="69"/>
      <c r="BZP6" s="69"/>
      <c r="BZQ6" s="69"/>
      <c r="BZR6" s="69"/>
      <c r="BZS6" s="69"/>
      <c r="BZT6" s="69"/>
      <c r="BZU6" s="69"/>
      <c r="BZV6" s="69"/>
      <c r="BZW6" s="69"/>
      <c r="BZX6" s="69"/>
      <c r="BZY6" s="69"/>
      <c r="BZZ6" s="69"/>
      <c r="CAA6" s="69"/>
      <c r="CAB6" s="69"/>
      <c r="CAC6" s="69"/>
      <c r="CAD6" s="69"/>
      <c r="CAE6" s="69"/>
      <c r="CAF6" s="69"/>
      <c r="CAG6" s="69"/>
      <c r="CAH6" s="69"/>
      <c r="CAI6" s="69"/>
      <c r="CAJ6" s="69"/>
      <c r="CAK6" s="69"/>
      <c r="CAL6" s="69"/>
      <c r="CAM6" s="69"/>
      <c r="CAN6" s="69"/>
      <c r="CAO6" s="69"/>
      <c r="CAP6" s="69"/>
      <c r="CAQ6" s="69"/>
      <c r="CAR6" s="69"/>
      <c r="CAS6" s="69"/>
      <c r="CAT6" s="69"/>
      <c r="CAU6" s="69"/>
      <c r="CAV6" s="69"/>
      <c r="CAW6" s="69"/>
      <c r="CAX6" s="69"/>
      <c r="CAY6" s="69"/>
      <c r="CAZ6" s="69"/>
      <c r="CBA6" s="69"/>
      <c r="CBB6" s="69"/>
      <c r="CBC6" s="69"/>
      <c r="CBD6" s="69"/>
      <c r="CBE6" s="69"/>
      <c r="CBF6" s="69"/>
      <c r="CBG6" s="69"/>
      <c r="CBH6" s="69"/>
      <c r="CBI6" s="69"/>
      <c r="CBJ6" s="69"/>
      <c r="CBK6" s="69"/>
      <c r="CBL6" s="69"/>
      <c r="CBM6" s="69"/>
      <c r="CBN6" s="69"/>
      <c r="CBO6" s="69"/>
      <c r="CBP6" s="69"/>
      <c r="CBQ6" s="69"/>
      <c r="CBR6" s="69"/>
      <c r="CBS6" s="69"/>
      <c r="CBT6" s="69"/>
      <c r="CBU6" s="69"/>
      <c r="CBV6" s="69"/>
      <c r="CBW6" s="69"/>
      <c r="CBX6" s="69"/>
      <c r="CBY6" s="69"/>
      <c r="CBZ6" s="69"/>
      <c r="CCA6" s="69"/>
      <c r="CCB6" s="69"/>
      <c r="CCC6" s="69"/>
      <c r="CCD6" s="69"/>
      <c r="CCE6" s="69"/>
      <c r="CCF6" s="69"/>
      <c r="CCG6" s="69"/>
      <c r="CCH6" s="69"/>
      <c r="CCI6" s="69"/>
      <c r="CCJ6" s="69"/>
      <c r="CCK6" s="69"/>
      <c r="CCL6" s="69"/>
      <c r="CCM6" s="69"/>
      <c r="CCN6" s="69"/>
      <c r="CCO6" s="69"/>
      <c r="CCP6" s="69"/>
      <c r="CCQ6" s="69"/>
      <c r="CCR6" s="69"/>
      <c r="CCS6" s="69"/>
      <c r="CCT6" s="69"/>
      <c r="CCU6" s="69"/>
      <c r="CCV6" s="69"/>
      <c r="CCW6" s="69"/>
      <c r="CCX6" s="69"/>
      <c r="CCY6" s="69"/>
      <c r="CCZ6" s="69"/>
      <c r="CDA6" s="69"/>
      <c r="CDB6" s="69"/>
      <c r="CDC6" s="69"/>
      <c r="CDD6" s="69"/>
      <c r="CDE6" s="69"/>
      <c r="CDF6" s="69"/>
      <c r="CDG6" s="69"/>
      <c r="CDH6" s="69"/>
      <c r="CDI6" s="69"/>
      <c r="CDJ6" s="69"/>
      <c r="CDK6" s="69"/>
      <c r="CDL6" s="69"/>
      <c r="CDM6" s="69"/>
      <c r="CDN6" s="69"/>
      <c r="CDO6" s="69"/>
      <c r="CDP6" s="69"/>
      <c r="CDQ6" s="69"/>
      <c r="CDR6" s="69"/>
      <c r="CDS6" s="69"/>
      <c r="CDT6" s="69"/>
      <c r="CDU6" s="69"/>
      <c r="CDV6" s="69"/>
      <c r="CDW6" s="69"/>
      <c r="CDX6" s="69"/>
      <c r="CDY6" s="69"/>
      <c r="CDZ6" s="69"/>
      <c r="CEA6" s="69"/>
      <c r="CEB6" s="69"/>
      <c r="CEC6" s="69"/>
      <c r="CED6" s="69"/>
      <c r="CEE6" s="69"/>
      <c r="CEF6" s="69"/>
      <c r="CEG6" s="69"/>
      <c r="CEH6" s="69"/>
      <c r="CEI6" s="69"/>
      <c r="CEJ6" s="69"/>
      <c r="CEK6" s="69"/>
      <c r="CEL6" s="69"/>
      <c r="CEM6" s="69"/>
      <c r="CEN6" s="69"/>
      <c r="CEO6" s="69"/>
      <c r="CEP6" s="69"/>
      <c r="CEQ6" s="69"/>
      <c r="CER6" s="69"/>
      <c r="CES6" s="69"/>
      <c r="CET6" s="69"/>
      <c r="CEU6" s="69"/>
      <c r="CEV6" s="69"/>
      <c r="CEW6" s="69"/>
      <c r="CEX6" s="69"/>
      <c r="CEY6" s="69"/>
      <c r="CEZ6" s="69"/>
      <c r="CFA6" s="69"/>
      <c r="CFB6" s="69"/>
      <c r="CFC6" s="69"/>
      <c r="CFD6" s="69"/>
      <c r="CFE6" s="69"/>
      <c r="CFF6" s="69"/>
      <c r="CFG6" s="69"/>
      <c r="CFH6" s="69"/>
      <c r="CFI6" s="69"/>
      <c r="CFJ6" s="69"/>
      <c r="CFK6" s="69"/>
      <c r="CFL6" s="69"/>
      <c r="CFM6" s="69"/>
      <c r="CFN6" s="69"/>
      <c r="CFO6" s="69"/>
      <c r="CFP6" s="69"/>
      <c r="CFQ6" s="69"/>
      <c r="CFR6" s="69"/>
      <c r="CFS6" s="69"/>
      <c r="CFT6" s="69"/>
      <c r="CFU6" s="69"/>
      <c r="CFV6" s="69"/>
      <c r="CFW6" s="69"/>
      <c r="CFX6" s="69"/>
      <c r="CFY6" s="69"/>
      <c r="CFZ6" s="69"/>
      <c r="CGA6" s="69"/>
      <c r="CGB6" s="69"/>
      <c r="CGC6" s="69"/>
      <c r="CGD6" s="69"/>
      <c r="CGE6" s="69"/>
      <c r="CGF6" s="69"/>
      <c r="CGG6" s="69"/>
      <c r="CGH6" s="69"/>
      <c r="CGI6" s="69"/>
      <c r="CGJ6" s="69"/>
      <c r="CGK6" s="69"/>
      <c r="CGL6" s="69"/>
      <c r="CGM6" s="69"/>
      <c r="CGN6" s="69"/>
      <c r="CGO6" s="69"/>
      <c r="CGP6" s="69"/>
      <c r="CGQ6" s="69"/>
      <c r="CGR6" s="69"/>
      <c r="CGS6" s="69"/>
      <c r="CGT6" s="69"/>
      <c r="CGU6" s="69"/>
      <c r="CGV6" s="69"/>
      <c r="CGW6" s="69"/>
      <c r="CGX6" s="69"/>
      <c r="CGY6" s="69"/>
      <c r="CGZ6" s="69"/>
      <c r="CHA6" s="69"/>
      <c r="CHB6" s="69"/>
      <c r="CHC6" s="69"/>
      <c r="CHD6" s="69"/>
      <c r="CHE6" s="69"/>
      <c r="CHF6" s="69"/>
      <c r="CHG6" s="69"/>
      <c r="CHH6" s="69"/>
      <c r="CHI6" s="69"/>
      <c r="CHJ6" s="69"/>
      <c r="CHK6" s="69"/>
      <c r="CHL6" s="69"/>
      <c r="CHM6" s="69"/>
      <c r="CHN6" s="69"/>
      <c r="CHO6" s="69"/>
      <c r="CHP6" s="69"/>
      <c r="CHQ6" s="69"/>
      <c r="CHR6" s="69"/>
      <c r="CHS6" s="69"/>
      <c r="CHT6" s="69"/>
      <c r="CHU6" s="69"/>
      <c r="CHV6" s="69"/>
      <c r="CHW6" s="69"/>
      <c r="CHX6" s="69"/>
      <c r="CHY6" s="69"/>
      <c r="CHZ6" s="69"/>
      <c r="CIA6" s="69"/>
      <c r="CIB6" s="69"/>
      <c r="CIC6" s="69"/>
      <c r="CID6" s="69"/>
      <c r="CIE6" s="69"/>
      <c r="CIF6" s="69"/>
      <c r="CIG6" s="69"/>
      <c r="CIH6" s="69"/>
      <c r="CII6" s="69"/>
      <c r="CIJ6" s="69"/>
      <c r="CIK6" s="69"/>
      <c r="CIL6" s="69"/>
      <c r="CIM6" s="69"/>
      <c r="CIN6" s="69"/>
      <c r="CIO6" s="69"/>
      <c r="CIP6" s="69"/>
      <c r="CIQ6" s="69"/>
      <c r="CIR6" s="69"/>
      <c r="CIS6" s="69"/>
      <c r="CIT6" s="69"/>
      <c r="CIU6" s="69"/>
      <c r="CIV6" s="69"/>
      <c r="CIW6" s="69"/>
      <c r="CIX6" s="69"/>
      <c r="CIY6" s="69"/>
      <c r="CIZ6" s="69"/>
      <c r="CJA6" s="69"/>
      <c r="CJB6" s="69"/>
      <c r="CJC6" s="69"/>
      <c r="CJD6" s="69"/>
      <c r="CJE6" s="69"/>
      <c r="CJF6" s="69"/>
      <c r="CJG6" s="69"/>
      <c r="CJH6" s="69"/>
      <c r="CJI6" s="69"/>
      <c r="CJJ6" s="69"/>
      <c r="CJK6" s="69"/>
      <c r="CJL6" s="69"/>
      <c r="CJM6" s="69"/>
      <c r="CJN6" s="69"/>
      <c r="CJO6" s="69"/>
      <c r="CJP6" s="69"/>
      <c r="CJQ6" s="69"/>
      <c r="CJR6" s="69"/>
      <c r="CJS6" s="69"/>
      <c r="CJT6" s="69"/>
      <c r="CJU6" s="69"/>
      <c r="CJV6" s="69"/>
      <c r="CJW6" s="69"/>
      <c r="CJX6" s="69"/>
      <c r="CJY6" s="69"/>
      <c r="CJZ6" s="69"/>
      <c r="CKA6" s="69"/>
      <c r="CKB6" s="69"/>
      <c r="CKC6" s="69"/>
      <c r="CKD6" s="69"/>
      <c r="CKE6" s="69"/>
      <c r="CKF6" s="69"/>
      <c r="CKG6" s="69"/>
      <c r="CKH6" s="69"/>
      <c r="CKI6" s="69"/>
      <c r="CKJ6" s="69"/>
      <c r="CKK6" s="69"/>
      <c r="CKL6" s="69"/>
      <c r="CKM6" s="69"/>
      <c r="CKN6" s="69"/>
      <c r="CKO6" s="69"/>
      <c r="CKP6" s="69"/>
      <c r="CKQ6" s="69"/>
      <c r="CKR6" s="69"/>
      <c r="CKS6" s="69"/>
      <c r="CKT6" s="69"/>
      <c r="CKU6" s="69"/>
      <c r="CKV6" s="69"/>
      <c r="CKW6" s="69"/>
      <c r="CKX6" s="69"/>
      <c r="CKY6" s="69"/>
      <c r="CKZ6" s="69"/>
      <c r="CLA6" s="69"/>
      <c r="CLB6" s="69"/>
      <c r="CLC6" s="69"/>
      <c r="CLD6" s="69"/>
      <c r="CLE6" s="69"/>
      <c r="CLF6" s="69"/>
      <c r="CLG6" s="69"/>
      <c r="CLH6" s="69"/>
      <c r="CLI6" s="69"/>
      <c r="CLJ6" s="69"/>
      <c r="CLK6" s="69"/>
      <c r="CLL6" s="69"/>
      <c r="CLM6" s="69"/>
      <c r="CLN6" s="69"/>
      <c r="CLO6" s="69"/>
      <c r="CLP6" s="69"/>
      <c r="CLQ6" s="69"/>
      <c r="CLR6" s="69"/>
      <c r="CLS6" s="69"/>
      <c r="CLT6" s="69"/>
      <c r="CLU6" s="69"/>
      <c r="CLV6" s="69"/>
      <c r="CLW6" s="69"/>
      <c r="CLX6" s="69"/>
      <c r="CLY6" s="69"/>
      <c r="CLZ6" s="69"/>
      <c r="CMA6" s="69"/>
      <c r="CMB6" s="69"/>
      <c r="CMC6" s="69"/>
      <c r="CMD6" s="69"/>
      <c r="CME6" s="69"/>
      <c r="CMF6" s="69"/>
      <c r="CMG6" s="69"/>
      <c r="CMH6" s="69"/>
      <c r="CMI6" s="69"/>
      <c r="CMJ6" s="69"/>
      <c r="CMK6" s="69"/>
      <c r="CML6" s="69"/>
      <c r="CMM6" s="69"/>
      <c r="CMN6" s="69"/>
      <c r="CMO6" s="69"/>
      <c r="CMP6" s="69"/>
      <c r="CMQ6" s="69"/>
      <c r="CMR6" s="69"/>
      <c r="CMS6" s="69"/>
      <c r="CMT6" s="69"/>
      <c r="CMU6" s="69"/>
      <c r="CMV6" s="69"/>
      <c r="CMW6" s="69"/>
      <c r="CMX6" s="69"/>
      <c r="CMY6" s="69"/>
      <c r="CMZ6" s="69"/>
      <c r="CNA6" s="69"/>
      <c r="CNB6" s="69"/>
      <c r="CNC6" s="69"/>
      <c r="CND6" s="69"/>
      <c r="CNE6" s="69"/>
      <c r="CNF6" s="69"/>
      <c r="CNG6" s="69"/>
      <c r="CNH6" s="69"/>
      <c r="CNI6" s="69"/>
      <c r="CNJ6" s="69"/>
      <c r="CNK6" s="69"/>
      <c r="CNL6" s="69"/>
      <c r="CNM6" s="69"/>
      <c r="CNN6" s="69"/>
      <c r="CNO6" s="69"/>
      <c r="CNP6" s="69"/>
      <c r="CNQ6" s="69"/>
      <c r="CNR6" s="69"/>
      <c r="CNS6" s="69"/>
      <c r="CNT6" s="69"/>
      <c r="CNU6" s="69"/>
      <c r="CNV6" s="69"/>
      <c r="CNW6" s="69"/>
      <c r="CNX6" s="69"/>
      <c r="CNY6" s="69"/>
      <c r="CNZ6" s="69"/>
      <c r="COA6" s="69"/>
      <c r="COB6" s="69"/>
      <c r="COC6" s="69"/>
      <c r="COD6" s="69"/>
      <c r="COE6" s="69"/>
      <c r="COF6" s="69"/>
      <c r="COG6" s="69"/>
      <c r="COH6" s="69"/>
      <c r="COI6" s="69"/>
      <c r="COJ6" s="69"/>
      <c r="COK6" s="69"/>
      <c r="COL6" s="69"/>
      <c r="COM6" s="69"/>
      <c r="CON6" s="69"/>
      <c r="COO6" s="69"/>
      <c r="COP6" s="69"/>
      <c r="COQ6" s="69"/>
      <c r="COR6" s="69"/>
      <c r="COS6" s="69"/>
      <c r="COT6" s="69"/>
      <c r="COU6" s="69"/>
      <c r="COV6" s="69"/>
      <c r="COW6" s="69"/>
      <c r="COX6" s="69"/>
      <c r="COY6" s="69"/>
      <c r="COZ6" s="69"/>
      <c r="CPA6" s="69"/>
      <c r="CPB6" s="69"/>
      <c r="CPC6" s="69"/>
      <c r="CPD6" s="69"/>
      <c r="CPE6" s="69"/>
      <c r="CPF6" s="69"/>
      <c r="CPG6" s="69"/>
      <c r="CPH6" s="69"/>
      <c r="CPI6" s="69"/>
      <c r="CPJ6" s="69"/>
      <c r="CPK6" s="69"/>
      <c r="CPL6" s="69"/>
      <c r="CPM6" s="69"/>
      <c r="CPN6" s="69"/>
      <c r="CPO6" s="69"/>
      <c r="CPP6" s="69"/>
      <c r="CPQ6" s="69"/>
      <c r="CPR6" s="69"/>
      <c r="CPS6" s="69"/>
      <c r="CPT6" s="69"/>
      <c r="CPU6" s="69"/>
      <c r="CPV6" s="69"/>
      <c r="CPW6" s="69"/>
      <c r="CPX6" s="69"/>
      <c r="CPY6" s="69"/>
      <c r="CPZ6" s="69"/>
      <c r="CQA6" s="69"/>
      <c r="CQB6" s="69"/>
      <c r="CQC6" s="69"/>
      <c r="CQD6" s="69"/>
      <c r="CQE6" s="69"/>
      <c r="CQF6" s="69"/>
      <c r="CQG6" s="69"/>
      <c r="CQH6" s="69"/>
      <c r="CQI6" s="69"/>
      <c r="CQJ6" s="69"/>
      <c r="CQK6" s="69"/>
      <c r="CQL6" s="69"/>
      <c r="CQM6" s="69"/>
      <c r="CQN6" s="69"/>
      <c r="CQO6" s="69"/>
      <c r="CQP6" s="69"/>
      <c r="CQQ6" s="69"/>
      <c r="CQR6" s="69"/>
      <c r="CQS6" s="69"/>
      <c r="CQT6" s="69"/>
      <c r="CQU6" s="69"/>
      <c r="CQV6" s="69"/>
      <c r="CQW6" s="69"/>
      <c r="CQX6" s="69"/>
      <c r="CQY6" s="69"/>
      <c r="CQZ6" s="69"/>
      <c r="CRA6" s="69"/>
      <c r="CRB6" s="69"/>
      <c r="CRC6" s="69"/>
      <c r="CRD6" s="69"/>
      <c r="CRE6" s="69"/>
      <c r="CRF6" s="69"/>
      <c r="CRG6" s="69"/>
      <c r="CRH6" s="69"/>
      <c r="CRI6" s="69"/>
      <c r="CRJ6" s="69"/>
      <c r="CRK6" s="69"/>
      <c r="CRL6" s="69"/>
      <c r="CRM6" s="69"/>
      <c r="CRN6" s="69"/>
      <c r="CRO6" s="69"/>
      <c r="CRP6" s="69"/>
      <c r="CRQ6" s="69"/>
      <c r="CRR6" s="69"/>
      <c r="CRS6" s="69"/>
      <c r="CRT6" s="69"/>
      <c r="CRU6" s="69"/>
      <c r="CRV6" s="69"/>
      <c r="CRW6" s="69"/>
      <c r="CRX6" s="69"/>
      <c r="CRY6" s="69"/>
      <c r="CRZ6" s="69"/>
      <c r="CSA6" s="69"/>
      <c r="CSB6" s="69"/>
      <c r="CSC6" s="69"/>
      <c r="CSD6" s="69"/>
      <c r="CSE6" s="69"/>
      <c r="CSF6" s="69"/>
      <c r="CSG6" s="69"/>
      <c r="CSH6" s="69"/>
      <c r="CSI6" s="69"/>
      <c r="CSJ6" s="69"/>
      <c r="CSK6" s="69"/>
      <c r="CSL6" s="69"/>
      <c r="CSM6" s="69"/>
      <c r="CSN6" s="69"/>
      <c r="CSO6" s="69"/>
      <c r="CSP6" s="69"/>
      <c r="CSQ6" s="69"/>
      <c r="CSR6" s="69"/>
      <c r="CSS6" s="69"/>
      <c r="CST6" s="69"/>
      <c r="CSU6" s="69"/>
      <c r="CSV6" s="69"/>
      <c r="CSW6" s="69"/>
      <c r="CSX6" s="69"/>
      <c r="CSY6" s="69"/>
      <c r="CSZ6" s="69"/>
      <c r="CTA6" s="69"/>
      <c r="CTB6" s="69"/>
      <c r="CTC6" s="69"/>
      <c r="CTD6" s="69"/>
      <c r="CTE6" s="69"/>
      <c r="CTF6" s="69"/>
      <c r="CTG6" s="69"/>
      <c r="CTH6" s="69"/>
      <c r="CTI6" s="69"/>
      <c r="CTJ6" s="69"/>
      <c r="CTK6" s="69"/>
      <c r="CTL6" s="69"/>
      <c r="CTM6" s="69"/>
      <c r="CTN6" s="69"/>
      <c r="CTO6" s="69"/>
      <c r="CTP6" s="69"/>
      <c r="CTQ6" s="69"/>
      <c r="CTR6" s="69"/>
      <c r="CTS6" s="69"/>
      <c r="CTT6" s="69"/>
      <c r="CTU6" s="69"/>
      <c r="CTV6" s="69"/>
      <c r="CTW6" s="69"/>
      <c r="CTX6" s="69"/>
      <c r="CTY6" s="69"/>
      <c r="CTZ6" s="69"/>
      <c r="CUA6" s="69"/>
      <c r="CUB6" s="69"/>
      <c r="CUC6" s="69"/>
      <c r="CUD6" s="69"/>
      <c r="CUE6" s="69"/>
      <c r="CUF6" s="69"/>
      <c r="CUG6" s="69"/>
      <c r="CUH6" s="69"/>
      <c r="CUI6" s="69"/>
      <c r="CUJ6" s="69"/>
      <c r="CUK6" s="69"/>
      <c r="CUL6" s="69"/>
      <c r="CUM6" s="69"/>
      <c r="CUN6" s="69"/>
      <c r="CUO6" s="69"/>
      <c r="CUP6" s="69"/>
      <c r="CUQ6" s="69"/>
      <c r="CUR6" s="69"/>
      <c r="CUS6" s="69"/>
      <c r="CUT6" s="69"/>
      <c r="CUU6" s="69"/>
      <c r="CUV6" s="69"/>
      <c r="CUW6" s="69"/>
      <c r="CUX6" s="69"/>
      <c r="CUY6" s="69"/>
      <c r="CUZ6" s="69"/>
      <c r="CVA6" s="69"/>
      <c r="CVB6" s="69"/>
      <c r="CVC6" s="69"/>
      <c r="CVD6" s="69"/>
      <c r="CVE6" s="69"/>
      <c r="CVF6" s="69"/>
      <c r="CVG6" s="69"/>
      <c r="CVH6" s="69"/>
      <c r="CVI6" s="69"/>
      <c r="CVJ6" s="69"/>
      <c r="CVK6" s="69"/>
      <c r="CVL6" s="69"/>
      <c r="CVM6" s="69"/>
      <c r="CVN6" s="69"/>
      <c r="CVO6" s="69"/>
      <c r="CVP6" s="69"/>
      <c r="CVQ6" s="69"/>
      <c r="CVR6" s="69"/>
      <c r="CVS6" s="69"/>
      <c r="CVT6" s="69"/>
      <c r="CVU6" s="69"/>
      <c r="CVV6" s="69"/>
      <c r="CVW6" s="69"/>
      <c r="CVX6" s="69"/>
      <c r="CVY6" s="69"/>
      <c r="CVZ6" s="69"/>
      <c r="CWA6" s="69"/>
      <c r="CWB6" s="69"/>
      <c r="CWC6" s="69"/>
      <c r="CWD6" s="69"/>
      <c r="CWE6" s="69"/>
      <c r="CWF6" s="69"/>
      <c r="CWG6" s="69"/>
      <c r="CWH6" s="69"/>
      <c r="CWI6" s="69"/>
      <c r="CWJ6" s="69"/>
      <c r="CWK6" s="69"/>
      <c r="CWL6" s="69"/>
      <c r="CWM6" s="69"/>
      <c r="CWN6" s="69"/>
      <c r="CWO6" s="69"/>
      <c r="CWP6" s="69"/>
      <c r="CWQ6" s="69"/>
      <c r="CWR6" s="69"/>
      <c r="CWS6" s="69"/>
      <c r="CWT6" s="69"/>
      <c r="CWU6" s="69"/>
      <c r="CWV6" s="69"/>
      <c r="CWW6" s="69"/>
      <c r="CWX6" s="69"/>
      <c r="CWY6" s="69"/>
      <c r="CWZ6" s="69"/>
      <c r="CXA6" s="69"/>
      <c r="CXB6" s="69"/>
      <c r="CXC6" s="69"/>
      <c r="CXD6" s="69"/>
      <c r="CXE6" s="69"/>
      <c r="CXF6" s="69"/>
      <c r="CXG6" s="69"/>
      <c r="CXH6" s="69"/>
      <c r="CXI6" s="69"/>
      <c r="CXJ6" s="69"/>
      <c r="CXK6" s="69"/>
      <c r="CXL6" s="69"/>
      <c r="CXM6" s="69"/>
      <c r="CXN6" s="69"/>
      <c r="CXO6" s="69"/>
      <c r="CXP6" s="69"/>
      <c r="CXQ6" s="69"/>
      <c r="CXR6" s="69"/>
      <c r="CXS6" s="69"/>
      <c r="CXT6" s="69"/>
      <c r="CXU6" s="69"/>
      <c r="CXV6" s="69"/>
      <c r="CXW6" s="69"/>
      <c r="CXX6" s="69"/>
      <c r="CXY6" s="69"/>
      <c r="CXZ6" s="69"/>
      <c r="CYA6" s="69"/>
      <c r="CYB6" s="69"/>
      <c r="CYC6" s="69"/>
      <c r="CYD6" s="69"/>
      <c r="CYE6" s="69"/>
      <c r="CYF6" s="69"/>
      <c r="CYG6" s="69"/>
      <c r="CYH6" s="69"/>
      <c r="CYI6" s="69"/>
      <c r="CYJ6" s="69"/>
      <c r="CYK6" s="69"/>
      <c r="CYL6" s="69"/>
      <c r="CYM6" s="69"/>
      <c r="CYN6" s="69"/>
      <c r="CYO6" s="69"/>
      <c r="CYP6" s="69"/>
      <c r="CYQ6" s="69"/>
      <c r="CYR6" s="69"/>
      <c r="CYS6" s="69"/>
      <c r="CYT6" s="69"/>
      <c r="CYU6" s="69"/>
      <c r="CYV6" s="69"/>
      <c r="CYW6" s="69"/>
      <c r="CYX6" s="69"/>
      <c r="CYY6" s="69"/>
      <c r="CYZ6" s="69"/>
      <c r="CZA6" s="69"/>
      <c r="CZB6" s="69"/>
      <c r="CZC6" s="69"/>
      <c r="CZD6" s="69"/>
      <c r="CZE6" s="69"/>
      <c r="CZF6" s="69"/>
      <c r="CZG6" s="69"/>
      <c r="CZH6" s="69"/>
      <c r="CZI6" s="69"/>
      <c r="CZJ6" s="69"/>
      <c r="CZK6" s="69"/>
      <c r="CZL6" s="69"/>
      <c r="CZM6" s="69"/>
      <c r="CZN6" s="69"/>
      <c r="CZO6" s="69"/>
      <c r="CZP6" s="69"/>
      <c r="CZQ6" s="69"/>
      <c r="CZR6" s="69"/>
      <c r="CZS6" s="69"/>
      <c r="CZT6" s="69"/>
      <c r="CZU6" s="69"/>
      <c r="CZV6" s="69"/>
      <c r="CZW6" s="69"/>
      <c r="CZX6" s="69"/>
      <c r="CZY6" s="69"/>
      <c r="CZZ6" s="69"/>
      <c r="DAA6" s="69"/>
      <c r="DAB6" s="69"/>
      <c r="DAC6" s="69"/>
      <c r="DAD6" s="69"/>
      <c r="DAE6" s="69"/>
      <c r="DAF6" s="69"/>
      <c r="DAG6" s="69"/>
      <c r="DAH6" s="69"/>
      <c r="DAI6" s="69"/>
      <c r="DAJ6" s="69"/>
      <c r="DAK6" s="69"/>
      <c r="DAL6" s="69"/>
      <c r="DAM6" s="69"/>
      <c r="DAN6" s="69"/>
      <c r="DAO6" s="69"/>
      <c r="DAP6" s="69"/>
      <c r="DAQ6" s="69"/>
      <c r="DAR6" s="69"/>
      <c r="DAS6" s="69"/>
      <c r="DAT6" s="69"/>
      <c r="DAU6" s="69"/>
      <c r="DAV6" s="69"/>
      <c r="DAW6" s="69"/>
      <c r="DAX6" s="69"/>
      <c r="DAY6" s="69"/>
      <c r="DAZ6" s="69"/>
      <c r="DBA6" s="69"/>
      <c r="DBB6" s="69"/>
      <c r="DBC6" s="69"/>
      <c r="DBD6" s="69"/>
      <c r="DBE6" s="69"/>
      <c r="DBF6" s="69"/>
      <c r="DBG6" s="69"/>
      <c r="DBH6" s="69"/>
      <c r="DBI6" s="69"/>
      <c r="DBJ6" s="69"/>
      <c r="DBK6" s="69"/>
      <c r="DBL6" s="69"/>
      <c r="DBM6" s="69"/>
      <c r="DBN6" s="69"/>
      <c r="DBO6" s="69"/>
      <c r="DBP6" s="69"/>
      <c r="DBQ6" s="69"/>
      <c r="DBR6" s="69"/>
      <c r="DBS6" s="69"/>
      <c r="DBT6" s="69"/>
      <c r="DBU6" s="69"/>
      <c r="DBV6" s="69"/>
      <c r="DBW6" s="69"/>
      <c r="DBX6" s="69"/>
      <c r="DBY6" s="69"/>
      <c r="DBZ6" s="69"/>
      <c r="DCA6" s="69"/>
      <c r="DCB6" s="69"/>
      <c r="DCC6" s="69"/>
      <c r="DCD6" s="69"/>
      <c r="DCE6" s="69"/>
      <c r="DCF6" s="69"/>
      <c r="DCG6" s="69"/>
      <c r="DCH6" s="69"/>
      <c r="DCI6" s="69"/>
      <c r="DCJ6" s="69"/>
      <c r="DCK6" s="69"/>
      <c r="DCL6" s="69"/>
      <c r="DCM6" s="69"/>
      <c r="DCN6" s="69"/>
      <c r="DCO6" s="69"/>
      <c r="DCP6" s="69"/>
      <c r="DCQ6" s="69"/>
      <c r="DCR6" s="69"/>
      <c r="DCS6" s="69"/>
      <c r="DCT6" s="69"/>
      <c r="DCU6" s="69"/>
      <c r="DCV6" s="69"/>
      <c r="DCW6" s="69"/>
      <c r="DCX6" s="69"/>
      <c r="DCY6" s="69"/>
      <c r="DCZ6" s="69"/>
      <c r="DDA6" s="69"/>
      <c r="DDB6" s="69"/>
      <c r="DDC6" s="69"/>
      <c r="DDD6" s="69"/>
      <c r="DDE6" s="69"/>
      <c r="DDF6" s="69"/>
      <c r="DDG6" s="69"/>
      <c r="DDH6" s="69"/>
      <c r="DDI6" s="69"/>
      <c r="DDJ6" s="69"/>
      <c r="DDK6" s="69"/>
      <c r="DDL6" s="69"/>
      <c r="DDM6" s="69"/>
      <c r="DDN6" s="69"/>
      <c r="DDO6" s="69"/>
      <c r="DDP6" s="69"/>
      <c r="DDQ6" s="69"/>
      <c r="DDR6" s="69"/>
      <c r="DDS6" s="69"/>
      <c r="DDT6" s="69"/>
      <c r="DDU6" s="69"/>
      <c r="DDV6" s="69"/>
      <c r="DDW6" s="69"/>
      <c r="DDX6" s="69"/>
      <c r="DDY6" s="69"/>
      <c r="DDZ6" s="69"/>
      <c r="DEA6" s="69"/>
      <c r="DEB6" s="69"/>
      <c r="DEC6" s="69"/>
      <c r="DED6" s="69"/>
      <c r="DEE6" s="69"/>
      <c r="DEF6" s="69"/>
      <c r="DEG6" s="69"/>
      <c r="DEH6" s="69"/>
      <c r="DEI6" s="69"/>
      <c r="DEJ6" s="69"/>
      <c r="DEK6" s="69"/>
      <c r="DEL6" s="69"/>
      <c r="DEM6" s="69"/>
      <c r="DEN6" s="69"/>
      <c r="DEO6" s="69"/>
      <c r="DEP6" s="69"/>
      <c r="DEQ6" s="69"/>
      <c r="DER6" s="69"/>
      <c r="DES6" s="69"/>
      <c r="DET6" s="69"/>
      <c r="DEU6" s="69"/>
      <c r="DEV6" s="69"/>
      <c r="DEW6" s="69"/>
      <c r="DEX6" s="69"/>
      <c r="DEY6" s="69"/>
      <c r="DEZ6" s="69"/>
      <c r="DFA6" s="69"/>
      <c r="DFB6" s="69"/>
      <c r="DFC6" s="69"/>
      <c r="DFD6" s="69"/>
      <c r="DFE6" s="69"/>
      <c r="DFF6" s="69"/>
      <c r="DFG6" s="69"/>
      <c r="DFH6" s="69"/>
      <c r="DFI6" s="69"/>
      <c r="DFJ6" s="69"/>
      <c r="DFK6" s="69"/>
      <c r="DFL6" s="69"/>
      <c r="DFM6" s="69"/>
      <c r="DFN6" s="69"/>
      <c r="DFO6" s="69"/>
      <c r="DFP6" s="69"/>
      <c r="DFQ6" s="69"/>
      <c r="DFR6" s="69"/>
      <c r="DFS6" s="69"/>
      <c r="DFT6" s="69"/>
      <c r="DFU6" s="69"/>
      <c r="DFV6" s="69"/>
      <c r="DFW6" s="69"/>
      <c r="DFX6" s="69"/>
      <c r="DFY6" s="69"/>
      <c r="DFZ6" s="69"/>
      <c r="DGA6" s="69"/>
      <c r="DGB6" s="69"/>
      <c r="DGC6" s="69"/>
      <c r="DGD6" s="69"/>
      <c r="DGE6" s="69"/>
      <c r="DGF6" s="69"/>
      <c r="DGG6" s="69"/>
      <c r="DGH6" s="69"/>
      <c r="DGI6" s="69"/>
      <c r="DGJ6" s="69"/>
      <c r="DGK6" s="69"/>
      <c r="DGL6" s="69"/>
      <c r="DGM6" s="69"/>
      <c r="DGN6" s="69"/>
      <c r="DGO6" s="69"/>
      <c r="DGP6" s="69"/>
      <c r="DGQ6" s="69"/>
      <c r="DGR6" s="69"/>
      <c r="DGS6" s="69"/>
      <c r="DGT6" s="69"/>
      <c r="DGU6" s="69"/>
      <c r="DGV6" s="69"/>
      <c r="DGW6" s="69"/>
      <c r="DGX6" s="69"/>
      <c r="DGY6" s="69"/>
      <c r="DGZ6" s="69"/>
      <c r="DHA6" s="69"/>
      <c r="DHB6" s="69"/>
      <c r="DHC6" s="69"/>
      <c r="DHD6" s="69"/>
      <c r="DHE6" s="69"/>
      <c r="DHF6" s="69"/>
      <c r="DHG6" s="69"/>
      <c r="DHH6" s="69"/>
      <c r="DHI6" s="69"/>
      <c r="DHJ6" s="69"/>
      <c r="DHK6" s="69"/>
      <c r="DHL6" s="69"/>
      <c r="DHM6" s="69"/>
      <c r="DHN6" s="69"/>
      <c r="DHO6" s="69"/>
      <c r="DHP6" s="69"/>
      <c r="DHQ6" s="69"/>
      <c r="DHR6" s="69"/>
      <c r="DHS6" s="69"/>
      <c r="DHT6" s="69"/>
      <c r="DHU6" s="69"/>
      <c r="DHV6" s="69"/>
      <c r="DHW6" s="69"/>
      <c r="DHX6" s="69"/>
      <c r="DHY6" s="69"/>
      <c r="DHZ6" s="69"/>
      <c r="DIA6" s="69"/>
      <c r="DIB6" s="69"/>
      <c r="DIC6" s="69"/>
      <c r="DID6" s="69"/>
      <c r="DIE6" s="69"/>
      <c r="DIF6" s="69"/>
      <c r="DIG6" s="69"/>
      <c r="DIH6" s="69"/>
      <c r="DII6" s="69"/>
      <c r="DIJ6" s="69"/>
      <c r="DIK6" s="69"/>
      <c r="DIL6" s="69"/>
      <c r="DIM6" s="69"/>
      <c r="DIN6" s="69"/>
      <c r="DIO6" s="69"/>
      <c r="DIP6" s="69"/>
      <c r="DIQ6" s="69"/>
      <c r="DIR6" s="69"/>
      <c r="DIS6" s="69"/>
      <c r="DIT6" s="69"/>
      <c r="DIU6" s="69"/>
      <c r="DIV6" s="69"/>
      <c r="DIW6" s="69"/>
      <c r="DIX6" s="69"/>
      <c r="DIY6" s="69"/>
      <c r="DIZ6" s="69"/>
      <c r="DJA6" s="69"/>
      <c r="DJB6" s="69"/>
      <c r="DJC6" s="69"/>
      <c r="DJD6" s="69"/>
      <c r="DJE6" s="69"/>
      <c r="DJF6" s="69"/>
      <c r="DJG6" s="69"/>
      <c r="DJH6" s="69"/>
      <c r="DJI6" s="69"/>
      <c r="DJJ6" s="69"/>
      <c r="DJK6" s="69"/>
      <c r="DJL6" s="69"/>
      <c r="DJM6" s="69"/>
      <c r="DJN6" s="69"/>
      <c r="DJO6" s="69"/>
      <c r="DJP6" s="69"/>
      <c r="DJQ6" s="69"/>
      <c r="DJR6" s="69"/>
      <c r="DJS6" s="69"/>
      <c r="DJT6" s="69"/>
      <c r="DJU6" s="69"/>
      <c r="DJV6" s="69"/>
      <c r="DJW6" s="69"/>
      <c r="DJX6" s="69"/>
      <c r="DJY6" s="69"/>
      <c r="DJZ6" s="69"/>
      <c r="DKA6" s="69"/>
      <c r="DKB6" s="69"/>
      <c r="DKC6" s="69"/>
      <c r="DKD6" s="69"/>
      <c r="DKE6" s="69"/>
      <c r="DKF6" s="69"/>
      <c r="DKG6" s="69"/>
      <c r="DKH6" s="69"/>
      <c r="DKI6" s="69"/>
      <c r="DKJ6" s="69"/>
      <c r="DKK6" s="69"/>
      <c r="DKL6" s="69"/>
      <c r="DKM6" s="69"/>
      <c r="DKN6" s="69"/>
      <c r="DKO6" s="69"/>
      <c r="DKP6" s="69"/>
      <c r="DKQ6" s="69"/>
      <c r="DKR6" s="69"/>
      <c r="DKS6" s="69"/>
      <c r="DKT6" s="69"/>
      <c r="DKU6" s="69"/>
      <c r="DKV6" s="69"/>
      <c r="DKW6" s="69"/>
      <c r="DKX6" s="69"/>
      <c r="DKY6" s="69"/>
      <c r="DKZ6" s="69"/>
      <c r="DLA6" s="69"/>
      <c r="DLB6" s="69"/>
      <c r="DLC6" s="69"/>
      <c r="DLD6" s="69"/>
      <c r="DLE6" s="69"/>
      <c r="DLF6" s="69"/>
      <c r="DLG6" s="69"/>
      <c r="DLH6" s="69"/>
      <c r="DLI6" s="69"/>
      <c r="DLJ6" s="69"/>
      <c r="DLK6" s="69"/>
      <c r="DLL6" s="69"/>
      <c r="DLM6" s="69"/>
      <c r="DLN6" s="69"/>
      <c r="DLO6" s="69"/>
      <c r="DLP6" s="69"/>
      <c r="DLQ6" s="69"/>
      <c r="DLR6" s="69"/>
      <c r="DLS6" s="69"/>
      <c r="DLT6" s="69"/>
      <c r="DLU6" s="69"/>
      <c r="DLV6" s="69"/>
      <c r="DLW6" s="69"/>
      <c r="DLX6" s="69"/>
      <c r="DLY6" s="69"/>
      <c r="DLZ6" s="69"/>
      <c r="DMA6" s="69"/>
      <c r="DMB6" s="69"/>
      <c r="DMC6" s="69"/>
      <c r="DMD6" s="69"/>
      <c r="DME6" s="69"/>
      <c r="DMF6" s="69"/>
      <c r="DMG6" s="69"/>
      <c r="DMH6" s="69"/>
      <c r="DMI6" s="69"/>
      <c r="DMJ6" s="69"/>
      <c r="DMK6" s="69"/>
      <c r="DML6" s="69"/>
      <c r="DMM6" s="69"/>
      <c r="DMN6" s="69"/>
      <c r="DMO6" s="69"/>
      <c r="DMP6" s="69"/>
      <c r="DMQ6" s="69"/>
      <c r="DMR6" s="69"/>
      <c r="DMS6" s="69"/>
      <c r="DMT6" s="69"/>
      <c r="DMU6" s="69"/>
      <c r="DMV6" s="69"/>
      <c r="DMW6" s="69"/>
      <c r="DMX6" s="69"/>
      <c r="DMY6" s="69"/>
      <c r="DMZ6" s="69"/>
      <c r="DNA6" s="69"/>
      <c r="DNB6" s="69"/>
      <c r="DNC6" s="69"/>
      <c r="DND6" s="69"/>
      <c r="DNE6" s="69"/>
      <c r="DNF6" s="69"/>
      <c r="DNG6" s="69"/>
      <c r="DNH6" s="69"/>
      <c r="DNI6" s="69"/>
      <c r="DNJ6" s="69"/>
      <c r="DNK6" s="69"/>
      <c r="DNL6" s="69"/>
      <c r="DNM6" s="69"/>
      <c r="DNN6" s="69"/>
      <c r="DNO6" s="69"/>
      <c r="DNP6" s="69"/>
      <c r="DNQ6" s="69"/>
      <c r="DNR6" s="69"/>
      <c r="DNS6" s="69"/>
      <c r="DNT6" s="69"/>
      <c r="DNU6" s="69"/>
      <c r="DNV6" s="69"/>
      <c r="DNW6" s="69"/>
      <c r="DNX6" s="69"/>
      <c r="DNY6" s="69"/>
      <c r="DNZ6" s="69"/>
      <c r="DOA6" s="69"/>
      <c r="DOB6" s="69"/>
      <c r="DOC6" s="69"/>
      <c r="DOD6" s="69"/>
      <c r="DOE6" s="69"/>
      <c r="DOF6" s="69"/>
      <c r="DOG6" s="69"/>
      <c r="DOH6" s="69"/>
      <c r="DOI6" s="69"/>
      <c r="DOJ6" s="69"/>
      <c r="DOK6" s="69"/>
      <c r="DOL6" s="69"/>
      <c r="DOM6" s="69"/>
      <c r="DON6" s="69"/>
      <c r="DOO6" s="69"/>
      <c r="DOP6" s="69"/>
      <c r="DOQ6" s="69"/>
      <c r="DOR6" s="69"/>
      <c r="DOS6" s="69"/>
      <c r="DOT6" s="69"/>
      <c r="DOU6" s="69"/>
      <c r="DOV6" s="69"/>
      <c r="DOW6" s="69"/>
      <c r="DOX6" s="69"/>
      <c r="DOY6" s="69"/>
      <c r="DOZ6" s="69"/>
      <c r="DPA6" s="69"/>
      <c r="DPB6" s="69"/>
      <c r="DPC6" s="69"/>
      <c r="DPD6" s="69"/>
      <c r="DPE6" s="69"/>
      <c r="DPF6" s="69"/>
      <c r="DPG6" s="69"/>
      <c r="DPH6" s="69"/>
      <c r="DPI6" s="69"/>
      <c r="DPJ6" s="69"/>
      <c r="DPK6" s="69"/>
      <c r="DPL6" s="69"/>
      <c r="DPM6" s="69"/>
      <c r="DPN6" s="69"/>
      <c r="DPO6" s="69"/>
      <c r="DPP6" s="69"/>
      <c r="DPQ6" s="69"/>
      <c r="DPR6" s="69"/>
      <c r="DPS6" s="69"/>
      <c r="DPT6" s="69"/>
      <c r="DPU6" s="69"/>
      <c r="DPV6" s="69"/>
      <c r="DPW6" s="69"/>
      <c r="DPX6" s="69"/>
      <c r="DPY6" s="69"/>
      <c r="DPZ6" s="69"/>
      <c r="DQA6" s="69"/>
      <c r="DQB6" s="69"/>
      <c r="DQC6" s="69"/>
      <c r="DQD6" s="69"/>
      <c r="DQE6" s="69"/>
      <c r="DQF6" s="69"/>
      <c r="DQG6" s="69"/>
      <c r="DQH6" s="69"/>
      <c r="DQI6" s="69"/>
      <c r="DQJ6" s="69"/>
      <c r="DQK6" s="69"/>
      <c r="DQL6" s="69"/>
      <c r="DQM6" s="69"/>
      <c r="DQN6" s="69"/>
      <c r="DQO6" s="69"/>
      <c r="DQP6" s="69"/>
      <c r="DQQ6" s="69"/>
      <c r="DQR6" s="69"/>
      <c r="DQS6" s="69"/>
      <c r="DQT6" s="69"/>
      <c r="DQU6" s="69"/>
      <c r="DQV6" s="69"/>
      <c r="DQW6" s="69"/>
      <c r="DQX6" s="69"/>
      <c r="DQY6" s="69"/>
      <c r="DQZ6" s="69"/>
      <c r="DRA6" s="69"/>
      <c r="DRB6" s="69"/>
      <c r="DRC6" s="69"/>
      <c r="DRD6" s="69"/>
      <c r="DRE6" s="69"/>
      <c r="DRF6" s="69"/>
      <c r="DRG6" s="69"/>
      <c r="DRH6" s="69"/>
      <c r="DRI6" s="69"/>
      <c r="DRJ6" s="69"/>
      <c r="DRK6" s="69"/>
      <c r="DRL6" s="69"/>
      <c r="DRM6" s="69"/>
      <c r="DRN6" s="69"/>
      <c r="DRO6" s="69"/>
      <c r="DRP6" s="69"/>
      <c r="DRQ6" s="69"/>
      <c r="DRR6" s="69"/>
      <c r="DRS6" s="69"/>
      <c r="DRT6" s="69"/>
      <c r="DRU6" s="69"/>
      <c r="DRV6" s="69"/>
      <c r="DRW6" s="69"/>
      <c r="DRX6" s="69"/>
      <c r="DRY6" s="69"/>
      <c r="DRZ6" s="69"/>
      <c r="DSA6" s="69"/>
      <c r="DSB6" s="69"/>
      <c r="DSC6" s="69"/>
      <c r="DSD6" s="69"/>
      <c r="DSE6" s="69"/>
      <c r="DSF6" s="69"/>
      <c r="DSG6" s="69"/>
      <c r="DSH6" s="69"/>
      <c r="DSI6" s="69"/>
      <c r="DSJ6" s="69"/>
      <c r="DSK6" s="69"/>
      <c r="DSL6" s="69"/>
      <c r="DSM6" s="69"/>
      <c r="DSN6" s="69"/>
      <c r="DSO6" s="69"/>
      <c r="DSP6" s="69"/>
      <c r="DSQ6" s="69"/>
      <c r="DSR6" s="69"/>
      <c r="DSS6" s="69"/>
      <c r="DST6" s="69"/>
      <c r="DSU6" s="69"/>
      <c r="DSV6" s="69"/>
      <c r="DSW6" s="69"/>
      <c r="DSX6" s="69"/>
      <c r="DSY6" s="69"/>
      <c r="DSZ6" s="69"/>
      <c r="DTA6" s="69"/>
      <c r="DTB6" s="69"/>
      <c r="DTC6" s="69"/>
      <c r="DTD6" s="69"/>
      <c r="DTE6" s="69"/>
      <c r="DTF6" s="69"/>
      <c r="DTG6" s="69"/>
      <c r="DTH6" s="69"/>
      <c r="DTI6" s="69"/>
      <c r="DTJ6" s="69"/>
      <c r="DTK6" s="69"/>
      <c r="DTL6" s="69"/>
      <c r="DTM6" s="69"/>
      <c r="DTN6" s="69"/>
      <c r="DTO6" s="69"/>
      <c r="DTP6" s="69"/>
      <c r="DTQ6" s="69"/>
      <c r="DTR6" s="69"/>
      <c r="DTS6" s="69"/>
      <c r="DTT6" s="69"/>
      <c r="DTU6" s="69"/>
      <c r="DTV6" s="69"/>
      <c r="DTW6" s="69"/>
      <c r="DTX6" s="69"/>
      <c r="DTY6" s="69"/>
      <c r="DTZ6" s="69"/>
      <c r="DUA6" s="69"/>
      <c r="DUB6" s="69"/>
      <c r="DUC6" s="69"/>
      <c r="DUD6" s="69"/>
      <c r="DUE6" s="69"/>
      <c r="DUF6" s="69"/>
      <c r="DUG6" s="69"/>
      <c r="DUH6" s="69"/>
      <c r="DUI6" s="69"/>
      <c r="DUJ6" s="69"/>
      <c r="DUK6" s="69"/>
      <c r="DUL6" s="69"/>
      <c r="DUM6" s="69"/>
      <c r="DUN6" s="69"/>
      <c r="DUO6" s="69"/>
      <c r="DUP6" s="69"/>
      <c r="DUQ6" s="69"/>
      <c r="DUR6" s="69"/>
      <c r="DUS6" s="69"/>
      <c r="DUT6" s="69"/>
      <c r="DUU6" s="69"/>
      <c r="DUV6" s="69"/>
      <c r="DUW6" s="69"/>
      <c r="DUX6" s="69"/>
      <c r="DUY6" s="69"/>
      <c r="DUZ6" s="69"/>
      <c r="DVA6" s="69"/>
      <c r="DVB6" s="69"/>
      <c r="DVC6" s="69"/>
      <c r="DVD6" s="69"/>
      <c r="DVE6" s="69"/>
      <c r="DVF6" s="69"/>
      <c r="DVG6" s="69"/>
      <c r="DVH6" s="69"/>
      <c r="DVI6" s="69"/>
      <c r="DVJ6" s="69"/>
      <c r="DVK6" s="69"/>
      <c r="DVL6" s="69"/>
      <c r="DVM6" s="69"/>
      <c r="DVN6" s="69"/>
      <c r="DVO6" s="69"/>
      <c r="DVP6" s="69"/>
      <c r="DVQ6" s="69"/>
      <c r="DVR6" s="69"/>
      <c r="DVS6" s="69"/>
      <c r="DVT6" s="69"/>
      <c r="DVU6" s="69"/>
      <c r="DVV6" s="69"/>
      <c r="DVW6" s="69"/>
      <c r="DVX6" s="69"/>
      <c r="DVY6" s="69"/>
      <c r="DVZ6" s="69"/>
      <c r="DWA6" s="69"/>
      <c r="DWB6" s="69"/>
      <c r="DWC6" s="69"/>
      <c r="DWD6" s="69"/>
      <c r="DWE6" s="69"/>
      <c r="DWF6" s="69"/>
      <c r="DWG6" s="69"/>
      <c r="DWH6" s="69"/>
      <c r="DWI6" s="69"/>
      <c r="DWJ6" s="69"/>
      <c r="DWK6" s="69"/>
      <c r="DWL6" s="69"/>
      <c r="DWM6" s="69"/>
      <c r="DWN6" s="69"/>
      <c r="DWO6" s="69"/>
      <c r="DWP6" s="69"/>
      <c r="DWQ6" s="69"/>
      <c r="DWR6" s="69"/>
      <c r="DWS6" s="69"/>
      <c r="DWT6" s="69"/>
      <c r="DWU6" s="69"/>
      <c r="DWV6" s="69"/>
      <c r="DWW6" s="69"/>
      <c r="DWX6" s="69"/>
      <c r="DWY6" s="69"/>
      <c r="DWZ6" s="69"/>
      <c r="DXA6" s="69"/>
      <c r="DXB6" s="69"/>
      <c r="DXC6" s="69"/>
      <c r="DXD6" s="69"/>
      <c r="DXE6" s="69"/>
      <c r="DXF6" s="69"/>
      <c r="DXG6" s="69"/>
      <c r="DXH6" s="69"/>
      <c r="DXI6" s="69"/>
      <c r="DXJ6" s="69"/>
      <c r="DXK6" s="69"/>
      <c r="DXL6" s="69"/>
      <c r="DXM6" s="69"/>
      <c r="DXN6" s="69"/>
      <c r="DXO6" s="69"/>
      <c r="DXP6" s="69"/>
      <c r="DXQ6" s="69"/>
      <c r="DXR6" s="69"/>
      <c r="DXS6" s="69"/>
      <c r="DXT6" s="69"/>
      <c r="DXU6" s="69"/>
      <c r="DXV6" s="69"/>
      <c r="DXW6" s="69"/>
      <c r="DXX6" s="69"/>
      <c r="DXY6" s="69"/>
      <c r="DXZ6" s="69"/>
      <c r="DYA6" s="69"/>
      <c r="DYB6" s="69"/>
      <c r="DYC6" s="69"/>
      <c r="DYD6" s="69"/>
      <c r="DYE6" s="69"/>
      <c r="DYF6" s="69"/>
      <c r="DYG6" s="69"/>
      <c r="DYH6" s="69"/>
      <c r="DYI6" s="69"/>
      <c r="DYJ6" s="69"/>
      <c r="DYK6" s="69"/>
      <c r="DYL6" s="69"/>
      <c r="DYM6" s="69"/>
      <c r="DYN6" s="69"/>
      <c r="DYO6" s="69"/>
      <c r="DYP6" s="69"/>
      <c r="DYQ6" s="69"/>
      <c r="DYR6" s="69"/>
      <c r="DYS6" s="69"/>
      <c r="DYT6" s="69"/>
      <c r="DYU6" s="69"/>
      <c r="DYV6" s="69"/>
      <c r="DYW6" s="69"/>
      <c r="DYX6" s="69"/>
      <c r="DYY6" s="69"/>
      <c r="DYZ6" s="69"/>
      <c r="DZA6" s="69"/>
      <c r="DZB6" s="69"/>
      <c r="DZC6" s="69"/>
      <c r="DZD6" s="69"/>
      <c r="DZE6" s="69"/>
      <c r="DZF6" s="69"/>
      <c r="DZG6" s="69"/>
      <c r="DZH6" s="69"/>
      <c r="DZI6" s="69"/>
      <c r="DZJ6" s="69"/>
      <c r="DZK6" s="69"/>
      <c r="DZL6" s="69"/>
      <c r="DZM6" s="69"/>
      <c r="DZN6" s="69"/>
      <c r="DZO6" s="69"/>
      <c r="DZP6" s="69"/>
      <c r="DZQ6" s="69"/>
      <c r="DZR6" s="69"/>
      <c r="DZS6" s="69"/>
      <c r="DZT6" s="69"/>
      <c r="DZU6" s="69"/>
      <c r="DZV6" s="69"/>
      <c r="DZW6" s="69"/>
      <c r="DZX6" s="69"/>
      <c r="DZY6" s="69"/>
      <c r="DZZ6" s="69"/>
      <c r="EAA6" s="69"/>
      <c r="EAB6" s="69"/>
      <c r="EAC6" s="69"/>
      <c r="EAD6" s="69"/>
      <c r="EAE6" s="69"/>
      <c r="EAF6" s="69"/>
      <c r="EAG6" s="69"/>
      <c r="EAH6" s="69"/>
      <c r="EAI6" s="69"/>
      <c r="EAJ6" s="69"/>
      <c r="EAK6" s="69"/>
      <c r="EAL6" s="69"/>
      <c r="EAM6" s="69"/>
      <c r="EAN6" s="69"/>
      <c r="EAO6" s="69"/>
      <c r="EAP6" s="69"/>
      <c r="EAQ6" s="69"/>
      <c r="EAR6" s="69"/>
      <c r="EAS6" s="69"/>
      <c r="EAT6" s="69"/>
      <c r="EAU6" s="69"/>
      <c r="EAV6" s="69"/>
      <c r="EAW6" s="69"/>
      <c r="EAX6" s="69"/>
      <c r="EAY6" s="69"/>
      <c r="EAZ6" s="69"/>
      <c r="EBA6" s="69"/>
      <c r="EBB6" s="69"/>
      <c r="EBC6" s="69"/>
      <c r="EBD6" s="69"/>
      <c r="EBE6" s="69"/>
      <c r="EBF6" s="69"/>
      <c r="EBG6" s="69"/>
      <c r="EBH6" s="69"/>
      <c r="EBI6" s="69"/>
      <c r="EBJ6" s="69"/>
      <c r="EBK6" s="69"/>
      <c r="EBL6" s="69"/>
      <c r="EBM6" s="69"/>
      <c r="EBN6" s="69"/>
      <c r="EBO6" s="69"/>
      <c r="EBP6" s="69"/>
      <c r="EBQ6" s="69"/>
      <c r="EBR6" s="69"/>
      <c r="EBS6" s="69"/>
      <c r="EBT6" s="69"/>
      <c r="EBU6" s="69"/>
      <c r="EBV6" s="69"/>
      <c r="EBW6" s="69"/>
      <c r="EBX6" s="69"/>
      <c r="EBY6" s="69"/>
      <c r="EBZ6" s="69"/>
      <c r="ECA6" s="69"/>
      <c r="ECB6" s="69"/>
      <c r="ECC6" s="69"/>
      <c r="ECD6" s="69"/>
      <c r="ECE6" s="69"/>
      <c r="ECF6" s="69"/>
      <c r="ECG6" s="69"/>
      <c r="ECH6" s="69"/>
      <c r="ECI6" s="69"/>
      <c r="ECJ6" s="69"/>
      <c r="ECK6" s="69"/>
      <c r="ECL6" s="69"/>
      <c r="ECM6" s="69"/>
      <c r="ECN6" s="69"/>
      <c r="ECO6" s="69"/>
      <c r="ECP6" s="69"/>
      <c r="ECQ6" s="69"/>
      <c r="ECR6" s="69"/>
      <c r="ECS6" s="69"/>
      <c r="ECT6" s="69"/>
      <c r="ECU6" s="69"/>
      <c r="ECV6" s="69"/>
      <c r="ECW6" s="69"/>
      <c r="ECX6" s="69"/>
      <c r="ECY6" s="69"/>
      <c r="ECZ6" s="69"/>
      <c r="EDA6" s="69"/>
      <c r="EDB6" s="69"/>
      <c r="EDC6" s="69"/>
      <c r="EDD6" s="69"/>
      <c r="EDE6" s="69"/>
      <c r="EDF6" s="69"/>
      <c r="EDG6" s="69"/>
      <c r="EDH6" s="69"/>
      <c r="EDI6" s="69"/>
      <c r="EDJ6" s="69"/>
      <c r="EDK6" s="69"/>
      <c r="EDL6" s="69"/>
      <c r="EDM6" s="69"/>
      <c r="EDN6" s="69"/>
      <c r="EDO6" s="69"/>
      <c r="EDP6" s="69"/>
      <c r="EDQ6" s="69"/>
      <c r="EDR6" s="69"/>
      <c r="EDS6" s="69"/>
      <c r="EDT6" s="69"/>
      <c r="EDU6" s="69"/>
      <c r="EDV6" s="69"/>
      <c r="EDW6" s="69"/>
      <c r="EDX6" s="69"/>
      <c r="EDY6" s="69"/>
      <c r="EDZ6" s="69"/>
      <c r="EEA6" s="69"/>
      <c r="EEB6" s="69"/>
      <c r="EEC6" s="69"/>
      <c r="EED6" s="69"/>
      <c r="EEE6" s="69"/>
      <c r="EEF6" s="69"/>
      <c r="EEG6" s="69"/>
      <c r="EEH6" s="69"/>
      <c r="EEI6" s="69"/>
      <c r="EEJ6" s="69"/>
      <c r="EEK6" s="69"/>
      <c r="EEL6" s="69"/>
      <c r="EEM6" s="69"/>
      <c r="EEN6" s="69"/>
      <c r="EEO6" s="69"/>
      <c r="EEP6" s="69"/>
      <c r="EEQ6" s="69"/>
      <c r="EER6" s="69"/>
      <c r="EES6" s="69"/>
      <c r="EET6" s="69"/>
      <c r="EEU6" s="69"/>
      <c r="EEV6" s="69"/>
      <c r="EEW6" s="69"/>
      <c r="EEX6" s="69"/>
      <c r="EEY6" s="69"/>
      <c r="EEZ6" s="69"/>
      <c r="EFA6" s="69"/>
      <c r="EFB6" s="69"/>
      <c r="EFC6" s="69"/>
      <c r="EFD6" s="69"/>
      <c r="EFE6" s="69"/>
      <c r="EFF6" s="69"/>
      <c r="EFG6" s="69"/>
      <c r="EFH6" s="69"/>
      <c r="EFI6" s="69"/>
      <c r="EFJ6" s="69"/>
      <c r="EFK6" s="69"/>
      <c r="EFL6" s="69"/>
      <c r="EFM6" s="69"/>
      <c r="EFN6" s="69"/>
      <c r="EFO6" s="69"/>
      <c r="EFP6" s="69"/>
      <c r="EFQ6" s="69"/>
      <c r="EFR6" s="69"/>
      <c r="EFS6" s="69"/>
      <c r="EFT6" s="69"/>
      <c r="EFU6" s="69"/>
      <c r="EFV6" s="69"/>
      <c r="EFW6" s="69"/>
      <c r="EFX6" s="69"/>
      <c r="EFY6" s="69"/>
      <c r="EFZ6" s="69"/>
      <c r="EGA6" s="69"/>
      <c r="EGB6" s="69"/>
      <c r="EGC6" s="69"/>
      <c r="EGD6" s="69"/>
      <c r="EGE6" s="69"/>
      <c r="EGF6" s="69"/>
      <c r="EGG6" s="69"/>
      <c r="EGH6" s="69"/>
      <c r="EGI6" s="69"/>
      <c r="EGJ6" s="69"/>
      <c r="EGK6" s="69"/>
      <c r="EGL6" s="69"/>
      <c r="EGM6" s="69"/>
      <c r="EGN6" s="69"/>
      <c r="EGO6" s="69"/>
      <c r="EGP6" s="69"/>
      <c r="EGQ6" s="69"/>
      <c r="EGR6" s="69"/>
      <c r="EGS6" s="69"/>
      <c r="EGT6" s="69"/>
      <c r="EGU6" s="69"/>
      <c r="EGV6" s="69"/>
      <c r="EGW6" s="69"/>
      <c r="EGX6" s="69"/>
      <c r="EGY6" s="69"/>
      <c r="EGZ6" s="69"/>
      <c r="EHA6" s="69"/>
      <c r="EHB6" s="69"/>
      <c r="EHC6" s="69"/>
      <c r="EHD6" s="69"/>
      <c r="EHE6" s="69"/>
      <c r="EHF6" s="69"/>
      <c r="EHG6" s="69"/>
      <c r="EHH6" s="69"/>
      <c r="EHI6" s="69"/>
      <c r="EHJ6" s="69"/>
      <c r="EHK6" s="69"/>
      <c r="EHL6" s="69"/>
      <c r="EHM6" s="69"/>
      <c r="EHN6" s="69"/>
      <c r="EHO6" s="69"/>
      <c r="EHP6" s="69"/>
      <c r="EHQ6" s="69"/>
      <c r="EHR6" s="69"/>
      <c r="EHS6" s="69"/>
      <c r="EHT6" s="69"/>
      <c r="EHU6" s="69"/>
      <c r="EHV6" s="69"/>
      <c r="EHW6" s="69"/>
      <c r="EHX6" s="69"/>
      <c r="EHY6" s="69"/>
      <c r="EHZ6" s="69"/>
      <c r="EIA6" s="69"/>
      <c r="EIB6" s="69"/>
      <c r="EIC6" s="69"/>
      <c r="EID6" s="69"/>
      <c r="EIE6" s="69"/>
      <c r="EIF6" s="69"/>
      <c r="EIG6" s="69"/>
      <c r="EIH6" s="69"/>
      <c r="EII6" s="69"/>
      <c r="EIJ6" s="69"/>
      <c r="EIK6" s="69"/>
      <c r="EIL6" s="69"/>
      <c r="EIM6" s="69"/>
      <c r="EIN6" s="69"/>
      <c r="EIO6" s="69"/>
      <c r="EIP6" s="69"/>
      <c r="EIQ6" s="69"/>
      <c r="EIR6" s="69"/>
      <c r="EIS6" s="69"/>
      <c r="EIT6" s="69"/>
      <c r="EIU6" s="69"/>
      <c r="EIV6" s="69"/>
      <c r="EIW6" s="69"/>
      <c r="EIX6" s="69"/>
      <c r="EIY6" s="69"/>
      <c r="EIZ6" s="69"/>
      <c r="EJA6" s="69"/>
      <c r="EJB6" s="69"/>
      <c r="EJC6" s="69"/>
      <c r="EJD6" s="69"/>
      <c r="EJE6" s="69"/>
      <c r="EJF6" s="69"/>
      <c r="EJG6" s="69"/>
      <c r="EJH6" s="69"/>
      <c r="EJI6" s="69"/>
      <c r="EJJ6" s="69"/>
      <c r="EJK6" s="69"/>
      <c r="EJL6" s="69"/>
      <c r="EJM6" s="69"/>
      <c r="EJN6" s="69"/>
      <c r="EJO6" s="69"/>
      <c r="EJP6" s="69"/>
      <c r="EJQ6" s="69"/>
      <c r="EJR6" s="69"/>
      <c r="EJS6" s="69"/>
      <c r="EJT6" s="69"/>
      <c r="EJU6" s="69"/>
      <c r="EJV6" s="69"/>
      <c r="EJW6" s="69"/>
      <c r="EJX6" s="69"/>
      <c r="EJY6" s="69"/>
      <c r="EJZ6" s="69"/>
      <c r="EKA6" s="69"/>
      <c r="EKB6" s="69"/>
      <c r="EKC6" s="69"/>
      <c r="EKD6" s="69"/>
      <c r="EKE6" s="69"/>
      <c r="EKF6" s="69"/>
      <c r="EKG6" s="69"/>
      <c r="EKH6" s="69"/>
      <c r="EKI6" s="69"/>
      <c r="EKJ6" s="69"/>
      <c r="EKK6" s="69"/>
      <c r="EKL6" s="69"/>
      <c r="EKM6" s="69"/>
      <c r="EKN6" s="69"/>
      <c r="EKO6" s="69"/>
      <c r="EKP6" s="69"/>
      <c r="EKQ6" s="69"/>
      <c r="EKR6" s="69"/>
      <c r="EKS6" s="69"/>
      <c r="EKT6" s="69"/>
      <c r="EKU6" s="69"/>
      <c r="EKV6" s="69"/>
      <c r="EKW6" s="69"/>
      <c r="EKX6" s="69"/>
      <c r="EKY6" s="69"/>
      <c r="EKZ6" s="69"/>
      <c r="ELA6" s="69"/>
      <c r="ELB6" s="69"/>
      <c r="ELC6" s="69"/>
      <c r="ELD6" s="69"/>
      <c r="ELE6" s="69"/>
      <c r="ELF6" s="69"/>
      <c r="ELG6" s="69"/>
      <c r="ELH6" s="69"/>
      <c r="ELI6" s="69"/>
      <c r="ELJ6" s="69"/>
      <c r="ELK6" s="69"/>
      <c r="ELL6" s="69"/>
      <c r="ELM6" s="69"/>
      <c r="ELN6" s="69"/>
      <c r="ELO6" s="69"/>
      <c r="ELP6" s="69"/>
      <c r="ELQ6" s="69"/>
      <c r="ELR6" s="69"/>
      <c r="ELS6" s="69"/>
      <c r="ELT6" s="69"/>
      <c r="ELU6" s="69"/>
      <c r="ELV6" s="69"/>
      <c r="ELW6" s="69"/>
      <c r="ELX6" s="69"/>
      <c r="ELY6" s="69"/>
      <c r="ELZ6" s="69"/>
      <c r="EMA6" s="69"/>
      <c r="EMB6" s="69"/>
      <c r="EMC6" s="69"/>
      <c r="EMD6" s="69"/>
      <c r="EME6" s="69"/>
      <c r="EMF6" s="69"/>
      <c r="EMG6" s="69"/>
      <c r="EMH6" s="69"/>
      <c r="EMI6" s="69"/>
      <c r="EMJ6" s="69"/>
      <c r="EMK6" s="69"/>
      <c r="EML6" s="69"/>
      <c r="EMM6" s="69"/>
      <c r="EMN6" s="69"/>
      <c r="EMO6" s="69"/>
      <c r="EMP6" s="69"/>
      <c r="EMQ6" s="69"/>
      <c r="EMR6" s="69"/>
      <c r="EMS6" s="69"/>
      <c r="EMT6" s="69"/>
      <c r="EMU6" s="69"/>
      <c r="EMV6" s="69"/>
      <c r="EMW6" s="69"/>
      <c r="EMX6" s="69"/>
      <c r="EMY6" s="69"/>
      <c r="EMZ6" s="69"/>
      <c r="ENA6" s="69"/>
      <c r="ENB6" s="69"/>
      <c r="ENC6" s="69"/>
      <c r="END6" s="69"/>
      <c r="ENE6" s="69"/>
      <c r="ENF6" s="69"/>
      <c r="ENG6" s="69"/>
      <c r="ENH6" s="69"/>
      <c r="ENI6" s="69"/>
      <c r="ENJ6" s="69"/>
      <c r="ENK6" s="69"/>
      <c r="ENL6" s="69"/>
      <c r="ENM6" s="69"/>
      <c r="ENN6" s="69"/>
      <c r="ENO6" s="69"/>
      <c r="ENP6" s="69"/>
      <c r="ENQ6" s="69"/>
      <c r="ENR6" s="69"/>
      <c r="ENS6" s="69"/>
      <c r="ENT6" s="69"/>
      <c r="ENU6" s="69"/>
      <c r="ENV6" s="69"/>
      <c r="ENW6" s="69"/>
      <c r="ENX6" s="69"/>
      <c r="ENY6" s="69"/>
      <c r="ENZ6" s="69"/>
      <c r="EOA6" s="69"/>
      <c r="EOB6" s="69"/>
      <c r="EOC6" s="69"/>
      <c r="EOD6" s="69"/>
      <c r="EOE6" s="69"/>
      <c r="EOF6" s="69"/>
      <c r="EOG6" s="69"/>
      <c r="EOH6" s="69"/>
      <c r="EOI6" s="69"/>
      <c r="EOJ6" s="69"/>
      <c r="EOK6" s="69"/>
      <c r="EOL6" s="69"/>
      <c r="EOM6" s="69"/>
      <c r="EON6" s="69"/>
      <c r="EOO6" s="69"/>
      <c r="EOP6" s="69"/>
      <c r="EOQ6" s="69"/>
      <c r="EOR6" s="69"/>
      <c r="EOS6" s="69"/>
      <c r="EOT6" s="69"/>
      <c r="EOU6" s="69"/>
      <c r="EOV6" s="69"/>
      <c r="EOW6" s="69"/>
      <c r="EOX6" s="69"/>
      <c r="EOY6" s="69"/>
      <c r="EOZ6" s="69"/>
      <c r="EPA6" s="69"/>
      <c r="EPB6" s="69"/>
      <c r="EPC6" s="69"/>
      <c r="EPD6" s="69"/>
      <c r="EPE6" s="69"/>
      <c r="EPF6" s="69"/>
      <c r="EPG6" s="69"/>
      <c r="EPH6" s="69"/>
      <c r="EPI6" s="69"/>
      <c r="EPJ6" s="69"/>
      <c r="EPK6" s="69"/>
      <c r="EPL6" s="69"/>
      <c r="EPM6" s="69"/>
      <c r="EPN6" s="69"/>
      <c r="EPO6" s="69"/>
      <c r="EPP6" s="69"/>
      <c r="EPQ6" s="69"/>
      <c r="EPR6" s="69"/>
      <c r="EPS6" s="69"/>
      <c r="EPT6" s="69"/>
      <c r="EPU6" s="69"/>
      <c r="EPV6" s="69"/>
      <c r="EPW6" s="69"/>
      <c r="EPX6" s="69"/>
      <c r="EPY6" s="69"/>
      <c r="EPZ6" s="69"/>
      <c r="EQA6" s="69"/>
      <c r="EQB6" s="69"/>
      <c r="EQC6" s="69"/>
      <c r="EQD6" s="69"/>
      <c r="EQE6" s="69"/>
      <c r="EQF6" s="69"/>
      <c r="EQG6" s="69"/>
      <c r="EQH6" s="69"/>
      <c r="EQI6" s="69"/>
      <c r="EQJ6" s="69"/>
      <c r="EQK6" s="69"/>
      <c r="EQL6" s="69"/>
      <c r="EQM6" s="69"/>
      <c r="EQN6" s="69"/>
      <c r="EQO6" s="69"/>
      <c r="EQP6" s="69"/>
      <c r="EQQ6" s="69"/>
      <c r="EQR6" s="69"/>
      <c r="EQS6" s="69"/>
      <c r="EQT6" s="69"/>
      <c r="EQU6" s="69"/>
      <c r="EQV6" s="69"/>
      <c r="EQW6" s="69"/>
      <c r="EQX6" s="69"/>
      <c r="EQY6" s="69"/>
      <c r="EQZ6" s="69"/>
      <c r="ERA6" s="69"/>
      <c r="ERB6" s="69"/>
      <c r="ERC6" s="69"/>
      <c r="ERD6" s="69"/>
      <c r="ERE6" s="69"/>
      <c r="ERF6" s="69"/>
      <c r="ERG6" s="69"/>
      <c r="ERH6" s="69"/>
      <c r="ERI6" s="69"/>
      <c r="ERJ6" s="69"/>
      <c r="ERK6" s="69"/>
      <c r="ERL6" s="69"/>
      <c r="ERM6" s="69"/>
      <c r="ERN6" s="69"/>
      <c r="ERO6" s="69"/>
      <c r="ERP6" s="69"/>
      <c r="ERQ6" s="69"/>
      <c r="ERR6" s="69"/>
      <c r="ERS6" s="69"/>
      <c r="ERT6" s="69"/>
      <c r="ERU6" s="69"/>
      <c r="ERV6" s="69"/>
      <c r="ERW6" s="69"/>
      <c r="ERX6" s="69"/>
      <c r="ERY6" s="69"/>
      <c r="ERZ6" s="69"/>
      <c r="ESA6" s="69"/>
      <c r="ESB6" s="69"/>
      <c r="ESC6" s="69"/>
      <c r="ESD6" s="69"/>
      <c r="ESE6" s="69"/>
      <c r="ESF6" s="69"/>
      <c r="ESG6" s="69"/>
      <c r="ESH6" s="69"/>
      <c r="ESI6" s="69"/>
      <c r="ESJ6" s="69"/>
      <c r="ESK6" s="69"/>
      <c r="ESL6" s="69"/>
      <c r="ESM6" s="69"/>
      <c r="ESN6" s="69"/>
      <c r="ESO6" s="69"/>
      <c r="ESP6" s="69"/>
      <c r="ESQ6" s="69"/>
      <c r="ESR6" s="69"/>
      <c r="ESS6" s="69"/>
      <c r="EST6" s="69"/>
      <c r="ESU6" s="69"/>
      <c r="ESV6" s="69"/>
      <c r="ESW6" s="69"/>
      <c r="ESX6" s="69"/>
      <c r="ESY6" s="69"/>
      <c r="ESZ6" s="69"/>
      <c r="ETA6" s="69"/>
      <c r="ETB6" s="69"/>
      <c r="ETC6" s="69"/>
      <c r="ETD6" s="69"/>
      <c r="ETE6" s="69"/>
      <c r="ETF6" s="69"/>
      <c r="ETG6" s="69"/>
      <c r="ETH6" s="69"/>
      <c r="ETI6" s="69"/>
      <c r="ETJ6" s="69"/>
      <c r="ETK6" s="69"/>
      <c r="ETL6" s="69"/>
      <c r="ETM6" s="69"/>
      <c r="ETN6" s="69"/>
      <c r="ETO6" s="69"/>
      <c r="ETP6" s="69"/>
      <c r="ETQ6" s="69"/>
      <c r="ETR6" s="69"/>
      <c r="ETS6" s="69"/>
      <c r="ETT6" s="69"/>
      <c r="ETU6" s="69"/>
      <c r="ETV6" s="69"/>
      <c r="ETW6" s="69"/>
      <c r="ETX6" s="69"/>
      <c r="ETY6" s="69"/>
      <c r="ETZ6" s="69"/>
      <c r="EUA6" s="69"/>
      <c r="EUB6" s="69"/>
      <c r="EUC6" s="69"/>
      <c r="EUD6" s="69"/>
      <c r="EUE6" s="69"/>
      <c r="EUF6" s="69"/>
      <c r="EUG6" s="69"/>
      <c r="EUH6" s="69"/>
      <c r="EUI6" s="69"/>
      <c r="EUJ6" s="69"/>
      <c r="EUK6" s="69"/>
      <c r="EUL6" s="69"/>
      <c r="EUM6" s="69"/>
      <c r="EUN6" s="69"/>
      <c r="EUO6" s="69"/>
      <c r="EUP6" s="69"/>
      <c r="EUQ6" s="69"/>
      <c r="EUR6" s="69"/>
      <c r="EUS6" s="69"/>
      <c r="EUT6" s="69"/>
      <c r="EUU6" s="69"/>
      <c r="EUV6" s="69"/>
      <c r="EUW6" s="69"/>
      <c r="EUX6" s="69"/>
      <c r="EUY6" s="69"/>
      <c r="EUZ6" s="69"/>
      <c r="EVA6" s="69"/>
      <c r="EVB6" s="69"/>
      <c r="EVC6" s="69"/>
      <c r="EVD6" s="69"/>
      <c r="EVE6" s="69"/>
      <c r="EVF6" s="69"/>
      <c r="EVG6" s="69"/>
      <c r="EVH6" s="69"/>
      <c r="EVI6" s="69"/>
      <c r="EVJ6" s="69"/>
      <c r="EVK6" s="69"/>
      <c r="EVL6" s="69"/>
      <c r="EVM6" s="69"/>
      <c r="EVN6" s="69"/>
      <c r="EVO6" s="69"/>
      <c r="EVP6" s="69"/>
      <c r="EVQ6" s="69"/>
      <c r="EVR6" s="69"/>
      <c r="EVS6" s="69"/>
      <c r="EVT6" s="69"/>
      <c r="EVU6" s="69"/>
      <c r="EVV6" s="69"/>
      <c r="EVW6" s="69"/>
      <c r="EVX6" s="69"/>
      <c r="EVY6" s="69"/>
      <c r="EVZ6" s="69"/>
      <c r="EWA6" s="69"/>
      <c r="EWB6" s="69"/>
      <c r="EWC6" s="69"/>
      <c r="EWD6" s="69"/>
      <c r="EWE6" s="69"/>
      <c r="EWF6" s="69"/>
      <c r="EWG6" s="69"/>
      <c r="EWH6" s="69"/>
      <c r="EWI6" s="69"/>
      <c r="EWJ6" s="69"/>
      <c r="EWK6" s="69"/>
      <c r="EWL6" s="69"/>
      <c r="EWM6" s="69"/>
      <c r="EWN6" s="69"/>
      <c r="EWO6" s="69"/>
      <c r="EWP6" s="69"/>
      <c r="EWQ6" s="69"/>
      <c r="EWR6" s="69"/>
      <c r="EWS6" s="69"/>
      <c r="EWT6" s="69"/>
      <c r="EWU6" s="69"/>
      <c r="EWV6" s="69"/>
      <c r="EWW6" s="69"/>
      <c r="EWX6" s="69"/>
      <c r="EWY6" s="69"/>
      <c r="EWZ6" s="69"/>
      <c r="EXA6" s="69"/>
      <c r="EXB6" s="69"/>
      <c r="EXC6" s="69"/>
      <c r="EXD6" s="69"/>
      <c r="EXE6" s="69"/>
      <c r="EXF6" s="69"/>
      <c r="EXG6" s="69"/>
      <c r="EXH6" s="69"/>
      <c r="EXI6" s="69"/>
      <c r="EXJ6" s="69"/>
      <c r="EXK6" s="69"/>
      <c r="EXL6" s="69"/>
      <c r="EXM6" s="69"/>
      <c r="EXN6" s="69"/>
      <c r="EXO6" s="69"/>
      <c r="EXP6" s="69"/>
      <c r="EXQ6" s="69"/>
      <c r="EXR6" s="69"/>
      <c r="EXS6" s="69"/>
      <c r="EXT6" s="69"/>
      <c r="EXU6" s="69"/>
      <c r="EXV6" s="69"/>
      <c r="EXW6" s="69"/>
      <c r="EXX6" s="69"/>
      <c r="EXY6" s="69"/>
      <c r="EXZ6" s="69"/>
      <c r="EYA6" s="69"/>
      <c r="EYB6" s="69"/>
      <c r="EYC6" s="69"/>
      <c r="EYD6" s="69"/>
      <c r="EYE6" s="69"/>
      <c r="EYF6" s="69"/>
      <c r="EYG6" s="69"/>
      <c r="EYH6" s="69"/>
      <c r="EYI6" s="69"/>
      <c r="EYJ6" s="69"/>
      <c r="EYK6" s="69"/>
      <c r="EYL6" s="69"/>
      <c r="EYM6" s="69"/>
      <c r="EYN6" s="69"/>
      <c r="EYO6" s="69"/>
      <c r="EYP6" s="69"/>
      <c r="EYQ6" s="69"/>
      <c r="EYR6" s="69"/>
      <c r="EYS6" s="69"/>
      <c r="EYT6" s="69"/>
      <c r="EYU6" s="69"/>
      <c r="EYV6" s="69"/>
      <c r="EYW6" s="69"/>
      <c r="EYX6" s="69"/>
      <c r="EYY6" s="69"/>
      <c r="EYZ6" s="69"/>
      <c r="EZA6" s="69"/>
      <c r="EZB6" s="69"/>
      <c r="EZC6" s="69"/>
      <c r="EZD6" s="69"/>
      <c r="EZE6" s="69"/>
      <c r="EZF6" s="69"/>
      <c r="EZG6" s="69"/>
      <c r="EZH6" s="69"/>
      <c r="EZI6" s="69"/>
      <c r="EZJ6" s="69"/>
      <c r="EZK6" s="69"/>
      <c r="EZL6" s="69"/>
      <c r="EZM6" s="69"/>
      <c r="EZN6" s="69"/>
      <c r="EZO6" s="69"/>
      <c r="EZP6" s="69"/>
      <c r="EZQ6" s="69"/>
      <c r="EZR6" s="69"/>
      <c r="EZS6" s="69"/>
      <c r="EZT6" s="69"/>
      <c r="EZU6" s="69"/>
      <c r="EZV6" s="69"/>
      <c r="EZW6" s="69"/>
      <c r="EZX6" s="69"/>
      <c r="EZY6" s="69"/>
      <c r="EZZ6" s="69"/>
      <c r="FAA6" s="69"/>
      <c r="FAB6" s="69"/>
      <c r="FAC6" s="69"/>
      <c r="FAD6" s="69"/>
      <c r="FAE6" s="69"/>
      <c r="FAF6" s="69"/>
      <c r="FAG6" s="69"/>
      <c r="FAH6" s="69"/>
      <c r="FAI6" s="69"/>
      <c r="FAJ6" s="69"/>
      <c r="FAK6" s="69"/>
      <c r="FAL6" s="69"/>
      <c r="FAM6" s="69"/>
      <c r="FAN6" s="69"/>
      <c r="FAO6" s="69"/>
      <c r="FAP6" s="69"/>
      <c r="FAQ6" s="69"/>
      <c r="FAR6" s="69"/>
      <c r="FAS6" s="69"/>
      <c r="FAT6" s="69"/>
      <c r="FAU6" s="69"/>
      <c r="FAV6" s="69"/>
      <c r="FAW6" s="69"/>
      <c r="FAX6" s="69"/>
      <c r="FAY6" s="69"/>
      <c r="FAZ6" s="69"/>
      <c r="FBA6" s="69"/>
      <c r="FBB6" s="69"/>
      <c r="FBC6" s="69"/>
      <c r="FBD6" s="69"/>
      <c r="FBE6" s="69"/>
      <c r="FBF6" s="69"/>
      <c r="FBG6" s="69"/>
      <c r="FBH6" s="69"/>
      <c r="FBI6" s="69"/>
      <c r="FBJ6" s="69"/>
      <c r="FBK6" s="69"/>
      <c r="FBL6" s="69"/>
      <c r="FBM6" s="69"/>
      <c r="FBN6" s="69"/>
      <c r="FBO6" s="69"/>
      <c r="FBP6" s="69"/>
      <c r="FBQ6" s="69"/>
      <c r="FBR6" s="69"/>
      <c r="FBS6" s="69"/>
      <c r="FBT6" s="69"/>
      <c r="FBU6" s="69"/>
      <c r="FBV6" s="69"/>
      <c r="FBW6" s="69"/>
      <c r="FBX6" s="69"/>
      <c r="FBY6" s="69"/>
      <c r="FBZ6" s="69"/>
      <c r="FCA6" s="69"/>
      <c r="FCB6" s="69"/>
      <c r="FCC6" s="69"/>
      <c r="FCD6" s="69"/>
      <c r="FCE6" s="69"/>
      <c r="FCF6" s="69"/>
      <c r="FCG6" s="69"/>
      <c r="FCH6" s="69"/>
      <c r="FCI6" s="69"/>
      <c r="FCJ6" s="69"/>
      <c r="FCK6" s="69"/>
      <c r="FCL6" s="69"/>
      <c r="FCM6" s="69"/>
      <c r="FCN6" s="69"/>
      <c r="FCO6" s="69"/>
      <c r="FCP6" s="69"/>
      <c r="FCQ6" s="69"/>
      <c r="FCR6" s="69"/>
      <c r="FCS6" s="69"/>
      <c r="FCT6" s="69"/>
      <c r="FCU6" s="69"/>
      <c r="FCV6" s="69"/>
      <c r="FCW6" s="69"/>
      <c r="FCX6" s="69"/>
      <c r="FCY6" s="69"/>
      <c r="FCZ6" s="69"/>
      <c r="FDA6" s="69"/>
      <c r="FDB6" s="69"/>
      <c r="FDC6" s="69"/>
      <c r="FDD6" s="69"/>
      <c r="FDE6" s="69"/>
      <c r="FDF6" s="69"/>
      <c r="FDG6" s="69"/>
      <c r="FDH6" s="69"/>
      <c r="FDI6" s="69"/>
      <c r="FDJ6" s="69"/>
      <c r="FDK6" s="69"/>
      <c r="FDL6" s="69"/>
      <c r="FDM6" s="69"/>
      <c r="FDN6" s="69"/>
      <c r="FDO6" s="69"/>
      <c r="FDP6" s="69"/>
      <c r="FDQ6" s="69"/>
      <c r="FDR6" s="69"/>
      <c r="FDS6" s="69"/>
      <c r="FDT6" s="69"/>
      <c r="FDU6" s="69"/>
      <c r="FDV6" s="69"/>
      <c r="FDW6" s="69"/>
      <c r="FDX6" s="69"/>
      <c r="FDY6" s="69"/>
      <c r="FDZ6" s="69"/>
      <c r="FEA6" s="69"/>
      <c r="FEB6" s="69"/>
      <c r="FEC6" s="69"/>
      <c r="FED6" s="69"/>
      <c r="FEE6" s="69"/>
      <c r="FEF6" s="69"/>
      <c r="FEG6" s="69"/>
      <c r="FEH6" s="69"/>
      <c r="FEI6" s="69"/>
      <c r="FEJ6" s="69"/>
      <c r="FEK6" s="69"/>
      <c r="FEL6" s="69"/>
      <c r="FEM6" s="69"/>
      <c r="FEN6" s="69"/>
      <c r="FEO6" s="69"/>
      <c r="FEP6" s="69"/>
      <c r="FEQ6" s="69"/>
      <c r="FER6" s="69"/>
      <c r="FES6" s="69"/>
      <c r="FET6" s="69"/>
      <c r="FEU6" s="69"/>
      <c r="FEV6" s="69"/>
      <c r="FEW6" s="69"/>
      <c r="FEX6" s="69"/>
      <c r="FEY6" s="69"/>
      <c r="FEZ6" s="69"/>
      <c r="FFA6" s="69"/>
      <c r="FFB6" s="69"/>
      <c r="FFC6" s="69"/>
      <c r="FFD6" s="69"/>
      <c r="FFE6" s="69"/>
      <c r="FFF6" s="69"/>
      <c r="FFG6" s="69"/>
      <c r="FFH6" s="69"/>
      <c r="FFI6" s="69"/>
      <c r="FFJ6" s="69"/>
      <c r="FFK6" s="69"/>
      <c r="FFL6" s="69"/>
      <c r="FFM6" s="69"/>
      <c r="FFN6" s="69"/>
      <c r="FFO6" s="69"/>
      <c r="FFP6" s="69"/>
      <c r="FFQ6" s="69"/>
      <c r="FFR6" s="69"/>
      <c r="FFS6" s="69"/>
      <c r="FFT6" s="69"/>
      <c r="FFU6" s="69"/>
      <c r="FFV6" s="69"/>
      <c r="FFW6" s="69"/>
      <c r="FFX6" s="69"/>
      <c r="FFY6" s="69"/>
      <c r="FFZ6" s="69"/>
      <c r="FGA6" s="69"/>
      <c r="FGB6" s="69"/>
      <c r="FGC6" s="69"/>
      <c r="FGD6" s="69"/>
      <c r="FGE6" s="69"/>
      <c r="FGF6" s="69"/>
      <c r="FGG6" s="69"/>
      <c r="FGH6" s="69"/>
      <c r="FGI6" s="69"/>
      <c r="FGJ6" s="69"/>
      <c r="FGK6" s="69"/>
      <c r="FGL6" s="69"/>
      <c r="FGM6" s="69"/>
      <c r="FGN6" s="69"/>
      <c r="FGO6" s="69"/>
      <c r="FGP6" s="69"/>
      <c r="FGQ6" s="69"/>
      <c r="FGR6" s="69"/>
      <c r="FGS6" s="69"/>
      <c r="FGT6" s="69"/>
      <c r="FGU6" s="69"/>
      <c r="FGV6" s="69"/>
      <c r="FGW6" s="69"/>
      <c r="FGX6" s="69"/>
      <c r="FGY6" s="69"/>
      <c r="FGZ6" s="69"/>
      <c r="FHA6" s="69"/>
      <c r="FHB6" s="69"/>
      <c r="FHC6" s="69"/>
      <c r="FHD6" s="69"/>
      <c r="FHE6" s="69"/>
      <c r="FHF6" s="69"/>
      <c r="FHG6" s="69"/>
      <c r="FHH6" s="69"/>
      <c r="FHI6" s="69"/>
      <c r="FHJ6" s="69"/>
      <c r="FHK6" s="69"/>
      <c r="FHL6" s="69"/>
      <c r="FHM6" s="69"/>
      <c r="FHN6" s="69"/>
      <c r="FHO6" s="69"/>
      <c r="FHP6" s="69"/>
      <c r="FHQ6" s="69"/>
      <c r="FHR6" s="69"/>
      <c r="FHS6" s="69"/>
      <c r="FHT6" s="69"/>
      <c r="FHU6" s="69"/>
      <c r="FHV6" s="69"/>
      <c r="FHW6" s="69"/>
      <c r="FHX6" s="69"/>
      <c r="FHY6" s="69"/>
      <c r="FHZ6" s="69"/>
      <c r="FIA6" s="69"/>
      <c r="FIB6" s="69"/>
      <c r="FIC6" s="69"/>
      <c r="FID6" s="69"/>
      <c r="FIE6" s="69"/>
      <c r="FIF6" s="69"/>
      <c r="FIG6" s="69"/>
      <c r="FIH6" s="69"/>
      <c r="FII6" s="69"/>
      <c r="FIJ6" s="69"/>
      <c r="FIK6" s="69"/>
      <c r="FIL6" s="69"/>
      <c r="FIM6" s="69"/>
      <c r="FIN6" s="69"/>
      <c r="FIO6" s="69"/>
      <c r="FIP6" s="69"/>
      <c r="FIQ6" s="69"/>
      <c r="FIR6" s="69"/>
      <c r="FIS6" s="69"/>
      <c r="FIT6" s="69"/>
      <c r="FIU6" s="69"/>
      <c r="FIV6" s="69"/>
      <c r="FIW6" s="69"/>
      <c r="FIX6" s="69"/>
      <c r="FIY6" s="69"/>
      <c r="FIZ6" s="69"/>
      <c r="FJA6" s="69"/>
      <c r="FJB6" s="69"/>
      <c r="FJC6" s="69"/>
      <c r="FJD6" s="69"/>
      <c r="FJE6" s="69"/>
      <c r="FJF6" s="69"/>
      <c r="FJG6" s="69"/>
      <c r="FJH6" s="69"/>
      <c r="FJI6" s="69"/>
      <c r="FJJ6" s="69"/>
      <c r="FJK6" s="69"/>
      <c r="FJL6" s="69"/>
      <c r="FJM6" s="69"/>
      <c r="FJN6" s="69"/>
      <c r="FJO6" s="69"/>
      <c r="FJP6" s="69"/>
      <c r="FJQ6" s="69"/>
      <c r="FJR6" s="69"/>
      <c r="FJS6" s="69"/>
      <c r="FJT6" s="69"/>
      <c r="FJU6" s="69"/>
      <c r="FJV6" s="69"/>
      <c r="FJW6" s="69"/>
      <c r="FJX6" s="69"/>
      <c r="FJY6" s="69"/>
      <c r="FJZ6" s="69"/>
      <c r="FKA6" s="69"/>
      <c r="FKB6" s="69"/>
      <c r="FKC6" s="69"/>
      <c r="FKD6" s="69"/>
      <c r="FKE6" s="69"/>
      <c r="FKF6" s="69"/>
      <c r="FKG6" s="69"/>
      <c r="FKH6" s="69"/>
      <c r="FKI6" s="69"/>
      <c r="FKJ6" s="69"/>
      <c r="FKK6" s="69"/>
      <c r="FKL6" s="69"/>
      <c r="FKM6" s="69"/>
      <c r="FKN6" s="69"/>
      <c r="FKO6" s="69"/>
      <c r="FKP6" s="69"/>
      <c r="FKQ6" s="69"/>
      <c r="FKR6" s="69"/>
      <c r="FKS6" s="69"/>
      <c r="FKT6" s="69"/>
      <c r="FKU6" s="69"/>
      <c r="FKV6" s="69"/>
      <c r="FKW6" s="69"/>
      <c r="FKX6" s="69"/>
      <c r="FKY6" s="69"/>
      <c r="FKZ6" s="69"/>
      <c r="FLA6" s="69"/>
      <c r="FLB6" s="69"/>
      <c r="FLC6" s="69"/>
      <c r="FLD6" s="69"/>
      <c r="FLE6" s="69"/>
      <c r="FLF6" s="69"/>
      <c r="FLG6" s="69"/>
      <c r="FLH6" s="69"/>
      <c r="FLI6" s="69"/>
      <c r="FLJ6" s="69"/>
      <c r="FLK6" s="69"/>
      <c r="FLL6" s="69"/>
      <c r="FLM6" s="69"/>
      <c r="FLN6" s="69"/>
      <c r="FLO6" s="69"/>
      <c r="FLP6" s="69"/>
      <c r="FLQ6" s="69"/>
      <c r="FLR6" s="69"/>
      <c r="FLS6" s="69"/>
      <c r="FLT6" s="69"/>
      <c r="FLU6" s="69"/>
      <c r="FLV6" s="69"/>
      <c r="FLW6" s="69"/>
      <c r="FLX6" s="69"/>
      <c r="FLY6" s="69"/>
      <c r="FLZ6" s="69"/>
      <c r="FMA6" s="69"/>
      <c r="FMB6" s="69"/>
      <c r="FMC6" s="69"/>
      <c r="FMD6" s="69"/>
      <c r="FME6" s="69"/>
      <c r="FMF6" s="69"/>
      <c r="FMG6" s="69"/>
      <c r="FMH6" s="69"/>
      <c r="FMI6" s="69"/>
      <c r="FMJ6" s="69"/>
      <c r="FMK6" s="69"/>
      <c r="FML6" s="69"/>
      <c r="FMM6" s="69"/>
      <c r="FMN6" s="69"/>
      <c r="FMO6" s="69"/>
      <c r="FMP6" s="69"/>
      <c r="FMQ6" s="69"/>
      <c r="FMR6" s="69"/>
      <c r="FMS6" s="69"/>
      <c r="FMT6" s="69"/>
      <c r="FMU6" s="69"/>
      <c r="FMV6" s="69"/>
      <c r="FMW6" s="69"/>
      <c r="FMX6" s="69"/>
      <c r="FMY6" s="69"/>
      <c r="FMZ6" s="69"/>
      <c r="FNA6" s="69"/>
      <c r="FNB6" s="69"/>
      <c r="FNC6" s="69"/>
      <c r="FND6" s="69"/>
      <c r="FNE6" s="69"/>
      <c r="FNF6" s="69"/>
      <c r="FNG6" s="69"/>
      <c r="FNH6" s="69"/>
      <c r="FNI6" s="69"/>
      <c r="FNJ6" s="69"/>
      <c r="FNK6" s="69"/>
      <c r="FNL6" s="69"/>
      <c r="FNM6" s="69"/>
      <c r="FNN6" s="69"/>
      <c r="FNO6" s="69"/>
      <c r="FNP6" s="69"/>
      <c r="FNQ6" s="69"/>
      <c r="FNR6" s="69"/>
      <c r="FNS6" s="69"/>
      <c r="FNT6" s="69"/>
      <c r="FNU6" s="69"/>
      <c r="FNV6" s="69"/>
      <c r="FNW6" s="69"/>
      <c r="FNX6" s="69"/>
      <c r="FNY6" s="69"/>
      <c r="FNZ6" s="69"/>
      <c r="FOA6" s="69"/>
      <c r="FOB6" s="69"/>
      <c r="FOC6" s="69"/>
      <c r="FOD6" s="69"/>
      <c r="FOE6" s="69"/>
      <c r="FOF6" s="69"/>
      <c r="FOG6" s="69"/>
      <c r="FOH6" s="69"/>
      <c r="FOI6" s="69"/>
      <c r="FOJ6" s="69"/>
      <c r="FOK6" s="69"/>
      <c r="FOL6" s="69"/>
      <c r="FOM6" s="69"/>
      <c r="FON6" s="69"/>
      <c r="FOO6" s="69"/>
      <c r="FOP6" s="69"/>
      <c r="FOQ6" s="69"/>
      <c r="FOR6" s="69"/>
      <c r="FOS6" s="69"/>
      <c r="FOT6" s="69"/>
      <c r="FOU6" s="69"/>
      <c r="FOV6" s="69"/>
      <c r="FOW6" s="69"/>
      <c r="FOX6" s="69"/>
      <c r="FOY6" s="69"/>
      <c r="FOZ6" s="69"/>
      <c r="FPA6" s="69"/>
      <c r="FPB6" s="69"/>
      <c r="FPC6" s="69"/>
      <c r="FPD6" s="69"/>
      <c r="FPE6" s="69"/>
      <c r="FPF6" s="69"/>
      <c r="FPG6" s="69"/>
      <c r="FPH6" s="69"/>
      <c r="FPI6" s="69"/>
      <c r="FPJ6" s="69"/>
      <c r="FPK6" s="69"/>
      <c r="FPL6" s="69"/>
      <c r="FPM6" s="69"/>
      <c r="FPN6" s="69"/>
      <c r="FPO6" s="69"/>
      <c r="FPP6" s="69"/>
      <c r="FPQ6" s="69"/>
      <c r="FPR6" s="69"/>
      <c r="FPS6" s="69"/>
      <c r="FPT6" s="69"/>
      <c r="FPU6" s="69"/>
      <c r="FPV6" s="69"/>
      <c r="FPW6" s="69"/>
      <c r="FPX6" s="69"/>
      <c r="FPY6" s="69"/>
      <c r="FPZ6" s="69"/>
      <c r="FQA6" s="69"/>
      <c r="FQB6" s="69"/>
      <c r="FQC6" s="69"/>
      <c r="FQD6" s="69"/>
      <c r="FQE6" s="69"/>
      <c r="FQF6" s="69"/>
      <c r="FQG6" s="69"/>
      <c r="FQH6" s="69"/>
      <c r="FQI6" s="69"/>
      <c r="FQJ6" s="69"/>
      <c r="FQK6" s="69"/>
      <c r="FQL6" s="69"/>
      <c r="FQM6" s="69"/>
      <c r="FQN6" s="69"/>
      <c r="FQO6" s="69"/>
      <c r="FQP6" s="69"/>
      <c r="FQQ6" s="69"/>
      <c r="FQR6" s="69"/>
      <c r="FQS6" s="69"/>
      <c r="FQT6" s="69"/>
      <c r="FQU6" s="69"/>
      <c r="FQV6" s="69"/>
      <c r="FQW6" s="69"/>
      <c r="FQX6" s="69"/>
      <c r="FQY6" s="69"/>
      <c r="FQZ6" s="69"/>
      <c r="FRA6" s="69"/>
      <c r="FRB6" s="69"/>
      <c r="FRC6" s="69"/>
      <c r="FRD6" s="69"/>
      <c r="FRE6" s="69"/>
      <c r="FRF6" s="69"/>
      <c r="FRG6" s="69"/>
      <c r="FRH6" s="69"/>
      <c r="FRI6" s="69"/>
      <c r="FRJ6" s="69"/>
      <c r="FRK6" s="69"/>
      <c r="FRL6" s="69"/>
      <c r="FRM6" s="69"/>
      <c r="FRN6" s="69"/>
      <c r="FRO6" s="69"/>
      <c r="FRP6" s="69"/>
      <c r="FRQ6" s="69"/>
      <c r="FRR6" s="69"/>
      <c r="FRS6" s="69"/>
      <c r="FRT6" s="69"/>
      <c r="FRU6" s="69"/>
      <c r="FRV6" s="69"/>
      <c r="FRW6" s="69"/>
      <c r="FRX6" s="69"/>
      <c r="FRY6" s="69"/>
      <c r="FRZ6" s="69"/>
      <c r="FSA6" s="69"/>
      <c r="FSB6" s="69"/>
      <c r="FSC6" s="69"/>
      <c r="FSD6" s="69"/>
      <c r="FSE6" s="69"/>
      <c r="FSF6" s="69"/>
      <c r="FSG6" s="69"/>
      <c r="FSH6" s="69"/>
      <c r="FSI6" s="69"/>
      <c r="FSJ6" s="69"/>
      <c r="FSK6" s="69"/>
      <c r="FSL6" s="69"/>
      <c r="FSM6" s="69"/>
      <c r="FSN6" s="69"/>
      <c r="FSO6" s="69"/>
      <c r="FSP6" s="69"/>
      <c r="FSQ6" s="69"/>
      <c r="FSR6" s="69"/>
      <c r="FSS6" s="69"/>
      <c r="FST6" s="69"/>
      <c r="FSU6" s="69"/>
      <c r="FSV6" s="69"/>
      <c r="FSW6" s="69"/>
      <c r="FSX6" s="69"/>
      <c r="FSY6" s="69"/>
      <c r="FSZ6" s="69"/>
      <c r="FTA6" s="69"/>
      <c r="FTB6" s="69"/>
      <c r="FTC6" s="69"/>
      <c r="FTD6" s="69"/>
      <c r="FTE6" s="69"/>
      <c r="FTF6" s="69"/>
      <c r="FTG6" s="69"/>
      <c r="FTH6" s="69"/>
      <c r="FTI6" s="69"/>
      <c r="FTJ6" s="69"/>
      <c r="FTK6" s="69"/>
      <c r="FTL6" s="69"/>
      <c r="FTM6" s="69"/>
      <c r="FTN6" s="69"/>
      <c r="FTO6" s="69"/>
      <c r="FTP6" s="69"/>
      <c r="FTQ6" s="69"/>
      <c r="FTR6" s="69"/>
      <c r="FTS6" s="69"/>
      <c r="FTT6" s="69"/>
      <c r="FTU6" s="69"/>
      <c r="FTV6" s="69"/>
      <c r="FTW6" s="69"/>
      <c r="FTX6" s="69"/>
      <c r="FTY6" s="69"/>
      <c r="FTZ6" s="69"/>
      <c r="FUA6" s="69"/>
      <c r="FUB6" s="69"/>
      <c r="FUC6" s="69"/>
      <c r="FUD6" s="69"/>
      <c r="FUE6" s="69"/>
      <c r="FUF6" s="69"/>
      <c r="FUG6" s="69"/>
      <c r="FUH6" s="69"/>
      <c r="FUI6" s="69"/>
      <c r="FUJ6" s="69"/>
      <c r="FUK6" s="69"/>
      <c r="FUL6" s="69"/>
      <c r="FUM6" s="69"/>
      <c r="FUN6" s="69"/>
      <c r="FUO6" s="69"/>
      <c r="FUP6" s="69"/>
      <c r="FUQ6" s="69"/>
      <c r="FUR6" s="69"/>
      <c r="FUS6" s="69"/>
      <c r="FUT6" s="69"/>
      <c r="FUU6" s="69"/>
      <c r="FUV6" s="69"/>
      <c r="FUW6" s="69"/>
      <c r="FUX6" s="69"/>
      <c r="FUY6" s="69"/>
      <c r="FUZ6" s="69"/>
      <c r="FVA6" s="69"/>
      <c r="FVB6" s="69"/>
      <c r="FVC6" s="69"/>
      <c r="FVD6" s="69"/>
      <c r="FVE6" s="69"/>
      <c r="FVF6" s="69"/>
      <c r="FVG6" s="69"/>
      <c r="FVH6" s="69"/>
      <c r="FVI6" s="69"/>
      <c r="FVJ6" s="69"/>
      <c r="FVK6" s="69"/>
      <c r="FVL6" s="69"/>
      <c r="FVM6" s="69"/>
      <c r="FVN6" s="69"/>
      <c r="FVO6" s="69"/>
      <c r="FVP6" s="69"/>
      <c r="FVQ6" s="69"/>
      <c r="FVR6" s="69"/>
      <c r="FVS6" s="69"/>
      <c r="FVT6" s="69"/>
      <c r="FVU6" s="69"/>
      <c r="FVV6" s="69"/>
      <c r="FVW6" s="69"/>
      <c r="FVX6" s="69"/>
      <c r="FVY6" s="69"/>
      <c r="FVZ6" s="69"/>
      <c r="FWA6" s="69"/>
      <c r="FWB6" s="69"/>
      <c r="FWC6" s="69"/>
      <c r="FWD6" s="69"/>
      <c r="FWE6" s="69"/>
      <c r="FWF6" s="69"/>
      <c r="FWG6" s="69"/>
      <c r="FWH6" s="69"/>
      <c r="FWI6" s="69"/>
      <c r="FWJ6" s="69"/>
      <c r="FWK6" s="69"/>
      <c r="FWL6" s="69"/>
      <c r="FWM6" s="69"/>
      <c r="FWN6" s="69"/>
      <c r="FWO6" s="69"/>
      <c r="FWP6" s="69"/>
      <c r="FWQ6" s="69"/>
      <c r="FWR6" s="69"/>
      <c r="FWS6" s="69"/>
      <c r="FWT6" s="69"/>
      <c r="FWU6" s="69"/>
      <c r="FWV6" s="69"/>
      <c r="FWW6" s="69"/>
      <c r="FWX6" s="69"/>
      <c r="FWY6" s="69"/>
      <c r="FWZ6" s="69"/>
      <c r="FXA6" s="69"/>
      <c r="FXB6" s="69"/>
      <c r="FXC6" s="69"/>
      <c r="FXD6" s="69"/>
      <c r="FXE6" s="69"/>
      <c r="FXF6" s="69"/>
      <c r="FXG6" s="69"/>
      <c r="FXH6" s="69"/>
      <c r="FXI6" s="69"/>
      <c r="FXJ6" s="69"/>
      <c r="FXK6" s="69"/>
      <c r="FXL6" s="69"/>
      <c r="FXM6" s="69"/>
      <c r="FXN6" s="69"/>
      <c r="FXO6" s="69"/>
      <c r="FXP6" s="69"/>
      <c r="FXQ6" s="69"/>
      <c r="FXR6" s="69"/>
      <c r="FXS6" s="69"/>
      <c r="FXT6" s="69"/>
      <c r="FXU6" s="69"/>
      <c r="FXV6" s="69"/>
      <c r="FXW6" s="69"/>
      <c r="FXX6" s="69"/>
      <c r="FXY6" s="69"/>
      <c r="FXZ6" s="69"/>
      <c r="FYA6" s="69"/>
      <c r="FYB6" s="69"/>
      <c r="FYC6" s="69"/>
      <c r="FYD6" s="69"/>
      <c r="FYE6" s="69"/>
      <c r="FYF6" s="69"/>
      <c r="FYG6" s="69"/>
      <c r="FYH6" s="69"/>
      <c r="FYI6" s="69"/>
      <c r="FYJ6" s="69"/>
      <c r="FYK6" s="69"/>
      <c r="FYL6" s="69"/>
      <c r="FYM6" s="69"/>
      <c r="FYN6" s="69"/>
      <c r="FYO6" s="69"/>
      <c r="FYP6" s="69"/>
      <c r="FYQ6" s="69"/>
      <c r="FYR6" s="69"/>
      <c r="FYS6" s="69"/>
      <c r="FYT6" s="69"/>
      <c r="FYU6" s="69"/>
      <c r="FYV6" s="69"/>
      <c r="FYW6" s="69"/>
      <c r="FYX6" s="69"/>
      <c r="FYY6" s="69"/>
      <c r="FYZ6" s="69"/>
      <c r="FZA6" s="69"/>
      <c r="FZB6" s="69"/>
      <c r="FZC6" s="69"/>
      <c r="FZD6" s="69"/>
      <c r="FZE6" s="69"/>
      <c r="FZF6" s="69"/>
      <c r="FZG6" s="69"/>
      <c r="FZH6" s="69"/>
      <c r="FZI6" s="69"/>
      <c r="FZJ6" s="69"/>
      <c r="FZK6" s="69"/>
      <c r="FZL6" s="69"/>
      <c r="FZM6" s="69"/>
      <c r="FZN6" s="69"/>
      <c r="FZO6" s="69"/>
      <c r="FZP6" s="69"/>
      <c r="FZQ6" s="69"/>
      <c r="FZR6" s="69"/>
      <c r="FZS6" s="69"/>
      <c r="FZT6" s="69"/>
      <c r="FZU6" s="69"/>
      <c r="FZV6" s="69"/>
      <c r="FZW6" s="69"/>
      <c r="FZX6" s="69"/>
      <c r="FZY6" s="69"/>
      <c r="FZZ6" s="69"/>
      <c r="GAA6" s="69"/>
      <c r="GAB6" s="69"/>
      <c r="GAC6" s="69"/>
      <c r="GAD6" s="69"/>
      <c r="GAE6" s="69"/>
      <c r="GAF6" s="69"/>
      <c r="GAG6" s="69"/>
      <c r="GAH6" s="69"/>
      <c r="GAI6" s="69"/>
      <c r="GAJ6" s="69"/>
      <c r="GAK6" s="69"/>
      <c r="GAL6" s="69"/>
      <c r="GAM6" s="69"/>
      <c r="GAN6" s="69"/>
      <c r="GAO6" s="69"/>
      <c r="GAP6" s="69"/>
      <c r="GAQ6" s="69"/>
      <c r="GAR6" s="69"/>
      <c r="GAS6" s="69"/>
      <c r="GAT6" s="69"/>
      <c r="GAU6" s="69"/>
      <c r="GAV6" s="69"/>
      <c r="GAW6" s="69"/>
      <c r="GAX6" s="69"/>
      <c r="GAY6" s="69"/>
      <c r="GAZ6" s="69"/>
      <c r="GBA6" s="69"/>
      <c r="GBB6" s="69"/>
      <c r="GBC6" s="69"/>
      <c r="GBD6" s="69"/>
      <c r="GBE6" s="69"/>
      <c r="GBF6" s="69"/>
      <c r="GBG6" s="69"/>
      <c r="GBH6" s="69"/>
      <c r="GBI6" s="69"/>
      <c r="GBJ6" s="69"/>
      <c r="GBK6" s="69"/>
      <c r="GBL6" s="69"/>
      <c r="GBM6" s="69"/>
      <c r="GBN6" s="69"/>
      <c r="GBO6" s="69"/>
      <c r="GBP6" s="69"/>
      <c r="GBQ6" s="69"/>
      <c r="GBR6" s="69"/>
      <c r="GBS6" s="69"/>
      <c r="GBT6" s="69"/>
      <c r="GBU6" s="69"/>
      <c r="GBV6" s="69"/>
      <c r="GBW6" s="69"/>
      <c r="GBX6" s="69"/>
      <c r="GBY6" s="69"/>
      <c r="GBZ6" s="69"/>
      <c r="GCA6" s="69"/>
      <c r="GCB6" s="69"/>
      <c r="GCC6" s="69"/>
      <c r="GCD6" s="69"/>
      <c r="GCE6" s="69"/>
      <c r="GCF6" s="69"/>
      <c r="GCG6" s="69"/>
      <c r="GCH6" s="69"/>
      <c r="GCI6" s="69"/>
      <c r="GCJ6" s="69"/>
      <c r="GCK6" s="69"/>
      <c r="GCL6" s="69"/>
      <c r="GCM6" s="69"/>
      <c r="GCN6" s="69"/>
      <c r="GCO6" s="69"/>
      <c r="GCP6" s="69"/>
      <c r="GCQ6" s="69"/>
      <c r="GCR6" s="69"/>
      <c r="GCS6" s="69"/>
      <c r="GCT6" s="69"/>
      <c r="GCU6" s="69"/>
      <c r="GCV6" s="69"/>
      <c r="GCW6" s="69"/>
      <c r="GCX6" s="69"/>
      <c r="GCY6" s="69"/>
      <c r="GCZ6" s="69"/>
      <c r="GDA6" s="69"/>
      <c r="GDB6" s="69"/>
      <c r="GDC6" s="69"/>
      <c r="GDD6" s="69"/>
      <c r="GDE6" s="69"/>
      <c r="GDF6" s="69"/>
      <c r="GDG6" s="69"/>
      <c r="GDH6" s="69"/>
      <c r="GDI6" s="69"/>
      <c r="GDJ6" s="69"/>
      <c r="GDK6" s="69"/>
      <c r="GDL6" s="69"/>
      <c r="GDM6" s="69"/>
      <c r="GDN6" s="69"/>
      <c r="GDO6" s="69"/>
      <c r="GDP6" s="69"/>
      <c r="GDQ6" s="69"/>
      <c r="GDR6" s="69"/>
      <c r="GDS6" s="69"/>
      <c r="GDT6" s="69"/>
      <c r="GDU6" s="69"/>
      <c r="GDV6" s="69"/>
      <c r="GDW6" s="69"/>
      <c r="GDX6" s="69"/>
      <c r="GDY6" s="69"/>
      <c r="GDZ6" s="69"/>
      <c r="GEA6" s="69"/>
      <c r="GEB6" s="69"/>
      <c r="GEC6" s="69"/>
      <c r="GED6" s="69"/>
      <c r="GEE6" s="69"/>
      <c r="GEF6" s="69"/>
      <c r="GEG6" s="69"/>
      <c r="GEH6" s="69"/>
      <c r="GEI6" s="69"/>
      <c r="GEJ6" s="69"/>
      <c r="GEK6" s="69"/>
      <c r="GEL6" s="69"/>
      <c r="GEM6" s="69"/>
      <c r="GEN6" s="69"/>
      <c r="GEO6" s="69"/>
      <c r="GEP6" s="69"/>
      <c r="GEQ6" s="69"/>
      <c r="GER6" s="69"/>
      <c r="GES6" s="69"/>
      <c r="GET6" s="69"/>
      <c r="GEU6" s="69"/>
      <c r="GEV6" s="69"/>
      <c r="GEW6" s="69"/>
      <c r="GEX6" s="69"/>
      <c r="GEY6" s="69"/>
      <c r="GEZ6" s="69"/>
      <c r="GFA6" s="69"/>
      <c r="GFB6" s="69"/>
      <c r="GFC6" s="69"/>
      <c r="GFD6" s="69"/>
      <c r="GFE6" s="69"/>
      <c r="GFF6" s="69"/>
      <c r="GFG6" s="69"/>
      <c r="GFH6" s="69"/>
      <c r="GFI6" s="69"/>
      <c r="GFJ6" s="69"/>
      <c r="GFK6" s="69"/>
      <c r="GFL6" s="69"/>
      <c r="GFM6" s="69"/>
      <c r="GFN6" s="69"/>
      <c r="GFO6" s="69"/>
      <c r="GFP6" s="69"/>
      <c r="GFQ6" s="69"/>
      <c r="GFR6" s="69"/>
      <c r="GFS6" s="69"/>
      <c r="GFT6" s="69"/>
      <c r="GFU6" s="69"/>
      <c r="GFV6" s="69"/>
      <c r="GFW6" s="69"/>
      <c r="GFX6" s="69"/>
      <c r="GFY6" s="69"/>
      <c r="GFZ6" s="69"/>
      <c r="GGA6" s="69"/>
      <c r="GGB6" s="69"/>
      <c r="GGC6" s="69"/>
      <c r="GGD6" s="69"/>
      <c r="GGE6" s="69"/>
      <c r="GGF6" s="69"/>
      <c r="GGG6" s="69"/>
      <c r="GGH6" s="69"/>
      <c r="GGI6" s="69"/>
      <c r="GGJ6" s="69"/>
      <c r="GGK6" s="69"/>
      <c r="GGL6" s="69"/>
      <c r="GGM6" s="69"/>
      <c r="GGN6" s="69"/>
      <c r="GGO6" s="69"/>
      <c r="GGP6" s="69"/>
      <c r="GGQ6" s="69"/>
      <c r="GGR6" s="69"/>
      <c r="GGS6" s="69"/>
      <c r="GGT6" s="69"/>
      <c r="GGU6" s="69"/>
      <c r="GGV6" s="69"/>
      <c r="GGW6" s="69"/>
      <c r="GGX6" s="69"/>
      <c r="GGY6" s="69"/>
      <c r="GGZ6" s="69"/>
      <c r="GHA6" s="69"/>
      <c r="GHB6" s="69"/>
      <c r="GHC6" s="69"/>
      <c r="GHD6" s="69"/>
      <c r="GHE6" s="69"/>
      <c r="GHF6" s="69"/>
      <c r="GHG6" s="69"/>
      <c r="GHH6" s="69"/>
      <c r="GHI6" s="69"/>
      <c r="GHJ6" s="69"/>
      <c r="GHK6" s="69"/>
      <c r="GHL6" s="69"/>
      <c r="GHM6" s="69"/>
      <c r="GHN6" s="69"/>
      <c r="GHO6" s="69"/>
      <c r="GHP6" s="69"/>
      <c r="GHQ6" s="69"/>
      <c r="GHR6" s="69"/>
      <c r="GHS6" s="69"/>
      <c r="GHT6" s="69"/>
      <c r="GHU6" s="69"/>
      <c r="GHV6" s="69"/>
      <c r="GHW6" s="69"/>
      <c r="GHX6" s="69"/>
      <c r="GHY6" s="69"/>
      <c r="GHZ6" s="69"/>
      <c r="GIA6" s="69"/>
      <c r="GIB6" s="69"/>
      <c r="GIC6" s="69"/>
      <c r="GID6" s="69"/>
      <c r="GIE6" s="69"/>
      <c r="GIF6" s="69"/>
      <c r="GIG6" s="69"/>
      <c r="GIH6" s="69"/>
      <c r="GII6" s="69"/>
      <c r="GIJ6" s="69"/>
      <c r="GIK6" s="69"/>
      <c r="GIL6" s="69"/>
      <c r="GIM6" s="69"/>
      <c r="GIN6" s="69"/>
      <c r="GIO6" s="69"/>
      <c r="GIP6" s="69"/>
      <c r="GIQ6" s="69"/>
      <c r="GIR6" s="69"/>
      <c r="GIS6" s="69"/>
      <c r="GIT6" s="69"/>
      <c r="GIU6" s="69"/>
      <c r="GIV6" s="69"/>
      <c r="GIW6" s="69"/>
      <c r="GIX6" s="69"/>
      <c r="GIY6" s="69"/>
      <c r="GIZ6" s="69"/>
      <c r="GJA6" s="69"/>
      <c r="GJB6" s="69"/>
      <c r="GJC6" s="69"/>
      <c r="GJD6" s="69"/>
      <c r="GJE6" s="69"/>
      <c r="GJF6" s="69"/>
      <c r="GJG6" s="69"/>
      <c r="GJH6" s="69"/>
      <c r="GJI6" s="69"/>
      <c r="GJJ6" s="69"/>
      <c r="GJK6" s="69"/>
      <c r="GJL6" s="69"/>
      <c r="GJM6" s="69"/>
      <c r="GJN6" s="69"/>
      <c r="GJO6" s="69"/>
      <c r="GJP6" s="69"/>
      <c r="GJQ6" s="69"/>
      <c r="GJR6" s="69"/>
      <c r="GJS6" s="69"/>
      <c r="GJT6" s="69"/>
      <c r="GJU6" s="69"/>
      <c r="GJV6" s="69"/>
      <c r="GJW6" s="69"/>
      <c r="GJX6" s="69"/>
      <c r="GJY6" s="69"/>
      <c r="GJZ6" s="69"/>
      <c r="GKA6" s="69"/>
      <c r="GKB6" s="69"/>
      <c r="GKC6" s="69"/>
      <c r="GKD6" s="69"/>
      <c r="GKE6" s="69"/>
      <c r="GKF6" s="69"/>
      <c r="GKG6" s="69"/>
      <c r="GKH6" s="69"/>
      <c r="GKI6" s="69"/>
      <c r="GKJ6" s="69"/>
      <c r="GKK6" s="69"/>
      <c r="GKL6" s="69"/>
      <c r="GKM6" s="69"/>
      <c r="GKN6" s="69"/>
      <c r="GKO6" s="69"/>
      <c r="GKP6" s="69"/>
      <c r="GKQ6" s="69"/>
      <c r="GKR6" s="69"/>
      <c r="GKS6" s="69"/>
      <c r="GKT6" s="69"/>
      <c r="GKU6" s="69"/>
      <c r="GKV6" s="69"/>
      <c r="GKW6" s="69"/>
      <c r="GKX6" s="69"/>
      <c r="GKY6" s="69"/>
      <c r="GKZ6" s="69"/>
      <c r="GLA6" s="69"/>
      <c r="GLB6" s="69"/>
      <c r="GLC6" s="69"/>
      <c r="GLD6" s="69"/>
      <c r="GLE6" s="69"/>
      <c r="GLF6" s="69"/>
      <c r="GLG6" s="69"/>
      <c r="GLH6" s="69"/>
      <c r="GLI6" s="69"/>
      <c r="GLJ6" s="69"/>
      <c r="GLK6" s="69"/>
      <c r="GLL6" s="69"/>
      <c r="GLM6" s="69"/>
      <c r="GLN6" s="69"/>
      <c r="GLO6" s="69"/>
      <c r="GLP6" s="69"/>
      <c r="GLQ6" s="69"/>
      <c r="GLR6" s="69"/>
      <c r="GLS6" s="69"/>
      <c r="GLT6" s="69"/>
      <c r="GLU6" s="69"/>
      <c r="GLV6" s="69"/>
      <c r="GLW6" s="69"/>
      <c r="GLX6" s="69"/>
      <c r="GLY6" s="69"/>
      <c r="GLZ6" s="69"/>
      <c r="GMA6" s="69"/>
      <c r="GMB6" s="69"/>
      <c r="GMC6" s="69"/>
      <c r="GMD6" s="69"/>
      <c r="GME6" s="69"/>
      <c r="GMF6" s="69"/>
      <c r="GMG6" s="69"/>
      <c r="GMH6" s="69"/>
      <c r="GMI6" s="69"/>
      <c r="GMJ6" s="69"/>
      <c r="GMK6" s="69"/>
      <c r="GML6" s="69"/>
      <c r="GMM6" s="69"/>
      <c r="GMN6" s="69"/>
      <c r="GMO6" s="69"/>
      <c r="GMP6" s="69"/>
      <c r="GMQ6" s="69"/>
      <c r="GMR6" s="69"/>
      <c r="GMS6" s="69"/>
      <c r="GMT6" s="69"/>
      <c r="GMU6" s="69"/>
      <c r="GMV6" s="69"/>
      <c r="GMW6" s="69"/>
      <c r="GMX6" s="69"/>
      <c r="GMY6" s="69"/>
      <c r="GMZ6" s="69"/>
      <c r="GNA6" s="69"/>
      <c r="GNB6" s="69"/>
      <c r="GNC6" s="69"/>
      <c r="GND6" s="69"/>
      <c r="GNE6" s="69"/>
      <c r="GNF6" s="69"/>
      <c r="GNG6" s="69"/>
      <c r="GNH6" s="69"/>
      <c r="GNI6" s="69"/>
      <c r="GNJ6" s="69"/>
      <c r="GNK6" s="69"/>
      <c r="GNL6" s="69"/>
      <c r="GNM6" s="69"/>
      <c r="GNN6" s="69"/>
      <c r="GNO6" s="69"/>
      <c r="GNP6" s="69"/>
      <c r="GNQ6" s="69"/>
      <c r="GNR6" s="69"/>
      <c r="GNS6" s="69"/>
      <c r="GNT6" s="69"/>
      <c r="GNU6" s="69"/>
      <c r="GNV6" s="69"/>
      <c r="GNW6" s="69"/>
      <c r="GNX6" s="69"/>
      <c r="GNY6" s="69"/>
      <c r="GNZ6" s="69"/>
      <c r="GOA6" s="69"/>
      <c r="GOB6" s="69"/>
      <c r="GOC6" s="69"/>
      <c r="GOD6" s="69"/>
      <c r="GOE6" s="69"/>
      <c r="GOF6" s="69"/>
      <c r="GOG6" s="69"/>
      <c r="GOH6" s="69"/>
      <c r="GOI6" s="69"/>
      <c r="GOJ6" s="69"/>
      <c r="GOK6" s="69"/>
      <c r="GOL6" s="69"/>
      <c r="GOM6" s="69"/>
      <c r="GON6" s="69"/>
      <c r="GOO6" s="69"/>
      <c r="GOP6" s="69"/>
      <c r="GOQ6" s="69"/>
      <c r="GOR6" s="69"/>
      <c r="GOS6" s="69"/>
      <c r="GOT6" s="69"/>
      <c r="GOU6" s="69"/>
      <c r="GOV6" s="69"/>
      <c r="GOW6" s="69"/>
      <c r="GOX6" s="69"/>
      <c r="GOY6" s="69"/>
      <c r="GOZ6" s="69"/>
      <c r="GPA6" s="69"/>
      <c r="GPB6" s="69"/>
      <c r="GPC6" s="69"/>
      <c r="GPD6" s="69"/>
      <c r="GPE6" s="69"/>
      <c r="GPF6" s="69"/>
      <c r="GPG6" s="69"/>
      <c r="GPH6" s="69"/>
      <c r="GPI6" s="69"/>
      <c r="GPJ6" s="69"/>
      <c r="GPK6" s="69"/>
      <c r="GPL6" s="69"/>
      <c r="GPM6" s="69"/>
      <c r="GPN6" s="69"/>
      <c r="GPO6" s="69"/>
      <c r="GPP6" s="69"/>
      <c r="GPQ6" s="69"/>
      <c r="GPR6" s="69"/>
      <c r="GPS6" s="69"/>
      <c r="GPT6" s="69"/>
      <c r="GPU6" s="69"/>
      <c r="GPV6" s="69"/>
      <c r="GPW6" s="69"/>
      <c r="GPX6" s="69"/>
      <c r="GPY6" s="69"/>
      <c r="GPZ6" s="69"/>
      <c r="GQA6" s="69"/>
      <c r="GQB6" s="69"/>
      <c r="GQC6" s="69"/>
      <c r="GQD6" s="69"/>
      <c r="GQE6" s="69"/>
      <c r="GQF6" s="69"/>
      <c r="GQG6" s="69"/>
      <c r="GQH6" s="69"/>
      <c r="GQI6" s="69"/>
      <c r="GQJ6" s="69"/>
      <c r="GQK6" s="69"/>
      <c r="GQL6" s="69"/>
      <c r="GQM6" s="69"/>
      <c r="GQN6" s="69"/>
      <c r="GQO6" s="69"/>
      <c r="GQP6" s="69"/>
      <c r="GQQ6" s="69"/>
      <c r="GQR6" s="69"/>
      <c r="GQS6" s="69"/>
      <c r="GQT6" s="69"/>
      <c r="GQU6" s="69"/>
      <c r="GQV6" s="69"/>
      <c r="GQW6" s="69"/>
      <c r="GQX6" s="69"/>
      <c r="GQY6" s="69"/>
      <c r="GQZ6" s="69"/>
      <c r="GRA6" s="69"/>
      <c r="GRB6" s="69"/>
      <c r="GRC6" s="69"/>
      <c r="GRD6" s="69"/>
      <c r="GRE6" s="69"/>
      <c r="GRF6" s="69"/>
      <c r="GRG6" s="69"/>
      <c r="GRH6" s="69"/>
      <c r="GRI6" s="69"/>
      <c r="GRJ6" s="69"/>
      <c r="GRK6" s="69"/>
      <c r="GRL6" s="69"/>
      <c r="GRM6" s="69"/>
      <c r="GRN6" s="69"/>
      <c r="GRO6" s="69"/>
      <c r="GRP6" s="69"/>
      <c r="GRQ6" s="69"/>
      <c r="GRR6" s="69"/>
      <c r="GRS6" s="69"/>
      <c r="GRT6" s="69"/>
      <c r="GRU6" s="69"/>
      <c r="GRV6" s="69"/>
      <c r="GRW6" s="69"/>
      <c r="GRX6" s="69"/>
      <c r="GRY6" s="69"/>
      <c r="GRZ6" s="69"/>
      <c r="GSA6" s="69"/>
      <c r="GSB6" s="69"/>
      <c r="GSC6" s="69"/>
      <c r="GSD6" s="69"/>
      <c r="GSE6" s="69"/>
      <c r="GSF6" s="69"/>
      <c r="GSG6" s="69"/>
      <c r="GSH6" s="69"/>
      <c r="GSI6" s="69"/>
      <c r="GSJ6" s="69"/>
      <c r="GSK6" s="69"/>
      <c r="GSL6" s="69"/>
      <c r="GSM6" s="69"/>
      <c r="GSN6" s="69"/>
      <c r="GSO6" s="69"/>
      <c r="GSP6" s="69"/>
      <c r="GSQ6" s="69"/>
      <c r="GSR6" s="69"/>
      <c r="GSS6" s="69"/>
      <c r="GST6" s="69"/>
      <c r="GSU6" s="69"/>
      <c r="GSV6" s="69"/>
      <c r="GSW6" s="69"/>
      <c r="GSX6" s="69"/>
      <c r="GSY6" s="69"/>
      <c r="GSZ6" s="69"/>
      <c r="GTA6" s="69"/>
      <c r="GTB6" s="69"/>
      <c r="GTC6" s="69"/>
      <c r="GTD6" s="69"/>
      <c r="GTE6" s="69"/>
      <c r="GTF6" s="69"/>
      <c r="GTG6" s="69"/>
      <c r="GTH6" s="69"/>
      <c r="GTI6" s="69"/>
      <c r="GTJ6" s="69"/>
      <c r="GTK6" s="69"/>
      <c r="GTL6" s="69"/>
      <c r="GTM6" s="69"/>
      <c r="GTN6" s="69"/>
      <c r="GTO6" s="69"/>
      <c r="GTP6" s="69"/>
      <c r="GTQ6" s="69"/>
      <c r="GTR6" s="69"/>
      <c r="GTS6" s="69"/>
      <c r="GTT6" s="69"/>
      <c r="GTU6" s="69"/>
      <c r="GTV6" s="69"/>
      <c r="GTW6" s="69"/>
      <c r="GTX6" s="69"/>
      <c r="GTY6" s="69"/>
      <c r="GTZ6" s="69"/>
      <c r="GUA6" s="69"/>
      <c r="GUB6" s="69"/>
      <c r="GUC6" s="69"/>
      <c r="GUD6" s="69"/>
      <c r="GUE6" s="69"/>
      <c r="GUF6" s="69"/>
      <c r="GUG6" s="69"/>
      <c r="GUH6" s="69"/>
      <c r="GUI6" s="69"/>
      <c r="GUJ6" s="69"/>
      <c r="GUK6" s="69"/>
      <c r="GUL6" s="69"/>
      <c r="GUM6" s="69"/>
      <c r="GUN6" s="69"/>
      <c r="GUO6" s="69"/>
      <c r="GUP6" s="69"/>
      <c r="GUQ6" s="69"/>
      <c r="GUR6" s="69"/>
      <c r="GUS6" s="69"/>
      <c r="GUT6" s="69"/>
      <c r="GUU6" s="69"/>
      <c r="GUV6" s="69"/>
      <c r="GUW6" s="69"/>
      <c r="GUX6" s="69"/>
      <c r="GUY6" s="69"/>
      <c r="GUZ6" s="69"/>
      <c r="GVA6" s="69"/>
      <c r="GVB6" s="69"/>
      <c r="GVC6" s="69"/>
      <c r="GVD6" s="69"/>
      <c r="GVE6" s="69"/>
      <c r="GVF6" s="69"/>
      <c r="GVG6" s="69"/>
      <c r="GVH6" s="69"/>
      <c r="GVI6" s="69"/>
      <c r="GVJ6" s="69"/>
      <c r="GVK6" s="69"/>
      <c r="GVL6" s="69"/>
      <c r="GVM6" s="69"/>
      <c r="GVN6" s="69"/>
      <c r="GVO6" s="69"/>
      <c r="GVP6" s="69"/>
      <c r="GVQ6" s="69"/>
      <c r="GVR6" s="69"/>
      <c r="GVS6" s="69"/>
      <c r="GVT6" s="69"/>
      <c r="GVU6" s="69"/>
      <c r="GVV6" s="69"/>
      <c r="GVW6" s="69"/>
      <c r="GVX6" s="69"/>
      <c r="GVY6" s="69"/>
      <c r="GVZ6" s="69"/>
      <c r="GWA6" s="69"/>
      <c r="GWB6" s="69"/>
      <c r="GWC6" s="69"/>
      <c r="GWD6" s="69"/>
      <c r="GWE6" s="69"/>
      <c r="GWF6" s="69"/>
      <c r="GWG6" s="69"/>
      <c r="GWH6" s="69"/>
      <c r="GWI6" s="69"/>
      <c r="GWJ6" s="69"/>
      <c r="GWK6" s="69"/>
      <c r="GWL6" s="69"/>
      <c r="GWM6" s="69"/>
      <c r="GWN6" s="69"/>
      <c r="GWO6" s="69"/>
      <c r="GWP6" s="69"/>
      <c r="GWQ6" s="69"/>
      <c r="GWR6" s="69"/>
      <c r="GWS6" s="69"/>
      <c r="GWT6" s="69"/>
      <c r="GWU6" s="69"/>
      <c r="GWV6" s="69"/>
      <c r="GWW6" s="69"/>
      <c r="GWX6" s="69"/>
      <c r="GWY6" s="69"/>
      <c r="GWZ6" s="69"/>
      <c r="GXA6" s="69"/>
      <c r="GXB6" s="69"/>
      <c r="GXC6" s="69"/>
      <c r="GXD6" s="69"/>
      <c r="GXE6" s="69"/>
      <c r="GXF6" s="69"/>
      <c r="GXG6" s="69"/>
      <c r="GXH6" s="69"/>
      <c r="GXI6" s="69"/>
      <c r="GXJ6" s="69"/>
      <c r="GXK6" s="69"/>
      <c r="GXL6" s="69"/>
      <c r="GXM6" s="69"/>
      <c r="GXN6" s="69"/>
      <c r="GXO6" s="69"/>
      <c r="GXP6" s="69"/>
      <c r="GXQ6" s="69"/>
      <c r="GXR6" s="69"/>
      <c r="GXS6" s="69"/>
      <c r="GXT6" s="69"/>
      <c r="GXU6" s="69"/>
      <c r="GXV6" s="69"/>
      <c r="GXW6" s="69"/>
      <c r="GXX6" s="69"/>
      <c r="GXY6" s="69"/>
      <c r="GXZ6" s="69"/>
      <c r="GYA6" s="69"/>
      <c r="GYB6" s="69"/>
      <c r="GYC6" s="69"/>
      <c r="GYD6" s="69"/>
      <c r="GYE6" s="69"/>
      <c r="GYF6" s="69"/>
      <c r="GYG6" s="69"/>
      <c r="GYH6" s="69"/>
      <c r="GYI6" s="69"/>
      <c r="GYJ6" s="69"/>
      <c r="GYK6" s="69"/>
      <c r="GYL6" s="69"/>
      <c r="GYM6" s="69"/>
      <c r="GYN6" s="69"/>
      <c r="GYO6" s="69"/>
      <c r="GYP6" s="69"/>
      <c r="GYQ6" s="69"/>
      <c r="GYR6" s="69"/>
      <c r="GYS6" s="69"/>
      <c r="GYT6" s="69"/>
      <c r="GYU6" s="69"/>
      <c r="GYV6" s="69"/>
      <c r="GYW6" s="69"/>
      <c r="GYX6" s="69"/>
      <c r="GYY6" s="69"/>
      <c r="GYZ6" s="69"/>
      <c r="GZA6" s="69"/>
      <c r="GZB6" s="69"/>
      <c r="GZC6" s="69"/>
      <c r="GZD6" s="69"/>
      <c r="GZE6" s="69"/>
      <c r="GZF6" s="69"/>
      <c r="GZG6" s="69"/>
      <c r="GZH6" s="69"/>
      <c r="GZI6" s="69"/>
      <c r="GZJ6" s="69"/>
      <c r="GZK6" s="69"/>
      <c r="GZL6" s="69"/>
      <c r="GZM6" s="69"/>
      <c r="GZN6" s="69"/>
      <c r="GZO6" s="69"/>
      <c r="GZP6" s="69"/>
      <c r="GZQ6" s="69"/>
      <c r="GZR6" s="69"/>
      <c r="GZS6" s="69"/>
      <c r="GZT6" s="69"/>
      <c r="GZU6" s="69"/>
      <c r="GZV6" s="69"/>
      <c r="GZW6" s="69"/>
      <c r="GZX6" s="69"/>
      <c r="GZY6" s="69"/>
      <c r="GZZ6" s="69"/>
      <c r="HAA6" s="69"/>
      <c r="HAB6" s="69"/>
      <c r="HAC6" s="69"/>
      <c r="HAD6" s="69"/>
      <c r="HAE6" s="69"/>
      <c r="HAF6" s="69"/>
      <c r="HAG6" s="69"/>
      <c r="HAH6" s="69"/>
      <c r="HAI6" s="69"/>
      <c r="HAJ6" s="69"/>
      <c r="HAK6" s="69"/>
      <c r="HAL6" s="69"/>
      <c r="HAM6" s="69"/>
      <c r="HAN6" s="69"/>
      <c r="HAO6" s="69"/>
      <c r="HAP6" s="69"/>
      <c r="HAQ6" s="69"/>
      <c r="HAR6" s="69"/>
      <c r="HAS6" s="69"/>
      <c r="HAT6" s="69"/>
      <c r="HAU6" s="69"/>
      <c r="HAV6" s="69"/>
      <c r="HAW6" s="69"/>
      <c r="HAX6" s="69"/>
      <c r="HAY6" s="69"/>
      <c r="HAZ6" s="69"/>
      <c r="HBA6" s="69"/>
      <c r="HBB6" s="69"/>
      <c r="HBC6" s="69"/>
      <c r="HBD6" s="69"/>
      <c r="HBE6" s="69"/>
      <c r="HBF6" s="69"/>
      <c r="HBG6" s="69"/>
      <c r="HBH6" s="69"/>
      <c r="HBI6" s="69"/>
      <c r="HBJ6" s="69"/>
      <c r="HBK6" s="69"/>
      <c r="HBL6" s="69"/>
      <c r="HBM6" s="69"/>
      <c r="HBN6" s="69"/>
      <c r="HBO6" s="69"/>
      <c r="HBP6" s="69"/>
      <c r="HBQ6" s="69"/>
      <c r="HBR6" s="69"/>
      <c r="HBS6" s="69"/>
      <c r="HBT6" s="69"/>
      <c r="HBU6" s="69"/>
      <c r="HBV6" s="69"/>
      <c r="HBW6" s="69"/>
      <c r="HBX6" s="69"/>
      <c r="HBY6" s="69"/>
      <c r="HBZ6" s="69"/>
      <c r="HCA6" s="69"/>
      <c r="HCB6" s="69"/>
      <c r="HCC6" s="69"/>
      <c r="HCD6" s="69"/>
      <c r="HCE6" s="69"/>
      <c r="HCF6" s="69"/>
      <c r="HCG6" s="69"/>
      <c r="HCH6" s="69"/>
      <c r="HCI6" s="69"/>
      <c r="HCJ6" s="69"/>
      <c r="HCK6" s="69"/>
      <c r="HCL6" s="69"/>
      <c r="HCM6" s="69"/>
      <c r="HCN6" s="69"/>
      <c r="HCO6" s="69"/>
      <c r="HCP6" s="69"/>
      <c r="HCQ6" s="69"/>
      <c r="HCR6" s="69"/>
      <c r="HCS6" s="69"/>
      <c r="HCT6" s="69"/>
      <c r="HCU6" s="69"/>
      <c r="HCV6" s="69"/>
      <c r="HCW6" s="69"/>
      <c r="HCX6" s="69"/>
      <c r="HCY6" s="69"/>
      <c r="HCZ6" s="69"/>
      <c r="HDA6" s="69"/>
      <c r="HDB6" s="69"/>
      <c r="HDC6" s="69"/>
      <c r="HDD6" s="69"/>
      <c r="HDE6" s="69"/>
      <c r="HDF6" s="69"/>
      <c r="HDG6" s="69"/>
      <c r="HDH6" s="69"/>
      <c r="HDI6" s="69"/>
      <c r="HDJ6" s="69"/>
      <c r="HDK6" s="69"/>
      <c r="HDL6" s="69"/>
      <c r="HDM6" s="69"/>
      <c r="HDN6" s="69"/>
      <c r="HDO6" s="69"/>
      <c r="HDP6" s="69"/>
      <c r="HDQ6" s="69"/>
      <c r="HDR6" s="69"/>
      <c r="HDS6" s="69"/>
      <c r="HDT6" s="69"/>
      <c r="HDU6" s="69"/>
      <c r="HDV6" s="69"/>
      <c r="HDW6" s="69"/>
      <c r="HDX6" s="69"/>
      <c r="HDY6" s="69"/>
      <c r="HDZ6" s="69"/>
      <c r="HEA6" s="69"/>
      <c r="HEB6" s="69"/>
      <c r="HEC6" s="69"/>
      <c r="HED6" s="69"/>
      <c r="HEE6" s="69"/>
      <c r="HEF6" s="69"/>
      <c r="HEG6" s="69"/>
      <c r="HEH6" s="69"/>
      <c r="HEI6" s="69"/>
      <c r="HEJ6" s="69"/>
      <c r="HEK6" s="69"/>
      <c r="HEL6" s="69"/>
      <c r="HEM6" s="69"/>
      <c r="HEN6" s="69"/>
      <c r="HEO6" s="69"/>
      <c r="HEP6" s="69"/>
      <c r="HEQ6" s="69"/>
      <c r="HER6" s="69"/>
      <c r="HES6" s="69"/>
      <c r="HET6" s="69"/>
      <c r="HEU6" s="69"/>
      <c r="HEV6" s="69"/>
      <c r="HEW6" s="69"/>
      <c r="HEX6" s="69"/>
      <c r="HEY6" s="69"/>
      <c r="HEZ6" s="69"/>
      <c r="HFA6" s="69"/>
      <c r="HFB6" s="69"/>
      <c r="HFC6" s="69"/>
      <c r="HFD6" s="69"/>
      <c r="HFE6" s="69"/>
      <c r="HFF6" s="69"/>
      <c r="HFG6" s="69"/>
      <c r="HFH6" s="69"/>
      <c r="HFI6" s="69"/>
      <c r="HFJ6" s="69"/>
      <c r="HFK6" s="69"/>
      <c r="HFL6" s="69"/>
      <c r="HFM6" s="69"/>
      <c r="HFN6" s="69"/>
      <c r="HFO6" s="69"/>
      <c r="HFP6" s="69"/>
      <c r="HFQ6" s="69"/>
      <c r="HFR6" s="69"/>
      <c r="HFS6" s="69"/>
      <c r="HFT6" s="69"/>
      <c r="HFU6" s="69"/>
      <c r="HFV6" s="69"/>
      <c r="HFW6" s="69"/>
      <c r="HFX6" s="69"/>
      <c r="HFY6" s="69"/>
      <c r="HFZ6" s="69"/>
      <c r="HGA6" s="69"/>
      <c r="HGB6" s="69"/>
      <c r="HGC6" s="69"/>
      <c r="HGD6" s="69"/>
      <c r="HGE6" s="69"/>
      <c r="HGF6" s="69"/>
      <c r="HGG6" s="69"/>
      <c r="HGH6" s="69"/>
      <c r="HGI6" s="69"/>
      <c r="HGJ6" s="69"/>
      <c r="HGK6" s="69"/>
      <c r="HGL6" s="69"/>
      <c r="HGM6" s="69"/>
      <c r="HGN6" s="69"/>
      <c r="HGO6" s="69"/>
      <c r="HGP6" s="69"/>
      <c r="HGQ6" s="69"/>
      <c r="HGR6" s="69"/>
      <c r="HGS6" s="69"/>
      <c r="HGT6" s="69"/>
      <c r="HGU6" s="69"/>
      <c r="HGV6" s="69"/>
      <c r="HGW6" s="69"/>
      <c r="HGX6" s="69"/>
      <c r="HGY6" s="69"/>
      <c r="HGZ6" s="69"/>
      <c r="HHA6" s="69"/>
      <c r="HHB6" s="69"/>
      <c r="HHC6" s="69"/>
      <c r="HHD6" s="69"/>
      <c r="HHE6" s="69"/>
      <c r="HHF6" s="69"/>
      <c r="HHG6" s="69"/>
      <c r="HHH6" s="69"/>
      <c r="HHI6" s="69"/>
      <c r="HHJ6" s="69"/>
      <c r="HHK6" s="69"/>
      <c r="HHL6" s="69"/>
      <c r="HHM6" s="69"/>
      <c r="HHN6" s="69"/>
      <c r="HHO6" s="69"/>
      <c r="HHP6" s="69"/>
      <c r="HHQ6" s="69"/>
      <c r="HHR6" s="69"/>
      <c r="HHS6" s="69"/>
      <c r="HHT6" s="69"/>
      <c r="HHU6" s="69"/>
      <c r="HHV6" s="69"/>
      <c r="HHW6" s="69"/>
      <c r="HHX6" s="69"/>
      <c r="HHY6" s="69"/>
      <c r="HHZ6" s="69"/>
      <c r="HIA6" s="69"/>
      <c r="HIB6" s="69"/>
      <c r="HIC6" s="69"/>
      <c r="HID6" s="69"/>
      <c r="HIE6" s="69"/>
      <c r="HIF6" s="69"/>
      <c r="HIG6" s="69"/>
      <c r="HIH6" s="69"/>
      <c r="HII6" s="69"/>
      <c r="HIJ6" s="69"/>
      <c r="HIK6" s="69"/>
      <c r="HIL6" s="69"/>
      <c r="HIM6" s="69"/>
      <c r="HIN6" s="69"/>
      <c r="HIO6" s="69"/>
      <c r="HIP6" s="69"/>
      <c r="HIQ6" s="69"/>
      <c r="HIR6" s="69"/>
      <c r="HIS6" s="69"/>
      <c r="HIT6" s="69"/>
      <c r="HIU6" s="69"/>
      <c r="HIV6" s="69"/>
      <c r="HIW6" s="69"/>
      <c r="HIX6" s="69"/>
      <c r="HIY6" s="69"/>
      <c r="HIZ6" s="69"/>
      <c r="HJA6" s="69"/>
      <c r="HJB6" s="69"/>
      <c r="HJC6" s="69"/>
      <c r="HJD6" s="69"/>
      <c r="HJE6" s="69"/>
      <c r="HJF6" s="69"/>
      <c r="HJG6" s="69"/>
      <c r="HJH6" s="69"/>
      <c r="HJI6" s="69"/>
      <c r="HJJ6" s="69"/>
      <c r="HJK6" s="69"/>
      <c r="HJL6" s="69"/>
      <c r="HJM6" s="69"/>
      <c r="HJN6" s="69"/>
      <c r="HJO6" s="69"/>
      <c r="HJP6" s="69"/>
      <c r="HJQ6" s="69"/>
      <c r="HJR6" s="69"/>
      <c r="HJS6" s="69"/>
      <c r="HJT6" s="69"/>
      <c r="HJU6" s="69"/>
      <c r="HJV6" s="69"/>
      <c r="HJW6" s="69"/>
      <c r="HJX6" s="69"/>
      <c r="HJY6" s="69"/>
      <c r="HJZ6" s="69"/>
      <c r="HKA6" s="69"/>
      <c r="HKB6" s="69"/>
      <c r="HKC6" s="69"/>
      <c r="HKD6" s="69"/>
      <c r="HKE6" s="69"/>
      <c r="HKF6" s="69"/>
      <c r="HKG6" s="69"/>
      <c r="HKH6" s="69"/>
      <c r="HKI6" s="69"/>
      <c r="HKJ6" s="69"/>
      <c r="HKK6" s="69"/>
      <c r="HKL6" s="69"/>
      <c r="HKM6" s="69"/>
      <c r="HKN6" s="69"/>
      <c r="HKO6" s="69"/>
      <c r="HKP6" s="69"/>
      <c r="HKQ6" s="69"/>
      <c r="HKR6" s="69"/>
      <c r="HKS6" s="69"/>
      <c r="HKT6" s="69"/>
      <c r="HKU6" s="69"/>
      <c r="HKV6" s="69"/>
      <c r="HKW6" s="69"/>
      <c r="HKX6" s="69"/>
      <c r="HKY6" s="69"/>
      <c r="HKZ6" s="69"/>
      <c r="HLA6" s="69"/>
      <c r="HLB6" s="69"/>
      <c r="HLC6" s="69"/>
      <c r="HLD6" s="69"/>
      <c r="HLE6" s="69"/>
      <c r="HLF6" s="69"/>
      <c r="HLG6" s="69"/>
      <c r="HLH6" s="69"/>
      <c r="HLI6" s="69"/>
      <c r="HLJ6" s="69"/>
      <c r="HLK6" s="69"/>
      <c r="HLL6" s="69"/>
      <c r="HLM6" s="69"/>
      <c r="HLN6" s="69"/>
      <c r="HLO6" s="69"/>
      <c r="HLP6" s="69"/>
      <c r="HLQ6" s="69"/>
      <c r="HLR6" s="69"/>
      <c r="HLS6" s="69"/>
      <c r="HLT6" s="69"/>
      <c r="HLU6" s="69"/>
      <c r="HLV6" s="69"/>
      <c r="HLW6" s="69"/>
      <c r="HLX6" s="69"/>
      <c r="HLY6" s="69"/>
      <c r="HLZ6" s="69"/>
      <c r="HMA6" s="69"/>
      <c r="HMB6" s="69"/>
      <c r="HMC6" s="69"/>
      <c r="HMD6" s="69"/>
      <c r="HME6" s="69"/>
      <c r="HMF6" s="69"/>
      <c r="HMG6" s="69"/>
      <c r="HMH6" s="69"/>
      <c r="HMI6" s="69"/>
      <c r="HMJ6" s="69"/>
      <c r="HMK6" s="69"/>
      <c r="HML6" s="69"/>
      <c r="HMM6" s="69"/>
      <c r="HMN6" s="69"/>
      <c r="HMO6" s="69"/>
      <c r="HMP6" s="69"/>
      <c r="HMQ6" s="69"/>
      <c r="HMR6" s="69"/>
      <c r="HMS6" s="69"/>
      <c r="HMT6" s="69"/>
      <c r="HMU6" s="69"/>
      <c r="HMV6" s="69"/>
      <c r="HMW6" s="69"/>
      <c r="HMX6" s="69"/>
      <c r="HMY6" s="69"/>
      <c r="HMZ6" s="69"/>
      <c r="HNA6" s="69"/>
      <c r="HNB6" s="69"/>
      <c r="HNC6" s="69"/>
      <c r="HND6" s="69"/>
      <c r="HNE6" s="69"/>
      <c r="HNF6" s="69"/>
      <c r="HNG6" s="69"/>
      <c r="HNH6" s="69"/>
      <c r="HNI6" s="69"/>
      <c r="HNJ6" s="69"/>
      <c r="HNK6" s="69"/>
      <c r="HNL6" s="69"/>
      <c r="HNM6" s="69"/>
      <c r="HNN6" s="69"/>
      <c r="HNO6" s="69"/>
      <c r="HNP6" s="69"/>
      <c r="HNQ6" s="69"/>
      <c r="HNR6" s="69"/>
      <c r="HNS6" s="69"/>
      <c r="HNT6" s="69"/>
      <c r="HNU6" s="69"/>
      <c r="HNV6" s="69"/>
      <c r="HNW6" s="69"/>
      <c r="HNX6" s="69"/>
      <c r="HNY6" s="69"/>
      <c r="HNZ6" s="69"/>
      <c r="HOA6" s="69"/>
      <c r="HOB6" s="69"/>
      <c r="HOC6" s="69"/>
      <c r="HOD6" s="69"/>
      <c r="HOE6" s="69"/>
      <c r="HOF6" s="69"/>
      <c r="HOG6" s="69"/>
      <c r="HOH6" s="69"/>
      <c r="HOI6" s="69"/>
      <c r="HOJ6" s="69"/>
      <c r="HOK6" s="69"/>
      <c r="HOL6" s="69"/>
      <c r="HOM6" s="69"/>
      <c r="HON6" s="69"/>
      <c r="HOO6" s="69"/>
      <c r="HOP6" s="69"/>
      <c r="HOQ6" s="69"/>
      <c r="HOR6" s="69"/>
      <c r="HOS6" s="69"/>
      <c r="HOT6" s="69"/>
      <c r="HOU6" s="69"/>
      <c r="HOV6" s="69"/>
      <c r="HOW6" s="69"/>
      <c r="HOX6" s="69"/>
      <c r="HOY6" s="69"/>
      <c r="HOZ6" s="69"/>
      <c r="HPA6" s="69"/>
      <c r="HPB6" s="69"/>
      <c r="HPC6" s="69"/>
      <c r="HPD6" s="69"/>
      <c r="HPE6" s="69"/>
      <c r="HPF6" s="69"/>
      <c r="HPG6" s="69"/>
      <c r="HPH6" s="69"/>
      <c r="HPI6" s="69"/>
      <c r="HPJ6" s="69"/>
      <c r="HPK6" s="69"/>
      <c r="HPL6" s="69"/>
      <c r="HPM6" s="69"/>
      <c r="HPN6" s="69"/>
      <c r="HPO6" s="69"/>
      <c r="HPP6" s="69"/>
      <c r="HPQ6" s="69"/>
      <c r="HPR6" s="69"/>
      <c r="HPS6" s="69"/>
      <c r="HPT6" s="69"/>
      <c r="HPU6" s="69"/>
      <c r="HPV6" s="69"/>
      <c r="HPW6" s="69"/>
      <c r="HPX6" s="69"/>
      <c r="HPY6" s="69"/>
      <c r="HPZ6" s="69"/>
      <c r="HQA6" s="69"/>
      <c r="HQB6" s="69"/>
      <c r="HQC6" s="69"/>
      <c r="HQD6" s="69"/>
      <c r="HQE6" s="69"/>
      <c r="HQF6" s="69"/>
      <c r="HQG6" s="69"/>
      <c r="HQH6" s="69"/>
      <c r="HQI6" s="69"/>
      <c r="HQJ6" s="69"/>
      <c r="HQK6" s="69"/>
      <c r="HQL6" s="69"/>
      <c r="HQM6" s="69"/>
      <c r="HQN6" s="69"/>
      <c r="HQO6" s="69"/>
      <c r="HQP6" s="69"/>
      <c r="HQQ6" s="69"/>
      <c r="HQR6" s="69"/>
      <c r="HQS6" s="69"/>
      <c r="HQT6" s="69"/>
      <c r="HQU6" s="69"/>
      <c r="HQV6" s="69"/>
      <c r="HQW6" s="69"/>
      <c r="HQX6" s="69"/>
      <c r="HQY6" s="69"/>
      <c r="HQZ6" s="69"/>
      <c r="HRA6" s="69"/>
      <c r="HRB6" s="69"/>
      <c r="HRC6" s="69"/>
      <c r="HRD6" s="69"/>
      <c r="HRE6" s="69"/>
      <c r="HRF6" s="69"/>
      <c r="HRG6" s="69"/>
      <c r="HRH6" s="69"/>
      <c r="HRI6" s="69"/>
      <c r="HRJ6" s="69"/>
      <c r="HRK6" s="69"/>
      <c r="HRL6" s="69"/>
      <c r="HRM6" s="69"/>
      <c r="HRN6" s="69"/>
      <c r="HRO6" s="69"/>
      <c r="HRP6" s="69"/>
      <c r="HRQ6" s="69"/>
      <c r="HRR6" s="69"/>
      <c r="HRS6" s="69"/>
      <c r="HRT6" s="69"/>
      <c r="HRU6" s="69"/>
      <c r="HRV6" s="69"/>
      <c r="HRW6" s="69"/>
      <c r="HRX6" s="69"/>
      <c r="HRY6" s="69"/>
      <c r="HRZ6" s="69"/>
      <c r="HSA6" s="69"/>
      <c r="HSB6" s="69"/>
      <c r="HSC6" s="69"/>
      <c r="HSD6" s="69"/>
      <c r="HSE6" s="69"/>
      <c r="HSF6" s="69"/>
      <c r="HSG6" s="69"/>
      <c r="HSH6" s="69"/>
      <c r="HSI6" s="69"/>
      <c r="HSJ6" s="69"/>
      <c r="HSK6" s="69"/>
      <c r="HSL6" s="69"/>
      <c r="HSM6" s="69"/>
      <c r="HSN6" s="69"/>
      <c r="HSO6" s="69"/>
      <c r="HSP6" s="69"/>
      <c r="HSQ6" s="69"/>
      <c r="HSR6" s="69"/>
      <c r="HSS6" s="69"/>
      <c r="HST6" s="69"/>
      <c r="HSU6" s="69"/>
      <c r="HSV6" s="69"/>
      <c r="HSW6" s="69"/>
      <c r="HSX6" s="69"/>
      <c r="HSY6" s="69"/>
      <c r="HSZ6" s="69"/>
      <c r="HTA6" s="69"/>
      <c r="HTB6" s="69"/>
      <c r="HTC6" s="69"/>
      <c r="HTD6" s="69"/>
      <c r="HTE6" s="69"/>
      <c r="HTF6" s="69"/>
      <c r="HTG6" s="69"/>
      <c r="HTH6" s="69"/>
      <c r="HTI6" s="69"/>
      <c r="HTJ6" s="69"/>
      <c r="HTK6" s="69"/>
      <c r="HTL6" s="69"/>
      <c r="HTM6" s="69"/>
      <c r="HTN6" s="69"/>
      <c r="HTO6" s="69"/>
      <c r="HTP6" s="69"/>
      <c r="HTQ6" s="69"/>
      <c r="HTR6" s="69"/>
      <c r="HTS6" s="69"/>
      <c r="HTT6" s="69"/>
      <c r="HTU6" s="69"/>
      <c r="HTV6" s="69"/>
      <c r="HTW6" s="69"/>
      <c r="HTX6" s="69"/>
      <c r="HTY6" s="69"/>
      <c r="HTZ6" s="69"/>
      <c r="HUA6" s="69"/>
      <c r="HUB6" s="69"/>
      <c r="HUC6" s="69"/>
      <c r="HUD6" s="69"/>
      <c r="HUE6" s="69"/>
      <c r="HUF6" s="69"/>
      <c r="HUG6" s="69"/>
      <c r="HUH6" s="69"/>
      <c r="HUI6" s="69"/>
      <c r="HUJ6" s="69"/>
      <c r="HUK6" s="69"/>
      <c r="HUL6" s="69"/>
      <c r="HUM6" s="69"/>
      <c r="HUN6" s="69"/>
      <c r="HUO6" s="69"/>
      <c r="HUP6" s="69"/>
      <c r="HUQ6" s="69"/>
      <c r="HUR6" s="69"/>
      <c r="HUS6" s="69"/>
      <c r="HUT6" s="69"/>
      <c r="HUU6" s="69"/>
      <c r="HUV6" s="69"/>
      <c r="HUW6" s="69"/>
      <c r="HUX6" s="69"/>
      <c r="HUY6" s="69"/>
      <c r="HUZ6" s="69"/>
      <c r="HVA6" s="69"/>
      <c r="HVB6" s="69"/>
      <c r="HVC6" s="69"/>
      <c r="HVD6" s="69"/>
      <c r="HVE6" s="69"/>
      <c r="HVF6" s="69"/>
      <c r="HVG6" s="69"/>
      <c r="HVH6" s="69"/>
      <c r="HVI6" s="69"/>
      <c r="HVJ6" s="69"/>
      <c r="HVK6" s="69"/>
      <c r="HVL6" s="69"/>
      <c r="HVM6" s="69"/>
      <c r="HVN6" s="69"/>
      <c r="HVO6" s="69"/>
      <c r="HVP6" s="69"/>
      <c r="HVQ6" s="69"/>
      <c r="HVR6" s="69"/>
      <c r="HVS6" s="69"/>
      <c r="HVT6" s="69"/>
      <c r="HVU6" s="69"/>
      <c r="HVV6" s="69"/>
      <c r="HVW6" s="69"/>
      <c r="HVX6" s="69"/>
      <c r="HVY6" s="69"/>
      <c r="HVZ6" s="69"/>
      <c r="HWA6" s="69"/>
      <c r="HWB6" s="69"/>
      <c r="HWC6" s="69"/>
      <c r="HWD6" s="69"/>
      <c r="HWE6" s="69"/>
      <c r="HWF6" s="69"/>
      <c r="HWG6" s="69"/>
      <c r="HWH6" s="69"/>
      <c r="HWI6" s="69"/>
      <c r="HWJ6" s="69"/>
      <c r="HWK6" s="69"/>
      <c r="HWL6" s="69"/>
      <c r="HWM6" s="69"/>
      <c r="HWN6" s="69"/>
      <c r="HWO6" s="69"/>
      <c r="HWP6" s="69"/>
      <c r="HWQ6" s="69"/>
      <c r="HWR6" s="69"/>
      <c r="HWS6" s="69"/>
      <c r="HWT6" s="69"/>
      <c r="HWU6" s="69"/>
      <c r="HWV6" s="69"/>
      <c r="HWW6" s="69"/>
      <c r="HWX6" s="69"/>
      <c r="HWY6" s="69"/>
      <c r="HWZ6" s="69"/>
      <c r="HXA6" s="69"/>
      <c r="HXB6" s="69"/>
      <c r="HXC6" s="69"/>
      <c r="HXD6" s="69"/>
      <c r="HXE6" s="69"/>
      <c r="HXF6" s="69"/>
      <c r="HXG6" s="69"/>
      <c r="HXH6" s="69"/>
      <c r="HXI6" s="69"/>
      <c r="HXJ6" s="69"/>
      <c r="HXK6" s="69"/>
      <c r="HXL6" s="69"/>
      <c r="HXM6" s="69"/>
      <c r="HXN6" s="69"/>
      <c r="HXO6" s="69"/>
      <c r="HXP6" s="69"/>
      <c r="HXQ6" s="69"/>
      <c r="HXR6" s="69"/>
      <c r="HXS6" s="69"/>
      <c r="HXT6" s="69"/>
      <c r="HXU6" s="69"/>
      <c r="HXV6" s="69"/>
      <c r="HXW6" s="69"/>
      <c r="HXX6" s="69"/>
      <c r="HXY6" s="69"/>
      <c r="HXZ6" s="69"/>
      <c r="HYA6" s="69"/>
      <c r="HYB6" s="69"/>
      <c r="HYC6" s="69"/>
      <c r="HYD6" s="69"/>
      <c r="HYE6" s="69"/>
      <c r="HYF6" s="69"/>
      <c r="HYG6" s="69"/>
      <c r="HYH6" s="69"/>
      <c r="HYI6" s="69"/>
      <c r="HYJ6" s="69"/>
      <c r="HYK6" s="69"/>
      <c r="HYL6" s="69"/>
      <c r="HYM6" s="69"/>
      <c r="HYN6" s="69"/>
      <c r="HYO6" s="69"/>
      <c r="HYP6" s="69"/>
      <c r="HYQ6" s="69"/>
      <c r="HYR6" s="69"/>
      <c r="HYS6" s="69"/>
      <c r="HYT6" s="69"/>
      <c r="HYU6" s="69"/>
      <c r="HYV6" s="69"/>
      <c r="HYW6" s="69"/>
      <c r="HYX6" s="69"/>
      <c r="HYY6" s="69"/>
      <c r="HYZ6" s="69"/>
      <c r="HZA6" s="69"/>
      <c r="HZB6" s="69"/>
      <c r="HZC6" s="69"/>
      <c r="HZD6" s="69"/>
      <c r="HZE6" s="69"/>
      <c r="HZF6" s="69"/>
      <c r="HZG6" s="69"/>
      <c r="HZH6" s="69"/>
      <c r="HZI6" s="69"/>
      <c r="HZJ6" s="69"/>
      <c r="HZK6" s="69"/>
      <c r="HZL6" s="69"/>
      <c r="HZM6" s="69"/>
      <c r="HZN6" s="69"/>
      <c r="HZO6" s="69"/>
      <c r="HZP6" s="69"/>
      <c r="HZQ6" s="69"/>
      <c r="HZR6" s="69"/>
      <c r="HZS6" s="69"/>
      <c r="HZT6" s="69"/>
      <c r="HZU6" s="69"/>
      <c r="HZV6" s="69"/>
      <c r="HZW6" s="69"/>
      <c r="HZX6" s="69"/>
      <c r="HZY6" s="69"/>
      <c r="HZZ6" s="69"/>
      <c r="IAA6" s="69"/>
      <c r="IAB6" s="69"/>
      <c r="IAC6" s="69"/>
      <c r="IAD6" s="69"/>
      <c r="IAE6" s="69"/>
      <c r="IAF6" s="69"/>
      <c r="IAG6" s="69"/>
      <c r="IAH6" s="69"/>
      <c r="IAI6" s="69"/>
      <c r="IAJ6" s="69"/>
      <c r="IAK6" s="69"/>
      <c r="IAL6" s="69"/>
      <c r="IAM6" s="69"/>
      <c r="IAN6" s="69"/>
      <c r="IAO6" s="69"/>
      <c r="IAP6" s="69"/>
      <c r="IAQ6" s="69"/>
      <c r="IAR6" s="69"/>
      <c r="IAS6" s="69"/>
      <c r="IAT6" s="69"/>
      <c r="IAU6" s="69"/>
      <c r="IAV6" s="69"/>
      <c r="IAW6" s="69"/>
      <c r="IAX6" s="69"/>
      <c r="IAY6" s="69"/>
      <c r="IAZ6" s="69"/>
      <c r="IBA6" s="69"/>
      <c r="IBB6" s="69"/>
      <c r="IBC6" s="69"/>
      <c r="IBD6" s="69"/>
      <c r="IBE6" s="69"/>
      <c r="IBF6" s="69"/>
      <c r="IBG6" s="69"/>
      <c r="IBH6" s="69"/>
      <c r="IBI6" s="69"/>
      <c r="IBJ6" s="69"/>
      <c r="IBK6" s="69"/>
      <c r="IBL6" s="69"/>
      <c r="IBM6" s="69"/>
      <c r="IBN6" s="69"/>
      <c r="IBO6" s="69"/>
      <c r="IBP6" s="69"/>
      <c r="IBQ6" s="69"/>
      <c r="IBR6" s="69"/>
      <c r="IBS6" s="69"/>
      <c r="IBT6" s="69"/>
      <c r="IBU6" s="69"/>
      <c r="IBV6" s="69"/>
      <c r="IBW6" s="69"/>
      <c r="IBX6" s="69"/>
      <c r="IBY6" s="69"/>
      <c r="IBZ6" s="69"/>
      <c r="ICA6" s="69"/>
      <c r="ICB6" s="69"/>
      <c r="ICC6" s="69"/>
      <c r="ICD6" s="69"/>
      <c r="ICE6" s="69"/>
      <c r="ICF6" s="69"/>
      <c r="ICG6" s="69"/>
      <c r="ICH6" s="69"/>
      <c r="ICI6" s="69"/>
      <c r="ICJ6" s="69"/>
      <c r="ICK6" s="69"/>
      <c r="ICL6" s="69"/>
      <c r="ICM6" s="69"/>
      <c r="ICN6" s="69"/>
      <c r="ICO6" s="69"/>
      <c r="ICP6" s="69"/>
      <c r="ICQ6" s="69"/>
      <c r="ICR6" s="69"/>
      <c r="ICS6" s="69"/>
      <c r="ICT6" s="69"/>
      <c r="ICU6" s="69"/>
      <c r="ICV6" s="69"/>
      <c r="ICW6" s="69"/>
      <c r="ICX6" s="69"/>
      <c r="ICY6" s="69"/>
      <c r="ICZ6" s="69"/>
      <c r="IDA6" s="69"/>
      <c r="IDB6" s="69"/>
      <c r="IDC6" s="69"/>
      <c r="IDD6" s="69"/>
      <c r="IDE6" s="69"/>
      <c r="IDF6" s="69"/>
      <c r="IDG6" s="69"/>
      <c r="IDH6" s="69"/>
      <c r="IDI6" s="69"/>
      <c r="IDJ6" s="69"/>
      <c r="IDK6" s="69"/>
      <c r="IDL6" s="69"/>
      <c r="IDM6" s="69"/>
      <c r="IDN6" s="69"/>
      <c r="IDO6" s="69"/>
      <c r="IDP6" s="69"/>
      <c r="IDQ6" s="69"/>
      <c r="IDR6" s="69"/>
      <c r="IDS6" s="69"/>
      <c r="IDT6" s="69"/>
      <c r="IDU6" s="69"/>
      <c r="IDV6" s="69"/>
      <c r="IDW6" s="69"/>
      <c r="IDX6" s="69"/>
      <c r="IDY6" s="69"/>
      <c r="IDZ6" s="69"/>
      <c r="IEA6" s="69"/>
      <c r="IEB6" s="69"/>
      <c r="IEC6" s="69"/>
      <c r="IED6" s="69"/>
      <c r="IEE6" s="69"/>
      <c r="IEF6" s="69"/>
      <c r="IEG6" s="69"/>
      <c r="IEH6" s="69"/>
      <c r="IEI6" s="69"/>
      <c r="IEJ6" s="69"/>
      <c r="IEK6" s="69"/>
      <c r="IEL6" s="69"/>
      <c r="IEM6" s="69"/>
      <c r="IEN6" s="69"/>
      <c r="IEO6" s="69"/>
      <c r="IEP6" s="69"/>
      <c r="IEQ6" s="69"/>
      <c r="IER6" s="69"/>
      <c r="IES6" s="69"/>
      <c r="IET6" s="69"/>
      <c r="IEU6" s="69"/>
      <c r="IEV6" s="69"/>
      <c r="IEW6" s="69"/>
      <c r="IEX6" s="69"/>
      <c r="IEY6" s="69"/>
      <c r="IEZ6" s="69"/>
      <c r="IFA6" s="69"/>
      <c r="IFB6" s="69"/>
      <c r="IFC6" s="69"/>
      <c r="IFD6" s="69"/>
      <c r="IFE6" s="69"/>
      <c r="IFF6" s="69"/>
      <c r="IFG6" s="69"/>
      <c r="IFH6" s="69"/>
      <c r="IFI6" s="69"/>
      <c r="IFJ6" s="69"/>
      <c r="IFK6" s="69"/>
      <c r="IFL6" s="69"/>
      <c r="IFM6" s="69"/>
      <c r="IFN6" s="69"/>
      <c r="IFO6" s="69"/>
      <c r="IFP6" s="69"/>
      <c r="IFQ6" s="69"/>
      <c r="IFR6" s="69"/>
      <c r="IFS6" s="69"/>
      <c r="IFT6" s="69"/>
      <c r="IFU6" s="69"/>
      <c r="IFV6" s="69"/>
      <c r="IFW6" s="69"/>
      <c r="IFX6" s="69"/>
      <c r="IFY6" s="69"/>
      <c r="IFZ6" s="69"/>
      <c r="IGA6" s="69"/>
      <c r="IGB6" s="69"/>
      <c r="IGC6" s="69"/>
      <c r="IGD6" s="69"/>
      <c r="IGE6" s="69"/>
      <c r="IGF6" s="69"/>
      <c r="IGG6" s="69"/>
      <c r="IGH6" s="69"/>
      <c r="IGI6" s="69"/>
      <c r="IGJ6" s="69"/>
      <c r="IGK6" s="69"/>
      <c r="IGL6" s="69"/>
      <c r="IGM6" s="69"/>
      <c r="IGN6" s="69"/>
      <c r="IGO6" s="69"/>
      <c r="IGP6" s="69"/>
      <c r="IGQ6" s="69"/>
      <c r="IGR6" s="69"/>
      <c r="IGS6" s="69"/>
      <c r="IGT6" s="69"/>
      <c r="IGU6" s="69"/>
      <c r="IGV6" s="69"/>
      <c r="IGW6" s="69"/>
      <c r="IGX6" s="69"/>
      <c r="IGY6" s="69"/>
      <c r="IGZ6" s="69"/>
      <c r="IHA6" s="69"/>
      <c r="IHB6" s="69"/>
      <c r="IHC6" s="69"/>
      <c r="IHD6" s="69"/>
      <c r="IHE6" s="69"/>
      <c r="IHF6" s="69"/>
      <c r="IHG6" s="69"/>
      <c r="IHH6" s="69"/>
      <c r="IHI6" s="69"/>
      <c r="IHJ6" s="69"/>
      <c r="IHK6" s="69"/>
      <c r="IHL6" s="69"/>
      <c r="IHM6" s="69"/>
      <c r="IHN6" s="69"/>
      <c r="IHO6" s="69"/>
      <c r="IHP6" s="69"/>
      <c r="IHQ6" s="69"/>
      <c r="IHR6" s="69"/>
      <c r="IHS6" s="69"/>
      <c r="IHT6" s="69"/>
      <c r="IHU6" s="69"/>
      <c r="IHV6" s="69"/>
      <c r="IHW6" s="69"/>
      <c r="IHX6" s="69"/>
      <c r="IHY6" s="69"/>
      <c r="IHZ6" s="69"/>
      <c r="IIA6" s="69"/>
      <c r="IIB6" s="69"/>
      <c r="IIC6" s="69"/>
      <c r="IID6" s="69"/>
      <c r="IIE6" s="69"/>
      <c r="IIF6" s="69"/>
      <c r="IIG6" s="69"/>
      <c r="IIH6" s="69"/>
      <c r="III6" s="69"/>
      <c r="IIJ6" s="69"/>
      <c r="IIK6" s="69"/>
      <c r="IIL6" s="69"/>
      <c r="IIM6" s="69"/>
      <c r="IIN6" s="69"/>
      <c r="IIO6" s="69"/>
      <c r="IIP6" s="69"/>
      <c r="IIQ6" s="69"/>
      <c r="IIR6" s="69"/>
      <c r="IIS6" s="69"/>
      <c r="IIT6" s="69"/>
      <c r="IIU6" s="69"/>
      <c r="IIV6" s="69"/>
      <c r="IIW6" s="69"/>
      <c r="IIX6" s="69"/>
      <c r="IIY6" s="69"/>
      <c r="IIZ6" s="69"/>
      <c r="IJA6" s="69"/>
      <c r="IJB6" s="69"/>
      <c r="IJC6" s="69"/>
      <c r="IJD6" s="69"/>
      <c r="IJE6" s="69"/>
      <c r="IJF6" s="69"/>
      <c r="IJG6" s="69"/>
      <c r="IJH6" s="69"/>
      <c r="IJI6" s="69"/>
      <c r="IJJ6" s="69"/>
      <c r="IJK6" s="69"/>
      <c r="IJL6" s="69"/>
      <c r="IJM6" s="69"/>
      <c r="IJN6" s="69"/>
      <c r="IJO6" s="69"/>
      <c r="IJP6" s="69"/>
      <c r="IJQ6" s="69"/>
      <c r="IJR6" s="69"/>
      <c r="IJS6" s="69"/>
      <c r="IJT6" s="69"/>
      <c r="IJU6" s="69"/>
      <c r="IJV6" s="69"/>
      <c r="IJW6" s="69"/>
      <c r="IJX6" s="69"/>
      <c r="IJY6" s="69"/>
      <c r="IJZ6" s="69"/>
      <c r="IKA6" s="69"/>
      <c r="IKB6" s="69"/>
      <c r="IKC6" s="69"/>
      <c r="IKD6" s="69"/>
      <c r="IKE6" s="69"/>
      <c r="IKF6" s="69"/>
      <c r="IKG6" s="69"/>
      <c r="IKH6" s="69"/>
      <c r="IKI6" s="69"/>
      <c r="IKJ6" s="69"/>
      <c r="IKK6" s="69"/>
      <c r="IKL6" s="69"/>
      <c r="IKM6" s="69"/>
      <c r="IKN6" s="69"/>
      <c r="IKO6" s="69"/>
      <c r="IKP6" s="69"/>
      <c r="IKQ6" s="69"/>
      <c r="IKR6" s="69"/>
      <c r="IKS6" s="69"/>
      <c r="IKT6" s="69"/>
      <c r="IKU6" s="69"/>
      <c r="IKV6" s="69"/>
      <c r="IKW6" s="69"/>
      <c r="IKX6" s="69"/>
      <c r="IKY6" s="69"/>
      <c r="IKZ6" s="69"/>
      <c r="ILA6" s="69"/>
      <c r="ILB6" s="69"/>
      <c r="ILC6" s="69"/>
      <c r="ILD6" s="69"/>
      <c r="ILE6" s="69"/>
      <c r="ILF6" s="69"/>
      <c r="ILG6" s="69"/>
      <c r="ILH6" s="69"/>
      <c r="ILI6" s="69"/>
      <c r="ILJ6" s="69"/>
      <c r="ILK6" s="69"/>
      <c r="ILL6" s="69"/>
      <c r="ILM6" s="69"/>
      <c r="ILN6" s="69"/>
      <c r="ILO6" s="69"/>
      <c r="ILP6" s="69"/>
      <c r="ILQ6" s="69"/>
      <c r="ILR6" s="69"/>
      <c r="ILS6" s="69"/>
      <c r="ILT6" s="69"/>
      <c r="ILU6" s="69"/>
      <c r="ILV6" s="69"/>
      <c r="ILW6" s="69"/>
      <c r="ILX6" s="69"/>
      <c r="ILY6" s="69"/>
      <c r="ILZ6" s="69"/>
      <c r="IMA6" s="69"/>
      <c r="IMB6" s="69"/>
      <c r="IMC6" s="69"/>
      <c r="IMD6" s="69"/>
      <c r="IME6" s="69"/>
      <c r="IMF6" s="69"/>
      <c r="IMG6" s="69"/>
      <c r="IMH6" s="69"/>
      <c r="IMI6" s="69"/>
      <c r="IMJ6" s="69"/>
      <c r="IMK6" s="69"/>
      <c r="IML6" s="69"/>
      <c r="IMM6" s="69"/>
      <c r="IMN6" s="69"/>
      <c r="IMO6" s="69"/>
      <c r="IMP6" s="69"/>
      <c r="IMQ6" s="69"/>
      <c r="IMR6" s="69"/>
      <c r="IMS6" s="69"/>
      <c r="IMT6" s="69"/>
      <c r="IMU6" s="69"/>
      <c r="IMV6" s="69"/>
      <c r="IMW6" s="69"/>
      <c r="IMX6" s="69"/>
      <c r="IMY6" s="69"/>
      <c r="IMZ6" s="69"/>
      <c r="INA6" s="69"/>
      <c r="INB6" s="69"/>
      <c r="INC6" s="69"/>
      <c r="IND6" s="69"/>
      <c r="INE6" s="69"/>
      <c r="INF6" s="69"/>
      <c r="ING6" s="69"/>
      <c r="INH6" s="69"/>
      <c r="INI6" s="69"/>
      <c r="INJ6" s="69"/>
      <c r="INK6" s="69"/>
      <c r="INL6" s="69"/>
      <c r="INM6" s="69"/>
      <c r="INN6" s="69"/>
      <c r="INO6" s="69"/>
      <c r="INP6" s="69"/>
      <c r="INQ6" s="69"/>
      <c r="INR6" s="69"/>
      <c r="INS6" s="69"/>
      <c r="INT6" s="69"/>
      <c r="INU6" s="69"/>
      <c r="INV6" s="69"/>
      <c r="INW6" s="69"/>
      <c r="INX6" s="69"/>
      <c r="INY6" s="69"/>
      <c r="INZ6" s="69"/>
      <c r="IOA6" s="69"/>
      <c r="IOB6" s="69"/>
      <c r="IOC6" s="69"/>
      <c r="IOD6" s="69"/>
      <c r="IOE6" s="69"/>
      <c r="IOF6" s="69"/>
      <c r="IOG6" s="69"/>
      <c r="IOH6" s="69"/>
      <c r="IOI6" s="69"/>
      <c r="IOJ6" s="69"/>
      <c r="IOK6" s="69"/>
      <c r="IOL6" s="69"/>
      <c r="IOM6" s="69"/>
      <c r="ION6" s="69"/>
      <c r="IOO6" s="69"/>
      <c r="IOP6" s="69"/>
      <c r="IOQ6" s="69"/>
      <c r="IOR6" s="69"/>
      <c r="IOS6" s="69"/>
      <c r="IOT6" s="69"/>
      <c r="IOU6" s="69"/>
      <c r="IOV6" s="69"/>
      <c r="IOW6" s="69"/>
      <c r="IOX6" s="69"/>
      <c r="IOY6" s="69"/>
      <c r="IOZ6" s="69"/>
      <c r="IPA6" s="69"/>
      <c r="IPB6" s="69"/>
      <c r="IPC6" s="69"/>
      <c r="IPD6" s="69"/>
      <c r="IPE6" s="69"/>
      <c r="IPF6" s="69"/>
      <c r="IPG6" s="69"/>
      <c r="IPH6" s="69"/>
      <c r="IPI6" s="69"/>
      <c r="IPJ6" s="69"/>
      <c r="IPK6" s="69"/>
      <c r="IPL6" s="69"/>
      <c r="IPM6" s="69"/>
      <c r="IPN6" s="69"/>
      <c r="IPO6" s="69"/>
      <c r="IPP6" s="69"/>
      <c r="IPQ6" s="69"/>
      <c r="IPR6" s="69"/>
      <c r="IPS6" s="69"/>
      <c r="IPT6" s="69"/>
      <c r="IPU6" s="69"/>
      <c r="IPV6" s="69"/>
      <c r="IPW6" s="69"/>
      <c r="IPX6" s="69"/>
      <c r="IPY6" s="69"/>
      <c r="IPZ6" s="69"/>
      <c r="IQA6" s="69"/>
      <c r="IQB6" s="69"/>
      <c r="IQC6" s="69"/>
      <c r="IQD6" s="69"/>
      <c r="IQE6" s="69"/>
      <c r="IQF6" s="69"/>
      <c r="IQG6" s="69"/>
      <c r="IQH6" s="69"/>
      <c r="IQI6" s="69"/>
      <c r="IQJ6" s="69"/>
      <c r="IQK6" s="69"/>
      <c r="IQL6" s="69"/>
      <c r="IQM6" s="69"/>
      <c r="IQN6" s="69"/>
      <c r="IQO6" s="69"/>
      <c r="IQP6" s="69"/>
      <c r="IQQ6" s="69"/>
      <c r="IQR6" s="69"/>
      <c r="IQS6" s="69"/>
      <c r="IQT6" s="69"/>
      <c r="IQU6" s="69"/>
      <c r="IQV6" s="69"/>
      <c r="IQW6" s="69"/>
      <c r="IQX6" s="69"/>
      <c r="IQY6" s="69"/>
      <c r="IQZ6" s="69"/>
      <c r="IRA6" s="69"/>
      <c r="IRB6" s="69"/>
      <c r="IRC6" s="69"/>
      <c r="IRD6" s="69"/>
      <c r="IRE6" s="69"/>
      <c r="IRF6" s="69"/>
      <c r="IRG6" s="69"/>
      <c r="IRH6" s="69"/>
      <c r="IRI6" s="69"/>
      <c r="IRJ6" s="69"/>
      <c r="IRK6" s="69"/>
      <c r="IRL6" s="69"/>
      <c r="IRM6" s="69"/>
      <c r="IRN6" s="69"/>
      <c r="IRO6" s="69"/>
      <c r="IRP6" s="69"/>
      <c r="IRQ6" s="69"/>
      <c r="IRR6" s="69"/>
      <c r="IRS6" s="69"/>
      <c r="IRT6" s="69"/>
      <c r="IRU6" s="69"/>
      <c r="IRV6" s="69"/>
      <c r="IRW6" s="69"/>
      <c r="IRX6" s="69"/>
      <c r="IRY6" s="69"/>
      <c r="IRZ6" s="69"/>
      <c r="ISA6" s="69"/>
      <c r="ISB6" s="69"/>
      <c r="ISC6" s="69"/>
      <c r="ISD6" s="69"/>
      <c r="ISE6" s="69"/>
      <c r="ISF6" s="69"/>
      <c r="ISG6" s="69"/>
      <c r="ISH6" s="69"/>
      <c r="ISI6" s="69"/>
      <c r="ISJ6" s="69"/>
      <c r="ISK6" s="69"/>
      <c r="ISL6" s="69"/>
      <c r="ISM6" s="69"/>
      <c r="ISN6" s="69"/>
      <c r="ISO6" s="69"/>
      <c r="ISP6" s="69"/>
      <c r="ISQ6" s="69"/>
      <c r="ISR6" s="69"/>
      <c r="ISS6" s="69"/>
      <c r="IST6" s="69"/>
      <c r="ISU6" s="69"/>
      <c r="ISV6" s="69"/>
      <c r="ISW6" s="69"/>
      <c r="ISX6" s="69"/>
      <c r="ISY6" s="69"/>
      <c r="ISZ6" s="69"/>
      <c r="ITA6" s="69"/>
      <c r="ITB6" s="69"/>
      <c r="ITC6" s="69"/>
      <c r="ITD6" s="69"/>
      <c r="ITE6" s="69"/>
      <c r="ITF6" s="69"/>
      <c r="ITG6" s="69"/>
      <c r="ITH6" s="69"/>
      <c r="ITI6" s="69"/>
      <c r="ITJ6" s="69"/>
      <c r="ITK6" s="69"/>
      <c r="ITL6" s="69"/>
      <c r="ITM6" s="69"/>
      <c r="ITN6" s="69"/>
      <c r="ITO6" s="69"/>
      <c r="ITP6" s="69"/>
      <c r="ITQ6" s="69"/>
      <c r="ITR6" s="69"/>
      <c r="ITS6" s="69"/>
      <c r="ITT6" s="69"/>
      <c r="ITU6" s="69"/>
      <c r="ITV6" s="69"/>
      <c r="ITW6" s="69"/>
      <c r="ITX6" s="69"/>
      <c r="ITY6" s="69"/>
      <c r="ITZ6" s="69"/>
      <c r="IUA6" s="69"/>
      <c r="IUB6" s="69"/>
      <c r="IUC6" s="69"/>
      <c r="IUD6" s="69"/>
      <c r="IUE6" s="69"/>
      <c r="IUF6" s="69"/>
      <c r="IUG6" s="69"/>
      <c r="IUH6" s="69"/>
      <c r="IUI6" s="69"/>
      <c r="IUJ6" s="69"/>
      <c r="IUK6" s="69"/>
      <c r="IUL6" s="69"/>
      <c r="IUM6" s="69"/>
      <c r="IUN6" s="69"/>
      <c r="IUO6" s="69"/>
      <c r="IUP6" s="69"/>
      <c r="IUQ6" s="69"/>
      <c r="IUR6" s="69"/>
      <c r="IUS6" s="69"/>
      <c r="IUT6" s="69"/>
      <c r="IUU6" s="69"/>
      <c r="IUV6" s="69"/>
      <c r="IUW6" s="69"/>
      <c r="IUX6" s="69"/>
      <c r="IUY6" s="69"/>
      <c r="IUZ6" s="69"/>
      <c r="IVA6" s="69"/>
      <c r="IVB6" s="69"/>
      <c r="IVC6" s="69"/>
      <c r="IVD6" s="69"/>
      <c r="IVE6" s="69"/>
      <c r="IVF6" s="69"/>
      <c r="IVG6" s="69"/>
      <c r="IVH6" s="69"/>
      <c r="IVI6" s="69"/>
      <c r="IVJ6" s="69"/>
      <c r="IVK6" s="69"/>
      <c r="IVL6" s="69"/>
      <c r="IVM6" s="69"/>
      <c r="IVN6" s="69"/>
      <c r="IVO6" s="69"/>
      <c r="IVP6" s="69"/>
      <c r="IVQ6" s="69"/>
      <c r="IVR6" s="69"/>
      <c r="IVS6" s="69"/>
      <c r="IVT6" s="69"/>
      <c r="IVU6" s="69"/>
      <c r="IVV6" s="69"/>
      <c r="IVW6" s="69"/>
      <c r="IVX6" s="69"/>
      <c r="IVY6" s="69"/>
      <c r="IVZ6" s="69"/>
      <c r="IWA6" s="69"/>
      <c r="IWB6" s="69"/>
      <c r="IWC6" s="69"/>
      <c r="IWD6" s="69"/>
      <c r="IWE6" s="69"/>
      <c r="IWF6" s="69"/>
      <c r="IWG6" s="69"/>
      <c r="IWH6" s="69"/>
      <c r="IWI6" s="69"/>
      <c r="IWJ6" s="69"/>
      <c r="IWK6" s="69"/>
      <c r="IWL6" s="69"/>
      <c r="IWM6" s="69"/>
      <c r="IWN6" s="69"/>
      <c r="IWO6" s="69"/>
      <c r="IWP6" s="69"/>
      <c r="IWQ6" s="69"/>
      <c r="IWR6" s="69"/>
      <c r="IWS6" s="69"/>
      <c r="IWT6" s="69"/>
      <c r="IWU6" s="69"/>
      <c r="IWV6" s="69"/>
      <c r="IWW6" s="69"/>
      <c r="IWX6" s="69"/>
      <c r="IWY6" s="69"/>
      <c r="IWZ6" s="69"/>
      <c r="IXA6" s="69"/>
      <c r="IXB6" s="69"/>
      <c r="IXC6" s="69"/>
      <c r="IXD6" s="69"/>
      <c r="IXE6" s="69"/>
      <c r="IXF6" s="69"/>
      <c r="IXG6" s="69"/>
      <c r="IXH6" s="69"/>
      <c r="IXI6" s="69"/>
      <c r="IXJ6" s="69"/>
      <c r="IXK6" s="69"/>
      <c r="IXL6" s="69"/>
      <c r="IXM6" s="69"/>
      <c r="IXN6" s="69"/>
      <c r="IXO6" s="69"/>
      <c r="IXP6" s="69"/>
      <c r="IXQ6" s="69"/>
      <c r="IXR6" s="69"/>
      <c r="IXS6" s="69"/>
      <c r="IXT6" s="69"/>
      <c r="IXU6" s="69"/>
      <c r="IXV6" s="69"/>
      <c r="IXW6" s="69"/>
      <c r="IXX6" s="69"/>
      <c r="IXY6" s="69"/>
      <c r="IXZ6" s="69"/>
      <c r="IYA6" s="69"/>
      <c r="IYB6" s="69"/>
      <c r="IYC6" s="69"/>
      <c r="IYD6" s="69"/>
      <c r="IYE6" s="69"/>
      <c r="IYF6" s="69"/>
      <c r="IYG6" s="69"/>
      <c r="IYH6" s="69"/>
      <c r="IYI6" s="69"/>
      <c r="IYJ6" s="69"/>
      <c r="IYK6" s="69"/>
      <c r="IYL6" s="69"/>
      <c r="IYM6" s="69"/>
      <c r="IYN6" s="69"/>
      <c r="IYO6" s="69"/>
      <c r="IYP6" s="69"/>
      <c r="IYQ6" s="69"/>
      <c r="IYR6" s="69"/>
      <c r="IYS6" s="69"/>
      <c r="IYT6" s="69"/>
      <c r="IYU6" s="69"/>
      <c r="IYV6" s="69"/>
      <c r="IYW6" s="69"/>
      <c r="IYX6" s="69"/>
      <c r="IYY6" s="69"/>
      <c r="IYZ6" s="69"/>
      <c r="IZA6" s="69"/>
      <c r="IZB6" s="69"/>
      <c r="IZC6" s="69"/>
      <c r="IZD6" s="69"/>
      <c r="IZE6" s="69"/>
      <c r="IZF6" s="69"/>
      <c r="IZG6" s="69"/>
      <c r="IZH6" s="69"/>
      <c r="IZI6" s="69"/>
      <c r="IZJ6" s="69"/>
      <c r="IZK6" s="69"/>
      <c r="IZL6" s="69"/>
      <c r="IZM6" s="69"/>
      <c r="IZN6" s="69"/>
      <c r="IZO6" s="69"/>
      <c r="IZP6" s="69"/>
      <c r="IZQ6" s="69"/>
      <c r="IZR6" s="69"/>
      <c r="IZS6" s="69"/>
      <c r="IZT6" s="69"/>
      <c r="IZU6" s="69"/>
      <c r="IZV6" s="69"/>
      <c r="IZW6" s="69"/>
      <c r="IZX6" s="69"/>
      <c r="IZY6" s="69"/>
      <c r="IZZ6" s="69"/>
      <c r="JAA6" s="69"/>
      <c r="JAB6" s="69"/>
      <c r="JAC6" s="69"/>
      <c r="JAD6" s="69"/>
      <c r="JAE6" s="69"/>
      <c r="JAF6" s="69"/>
      <c r="JAG6" s="69"/>
      <c r="JAH6" s="69"/>
      <c r="JAI6" s="69"/>
      <c r="JAJ6" s="69"/>
      <c r="JAK6" s="69"/>
      <c r="JAL6" s="69"/>
      <c r="JAM6" s="69"/>
      <c r="JAN6" s="69"/>
      <c r="JAO6" s="69"/>
      <c r="JAP6" s="69"/>
      <c r="JAQ6" s="69"/>
      <c r="JAR6" s="69"/>
      <c r="JAS6" s="69"/>
      <c r="JAT6" s="69"/>
      <c r="JAU6" s="69"/>
      <c r="JAV6" s="69"/>
      <c r="JAW6" s="69"/>
      <c r="JAX6" s="69"/>
      <c r="JAY6" s="69"/>
      <c r="JAZ6" s="69"/>
      <c r="JBA6" s="69"/>
      <c r="JBB6" s="69"/>
      <c r="JBC6" s="69"/>
      <c r="JBD6" s="69"/>
      <c r="JBE6" s="69"/>
      <c r="JBF6" s="69"/>
      <c r="JBG6" s="69"/>
      <c r="JBH6" s="69"/>
      <c r="JBI6" s="69"/>
      <c r="JBJ6" s="69"/>
      <c r="JBK6" s="69"/>
      <c r="JBL6" s="69"/>
      <c r="JBM6" s="69"/>
      <c r="JBN6" s="69"/>
      <c r="JBO6" s="69"/>
      <c r="JBP6" s="69"/>
      <c r="JBQ6" s="69"/>
      <c r="JBR6" s="69"/>
      <c r="JBS6" s="69"/>
      <c r="JBT6" s="69"/>
      <c r="JBU6" s="69"/>
      <c r="JBV6" s="69"/>
      <c r="JBW6" s="69"/>
      <c r="JBX6" s="69"/>
      <c r="JBY6" s="69"/>
      <c r="JBZ6" s="69"/>
      <c r="JCA6" s="69"/>
      <c r="JCB6" s="69"/>
      <c r="JCC6" s="69"/>
      <c r="JCD6" s="69"/>
      <c r="JCE6" s="69"/>
      <c r="JCF6" s="69"/>
      <c r="JCG6" s="69"/>
      <c r="JCH6" s="69"/>
      <c r="JCI6" s="69"/>
      <c r="JCJ6" s="69"/>
      <c r="JCK6" s="69"/>
      <c r="JCL6" s="69"/>
      <c r="JCM6" s="69"/>
      <c r="JCN6" s="69"/>
      <c r="JCO6" s="69"/>
      <c r="JCP6" s="69"/>
      <c r="JCQ6" s="69"/>
      <c r="JCR6" s="69"/>
      <c r="JCS6" s="69"/>
      <c r="JCT6" s="69"/>
      <c r="JCU6" s="69"/>
      <c r="JCV6" s="69"/>
      <c r="JCW6" s="69"/>
      <c r="JCX6" s="69"/>
      <c r="JCY6" s="69"/>
      <c r="JCZ6" s="69"/>
      <c r="JDA6" s="69"/>
      <c r="JDB6" s="69"/>
      <c r="JDC6" s="69"/>
      <c r="JDD6" s="69"/>
      <c r="JDE6" s="69"/>
      <c r="JDF6" s="69"/>
      <c r="JDG6" s="69"/>
      <c r="JDH6" s="69"/>
      <c r="JDI6" s="69"/>
      <c r="JDJ6" s="69"/>
      <c r="JDK6" s="69"/>
      <c r="JDL6" s="69"/>
      <c r="JDM6" s="69"/>
      <c r="JDN6" s="69"/>
      <c r="JDO6" s="69"/>
      <c r="JDP6" s="69"/>
      <c r="JDQ6" s="69"/>
      <c r="JDR6" s="69"/>
      <c r="JDS6" s="69"/>
      <c r="JDT6" s="69"/>
      <c r="JDU6" s="69"/>
      <c r="JDV6" s="69"/>
      <c r="JDW6" s="69"/>
      <c r="JDX6" s="69"/>
      <c r="JDY6" s="69"/>
      <c r="JDZ6" s="69"/>
      <c r="JEA6" s="69"/>
      <c r="JEB6" s="69"/>
      <c r="JEC6" s="69"/>
      <c r="JED6" s="69"/>
      <c r="JEE6" s="69"/>
      <c r="JEF6" s="69"/>
      <c r="JEG6" s="69"/>
      <c r="JEH6" s="69"/>
      <c r="JEI6" s="69"/>
      <c r="JEJ6" s="69"/>
      <c r="JEK6" s="69"/>
      <c r="JEL6" s="69"/>
      <c r="JEM6" s="69"/>
      <c r="JEN6" s="69"/>
      <c r="JEO6" s="69"/>
      <c r="JEP6" s="69"/>
      <c r="JEQ6" s="69"/>
      <c r="JER6" s="69"/>
      <c r="JES6" s="69"/>
      <c r="JET6" s="69"/>
      <c r="JEU6" s="69"/>
      <c r="JEV6" s="69"/>
      <c r="JEW6" s="69"/>
      <c r="JEX6" s="69"/>
      <c r="JEY6" s="69"/>
      <c r="JEZ6" s="69"/>
      <c r="JFA6" s="69"/>
      <c r="JFB6" s="69"/>
      <c r="JFC6" s="69"/>
      <c r="JFD6" s="69"/>
      <c r="JFE6" s="69"/>
      <c r="JFF6" s="69"/>
      <c r="JFG6" s="69"/>
      <c r="JFH6" s="69"/>
      <c r="JFI6" s="69"/>
      <c r="JFJ6" s="69"/>
      <c r="JFK6" s="69"/>
      <c r="JFL6" s="69"/>
      <c r="JFM6" s="69"/>
      <c r="JFN6" s="69"/>
      <c r="JFO6" s="69"/>
      <c r="JFP6" s="69"/>
      <c r="JFQ6" s="69"/>
      <c r="JFR6" s="69"/>
      <c r="JFS6" s="69"/>
      <c r="JFT6" s="69"/>
      <c r="JFU6" s="69"/>
      <c r="JFV6" s="69"/>
      <c r="JFW6" s="69"/>
      <c r="JFX6" s="69"/>
      <c r="JFY6" s="69"/>
      <c r="JFZ6" s="69"/>
      <c r="JGA6" s="69"/>
      <c r="JGB6" s="69"/>
      <c r="JGC6" s="69"/>
      <c r="JGD6" s="69"/>
      <c r="JGE6" s="69"/>
      <c r="JGF6" s="69"/>
      <c r="JGG6" s="69"/>
      <c r="JGH6" s="69"/>
      <c r="JGI6" s="69"/>
      <c r="JGJ6" s="69"/>
      <c r="JGK6" s="69"/>
      <c r="JGL6" s="69"/>
      <c r="JGM6" s="69"/>
      <c r="JGN6" s="69"/>
      <c r="JGO6" s="69"/>
      <c r="JGP6" s="69"/>
      <c r="JGQ6" s="69"/>
      <c r="JGR6" s="69"/>
      <c r="JGS6" s="69"/>
      <c r="JGT6" s="69"/>
      <c r="JGU6" s="69"/>
      <c r="JGV6" s="69"/>
      <c r="JGW6" s="69"/>
      <c r="JGX6" s="69"/>
      <c r="JGY6" s="69"/>
      <c r="JGZ6" s="69"/>
      <c r="JHA6" s="69"/>
      <c r="JHB6" s="69"/>
      <c r="JHC6" s="69"/>
      <c r="JHD6" s="69"/>
      <c r="JHE6" s="69"/>
      <c r="JHF6" s="69"/>
      <c r="JHG6" s="69"/>
      <c r="JHH6" s="69"/>
      <c r="JHI6" s="69"/>
      <c r="JHJ6" s="69"/>
      <c r="JHK6" s="69"/>
      <c r="JHL6" s="69"/>
      <c r="JHM6" s="69"/>
      <c r="JHN6" s="69"/>
      <c r="JHO6" s="69"/>
      <c r="JHP6" s="69"/>
      <c r="JHQ6" s="69"/>
      <c r="JHR6" s="69"/>
      <c r="JHS6" s="69"/>
      <c r="JHT6" s="69"/>
      <c r="JHU6" s="69"/>
      <c r="JHV6" s="69"/>
      <c r="JHW6" s="69"/>
      <c r="JHX6" s="69"/>
      <c r="JHY6" s="69"/>
      <c r="JHZ6" s="69"/>
      <c r="JIA6" s="69"/>
      <c r="JIB6" s="69"/>
      <c r="JIC6" s="69"/>
      <c r="JID6" s="69"/>
      <c r="JIE6" s="69"/>
      <c r="JIF6" s="69"/>
      <c r="JIG6" s="69"/>
      <c r="JIH6" s="69"/>
      <c r="JII6" s="69"/>
      <c r="JIJ6" s="69"/>
      <c r="JIK6" s="69"/>
      <c r="JIL6" s="69"/>
      <c r="JIM6" s="69"/>
      <c r="JIN6" s="69"/>
      <c r="JIO6" s="69"/>
      <c r="JIP6" s="69"/>
      <c r="JIQ6" s="69"/>
      <c r="JIR6" s="69"/>
      <c r="JIS6" s="69"/>
      <c r="JIT6" s="69"/>
      <c r="JIU6" s="69"/>
      <c r="JIV6" s="69"/>
      <c r="JIW6" s="69"/>
      <c r="JIX6" s="69"/>
      <c r="JIY6" s="69"/>
      <c r="JIZ6" s="69"/>
      <c r="JJA6" s="69"/>
      <c r="JJB6" s="69"/>
      <c r="JJC6" s="69"/>
      <c r="JJD6" s="69"/>
      <c r="JJE6" s="69"/>
      <c r="JJF6" s="69"/>
      <c r="JJG6" s="69"/>
      <c r="JJH6" s="69"/>
      <c r="JJI6" s="69"/>
      <c r="JJJ6" s="69"/>
      <c r="JJK6" s="69"/>
      <c r="JJL6" s="69"/>
      <c r="JJM6" s="69"/>
      <c r="JJN6" s="69"/>
      <c r="JJO6" s="69"/>
      <c r="JJP6" s="69"/>
      <c r="JJQ6" s="69"/>
      <c r="JJR6" s="69"/>
      <c r="JJS6" s="69"/>
      <c r="JJT6" s="69"/>
      <c r="JJU6" s="69"/>
      <c r="JJV6" s="69"/>
      <c r="JJW6" s="69"/>
      <c r="JJX6" s="69"/>
      <c r="JJY6" s="69"/>
      <c r="JJZ6" s="69"/>
      <c r="JKA6" s="69"/>
      <c r="JKB6" s="69"/>
      <c r="JKC6" s="69"/>
      <c r="JKD6" s="69"/>
      <c r="JKE6" s="69"/>
      <c r="JKF6" s="69"/>
      <c r="JKG6" s="69"/>
      <c r="JKH6" s="69"/>
      <c r="JKI6" s="69"/>
      <c r="JKJ6" s="69"/>
      <c r="JKK6" s="69"/>
      <c r="JKL6" s="69"/>
      <c r="JKM6" s="69"/>
      <c r="JKN6" s="69"/>
      <c r="JKO6" s="69"/>
      <c r="JKP6" s="69"/>
      <c r="JKQ6" s="69"/>
      <c r="JKR6" s="69"/>
      <c r="JKS6" s="69"/>
      <c r="JKT6" s="69"/>
      <c r="JKU6" s="69"/>
      <c r="JKV6" s="69"/>
      <c r="JKW6" s="69"/>
      <c r="JKX6" s="69"/>
      <c r="JKY6" s="69"/>
      <c r="JKZ6" s="69"/>
      <c r="JLA6" s="69"/>
      <c r="JLB6" s="69"/>
      <c r="JLC6" s="69"/>
      <c r="JLD6" s="69"/>
      <c r="JLE6" s="69"/>
      <c r="JLF6" s="69"/>
      <c r="JLG6" s="69"/>
      <c r="JLH6" s="69"/>
      <c r="JLI6" s="69"/>
      <c r="JLJ6" s="69"/>
      <c r="JLK6" s="69"/>
      <c r="JLL6" s="69"/>
      <c r="JLM6" s="69"/>
      <c r="JLN6" s="69"/>
      <c r="JLO6" s="69"/>
      <c r="JLP6" s="69"/>
      <c r="JLQ6" s="69"/>
      <c r="JLR6" s="69"/>
      <c r="JLS6" s="69"/>
      <c r="JLT6" s="69"/>
      <c r="JLU6" s="69"/>
      <c r="JLV6" s="69"/>
      <c r="JLW6" s="69"/>
      <c r="JLX6" s="69"/>
      <c r="JLY6" s="69"/>
      <c r="JLZ6" s="69"/>
      <c r="JMA6" s="69"/>
      <c r="JMB6" s="69"/>
      <c r="JMC6" s="69"/>
      <c r="JMD6" s="69"/>
      <c r="JME6" s="69"/>
      <c r="JMF6" s="69"/>
      <c r="JMG6" s="69"/>
      <c r="JMH6" s="69"/>
      <c r="JMI6" s="69"/>
      <c r="JMJ6" s="69"/>
      <c r="JMK6" s="69"/>
      <c r="JML6" s="69"/>
      <c r="JMM6" s="69"/>
      <c r="JMN6" s="69"/>
      <c r="JMO6" s="69"/>
      <c r="JMP6" s="69"/>
      <c r="JMQ6" s="69"/>
      <c r="JMR6" s="69"/>
      <c r="JMS6" s="69"/>
      <c r="JMT6" s="69"/>
      <c r="JMU6" s="69"/>
      <c r="JMV6" s="69"/>
      <c r="JMW6" s="69"/>
      <c r="JMX6" s="69"/>
      <c r="JMY6" s="69"/>
      <c r="JMZ6" s="69"/>
      <c r="JNA6" s="69"/>
      <c r="JNB6" s="69"/>
      <c r="JNC6" s="69"/>
      <c r="JND6" s="69"/>
      <c r="JNE6" s="69"/>
      <c r="JNF6" s="69"/>
      <c r="JNG6" s="69"/>
      <c r="JNH6" s="69"/>
      <c r="JNI6" s="69"/>
      <c r="JNJ6" s="69"/>
      <c r="JNK6" s="69"/>
      <c r="JNL6" s="69"/>
      <c r="JNM6" s="69"/>
      <c r="JNN6" s="69"/>
      <c r="JNO6" s="69"/>
      <c r="JNP6" s="69"/>
      <c r="JNQ6" s="69"/>
      <c r="JNR6" s="69"/>
      <c r="JNS6" s="69"/>
      <c r="JNT6" s="69"/>
      <c r="JNU6" s="69"/>
      <c r="JNV6" s="69"/>
      <c r="JNW6" s="69"/>
      <c r="JNX6" s="69"/>
      <c r="JNY6" s="69"/>
      <c r="JNZ6" s="69"/>
      <c r="JOA6" s="69"/>
      <c r="JOB6" s="69"/>
      <c r="JOC6" s="69"/>
      <c r="JOD6" s="69"/>
      <c r="JOE6" s="69"/>
      <c r="JOF6" s="69"/>
      <c r="JOG6" s="69"/>
      <c r="JOH6" s="69"/>
      <c r="JOI6" s="69"/>
      <c r="JOJ6" s="69"/>
      <c r="JOK6" s="69"/>
      <c r="JOL6" s="69"/>
      <c r="JOM6" s="69"/>
      <c r="JON6" s="69"/>
      <c r="JOO6" s="69"/>
      <c r="JOP6" s="69"/>
      <c r="JOQ6" s="69"/>
      <c r="JOR6" s="69"/>
      <c r="JOS6" s="69"/>
      <c r="JOT6" s="69"/>
      <c r="JOU6" s="69"/>
      <c r="JOV6" s="69"/>
      <c r="JOW6" s="69"/>
      <c r="JOX6" s="69"/>
      <c r="JOY6" s="69"/>
      <c r="JOZ6" s="69"/>
      <c r="JPA6" s="69"/>
      <c r="JPB6" s="69"/>
      <c r="JPC6" s="69"/>
      <c r="JPD6" s="69"/>
      <c r="JPE6" s="69"/>
      <c r="JPF6" s="69"/>
      <c r="JPG6" s="69"/>
      <c r="JPH6" s="69"/>
      <c r="JPI6" s="69"/>
      <c r="JPJ6" s="69"/>
      <c r="JPK6" s="69"/>
      <c r="JPL6" s="69"/>
      <c r="JPM6" s="69"/>
      <c r="JPN6" s="69"/>
      <c r="JPO6" s="69"/>
      <c r="JPP6" s="69"/>
      <c r="JPQ6" s="69"/>
      <c r="JPR6" s="69"/>
      <c r="JPS6" s="69"/>
      <c r="JPT6" s="69"/>
      <c r="JPU6" s="69"/>
      <c r="JPV6" s="69"/>
      <c r="JPW6" s="69"/>
      <c r="JPX6" s="69"/>
      <c r="JPY6" s="69"/>
      <c r="JPZ6" s="69"/>
      <c r="JQA6" s="69"/>
      <c r="JQB6" s="69"/>
      <c r="JQC6" s="69"/>
      <c r="JQD6" s="69"/>
      <c r="JQE6" s="69"/>
      <c r="JQF6" s="69"/>
      <c r="JQG6" s="69"/>
      <c r="JQH6" s="69"/>
      <c r="JQI6" s="69"/>
      <c r="JQJ6" s="69"/>
      <c r="JQK6" s="69"/>
      <c r="JQL6" s="69"/>
      <c r="JQM6" s="69"/>
      <c r="JQN6" s="69"/>
      <c r="JQO6" s="69"/>
      <c r="JQP6" s="69"/>
      <c r="JQQ6" s="69"/>
      <c r="JQR6" s="69"/>
      <c r="JQS6" s="69"/>
      <c r="JQT6" s="69"/>
      <c r="JQU6" s="69"/>
      <c r="JQV6" s="69"/>
      <c r="JQW6" s="69"/>
      <c r="JQX6" s="69"/>
      <c r="JQY6" s="69"/>
      <c r="JQZ6" s="69"/>
      <c r="JRA6" s="69"/>
      <c r="JRB6" s="69"/>
      <c r="JRC6" s="69"/>
      <c r="JRD6" s="69"/>
      <c r="JRE6" s="69"/>
      <c r="JRF6" s="69"/>
      <c r="JRG6" s="69"/>
      <c r="JRH6" s="69"/>
      <c r="JRI6" s="69"/>
      <c r="JRJ6" s="69"/>
      <c r="JRK6" s="69"/>
      <c r="JRL6" s="69"/>
      <c r="JRM6" s="69"/>
      <c r="JRN6" s="69"/>
      <c r="JRO6" s="69"/>
      <c r="JRP6" s="69"/>
      <c r="JRQ6" s="69"/>
      <c r="JRR6" s="69"/>
      <c r="JRS6" s="69"/>
      <c r="JRT6" s="69"/>
      <c r="JRU6" s="69"/>
      <c r="JRV6" s="69"/>
      <c r="JRW6" s="69"/>
      <c r="JRX6" s="69"/>
      <c r="JRY6" s="69"/>
      <c r="JRZ6" s="69"/>
      <c r="JSA6" s="69"/>
      <c r="JSB6" s="69"/>
      <c r="JSC6" s="69"/>
      <c r="JSD6" s="69"/>
      <c r="JSE6" s="69"/>
      <c r="JSF6" s="69"/>
      <c r="JSG6" s="69"/>
      <c r="JSH6" s="69"/>
      <c r="JSI6" s="69"/>
      <c r="JSJ6" s="69"/>
      <c r="JSK6" s="69"/>
      <c r="JSL6" s="69"/>
      <c r="JSM6" s="69"/>
      <c r="JSN6" s="69"/>
      <c r="JSO6" s="69"/>
      <c r="JSP6" s="69"/>
      <c r="JSQ6" s="69"/>
      <c r="JSR6" s="69"/>
      <c r="JSS6" s="69"/>
      <c r="JST6" s="69"/>
      <c r="JSU6" s="69"/>
      <c r="JSV6" s="69"/>
      <c r="JSW6" s="69"/>
      <c r="JSX6" s="69"/>
      <c r="JSY6" s="69"/>
      <c r="JSZ6" s="69"/>
      <c r="JTA6" s="69"/>
      <c r="JTB6" s="69"/>
      <c r="JTC6" s="69"/>
      <c r="JTD6" s="69"/>
      <c r="JTE6" s="69"/>
      <c r="JTF6" s="69"/>
      <c r="JTG6" s="69"/>
      <c r="JTH6" s="69"/>
      <c r="JTI6" s="69"/>
      <c r="JTJ6" s="69"/>
      <c r="JTK6" s="69"/>
      <c r="JTL6" s="69"/>
      <c r="JTM6" s="69"/>
      <c r="JTN6" s="69"/>
      <c r="JTO6" s="69"/>
      <c r="JTP6" s="69"/>
      <c r="JTQ6" s="69"/>
      <c r="JTR6" s="69"/>
      <c r="JTS6" s="69"/>
      <c r="JTT6" s="69"/>
      <c r="JTU6" s="69"/>
      <c r="JTV6" s="69"/>
      <c r="JTW6" s="69"/>
      <c r="JTX6" s="69"/>
      <c r="JTY6" s="69"/>
      <c r="JTZ6" s="69"/>
      <c r="JUA6" s="69"/>
      <c r="JUB6" s="69"/>
      <c r="JUC6" s="69"/>
      <c r="JUD6" s="69"/>
      <c r="JUE6" s="69"/>
      <c r="JUF6" s="69"/>
      <c r="JUG6" s="69"/>
      <c r="JUH6" s="69"/>
      <c r="JUI6" s="69"/>
      <c r="JUJ6" s="69"/>
      <c r="JUK6" s="69"/>
      <c r="JUL6" s="69"/>
      <c r="JUM6" s="69"/>
      <c r="JUN6" s="69"/>
      <c r="JUO6" s="69"/>
      <c r="JUP6" s="69"/>
      <c r="JUQ6" s="69"/>
      <c r="JUR6" s="69"/>
      <c r="JUS6" s="69"/>
      <c r="JUT6" s="69"/>
      <c r="JUU6" s="69"/>
      <c r="JUV6" s="69"/>
      <c r="JUW6" s="69"/>
      <c r="JUX6" s="69"/>
      <c r="JUY6" s="69"/>
      <c r="JUZ6" s="69"/>
      <c r="JVA6" s="69"/>
      <c r="JVB6" s="69"/>
      <c r="JVC6" s="69"/>
      <c r="JVD6" s="69"/>
      <c r="JVE6" s="69"/>
      <c r="JVF6" s="69"/>
      <c r="JVG6" s="69"/>
      <c r="JVH6" s="69"/>
      <c r="JVI6" s="69"/>
      <c r="JVJ6" s="69"/>
      <c r="JVK6" s="69"/>
      <c r="JVL6" s="69"/>
      <c r="JVM6" s="69"/>
      <c r="JVN6" s="69"/>
      <c r="JVO6" s="69"/>
      <c r="JVP6" s="69"/>
      <c r="JVQ6" s="69"/>
      <c r="JVR6" s="69"/>
      <c r="JVS6" s="69"/>
      <c r="JVT6" s="69"/>
      <c r="JVU6" s="69"/>
      <c r="JVV6" s="69"/>
      <c r="JVW6" s="69"/>
      <c r="JVX6" s="69"/>
      <c r="JVY6" s="69"/>
      <c r="JVZ6" s="69"/>
      <c r="JWA6" s="69"/>
      <c r="JWB6" s="69"/>
      <c r="JWC6" s="69"/>
      <c r="JWD6" s="69"/>
      <c r="JWE6" s="69"/>
      <c r="JWF6" s="69"/>
      <c r="JWG6" s="69"/>
      <c r="JWH6" s="69"/>
      <c r="JWI6" s="69"/>
      <c r="JWJ6" s="69"/>
      <c r="JWK6" s="69"/>
      <c r="JWL6" s="69"/>
      <c r="JWM6" s="69"/>
      <c r="JWN6" s="69"/>
      <c r="JWO6" s="69"/>
      <c r="JWP6" s="69"/>
      <c r="JWQ6" s="69"/>
      <c r="JWR6" s="69"/>
      <c r="JWS6" s="69"/>
      <c r="JWT6" s="69"/>
      <c r="JWU6" s="69"/>
      <c r="JWV6" s="69"/>
      <c r="JWW6" s="69"/>
      <c r="JWX6" s="69"/>
      <c r="JWY6" s="69"/>
      <c r="JWZ6" s="69"/>
      <c r="JXA6" s="69"/>
      <c r="JXB6" s="69"/>
      <c r="JXC6" s="69"/>
      <c r="JXD6" s="69"/>
      <c r="JXE6" s="69"/>
      <c r="JXF6" s="69"/>
      <c r="JXG6" s="69"/>
      <c r="JXH6" s="69"/>
      <c r="JXI6" s="69"/>
      <c r="JXJ6" s="69"/>
      <c r="JXK6" s="69"/>
      <c r="JXL6" s="69"/>
      <c r="JXM6" s="69"/>
      <c r="JXN6" s="69"/>
      <c r="JXO6" s="69"/>
      <c r="JXP6" s="69"/>
      <c r="JXQ6" s="69"/>
      <c r="JXR6" s="69"/>
      <c r="JXS6" s="69"/>
      <c r="JXT6" s="69"/>
      <c r="JXU6" s="69"/>
      <c r="JXV6" s="69"/>
      <c r="JXW6" s="69"/>
      <c r="JXX6" s="69"/>
      <c r="JXY6" s="69"/>
      <c r="JXZ6" s="69"/>
      <c r="JYA6" s="69"/>
      <c r="JYB6" s="69"/>
      <c r="JYC6" s="69"/>
      <c r="JYD6" s="69"/>
      <c r="JYE6" s="69"/>
      <c r="JYF6" s="69"/>
      <c r="JYG6" s="69"/>
      <c r="JYH6" s="69"/>
      <c r="JYI6" s="69"/>
      <c r="JYJ6" s="69"/>
      <c r="JYK6" s="69"/>
      <c r="JYL6" s="69"/>
      <c r="JYM6" s="69"/>
      <c r="JYN6" s="69"/>
      <c r="JYO6" s="69"/>
      <c r="JYP6" s="69"/>
      <c r="JYQ6" s="69"/>
      <c r="JYR6" s="69"/>
      <c r="JYS6" s="69"/>
      <c r="JYT6" s="69"/>
      <c r="JYU6" s="69"/>
      <c r="JYV6" s="69"/>
      <c r="JYW6" s="69"/>
      <c r="JYX6" s="69"/>
      <c r="JYY6" s="69"/>
      <c r="JYZ6" s="69"/>
      <c r="JZA6" s="69"/>
      <c r="JZB6" s="69"/>
      <c r="JZC6" s="69"/>
      <c r="JZD6" s="69"/>
      <c r="JZE6" s="69"/>
      <c r="JZF6" s="69"/>
      <c r="JZG6" s="69"/>
      <c r="JZH6" s="69"/>
      <c r="JZI6" s="69"/>
      <c r="JZJ6" s="69"/>
      <c r="JZK6" s="69"/>
      <c r="JZL6" s="69"/>
      <c r="JZM6" s="69"/>
      <c r="JZN6" s="69"/>
      <c r="JZO6" s="69"/>
      <c r="JZP6" s="69"/>
      <c r="JZQ6" s="69"/>
      <c r="JZR6" s="69"/>
      <c r="JZS6" s="69"/>
      <c r="JZT6" s="69"/>
      <c r="JZU6" s="69"/>
      <c r="JZV6" s="69"/>
      <c r="JZW6" s="69"/>
      <c r="JZX6" s="69"/>
      <c r="JZY6" s="69"/>
      <c r="JZZ6" s="69"/>
      <c r="KAA6" s="69"/>
      <c r="KAB6" s="69"/>
      <c r="KAC6" s="69"/>
      <c r="KAD6" s="69"/>
      <c r="KAE6" s="69"/>
      <c r="KAF6" s="69"/>
      <c r="KAG6" s="69"/>
      <c r="KAH6" s="69"/>
      <c r="KAI6" s="69"/>
      <c r="KAJ6" s="69"/>
      <c r="KAK6" s="69"/>
      <c r="KAL6" s="69"/>
      <c r="KAM6" s="69"/>
      <c r="KAN6" s="69"/>
      <c r="KAO6" s="69"/>
      <c r="KAP6" s="69"/>
      <c r="KAQ6" s="69"/>
      <c r="KAR6" s="69"/>
      <c r="KAS6" s="69"/>
      <c r="KAT6" s="69"/>
      <c r="KAU6" s="69"/>
      <c r="KAV6" s="69"/>
      <c r="KAW6" s="69"/>
      <c r="KAX6" s="69"/>
      <c r="KAY6" s="69"/>
      <c r="KAZ6" s="69"/>
      <c r="KBA6" s="69"/>
      <c r="KBB6" s="69"/>
      <c r="KBC6" s="69"/>
      <c r="KBD6" s="69"/>
      <c r="KBE6" s="69"/>
      <c r="KBF6" s="69"/>
      <c r="KBG6" s="69"/>
      <c r="KBH6" s="69"/>
      <c r="KBI6" s="69"/>
      <c r="KBJ6" s="69"/>
      <c r="KBK6" s="69"/>
      <c r="KBL6" s="69"/>
      <c r="KBM6" s="69"/>
      <c r="KBN6" s="69"/>
      <c r="KBO6" s="69"/>
      <c r="KBP6" s="69"/>
      <c r="KBQ6" s="69"/>
      <c r="KBR6" s="69"/>
      <c r="KBS6" s="69"/>
      <c r="KBT6" s="69"/>
      <c r="KBU6" s="69"/>
      <c r="KBV6" s="69"/>
      <c r="KBW6" s="69"/>
      <c r="KBX6" s="69"/>
      <c r="KBY6" s="69"/>
      <c r="KBZ6" s="69"/>
      <c r="KCA6" s="69"/>
      <c r="KCB6" s="69"/>
      <c r="KCC6" s="69"/>
      <c r="KCD6" s="69"/>
      <c r="KCE6" s="69"/>
      <c r="KCF6" s="69"/>
      <c r="KCG6" s="69"/>
      <c r="KCH6" s="69"/>
      <c r="KCI6" s="69"/>
      <c r="KCJ6" s="69"/>
      <c r="KCK6" s="69"/>
      <c r="KCL6" s="69"/>
      <c r="KCM6" s="69"/>
      <c r="KCN6" s="69"/>
      <c r="KCO6" s="69"/>
      <c r="KCP6" s="69"/>
      <c r="KCQ6" s="69"/>
      <c r="KCR6" s="69"/>
      <c r="KCS6" s="69"/>
      <c r="KCT6" s="69"/>
      <c r="KCU6" s="69"/>
      <c r="KCV6" s="69"/>
      <c r="KCW6" s="69"/>
      <c r="KCX6" s="69"/>
      <c r="KCY6" s="69"/>
      <c r="KCZ6" s="69"/>
      <c r="KDA6" s="69"/>
      <c r="KDB6" s="69"/>
      <c r="KDC6" s="69"/>
      <c r="KDD6" s="69"/>
      <c r="KDE6" s="69"/>
      <c r="KDF6" s="69"/>
      <c r="KDG6" s="69"/>
      <c r="KDH6" s="69"/>
      <c r="KDI6" s="69"/>
      <c r="KDJ6" s="69"/>
      <c r="KDK6" s="69"/>
      <c r="KDL6" s="69"/>
      <c r="KDM6" s="69"/>
      <c r="KDN6" s="69"/>
      <c r="KDO6" s="69"/>
      <c r="KDP6" s="69"/>
      <c r="KDQ6" s="69"/>
      <c r="KDR6" s="69"/>
      <c r="KDS6" s="69"/>
      <c r="KDT6" s="69"/>
      <c r="KDU6" s="69"/>
      <c r="KDV6" s="69"/>
      <c r="KDW6" s="69"/>
      <c r="KDX6" s="69"/>
      <c r="KDY6" s="69"/>
      <c r="KDZ6" s="69"/>
      <c r="KEA6" s="69"/>
      <c r="KEB6" s="69"/>
      <c r="KEC6" s="69"/>
      <c r="KED6" s="69"/>
      <c r="KEE6" s="69"/>
      <c r="KEF6" s="69"/>
      <c r="KEG6" s="69"/>
      <c r="KEH6" s="69"/>
      <c r="KEI6" s="69"/>
      <c r="KEJ6" s="69"/>
      <c r="KEK6" s="69"/>
      <c r="KEL6" s="69"/>
      <c r="KEM6" s="69"/>
      <c r="KEN6" s="69"/>
      <c r="KEO6" s="69"/>
      <c r="KEP6" s="69"/>
      <c r="KEQ6" s="69"/>
      <c r="KER6" s="69"/>
      <c r="KES6" s="69"/>
      <c r="KET6" s="69"/>
      <c r="KEU6" s="69"/>
      <c r="KEV6" s="69"/>
      <c r="KEW6" s="69"/>
      <c r="KEX6" s="69"/>
      <c r="KEY6" s="69"/>
      <c r="KEZ6" s="69"/>
      <c r="KFA6" s="69"/>
      <c r="KFB6" s="69"/>
      <c r="KFC6" s="69"/>
      <c r="KFD6" s="69"/>
      <c r="KFE6" s="69"/>
      <c r="KFF6" s="69"/>
      <c r="KFG6" s="69"/>
      <c r="KFH6" s="69"/>
      <c r="KFI6" s="69"/>
      <c r="KFJ6" s="69"/>
      <c r="KFK6" s="69"/>
      <c r="KFL6" s="69"/>
      <c r="KFM6" s="69"/>
      <c r="KFN6" s="69"/>
      <c r="KFO6" s="69"/>
      <c r="KFP6" s="69"/>
      <c r="KFQ6" s="69"/>
      <c r="KFR6" s="69"/>
      <c r="KFS6" s="69"/>
      <c r="KFT6" s="69"/>
      <c r="KFU6" s="69"/>
      <c r="KFV6" s="69"/>
      <c r="KFW6" s="69"/>
      <c r="KFX6" s="69"/>
      <c r="KFY6" s="69"/>
      <c r="KFZ6" s="69"/>
      <c r="KGA6" s="69"/>
      <c r="KGB6" s="69"/>
      <c r="KGC6" s="69"/>
      <c r="KGD6" s="69"/>
      <c r="KGE6" s="69"/>
      <c r="KGF6" s="69"/>
      <c r="KGG6" s="69"/>
      <c r="KGH6" s="69"/>
      <c r="KGI6" s="69"/>
      <c r="KGJ6" s="69"/>
      <c r="KGK6" s="69"/>
      <c r="KGL6" s="69"/>
      <c r="KGM6" s="69"/>
      <c r="KGN6" s="69"/>
      <c r="KGO6" s="69"/>
      <c r="KGP6" s="69"/>
      <c r="KGQ6" s="69"/>
      <c r="KGR6" s="69"/>
      <c r="KGS6" s="69"/>
      <c r="KGT6" s="69"/>
      <c r="KGU6" s="69"/>
      <c r="KGV6" s="69"/>
      <c r="KGW6" s="69"/>
      <c r="KGX6" s="69"/>
      <c r="KGY6" s="69"/>
      <c r="KGZ6" s="69"/>
      <c r="KHA6" s="69"/>
      <c r="KHB6" s="69"/>
      <c r="KHC6" s="69"/>
      <c r="KHD6" s="69"/>
      <c r="KHE6" s="69"/>
      <c r="KHF6" s="69"/>
      <c r="KHG6" s="69"/>
      <c r="KHH6" s="69"/>
      <c r="KHI6" s="69"/>
      <c r="KHJ6" s="69"/>
      <c r="KHK6" s="69"/>
      <c r="KHL6" s="69"/>
      <c r="KHM6" s="69"/>
      <c r="KHN6" s="69"/>
      <c r="KHO6" s="69"/>
      <c r="KHP6" s="69"/>
      <c r="KHQ6" s="69"/>
      <c r="KHR6" s="69"/>
      <c r="KHS6" s="69"/>
      <c r="KHT6" s="69"/>
      <c r="KHU6" s="69"/>
      <c r="KHV6" s="69"/>
      <c r="KHW6" s="69"/>
      <c r="KHX6" s="69"/>
      <c r="KHY6" s="69"/>
      <c r="KHZ6" s="69"/>
      <c r="KIA6" s="69"/>
      <c r="KIB6" s="69"/>
      <c r="KIC6" s="69"/>
      <c r="KID6" s="69"/>
      <c r="KIE6" s="69"/>
      <c r="KIF6" s="69"/>
      <c r="KIG6" s="69"/>
      <c r="KIH6" s="69"/>
      <c r="KII6" s="69"/>
      <c r="KIJ6" s="69"/>
      <c r="KIK6" s="69"/>
      <c r="KIL6" s="69"/>
      <c r="KIM6" s="69"/>
      <c r="KIN6" s="69"/>
      <c r="KIO6" s="69"/>
      <c r="KIP6" s="69"/>
      <c r="KIQ6" s="69"/>
      <c r="KIR6" s="69"/>
      <c r="KIS6" s="69"/>
      <c r="KIT6" s="69"/>
      <c r="KIU6" s="69"/>
      <c r="KIV6" s="69"/>
      <c r="KIW6" s="69"/>
      <c r="KIX6" s="69"/>
      <c r="KIY6" s="69"/>
      <c r="KIZ6" s="69"/>
      <c r="KJA6" s="69"/>
      <c r="KJB6" s="69"/>
      <c r="KJC6" s="69"/>
      <c r="KJD6" s="69"/>
      <c r="KJE6" s="69"/>
      <c r="KJF6" s="69"/>
      <c r="KJG6" s="69"/>
      <c r="KJH6" s="69"/>
      <c r="KJI6" s="69"/>
      <c r="KJJ6" s="69"/>
      <c r="KJK6" s="69"/>
      <c r="KJL6" s="69"/>
      <c r="KJM6" s="69"/>
      <c r="KJN6" s="69"/>
      <c r="KJO6" s="69"/>
      <c r="KJP6" s="69"/>
      <c r="KJQ6" s="69"/>
      <c r="KJR6" s="69"/>
      <c r="KJS6" s="69"/>
      <c r="KJT6" s="69"/>
      <c r="KJU6" s="69"/>
      <c r="KJV6" s="69"/>
      <c r="KJW6" s="69"/>
      <c r="KJX6" s="69"/>
      <c r="KJY6" s="69"/>
      <c r="KJZ6" s="69"/>
      <c r="KKA6" s="69"/>
      <c r="KKB6" s="69"/>
      <c r="KKC6" s="69"/>
      <c r="KKD6" s="69"/>
      <c r="KKE6" s="69"/>
      <c r="KKF6" s="69"/>
      <c r="KKG6" s="69"/>
      <c r="KKH6" s="69"/>
      <c r="KKI6" s="69"/>
      <c r="KKJ6" s="69"/>
      <c r="KKK6" s="69"/>
      <c r="KKL6" s="69"/>
      <c r="KKM6" s="69"/>
      <c r="KKN6" s="69"/>
      <c r="KKO6" s="69"/>
      <c r="KKP6" s="69"/>
      <c r="KKQ6" s="69"/>
      <c r="KKR6" s="69"/>
      <c r="KKS6" s="69"/>
      <c r="KKT6" s="69"/>
      <c r="KKU6" s="69"/>
      <c r="KKV6" s="69"/>
      <c r="KKW6" s="69"/>
      <c r="KKX6" s="69"/>
      <c r="KKY6" s="69"/>
      <c r="KKZ6" s="69"/>
      <c r="KLA6" s="69"/>
      <c r="KLB6" s="69"/>
      <c r="KLC6" s="69"/>
      <c r="KLD6" s="69"/>
      <c r="KLE6" s="69"/>
      <c r="KLF6" s="69"/>
      <c r="KLG6" s="69"/>
      <c r="KLH6" s="69"/>
      <c r="KLI6" s="69"/>
      <c r="KLJ6" s="69"/>
      <c r="KLK6" s="69"/>
      <c r="KLL6" s="69"/>
      <c r="KLM6" s="69"/>
      <c r="KLN6" s="69"/>
      <c r="KLO6" s="69"/>
      <c r="KLP6" s="69"/>
      <c r="KLQ6" s="69"/>
      <c r="KLR6" s="69"/>
      <c r="KLS6" s="69"/>
      <c r="KLT6" s="69"/>
      <c r="KLU6" s="69"/>
      <c r="KLV6" s="69"/>
      <c r="KLW6" s="69"/>
      <c r="KLX6" s="69"/>
      <c r="KLY6" s="69"/>
      <c r="KLZ6" s="69"/>
      <c r="KMA6" s="69"/>
      <c r="KMB6" s="69"/>
      <c r="KMC6" s="69"/>
      <c r="KMD6" s="69"/>
      <c r="KME6" s="69"/>
      <c r="KMF6" s="69"/>
      <c r="KMG6" s="69"/>
      <c r="KMH6" s="69"/>
      <c r="KMI6" s="69"/>
      <c r="KMJ6" s="69"/>
      <c r="KMK6" s="69"/>
      <c r="KML6" s="69"/>
      <c r="KMM6" s="69"/>
      <c r="KMN6" s="69"/>
      <c r="KMO6" s="69"/>
      <c r="KMP6" s="69"/>
      <c r="KMQ6" s="69"/>
      <c r="KMR6" s="69"/>
      <c r="KMS6" s="69"/>
      <c r="KMT6" s="69"/>
      <c r="KMU6" s="69"/>
      <c r="KMV6" s="69"/>
      <c r="KMW6" s="69"/>
      <c r="KMX6" s="69"/>
      <c r="KMY6" s="69"/>
      <c r="KMZ6" s="69"/>
      <c r="KNA6" s="69"/>
      <c r="KNB6" s="69"/>
      <c r="KNC6" s="69"/>
      <c r="KND6" s="69"/>
      <c r="KNE6" s="69"/>
      <c r="KNF6" s="69"/>
      <c r="KNG6" s="69"/>
      <c r="KNH6" s="69"/>
      <c r="KNI6" s="69"/>
      <c r="KNJ6" s="69"/>
      <c r="KNK6" s="69"/>
      <c r="KNL6" s="69"/>
      <c r="KNM6" s="69"/>
      <c r="KNN6" s="69"/>
      <c r="KNO6" s="69"/>
      <c r="KNP6" s="69"/>
      <c r="KNQ6" s="69"/>
      <c r="KNR6" s="69"/>
      <c r="KNS6" s="69"/>
      <c r="KNT6" s="69"/>
      <c r="KNU6" s="69"/>
      <c r="KNV6" s="69"/>
      <c r="KNW6" s="69"/>
      <c r="KNX6" s="69"/>
      <c r="KNY6" s="69"/>
      <c r="KNZ6" s="69"/>
      <c r="KOA6" s="69"/>
      <c r="KOB6" s="69"/>
      <c r="KOC6" s="69"/>
      <c r="KOD6" s="69"/>
      <c r="KOE6" s="69"/>
      <c r="KOF6" s="69"/>
      <c r="KOG6" s="69"/>
      <c r="KOH6" s="69"/>
      <c r="KOI6" s="69"/>
      <c r="KOJ6" s="69"/>
      <c r="KOK6" s="69"/>
      <c r="KOL6" s="69"/>
      <c r="KOM6" s="69"/>
      <c r="KON6" s="69"/>
      <c r="KOO6" s="69"/>
      <c r="KOP6" s="69"/>
      <c r="KOQ6" s="69"/>
      <c r="KOR6" s="69"/>
      <c r="KOS6" s="69"/>
      <c r="KOT6" s="69"/>
      <c r="KOU6" s="69"/>
      <c r="KOV6" s="69"/>
      <c r="KOW6" s="69"/>
      <c r="KOX6" s="69"/>
      <c r="KOY6" s="69"/>
      <c r="KOZ6" s="69"/>
      <c r="KPA6" s="69"/>
      <c r="KPB6" s="69"/>
      <c r="KPC6" s="69"/>
      <c r="KPD6" s="69"/>
      <c r="KPE6" s="69"/>
      <c r="KPF6" s="69"/>
      <c r="KPG6" s="69"/>
      <c r="KPH6" s="69"/>
      <c r="KPI6" s="69"/>
      <c r="KPJ6" s="69"/>
      <c r="KPK6" s="69"/>
      <c r="KPL6" s="69"/>
      <c r="KPM6" s="69"/>
      <c r="KPN6" s="69"/>
      <c r="KPO6" s="69"/>
      <c r="KPP6" s="69"/>
      <c r="KPQ6" s="69"/>
      <c r="KPR6" s="69"/>
      <c r="KPS6" s="69"/>
      <c r="KPT6" s="69"/>
      <c r="KPU6" s="69"/>
      <c r="KPV6" s="69"/>
      <c r="KPW6" s="69"/>
      <c r="KPX6" s="69"/>
      <c r="KPY6" s="69"/>
      <c r="KPZ6" s="69"/>
      <c r="KQA6" s="69"/>
      <c r="KQB6" s="69"/>
      <c r="KQC6" s="69"/>
      <c r="KQD6" s="69"/>
      <c r="KQE6" s="69"/>
      <c r="KQF6" s="69"/>
      <c r="KQG6" s="69"/>
      <c r="KQH6" s="69"/>
      <c r="KQI6" s="69"/>
      <c r="KQJ6" s="69"/>
      <c r="KQK6" s="69"/>
      <c r="KQL6" s="69"/>
      <c r="KQM6" s="69"/>
      <c r="KQN6" s="69"/>
      <c r="KQO6" s="69"/>
      <c r="KQP6" s="69"/>
      <c r="KQQ6" s="69"/>
      <c r="KQR6" s="69"/>
      <c r="KQS6" s="69"/>
      <c r="KQT6" s="69"/>
      <c r="KQU6" s="69"/>
      <c r="KQV6" s="69"/>
      <c r="KQW6" s="69"/>
      <c r="KQX6" s="69"/>
      <c r="KQY6" s="69"/>
      <c r="KQZ6" s="69"/>
      <c r="KRA6" s="69"/>
      <c r="KRB6" s="69"/>
      <c r="KRC6" s="69"/>
      <c r="KRD6" s="69"/>
      <c r="KRE6" s="69"/>
      <c r="KRF6" s="69"/>
      <c r="KRG6" s="69"/>
      <c r="KRH6" s="69"/>
      <c r="KRI6" s="69"/>
      <c r="KRJ6" s="69"/>
      <c r="KRK6" s="69"/>
      <c r="KRL6" s="69"/>
      <c r="KRM6" s="69"/>
      <c r="KRN6" s="69"/>
      <c r="KRO6" s="69"/>
      <c r="KRP6" s="69"/>
      <c r="KRQ6" s="69"/>
      <c r="KRR6" s="69"/>
      <c r="KRS6" s="69"/>
      <c r="KRT6" s="69"/>
      <c r="KRU6" s="69"/>
      <c r="KRV6" s="69"/>
      <c r="KRW6" s="69"/>
      <c r="KRX6" s="69"/>
      <c r="KRY6" s="69"/>
      <c r="KRZ6" s="69"/>
      <c r="KSA6" s="69"/>
      <c r="KSB6" s="69"/>
      <c r="KSC6" s="69"/>
      <c r="KSD6" s="69"/>
      <c r="KSE6" s="69"/>
      <c r="KSF6" s="69"/>
      <c r="KSG6" s="69"/>
      <c r="KSH6" s="69"/>
      <c r="KSI6" s="69"/>
      <c r="KSJ6" s="69"/>
      <c r="KSK6" s="69"/>
      <c r="KSL6" s="69"/>
      <c r="KSM6" s="69"/>
      <c r="KSN6" s="69"/>
      <c r="KSO6" s="69"/>
      <c r="KSP6" s="69"/>
      <c r="KSQ6" s="69"/>
      <c r="KSR6" s="69"/>
      <c r="KSS6" s="69"/>
      <c r="KST6" s="69"/>
      <c r="KSU6" s="69"/>
      <c r="KSV6" s="69"/>
      <c r="KSW6" s="69"/>
      <c r="KSX6" s="69"/>
      <c r="KSY6" s="69"/>
      <c r="KSZ6" s="69"/>
      <c r="KTA6" s="69"/>
      <c r="KTB6" s="69"/>
      <c r="KTC6" s="69"/>
      <c r="KTD6" s="69"/>
      <c r="KTE6" s="69"/>
      <c r="KTF6" s="69"/>
      <c r="KTG6" s="69"/>
      <c r="KTH6" s="69"/>
      <c r="KTI6" s="69"/>
      <c r="KTJ6" s="69"/>
      <c r="KTK6" s="69"/>
      <c r="KTL6" s="69"/>
      <c r="KTM6" s="69"/>
      <c r="KTN6" s="69"/>
      <c r="KTO6" s="69"/>
      <c r="KTP6" s="69"/>
      <c r="KTQ6" s="69"/>
      <c r="KTR6" s="69"/>
      <c r="KTS6" s="69"/>
      <c r="KTT6" s="69"/>
      <c r="KTU6" s="69"/>
      <c r="KTV6" s="69"/>
      <c r="KTW6" s="69"/>
      <c r="KTX6" s="69"/>
      <c r="KTY6" s="69"/>
      <c r="KTZ6" s="69"/>
      <c r="KUA6" s="69"/>
      <c r="KUB6" s="69"/>
      <c r="KUC6" s="69"/>
      <c r="KUD6" s="69"/>
      <c r="KUE6" s="69"/>
      <c r="KUF6" s="69"/>
      <c r="KUG6" s="69"/>
      <c r="KUH6" s="69"/>
      <c r="KUI6" s="69"/>
      <c r="KUJ6" s="69"/>
      <c r="KUK6" s="69"/>
      <c r="KUL6" s="69"/>
      <c r="KUM6" s="69"/>
      <c r="KUN6" s="69"/>
      <c r="KUO6" s="69"/>
      <c r="KUP6" s="69"/>
      <c r="KUQ6" s="69"/>
      <c r="KUR6" s="69"/>
      <c r="KUS6" s="69"/>
      <c r="KUT6" s="69"/>
      <c r="KUU6" s="69"/>
      <c r="KUV6" s="69"/>
      <c r="KUW6" s="69"/>
      <c r="KUX6" s="69"/>
      <c r="KUY6" s="69"/>
      <c r="KUZ6" s="69"/>
      <c r="KVA6" s="69"/>
      <c r="KVB6" s="69"/>
      <c r="KVC6" s="69"/>
      <c r="KVD6" s="69"/>
      <c r="KVE6" s="69"/>
      <c r="KVF6" s="69"/>
      <c r="KVG6" s="69"/>
      <c r="KVH6" s="69"/>
      <c r="KVI6" s="69"/>
      <c r="KVJ6" s="69"/>
      <c r="KVK6" s="69"/>
      <c r="KVL6" s="69"/>
      <c r="KVM6" s="69"/>
      <c r="KVN6" s="69"/>
      <c r="KVO6" s="69"/>
      <c r="KVP6" s="69"/>
      <c r="KVQ6" s="69"/>
      <c r="KVR6" s="69"/>
      <c r="KVS6" s="69"/>
      <c r="KVT6" s="69"/>
      <c r="KVU6" s="69"/>
      <c r="KVV6" s="69"/>
      <c r="KVW6" s="69"/>
      <c r="KVX6" s="69"/>
      <c r="KVY6" s="69"/>
      <c r="KVZ6" s="69"/>
      <c r="KWA6" s="69"/>
      <c r="KWB6" s="69"/>
      <c r="KWC6" s="69"/>
      <c r="KWD6" s="69"/>
      <c r="KWE6" s="69"/>
      <c r="KWF6" s="69"/>
      <c r="KWG6" s="69"/>
      <c r="KWH6" s="69"/>
      <c r="KWI6" s="69"/>
      <c r="KWJ6" s="69"/>
      <c r="KWK6" s="69"/>
      <c r="KWL6" s="69"/>
      <c r="KWM6" s="69"/>
      <c r="KWN6" s="69"/>
      <c r="KWO6" s="69"/>
      <c r="KWP6" s="69"/>
      <c r="KWQ6" s="69"/>
      <c r="KWR6" s="69"/>
      <c r="KWS6" s="69"/>
      <c r="KWT6" s="69"/>
      <c r="KWU6" s="69"/>
      <c r="KWV6" s="69"/>
      <c r="KWW6" s="69"/>
      <c r="KWX6" s="69"/>
      <c r="KWY6" s="69"/>
      <c r="KWZ6" s="69"/>
      <c r="KXA6" s="69"/>
      <c r="KXB6" s="69"/>
      <c r="KXC6" s="69"/>
      <c r="KXD6" s="69"/>
      <c r="KXE6" s="69"/>
      <c r="KXF6" s="69"/>
      <c r="KXG6" s="69"/>
      <c r="KXH6" s="69"/>
      <c r="KXI6" s="69"/>
      <c r="KXJ6" s="69"/>
      <c r="KXK6" s="69"/>
      <c r="KXL6" s="69"/>
      <c r="KXM6" s="69"/>
      <c r="KXN6" s="69"/>
      <c r="KXO6" s="69"/>
      <c r="KXP6" s="69"/>
      <c r="KXQ6" s="69"/>
      <c r="KXR6" s="69"/>
      <c r="KXS6" s="69"/>
      <c r="KXT6" s="69"/>
      <c r="KXU6" s="69"/>
      <c r="KXV6" s="69"/>
      <c r="KXW6" s="69"/>
      <c r="KXX6" s="69"/>
      <c r="KXY6" s="69"/>
      <c r="KXZ6" s="69"/>
      <c r="KYA6" s="69"/>
      <c r="KYB6" s="69"/>
      <c r="KYC6" s="69"/>
      <c r="KYD6" s="69"/>
      <c r="KYE6" s="69"/>
      <c r="KYF6" s="69"/>
      <c r="KYG6" s="69"/>
      <c r="KYH6" s="69"/>
      <c r="KYI6" s="69"/>
      <c r="KYJ6" s="69"/>
      <c r="KYK6" s="69"/>
      <c r="KYL6" s="69"/>
      <c r="KYM6" s="69"/>
      <c r="KYN6" s="69"/>
      <c r="KYO6" s="69"/>
      <c r="KYP6" s="69"/>
      <c r="KYQ6" s="69"/>
      <c r="KYR6" s="69"/>
      <c r="KYS6" s="69"/>
      <c r="KYT6" s="69"/>
      <c r="KYU6" s="69"/>
      <c r="KYV6" s="69"/>
      <c r="KYW6" s="69"/>
      <c r="KYX6" s="69"/>
      <c r="KYY6" s="69"/>
      <c r="KYZ6" s="69"/>
      <c r="KZA6" s="69"/>
      <c r="KZB6" s="69"/>
      <c r="KZC6" s="69"/>
      <c r="KZD6" s="69"/>
      <c r="KZE6" s="69"/>
      <c r="KZF6" s="69"/>
      <c r="KZG6" s="69"/>
      <c r="KZH6" s="69"/>
      <c r="KZI6" s="69"/>
      <c r="KZJ6" s="69"/>
      <c r="KZK6" s="69"/>
      <c r="KZL6" s="69"/>
      <c r="KZM6" s="69"/>
      <c r="KZN6" s="69"/>
      <c r="KZO6" s="69"/>
      <c r="KZP6" s="69"/>
      <c r="KZQ6" s="69"/>
      <c r="KZR6" s="69"/>
      <c r="KZS6" s="69"/>
      <c r="KZT6" s="69"/>
      <c r="KZU6" s="69"/>
      <c r="KZV6" s="69"/>
      <c r="KZW6" s="69"/>
      <c r="KZX6" s="69"/>
      <c r="KZY6" s="69"/>
      <c r="KZZ6" s="69"/>
      <c r="LAA6" s="69"/>
      <c r="LAB6" s="69"/>
      <c r="LAC6" s="69"/>
      <c r="LAD6" s="69"/>
      <c r="LAE6" s="69"/>
      <c r="LAF6" s="69"/>
      <c r="LAG6" s="69"/>
      <c r="LAH6" s="69"/>
      <c r="LAI6" s="69"/>
      <c r="LAJ6" s="69"/>
      <c r="LAK6" s="69"/>
      <c r="LAL6" s="69"/>
      <c r="LAM6" s="69"/>
      <c r="LAN6" s="69"/>
      <c r="LAO6" s="69"/>
      <c r="LAP6" s="69"/>
      <c r="LAQ6" s="69"/>
      <c r="LAR6" s="69"/>
      <c r="LAS6" s="69"/>
      <c r="LAT6" s="69"/>
      <c r="LAU6" s="69"/>
      <c r="LAV6" s="69"/>
      <c r="LAW6" s="69"/>
      <c r="LAX6" s="69"/>
      <c r="LAY6" s="69"/>
      <c r="LAZ6" s="69"/>
      <c r="LBA6" s="69"/>
      <c r="LBB6" s="69"/>
      <c r="LBC6" s="69"/>
      <c r="LBD6" s="69"/>
      <c r="LBE6" s="69"/>
      <c r="LBF6" s="69"/>
      <c r="LBG6" s="69"/>
      <c r="LBH6" s="69"/>
      <c r="LBI6" s="69"/>
      <c r="LBJ6" s="69"/>
      <c r="LBK6" s="69"/>
      <c r="LBL6" s="69"/>
      <c r="LBM6" s="69"/>
      <c r="LBN6" s="69"/>
      <c r="LBO6" s="69"/>
      <c r="LBP6" s="69"/>
      <c r="LBQ6" s="69"/>
      <c r="LBR6" s="69"/>
      <c r="LBS6" s="69"/>
      <c r="LBT6" s="69"/>
      <c r="LBU6" s="69"/>
      <c r="LBV6" s="69"/>
      <c r="LBW6" s="69"/>
      <c r="LBX6" s="69"/>
      <c r="LBY6" s="69"/>
      <c r="LBZ6" s="69"/>
      <c r="LCA6" s="69"/>
      <c r="LCB6" s="69"/>
      <c r="LCC6" s="69"/>
      <c r="LCD6" s="69"/>
      <c r="LCE6" s="69"/>
      <c r="LCF6" s="69"/>
      <c r="LCG6" s="69"/>
      <c r="LCH6" s="69"/>
      <c r="LCI6" s="69"/>
      <c r="LCJ6" s="69"/>
      <c r="LCK6" s="69"/>
      <c r="LCL6" s="69"/>
      <c r="LCM6" s="69"/>
      <c r="LCN6" s="69"/>
      <c r="LCO6" s="69"/>
      <c r="LCP6" s="69"/>
      <c r="LCQ6" s="69"/>
      <c r="LCR6" s="69"/>
      <c r="LCS6" s="69"/>
      <c r="LCT6" s="69"/>
      <c r="LCU6" s="69"/>
      <c r="LCV6" s="69"/>
      <c r="LCW6" s="69"/>
      <c r="LCX6" s="69"/>
      <c r="LCY6" s="69"/>
      <c r="LCZ6" s="69"/>
      <c r="LDA6" s="69"/>
      <c r="LDB6" s="69"/>
      <c r="LDC6" s="69"/>
      <c r="LDD6" s="69"/>
      <c r="LDE6" s="69"/>
      <c r="LDF6" s="69"/>
      <c r="LDG6" s="69"/>
      <c r="LDH6" s="69"/>
      <c r="LDI6" s="69"/>
      <c r="LDJ6" s="69"/>
      <c r="LDK6" s="69"/>
      <c r="LDL6" s="69"/>
      <c r="LDM6" s="69"/>
      <c r="LDN6" s="69"/>
      <c r="LDO6" s="69"/>
      <c r="LDP6" s="69"/>
      <c r="LDQ6" s="69"/>
      <c r="LDR6" s="69"/>
      <c r="LDS6" s="69"/>
      <c r="LDT6" s="69"/>
      <c r="LDU6" s="69"/>
      <c r="LDV6" s="69"/>
      <c r="LDW6" s="69"/>
      <c r="LDX6" s="69"/>
      <c r="LDY6" s="69"/>
      <c r="LDZ6" s="69"/>
      <c r="LEA6" s="69"/>
      <c r="LEB6" s="69"/>
      <c r="LEC6" s="69"/>
      <c r="LED6" s="69"/>
      <c r="LEE6" s="69"/>
      <c r="LEF6" s="69"/>
      <c r="LEG6" s="69"/>
      <c r="LEH6" s="69"/>
      <c r="LEI6" s="69"/>
      <c r="LEJ6" s="69"/>
      <c r="LEK6" s="69"/>
      <c r="LEL6" s="69"/>
      <c r="LEM6" s="69"/>
      <c r="LEN6" s="69"/>
      <c r="LEO6" s="69"/>
      <c r="LEP6" s="69"/>
      <c r="LEQ6" s="69"/>
      <c r="LER6" s="69"/>
      <c r="LES6" s="69"/>
      <c r="LET6" s="69"/>
      <c r="LEU6" s="69"/>
      <c r="LEV6" s="69"/>
      <c r="LEW6" s="69"/>
      <c r="LEX6" s="69"/>
      <c r="LEY6" s="69"/>
      <c r="LEZ6" s="69"/>
      <c r="LFA6" s="69"/>
      <c r="LFB6" s="69"/>
      <c r="LFC6" s="69"/>
      <c r="LFD6" s="69"/>
      <c r="LFE6" s="69"/>
      <c r="LFF6" s="69"/>
      <c r="LFG6" s="69"/>
      <c r="LFH6" s="69"/>
      <c r="LFI6" s="69"/>
      <c r="LFJ6" s="69"/>
      <c r="LFK6" s="69"/>
      <c r="LFL6" s="69"/>
      <c r="LFM6" s="69"/>
      <c r="LFN6" s="69"/>
      <c r="LFO6" s="69"/>
      <c r="LFP6" s="69"/>
      <c r="LFQ6" s="69"/>
      <c r="LFR6" s="69"/>
      <c r="LFS6" s="69"/>
      <c r="LFT6" s="69"/>
      <c r="LFU6" s="69"/>
      <c r="LFV6" s="69"/>
      <c r="LFW6" s="69"/>
      <c r="LFX6" s="69"/>
      <c r="LFY6" s="69"/>
      <c r="LFZ6" s="69"/>
      <c r="LGA6" s="69"/>
      <c r="LGB6" s="69"/>
      <c r="LGC6" s="69"/>
      <c r="LGD6" s="69"/>
      <c r="LGE6" s="69"/>
      <c r="LGF6" s="69"/>
      <c r="LGG6" s="69"/>
      <c r="LGH6" s="69"/>
      <c r="LGI6" s="69"/>
      <c r="LGJ6" s="69"/>
      <c r="LGK6" s="69"/>
      <c r="LGL6" s="69"/>
      <c r="LGM6" s="69"/>
      <c r="LGN6" s="69"/>
      <c r="LGO6" s="69"/>
      <c r="LGP6" s="69"/>
      <c r="LGQ6" s="69"/>
      <c r="LGR6" s="69"/>
      <c r="LGS6" s="69"/>
      <c r="LGT6" s="69"/>
      <c r="LGU6" s="69"/>
      <c r="LGV6" s="69"/>
      <c r="LGW6" s="69"/>
      <c r="LGX6" s="69"/>
      <c r="LGY6" s="69"/>
      <c r="LGZ6" s="69"/>
      <c r="LHA6" s="69"/>
      <c r="LHB6" s="69"/>
      <c r="LHC6" s="69"/>
      <c r="LHD6" s="69"/>
      <c r="LHE6" s="69"/>
      <c r="LHF6" s="69"/>
      <c r="LHG6" s="69"/>
      <c r="LHH6" s="69"/>
      <c r="LHI6" s="69"/>
      <c r="LHJ6" s="69"/>
      <c r="LHK6" s="69"/>
      <c r="LHL6" s="69"/>
      <c r="LHM6" s="69"/>
      <c r="LHN6" s="69"/>
      <c r="LHO6" s="69"/>
      <c r="LHP6" s="69"/>
      <c r="LHQ6" s="69"/>
      <c r="LHR6" s="69"/>
      <c r="LHS6" s="69"/>
      <c r="LHT6" s="69"/>
      <c r="LHU6" s="69"/>
      <c r="LHV6" s="69"/>
      <c r="LHW6" s="69"/>
      <c r="LHX6" s="69"/>
      <c r="LHY6" s="69"/>
      <c r="LHZ6" s="69"/>
      <c r="LIA6" s="69"/>
      <c r="LIB6" s="69"/>
      <c r="LIC6" s="69"/>
      <c r="LID6" s="69"/>
      <c r="LIE6" s="69"/>
      <c r="LIF6" s="69"/>
      <c r="LIG6" s="69"/>
      <c r="LIH6" s="69"/>
      <c r="LII6" s="69"/>
      <c r="LIJ6" s="69"/>
      <c r="LIK6" s="69"/>
      <c r="LIL6" s="69"/>
      <c r="LIM6" s="69"/>
      <c r="LIN6" s="69"/>
      <c r="LIO6" s="69"/>
      <c r="LIP6" s="69"/>
      <c r="LIQ6" s="69"/>
      <c r="LIR6" s="69"/>
      <c r="LIS6" s="69"/>
      <c r="LIT6" s="69"/>
      <c r="LIU6" s="69"/>
      <c r="LIV6" s="69"/>
      <c r="LIW6" s="69"/>
      <c r="LIX6" s="69"/>
      <c r="LIY6" s="69"/>
      <c r="LIZ6" s="69"/>
      <c r="LJA6" s="69"/>
      <c r="LJB6" s="69"/>
      <c r="LJC6" s="69"/>
      <c r="LJD6" s="69"/>
      <c r="LJE6" s="69"/>
      <c r="LJF6" s="69"/>
      <c r="LJG6" s="69"/>
      <c r="LJH6" s="69"/>
      <c r="LJI6" s="69"/>
      <c r="LJJ6" s="69"/>
      <c r="LJK6" s="69"/>
      <c r="LJL6" s="69"/>
      <c r="LJM6" s="69"/>
      <c r="LJN6" s="69"/>
      <c r="LJO6" s="69"/>
      <c r="LJP6" s="69"/>
      <c r="LJQ6" s="69"/>
      <c r="LJR6" s="69"/>
      <c r="LJS6" s="69"/>
      <c r="LJT6" s="69"/>
      <c r="LJU6" s="69"/>
      <c r="LJV6" s="69"/>
      <c r="LJW6" s="69"/>
      <c r="LJX6" s="69"/>
      <c r="LJY6" s="69"/>
      <c r="LJZ6" s="69"/>
      <c r="LKA6" s="69"/>
      <c r="LKB6" s="69"/>
      <c r="LKC6" s="69"/>
      <c r="LKD6" s="69"/>
      <c r="LKE6" s="69"/>
      <c r="LKF6" s="69"/>
      <c r="LKG6" s="69"/>
      <c r="LKH6" s="69"/>
      <c r="LKI6" s="69"/>
      <c r="LKJ6" s="69"/>
      <c r="LKK6" s="69"/>
      <c r="LKL6" s="69"/>
      <c r="LKM6" s="69"/>
      <c r="LKN6" s="69"/>
      <c r="LKO6" s="69"/>
      <c r="LKP6" s="69"/>
      <c r="LKQ6" s="69"/>
      <c r="LKR6" s="69"/>
      <c r="LKS6" s="69"/>
      <c r="LKT6" s="69"/>
      <c r="LKU6" s="69"/>
      <c r="LKV6" s="69"/>
      <c r="LKW6" s="69"/>
      <c r="LKX6" s="69"/>
      <c r="LKY6" s="69"/>
      <c r="LKZ6" s="69"/>
      <c r="LLA6" s="69"/>
      <c r="LLB6" s="69"/>
      <c r="LLC6" s="69"/>
      <c r="LLD6" s="69"/>
      <c r="LLE6" s="69"/>
      <c r="LLF6" s="69"/>
      <c r="LLG6" s="69"/>
      <c r="LLH6" s="69"/>
      <c r="LLI6" s="69"/>
      <c r="LLJ6" s="69"/>
      <c r="LLK6" s="69"/>
      <c r="LLL6" s="69"/>
      <c r="LLM6" s="69"/>
      <c r="LLN6" s="69"/>
      <c r="LLO6" s="69"/>
      <c r="LLP6" s="69"/>
      <c r="LLQ6" s="69"/>
      <c r="LLR6" s="69"/>
      <c r="LLS6" s="69"/>
      <c r="LLT6" s="69"/>
      <c r="LLU6" s="69"/>
      <c r="LLV6" s="69"/>
      <c r="LLW6" s="69"/>
      <c r="LLX6" s="69"/>
      <c r="LLY6" s="69"/>
      <c r="LLZ6" s="69"/>
      <c r="LMA6" s="69"/>
      <c r="LMB6" s="69"/>
      <c r="LMC6" s="69"/>
      <c r="LMD6" s="69"/>
      <c r="LME6" s="69"/>
      <c r="LMF6" s="69"/>
      <c r="LMG6" s="69"/>
      <c r="LMH6" s="69"/>
      <c r="LMI6" s="69"/>
      <c r="LMJ6" s="69"/>
      <c r="LMK6" s="69"/>
      <c r="LML6" s="69"/>
      <c r="LMM6" s="69"/>
      <c r="LMN6" s="69"/>
      <c r="LMO6" s="69"/>
      <c r="LMP6" s="69"/>
      <c r="LMQ6" s="69"/>
      <c r="LMR6" s="69"/>
      <c r="LMS6" s="69"/>
      <c r="LMT6" s="69"/>
      <c r="LMU6" s="69"/>
      <c r="LMV6" s="69"/>
      <c r="LMW6" s="69"/>
      <c r="LMX6" s="69"/>
      <c r="LMY6" s="69"/>
      <c r="LMZ6" s="69"/>
      <c r="LNA6" s="69"/>
      <c r="LNB6" s="69"/>
      <c r="LNC6" s="69"/>
      <c r="LND6" s="69"/>
      <c r="LNE6" s="69"/>
      <c r="LNF6" s="69"/>
      <c r="LNG6" s="69"/>
      <c r="LNH6" s="69"/>
      <c r="LNI6" s="69"/>
      <c r="LNJ6" s="69"/>
      <c r="LNK6" s="69"/>
      <c r="LNL6" s="69"/>
      <c r="LNM6" s="69"/>
      <c r="LNN6" s="69"/>
      <c r="LNO6" s="69"/>
      <c r="LNP6" s="69"/>
      <c r="LNQ6" s="69"/>
      <c r="LNR6" s="69"/>
      <c r="LNS6" s="69"/>
      <c r="LNT6" s="69"/>
      <c r="LNU6" s="69"/>
      <c r="LNV6" s="69"/>
      <c r="LNW6" s="69"/>
      <c r="LNX6" s="69"/>
      <c r="LNY6" s="69"/>
      <c r="LNZ6" s="69"/>
      <c r="LOA6" s="69"/>
      <c r="LOB6" s="69"/>
      <c r="LOC6" s="69"/>
      <c r="LOD6" s="69"/>
      <c r="LOE6" s="69"/>
      <c r="LOF6" s="69"/>
      <c r="LOG6" s="69"/>
      <c r="LOH6" s="69"/>
      <c r="LOI6" s="69"/>
      <c r="LOJ6" s="69"/>
      <c r="LOK6" s="69"/>
      <c r="LOL6" s="69"/>
      <c r="LOM6" s="69"/>
      <c r="LON6" s="69"/>
      <c r="LOO6" s="69"/>
      <c r="LOP6" s="69"/>
      <c r="LOQ6" s="69"/>
      <c r="LOR6" s="69"/>
      <c r="LOS6" s="69"/>
      <c r="LOT6" s="69"/>
      <c r="LOU6" s="69"/>
      <c r="LOV6" s="69"/>
      <c r="LOW6" s="69"/>
      <c r="LOX6" s="69"/>
      <c r="LOY6" s="69"/>
      <c r="LOZ6" s="69"/>
      <c r="LPA6" s="69"/>
      <c r="LPB6" s="69"/>
      <c r="LPC6" s="69"/>
      <c r="LPD6" s="69"/>
      <c r="LPE6" s="69"/>
      <c r="LPF6" s="69"/>
      <c r="LPG6" s="69"/>
      <c r="LPH6" s="69"/>
      <c r="LPI6" s="69"/>
      <c r="LPJ6" s="69"/>
      <c r="LPK6" s="69"/>
      <c r="LPL6" s="69"/>
      <c r="LPM6" s="69"/>
      <c r="LPN6" s="69"/>
      <c r="LPO6" s="69"/>
      <c r="LPP6" s="69"/>
      <c r="LPQ6" s="69"/>
      <c r="LPR6" s="69"/>
      <c r="LPS6" s="69"/>
      <c r="LPT6" s="69"/>
      <c r="LPU6" s="69"/>
      <c r="LPV6" s="69"/>
      <c r="LPW6" s="69"/>
      <c r="LPX6" s="69"/>
      <c r="LPY6" s="69"/>
      <c r="LPZ6" s="69"/>
      <c r="LQA6" s="69"/>
      <c r="LQB6" s="69"/>
      <c r="LQC6" s="69"/>
      <c r="LQD6" s="69"/>
      <c r="LQE6" s="69"/>
      <c r="LQF6" s="69"/>
      <c r="LQG6" s="69"/>
      <c r="LQH6" s="69"/>
      <c r="LQI6" s="69"/>
      <c r="LQJ6" s="69"/>
      <c r="LQK6" s="69"/>
      <c r="LQL6" s="69"/>
      <c r="LQM6" s="69"/>
      <c r="LQN6" s="69"/>
      <c r="LQO6" s="69"/>
      <c r="LQP6" s="69"/>
      <c r="LQQ6" s="69"/>
      <c r="LQR6" s="69"/>
      <c r="LQS6" s="69"/>
      <c r="LQT6" s="69"/>
      <c r="LQU6" s="69"/>
      <c r="LQV6" s="69"/>
      <c r="LQW6" s="69"/>
      <c r="LQX6" s="69"/>
      <c r="LQY6" s="69"/>
      <c r="LQZ6" s="69"/>
      <c r="LRA6" s="69"/>
      <c r="LRB6" s="69"/>
      <c r="LRC6" s="69"/>
      <c r="LRD6" s="69"/>
      <c r="LRE6" s="69"/>
      <c r="LRF6" s="69"/>
      <c r="LRG6" s="69"/>
      <c r="LRH6" s="69"/>
      <c r="LRI6" s="69"/>
      <c r="LRJ6" s="69"/>
      <c r="LRK6" s="69"/>
      <c r="LRL6" s="69"/>
      <c r="LRM6" s="69"/>
      <c r="LRN6" s="69"/>
      <c r="LRO6" s="69"/>
      <c r="LRP6" s="69"/>
      <c r="LRQ6" s="69"/>
      <c r="LRR6" s="69"/>
      <c r="LRS6" s="69"/>
      <c r="LRT6" s="69"/>
      <c r="LRU6" s="69"/>
      <c r="LRV6" s="69"/>
      <c r="LRW6" s="69"/>
      <c r="LRX6" s="69"/>
      <c r="LRY6" s="69"/>
      <c r="LRZ6" s="69"/>
      <c r="LSA6" s="69"/>
      <c r="LSB6" s="69"/>
      <c r="LSC6" s="69"/>
      <c r="LSD6" s="69"/>
      <c r="LSE6" s="69"/>
      <c r="LSF6" s="69"/>
      <c r="LSG6" s="69"/>
      <c r="LSH6" s="69"/>
      <c r="LSI6" s="69"/>
      <c r="LSJ6" s="69"/>
      <c r="LSK6" s="69"/>
      <c r="LSL6" s="69"/>
      <c r="LSM6" s="69"/>
      <c r="LSN6" s="69"/>
      <c r="LSO6" s="69"/>
      <c r="LSP6" s="69"/>
      <c r="LSQ6" s="69"/>
      <c r="LSR6" s="69"/>
      <c r="LSS6" s="69"/>
      <c r="LST6" s="69"/>
      <c r="LSU6" s="69"/>
      <c r="LSV6" s="69"/>
      <c r="LSW6" s="69"/>
      <c r="LSX6" s="69"/>
      <c r="LSY6" s="69"/>
      <c r="LSZ6" s="69"/>
      <c r="LTA6" s="69"/>
      <c r="LTB6" s="69"/>
      <c r="LTC6" s="69"/>
      <c r="LTD6" s="69"/>
      <c r="LTE6" s="69"/>
      <c r="LTF6" s="69"/>
      <c r="LTG6" s="69"/>
      <c r="LTH6" s="69"/>
      <c r="LTI6" s="69"/>
      <c r="LTJ6" s="69"/>
      <c r="LTK6" s="69"/>
      <c r="LTL6" s="69"/>
      <c r="LTM6" s="69"/>
      <c r="LTN6" s="69"/>
      <c r="LTO6" s="69"/>
      <c r="LTP6" s="69"/>
      <c r="LTQ6" s="69"/>
      <c r="LTR6" s="69"/>
      <c r="LTS6" s="69"/>
      <c r="LTT6" s="69"/>
      <c r="LTU6" s="69"/>
      <c r="LTV6" s="69"/>
      <c r="LTW6" s="69"/>
      <c r="LTX6" s="69"/>
      <c r="LTY6" s="69"/>
      <c r="LTZ6" s="69"/>
      <c r="LUA6" s="69"/>
      <c r="LUB6" s="69"/>
      <c r="LUC6" s="69"/>
      <c r="LUD6" s="69"/>
      <c r="LUE6" s="69"/>
      <c r="LUF6" s="69"/>
      <c r="LUG6" s="69"/>
      <c r="LUH6" s="69"/>
      <c r="LUI6" s="69"/>
      <c r="LUJ6" s="69"/>
      <c r="LUK6" s="69"/>
      <c r="LUL6" s="69"/>
      <c r="LUM6" s="69"/>
      <c r="LUN6" s="69"/>
      <c r="LUO6" s="69"/>
      <c r="LUP6" s="69"/>
      <c r="LUQ6" s="69"/>
      <c r="LUR6" s="69"/>
      <c r="LUS6" s="69"/>
      <c r="LUT6" s="69"/>
      <c r="LUU6" s="69"/>
      <c r="LUV6" s="69"/>
      <c r="LUW6" s="69"/>
      <c r="LUX6" s="69"/>
      <c r="LUY6" s="69"/>
      <c r="LUZ6" s="69"/>
      <c r="LVA6" s="69"/>
      <c r="LVB6" s="69"/>
      <c r="LVC6" s="69"/>
      <c r="LVD6" s="69"/>
      <c r="LVE6" s="69"/>
      <c r="LVF6" s="69"/>
      <c r="LVG6" s="69"/>
      <c r="LVH6" s="69"/>
      <c r="LVI6" s="69"/>
      <c r="LVJ6" s="69"/>
      <c r="LVK6" s="69"/>
      <c r="LVL6" s="69"/>
      <c r="LVM6" s="69"/>
      <c r="LVN6" s="69"/>
      <c r="LVO6" s="69"/>
      <c r="LVP6" s="69"/>
      <c r="LVQ6" s="69"/>
      <c r="LVR6" s="69"/>
      <c r="LVS6" s="69"/>
      <c r="LVT6" s="69"/>
      <c r="LVU6" s="69"/>
      <c r="LVV6" s="69"/>
      <c r="LVW6" s="69"/>
      <c r="LVX6" s="69"/>
      <c r="LVY6" s="69"/>
      <c r="LVZ6" s="69"/>
      <c r="LWA6" s="69"/>
      <c r="LWB6" s="69"/>
      <c r="LWC6" s="69"/>
      <c r="LWD6" s="69"/>
      <c r="LWE6" s="69"/>
      <c r="LWF6" s="69"/>
      <c r="LWG6" s="69"/>
      <c r="LWH6" s="69"/>
      <c r="LWI6" s="69"/>
      <c r="LWJ6" s="69"/>
      <c r="LWK6" s="69"/>
      <c r="LWL6" s="69"/>
      <c r="LWM6" s="69"/>
      <c r="LWN6" s="69"/>
      <c r="LWO6" s="69"/>
      <c r="LWP6" s="69"/>
      <c r="LWQ6" s="69"/>
      <c r="LWR6" s="69"/>
      <c r="LWS6" s="69"/>
      <c r="LWT6" s="69"/>
      <c r="LWU6" s="69"/>
      <c r="LWV6" s="69"/>
      <c r="LWW6" s="69"/>
      <c r="LWX6" s="69"/>
      <c r="LWY6" s="69"/>
      <c r="LWZ6" s="69"/>
      <c r="LXA6" s="69"/>
      <c r="LXB6" s="69"/>
      <c r="LXC6" s="69"/>
      <c r="LXD6" s="69"/>
      <c r="LXE6" s="69"/>
      <c r="LXF6" s="69"/>
      <c r="LXG6" s="69"/>
      <c r="LXH6" s="69"/>
      <c r="LXI6" s="69"/>
      <c r="LXJ6" s="69"/>
      <c r="LXK6" s="69"/>
      <c r="LXL6" s="69"/>
      <c r="LXM6" s="69"/>
      <c r="LXN6" s="69"/>
      <c r="LXO6" s="69"/>
      <c r="LXP6" s="69"/>
      <c r="LXQ6" s="69"/>
      <c r="LXR6" s="69"/>
      <c r="LXS6" s="69"/>
      <c r="LXT6" s="69"/>
      <c r="LXU6" s="69"/>
      <c r="LXV6" s="69"/>
      <c r="LXW6" s="69"/>
      <c r="LXX6" s="69"/>
      <c r="LXY6" s="69"/>
      <c r="LXZ6" s="69"/>
      <c r="LYA6" s="69"/>
      <c r="LYB6" s="69"/>
      <c r="LYC6" s="69"/>
      <c r="LYD6" s="69"/>
      <c r="LYE6" s="69"/>
      <c r="LYF6" s="69"/>
      <c r="LYG6" s="69"/>
      <c r="LYH6" s="69"/>
      <c r="LYI6" s="69"/>
      <c r="LYJ6" s="69"/>
      <c r="LYK6" s="69"/>
      <c r="LYL6" s="69"/>
      <c r="LYM6" s="69"/>
      <c r="LYN6" s="69"/>
      <c r="LYO6" s="69"/>
      <c r="LYP6" s="69"/>
      <c r="LYQ6" s="69"/>
      <c r="LYR6" s="69"/>
      <c r="LYS6" s="69"/>
      <c r="LYT6" s="69"/>
      <c r="LYU6" s="69"/>
      <c r="LYV6" s="69"/>
      <c r="LYW6" s="69"/>
      <c r="LYX6" s="69"/>
      <c r="LYY6" s="69"/>
      <c r="LYZ6" s="69"/>
      <c r="LZA6" s="69"/>
      <c r="LZB6" s="69"/>
      <c r="LZC6" s="69"/>
      <c r="LZD6" s="69"/>
      <c r="LZE6" s="69"/>
      <c r="LZF6" s="69"/>
      <c r="LZG6" s="69"/>
      <c r="LZH6" s="69"/>
      <c r="LZI6" s="69"/>
      <c r="LZJ6" s="69"/>
      <c r="LZK6" s="69"/>
      <c r="LZL6" s="69"/>
      <c r="LZM6" s="69"/>
      <c r="LZN6" s="69"/>
      <c r="LZO6" s="69"/>
      <c r="LZP6" s="69"/>
      <c r="LZQ6" s="69"/>
      <c r="LZR6" s="69"/>
      <c r="LZS6" s="69"/>
      <c r="LZT6" s="69"/>
      <c r="LZU6" s="69"/>
      <c r="LZV6" s="69"/>
      <c r="LZW6" s="69"/>
      <c r="LZX6" s="69"/>
      <c r="LZY6" s="69"/>
      <c r="LZZ6" s="69"/>
      <c r="MAA6" s="69"/>
      <c r="MAB6" s="69"/>
      <c r="MAC6" s="69"/>
      <c r="MAD6" s="69"/>
      <c r="MAE6" s="69"/>
      <c r="MAF6" s="69"/>
      <c r="MAG6" s="69"/>
      <c r="MAH6" s="69"/>
      <c r="MAI6" s="69"/>
      <c r="MAJ6" s="69"/>
      <c r="MAK6" s="69"/>
      <c r="MAL6" s="69"/>
      <c r="MAM6" s="69"/>
      <c r="MAN6" s="69"/>
      <c r="MAO6" s="69"/>
      <c r="MAP6" s="69"/>
      <c r="MAQ6" s="69"/>
      <c r="MAR6" s="69"/>
      <c r="MAS6" s="69"/>
      <c r="MAT6" s="69"/>
      <c r="MAU6" s="69"/>
      <c r="MAV6" s="69"/>
      <c r="MAW6" s="69"/>
      <c r="MAX6" s="69"/>
      <c r="MAY6" s="69"/>
      <c r="MAZ6" s="69"/>
      <c r="MBA6" s="69"/>
      <c r="MBB6" s="69"/>
      <c r="MBC6" s="69"/>
      <c r="MBD6" s="69"/>
      <c r="MBE6" s="69"/>
      <c r="MBF6" s="69"/>
      <c r="MBG6" s="69"/>
      <c r="MBH6" s="69"/>
      <c r="MBI6" s="69"/>
      <c r="MBJ6" s="69"/>
      <c r="MBK6" s="69"/>
      <c r="MBL6" s="69"/>
      <c r="MBM6" s="69"/>
      <c r="MBN6" s="69"/>
      <c r="MBO6" s="69"/>
      <c r="MBP6" s="69"/>
      <c r="MBQ6" s="69"/>
      <c r="MBR6" s="69"/>
      <c r="MBS6" s="69"/>
      <c r="MBT6" s="69"/>
      <c r="MBU6" s="69"/>
      <c r="MBV6" s="69"/>
      <c r="MBW6" s="69"/>
      <c r="MBX6" s="69"/>
      <c r="MBY6" s="69"/>
      <c r="MBZ6" s="69"/>
      <c r="MCA6" s="69"/>
      <c r="MCB6" s="69"/>
      <c r="MCC6" s="69"/>
      <c r="MCD6" s="69"/>
      <c r="MCE6" s="69"/>
      <c r="MCF6" s="69"/>
      <c r="MCG6" s="69"/>
      <c r="MCH6" s="69"/>
      <c r="MCI6" s="69"/>
      <c r="MCJ6" s="69"/>
      <c r="MCK6" s="69"/>
      <c r="MCL6" s="69"/>
      <c r="MCM6" s="69"/>
      <c r="MCN6" s="69"/>
      <c r="MCO6" s="69"/>
      <c r="MCP6" s="69"/>
      <c r="MCQ6" s="69"/>
      <c r="MCR6" s="69"/>
      <c r="MCS6" s="69"/>
      <c r="MCT6" s="69"/>
      <c r="MCU6" s="69"/>
      <c r="MCV6" s="69"/>
      <c r="MCW6" s="69"/>
      <c r="MCX6" s="69"/>
      <c r="MCY6" s="69"/>
      <c r="MCZ6" s="69"/>
      <c r="MDA6" s="69"/>
      <c r="MDB6" s="69"/>
      <c r="MDC6" s="69"/>
      <c r="MDD6" s="69"/>
      <c r="MDE6" s="69"/>
      <c r="MDF6" s="69"/>
      <c r="MDG6" s="69"/>
      <c r="MDH6" s="69"/>
      <c r="MDI6" s="69"/>
      <c r="MDJ6" s="69"/>
      <c r="MDK6" s="69"/>
      <c r="MDL6" s="69"/>
      <c r="MDM6" s="69"/>
      <c r="MDN6" s="69"/>
      <c r="MDO6" s="69"/>
      <c r="MDP6" s="69"/>
      <c r="MDQ6" s="69"/>
      <c r="MDR6" s="69"/>
      <c r="MDS6" s="69"/>
      <c r="MDT6" s="69"/>
      <c r="MDU6" s="69"/>
      <c r="MDV6" s="69"/>
      <c r="MDW6" s="69"/>
      <c r="MDX6" s="69"/>
      <c r="MDY6" s="69"/>
      <c r="MDZ6" s="69"/>
      <c r="MEA6" s="69"/>
      <c r="MEB6" s="69"/>
      <c r="MEC6" s="69"/>
      <c r="MED6" s="69"/>
      <c r="MEE6" s="69"/>
      <c r="MEF6" s="69"/>
      <c r="MEG6" s="69"/>
      <c r="MEH6" s="69"/>
      <c r="MEI6" s="69"/>
      <c r="MEJ6" s="69"/>
      <c r="MEK6" s="69"/>
      <c r="MEL6" s="69"/>
      <c r="MEM6" s="69"/>
      <c r="MEN6" s="69"/>
      <c r="MEO6" s="69"/>
      <c r="MEP6" s="69"/>
      <c r="MEQ6" s="69"/>
      <c r="MER6" s="69"/>
      <c r="MES6" s="69"/>
      <c r="MET6" s="69"/>
      <c r="MEU6" s="69"/>
      <c r="MEV6" s="69"/>
      <c r="MEW6" s="69"/>
      <c r="MEX6" s="69"/>
      <c r="MEY6" s="69"/>
      <c r="MEZ6" s="69"/>
      <c r="MFA6" s="69"/>
      <c r="MFB6" s="69"/>
      <c r="MFC6" s="69"/>
      <c r="MFD6" s="69"/>
      <c r="MFE6" s="69"/>
      <c r="MFF6" s="69"/>
      <c r="MFG6" s="69"/>
      <c r="MFH6" s="69"/>
      <c r="MFI6" s="69"/>
      <c r="MFJ6" s="69"/>
      <c r="MFK6" s="69"/>
      <c r="MFL6" s="69"/>
      <c r="MFM6" s="69"/>
      <c r="MFN6" s="69"/>
      <c r="MFO6" s="69"/>
      <c r="MFP6" s="69"/>
      <c r="MFQ6" s="69"/>
      <c r="MFR6" s="69"/>
      <c r="MFS6" s="69"/>
      <c r="MFT6" s="69"/>
      <c r="MFU6" s="69"/>
      <c r="MFV6" s="69"/>
      <c r="MFW6" s="69"/>
      <c r="MFX6" s="69"/>
      <c r="MFY6" s="69"/>
      <c r="MFZ6" s="69"/>
      <c r="MGA6" s="69"/>
      <c r="MGB6" s="69"/>
      <c r="MGC6" s="69"/>
      <c r="MGD6" s="69"/>
      <c r="MGE6" s="69"/>
      <c r="MGF6" s="69"/>
      <c r="MGG6" s="69"/>
      <c r="MGH6" s="69"/>
      <c r="MGI6" s="69"/>
      <c r="MGJ6" s="69"/>
      <c r="MGK6" s="69"/>
      <c r="MGL6" s="69"/>
      <c r="MGM6" s="69"/>
      <c r="MGN6" s="69"/>
      <c r="MGO6" s="69"/>
      <c r="MGP6" s="69"/>
      <c r="MGQ6" s="69"/>
      <c r="MGR6" s="69"/>
      <c r="MGS6" s="69"/>
      <c r="MGT6" s="69"/>
      <c r="MGU6" s="69"/>
      <c r="MGV6" s="69"/>
      <c r="MGW6" s="69"/>
      <c r="MGX6" s="69"/>
      <c r="MGY6" s="69"/>
      <c r="MGZ6" s="69"/>
      <c r="MHA6" s="69"/>
      <c r="MHB6" s="69"/>
      <c r="MHC6" s="69"/>
      <c r="MHD6" s="69"/>
      <c r="MHE6" s="69"/>
      <c r="MHF6" s="69"/>
      <c r="MHG6" s="69"/>
      <c r="MHH6" s="69"/>
      <c r="MHI6" s="69"/>
      <c r="MHJ6" s="69"/>
      <c r="MHK6" s="69"/>
      <c r="MHL6" s="69"/>
      <c r="MHM6" s="69"/>
      <c r="MHN6" s="69"/>
      <c r="MHO6" s="69"/>
      <c r="MHP6" s="69"/>
      <c r="MHQ6" s="69"/>
      <c r="MHR6" s="69"/>
      <c r="MHS6" s="69"/>
      <c r="MHT6" s="69"/>
      <c r="MHU6" s="69"/>
      <c r="MHV6" s="69"/>
      <c r="MHW6" s="69"/>
      <c r="MHX6" s="69"/>
      <c r="MHY6" s="69"/>
      <c r="MHZ6" s="69"/>
      <c r="MIA6" s="69"/>
      <c r="MIB6" s="69"/>
      <c r="MIC6" s="69"/>
      <c r="MID6" s="69"/>
      <c r="MIE6" s="69"/>
      <c r="MIF6" s="69"/>
      <c r="MIG6" s="69"/>
      <c r="MIH6" s="69"/>
      <c r="MII6" s="69"/>
      <c r="MIJ6" s="69"/>
      <c r="MIK6" s="69"/>
      <c r="MIL6" s="69"/>
      <c r="MIM6" s="69"/>
      <c r="MIN6" s="69"/>
      <c r="MIO6" s="69"/>
      <c r="MIP6" s="69"/>
      <c r="MIQ6" s="69"/>
      <c r="MIR6" s="69"/>
      <c r="MIS6" s="69"/>
      <c r="MIT6" s="69"/>
      <c r="MIU6" s="69"/>
      <c r="MIV6" s="69"/>
      <c r="MIW6" s="69"/>
      <c r="MIX6" s="69"/>
      <c r="MIY6" s="69"/>
      <c r="MIZ6" s="69"/>
      <c r="MJA6" s="69"/>
      <c r="MJB6" s="69"/>
      <c r="MJC6" s="69"/>
      <c r="MJD6" s="69"/>
      <c r="MJE6" s="69"/>
      <c r="MJF6" s="69"/>
      <c r="MJG6" s="69"/>
      <c r="MJH6" s="69"/>
      <c r="MJI6" s="69"/>
      <c r="MJJ6" s="69"/>
      <c r="MJK6" s="69"/>
      <c r="MJL6" s="69"/>
      <c r="MJM6" s="69"/>
      <c r="MJN6" s="69"/>
      <c r="MJO6" s="69"/>
      <c r="MJP6" s="69"/>
      <c r="MJQ6" s="69"/>
      <c r="MJR6" s="69"/>
      <c r="MJS6" s="69"/>
      <c r="MJT6" s="69"/>
      <c r="MJU6" s="69"/>
      <c r="MJV6" s="69"/>
      <c r="MJW6" s="69"/>
      <c r="MJX6" s="69"/>
      <c r="MJY6" s="69"/>
      <c r="MJZ6" s="69"/>
      <c r="MKA6" s="69"/>
      <c r="MKB6" s="69"/>
      <c r="MKC6" s="69"/>
      <c r="MKD6" s="69"/>
      <c r="MKE6" s="69"/>
      <c r="MKF6" s="69"/>
      <c r="MKG6" s="69"/>
      <c r="MKH6" s="69"/>
      <c r="MKI6" s="69"/>
      <c r="MKJ6" s="69"/>
      <c r="MKK6" s="69"/>
      <c r="MKL6" s="69"/>
      <c r="MKM6" s="69"/>
      <c r="MKN6" s="69"/>
      <c r="MKO6" s="69"/>
      <c r="MKP6" s="69"/>
      <c r="MKQ6" s="69"/>
      <c r="MKR6" s="69"/>
      <c r="MKS6" s="69"/>
      <c r="MKT6" s="69"/>
      <c r="MKU6" s="69"/>
      <c r="MKV6" s="69"/>
      <c r="MKW6" s="69"/>
      <c r="MKX6" s="69"/>
      <c r="MKY6" s="69"/>
      <c r="MKZ6" s="69"/>
      <c r="MLA6" s="69"/>
      <c r="MLB6" s="69"/>
      <c r="MLC6" s="69"/>
      <c r="MLD6" s="69"/>
      <c r="MLE6" s="69"/>
      <c r="MLF6" s="69"/>
      <c r="MLG6" s="69"/>
      <c r="MLH6" s="69"/>
      <c r="MLI6" s="69"/>
      <c r="MLJ6" s="69"/>
      <c r="MLK6" s="69"/>
      <c r="MLL6" s="69"/>
      <c r="MLM6" s="69"/>
      <c r="MLN6" s="69"/>
      <c r="MLO6" s="69"/>
      <c r="MLP6" s="69"/>
      <c r="MLQ6" s="69"/>
      <c r="MLR6" s="69"/>
      <c r="MLS6" s="69"/>
      <c r="MLT6" s="69"/>
      <c r="MLU6" s="69"/>
      <c r="MLV6" s="69"/>
      <c r="MLW6" s="69"/>
      <c r="MLX6" s="69"/>
      <c r="MLY6" s="69"/>
      <c r="MLZ6" s="69"/>
      <c r="MMA6" s="69"/>
      <c r="MMB6" s="69"/>
      <c r="MMC6" s="69"/>
      <c r="MMD6" s="69"/>
      <c r="MME6" s="69"/>
      <c r="MMF6" s="69"/>
      <c r="MMG6" s="69"/>
      <c r="MMH6" s="69"/>
      <c r="MMI6" s="69"/>
      <c r="MMJ6" s="69"/>
      <c r="MMK6" s="69"/>
      <c r="MML6" s="69"/>
      <c r="MMM6" s="69"/>
      <c r="MMN6" s="69"/>
      <c r="MMO6" s="69"/>
      <c r="MMP6" s="69"/>
      <c r="MMQ6" s="69"/>
      <c r="MMR6" s="69"/>
      <c r="MMS6" s="69"/>
      <c r="MMT6" s="69"/>
      <c r="MMU6" s="69"/>
      <c r="MMV6" s="69"/>
      <c r="MMW6" s="69"/>
      <c r="MMX6" s="69"/>
      <c r="MMY6" s="69"/>
      <c r="MMZ6" s="69"/>
      <c r="MNA6" s="69"/>
      <c r="MNB6" s="69"/>
      <c r="MNC6" s="69"/>
      <c r="MND6" s="69"/>
      <c r="MNE6" s="69"/>
      <c r="MNF6" s="69"/>
      <c r="MNG6" s="69"/>
      <c r="MNH6" s="69"/>
      <c r="MNI6" s="69"/>
      <c r="MNJ6" s="69"/>
      <c r="MNK6" s="69"/>
      <c r="MNL6" s="69"/>
      <c r="MNM6" s="69"/>
      <c r="MNN6" s="69"/>
      <c r="MNO6" s="69"/>
      <c r="MNP6" s="69"/>
      <c r="MNQ6" s="69"/>
      <c r="MNR6" s="69"/>
      <c r="MNS6" s="69"/>
      <c r="MNT6" s="69"/>
      <c r="MNU6" s="69"/>
      <c r="MNV6" s="69"/>
      <c r="MNW6" s="69"/>
      <c r="MNX6" s="69"/>
      <c r="MNY6" s="69"/>
      <c r="MNZ6" s="69"/>
      <c r="MOA6" s="69"/>
      <c r="MOB6" s="69"/>
      <c r="MOC6" s="69"/>
      <c r="MOD6" s="69"/>
      <c r="MOE6" s="69"/>
      <c r="MOF6" s="69"/>
      <c r="MOG6" s="69"/>
      <c r="MOH6" s="69"/>
      <c r="MOI6" s="69"/>
      <c r="MOJ6" s="69"/>
      <c r="MOK6" s="69"/>
      <c r="MOL6" s="69"/>
      <c r="MOM6" s="69"/>
      <c r="MON6" s="69"/>
      <c r="MOO6" s="69"/>
      <c r="MOP6" s="69"/>
      <c r="MOQ6" s="69"/>
      <c r="MOR6" s="69"/>
      <c r="MOS6" s="69"/>
      <c r="MOT6" s="69"/>
      <c r="MOU6" s="69"/>
      <c r="MOV6" s="69"/>
      <c r="MOW6" s="69"/>
      <c r="MOX6" s="69"/>
      <c r="MOY6" s="69"/>
      <c r="MOZ6" s="69"/>
      <c r="MPA6" s="69"/>
      <c r="MPB6" s="69"/>
      <c r="MPC6" s="69"/>
      <c r="MPD6" s="69"/>
      <c r="MPE6" s="69"/>
      <c r="MPF6" s="69"/>
      <c r="MPG6" s="69"/>
      <c r="MPH6" s="69"/>
      <c r="MPI6" s="69"/>
      <c r="MPJ6" s="69"/>
      <c r="MPK6" s="69"/>
      <c r="MPL6" s="69"/>
      <c r="MPM6" s="69"/>
      <c r="MPN6" s="69"/>
      <c r="MPO6" s="69"/>
      <c r="MPP6" s="69"/>
      <c r="MPQ6" s="69"/>
      <c r="MPR6" s="69"/>
      <c r="MPS6" s="69"/>
      <c r="MPT6" s="69"/>
      <c r="MPU6" s="69"/>
      <c r="MPV6" s="69"/>
      <c r="MPW6" s="69"/>
      <c r="MPX6" s="69"/>
      <c r="MPY6" s="69"/>
      <c r="MPZ6" s="69"/>
      <c r="MQA6" s="69"/>
      <c r="MQB6" s="69"/>
      <c r="MQC6" s="69"/>
      <c r="MQD6" s="69"/>
      <c r="MQE6" s="69"/>
      <c r="MQF6" s="69"/>
      <c r="MQG6" s="69"/>
      <c r="MQH6" s="69"/>
      <c r="MQI6" s="69"/>
      <c r="MQJ6" s="69"/>
      <c r="MQK6" s="69"/>
      <c r="MQL6" s="69"/>
      <c r="MQM6" s="69"/>
      <c r="MQN6" s="69"/>
      <c r="MQO6" s="69"/>
      <c r="MQP6" s="69"/>
      <c r="MQQ6" s="69"/>
      <c r="MQR6" s="69"/>
      <c r="MQS6" s="69"/>
      <c r="MQT6" s="69"/>
      <c r="MQU6" s="69"/>
      <c r="MQV6" s="69"/>
      <c r="MQW6" s="69"/>
      <c r="MQX6" s="69"/>
      <c r="MQY6" s="69"/>
      <c r="MQZ6" s="69"/>
      <c r="MRA6" s="69"/>
      <c r="MRB6" s="69"/>
      <c r="MRC6" s="69"/>
      <c r="MRD6" s="69"/>
      <c r="MRE6" s="69"/>
      <c r="MRF6" s="69"/>
      <c r="MRG6" s="69"/>
      <c r="MRH6" s="69"/>
      <c r="MRI6" s="69"/>
      <c r="MRJ6" s="69"/>
      <c r="MRK6" s="69"/>
      <c r="MRL6" s="69"/>
      <c r="MRM6" s="69"/>
      <c r="MRN6" s="69"/>
      <c r="MRO6" s="69"/>
      <c r="MRP6" s="69"/>
      <c r="MRQ6" s="69"/>
      <c r="MRR6" s="69"/>
      <c r="MRS6" s="69"/>
      <c r="MRT6" s="69"/>
      <c r="MRU6" s="69"/>
      <c r="MRV6" s="69"/>
      <c r="MRW6" s="69"/>
      <c r="MRX6" s="69"/>
      <c r="MRY6" s="69"/>
      <c r="MRZ6" s="69"/>
      <c r="MSA6" s="69"/>
      <c r="MSB6" s="69"/>
      <c r="MSC6" s="69"/>
      <c r="MSD6" s="69"/>
      <c r="MSE6" s="69"/>
      <c r="MSF6" s="69"/>
      <c r="MSG6" s="69"/>
      <c r="MSH6" s="69"/>
      <c r="MSI6" s="69"/>
      <c r="MSJ6" s="69"/>
      <c r="MSK6" s="69"/>
      <c r="MSL6" s="69"/>
      <c r="MSM6" s="69"/>
      <c r="MSN6" s="69"/>
      <c r="MSO6" s="69"/>
      <c r="MSP6" s="69"/>
      <c r="MSQ6" s="69"/>
      <c r="MSR6" s="69"/>
      <c r="MSS6" s="69"/>
      <c r="MST6" s="69"/>
      <c r="MSU6" s="69"/>
      <c r="MSV6" s="69"/>
      <c r="MSW6" s="69"/>
      <c r="MSX6" s="69"/>
      <c r="MSY6" s="69"/>
      <c r="MSZ6" s="69"/>
      <c r="MTA6" s="69"/>
      <c r="MTB6" s="69"/>
      <c r="MTC6" s="69"/>
      <c r="MTD6" s="69"/>
      <c r="MTE6" s="69"/>
      <c r="MTF6" s="69"/>
      <c r="MTG6" s="69"/>
      <c r="MTH6" s="69"/>
      <c r="MTI6" s="69"/>
      <c r="MTJ6" s="69"/>
      <c r="MTK6" s="69"/>
      <c r="MTL6" s="69"/>
      <c r="MTM6" s="69"/>
      <c r="MTN6" s="69"/>
      <c r="MTO6" s="69"/>
      <c r="MTP6" s="69"/>
      <c r="MTQ6" s="69"/>
      <c r="MTR6" s="69"/>
      <c r="MTS6" s="69"/>
      <c r="MTT6" s="69"/>
      <c r="MTU6" s="69"/>
      <c r="MTV6" s="69"/>
      <c r="MTW6" s="69"/>
      <c r="MTX6" s="69"/>
      <c r="MTY6" s="69"/>
      <c r="MTZ6" s="69"/>
      <c r="MUA6" s="69"/>
      <c r="MUB6" s="69"/>
      <c r="MUC6" s="69"/>
      <c r="MUD6" s="69"/>
      <c r="MUE6" s="69"/>
      <c r="MUF6" s="69"/>
      <c r="MUG6" s="69"/>
      <c r="MUH6" s="69"/>
      <c r="MUI6" s="69"/>
      <c r="MUJ6" s="69"/>
      <c r="MUK6" s="69"/>
      <c r="MUL6" s="69"/>
      <c r="MUM6" s="69"/>
      <c r="MUN6" s="69"/>
      <c r="MUO6" s="69"/>
      <c r="MUP6" s="69"/>
      <c r="MUQ6" s="69"/>
      <c r="MUR6" s="69"/>
      <c r="MUS6" s="69"/>
      <c r="MUT6" s="69"/>
      <c r="MUU6" s="69"/>
      <c r="MUV6" s="69"/>
      <c r="MUW6" s="69"/>
      <c r="MUX6" s="69"/>
      <c r="MUY6" s="69"/>
      <c r="MUZ6" s="69"/>
      <c r="MVA6" s="69"/>
      <c r="MVB6" s="69"/>
      <c r="MVC6" s="69"/>
      <c r="MVD6" s="69"/>
      <c r="MVE6" s="69"/>
      <c r="MVF6" s="69"/>
      <c r="MVG6" s="69"/>
      <c r="MVH6" s="69"/>
      <c r="MVI6" s="69"/>
      <c r="MVJ6" s="69"/>
      <c r="MVK6" s="69"/>
      <c r="MVL6" s="69"/>
      <c r="MVM6" s="69"/>
      <c r="MVN6" s="69"/>
      <c r="MVO6" s="69"/>
      <c r="MVP6" s="69"/>
      <c r="MVQ6" s="69"/>
      <c r="MVR6" s="69"/>
      <c r="MVS6" s="69"/>
      <c r="MVT6" s="69"/>
      <c r="MVU6" s="69"/>
      <c r="MVV6" s="69"/>
      <c r="MVW6" s="69"/>
      <c r="MVX6" s="69"/>
      <c r="MVY6" s="69"/>
      <c r="MVZ6" s="69"/>
      <c r="MWA6" s="69"/>
      <c r="MWB6" s="69"/>
      <c r="MWC6" s="69"/>
      <c r="MWD6" s="69"/>
      <c r="MWE6" s="69"/>
      <c r="MWF6" s="69"/>
      <c r="MWG6" s="69"/>
      <c r="MWH6" s="69"/>
      <c r="MWI6" s="69"/>
      <c r="MWJ6" s="69"/>
      <c r="MWK6" s="69"/>
      <c r="MWL6" s="69"/>
      <c r="MWM6" s="69"/>
      <c r="MWN6" s="69"/>
      <c r="MWO6" s="69"/>
      <c r="MWP6" s="69"/>
      <c r="MWQ6" s="69"/>
      <c r="MWR6" s="69"/>
      <c r="MWS6" s="69"/>
      <c r="MWT6" s="69"/>
      <c r="MWU6" s="69"/>
      <c r="MWV6" s="69"/>
      <c r="MWW6" s="69"/>
      <c r="MWX6" s="69"/>
      <c r="MWY6" s="69"/>
      <c r="MWZ6" s="69"/>
      <c r="MXA6" s="69"/>
      <c r="MXB6" s="69"/>
      <c r="MXC6" s="69"/>
      <c r="MXD6" s="69"/>
      <c r="MXE6" s="69"/>
      <c r="MXF6" s="69"/>
      <c r="MXG6" s="69"/>
      <c r="MXH6" s="69"/>
      <c r="MXI6" s="69"/>
      <c r="MXJ6" s="69"/>
      <c r="MXK6" s="69"/>
      <c r="MXL6" s="69"/>
      <c r="MXM6" s="69"/>
      <c r="MXN6" s="69"/>
      <c r="MXO6" s="69"/>
      <c r="MXP6" s="69"/>
      <c r="MXQ6" s="69"/>
      <c r="MXR6" s="69"/>
      <c r="MXS6" s="69"/>
      <c r="MXT6" s="69"/>
      <c r="MXU6" s="69"/>
      <c r="MXV6" s="69"/>
      <c r="MXW6" s="69"/>
      <c r="MXX6" s="69"/>
      <c r="MXY6" s="69"/>
      <c r="MXZ6" s="69"/>
      <c r="MYA6" s="69"/>
      <c r="MYB6" s="69"/>
      <c r="MYC6" s="69"/>
      <c r="MYD6" s="69"/>
      <c r="MYE6" s="69"/>
      <c r="MYF6" s="69"/>
      <c r="MYG6" s="69"/>
      <c r="MYH6" s="69"/>
      <c r="MYI6" s="69"/>
      <c r="MYJ6" s="69"/>
      <c r="MYK6" s="69"/>
      <c r="MYL6" s="69"/>
      <c r="MYM6" s="69"/>
      <c r="MYN6" s="69"/>
      <c r="MYO6" s="69"/>
      <c r="MYP6" s="69"/>
      <c r="MYQ6" s="69"/>
      <c r="MYR6" s="69"/>
      <c r="MYS6" s="69"/>
      <c r="MYT6" s="69"/>
      <c r="MYU6" s="69"/>
      <c r="MYV6" s="69"/>
      <c r="MYW6" s="69"/>
      <c r="MYX6" s="69"/>
      <c r="MYY6" s="69"/>
      <c r="MYZ6" s="69"/>
      <c r="MZA6" s="69"/>
      <c r="MZB6" s="69"/>
      <c r="MZC6" s="69"/>
      <c r="MZD6" s="69"/>
      <c r="MZE6" s="69"/>
      <c r="MZF6" s="69"/>
      <c r="MZG6" s="69"/>
      <c r="MZH6" s="69"/>
      <c r="MZI6" s="69"/>
      <c r="MZJ6" s="69"/>
      <c r="MZK6" s="69"/>
      <c r="MZL6" s="69"/>
      <c r="MZM6" s="69"/>
      <c r="MZN6" s="69"/>
      <c r="MZO6" s="69"/>
      <c r="MZP6" s="69"/>
      <c r="MZQ6" s="69"/>
      <c r="MZR6" s="69"/>
      <c r="MZS6" s="69"/>
      <c r="MZT6" s="69"/>
      <c r="MZU6" s="69"/>
      <c r="MZV6" s="69"/>
      <c r="MZW6" s="69"/>
      <c r="MZX6" s="69"/>
      <c r="MZY6" s="69"/>
      <c r="MZZ6" s="69"/>
      <c r="NAA6" s="69"/>
      <c r="NAB6" s="69"/>
      <c r="NAC6" s="69"/>
      <c r="NAD6" s="69"/>
      <c r="NAE6" s="69"/>
      <c r="NAF6" s="69"/>
      <c r="NAG6" s="69"/>
      <c r="NAH6" s="69"/>
      <c r="NAI6" s="69"/>
      <c r="NAJ6" s="69"/>
      <c r="NAK6" s="69"/>
      <c r="NAL6" s="69"/>
      <c r="NAM6" s="69"/>
      <c r="NAN6" s="69"/>
      <c r="NAO6" s="69"/>
      <c r="NAP6" s="69"/>
      <c r="NAQ6" s="69"/>
      <c r="NAR6" s="69"/>
      <c r="NAS6" s="69"/>
      <c r="NAT6" s="69"/>
      <c r="NAU6" s="69"/>
      <c r="NAV6" s="69"/>
      <c r="NAW6" s="69"/>
      <c r="NAX6" s="69"/>
      <c r="NAY6" s="69"/>
      <c r="NAZ6" s="69"/>
      <c r="NBA6" s="69"/>
      <c r="NBB6" s="69"/>
      <c r="NBC6" s="69"/>
      <c r="NBD6" s="69"/>
      <c r="NBE6" s="69"/>
      <c r="NBF6" s="69"/>
      <c r="NBG6" s="69"/>
      <c r="NBH6" s="69"/>
      <c r="NBI6" s="69"/>
      <c r="NBJ6" s="69"/>
      <c r="NBK6" s="69"/>
      <c r="NBL6" s="69"/>
      <c r="NBM6" s="69"/>
      <c r="NBN6" s="69"/>
      <c r="NBO6" s="69"/>
      <c r="NBP6" s="69"/>
      <c r="NBQ6" s="69"/>
      <c r="NBR6" s="69"/>
      <c r="NBS6" s="69"/>
      <c r="NBT6" s="69"/>
      <c r="NBU6" s="69"/>
      <c r="NBV6" s="69"/>
      <c r="NBW6" s="69"/>
      <c r="NBX6" s="69"/>
      <c r="NBY6" s="69"/>
      <c r="NBZ6" s="69"/>
      <c r="NCA6" s="69"/>
      <c r="NCB6" s="69"/>
      <c r="NCC6" s="69"/>
      <c r="NCD6" s="69"/>
      <c r="NCE6" s="69"/>
      <c r="NCF6" s="69"/>
      <c r="NCG6" s="69"/>
      <c r="NCH6" s="69"/>
      <c r="NCI6" s="69"/>
      <c r="NCJ6" s="69"/>
      <c r="NCK6" s="69"/>
      <c r="NCL6" s="69"/>
      <c r="NCM6" s="69"/>
      <c r="NCN6" s="69"/>
      <c r="NCO6" s="69"/>
      <c r="NCP6" s="69"/>
      <c r="NCQ6" s="69"/>
      <c r="NCR6" s="69"/>
      <c r="NCS6" s="69"/>
      <c r="NCT6" s="69"/>
      <c r="NCU6" s="69"/>
      <c r="NCV6" s="69"/>
      <c r="NCW6" s="69"/>
      <c r="NCX6" s="69"/>
      <c r="NCY6" s="69"/>
      <c r="NCZ6" s="69"/>
      <c r="NDA6" s="69"/>
      <c r="NDB6" s="69"/>
      <c r="NDC6" s="69"/>
      <c r="NDD6" s="69"/>
      <c r="NDE6" s="69"/>
      <c r="NDF6" s="69"/>
      <c r="NDG6" s="69"/>
      <c r="NDH6" s="69"/>
      <c r="NDI6" s="69"/>
      <c r="NDJ6" s="69"/>
      <c r="NDK6" s="69"/>
      <c r="NDL6" s="69"/>
      <c r="NDM6" s="69"/>
      <c r="NDN6" s="69"/>
      <c r="NDO6" s="69"/>
      <c r="NDP6" s="69"/>
      <c r="NDQ6" s="69"/>
      <c r="NDR6" s="69"/>
      <c r="NDS6" s="69"/>
      <c r="NDT6" s="69"/>
      <c r="NDU6" s="69"/>
      <c r="NDV6" s="69"/>
      <c r="NDW6" s="69"/>
      <c r="NDX6" s="69"/>
      <c r="NDY6" s="69"/>
      <c r="NDZ6" s="69"/>
      <c r="NEA6" s="69"/>
      <c r="NEB6" s="69"/>
      <c r="NEC6" s="69"/>
      <c r="NED6" s="69"/>
      <c r="NEE6" s="69"/>
      <c r="NEF6" s="69"/>
      <c r="NEG6" s="69"/>
      <c r="NEH6" s="69"/>
      <c r="NEI6" s="69"/>
      <c r="NEJ6" s="69"/>
      <c r="NEK6" s="69"/>
      <c r="NEL6" s="69"/>
      <c r="NEM6" s="69"/>
      <c r="NEN6" s="69"/>
      <c r="NEO6" s="69"/>
      <c r="NEP6" s="69"/>
      <c r="NEQ6" s="69"/>
      <c r="NER6" s="69"/>
      <c r="NES6" s="69"/>
      <c r="NET6" s="69"/>
      <c r="NEU6" s="69"/>
      <c r="NEV6" s="69"/>
      <c r="NEW6" s="69"/>
      <c r="NEX6" s="69"/>
      <c r="NEY6" s="69"/>
      <c r="NEZ6" s="69"/>
      <c r="NFA6" s="69"/>
      <c r="NFB6" s="69"/>
      <c r="NFC6" s="69"/>
      <c r="NFD6" s="69"/>
      <c r="NFE6" s="69"/>
      <c r="NFF6" s="69"/>
      <c r="NFG6" s="69"/>
      <c r="NFH6" s="69"/>
      <c r="NFI6" s="69"/>
      <c r="NFJ6" s="69"/>
      <c r="NFK6" s="69"/>
      <c r="NFL6" s="69"/>
      <c r="NFM6" s="69"/>
      <c r="NFN6" s="69"/>
      <c r="NFO6" s="69"/>
      <c r="NFP6" s="69"/>
      <c r="NFQ6" s="69"/>
      <c r="NFR6" s="69"/>
      <c r="NFS6" s="69"/>
      <c r="NFT6" s="69"/>
      <c r="NFU6" s="69"/>
      <c r="NFV6" s="69"/>
      <c r="NFW6" s="69"/>
      <c r="NFX6" s="69"/>
      <c r="NFY6" s="69"/>
      <c r="NFZ6" s="69"/>
      <c r="NGA6" s="69"/>
      <c r="NGB6" s="69"/>
      <c r="NGC6" s="69"/>
      <c r="NGD6" s="69"/>
      <c r="NGE6" s="69"/>
      <c r="NGF6" s="69"/>
      <c r="NGG6" s="69"/>
      <c r="NGH6" s="69"/>
      <c r="NGI6" s="69"/>
      <c r="NGJ6" s="69"/>
      <c r="NGK6" s="69"/>
      <c r="NGL6" s="69"/>
      <c r="NGM6" s="69"/>
      <c r="NGN6" s="69"/>
      <c r="NGO6" s="69"/>
      <c r="NGP6" s="69"/>
      <c r="NGQ6" s="69"/>
      <c r="NGR6" s="69"/>
      <c r="NGS6" s="69"/>
      <c r="NGT6" s="69"/>
      <c r="NGU6" s="69"/>
      <c r="NGV6" s="69"/>
      <c r="NGW6" s="69"/>
      <c r="NGX6" s="69"/>
      <c r="NGY6" s="69"/>
      <c r="NGZ6" s="69"/>
      <c r="NHA6" s="69"/>
      <c r="NHB6" s="69"/>
      <c r="NHC6" s="69"/>
      <c r="NHD6" s="69"/>
      <c r="NHE6" s="69"/>
      <c r="NHF6" s="69"/>
      <c r="NHG6" s="69"/>
      <c r="NHH6" s="69"/>
      <c r="NHI6" s="69"/>
      <c r="NHJ6" s="69"/>
      <c r="NHK6" s="69"/>
      <c r="NHL6" s="69"/>
      <c r="NHM6" s="69"/>
      <c r="NHN6" s="69"/>
      <c r="NHO6" s="69"/>
      <c r="NHP6" s="69"/>
      <c r="NHQ6" s="69"/>
      <c r="NHR6" s="69"/>
      <c r="NHS6" s="69"/>
      <c r="NHT6" s="69"/>
      <c r="NHU6" s="69"/>
      <c r="NHV6" s="69"/>
      <c r="NHW6" s="69"/>
      <c r="NHX6" s="69"/>
      <c r="NHY6" s="69"/>
      <c r="NHZ6" s="69"/>
      <c r="NIA6" s="69"/>
      <c r="NIB6" s="69"/>
      <c r="NIC6" s="69"/>
      <c r="NID6" s="69"/>
      <c r="NIE6" s="69"/>
      <c r="NIF6" s="69"/>
      <c r="NIG6" s="69"/>
      <c r="NIH6" s="69"/>
      <c r="NII6" s="69"/>
      <c r="NIJ6" s="69"/>
      <c r="NIK6" s="69"/>
      <c r="NIL6" s="69"/>
      <c r="NIM6" s="69"/>
      <c r="NIN6" s="69"/>
      <c r="NIO6" s="69"/>
      <c r="NIP6" s="69"/>
      <c r="NIQ6" s="69"/>
      <c r="NIR6" s="69"/>
      <c r="NIS6" s="69"/>
      <c r="NIT6" s="69"/>
      <c r="NIU6" s="69"/>
      <c r="NIV6" s="69"/>
      <c r="NIW6" s="69"/>
      <c r="NIX6" s="69"/>
      <c r="NIY6" s="69"/>
      <c r="NIZ6" s="69"/>
      <c r="NJA6" s="69"/>
      <c r="NJB6" s="69"/>
      <c r="NJC6" s="69"/>
      <c r="NJD6" s="69"/>
      <c r="NJE6" s="69"/>
      <c r="NJF6" s="69"/>
      <c r="NJG6" s="69"/>
      <c r="NJH6" s="69"/>
      <c r="NJI6" s="69"/>
      <c r="NJJ6" s="69"/>
      <c r="NJK6" s="69"/>
      <c r="NJL6" s="69"/>
      <c r="NJM6" s="69"/>
      <c r="NJN6" s="69"/>
      <c r="NJO6" s="69"/>
      <c r="NJP6" s="69"/>
      <c r="NJQ6" s="69"/>
      <c r="NJR6" s="69"/>
      <c r="NJS6" s="69"/>
      <c r="NJT6" s="69"/>
      <c r="NJU6" s="69"/>
      <c r="NJV6" s="69"/>
      <c r="NJW6" s="69"/>
      <c r="NJX6" s="69"/>
      <c r="NJY6" s="69"/>
      <c r="NJZ6" s="69"/>
      <c r="NKA6" s="69"/>
      <c r="NKB6" s="69"/>
      <c r="NKC6" s="69"/>
      <c r="NKD6" s="69"/>
      <c r="NKE6" s="69"/>
      <c r="NKF6" s="69"/>
      <c r="NKG6" s="69"/>
      <c r="NKH6" s="69"/>
      <c r="NKI6" s="69"/>
      <c r="NKJ6" s="69"/>
      <c r="NKK6" s="69"/>
      <c r="NKL6" s="69"/>
      <c r="NKM6" s="69"/>
      <c r="NKN6" s="69"/>
      <c r="NKO6" s="69"/>
      <c r="NKP6" s="69"/>
      <c r="NKQ6" s="69"/>
      <c r="NKR6" s="69"/>
      <c r="NKS6" s="69"/>
      <c r="NKT6" s="69"/>
      <c r="NKU6" s="69"/>
      <c r="NKV6" s="69"/>
      <c r="NKW6" s="69"/>
      <c r="NKX6" s="69"/>
      <c r="NKY6" s="69"/>
      <c r="NKZ6" s="69"/>
      <c r="NLA6" s="69"/>
      <c r="NLB6" s="69"/>
      <c r="NLC6" s="69"/>
      <c r="NLD6" s="69"/>
      <c r="NLE6" s="69"/>
      <c r="NLF6" s="69"/>
      <c r="NLG6" s="69"/>
      <c r="NLH6" s="69"/>
      <c r="NLI6" s="69"/>
      <c r="NLJ6" s="69"/>
      <c r="NLK6" s="69"/>
      <c r="NLL6" s="69"/>
      <c r="NLM6" s="69"/>
      <c r="NLN6" s="69"/>
      <c r="NLO6" s="69"/>
      <c r="NLP6" s="69"/>
      <c r="NLQ6" s="69"/>
      <c r="NLR6" s="69"/>
      <c r="NLS6" s="69"/>
      <c r="NLT6" s="69"/>
      <c r="NLU6" s="69"/>
      <c r="NLV6" s="69"/>
      <c r="NLW6" s="69"/>
      <c r="NLX6" s="69"/>
      <c r="NLY6" s="69"/>
      <c r="NLZ6" s="69"/>
      <c r="NMA6" s="69"/>
      <c r="NMB6" s="69"/>
      <c r="NMC6" s="69"/>
      <c r="NMD6" s="69"/>
      <c r="NME6" s="69"/>
      <c r="NMF6" s="69"/>
      <c r="NMG6" s="69"/>
      <c r="NMH6" s="69"/>
      <c r="NMI6" s="69"/>
      <c r="NMJ6" s="69"/>
      <c r="NMK6" s="69"/>
      <c r="NML6" s="69"/>
      <c r="NMM6" s="69"/>
      <c r="NMN6" s="69"/>
      <c r="NMO6" s="69"/>
      <c r="NMP6" s="69"/>
      <c r="NMQ6" s="69"/>
      <c r="NMR6" s="69"/>
      <c r="NMS6" s="69"/>
      <c r="NMT6" s="69"/>
      <c r="NMU6" s="69"/>
      <c r="NMV6" s="69"/>
      <c r="NMW6" s="69"/>
      <c r="NMX6" s="69"/>
      <c r="NMY6" s="69"/>
      <c r="NMZ6" s="69"/>
      <c r="NNA6" s="69"/>
      <c r="NNB6" s="69"/>
      <c r="NNC6" s="69"/>
      <c r="NND6" s="69"/>
      <c r="NNE6" s="69"/>
      <c r="NNF6" s="69"/>
      <c r="NNG6" s="69"/>
      <c r="NNH6" s="69"/>
      <c r="NNI6" s="69"/>
      <c r="NNJ6" s="69"/>
      <c r="NNK6" s="69"/>
      <c r="NNL6" s="69"/>
      <c r="NNM6" s="69"/>
      <c r="NNN6" s="69"/>
      <c r="NNO6" s="69"/>
      <c r="NNP6" s="69"/>
      <c r="NNQ6" s="69"/>
      <c r="NNR6" s="69"/>
      <c r="NNS6" s="69"/>
      <c r="NNT6" s="69"/>
      <c r="NNU6" s="69"/>
      <c r="NNV6" s="69"/>
      <c r="NNW6" s="69"/>
      <c r="NNX6" s="69"/>
      <c r="NNY6" s="69"/>
      <c r="NNZ6" s="69"/>
      <c r="NOA6" s="69"/>
      <c r="NOB6" s="69"/>
      <c r="NOC6" s="69"/>
      <c r="NOD6" s="69"/>
      <c r="NOE6" s="69"/>
      <c r="NOF6" s="69"/>
      <c r="NOG6" s="69"/>
      <c r="NOH6" s="69"/>
      <c r="NOI6" s="69"/>
      <c r="NOJ6" s="69"/>
      <c r="NOK6" s="69"/>
      <c r="NOL6" s="69"/>
      <c r="NOM6" s="69"/>
      <c r="NON6" s="69"/>
      <c r="NOO6" s="69"/>
      <c r="NOP6" s="69"/>
      <c r="NOQ6" s="69"/>
      <c r="NOR6" s="69"/>
      <c r="NOS6" s="69"/>
      <c r="NOT6" s="69"/>
      <c r="NOU6" s="69"/>
      <c r="NOV6" s="69"/>
      <c r="NOW6" s="69"/>
      <c r="NOX6" s="69"/>
      <c r="NOY6" s="69"/>
      <c r="NOZ6" s="69"/>
      <c r="NPA6" s="69"/>
      <c r="NPB6" s="69"/>
      <c r="NPC6" s="69"/>
      <c r="NPD6" s="69"/>
      <c r="NPE6" s="69"/>
      <c r="NPF6" s="69"/>
      <c r="NPG6" s="69"/>
      <c r="NPH6" s="69"/>
      <c r="NPI6" s="69"/>
      <c r="NPJ6" s="69"/>
      <c r="NPK6" s="69"/>
      <c r="NPL6" s="69"/>
      <c r="NPM6" s="69"/>
      <c r="NPN6" s="69"/>
      <c r="NPO6" s="69"/>
      <c r="NPP6" s="69"/>
      <c r="NPQ6" s="69"/>
      <c r="NPR6" s="69"/>
      <c r="NPS6" s="69"/>
      <c r="NPT6" s="69"/>
      <c r="NPU6" s="69"/>
      <c r="NPV6" s="69"/>
      <c r="NPW6" s="69"/>
      <c r="NPX6" s="69"/>
      <c r="NPY6" s="69"/>
      <c r="NPZ6" s="69"/>
      <c r="NQA6" s="69"/>
      <c r="NQB6" s="69"/>
      <c r="NQC6" s="69"/>
      <c r="NQD6" s="69"/>
      <c r="NQE6" s="69"/>
      <c r="NQF6" s="69"/>
      <c r="NQG6" s="69"/>
      <c r="NQH6" s="69"/>
      <c r="NQI6" s="69"/>
      <c r="NQJ6" s="69"/>
      <c r="NQK6" s="69"/>
      <c r="NQL6" s="69"/>
      <c r="NQM6" s="69"/>
      <c r="NQN6" s="69"/>
      <c r="NQO6" s="69"/>
      <c r="NQP6" s="69"/>
      <c r="NQQ6" s="69"/>
      <c r="NQR6" s="69"/>
      <c r="NQS6" s="69"/>
      <c r="NQT6" s="69"/>
      <c r="NQU6" s="69"/>
      <c r="NQV6" s="69"/>
      <c r="NQW6" s="69"/>
      <c r="NQX6" s="69"/>
      <c r="NQY6" s="69"/>
      <c r="NQZ6" s="69"/>
      <c r="NRA6" s="69"/>
      <c r="NRB6" s="69"/>
      <c r="NRC6" s="69"/>
      <c r="NRD6" s="69"/>
      <c r="NRE6" s="69"/>
      <c r="NRF6" s="69"/>
      <c r="NRG6" s="69"/>
      <c r="NRH6" s="69"/>
      <c r="NRI6" s="69"/>
      <c r="NRJ6" s="69"/>
      <c r="NRK6" s="69"/>
      <c r="NRL6" s="69"/>
      <c r="NRM6" s="69"/>
      <c r="NRN6" s="69"/>
      <c r="NRO6" s="69"/>
      <c r="NRP6" s="69"/>
      <c r="NRQ6" s="69"/>
      <c r="NRR6" s="69"/>
      <c r="NRS6" s="69"/>
      <c r="NRT6" s="69"/>
      <c r="NRU6" s="69"/>
      <c r="NRV6" s="69"/>
      <c r="NRW6" s="69"/>
      <c r="NRX6" s="69"/>
      <c r="NRY6" s="69"/>
      <c r="NRZ6" s="69"/>
      <c r="NSA6" s="69"/>
      <c r="NSB6" s="69"/>
      <c r="NSC6" s="69"/>
      <c r="NSD6" s="69"/>
      <c r="NSE6" s="69"/>
      <c r="NSF6" s="69"/>
      <c r="NSG6" s="69"/>
      <c r="NSH6" s="69"/>
      <c r="NSI6" s="69"/>
      <c r="NSJ6" s="69"/>
      <c r="NSK6" s="69"/>
      <c r="NSL6" s="69"/>
      <c r="NSM6" s="69"/>
      <c r="NSN6" s="69"/>
      <c r="NSO6" s="69"/>
      <c r="NSP6" s="69"/>
      <c r="NSQ6" s="69"/>
      <c r="NSR6" s="69"/>
      <c r="NSS6" s="69"/>
      <c r="NST6" s="69"/>
      <c r="NSU6" s="69"/>
      <c r="NSV6" s="69"/>
      <c r="NSW6" s="69"/>
      <c r="NSX6" s="69"/>
      <c r="NSY6" s="69"/>
      <c r="NSZ6" s="69"/>
      <c r="NTA6" s="69"/>
      <c r="NTB6" s="69"/>
      <c r="NTC6" s="69"/>
      <c r="NTD6" s="69"/>
      <c r="NTE6" s="69"/>
      <c r="NTF6" s="69"/>
      <c r="NTG6" s="69"/>
      <c r="NTH6" s="69"/>
      <c r="NTI6" s="69"/>
      <c r="NTJ6" s="69"/>
      <c r="NTK6" s="69"/>
      <c r="NTL6" s="69"/>
      <c r="NTM6" s="69"/>
      <c r="NTN6" s="69"/>
      <c r="NTO6" s="69"/>
      <c r="NTP6" s="69"/>
      <c r="NTQ6" s="69"/>
      <c r="NTR6" s="69"/>
      <c r="NTS6" s="69"/>
      <c r="NTT6" s="69"/>
      <c r="NTU6" s="69"/>
      <c r="NTV6" s="69"/>
      <c r="NTW6" s="69"/>
      <c r="NTX6" s="69"/>
      <c r="NTY6" s="69"/>
      <c r="NTZ6" s="69"/>
      <c r="NUA6" s="69"/>
      <c r="NUB6" s="69"/>
      <c r="NUC6" s="69"/>
      <c r="NUD6" s="69"/>
      <c r="NUE6" s="69"/>
      <c r="NUF6" s="69"/>
      <c r="NUG6" s="69"/>
      <c r="NUH6" s="69"/>
      <c r="NUI6" s="69"/>
      <c r="NUJ6" s="69"/>
      <c r="NUK6" s="69"/>
      <c r="NUL6" s="69"/>
      <c r="NUM6" s="69"/>
      <c r="NUN6" s="69"/>
      <c r="NUO6" s="69"/>
      <c r="NUP6" s="69"/>
      <c r="NUQ6" s="69"/>
      <c r="NUR6" s="69"/>
      <c r="NUS6" s="69"/>
      <c r="NUT6" s="69"/>
      <c r="NUU6" s="69"/>
      <c r="NUV6" s="69"/>
      <c r="NUW6" s="69"/>
      <c r="NUX6" s="69"/>
      <c r="NUY6" s="69"/>
      <c r="NUZ6" s="69"/>
      <c r="NVA6" s="69"/>
      <c r="NVB6" s="69"/>
      <c r="NVC6" s="69"/>
      <c r="NVD6" s="69"/>
      <c r="NVE6" s="69"/>
      <c r="NVF6" s="69"/>
      <c r="NVG6" s="69"/>
      <c r="NVH6" s="69"/>
      <c r="NVI6" s="69"/>
      <c r="NVJ6" s="69"/>
      <c r="NVK6" s="69"/>
      <c r="NVL6" s="69"/>
      <c r="NVM6" s="69"/>
      <c r="NVN6" s="69"/>
      <c r="NVO6" s="69"/>
      <c r="NVP6" s="69"/>
      <c r="NVQ6" s="69"/>
      <c r="NVR6" s="69"/>
      <c r="NVS6" s="69"/>
      <c r="NVT6" s="69"/>
      <c r="NVU6" s="69"/>
      <c r="NVV6" s="69"/>
      <c r="NVW6" s="69"/>
      <c r="NVX6" s="69"/>
      <c r="NVY6" s="69"/>
      <c r="NVZ6" s="69"/>
      <c r="NWA6" s="69"/>
      <c r="NWB6" s="69"/>
      <c r="NWC6" s="69"/>
      <c r="NWD6" s="69"/>
      <c r="NWE6" s="69"/>
      <c r="NWF6" s="69"/>
      <c r="NWG6" s="69"/>
      <c r="NWH6" s="69"/>
      <c r="NWI6" s="69"/>
      <c r="NWJ6" s="69"/>
      <c r="NWK6" s="69"/>
      <c r="NWL6" s="69"/>
      <c r="NWM6" s="69"/>
      <c r="NWN6" s="69"/>
      <c r="NWO6" s="69"/>
      <c r="NWP6" s="69"/>
      <c r="NWQ6" s="69"/>
      <c r="NWR6" s="69"/>
      <c r="NWS6" s="69"/>
      <c r="NWT6" s="69"/>
      <c r="NWU6" s="69"/>
      <c r="NWV6" s="69"/>
      <c r="NWW6" s="69"/>
      <c r="NWX6" s="69"/>
      <c r="NWY6" s="69"/>
      <c r="NWZ6" s="69"/>
      <c r="NXA6" s="69"/>
      <c r="NXB6" s="69"/>
      <c r="NXC6" s="69"/>
      <c r="NXD6" s="69"/>
      <c r="NXE6" s="69"/>
      <c r="NXF6" s="69"/>
      <c r="NXG6" s="69"/>
      <c r="NXH6" s="69"/>
      <c r="NXI6" s="69"/>
      <c r="NXJ6" s="69"/>
      <c r="NXK6" s="69"/>
      <c r="NXL6" s="69"/>
      <c r="NXM6" s="69"/>
      <c r="NXN6" s="69"/>
      <c r="NXO6" s="69"/>
      <c r="NXP6" s="69"/>
      <c r="NXQ6" s="69"/>
      <c r="NXR6" s="69"/>
      <c r="NXS6" s="69"/>
      <c r="NXT6" s="69"/>
      <c r="NXU6" s="69"/>
      <c r="NXV6" s="69"/>
      <c r="NXW6" s="69"/>
      <c r="NXX6" s="69"/>
      <c r="NXY6" s="69"/>
      <c r="NXZ6" s="69"/>
      <c r="NYA6" s="69"/>
      <c r="NYB6" s="69"/>
      <c r="NYC6" s="69"/>
      <c r="NYD6" s="69"/>
      <c r="NYE6" s="69"/>
      <c r="NYF6" s="69"/>
      <c r="NYG6" s="69"/>
      <c r="NYH6" s="69"/>
      <c r="NYI6" s="69"/>
      <c r="NYJ6" s="69"/>
      <c r="NYK6" s="69"/>
      <c r="NYL6" s="69"/>
      <c r="NYM6" s="69"/>
      <c r="NYN6" s="69"/>
      <c r="NYO6" s="69"/>
      <c r="NYP6" s="69"/>
      <c r="NYQ6" s="69"/>
      <c r="NYR6" s="69"/>
      <c r="NYS6" s="69"/>
      <c r="NYT6" s="69"/>
      <c r="NYU6" s="69"/>
      <c r="NYV6" s="69"/>
      <c r="NYW6" s="69"/>
      <c r="NYX6" s="69"/>
      <c r="NYY6" s="69"/>
      <c r="NYZ6" s="69"/>
      <c r="NZA6" s="69"/>
      <c r="NZB6" s="69"/>
      <c r="NZC6" s="69"/>
      <c r="NZD6" s="69"/>
      <c r="NZE6" s="69"/>
      <c r="NZF6" s="69"/>
      <c r="NZG6" s="69"/>
      <c r="NZH6" s="69"/>
      <c r="NZI6" s="69"/>
      <c r="NZJ6" s="69"/>
      <c r="NZK6" s="69"/>
      <c r="NZL6" s="69"/>
      <c r="NZM6" s="69"/>
      <c r="NZN6" s="69"/>
      <c r="NZO6" s="69"/>
      <c r="NZP6" s="69"/>
      <c r="NZQ6" s="69"/>
      <c r="NZR6" s="69"/>
      <c r="NZS6" s="69"/>
      <c r="NZT6" s="69"/>
      <c r="NZU6" s="69"/>
      <c r="NZV6" s="69"/>
      <c r="NZW6" s="69"/>
      <c r="NZX6" s="69"/>
      <c r="NZY6" s="69"/>
      <c r="NZZ6" s="69"/>
      <c r="OAA6" s="69"/>
      <c r="OAB6" s="69"/>
      <c r="OAC6" s="69"/>
      <c r="OAD6" s="69"/>
      <c r="OAE6" s="69"/>
      <c r="OAF6" s="69"/>
      <c r="OAG6" s="69"/>
      <c r="OAH6" s="69"/>
      <c r="OAI6" s="69"/>
      <c r="OAJ6" s="69"/>
      <c r="OAK6" s="69"/>
      <c r="OAL6" s="69"/>
      <c r="OAM6" s="69"/>
      <c r="OAN6" s="69"/>
      <c r="OAO6" s="69"/>
      <c r="OAP6" s="69"/>
      <c r="OAQ6" s="69"/>
      <c r="OAR6" s="69"/>
      <c r="OAS6" s="69"/>
      <c r="OAT6" s="69"/>
      <c r="OAU6" s="69"/>
      <c r="OAV6" s="69"/>
      <c r="OAW6" s="69"/>
      <c r="OAX6" s="69"/>
      <c r="OAY6" s="69"/>
      <c r="OAZ6" s="69"/>
      <c r="OBA6" s="69"/>
      <c r="OBB6" s="69"/>
      <c r="OBC6" s="69"/>
      <c r="OBD6" s="69"/>
      <c r="OBE6" s="69"/>
      <c r="OBF6" s="69"/>
      <c r="OBG6" s="69"/>
      <c r="OBH6" s="69"/>
      <c r="OBI6" s="69"/>
      <c r="OBJ6" s="69"/>
      <c r="OBK6" s="69"/>
      <c r="OBL6" s="69"/>
      <c r="OBM6" s="69"/>
      <c r="OBN6" s="69"/>
      <c r="OBO6" s="69"/>
      <c r="OBP6" s="69"/>
      <c r="OBQ6" s="69"/>
      <c r="OBR6" s="69"/>
      <c r="OBS6" s="69"/>
      <c r="OBT6" s="69"/>
      <c r="OBU6" s="69"/>
      <c r="OBV6" s="69"/>
      <c r="OBW6" s="69"/>
      <c r="OBX6" s="69"/>
      <c r="OBY6" s="69"/>
      <c r="OBZ6" s="69"/>
      <c r="OCA6" s="69"/>
      <c r="OCB6" s="69"/>
      <c r="OCC6" s="69"/>
      <c r="OCD6" s="69"/>
      <c r="OCE6" s="69"/>
      <c r="OCF6" s="69"/>
      <c r="OCG6" s="69"/>
      <c r="OCH6" s="69"/>
      <c r="OCI6" s="69"/>
      <c r="OCJ6" s="69"/>
      <c r="OCK6" s="69"/>
      <c r="OCL6" s="69"/>
      <c r="OCM6" s="69"/>
      <c r="OCN6" s="69"/>
      <c r="OCO6" s="69"/>
      <c r="OCP6" s="69"/>
      <c r="OCQ6" s="69"/>
      <c r="OCR6" s="69"/>
      <c r="OCS6" s="69"/>
      <c r="OCT6" s="69"/>
      <c r="OCU6" s="69"/>
      <c r="OCV6" s="69"/>
      <c r="OCW6" s="69"/>
      <c r="OCX6" s="69"/>
      <c r="OCY6" s="69"/>
      <c r="OCZ6" s="69"/>
      <c r="ODA6" s="69"/>
      <c r="ODB6" s="69"/>
      <c r="ODC6" s="69"/>
      <c r="ODD6" s="69"/>
      <c r="ODE6" s="69"/>
      <c r="ODF6" s="69"/>
      <c r="ODG6" s="69"/>
      <c r="ODH6" s="69"/>
      <c r="ODI6" s="69"/>
      <c r="ODJ6" s="69"/>
      <c r="ODK6" s="69"/>
      <c r="ODL6" s="69"/>
      <c r="ODM6" s="69"/>
      <c r="ODN6" s="69"/>
      <c r="ODO6" s="69"/>
      <c r="ODP6" s="69"/>
      <c r="ODQ6" s="69"/>
      <c r="ODR6" s="69"/>
      <c r="ODS6" s="69"/>
      <c r="ODT6" s="69"/>
      <c r="ODU6" s="69"/>
      <c r="ODV6" s="69"/>
      <c r="ODW6" s="69"/>
      <c r="ODX6" s="69"/>
      <c r="ODY6" s="69"/>
      <c r="ODZ6" s="69"/>
      <c r="OEA6" s="69"/>
      <c r="OEB6" s="69"/>
      <c r="OEC6" s="69"/>
      <c r="OED6" s="69"/>
      <c r="OEE6" s="69"/>
      <c r="OEF6" s="69"/>
      <c r="OEG6" s="69"/>
      <c r="OEH6" s="69"/>
      <c r="OEI6" s="69"/>
      <c r="OEJ6" s="69"/>
      <c r="OEK6" s="69"/>
      <c r="OEL6" s="69"/>
      <c r="OEM6" s="69"/>
      <c r="OEN6" s="69"/>
      <c r="OEO6" s="69"/>
      <c r="OEP6" s="69"/>
      <c r="OEQ6" s="69"/>
      <c r="OER6" s="69"/>
      <c r="OES6" s="69"/>
      <c r="OET6" s="69"/>
      <c r="OEU6" s="69"/>
      <c r="OEV6" s="69"/>
      <c r="OEW6" s="69"/>
      <c r="OEX6" s="69"/>
      <c r="OEY6" s="69"/>
      <c r="OEZ6" s="69"/>
      <c r="OFA6" s="69"/>
      <c r="OFB6" s="69"/>
      <c r="OFC6" s="69"/>
      <c r="OFD6" s="69"/>
      <c r="OFE6" s="69"/>
      <c r="OFF6" s="69"/>
      <c r="OFG6" s="69"/>
      <c r="OFH6" s="69"/>
      <c r="OFI6" s="69"/>
      <c r="OFJ6" s="69"/>
      <c r="OFK6" s="69"/>
      <c r="OFL6" s="69"/>
      <c r="OFM6" s="69"/>
      <c r="OFN6" s="69"/>
      <c r="OFO6" s="69"/>
      <c r="OFP6" s="69"/>
      <c r="OFQ6" s="69"/>
      <c r="OFR6" s="69"/>
      <c r="OFS6" s="69"/>
      <c r="OFT6" s="69"/>
      <c r="OFU6" s="69"/>
      <c r="OFV6" s="69"/>
      <c r="OFW6" s="69"/>
      <c r="OFX6" s="69"/>
      <c r="OFY6" s="69"/>
      <c r="OFZ6" s="69"/>
      <c r="OGA6" s="69"/>
      <c r="OGB6" s="69"/>
      <c r="OGC6" s="69"/>
      <c r="OGD6" s="69"/>
      <c r="OGE6" s="69"/>
      <c r="OGF6" s="69"/>
      <c r="OGG6" s="69"/>
      <c r="OGH6" s="69"/>
      <c r="OGI6" s="69"/>
      <c r="OGJ6" s="69"/>
      <c r="OGK6" s="69"/>
      <c r="OGL6" s="69"/>
      <c r="OGM6" s="69"/>
      <c r="OGN6" s="69"/>
      <c r="OGO6" s="69"/>
      <c r="OGP6" s="69"/>
      <c r="OGQ6" s="69"/>
      <c r="OGR6" s="69"/>
      <c r="OGS6" s="69"/>
      <c r="OGT6" s="69"/>
      <c r="OGU6" s="69"/>
      <c r="OGV6" s="69"/>
      <c r="OGW6" s="69"/>
      <c r="OGX6" s="69"/>
      <c r="OGY6" s="69"/>
      <c r="OGZ6" s="69"/>
      <c r="OHA6" s="69"/>
      <c r="OHB6" s="69"/>
      <c r="OHC6" s="69"/>
      <c r="OHD6" s="69"/>
      <c r="OHE6" s="69"/>
      <c r="OHF6" s="69"/>
      <c r="OHG6" s="69"/>
      <c r="OHH6" s="69"/>
      <c r="OHI6" s="69"/>
      <c r="OHJ6" s="69"/>
      <c r="OHK6" s="69"/>
      <c r="OHL6" s="69"/>
      <c r="OHM6" s="69"/>
      <c r="OHN6" s="69"/>
      <c r="OHO6" s="69"/>
      <c r="OHP6" s="69"/>
      <c r="OHQ6" s="69"/>
      <c r="OHR6" s="69"/>
      <c r="OHS6" s="69"/>
      <c r="OHT6" s="69"/>
      <c r="OHU6" s="69"/>
      <c r="OHV6" s="69"/>
      <c r="OHW6" s="69"/>
      <c r="OHX6" s="69"/>
      <c r="OHY6" s="69"/>
      <c r="OHZ6" s="69"/>
      <c r="OIA6" s="69"/>
      <c r="OIB6" s="69"/>
      <c r="OIC6" s="69"/>
      <c r="OID6" s="69"/>
      <c r="OIE6" s="69"/>
      <c r="OIF6" s="69"/>
      <c r="OIG6" s="69"/>
      <c r="OIH6" s="69"/>
      <c r="OII6" s="69"/>
      <c r="OIJ6" s="69"/>
      <c r="OIK6" s="69"/>
      <c r="OIL6" s="69"/>
      <c r="OIM6" s="69"/>
      <c r="OIN6" s="69"/>
      <c r="OIO6" s="69"/>
      <c r="OIP6" s="69"/>
      <c r="OIQ6" s="69"/>
      <c r="OIR6" s="69"/>
      <c r="OIS6" s="69"/>
      <c r="OIT6" s="69"/>
      <c r="OIU6" s="69"/>
      <c r="OIV6" s="69"/>
      <c r="OIW6" s="69"/>
      <c r="OIX6" s="69"/>
      <c r="OIY6" s="69"/>
      <c r="OIZ6" s="69"/>
      <c r="OJA6" s="69"/>
      <c r="OJB6" s="69"/>
      <c r="OJC6" s="69"/>
      <c r="OJD6" s="69"/>
      <c r="OJE6" s="69"/>
      <c r="OJF6" s="69"/>
      <c r="OJG6" s="69"/>
      <c r="OJH6" s="69"/>
      <c r="OJI6" s="69"/>
      <c r="OJJ6" s="69"/>
      <c r="OJK6" s="69"/>
      <c r="OJL6" s="69"/>
      <c r="OJM6" s="69"/>
      <c r="OJN6" s="69"/>
      <c r="OJO6" s="69"/>
      <c r="OJP6" s="69"/>
      <c r="OJQ6" s="69"/>
      <c r="OJR6" s="69"/>
      <c r="OJS6" s="69"/>
      <c r="OJT6" s="69"/>
      <c r="OJU6" s="69"/>
      <c r="OJV6" s="69"/>
      <c r="OJW6" s="69"/>
      <c r="OJX6" s="69"/>
      <c r="OJY6" s="69"/>
      <c r="OJZ6" s="69"/>
      <c r="OKA6" s="69"/>
      <c r="OKB6" s="69"/>
      <c r="OKC6" s="69"/>
      <c r="OKD6" s="69"/>
      <c r="OKE6" s="69"/>
      <c r="OKF6" s="69"/>
      <c r="OKG6" s="69"/>
      <c r="OKH6" s="69"/>
      <c r="OKI6" s="69"/>
      <c r="OKJ6" s="69"/>
      <c r="OKK6" s="69"/>
      <c r="OKL6" s="69"/>
      <c r="OKM6" s="69"/>
      <c r="OKN6" s="69"/>
      <c r="OKO6" s="69"/>
      <c r="OKP6" s="69"/>
      <c r="OKQ6" s="69"/>
      <c r="OKR6" s="69"/>
      <c r="OKS6" s="69"/>
      <c r="OKT6" s="69"/>
      <c r="OKU6" s="69"/>
      <c r="OKV6" s="69"/>
      <c r="OKW6" s="69"/>
      <c r="OKX6" s="69"/>
      <c r="OKY6" s="69"/>
      <c r="OKZ6" s="69"/>
      <c r="OLA6" s="69"/>
      <c r="OLB6" s="69"/>
      <c r="OLC6" s="69"/>
      <c r="OLD6" s="69"/>
      <c r="OLE6" s="69"/>
      <c r="OLF6" s="69"/>
      <c r="OLG6" s="69"/>
      <c r="OLH6" s="69"/>
      <c r="OLI6" s="69"/>
      <c r="OLJ6" s="69"/>
      <c r="OLK6" s="69"/>
      <c r="OLL6" s="69"/>
      <c r="OLM6" s="69"/>
      <c r="OLN6" s="69"/>
      <c r="OLO6" s="69"/>
      <c r="OLP6" s="69"/>
      <c r="OLQ6" s="69"/>
      <c r="OLR6" s="69"/>
      <c r="OLS6" s="69"/>
      <c r="OLT6" s="69"/>
      <c r="OLU6" s="69"/>
      <c r="OLV6" s="69"/>
      <c r="OLW6" s="69"/>
      <c r="OLX6" s="69"/>
      <c r="OLY6" s="69"/>
      <c r="OLZ6" s="69"/>
      <c r="OMA6" s="69"/>
      <c r="OMB6" s="69"/>
      <c r="OMC6" s="69"/>
      <c r="OMD6" s="69"/>
      <c r="OME6" s="69"/>
      <c r="OMF6" s="69"/>
      <c r="OMG6" s="69"/>
      <c r="OMH6" s="69"/>
      <c r="OMI6" s="69"/>
      <c r="OMJ6" s="69"/>
      <c r="OMK6" s="69"/>
      <c r="OML6" s="69"/>
      <c r="OMM6" s="69"/>
      <c r="OMN6" s="69"/>
      <c r="OMO6" s="69"/>
      <c r="OMP6" s="69"/>
      <c r="OMQ6" s="69"/>
      <c r="OMR6" s="69"/>
      <c r="OMS6" s="69"/>
      <c r="OMT6" s="69"/>
      <c r="OMU6" s="69"/>
      <c r="OMV6" s="69"/>
      <c r="OMW6" s="69"/>
      <c r="OMX6" s="69"/>
      <c r="OMY6" s="69"/>
      <c r="OMZ6" s="69"/>
      <c r="ONA6" s="69"/>
      <c r="ONB6" s="69"/>
      <c r="ONC6" s="69"/>
      <c r="OND6" s="69"/>
      <c r="ONE6" s="69"/>
      <c r="ONF6" s="69"/>
      <c r="ONG6" s="69"/>
      <c r="ONH6" s="69"/>
      <c r="ONI6" s="69"/>
      <c r="ONJ6" s="69"/>
      <c r="ONK6" s="69"/>
      <c r="ONL6" s="69"/>
      <c r="ONM6" s="69"/>
      <c r="ONN6" s="69"/>
      <c r="ONO6" s="69"/>
      <c r="ONP6" s="69"/>
      <c r="ONQ6" s="69"/>
      <c r="ONR6" s="69"/>
      <c r="ONS6" s="69"/>
      <c r="ONT6" s="69"/>
      <c r="ONU6" s="69"/>
      <c r="ONV6" s="69"/>
      <c r="ONW6" s="69"/>
      <c r="ONX6" s="69"/>
      <c r="ONY6" s="69"/>
      <c r="ONZ6" s="69"/>
      <c r="OOA6" s="69"/>
      <c r="OOB6" s="69"/>
      <c r="OOC6" s="69"/>
      <c r="OOD6" s="69"/>
      <c r="OOE6" s="69"/>
      <c r="OOF6" s="69"/>
      <c r="OOG6" s="69"/>
      <c r="OOH6" s="69"/>
      <c r="OOI6" s="69"/>
      <c r="OOJ6" s="69"/>
      <c r="OOK6" s="69"/>
      <c r="OOL6" s="69"/>
      <c r="OOM6" s="69"/>
      <c r="OON6" s="69"/>
      <c r="OOO6" s="69"/>
      <c r="OOP6" s="69"/>
      <c r="OOQ6" s="69"/>
      <c r="OOR6" s="69"/>
      <c r="OOS6" s="69"/>
      <c r="OOT6" s="69"/>
      <c r="OOU6" s="69"/>
      <c r="OOV6" s="69"/>
      <c r="OOW6" s="69"/>
      <c r="OOX6" s="69"/>
      <c r="OOY6" s="69"/>
      <c r="OOZ6" s="69"/>
      <c r="OPA6" s="69"/>
      <c r="OPB6" s="69"/>
      <c r="OPC6" s="69"/>
      <c r="OPD6" s="69"/>
      <c r="OPE6" s="69"/>
      <c r="OPF6" s="69"/>
      <c r="OPG6" s="69"/>
      <c r="OPH6" s="69"/>
      <c r="OPI6" s="69"/>
      <c r="OPJ6" s="69"/>
      <c r="OPK6" s="69"/>
      <c r="OPL6" s="69"/>
      <c r="OPM6" s="69"/>
      <c r="OPN6" s="69"/>
      <c r="OPO6" s="69"/>
      <c r="OPP6" s="69"/>
      <c r="OPQ6" s="69"/>
      <c r="OPR6" s="69"/>
      <c r="OPS6" s="69"/>
      <c r="OPT6" s="69"/>
      <c r="OPU6" s="69"/>
      <c r="OPV6" s="69"/>
      <c r="OPW6" s="69"/>
      <c r="OPX6" s="69"/>
      <c r="OPY6" s="69"/>
      <c r="OPZ6" s="69"/>
      <c r="OQA6" s="69"/>
      <c r="OQB6" s="69"/>
      <c r="OQC6" s="69"/>
      <c r="OQD6" s="69"/>
      <c r="OQE6" s="69"/>
      <c r="OQF6" s="69"/>
      <c r="OQG6" s="69"/>
      <c r="OQH6" s="69"/>
      <c r="OQI6" s="69"/>
      <c r="OQJ6" s="69"/>
      <c r="OQK6" s="69"/>
      <c r="OQL6" s="69"/>
      <c r="OQM6" s="69"/>
      <c r="OQN6" s="69"/>
      <c r="OQO6" s="69"/>
      <c r="OQP6" s="69"/>
      <c r="OQQ6" s="69"/>
      <c r="OQR6" s="69"/>
      <c r="OQS6" s="69"/>
      <c r="OQT6" s="69"/>
      <c r="OQU6" s="69"/>
      <c r="OQV6" s="69"/>
      <c r="OQW6" s="69"/>
      <c r="OQX6" s="69"/>
      <c r="OQY6" s="69"/>
      <c r="OQZ6" s="69"/>
      <c r="ORA6" s="69"/>
      <c r="ORB6" s="69"/>
      <c r="ORC6" s="69"/>
      <c r="ORD6" s="69"/>
      <c r="ORE6" s="69"/>
      <c r="ORF6" s="69"/>
      <c r="ORG6" s="69"/>
      <c r="ORH6" s="69"/>
      <c r="ORI6" s="69"/>
      <c r="ORJ6" s="69"/>
      <c r="ORK6" s="69"/>
      <c r="ORL6" s="69"/>
      <c r="ORM6" s="69"/>
      <c r="ORN6" s="69"/>
      <c r="ORO6" s="69"/>
      <c r="ORP6" s="69"/>
      <c r="ORQ6" s="69"/>
      <c r="ORR6" s="69"/>
      <c r="ORS6" s="69"/>
      <c r="ORT6" s="69"/>
      <c r="ORU6" s="69"/>
      <c r="ORV6" s="69"/>
      <c r="ORW6" s="69"/>
      <c r="ORX6" s="69"/>
      <c r="ORY6" s="69"/>
      <c r="ORZ6" s="69"/>
      <c r="OSA6" s="69"/>
      <c r="OSB6" s="69"/>
      <c r="OSC6" s="69"/>
      <c r="OSD6" s="69"/>
      <c r="OSE6" s="69"/>
      <c r="OSF6" s="69"/>
      <c r="OSG6" s="69"/>
      <c r="OSH6" s="69"/>
      <c r="OSI6" s="69"/>
      <c r="OSJ6" s="69"/>
      <c r="OSK6" s="69"/>
      <c r="OSL6" s="69"/>
      <c r="OSM6" s="69"/>
      <c r="OSN6" s="69"/>
      <c r="OSO6" s="69"/>
      <c r="OSP6" s="69"/>
      <c r="OSQ6" s="69"/>
      <c r="OSR6" s="69"/>
      <c r="OSS6" s="69"/>
      <c r="OST6" s="69"/>
      <c r="OSU6" s="69"/>
      <c r="OSV6" s="69"/>
      <c r="OSW6" s="69"/>
      <c r="OSX6" s="69"/>
      <c r="OSY6" s="69"/>
      <c r="OSZ6" s="69"/>
      <c r="OTA6" s="69"/>
      <c r="OTB6" s="69"/>
      <c r="OTC6" s="69"/>
      <c r="OTD6" s="69"/>
      <c r="OTE6" s="69"/>
      <c r="OTF6" s="69"/>
      <c r="OTG6" s="69"/>
      <c r="OTH6" s="69"/>
      <c r="OTI6" s="69"/>
      <c r="OTJ6" s="69"/>
      <c r="OTK6" s="69"/>
      <c r="OTL6" s="69"/>
      <c r="OTM6" s="69"/>
      <c r="OTN6" s="69"/>
      <c r="OTO6" s="69"/>
      <c r="OTP6" s="69"/>
      <c r="OTQ6" s="69"/>
      <c r="OTR6" s="69"/>
      <c r="OTS6" s="69"/>
      <c r="OTT6" s="69"/>
      <c r="OTU6" s="69"/>
      <c r="OTV6" s="69"/>
      <c r="OTW6" s="69"/>
      <c r="OTX6" s="69"/>
      <c r="OTY6" s="69"/>
      <c r="OTZ6" s="69"/>
      <c r="OUA6" s="69"/>
      <c r="OUB6" s="69"/>
      <c r="OUC6" s="69"/>
      <c r="OUD6" s="69"/>
      <c r="OUE6" s="69"/>
      <c r="OUF6" s="69"/>
      <c r="OUG6" s="69"/>
      <c r="OUH6" s="69"/>
      <c r="OUI6" s="69"/>
      <c r="OUJ6" s="69"/>
      <c r="OUK6" s="69"/>
      <c r="OUL6" s="69"/>
      <c r="OUM6" s="69"/>
      <c r="OUN6" s="69"/>
      <c r="OUO6" s="69"/>
      <c r="OUP6" s="69"/>
      <c r="OUQ6" s="69"/>
      <c r="OUR6" s="69"/>
      <c r="OUS6" s="69"/>
      <c r="OUT6" s="69"/>
      <c r="OUU6" s="69"/>
      <c r="OUV6" s="69"/>
      <c r="OUW6" s="69"/>
      <c r="OUX6" s="69"/>
      <c r="OUY6" s="69"/>
      <c r="OUZ6" s="69"/>
      <c r="OVA6" s="69"/>
      <c r="OVB6" s="69"/>
      <c r="OVC6" s="69"/>
      <c r="OVD6" s="69"/>
      <c r="OVE6" s="69"/>
      <c r="OVF6" s="69"/>
      <c r="OVG6" s="69"/>
      <c r="OVH6" s="69"/>
      <c r="OVI6" s="69"/>
      <c r="OVJ6" s="69"/>
      <c r="OVK6" s="69"/>
      <c r="OVL6" s="69"/>
      <c r="OVM6" s="69"/>
      <c r="OVN6" s="69"/>
      <c r="OVO6" s="69"/>
      <c r="OVP6" s="69"/>
      <c r="OVQ6" s="69"/>
      <c r="OVR6" s="69"/>
      <c r="OVS6" s="69"/>
      <c r="OVT6" s="69"/>
      <c r="OVU6" s="69"/>
      <c r="OVV6" s="69"/>
      <c r="OVW6" s="69"/>
      <c r="OVX6" s="69"/>
      <c r="OVY6" s="69"/>
      <c r="OVZ6" s="69"/>
      <c r="OWA6" s="69"/>
      <c r="OWB6" s="69"/>
      <c r="OWC6" s="69"/>
      <c r="OWD6" s="69"/>
      <c r="OWE6" s="69"/>
      <c r="OWF6" s="69"/>
      <c r="OWG6" s="69"/>
      <c r="OWH6" s="69"/>
      <c r="OWI6" s="69"/>
      <c r="OWJ6" s="69"/>
      <c r="OWK6" s="69"/>
      <c r="OWL6" s="69"/>
      <c r="OWM6" s="69"/>
      <c r="OWN6" s="69"/>
      <c r="OWO6" s="69"/>
      <c r="OWP6" s="69"/>
      <c r="OWQ6" s="69"/>
      <c r="OWR6" s="69"/>
      <c r="OWS6" s="69"/>
      <c r="OWT6" s="69"/>
      <c r="OWU6" s="69"/>
      <c r="OWV6" s="69"/>
      <c r="OWW6" s="69"/>
      <c r="OWX6" s="69"/>
      <c r="OWY6" s="69"/>
      <c r="OWZ6" s="69"/>
      <c r="OXA6" s="69"/>
      <c r="OXB6" s="69"/>
      <c r="OXC6" s="69"/>
      <c r="OXD6" s="69"/>
      <c r="OXE6" s="69"/>
      <c r="OXF6" s="69"/>
      <c r="OXG6" s="69"/>
      <c r="OXH6" s="69"/>
      <c r="OXI6" s="69"/>
      <c r="OXJ6" s="69"/>
      <c r="OXK6" s="69"/>
      <c r="OXL6" s="69"/>
      <c r="OXM6" s="69"/>
      <c r="OXN6" s="69"/>
      <c r="OXO6" s="69"/>
      <c r="OXP6" s="69"/>
      <c r="OXQ6" s="69"/>
      <c r="OXR6" s="69"/>
      <c r="OXS6" s="69"/>
      <c r="OXT6" s="69"/>
      <c r="OXU6" s="69"/>
      <c r="OXV6" s="69"/>
      <c r="OXW6" s="69"/>
      <c r="OXX6" s="69"/>
      <c r="OXY6" s="69"/>
      <c r="OXZ6" s="69"/>
      <c r="OYA6" s="69"/>
      <c r="OYB6" s="69"/>
      <c r="OYC6" s="69"/>
      <c r="OYD6" s="69"/>
      <c r="OYE6" s="69"/>
      <c r="OYF6" s="69"/>
      <c r="OYG6" s="69"/>
      <c r="OYH6" s="69"/>
      <c r="OYI6" s="69"/>
      <c r="OYJ6" s="69"/>
      <c r="OYK6" s="69"/>
      <c r="OYL6" s="69"/>
      <c r="OYM6" s="69"/>
      <c r="OYN6" s="69"/>
      <c r="OYO6" s="69"/>
      <c r="OYP6" s="69"/>
      <c r="OYQ6" s="69"/>
      <c r="OYR6" s="69"/>
      <c r="OYS6" s="69"/>
      <c r="OYT6" s="69"/>
      <c r="OYU6" s="69"/>
      <c r="OYV6" s="69"/>
      <c r="OYW6" s="69"/>
      <c r="OYX6" s="69"/>
      <c r="OYY6" s="69"/>
      <c r="OYZ6" s="69"/>
      <c r="OZA6" s="69"/>
      <c r="OZB6" s="69"/>
      <c r="OZC6" s="69"/>
      <c r="OZD6" s="69"/>
      <c r="OZE6" s="69"/>
      <c r="OZF6" s="69"/>
      <c r="OZG6" s="69"/>
      <c r="OZH6" s="69"/>
      <c r="OZI6" s="69"/>
      <c r="OZJ6" s="69"/>
      <c r="OZK6" s="69"/>
      <c r="OZL6" s="69"/>
      <c r="OZM6" s="69"/>
      <c r="OZN6" s="69"/>
      <c r="OZO6" s="69"/>
      <c r="OZP6" s="69"/>
      <c r="OZQ6" s="69"/>
      <c r="OZR6" s="69"/>
      <c r="OZS6" s="69"/>
      <c r="OZT6" s="69"/>
      <c r="OZU6" s="69"/>
      <c r="OZV6" s="69"/>
      <c r="OZW6" s="69"/>
      <c r="OZX6" s="69"/>
      <c r="OZY6" s="69"/>
      <c r="OZZ6" s="69"/>
      <c r="PAA6" s="69"/>
      <c r="PAB6" s="69"/>
      <c r="PAC6" s="69"/>
      <c r="PAD6" s="69"/>
      <c r="PAE6" s="69"/>
      <c r="PAF6" s="69"/>
      <c r="PAG6" s="69"/>
      <c r="PAH6" s="69"/>
      <c r="PAI6" s="69"/>
      <c r="PAJ6" s="69"/>
      <c r="PAK6" s="69"/>
      <c r="PAL6" s="69"/>
      <c r="PAM6" s="69"/>
      <c r="PAN6" s="69"/>
      <c r="PAO6" s="69"/>
      <c r="PAP6" s="69"/>
      <c r="PAQ6" s="69"/>
      <c r="PAR6" s="69"/>
      <c r="PAS6" s="69"/>
      <c r="PAT6" s="69"/>
      <c r="PAU6" s="69"/>
      <c r="PAV6" s="69"/>
      <c r="PAW6" s="69"/>
      <c r="PAX6" s="69"/>
      <c r="PAY6" s="69"/>
      <c r="PAZ6" s="69"/>
      <c r="PBA6" s="69"/>
      <c r="PBB6" s="69"/>
      <c r="PBC6" s="69"/>
      <c r="PBD6" s="69"/>
      <c r="PBE6" s="69"/>
      <c r="PBF6" s="69"/>
      <c r="PBG6" s="69"/>
      <c r="PBH6" s="69"/>
      <c r="PBI6" s="69"/>
      <c r="PBJ6" s="69"/>
      <c r="PBK6" s="69"/>
      <c r="PBL6" s="69"/>
      <c r="PBM6" s="69"/>
      <c r="PBN6" s="69"/>
      <c r="PBO6" s="69"/>
      <c r="PBP6" s="69"/>
      <c r="PBQ6" s="69"/>
      <c r="PBR6" s="69"/>
      <c r="PBS6" s="69"/>
      <c r="PBT6" s="69"/>
      <c r="PBU6" s="69"/>
      <c r="PBV6" s="69"/>
      <c r="PBW6" s="69"/>
      <c r="PBX6" s="69"/>
      <c r="PBY6" s="69"/>
      <c r="PBZ6" s="69"/>
      <c r="PCA6" s="69"/>
      <c r="PCB6" s="69"/>
      <c r="PCC6" s="69"/>
      <c r="PCD6" s="69"/>
      <c r="PCE6" s="69"/>
      <c r="PCF6" s="69"/>
      <c r="PCG6" s="69"/>
      <c r="PCH6" s="69"/>
      <c r="PCI6" s="69"/>
      <c r="PCJ6" s="69"/>
      <c r="PCK6" s="69"/>
      <c r="PCL6" s="69"/>
      <c r="PCM6" s="69"/>
      <c r="PCN6" s="69"/>
      <c r="PCO6" s="69"/>
      <c r="PCP6" s="69"/>
      <c r="PCQ6" s="69"/>
      <c r="PCR6" s="69"/>
      <c r="PCS6" s="69"/>
      <c r="PCT6" s="69"/>
      <c r="PCU6" s="69"/>
      <c r="PCV6" s="69"/>
      <c r="PCW6" s="69"/>
      <c r="PCX6" s="69"/>
      <c r="PCY6" s="69"/>
      <c r="PCZ6" s="69"/>
      <c r="PDA6" s="69"/>
      <c r="PDB6" s="69"/>
      <c r="PDC6" s="69"/>
      <c r="PDD6" s="69"/>
      <c r="PDE6" s="69"/>
      <c r="PDF6" s="69"/>
      <c r="PDG6" s="69"/>
      <c r="PDH6" s="69"/>
      <c r="PDI6" s="69"/>
      <c r="PDJ6" s="69"/>
      <c r="PDK6" s="69"/>
      <c r="PDL6" s="69"/>
      <c r="PDM6" s="69"/>
      <c r="PDN6" s="69"/>
      <c r="PDO6" s="69"/>
      <c r="PDP6" s="69"/>
      <c r="PDQ6" s="69"/>
      <c r="PDR6" s="69"/>
      <c r="PDS6" s="69"/>
      <c r="PDT6" s="69"/>
      <c r="PDU6" s="69"/>
      <c r="PDV6" s="69"/>
      <c r="PDW6" s="69"/>
      <c r="PDX6" s="69"/>
      <c r="PDY6" s="69"/>
      <c r="PDZ6" s="69"/>
      <c r="PEA6" s="69"/>
      <c r="PEB6" s="69"/>
      <c r="PEC6" s="69"/>
      <c r="PED6" s="69"/>
      <c r="PEE6" s="69"/>
      <c r="PEF6" s="69"/>
      <c r="PEG6" s="69"/>
      <c r="PEH6" s="69"/>
      <c r="PEI6" s="69"/>
      <c r="PEJ6" s="69"/>
      <c r="PEK6" s="69"/>
      <c r="PEL6" s="69"/>
      <c r="PEM6" s="69"/>
      <c r="PEN6" s="69"/>
      <c r="PEO6" s="69"/>
      <c r="PEP6" s="69"/>
      <c r="PEQ6" s="69"/>
      <c r="PER6" s="69"/>
      <c r="PES6" s="69"/>
      <c r="PET6" s="69"/>
      <c r="PEU6" s="69"/>
      <c r="PEV6" s="69"/>
      <c r="PEW6" s="69"/>
      <c r="PEX6" s="69"/>
      <c r="PEY6" s="69"/>
      <c r="PEZ6" s="69"/>
      <c r="PFA6" s="69"/>
      <c r="PFB6" s="69"/>
      <c r="PFC6" s="69"/>
      <c r="PFD6" s="69"/>
      <c r="PFE6" s="69"/>
      <c r="PFF6" s="69"/>
      <c r="PFG6" s="69"/>
      <c r="PFH6" s="69"/>
      <c r="PFI6" s="69"/>
      <c r="PFJ6" s="69"/>
      <c r="PFK6" s="69"/>
      <c r="PFL6" s="69"/>
      <c r="PFM6" s="69"/>
      <c r="PFN6" s="69"/>
      <c r="PFO6" s="69"/>
      <c r="PFP6" s="69"/>
      <c r="PFQ6" s="69"/>
      <c r="PFR6" s="69"/>
      <c r="PFS6" s="69"/>
      <c r="PFT6" s="69"/>
      <c r="PFU6" s="69"/>
      <c r="PFV6" s="69"/>
      <c r="PFW6" s="69"/>
      <c r="PFX6" s="69"/>
      <c r="PFY6" s="69"/>
      <c r="PFZ6" s="69"/>
      <c r="PGA6" s="69"/>
      <c r="PGB6" s="69"/>
      <c r="PGC6" s="69"/>
      <c r="PGD6" s="69"/>
      <c r="PGE6" s="69"/>
      <c r="PGF6" s="69"/>
      <c r="PGG6" s="69"/>
      <c r="PGH6" s="69"/>
      <c r="PGI6" s="69"/>
      <c r="PGJ6" s="69"/>
      <c r="PGK6" s="69"/>
      <c r="PGL6" s="69"/>
      <c r="PGM6" s="69"/>
      <c r="PGN6" s="69"/>
      <c r="PGO6" s="69"/>
      <c r="PGP6" s="69"/>
      <c r="PGQ6" s="69"/>
      <c r="PGR6" s="69"/>
      <c r="PGS6" s="69"/>
      <c r="PGT6" s="69"/>
      <c r="PGU6" s="69"/>
      <c r="PGV6" s="69"/>
      <c r="PGW6" s="69"/>
      <c r="PGX6" s="69"/>
      <c r="PGY6" s="69"/>
      <c r="PGZ6" s="69"/>
      <c r="PHA6" s="69"/>
      <c r="PHB6" s="69"/>
      <c r="PHC6" s="69"/>
      <c r="PHD6" s="69"/>
      <c r="PHE6" s="69"/>
      <c r="PHF6" s="69"/>
      <c r="PHG6" s="69"/>
      <c r="PHH6" s="69"/>
      <c r="PHI6" s="69"/>
      <c r="PHJ6" s="69"/>
      <c r="PHK6" s="69"/>
      <c r="PHL6" s="69"/>
      <c r="PHM6" s="69"/>
      <c r="PHN6" s="69"/>
      <c r="PHO6" s="69"/>
      <c r="PHP6" s="69"/>
      <c r="PHQ6" s="69"/>
      <c r="PHR6" s="69"/>
      <c r="PHS6" s="69"/>
      <c r="PHT6" s="69"/>
      <c r="PHU6" s="69"/>
      <c r="PHV6" s="69"/>
      <c r="PHW6" s="69"/>
      <c r="PHX6" s="69"/>
      <c r="PHY6" s="69"/>
      <c r="PHZ6" s="69"/>
      <c r="PIA6" s="69"/>
      <c r="PIB6" s="69"/>
      <c r="PIC6" s="69"/>
      <c r="PID6" s="69"/>
      <c r="PIE6" s="69"/>
      <c r="PIF6" s="69"/>
      <c r="PIG6" s="69"/>
      <c r="PIH6" s="69"/>
      <c r="PII6" s="69"/>
      <c r="PIJ6" s="69"/>
      <c r="PIK6" s="69"/>
      <c r="PIL6" s="69"/>
      <c r="PIM6" s="69"/>
      <c r="PIN6" s="69"/>
      <c r="PIO6" s="69"/>
      <c r="PIP6" s="69"/>
      <c r="PIQ6" s="69"/>
      <c r="PIR6" s="69"/>
      <c r="PIS6" s="69"/>
      <c r="PIT6" s="69"/>
      <c r="PIU6" s="69"/>
      <c r="PIV6" s="69"/>
      <c r="PIW6" s="69"/>
      <c r="PIX6" s="69"/>
      <c r="PIY6" s="69"/>
      <c r="PIZ6" s="69"/>
      <c r="PJA6" s="69"/>
      <c r="PJB6" s="69"/>
      <c r="PJC6" s="69"/>
      <c r="PJD6" s="69"/>
      <c r="PJE6" s="69"/>
      <c r="PJF6" s="69"/>
      <c r="PJG6" s="69"/>
      <c r="PJH6" s="69"/>
      <c r="PJI6" s="69"/>
      <c r="PJJ6" s="69"/>
      <c r="PJK6" s="69"/>
      <c r="PJL6" s="69"/>
      <c r="PJM6" s="69"/>
      <c r="PJN6" s="69"/>
      <c r="PJO6" s="69"/>
      <c r="PJP6" s="69"/>
      <c r="PJQ6" s="69"/>
      <c r="PJR6" s="69"/>
      <c r="PJS6" s="69"/>
      <c r="PJT6" s="69"/>
      <c r="PJU6" s="69"/>
      <c r="PJV6" s="69"/>
      <c r="PJW6" s="69"/>
      <c r="PJX6" s="69"/>
      <c r="PJY6" s="69"/>
      <c r="PJZ6" s="69"/>
      <c r="PKA6" s="69"/>
      <c r="PKB6" s="69"/>
      <c r="PKC6" s="69"/>
      <c r="PKD6" s="69"/>
      <c r="PKE6" s="69"/>
      <c r="PKF6" s="69"/>
      <c r="PKG6" s="69"/>
      <c r="PKH6" s="69"/>
      <c r="PKI6" s="69"/>
      <c r="PKJ6" s="69"/>
      <c r="PKK6" s="69"/>
      <c r="PKL6" s="69"/>
      <c r="PKM6" s="69"/>
      <c r="PKN6" s="69"/>
      <c r="PKO6" s="69"/>
      <c r="PKP6" s="69"/>
      <c r="PKQ6" s="69"/>
      <c r="PKR6" s="69"/>
      <c r="PKS6" s="69"/>
      <c r="PKT6" s="69"/>
      <c r="PKU6" s="69"/>
      <c r="PKV6" s="69"/>
      <c r="PKW6" s="69"/>
      <c r="PKX6" s="69"/>
      <c r="PKY6" s="69"/>
      <c r="PKZ6" s="69"/>
      <c r="PLA6" s="69"/>
      <c r="PLB6" s="69"/>
      <c r="PLC6" s="69"/>
      <c r="PLD6" s="69"/>
      <c r="PLE6" s="69"/>
      <c r="PLF6" s="69"/>
      <c r="PLG6" s="69"/>
      <c r="PLH6" s="69"/>
      <c r="PLI6" s="69"/>
      <c r="PLJ6" s="69"/>
      <c r="PLK6" s="69"/>
      <c r="PLL6" s="69"/>
      <c r="PLM6" s="69"/>
      <c r="PLN6" s="69"/>
      <c r="PLO6" s="69"/>
      <c r="PLP6" s="69"/>
      <c r="PLQ6" s="69"/>
      <c r="PLR6" s="69"/>
      <c r="PLS6" s="69"/>
      <c r="PLT6" s="69"/>
      <c r="PLU6" s="69"/>
      <c r="PLV6" s="69"/>
      <c r="PLW6" s="69"/>
      <c r="PLX6" s="69"/>
      <c r="PLY6" s="69"/>
      <c r="PLZ6" s="69"/>
      <c r="PMA6" s="69"/>
      <c r="PMB6" s="69"/>
      <c r="PMC6" s="69"/>
      <c r="PMD6" s="69"/>
      <c r="PME6" s="69"/>
      <c r="PMF6" s="69"/>
      <c r="PMG6" s="69"/>
      <c r="PMH6" s="69"/>
      <c r="PMI6" s="69"/>
      <c r="PMJ6" s="69"/>
      <c r="PMK6" s="69"/>
      <c r="PML6" s="69"/>
      <c r="PMM6" s="69"/>
      <c r="PMN6" s="69"/>
      <c r="PMO6" s="69"/>
      <c r="PMP6" s="69"/>
      <c r="PMQ6" s="69"/>
      <c r="PMR6" s="69"/>
      <c r="PMS6" s="69"/>
      <c r="PMT6" s="69"/>
      <c r="PMU6" s="69"/>
      <c r="PMV6" s="69"/>
      <c r="PMW6" s="69"/>
      <c r="PMX6" s="69"/>
      <c r="PMY6" s="69"/>
      <c r="PMZ6" s="69"/>
      <c r="PNA6" s="69"/>
      <c r="PNB6" s="69"/>
      <c r="PNC6" s="69"/>
      <c r="PND6" s="69"/>
      <c r="PNE6" s="69"/>
      <c r="PNF6" s="69"/>
      <c r="PNG6" s="69"/>
      <c r="PNH6" s="69"/>
      <c r="PNI6" s="69"/>
      <c r="PNJ6" s="69"/>
      <c r="PNK6" s="69"/>
      <c r="PNL6" s="69"/>
      <c r="PNM6" s="69"/>
      <c r="PNN6" s="69"/>
      <c r="PNO6" s="69"/>
      <c r="PNP6" s="69"/>
      <c r="PNQ6" s="69"/>
      <c r="PNR6" s="69"/>
      <c r="PNS6" s="69"/>
      <c r="PNT6" s="69"/>
      <c r="PNU6" s="69"/>
      <c r="PNV6" s="69"/>
      <c r="PNW6" s="69"/>
      <c r="PNX6" s="69"/>
      <c r="PNY6" s="69"/>
      <c r="PNZ6" s="69"/>
      <c r="POA6" s="69"/>
      <c r="POB6" s="69"/>
      <c r="POC6" s="69"/>
      <c r="POD6" s="69"/>
      <c r="POE6" s="69"/>
      <c r="POF6" s="69"/>
      <c r="POG6" s="69"/>
      <c r="POH6" s="69"/>
      <c r="POI6" s="69"/>
      <c r="POJ6" s="69"/>
      <c r="POK6" s="69"/>
      <c r="POL6" s="69"/>
      <c r="POM6" s="69"/>
      <c r="PON6" s="69"/>
      <c r="POO6" s="69"/>
      <c r="POP6" s="69"/>
      <c r="POQ6" s="69"/>
      <c r="POR6" s="69"/>
      <c r="POS6" s="69"/>
      <c r="POT6" s="69"/>
      <c r="POU6" s="69"/>
      <c r="POV6" s="69"/>
      <c r="POW6" s="69"/>
      <c r="POX6" s="69"/>
      <c r="POY6" s="69"/>
      <c r="POZ6" s="69"/>
      <c r="PPA6" s="69"/>
      <c r="PPB6" s="69"/>
      <c r="PPC6" s="69"/>
      <c r="PPD6" s="69"/>
      <c r="PPE6" s="69"/>
      <c r="PPF6" s="69"/>
      <c r="PPG6" s="69"/>
      <c r="PPH6" s="69"/>
      <c r="PPI6" s="69"/>
      <c r="PPJ6" s="69"/>
      <c r="PPK6" s="69"/>
      <c r="PPL6" s="69"/>
      <c r="PPM6" s="69"/>
      <c r="PPN6" s="69"/>
      <c r="PPO6" s="69"/>
      <c r="PPP6" s="69"/>
      <c r="PPQ6" s="69"/>
      <c r="PPR6" s="69"/>
      <c r="PPS6" s="69"/>
      <c r="PPT6" s="69"/>
      <c r="PPU6" s="69"/>
      <c r="PPV6" s="69"/>
      <c r="PPW6" s="69"/>
      <c r="PPX6" s="69"/>
      <c r="PPY6" s="69"/>
      <c r="PPZ6" s="69"/>
      <c r="PQA6" s="69"/>
      <c r="PQB6" s="69"/>
      <c r="PQC6" s="69"/>
      <c r="PQD6" s="69"/>
      <c r="PQE6" s="69"/>
      <c r="PQF6" s="69"/>
      <c r="PQG6" s="69"/>
      <c r="PQH6" s="69"/>
      <c r="PQI6" s="69"/>
      <c r="PQJ6" s="69"/>
      <c r="PQK6" s="69"/>
      <c r="PQL6" s="69"/>
      <c r="PQM6" s="69"/>
      <c r="PQN6" s="69"/>
      <c r="PQO6" s="69"/>
      <c r="PQP6" s="69"/>
      <c r="PQQ6" s="69"/>
      <c r="PQR6" s="69"/>
      <c r="PQS6" s="69"/>
      <c r="PQT6" s="69"/>
      <c r="PQU6" s="69"/>
      <c r="PQV6" s="69"/>
      <c r="PQW6" s="69"/>
      <c r="PQX6" s="69"/>
      <c r="PQY6" s="69"/>
      <c r="PQZ6" s="69"/>
      <c r="PRA6" s="69"/>
      <c r="PRB6" s="69"/>
      <c r="PRC6" s="69"/>
      <c r="PRD6" s="69"/>
      <c r="PRE6" s="69"/>
      <c r="PRF6" s="69"/>
      <c r="PRG6" s="69"/>
      <c r="PRH6" s="69"/>
      <c r="PRI6" s="69"/>
      <c r="PRJ6" s="69"/>
      <c r="PRK6" s="69"/>
      <c r="PRL6" s="69"/>
      <c r="PRM6" s="69"/>
      <c r="PRN6" s="69"/>
      <c r="PRO6" s="69"/>
      <c r="PRP6" s="69"/>
      <c r="PRQ6" s="69"/>
      <c r="PRR6" s="69"/>
      <c r="PRS6" s="69"/>
      <c r="PRT6" s="69"/>
      <c r="PRU6" s="69"/>
      <c r="PRV6" s="69"/>
      <c r="PRW6" s="69"/>
      <c r="PRX6" s="69"/>
      <c r="PRY6" s="69"/>
      <c r="PRZ6" s="69"/>
      <c r="PSA6" s="69"/>
      <c r="PSB6" s="69"/>
      <c r="PSC6" s="69"/>
      <c r="PSD6" s="69"/>
      <c r="PSE6" s="69"/>
      <c r="PSF6" s="69"/>
      <c r="PSG6" s="69"/>
      <c r="PSH6" s="69"/>
      <c r="PSI6" s="69"/>
      <c r="PSJ6" s="69"/>
      <c r="PSK6" s="69"/>
      <c r="PSL6" s="69"/>
      <c r="PSM6" s="69"/>
      <c r="PSN6" s="69"/>
      <c r="PSO6" s="69"/>
      <c r="PSP6" s="69"/>
      <c r="PSQ6" s="69"/>
      <c r="PSR6" s="69"/>
      <c r="PSS6" s="69"/>
      <c r="PST6" s="69"/>
      <c r="PSU6" s="69"/>
      <c r="PSV6" s="69"/>
      <c r="PSW6" s="69"/>
      <c r="PSX6" s="69"/>
      <c r="PSY6" s="69"/>
      <c r="PSZ6" s="69"/>
      <c r="PTA6" s="69"/>
      <c r="PTB6" s="69"/>
      <c r="PTC6" s="69"/>
      <c r="PTD6" s="69"/>
      <c r="PTE6" s="69"/>
      <c r="PTF6" s="69"/>
      <c r="PTG6" s="69"/>
      <c r="PTH6" s="69"/>
      <c r="PTI6" s="69"/>
      <c r="PTJ6" s="69"/>
      <c r="PTK6" s="69"/>
      <c r="PTL6" s="69"/>
      <c r="PTM6" s="69"/>
      <c r="PTN6" s="69"/>
      <c r="PTO6" s="69"/>
      <c r="PTP6" s="69"/>
      <c r="PTQ6" s="69"/>
      <c r="PTR6" s="69"/>
      <c r="PTS6" s="69"/>
      <c r="PTT6" s="69"/>
      <c r="PTU6" s="69"/>
      <c r="PTV6" s="69"/>
      <c r="PTW6" s="69"/>
      <c r="PTX6" s="69"/>
      <c r="PTY6" s="69"/>
      <c r="PTZ6" s="69"/>
      <c r="PUA6" s="69"/>
      <c r="PUB6" s="69"/>
      <c r="PUC6" s="69"/>
      <c r="PUD6" s="69"/>
      <c r="PUE6" s="69"/>
      <c r="PUF6" s="69"/>
      <c r="PUG6" s="69"/>
      <c r="PUH6" s="69"/>
      <c r="PUI6" s="69"/>
      <c r="PUJ6" s="69"/>
      <c r="PUK6" s="69"/>
      <c r="PUL6" s="69"/>
      <c r="PUM6" s="69"/>
      <c r="PUN6" s="69"/>
      <c r="PUO6" s="69"/>
      <c r="PUP6" s="69"/>
      <c r="PUQ6" s="69"/>
      <c r="PUR6" s="69"/>
      <c r="PUS6" s="69"/>
      <c r="PUT6" s="69"/>
      <c r="PUU6" s="69"/>
      <c r="PUV6" s="69"/>
      <c r="PUW6" s="69"/>
      <c r="PUX6" s="69"/>
      <c r="PUY6" s="69"/>
      <c r="PUZ6" s="69"/>
      <c r="PVA6" s="69"/>
      <c r="PVB6" s="69"/>
      <c r="PVC6" s="69"/>
      <c r="PVD6" s="69"/>
      <c r="PVE6" s="69"/>
      <c r="PVF6" s="69"/>
      <c r="PVG6" s="69"/>
      <c r="PVH6" s="69"/>
      <c r="PVI6" s="69"/>
      <c r="PVJ6" s="69"/>
      <c r="PVK6" s="69"/>
      <c r="PVL6" s="69"/>
      <c r="PVM6" s="69"/>
      <c r="PVN6" s="69"/>
      <c r="PVO6" s="69"/>
      <c r="PVP6" s="69"/>
      <c r="PVQ6" s="69"/>
      <c r="PVR6" s="69"/>
      <c r="PVS6" s="69"/>
      <c r="PVT6" s="69"/>
      <c r="PVU6" s="69"/>
      <c r="PVV6" s="69"/>
      <c r="PVW6" s="69"/>
      <c r="PVX6" s="69"/>
      <c r="PVY6" s="69"/>
      <c r="PVZ6" s="69"/>
      <c r="PWA6" s="69"/>
      <c r="PWB6" s="69"/>
      <c r="PWC6" s="69"/>
      <c r="PWD6" s="69"/>
      <c r="PWE6" s="69"/>
      <c r="PWF6" s="69"/>
      <c r="PWG6" s="69"/>
      <c r="PWH6" s="69"/>
      <c r="PWI6" s="69"/>
      <c r="PWJ6" s="69"/>
      <c r="PWK6" s="69"/>
      <c r="PWL6" s="69"/>
      <c r="PWM6" s="69"/>
      <c r="PWN6" s="69"/>
      <c r="PWO6" s="69"/>
      <c r="PWP6" s="69"/>
      <c r="PWQ6" s="69"/>
      <c r="PWR6" s="69"/>
      <c r="PWS6" s="69"/>
      <c r="PWT6" s="69"/>
      <c r="PWU6" s="69"/>
      <c r="PWV6" s="69"/>
      <c r="PWW6" s="69"/>
      <c r="PWX6" s="69"/>
      <c r="PWY6" s="69"/>
      <c r="PWZ6" s="69"/>
      <c r="PXA6" s="69"/>
      <c r="PXB6" s="69"/>
      <c r="PXC6" s="69"/>
      <c r="PXD6" s="69"/>
      <c r="PXE6" s="69"/>
      <c r="PXF6" s="69"/>
      <c r="PXG6" s="69"/>
      <c r="PXH6" s="69"/>
      <c r="PXI6" s="69"/>
      <c r="PXJ6" s="69"/>
      <c r="PXK6" s="69"/>
      <c r="PXL6" s="69"/>
      <c r="PXM6" s="69"/>
      <c r="PXN6" s="69"/>
      <c r="PXO6" s="69"/>
      <c r="PXP6" s="69"/>
      <c r="PXQ6" s="69"/>
      <c r="PXR6" s="69"/>
      <c r="PXS6" s="69"/>
      <c r="PXT6" s="69"/>
      <c r="PXU6" s="69"/>
      <c r="PXV6" s="69"/>
      <c r="PXW6" s="69"/>
      <c r="PXX6" s="69"/>
      <c r="PXY6" s="69"/>
      <c r="PXZ6" s="69"/>
      <c r="PYA6" s="69"/>
      <c r="PYB6" s="69"/>
      <c r="PYC6" s="69"/>
      <c r="PYD6" s="69"/>
      <c r="PYE6" s="69"/>
      <c r="PYF6" s="69"/>
      <c r="PYG6" s="69"/>
      <c r="PYH6" s="69"/>
      <c r="PYI6" s="69"/>
      <c r="PYJ6" s="69"/>
      <c r="PYK6" s="69"/>
      <c r="PYL6" s="69"/>
      <c r="PYM6" s="69"/>
      <c r="PYN6" s="69"/>
      <c r="PYO6" s="69"/>
      <c r="PYP6" s="69"/>
      <c r="PYQ6" s="69"/>
      <c r="PYR6" s="69"/>
      <c r="PYS6" s="69"/>
      <c r="PYT6" s="69"/>
      <c r="PYU6" s="69"/>
      <c r="PYV6" s="69"/>
      <c r="PYW6" s="69"/>
      <c r="PYX6" s="69"/>
      <c r="PYY6" s="69"/>
      <c r="PYZ6" s="69"/>
      <c r="PZA6" s="69"/>
      <c r="PZB6" s="69"/>
      <c r="PZC6" s="69"/>
      <c r="PZD6" s="69"/>
      <c r="PZE6" s="69"/>
      <c r="PZF6" s="69"/>
      <c r="PZG6" s="69"/>
      <c r="PZH6" s="69"/>
      <c r="PZI6" s="69"/>
      <c r="PZJ6" s="69"/>
      <c r="PZK6" s="69"/>
      <c r="PZL6" s="69"/>
      <c r="PZM6" s="69"/>
      <c r="PZN6" s="69"/>
      <c r="PZO6" s="69"/>
      <c r="PZP6" s="69"/>
      <c r="PZQ6" s="69"/>
      <c r="PZR6" s="69"/>
      <c r="PZS6" s="69"/>
      <c r="PZT6" s="69"/>
      <c r="PZU6" s="69"/>
      <c r="PZV6" s="69"/>
      <c r="PZW6" s="69"/>
      <c r="PZX6" s="69"/>
      <c r="PZY6" s="69"/>
      <c r="PZZ6" s="69"/>
      <c r="QAA6" s="69"/>
      <c r="QAB6" s="69"/>
      <c r="QAC6" s="69"/>
      <c r="QAD6" s="69"/>
      <c r="QAE6" s="69"/>
      <c r="QAF6" s="69"/>
      <c r="QAG6" s="69"/>
      <c r="QAH6" s="69"/>
      <c r="QAI6" s="69"/>
      <c r="QAJ6" s="69"/>
      <c r="QAK6" s="69"/>
      <c r="QAL6" s="69"/>
      <c r="QAM6" s="69"/>
      <c r="QAN6" s="69"/>
      <c r="QAO6" s="69"/>
      <c r="QAP6" s="69"/>
      <c r="QAQ6" s="69"/>
      <c r="QAR6" s="69"/>
      <c r="QAS6" s="69"/>
      <c r="QAT6" s="69"/>
      <c r="QAU6" s="69"/>
      <c r="QAV6" s="69"/>
      <c r="QAW6" s="69"/>
      <c r="QAX6" s="69"/>
      <c r="QAY6" s="69"/>
      <c r="QAZ6" s="69"/>
      <c r="QBA6" s="69"/>
      <c r="QBB6" s="69"/>
      <c r="QBC6" s="69"/>
      <c r="QBD6" s="69"/>
      <c r="QBE6" s="69"/>
      <c r="QBF6" s="69"/>
      <c r="QBG6" s="69"/>
      <c r="QBH6" s="69"/>
      <c r="QBI6" s="69"/>
      <c r="QBJ6" s="69"/>
      <c r="QBK6" s="69"/>
      <c r="QBL6" s="69"/>
      <c r="QBM6" s="69"/>
      <c r="QBN6" s="69"/>
      <c r="QBO6" s="69"/>
      <c r="QBP6" s="69"/>
      <c r="QBQ6" s="69"/>
      <c r="QBR6" s="69"/>
      <c r="QBS6" s="69"/>
      <c r="QBT6" s="69"/>
      <c r="QBU6" s="69"/>
      <c r="QBV6" s="69"/>
      <c r="QBW6" s="69"/>
      <c r="QBX6" s="69"/>
      <c r="QBY6" s="69"/>
      <c r="QBZ6" s="69"/>
      <c r="QCA6" s="69"/>
      <c r="QCB6" s="69"/>
      <c r="QCC6" s="69"/>
      <c r="QCD6" s="69"/>
      <c r="QCE6" s="69"/>
      <c r="QCF6" s="69"/>
      <c r="QCG6" s="69"/>
      <c r="QCH6" s="69"/>
      <c r="QCI6" s="69"/>
      <c r="QCJ6" s="69"/>
      <c r="QCK6" s="69"/>
      <c r="QCL6" s="69"/>
      <c r="QCM6" s="69"/>
      <c r="QCN6" s="69"/>
      <c r="QCO6" s="69"/>
      <c r="QCP6" s="69"/>
      <c r="QCQ6" s="69"/>
      <c r="QCR6" s="69"/>
      <c r="QCS6" s="69"/>
      <c r="QCT6" s="69"/>
      <c r="QCU6" s="69"/>
      <c r="QCV6" s="69"/>
      <c r="QCW6" s="69"/>
      <c r="QCX6" s="69"/>
      <c r="QCY6" s="69"/>
      <c r="QCZ6" s="69"/>
      <c r="QDA6" s="69"/>
      <c r="QDB6" s="69"/>
      <c r="QDC6" s="69"/>
      <c r="QDD6" s="69"/>
      <c r="QDE6" s="69"/>
      <c r="QDF6" s="69"/>
      <c r="QDG6" s="69"/>
      <c r="QDH6" s="69"/>
      <c r="QDI6" s="69"/>
      <c r="QDJ6" s="69"/>
      <c r="QDK6" s="69"/>
      <c r="QDL6" s="69"/>
      <c r="QDM6" s="69"/>
      <c r="QDN6" s="69"/>
      <c r="QDO6" s="69"/>
      <c r="QDP6" s="69"/>
      <c r="QDQ6" s="69"/>
      <c r="QDR6" s="69"/>
      <c r="QDS6" s="69"/>
      <c r="QDT6" s="69"/>
      <c r="QDU6" s="69"/>
      <c r="QDV6" s="69"/>
      <c r="QDW6" s="69"/>
      <c r="QDX6" s="69"/>
      <c r="QDY6" s="69"/>
      <c r="QDZ6" s="69"/>
      <c r="QEA6" s="69"/>
      <c r="QEB6" s="69"/>
      <c r="QEC6" s="69"/>
      <c r="QED6" s="69"/>
      <c r="QEE6" s="69"/>
      <c r="QEF6" s="69"/>
      <c r="QEG6" s="69"/>
      <c r="QEH6" s="69"/>
      <c r="QEI6" s="69"/>
      <c r="QEJ6" s="69"/>
      <c r="QEK6" s="69"/>
      <c r="QEL6" s="69"/>
      <c r="QEM6" s="69"/>
      <c r="QEN6" s="69"/>
      <c r="QEO6" s="69"/>
      <c r="QEP6" s="69"/>
      <c r="QEQ6" s="69"/>
      <c r="QER6" s="69"/>
      <c r="QES6" s="69"/>
      <c r="QET6" s="69"/>
      <c r="QEU6" s="69"/>
      <c r="QEV6" s="69"/>
      <c r="QEW6" s="69"/>
      <c r="QEX6" s="69"/>
      <c r="QEY6" s="69"/>
      <c r="QEZ6" s="69"/>
      <c r="QFA6" s="69"/>
      <c r="QFB6" s="69"/>
      <c r="QFC6" s="69"/>
      <c r="QFD6" s="69"/>
      <c r="QFE6" s="69"/>
      <c r="QFF6" s="69"/>
      <c r="QFG6" s="69"/>
      <c r="QFH6" s="69"/>
      <c r="QFI6" s="69"/>
      <c r="QFJ6" s="69"/>
      <c r="QFK6" s="69"/>
      <c r="QFL6" s="69"/>
      <c r="QFM6" s="69"/>
      <c r="QFN6" s="69"/>
      <c r="QFO6" s="69"/>
      <c r="QFP6" s="69"/>
      <c r="QFQ6" s="69"/>
      <c r="QFR6" s="69"/>
      <c r="QFS6" s="69"/>
      <c r="QFT6" s="69"/>
      <c r="QFU6" s="69"/>
      <c r="QFV6" s="69"/>
      <c r="QFW6" s="69"/>
      <c r="QFX6" s="69"/>
      <c r="QFY6" s="69"/>
      <c r="QFZ6" s="69"/>
      <c r="QGA6" s="69"/>
      <c r="QGB6" s="69"/>
      <c r="QGC6" s="69"/>
      <c r="QGD6" s="69"/>
      <c r="QGE6" s="69"/>
      <c r="QGF6" s="69"/>
      <c r="QGG6" s="69"/>
      <c r="QGH6" s="69"/>
      <c r="QGI6" s="69"/>
      <c r="QGJ6" s="69"/>
      <c r="QGK6" s="69"/>
      <c r="QGL6" s="69"/>
      <c r="QGM6" s="69"/>
      <c r="QGN6" s="69"/>
      <c r="QGO6" s="69"/>
      <c r="QGP6" s="69"/>
      <c r="QGQ6" s="69"/>
      <c r="QGR6" s="69"/>
      <c r="QGS6" s="69"/>
      <c r="QGT6" s="69"/>
      <c r="QGU6" s="69"/>
      <c r="QGV6" s="69"/>
      <c r="QGW6" s="69"/>
      <c r="QGX6" s="69"/>
      <c r="QGY6" s="69"/>
      <c r="QGZ6" s="69"/>
      <c r="QHA6" s="69"/>
      <c r="QHB6" s="69"/>
      <c r="QHC6" s="69"/>
      <c r="QHD6" s="69"/>
      <c r="QHE6" s="69"/>
      <c r="QHF6" s="69"/>
      <c r="QHG6" s="69"/>
      <c r="QHH6" s="69"/>
      <c r="QHI6" s="69"/>
      <c r="QHJ6" s="69"/>
      <c r="QHK6" s="69"/>
      <c r="QHL6" s="69"/>
      <c r="QHM6" s="69"/>
      <c r="QHN6" s="69"/>
      <c r="QHO6" s="69"/>
      <c r="QHP6" s="69"/>
      <c r="QHQ6" s="69"/>
      <c r="QHR6" s="69"/>
      <c r="QHS6" s="69"/>
      <c r="QHT6" s="69"/>
      <c r="QHU6" s="69"/>
      <c r="QHV6" s="69"/>
      <c r="QHW6" s="69"/>
      <c r="QHX6" s="69"/>
      <c r="QHY6" s="69"/>
      <c r="QHZ6" s="69"/>
      <c r="QIA6" s="69"/>
      <c r="QIB6" s="69"/>
      <c r="QIC6" s="69"/>
      <c r="QID6" s="69"/>
      <c r="QIE6" s="69"/>
      <c r="QIF6" s="69"/>
      <c r="QIG6" s="69"/>
      <c r="QIH6" s="69"/>
      <c r="QII6" s="69"/>
      <c r="QIJ6" s="69"/>
      <c r="QIK6" s="69"/>
      <c r="QIL6" s="69"/>
      <c r="QIM6" s="69"/>
      <c r="QIN6" s="69"/>
      <c r="QIO6" s="69"/>
      <c r="QIP6" s="69"/>
      <c r="QIQ6" s="69"/>
      <c r="QIR6" s="69"/>
      <c r="QIS6" s="69"/>
      <c r="QIT6" s="69"/>
      <c r="QIU6" s="69"/>
      <c r="QIV6" s="69"/>
      <c r="QIW6" s="69"/>
      <c r="QIX6" s="69"/>
      <c r="QIY6" s="69"/>
      <c r="QIZ6" s="69"/>
      <c r="QJA6" s="69"/>
      <c r="QJB6" s="69"/>
      <c r="QJC6" s="69"/>
      <c r="QJD6" s="69"/>
      <c r="QJE6" s="69"/>
      <c r="QJF6" s="69"/>
      <c r="QJG6" s="69"/>
      <c r="QJH6" s="69"/>
      <c r="QJI6" s="69"/>
      <c r="QJJ6" s="69"/>
      <c r="QJK6" s="69"/>
      <c r="QJL6" s="69"/>
      <c r="QJM6" s="69"/>
      <c r="QJN6" s="69"/>
      <c r="QJO6" s="69"/>
      <c r="QJP6" s="69"/>
      <c r="QJQ6" s="69"/>
      <c r="QJR6" s="69"/>
      <c r="QJS6" s="69"/>
      <c r="QJT6" s="69"/>
      <c r="QJU6" s="69"/>
      <c r="QJV6" s="69"/>
      <c r="QJW6" s="69"/>
      <c r="QJX6" s="69"/>
      <c r="QJY6" s="69"/>
      <c r="QJZ6" s="69"/>
      <c r="QKA6" s="69"/>
      <c r="QKB6" s="69"/>
      <c r="QKC6" s="69"/>
      <c r="QKD6" s="69"/>
      <c r="QKE6" s="69"/>
      <c r="QKF6" s="69"/>
      <c r="QKG6" s="69"/>
      <c r="QKH6" s="69"/>
      <c r="QKI6" s="69"/>
      <c r="QKJ6" s="69"/>
      <c r="QKK6" s="69"/>
      <c r="QKL6" s="69"/>
      <c r="QKM6" s="69"/>
      <c r="QKN6" s="69"/>
      <c r="QKO6" s="69"/>
      <c r="QKP6" s="69"/>
      <c r="QKQ6" s="69"/>
      <c r="QKR6" s="69"/>
      <c r="QKS6" s="69"/>
      <c r="QKT6" s="69"/>
      <c r="QKU6" s="69"/>
      <c r="QKV6" s="69"/>
      <c r="QKW6" s="69"/>
      <c r="QKX6" s="69"/>
      <c r="QKY6" s="69"/>
      <c r="QKZ6" s="69"/>
      <c r="QLA6" s="69"/>
      <c r="QLB6" s="69"/>
      <c r="QLC6" s="69"/>
      <c r="QLD6" s="69"/>
      <c r="QLE6" s="69"/>
      <c r="QLF6" s="69"/>
      <c r="QLG6" s="69"/>
      <c r="QLH6" s="69"/>
      <c r="QLI6" s="69"/>
      <c r="QLJ6" s="69"/>
      <c r="QLK6" s="69"/>
      <c r="QLL6" s="69"/>
      <c r="QLM6" s="69"/>
      <c r="QLN6" s="69"/>
      <c r="QLO6" s="69"/>
      <c r="QLP6" s="69"/>
      <c r="QLQ6" s="69"/>
      <c r="QLR6" s="69"/>
      <c r="QLS6" s="69"/>
      <c r="QLT6" s="69"/>
      <c r="QLU6" s="69"/>
      <c r="QLV6" s="69"/>
      <c r="QLW6" s="69"/>
      <c r="QLX6" s="69"/>
      <c r="QLY6" s="69"/>
      <c r="QLZ6" s="69"/>
      <c r="QMA6" s="69"/>
      <c r="QMB6" s="69"/>
      <c r="QMC6" s="69"/>
      <c r="QMD6" s="69"/>
      <c r="QME6" s="69"/>
      <c r="QMF6" s="69"/>
      <c r="QMG6" s="69"/>
      <c r="QMH6" s="69"/>
      <c r="QMI6" s="69"/>
      <c r="QMJ6" s="69"/>
      <c r="QMK6" s="69"/>
      <c r="QML6" s="69"/>
      <c r="QMM6" s="69"/>
      <c r="QMN6" s="69"/>
      <c r="QMO6" s="69"/>
      <c r="QMP6" s="69"/>
      <c r="QMQ6" s="69"/>
      <c r="QMR6" s="69"/>
      <c r="QMS6" s="69"/>
      <c r="QMT6" s="69"/>
      <c r="QMU6" s="69"/>
      <c r="QMV6" s="69"/>
      <c r="QMW6" s="69"/>
      <c r="QMX6" s="69"/>
      <c r="QMY6" s="69"/>
      <c r="QMZ6" s="69"/>
      <c r="QNA6" s="69"/>
      <c r="QNB6" s="69"/>
      <c r="QNC6" s="69"/>
      <c r="QND6" s="69"/>
      <c r="QNE6" s="69"/>
      <c r="QNF6" s="69"/>
      <c r="QNG6" s="69"/>
      <c r="QNH6" s="69"/>
      <c r="QNI6" s="69"/>
      <c r="QNJ6" s="69"/>
      <c r="QNK6" s="69"/>
      <c r="QNL6" s="69"/>
      <c r="QNM6" s="69"/>
      <c r="QNN6" s="69"/>
      <c r="QNO6" s="69"/>
      <c r="QNP6" s="69"/>
      <c r="QNQ6" s="69"/>
      <c r="QNR6" s="69"/>
      <c r="QNS6" s="69"/>
      <c r="QNT6" s="69"/>
      <c r="QNU6" s="69"/>
      <c r="QNV6" s="69"/>
      <c r="QNW6" s="69"/>
      <c r="QNX6" s="69"/>
      <c r="QNY6" s="69"/>
      <c r="QNZ6" s="69"/>
      <c r="QOA6" s="69"/>
      <c r="QOB6" s="69"/>
      <c r="QOC6" s="69"/>
      <c r="QOD6" s="69"/>
      <c r="QOE6" s="69"/>
      <c r="QOF6" s="69"/>
      <c r="QOG6" s="69"/>
      <c r="QOH6" s="69"/>
      <c r="QOI6" s="69"/>
      <c r="QOJ6" s="69"/>
      <c r="QOK6" s="69"/>
      <c r="QOL6" s="69"/>
      <c r="QOM6" s="69"/>
      <c r="QON6" s="69"/>
      <c r="QOO6" s="69"/>
      <c r="QOP6" s="69"/>
      <c r="QOQ6" s="69"/>
      <c r="QOR6" s="69"/>
      <c r="QOS6" s="69"/>
      <c r="QOT6" s="69"/>
      <c r="QOU6" s="69"/>
      <c r="QOV6" s="69"/>
      <c r="QOW6" s="69"/>
      <c r="QOX6" s="69"/>
      <c r="QOY6" s="69"/>
      <c r="QOZ6" s="69"/>
      <c r="QPA6" s="69"/>
      <c r="QPB6" s="69"/>
      <c r="QPC6" s="69"/>
      <c r="QPD6" s="69"/>
      <c r="QPE6" s="69"/>
      <c r="QPF6" s="69"/>
      <c r="QPG6" s="69"/>
      <c r="QPH6" s="69"/>
      <c r="QPI6" s="69"/>
      <c r="QPJ6" s="69"/>
      <c r="QPK6" s="69"/>
      <c r="QPL6" s="69"/>
      <c r="QPM6" s="69"/>
      <c r="QPN6" s="69"/>
      <c r="QPO6" s="69"/>
      <c r="QPP6" s="69"/>
      <c r="QPQ6" s="69"/>
      <c r="QPR6" s="69"/>
      <c r="QPS6" s="69"/>
      <c r="QPT6" s="69"/>
      <c r="QPU6" s="69"/>
      <c r="QPV6" s="69"/>
      <c r="QPW6" s="69"/>
      <c r="QPX6" s="69"/>
      <c r="QPY6" s="69"/>
      <c r="QPZ6" s="69"/>
      <c r="QQA6" s="69"/>
      <c r="QQB6" s="69"/>
      <c r="QQC6" s="69"/>
      <c r="QQD6" s="69"/>
      <c r="QQE6" s="69"/>
      <c r="QQF6" s="69"/>
      <c r="QQG6" s="69"/>
      <c r="QQH6" s="69"/>
      <c r="QQI6" s="69"/>
      <c r="QQJ6" s="69"/>
      <c r="QQK6" s="69"/>
      <c r="QQL6" s="69"/>
      <c r="QQM6" s="69"/>
      <c r="QQN6" s="69"/>
      <c r="QQO6" s="69"/>
      <c r="QQP6" s="69"/>
      <c r="QQQ6" s="69"/>
      <c r="QQR6" s="69"/>
      <c r="QQS6" s="69"/>
      <c r="QQT6" s="69"/>
      <c r="QQU6" s="69"/>
      <c r="QQV6" s="69"/>
      <c r="QQW6" s="69"/>
      <c r="QQX6" s="69"/>
      <c r="QQY6" s="69"/>
      <c r="QQZ6" s="69"/>
      <c r="QRA6" s="69"/>
      <c r="QRB6" s="69"/>
      <c r="QRC6" s="69"/>
      <c r="QRD6" s="69"/>
      <c r="QRE6" s="69"/>
      <c r="QRF6" s="69"/>
      <c r="QRG6" s="69"/>
      <c r="QRH6" s="69"/>
      <c r="QRI6" s="69"/>
      <c r="QRJ6" s="69"/>
      <c r="QRK6" s="69"/>
      <c r="QRL6" s="69"/>
      <c r="QRM6" s="69"/>
      <c r="QRN6" s="69"/>
      <c r="QRO6" s="69"/>
      <c r="QRP6" s="69"/>
      <c r="QRQ6" s="69"/>
      <c r="QRR6" s="69"/>
      <c r="QRS6" s="69"/>
      <c r="QRT6" s="69"/>
      <c r="QRU6" s="69"/>
      <c r="QRV6" s="69"/>
      <c r="QRW6" s="69"/>
      <c r="QRX6" s="69"/>
      <c r="QRY6" s="69"/>
      <c r="QRZ6" s="69"/>
      <c r="QSA6" s="69"/>
      <c r="QSB6" s="69"/>
      <c r="QSC6" s="69"/>
      <c r="QSD6" s="69"/>
      <c r="QSE6" s="69"/>
      <c r="QSF6" s="69"/>
      <c r="QSG6" s="69"/>
      <c r="QSH6" s="69"/>
      <c r="QSI6" s="69"/>
      <c r="QSJ6" s="69"/>
      <c r="QSK6" s="69"/>
      <c r="QSL6" s="69"/>
      <c r="QSM6" s="69"/>
      <c r="QSN6" s="69"/>
      <c r="QSO6" s="69"/>
      <c r="QSP6" s="69"/>
      <c r="QSQ6" s="69"/>
      <c r="QSR6" s="69"/>
      <c r="QSS6" s="69"/>
      <c r="QST6" s="69"/>
      <c r="QSU6" s="69"/>
      <c r="QSV6" s="69"/>
      <c r="QSW6" s="69"/>
      <c r="QSX6" s="69"/>
      <c r="QSY6" s="69"/>
      <c r="QSZ6" s="69"/>
      <c r="QTA6" s="69"/>
      <c r="QTB6" s="69"/>
      <c r="QTC6" s="69"/>
      <c r="QTD6" s="69"/>
      <c r="QTE6" s="69"/>
      <c r="QTF6" s="69"/>
      <c r="QTG6" s="69"/>
      <c r="QTH6" s="69"/>
      <c r="QTI6" s="69"/>
      <c r="QTJ6" s="69"/>
      <c r="QTK6" s="69"/>
      <c r="QTL6" s="69"/>
      <c r="QTM6" s="69"/>
      <c r="QTN6" s="69"/>
      <c r="QTO6" s="69"/>
      <c r="QTP6" s="69"/>
      <c r="QTQ6" s="69"/>
      <c r="QTR6" s="69"/>
      <c r="QTS6" s="69"/>
      <c r="QTT6" s="69"/>
      <c r="QTU6" s="69"/>
      <c r="QTV6" s="69"/>
      <c r="QTW6" s="69"/>
      <c r="QTX6" s="69"/>
      <c r="QTY6" s="69"/>
      <c r="QTZ6" s="69"/>
      <c r="QUA6" s="69"/>
      <c r="QUB6" s="69"/>
      <c r="QUC6" s="69"/>
      <c r="QUD6" s="69"/>
      <c r="QUE6" s="69"/>
      <c r="QUF6" s="69"/>
      <c r="QUG6" s="69"/>
      <c r="QUH6" s="69"/>
      <c r="QUI6" s="69"/>
      <c r="QUJ6" s="69"/>
      <c r="QUK6" s="69"/>
      <c r="QUL6" s="69"/>
      <c r="QUM6" s="69"/>
      <c r="QUN6" s="69"/>
      <c r="QUO6" s="69"/>
      <c r="QUP6" s="69"/>
      <c r="QUQ6" s="69"/>
      <c r="QUR6" s="69"/>
      <c r="QUS6" s="69"/>
      <c r="QUT6" s="69"/>
      <c r="QUU6" s="69"/>
      <c r="QUV6" s="69"/>
      <c r="QUW6" s="69"/>
      <c r="QUX6" s="69"/>
      <c r="QUY6" s="69"/>
      <c r="QUZ6" s="69"/>
      <c r="QVA6" s="69"/>
      <c r="QVB6" s="69"/>
      <c r="QVC6" s="69"/>
      <c r="QVD6" s="69"/>
      <c r="QVE6" s="69"/>
      <c r="QVF6" s="69"/>
      <c r="QVG6" s="69"/>
      <c r="QVH6" s="69"/>
      <c r="QVI6" s="69"/>
      <c r="QVJ6" s="69"/>
      <c r="QVK6" s="69"/>
      <c r="QVL6" s="69"/>
      <c r="QVM6" s="69"/>
      <c r="QVN6" s="69"/>
      <c r="QVO6" s="69"/>
      <c r="QVP6" s="69"/>
      <c r="QVQ6" s="69"/>
      <c r="QVR6" s="69"/>
      <c r="QVS6" s="69"/>
      <c r="QVT6" s="69"/>
      <c r="QVU6" s="69"/>
      <c r="QVV6" s="69"/>
      <c r="QVW6" s="69"/>
      <c r="QVX6" s="69"/>
      <c r="QVY6" s="69"/>
      <c r="QVZ6" s="69"/>
      <c r="QWA6" s="69"/>
      <c r="QWB6" s="69"/>
      <c r="QWC6" s="69"/>
      <c r="QWD6" s="69"/>
      <c r="QWE6" s="69"/>
      <c r="QWF6" s="69"/>
      <c r="QWG6" s="69"/>
      <c r="QWH6" s="69"/>
      <c r="QWI6" s="69"/>
      <c r="QWJ6" s="69"/>
      <c r="QWK6" s="69"/>
      <c r="QWL6" s="69"/>
      <c r="QWM6" s="69"/>
      <c r="QWN6" s="69"/>
      <c r="QWO6" s="69"/>
      <c r="QWP6" s="69"/>
      <c r="QWQ6" s="69"/>
      <c r="QWR6" s="69"/>
      <c r="QWS6" s="69"/>
      <c r="QWT6" s="69"/>
      <c r="QWU6" s="69"/>
      <c r="QWV6" s="69"/>
      <c r="QWW6" s="69"/>
      <c r="QWX6" s="69"/>
      <c r="QWY6" s="69"/>
      <c r="QWZ6" s="69"/>
      <c r="QXA6" s="69"/>
      <c r="QXB6" s="69"/>
      <c r="QXC6" s="69"/>
      <c r="QXD6" s="69"/>
      <c r="QXE6" s="69"/>
      <c r="QXF6" s="69"/>
      <c r="QXG6" s="69"/>
      <c r="QXH6" s="69"/>
      <c r="QXI6" s="69"/>
      <c r="QXJ6" s="69"/>
      <c r="QXK6" s="69"/>
      <c r="QXL6" s="69"/>
      <c r="QXM6" s="69"/>
      <c r="QXN6" s="69"/>
      <c r="QXO6" s="69"/>
      <c r="QXP6" s="69"/>
      <c r="QXQ6" s="69"/>
      <c r="QXR6" s="69"/>
      <c r="QXS6" s="69"/>
      <c r="QXT6" s="69"/>
      <c r="QXU6" s="69"/>
      <c r="QXV6" s="69"/>
      <c r="QXW6" s="69"/>
      <c r="QXX6" s="69"/>
      <c r="QXY6" s="69"/>
      <c r="QXZ6" s="69"/>
      <c r="QYA6" s="69"/>
      <c r="QYB6" s="69"/>
      <c r="QYC6" s="69"/>
      <c r="QYD6" s="69"/>
      <c r="QYE6" s="69"/>
      <c r="QYF6" s="69"/>
      <c r="QYG6" s="69"/>
      <c r="QYH6" s="69"/>
      <c r="QYI6" s="69"/>
      <c r="QYJ6" s="69"/>
      <c r="QYK6" s="69"/>
      <c r="QYL6" s="69"/>
      <c r="QYM6" s="69"/>
      <c r="QYN6" s="69"/>
      <c r="QYO6" s="69"/>
      <c r="QYP6" s="69"/>
      <c r="QYQ6" s="69"/>
      <c r="QYR6" s="69"/>
      <c r="QYS6" s="69"/>
      <c r="QYT6" s="69"/>
      <c r="QYU6" s="69"/>
      <c r="QYV6" s="69"/>
      <c r="QYW6" s="69"/>
      <c r="QYX6" s="69"/>
      <c r="QYY6" s="69"/>
      <c r="QYZ6" s="69"/>
      <c r="QZA6" s="69"/>
      <c r="QZB6" s="69"/>
      <c r="QZC6" s="69"/>
      <c r="QZD6" s="69"/>
      <c r="QZE6" s="69"/>
      <c r="QZF6" s="69"/>
      <c r="QZG6" s="69"/>
      <c r="QZH6" s="69"/>
      <c r="QZI6" s="69"/>
      <c r="QZJ6" s="69"/>
      <c r="QZK6" s="69"/>
      <c r="QZL6" s="69"/>
      <c r="QZM6" s="69"/>
      <c r="QZN6" s="69"/>
      <c r="QZO6" s="69"/>
      <c r="QZP6" s="69"/>
      <c r="QZQ6" s="69"/>
      <c r="QZR6" s="69"/>
      <c r="QZS6" s="69"/>
      <c r="QZT6" s="69"/>
      <c r="QZU6" s="69"/>
      <c r="QZV6" s="69"/>
      <c r="QZW6" s="69"/>
      <c r="QZX6" s="69"/>
      <c r="QZY6" s="69"/>
      <c r="QZZ6" s="69"/>
      <c r="RAA6" s="69"/>
      <c r="RAB6" s="69"/>
      <c r="RAC6" s="69"/>
      <c r="RAD6" s="69"/>
      <c r="RAE6" s="69"/>
      <c r="RAF6" s="69"/>
      <c r="RAG6" s="69"/>
      <c r="RAH6" s="69"/>
      <c r="RAI6" s="69"/>
      <c r="RAJ6" s="69"/>
      <c r="RAK6" s="69"/>
      <c r="RAL6" s="69"/>
      <c r="RAM6" s="69"/>
      <c r="RAN6" s="69"/>
      <c r="RAO6" s="69"/>
      <c r="RAP6" s="69"/>
      <c r="RAQ6" s="69"/>
      <c r="RAR6" s="69"/>
      <c r="RAS6" s="69"/>
      <c r="RAT6" s="69"/>
      <c r="RAU6" s="69"/>
      <c r="RAV6" s="69"/>
      <c r="RAW6" s="69"/>
      <c r="RAX6" s="69"/>
      <c r="RAY6" s="69"/>
      <c r="RAZ6" s="69"/>
      <c r="RBA6" s="69"/>
      <c r="RBB6" s="69"/>
      <c r="RBC6" s="69"/>
      <c r="RBD6" s="69"/>
      <c r="RBE6" s="69"/>
      <c r="RBF6" s="69"/>
      <c r="RBG6" s="69"/>
      <c r="RBH6" s="69"/>
      <c r="RBI6" s="69"/>
      <c r="RBJ6" s="69"/>
      <c r="RBK6" s="69"/>
      <c r="RBL6" s="69"/>
      <c r="RBM6" s="69"/>
      <c r="RBN6" s="69"/>
      <c r="RBO6" s="69"/>
      <c r="RBP6" s="69"/>
      <c r="RBQ6" s="69"/>
      <c r="RBR6" s="69"/>
      <c r="RBS6" s="69"/>
      <c r="RBT6" s="69"/>
      <c r="RBU6" s="69"/>
      <c r="RBV6" s="69"/>
      <c r="RBW6" s="69"/>
      <c r="RBX6" s="69"/>
      <c r="RBY6" s="69"/>
      <c r="RBZ6" s="69"/>
      <c r="RCA6" s="69"/>
      <c r="RCB6" s="69"/>
      <c r="RCC6" s="69"/>
      <c r="RCD6" s="69"/>
      <c r="RCE6" s="69"/>
      <c r="RCF6" s="69"/>
      <c r="RCG6" s="69"/>
      <c r="RCH6" s="69"/>
      <c r="RCI6" s="69"/>
      <c r="RCJ6" s="69"/>
      <c r="RCK6" s="69"/>
      <c r="RCL6" s="69"/>
      <c r="RCM6" s="69"/>
      <c r="RCN6" s="69"/>
      <c r="RCO6" s="69"/>
      <c r="RCP6" s="69"/>
      <c r="RCQ6" s="69"/>
      <c r="RCR6" s="69"/>
      <c r="RCS6" s="69"/>
      <c r="RCT6" s="69"/>
      <c r="RCU6" s="69"/>
      <c r="RCV6" s="69"/>
      <c r="RCW6" s="69"/>
      <c r="RCX6" s="69"/>
      <c r="RCY6" s="69"/>
      <c r="RCZ6" s="69"/>
      <c r="RDA6" s="69"/>
      <c r="RDB6" s="69"/>
      <c r="RDC6" s="69"/>
      <c r="RDD6" s="69"/>
      <c r="RDE6" s="69"/>
      <c r="RDF6" s="69"/>
      <c r="RDG6" s="69"/>
      <c r="RDH6" s="69"/>
      <c r="RDI6" s="69"/>
      <c r="RDJ6" s="69"/>
      <c r="RDK6" s="69"/>
      <c r="RDL6" s="69"/>
      <c r="RDM6" s="69"/>
      <c r="RDN6" s="69"/>
      <c r="RDO6" s="69"/>
      <c r="RDP6" s="69"/>
      <c r="RDQ6" s="69"/>
      <c r="RDR6" s="69"/>
      <c r="RDS6" s="69"/>
      <c r="RDT6" s="69"/>
      <c r="RDU6" s="69"/>
      <c r="RDV6" s="69"/>
      <c r="RDW6" s="69"/>
      <c r="RDX6" s="69"/>
      <c r="RDY6" s="69"/>
      <c r="RDZ6" s="69"/>
      <c r="REA6" s="69"/>
      <c r="REB6" s="69"/>
      <c r="REC6" s="69"/>
      <c r="RED6" s="69"/>
      <c r="REE6" s="69"/>
      <c r="REF6" s="69"/>
      <c r="REG6" s="69"/>
      <c r="REH6" s="69"/>
      <c r="REI6" s="69"/>
      <c r="REJ6" s="69"/>
      <c r="REK6" s="69"/>
      <c r="REL6" s="69"/>
      <c r="REM6" s="69"/>
      <c r="REN6" s="69"/>
      <c r="REO6" s="69"/>
      <c r="REP6" s="69"/>
      <c r="REQ6" s="69"/>
      <c r="RER6" s="69"/>
      <c r="RES6" s="69"/>
      <c r="RET6" s="69"/>
      <c r="REU6" s="69"/>
      <c r="REV6" s="69"/>
      <c r="REW6" s="69"/>
      <c r="REX6" s="69"/>
      <c r="REY6" s="69"/>
      <c r="REZ6" s="69"/>
      <c r="RFA6" s="69"/>
      <c r="RFB6" s="69"/>
      <c r="RFC6" s="69"/>
      <c r="RFD6" s="69"/>
      <c r="RFE6" s="69"/>
      <c r="RFF6" s="69"/>
      <c r="RFG6" s="69"/>
      <c r="RFH6" s="69"/>
      <c r="RFI6" s="69"/>
      <c r="RFJ6" s="69"/>
      <c r="RFK6" s="69"/>
      <c r="RFL6" s="69"/>
      <c r="RFM6" s="69"/>
      <c r="RFN6" s="69"/>
      <c r="RFO6" s="69"/>
      <c r="RFP6" s="69"/>
      <c r="RFQ6" s="69"/>
      <c r="RFR6" s="69"/>
      <c r="RFS6" s="69"/>
      <c r="RFT6" s="69"/>
      <c r="RFU6" s="69"/>
      <c r="RFV6" s="69"/>
      <c r="RFW6" s="69"/>
      <c r="RFX6" s="69"/>
      <c r="RFY6" s="69"/>
      <c r="RFZ6" s="69"/>
      <c r="RGA6" s="69"/>
      <c r="RGB6" s="69"/>
      <c r="RGC6" s="69"/>
      <c r="RGD6" s="69"/>
      <c r="RGE6" s="69"/>
      <c r="RGF6" s="69"/>
      <c r="RGG6" s="69"/>
      <c r="RGH6" s="69"/>
      <c r="RGI6" s="69"/>
      <c r="RGJ6" s="69"/>
      <c r="RGK6" s="69"/>
      <c r="RGL6" s="69"/>
      <c r="RGM6" s="69"/>
      <c r="RGN6" s="69"/>
      <c r="RGO6" s="69"/>
      <c r="RGP6" s="69"/>
      <c r="RGQ6" s="69"/>
      <c r="RGR6" s="69"/>
      <c r="RGS6" s="69"/>
      <c r="RGT6" s="69"/>
      <c r="RGU6" s="69"/>
      <c r="RGV6" s="69"/>
      <c r="RGW6" s="69"/>
      <c r="RGX6" s="69"/>
      <c r="RGY6" s="69"/>
      <c r="RGZ6" s="69"/>
      <c r="RHA6" s="69"/>
      <c r="RHB6" s="69"/>
      <c r="RHC6" s="69"/>
      <c r="RHD6" s="69"/>
      <c r="RHE6" s="69"/>
      <c r="RHF6" s="69"/>
      <c r="RHG6" s="69"/>
      <c r="RHH6" s="69"/>
      <c r="RHI6" s="69"/>
      <c r="RHJ6" s="69"/>
      <c r="RHK6" s="69"/>
      <c r="RHL6" s="69"/>
      <c r="RHM6" s="69"/>
      <c r="RHN6" s="69"/>
      <c r="RHO6" s="69"/>
      <c r="RHP6" s="69"/>
      <c r="RHQ6" s="69"/>
      <c r="RHR6" s="69"/>
      <c r="RHS6" s="69"/>
      <c r="RHT6" s="69"/>
      <c r="RHU6" s="69"/>
      <c r="RHV6" s="69"/>
      <c r="RHW6" s="69"/>
      <c r="RHX6" s="69"/>
      <c r="RHY6" s="69"/>
      <c r="RHZ6" s="69"/>
      <c r="RIA6" s="69"/>
      <c r="RIB6" s="69"/>
      <c r="RIC6" s="69"/>
      <c r="RID6" s="69"/>
      <c r="RIE6" s="69"/>
      <c r="RIF6" s="69"/>
      <c r="RIG6" s="69"/>
      <c r="RIH6" s="69"/>
      <c r="RII6" s="69"/>
      <c r="RIJ6" s="69"/>
      <c r="RIK6" s="69"/>
      <c r="RIL6" s="69"/>
      <c r="RIM6" s="69"/>
      <c r="RIN6" s="69"/>
      <c r="RIO6" s="69"/>
      <c r="RIP6" s="69"/>
      <c r="RIQ6" s="69"/>
      <c r="RIR6" s="69"/>
      <c r="RIS6" s="69"/>
      <c r="RIT6" s="69"/>
      <c r="RIU6" s="69"/>
      <c r="RIV6" s="69"/>
      <c r="RIW6" s="69"/>
      <c r="RIX6" s="69"/>
      <c r="RIY6" s="69"/>
      <c r="RIZ6" s="69"/>
      <c r="RJA6" s="69"/>
      <c r="RJB6" s="69"/>
      <c r="RJC6" s="69"/>
      <c r="RJD6" s="69"/>
      <c r="RJE6" s="69"/>
      <c r="RJF6" s="69"/>
      <c r="RJG6" s="69"/>
      <c r="RJH6" s="69"/>
      <c r="RJI6" s="69"/>
      <c r="RJJ6" s="69"/>
      <c r="RJK6" s="69"/>
      <c r="RJL6" s="69"/>
      <c r="RJM6" s="69"/>
      <c r="RJN6" s="69"/>
      <c r="RJO6" s="69"/>
      <c r="RJP6" s="69"/>
      <c r="RJQ6" s="69"/>
      <c r="RJR6" s="69"/>
      <c r="RJS6" s="69"/>
      <c r="RJT6" s="69"/>
      <c r="RJU6" s="69"/>
      <c r="RJV6" s="69"/>
      <c r="RJW6" s="69"/>
      <c r="RJX6" s="69"/>
      <c r="RJY6" s="69"/>
      <c r="RJZ6" s="69"/>
      <c r="RKA6" s="69"/>
      <c r="RKB6" s="69"/>
      <c r="RKC6" s="69"/>
      <c r="RKD6" s="69"/>
      <c r="RKE6" s="69"/>
      <c r="RKF6" s="69"/>
      <c r="RKG6" s="69"/>
      <c r="RKH6" s="69"/>
      <c r="RKI6" s="69"/>
      <c r="RKJ6" s="69"/>
      <c r="RKK6" s="69"/>
      <c r="RKL6" s="69"/>
      <c r="RKM6" s="69"/>
      <c r="RKN6" s="69"/>
      <c r="RKO6" s="69"/>
      <c r="RKP6" s="69"/>
      <c r="RKQ6" s="69"/>
      <c r="RKR6" s="69"/>
      <c r="RKS6" s="69"/>
      <c r="RKT6" s="69"/>
      <c r="RKU6" s="69"/>
      <c r="RKV6" s="69"/>
      <c r="RKW6" s="69"/>
      <c r="RKX6" s="69"/>
      <c r="RKY6" s="69"/>
      <c r="RKZ6" s="69"/>
      <c r="RLA6" s="69"/>
      <c r="RLB6" s="69"/>
      <c r="RLC6" s="69"/>
      <c r="RLD6" s="69"/>
      <c r="RLE6" s="69"/>
      <c r="RLF6" s="69"/>
      <c r="RLG6" s="69"/>
      <c r="RLH6" s="69"/>
      <c r="RLI6" s="69"/>
      <c r="RLJ6" s="69"/>
      <c r="RLK6" s="69"/>
      <c r="RLL6" s="69"/>
      <c r="RLM6" s="69"/>
      <c r="RLN6" s="69"/>
      <c r="RLO6" s="69"/>
      <c r="RLP6" s="69"/>
      <c r="RLQ6" s="69"/>
      <c r="RLR6" s="69"/>
      <c r="RLS6" s="69"/>
      <c r="RLT6" s="69"/>
      <c r="RLU6" s="69"/>
      <c r="RLV6" s="69"/>
      <c r="RLW6" s="69"/>
      <c r="RLX6" s="69"/>
      <c r="RLY6" s="69"/>
      <c r="RLZ6" s="69"/>
      <c r="RMA6" s="69"/>
      <c r="RMB6" s="69"/>
      <c r="RMC6" s="69"/>
      <c r="RMD6" s="69"/>
      <c r="RME6" s="69"/>
      <c r="RMF6" s="69"/>
      <c r="RMG6" s="69"/>
      <c r="RMH6" s="69"/>
      <c r="RMI6" s="69"/>
      <c r="RMJ6" s="69"/>
      <c r="RMK6" s="69"/>
      <c r="RML6" s="69"/>
      <c r="RMM6" s="69"/>
      <c r="RMN6" s="69"/>
      <c r="RMO6" s="69"/>
      <c r="RMP6" s="69"/>
      <c r="RMQ6" s="69"/>
      <c r="RMR6" s="69"/>
      <c r="RMS6" s="69"/>
      <c r="RMT6" s="69"/>
      <c r="RMU6" s="69"/>
      <c r="RMV6" s="69"/>
      <c r="RMW6" s="69"/>
      <c r="RMX6" s="69"/>
      <c r="RMY6" s="69"/>
      <c r="RMZ6" s="69"/>
      <c r="RNA6" s="69"/>
      <c r="RNB6" s="69"/>
      <c r="RNC6" s="69"/>
      <c r="RND6" s="69"/>
      <c r="RNE6" s="69"/>
      <c r="RNF6" s="69"/>
      <c r="RNG6" s="69"/>
      <c r="RNH6" s="69"/>
      <c r="RNI6" s="69"/>
      <c r="RNJ6" s="69"/>
      <c r="RNK6" s="69"/>
      <c r="RNL6" s="69"/>
      <c r="RNM6" s="69"/>
      <c r="RNN6" s="69"/>
      <c r="RNO6" s="69"/>
      <c r="RNP6" s="69"/>
      <c r="RNQ6" s="69"/>
      <c r="RNR6" s="69"/>
      <c r="RNS6" s="69"/>
      <c r="RNT6" s="69"/>
      <c r="RNU6" s="69"/>
      <c r="RNV6" s="69"/>
      <c r="RNW6" s="69"/>
      <c r="RNX6" s="69"/>
      <c r="RNY6" s="69"/>
      <c r="RNZ6" s="69"/>
      <c r="ROA6" s="69"/>
      <c r="ROB6" s="69"/>
      <c r="ROC6" s="69"/>
      <c r="ROD6" s="69"/>
      <c r="ROE6" s="69"/>
      <c r="ROF6" s="69"/>
      <c r="ROG6" s="69"/>
      <c r="ROH6" s="69"/>
      <c r="ROI6" s="69"/>
      <c r="ROJ6" s="69"/>
      <c r="ROK6" s="69"/>
      <c r="ROL6" s="69"/>
      <c r="ROM6" s="69"/>
      <c r="RON6" s="69"/>
      <c r="ROO6" s="69"/>
      <c r="ROP6" s="69"/>
      <c r="ROQ6" s="69"/>
      <c r="ROR6" s="69"/>
      <c r="ROS6" s="69"/>
      <c r="ROT6" s="69"/>
      <c r="ROU6" s="69"/>
      <c r="ROV6" s="69"/>
      <c r="ROW6" s="69"/>
      <c r="ROX6" s="69"/>
      <c r="ROY6" s="69"/>
      <c r="ROZ6" s="69"/>
      <c r="RPA6" s="69"/>
      <c r="RPB6" s="69"/>
      <c r="RPC6" s="69"/>
      <c r="RPD6" s="69"/>
      <c r="RPE6" s="69"/>
      <c r="RPF6" s="69"/>
      <c r="RPG6" s="69"/>
      <c r="RPH6" s="69"/>
      <c r="RPI6" s="69"/>
      <c r="RPJ6" s="69"/>
      <c r="RPK6" s="69"/>
      <c r="RPL6" s="69"/>
      <c r="RPM6" s="69"/>
      <c r="RPN6" s="69"/>
      <c r="RPO6" s="69"/>
      <c r="RPP6" s="69"/>
      <c r="RPQ6" s="69"/>
      <c r="RPR6" s="69"/>
      <c r="RPS6" s="69"/>
      <c r="RPT6" s="69"/>
      <c r="RPU6" s="69"/>
      <c r="RPV6" s="69"/>
      <c r="RPW6" s="69"/>
      <c r="RPX6" s="69"/>
      <c r="RPY6" s="69"/>
      <c r="RPZ6" s="69"/>
      <c r="RQA6" s="69"/>
      <c r="RQB6" s="69"/>
      <c r="RQC6" s="69"/>
      <c r="RQD6" s="69"/>
      <c r="RQE6" s="69"/>
      <c r="RQF6" s="69"/>
      <c r="RQG6" s="69"/>
      <c r="RQH6" s="69"/>
      <c r="RQI6" s="69"/>
      <c r="RQJ6" s="69"/>
      <c r="RQK6" s="69"/>
      <c r="RQL6" s="69"/>
      <c r="RQM6" s="69"/>
      <c r="RQN6" s="69"/>
      <c r="RQO6" s="69"/>
      <c r="RQP6" s="69"/>
      <c r="RQQ6" s="69"/>
      <c r="RQR6" s="69"/>
      <c r="RQS6" s="69"/>
      <c r="RQT6" s="69"/>
      <c r="RQU6" s="69"/>
      <c r="RQV6" s="69"/>
      <c r="RQW6" s="69"/>
      <c r="RQX6" s="69"/>
      <c r="RQY6" s="69"/>
      <c r="RQZ6" s="69"/>
      <c r="RRA6" s="69"/>
      <c r="RRB6" s="69"/>
      <c r="RRC6" s="69"/>
      <c r="RRD6" s="69"/>
      <c r="RRE6" s="69"/>
      <c r="RRF6" s="69"/>
      <c r="RRG6" s="69"/>
      <c r="RRH6" s="69"/>
      <c r="RRI6" s="69"/>
      <c r="RRJ6" s="69"/>
      <c r="RRK6" s="69"/>
      <c r="RRL6" s="69"/>
      <c r="RRM6" s="69"/>
      <c r="RRN6" s="69"/>
      <c r="RRO6" s="69"/>
      <c r="RRP6" s="69"/>
      <c r="RRQ6" s="69"/>
      <c r="RRR6" s="69"/>
      <c r="RRS6" s="69"/>
      <c r="RRT6" s="69"/>
      <c r="RRU6" s="69"/>
      <c r="RRV6" s="69"/>
      <c r="RRW6" s="69"/>
      <c r="RRX6" s="69"/>
      <c r="RRY6" s="69"/>
      <c r="RRZ6" s="69"/>
      <c r="RSA6" s="69"/>
      <c r="RSB6" s="69"/>
      <c r="RSC6" s="69"/>
      <c r="RSD6" s="69"/>
      <c r="RSE6" s="69"/>
      <c r="RSF6" s="69"/>
      <c r="RSG6" s="69"/>
      <c r="RSH6" s="69"/>
      <c r="RSI6" s="69"/>
      <c r="RSJ6" s="69"/>
      <c r="RSK6" s="69"/>
      <c r="RSL6" s="69"/>
      <c r="RSM6" s="69"/>
      <c r="RSN6" s="69"/>
      <c r="RSO6" s="69"/>
      <c r="RSP6" s="69"/>
      <c r="RSQ6" s="69"/>
      <c r="RSR6" s="69"/>
      <c r="RSS6" s="69"/>
      <c r="RST6" s="69"/>
      <c r="RSU6" s="69"/>
      <c r="RSV6" s="69"/>
      <c r="RSW6" s="69"/>
      <c r="RSX6" s="69"/>
      <c r="RSY6" s="69"/>
      <c r="RSZ6" s="69"/>
      <c r="RTA6" s="69"/>
      <c r="RTB6" s="69"/>
      <c r="RTC6" s="69"/>
      <c r="RTD6" s="69"/>
      <c r="RTE6" s="69"/>
      <c r="RTF6" s="69"/>
      <c r="RTG6" s="69"/>
      <c r="RTH6" s="69"/>
      <c r="RTI6" s="69"/>
      <c r="RTJ6" s="69"/>
      <c r="RTK6" s="69"/>
      <c r="RTL6" s="69"/>
      <c r="RTM6" s="69"/>
      <c r="RTN6" s="69"/>
      <c r="RTO6" s="69"/>
      <c r="RTP6" s="69"/>
      <c r="RTQ6" s="69"/>
      <c r="RTR6" s="69"/>
      <c r="RTS6" s="69"/>
      <c r="RTT6" s="69"/>
      <c r="RTU6" s="69"/>
      <c r="RTV6" s="69"/>
      <c r="RTW6" s="69"/>
      <c r="RTX6" s="69"/>
      <c r="RTY6" s="69"/>
      <c r="RTZ6" s="69"/>
      <c r="RUA6" s="69"/>
      <c r="RUB6" s="69"/>
      <c r="RUC6" s="69"/>
      <c r="RUD6" s="69"/>
      <c r="RUE6" s="69"/>
      <c r="RUF6" s="69"/>
      <c r="RUG6" s="69"/>
      <c r="RUH6" s="69"/>
      <c r="RUI6" s="69"/>
      <c r="RUJ6" s="69"/>
      <c r="RUK6" s="69"/>
      <c r="RUL6" s="69"/>
      <c r="RUM6" s="69"/>
      <c r="RUN6" s="69"/>
      <c r="RUO6" s="69"/>
      <c r="RUP6" s="69"/>
      <c r="RUQ6" s="69"/>
      <c r="RUR6" s="69"/>
      <c r="RUS6" s="69"/>
      <c r="RUT6" s="69"/>
      <c r="RUU6" s="69"/>
      <c r="RUV6" s="69"/>
      <c r="RUW6" s="69"/>
      <c r="RUX6" s="69"/>
      <c r="RUY6" s="69"/>
      <c r="RUZ6" s="69"/>
      <c r="RVA6" s="69"/>
      <c r="RVB6" s="69"/>
      <c r="RVC6" s="69"/>
      <c r="RVD6" s="69"/>
      <c r="RVE6" s="69"/>
      <c r="RVF6" s="69"/>
      <c r="RVG6" s="69"/>
      <c r="RVH6" s="69"/>
      <c r="RVI6" s="69"/>
      <c r="RVJ6" s="69"/>
      <c r="RVK6" s="69"/>
      <c r="RVL6" s="69"/>
      <c r="RVM6" s="69"/>
      <c r="RVN6" s="69"/>
      <c r="RVO6" s="69"/>
      <c r="RVP6" s="69"/>
      <c r="RVQ6" s="69"/>
      <c r="RVR6" s="69"/>
      <c r="RVS6" s="69"/>
      <c r="RVT6" s="69"/>
      <c r="RVU6" s="69"/>
      <c r="RVV6" s="69"/>
      <c r="RVW6" s="69"/>
      <c r="RVX6" s="69"/>
      <c r="RVY6" s="69"/>
      <c r="RVZ6" s="69"/>
      <c r="RWA6" s="69"/>
      <c r="RWB6" s="69"/>
      <c r="RWC6" s="69"/>
      <c r="RWD6" s="69"/>
      <c r="RWE6" s="69"/>
      <c r="RWF6" s="69"/>
      <c r="RWG6" s="69"/>
      <c r="RWH6" s="69"/>
      <c r="RWI6" s="69"/>
      <c r="RWJ6" s="69"/>
      <c r="RWK6" s="69"/>
      <c r="RWL6" s="69"/>
      <c r="RWM6" s="69"/>
      <c r="RWN6" s="69"/>
      <c r="RWO6" s="69"/>
      <c r="RWP6" s="69"/>
      <c r="RWQ6" s="69"/>
      <c r="RWR6" s="69"/>
      <c r="RWS6" s="69"/>
      <c r="RWT6" s="69"/>
      <c r="RWU6" s="69"/>
      <c r="RWV6" s="69"/>
      <c r="RWW6" s="69"/>
      <c r="RWX6" s="69"/>
      <c r="RWY6" s="69"/>
      <c r="RWZ6" s="69"/>
      <c r="RXA6" s="69"/>
      <c r="RXB6" s="69"/>
      <c r="RXC6" s="69"/>
      <c r="RXD6" s="69"/>
      <c r="RXE6" s="69"/>
      <c r="RXF6" s="69"/>
      <c r="RXG6" s="69"/>
      <c r="RXH6" s="69"/>
      <c r="RXI6" s="69"/>
      <c r="RXJ6" s="69"/>
      <c r="RXK6" s="69"/>
      <c r="RXL6" s="69"/>
      <c r="RXM6" s="69"/>
      <c r="RXN6" s="69"/>
      <c r="RXO6" s="69"/>
      <c r="RXP6" s="69"/>
      <c r="RXQ6" s="69"/>
      <c r="RXR6" s="69"/>
      <c r="RXS6" s="69"/>
      <c r="RXT6" s="69"/>
      <c r="RXU6" s="69"/>
      <c r="RXV6" s="69"/>
      <c r="RXW6" s="69"/>
      <c r="RXX6" s="69"/>
      <c r="RXY6" s="69"/>
      <c r="RXZ6" s="69"/>
      <c r="RYA6" s="69"/>
      <c r="RYB6" s="69"/>
      <c r="RYC6" s="69"/>
      <c r="RYD6" s="69"/>
      <c r="RYE6" s="69"/>
      <c r="RYF6" s="69"/>
      <c r="RYG6" s="69"/>
      <c r="RYH6" s="69"/>
      <c r="RYI6" s="69"/>
      <c r="RYJ6" s="69"/>
      <c r="RYK6" s="69"/>
      <c r="RYL6" s="69"/>
      <c r="RYM6" s="69"/>
      <c r="RYN6" s="69"/>
      <c r="RYO6" s="69"/>
      <c r="RYP6" s="69"/>
      <c r="RYQ6" s="69"/>
      <c r="RYR6" s="69"/>
      <c r="RYS6" s="69"/>
      <c r="RYT6" s="69"/>
      <c r="RYU6" s="69"/>
      <c r="RYV6" s="69"/>
      <c r="RYW6" s="69"/>
      <c r="RYX6" s="69"/>
      <c r="RYY6" s="69"/>
      <c r="RYZ6" s="69"/>
      <c r="RZA6" s="69"/>
      <c r="RZB6" s="69"/>
      <c r="RZC6" s="69"/>
      <c r="RZD6" s="69"/>
      <c r="RZE6" s="69"/>
      <c r="RZF6" s="69"/>
      <c r="RZG6" s="69"/>
      <c r="RZH6" s="69"/>
      <c r="RZI6" s="69"/>
      <c r="RZJ6" s="69"/>
      <c r="RZK6" s="69"/>
      <c r="RZL6" s="69"/>
      <c r="RZM6" s="69"/>
      <c r="RZN6" s="69"/>
      <c r="RZO6" s="69"/>
      <c r="RZP6" s="69"/>
      <c r="RZQ6" s="69"/>
      <c r="RZR6" s="69"/>
      <c r="RZS6" s="69"/>
      <c r="RZT6" s="69"/>
      <c r="RZU6" s="69"/>
      <c r="RZV6" s="69"/>
      <c r="RZW6" s="69"/>
      <c r="RZX6" s="69"/>
      <c r="RZY6" s="69"/>
      <c r="RZZ6" s="69"/>
      <c r="SAA6" s="69"/>
      <c r="SAB6" s="69"/>
      <c r="SAC6" s="69"/>
      <c r="SAD6" s="69"/>
      <c r="SAE6" s="69"/>
      <c r="SAF6" s="69"/>
      <c r="SAG6" s="69"/>
      <c r="SAH6" s="69"/>
      <c r="SAI6" s="69"/>
      <c r="SAJ6" s="69"/>
      <c r="SAK6" s="69"/>
      <c r="SAL6" s="69"/>
      <c r="SAM6" s="69"/>
      <c r="SAN6" s="69"/>
      <c r="SAO6" s="69"/>
      <c r="SAP6" s="69"/>
      <c r="SAQ6" s="69"/>
      <c r="SAR6" s="69"/>
      <c r="SAS6" s="69"/>
      <c r="SAT6" s="69"/>
      <c r="SAU6" s="69"/>
      <c r="SAV6" s="69"/>
      <c r="SAW6" s="69"/>
      <c r="SAX6" s="69"/>
      <c r="SAY6" s="69"/>
      <c r="SAZ6" s="69"/>
      <c r="SBA6" s="69"/>
      <c r="SBB6" s="69"/>
      <c r="SBC6" s="69"/>
      <c r="SBD6" s="69"/>
      <c r="SBE6" s="69"/>
      <c r="SBF6" s="69"/>
      <c r="SBG6" s="69"/>
      <c r="SBH6" s="69"/>
      <c r="SBI6" s="69"/>
      <c r="SBJ6" s="69"/>
      <c r="SBK6" s="69"/>
      <c r="SBL6" s="69"/>
      <c r="SBM6" s="69"/>
      <c r="SBN6" s="69"/>
      <c r="SBO6" s="69"/>
      <c r="SBP6" s="69"/>
      <c r="SBQ6" s="69"/>
      <c r="SBR6" s="69"/>
      <c r="SBS6" s="69"/>
      <c r="SBT6" s="69"/>
      <c r="SBU6" s="69"/>
      <c r="SBV6" s="69"/>
      <c r="SBW6" s="69"/>
      <c r="SBX6" s="69"/>
      <c r="SBY6" s="69"/>
      <c r="SBZ6" s="69"/>
      <c r="SCA6" s="69"/>
      <c r="SCB6" s="69"/>
      <c r="SCC6" s="69"/>
      <c r="SCD6" s="69"/>
      <c r="SCE6" s="69"/>
      <c r="SCF6" s="69"/>
      <c r="SCG6" s="69"/>
      <c r="SCH6" s="69"/>
      <c r="SCI6" s="69"/>
      <c r="SCJ6" s="69"/>
      <c r="SCK6" s="69"/>
      <c r="SCL6" s="69"/>
      <c r="SCM6" s="69"/>
      <c r="SCN6" s="69"/>
      <c r="SCO6" s="69"/>
      <c r="SCP6" s="69"/>
      <c r="SCQ6" s="69"/>
      <c r="SCR6" s="69"/>
      <c r="SCS6" s="69"/>
      <c r="SCT6" s="69"/>
      <c r="SCU6" s="69"/>
      <c r="SCV6" s="69"/>
      <c r="SCW6" s="69"/>
      <c r="SCX6" s="69"/>
      <c r="SCY6" s="69"/>
      <c r="SCZ6" s="69"/>
      <c r="SDA6" s="69"/>
      <c r="SDB6" s="69"/>
      <c r="SDC6" s="69"/>
      <c r="SDD6" s="69"/>
      <c r="SDE6" s="69"/>
      <c r="SDF6" s="69"/>
      <c r="SDG6" s="69"/>
      <c r="SDH6" s="69"/>
      <c r="SDI6" s="69"/>
      <c r="SDJ6" s="69"/>
      <c r="SDK6" s="69"/>
      <c r="SDL6" s="69"/>
      <c r="SDM6" s="69"/>
      <c r="SDN6" s="69"/>
      <c r="SDO6" s="69"/>
      <c r="SDP6" s="69"/>
      <c r="SDQ6" s="69"/>
      <c r="SDR6" s="69"/>
      <c r="SDS6" s="69"/>
      <c r="SDT6" s="69"/>
      <c r="SDU6" s="69"/>
      <c r="SDV6" s="69"/>
      <c r="SDW6" s="69"/>
      <c r="SDX6" s="69"/>
      <c r="SDY6" s="69"/>
      <c r="SDZ6" s="69"/>
      <c r="SEA6" s="69"/>
      <c r="SEB6" s="69"/>
      <c r="SEC6" s="69"/>
      <c r="SED6" s="69"/>
      <c r="SEE6" s="69"/>
      <c r="SEF6" s="69"/>
      <c r="SEG6" s="69"/>
      <c r="SEH6" s="69"/>
      <c r="SEI6" s="69"/>
      <c r="SEJ6" s="69"/>
      <c r="SEK6" s="69"/>
      <c r="SEL6" s="69"/>
      <c r="SEM6" s="69"/>
      <c r="SEN6" s="69"/>
      <c r="SEO6" s="69"/>
      <c r="SEP6" s="69"/>
      <c r="SEQ6" s="69"/>
      <c r="SER6" s="69"/>
      <c r="SES6" s="69"/>
      <c r="SET6" s="69"/>
      <c r="SEU6" s="69"/>
      <c r="SEV6" s="69"/>
      <c r="SEW6" s="69"/>
      <c r="SEX6" s="69"/>
      <c r="SEY6" s="69"/>
      <c r="SEZ6" s="69"/>
      <c r="SFA6" s="69"/>
      <c r="SFB6" s="69"/>
      <c r="SFC6" s="69"/>
      <c r="SFD6" s="69"/>
      <c r="SFE6" s="69"/>
      <c r="SFF6" s="69"/>
      <c r="SFG6" s="69"/>
      <c r="SFH6" s="69"/>
      <c r="SFI6" s="69"/>
      <c r="SFJ6" s="69"/>
      <c r="SFK6" s="69"/>
      <c r="SFL6" s="69"/>
      <c r="SFM6" s="69"/>
      <c r="SFN6" s="69"/>
      <c r="SFO6" s="69"/>
      <c r="SFP6" s="69"/>
      <c r="SFQ6" s="69"/>
      <c r="SFR6" s="69"/>
      <c r="SFS6" s="69"/>
      <c r="SFT6" s="69"/>
      <c r="SFU6" s="69"/>
      <c r="SFV6" s="69"/>
      <c r="SFW6" s="69"/>
      <c r="SFX6" s="69"/>
      <c r="SFY6" s="69"/>
      <c r="SFZ6" s="69"/>
      <c r="SGA6" s="69"/>
      <c r="SGB6" s="69"/>
      <c r="SGC6" s="69"/>
      <c r="SGD6" s="69"/>
      <c r="SGE6" s="69"/>
      <c r="SGF6" s="69"/>
      <c r="SGG6" s="69"/>
      <c r="SGH6" s="69"/>
      <c r="SGI6" s="69"/>
      <c r="SGJ6" s="69"/>
      <c r="SGK6" s="69"/>
      <c r="SGL6" s="69"/>
      <c r="SGM6" s="69"/>
      <c r="SGN6" s="69"/>
      <c r="SGO6" s="69"/>
      <c r="SGP6" s="69"/>
      <c r="SGQ6" s="69"/>
      <c r="SGR6" s="69"/>
      <c r="SGS6" s="69"/>
      <c r="SGT6" s="69"/>
      <c r="SGU6" s="69"/>
      <c r="SGV6" s="69"/>
      <c r="SGW6" s="69"/>
      <c r="SGX6" s="69"/>
      <c r="SGY6" s="69"/>
      <c r="SGZ6" s="69"/>
      <c r="SHA6" s="69"/>
      <c r="SHB6" s="69"/>
      <c r="SHC6" s="69"/>
      <c r="SHD6" s="69"/>
      <c r="SHE6" s="69"/>
      <c r="SHF6" s="69"/>
      <c r="SHG6" s="69"/>
      <c r="SHH6" s="69"/>
      <c r="SHI6" s="69"/>
      <c r="SHJ6" s="69"/>
      <c r="SHK6" s="69"/>
      <c r="SHL6" s="69"/>
      <c r="SHM6" s="69"/>
      <c r="SHN6" s="69"/>
      <c r="SHO6" s="69"/>
      <c r="SHP6" s="69"/>
      <c r="SHQ6" s="69"/>
      <c r="SHR6" s="69"/>
      <c r="SHS6" s="69"/>
      <c r="SHT6" s="69"/>
      <c r="SHU6" s="69"/>
      <c r="SHV6" s="69"/>
      <c r="SHW6" s="69"/>
      <c r="SHX6" s="69"/>
      <c r="SHY6" s="69"/>
      <c r="SHZ6" s="69"/>
      <c r="SIA6" s="69"/>
      <c r="SIB6" s="69"/>
      <c r="SIC6" s="69"/>
      <c r="SID6" s="69"/>
      <c r="SIE6" s="69"/>
      <c r="SIF6" s="69"/>
      <c r="SIG6" s="69"/>
      <c r="SIH6" s="69"/>
      <c r="SII6" s="69"/>
      <c r="SIJ6" s="69"/>
      <c r="SIK6" s="69"/>
      <c r="SIL6" s="69"/>
      <c r="SIM6" s="69"/>
      <c r="SIN6" s="69"/>
      <c r="SIO6" s="69"/>
      <c r="SIP6" s="69"/>
      <c r="SIQ6" s="69"/>
      <c r="SIR6" s="69"/>
      <c r="SIS6" s="69"/>
      <c r="SIT6" s="69"/>
      <c r="SIU6" s="69"/>
      <c r="SIV6" s="69"/>
      <c r="SIW6" s="69"/>
      <c r="SIX6" s="69"/>
      <c r="SIY6" s="69"/>
      <c r="SIZ6" s="69"/>
      <c r="SJA6" s="69"/>
      <c r="SJB6" s="69"/>
      <c r="SJC6" s="69"/>
      <c r="SJD6" s="69"/>
      <c r="SJE6" s="69"/>
      <c r="SJF6" s="69"/>
      <c r="SJG6" s="69"/>
      <c r="SJH6" s="69"/>
      <c r="SJI6" s="69"/>
      <c r="SJJ6" s="69"/>
      <c r="SJK6" s="69"/>
      <c r="SJL6" s="69"/>
      <c r="SJM6" s="69"/>
      <c r="SJN6" s="69"/>
      <c r="SJO6" s="69"/>
      <c r="SJP6" s="69"/>
      <c r="SJQ6" s="69"/>
      <c r="SJR6" s="69"/>
      <c r="SJS6" s="69"/>
      <c r="SJT6" s="69"/>
      <c r="SJU6" s="69"/>
      <c r="SJV6" s="69"/>
      <c r="SJW6" s="69"/>
      <c r="SJX6" s="69"/>
      <c r="SJY6" s="69"/>
      <c r="SJZ6" s="69"/>
      <c r="SKA6" s="69"/>
      <c r="SKB6" s="69"/>
      <c r="SKC6" s="69"/>
      <c r="SKD6" s="69"/>
      <c r="SKE6" s="69"/>
      <c r="SKF6" s="69"/>
      <c r="SKG6" s="69"/>
      <c r="SKH6" s="69"/>
      <c r="SKI6" s="69"/>
      <c r="SKJ6" s="69"/>
      <c r="SKK6" s="69"/>
      <c r="SKL6" s="69"/>
      <c r="SKM6" s="69"/>
      <c r="SKN6" s="69"/>
      <c r="SKO6" s="69"/>
      <c r="SKP6" s="69"/>
      <c r="SKQ6" s="69"/>
      <c r="SKR6" s="69"/>
      <c r="SKS6" s="69"/>
      <c r="SKT6" s="69"/>
      <c r="SKU6" s="69"/>
      <c r="SKV6" s="69"/>
      <c r="SKW6" s="69"/>
      <c r="SKX6" s="69"/>
      <c r="SKY6" s="69"/>
      <c r="SKZ6" s="69"/>
      <c r="SLA6" s="69"/>
      <c r="SLB6" s="69"/>
      <c r="SLC6" s="69"/>
      <c r="SLD6" s="69"/>
      <c r="SLE6" s="69"/>
      <c r="SLF6" s="69"/>
      <c r="SLG6" s="69"/>
      <c r="SLH6" s="69"/>
      <c r="SLI6" s="69"/>
      <c r="SLJ6" s="69"/>
      <c r="SLK6" s="69"/>
      <c r="SLL6" s="69"/>
      <c r="SLM6" s="69"/>
      <c r="SLN6" s="69"/>
      <c r="SLO6" s="69"/>
      <c r="SLP6" s="69"/>
      <c r="SLQ6" s="69"/>
      <c r="SLR6" s="69"/>
      <c r="SLS6" s="69"/>
      <c r="SLT6" s="69"/>
      <c r="SLU6" s="69"/>
      <c r="SLV6" s="69"/>
      <c r="SLW6" s="69"/>
      <c r="SLX6" s="69"/>
      <c r="SLY6" s="69"/>
      <c r="SLZ6" s="69"/>
      <c r="SMA6" s="69"/>
      <c r="SMB6" s="69"/>
      <c r="SMC6" s="69"/>
      <c r="SMD6" s="69"/>
      <c r="SME6" s="69"/>
      <c r="SMF6" s="69"/>
      <c r="SMG6" s="69"/>
      <c r="SMH6" s="69"/>
      <c r="SMI6" s="69"/>
      <c r="SMJ6" s="69"/>
      <c r="SMK6" s="69"/>
      <c r="SML6" s="69"/>
      <c r="SMM6" s="69"/>
      <c r="SMN6" s="69"/>
      <c r="SMO6" s="69"/>
      <c r="SMP6" s="69"/>
      <c r="SMQ6" s="69"/>
      <c r="SMR6" s="69"/>
      <c r="SMS6" s="69"/>
      <c r="SMT6" s="69"/>
      <c r="SMU6" s="69"/>
      <c r="SMV6" s="69"/>
      <c r="SMW6" s="69"/>
      <c r="SMX6" s="69"/>
      <c r="SMY6" s="69"/>
      <c r="SMZ6" s="69"/>
      <c r="SNA6" s="69"/>
      <c r="SNB6" s="69"/>
      <c r="SNC6" s="69"/>
      <c r="SND6" s="69"/>
      <c r="SNE6" s="69"/>
      <c r="SNF6" s="69"/>
      <c r="SNG6" s="69"/>
      <c r="SNH6" s="69"/>
      <c r="SNI6" s="69"/>
      <c r="SNJ6" s="69"/>
      <c r="SNK6" s="69"/>
      <c r="SNL6" s="69"/>
      <c r="SNM6" s="69"/>
      <c r="SNN6" s="69"/>
      <c r="SNO6" s="69"/>
      <c r="SNP6" s="69"/>
      <c r="SNQ6" s="69"/>
      <c r="SNR6" s="69"/>
      <c r="SNS6" s="69"/>
      <c r="SNT6" s="69"/>
      <c r="SNU6" s="69"/>
      <c r="SNV6" s="69"/>
      <c r="SNW6" s="69"/>
      <c r="SNX6" s="69"/>
      <c r="SNY6" s="69"/>
      <c r="SNZ6" s="69"/>
      <c r="SOA6" s="69"/>
      <c r="SOB6" s="69"/>
      <c r="SOC6" s="69"/>
      <c r="SOD6" s="69"/>
      <c r="SOE6" s="69"/>
      <c r="SOF6" s="69"/>
      <c r="SOG6" s="69"/>
      <c r="SOH6" s="69"/>
      <c r="SOI6" s="69"/>
      <c r="SOJ6" s="69"/>
      <c r="SOK6" s="69"/>
      <c r="SOL6" s="69"/>
      <c r="SOM6" s="69"/>
      <c r="SON6" s="69"/>
      <c r="SOO6" s="69"/>
      <c r="SOP6" s="69"/>
      <c r="SOQ6" s="69"/>
      <c r="SOR6" s="69"/>
      <c r="SOS6" s="69"/>
      <c r="SOT6" s="69"/>
      <c r="SOU6" s="69"/>
      <c r="SOV6" s="69"/>
      <c r="SOW6" s="69"/>
      <c r="SOX6" s="69"/>
      <c r="SOY6" s="69"/>
      <c r="SOZ6" s="69"/>
      <c r="SPA6" s="69"/>
      <c r="SPB6" s="69"/>
      <c r="SPC6" s="69"/>
      <c r="SPD6" s="69"/>
      <c r="SPE6" s="69"/>
      <c r="SPF6" s="69"/>
      <c r="SPG6" s="69"/>
      <c r="SPH6" s="69"/>
      <c r="SPI6" s="69"/>
      <c r="SPJ6" s="69"/>
      <c r="SPK6" s="69"/>
      <c r="SPL6" s="69"/>
      <c r="SPM6" s="69"/>
      <c r="SPN6" s="69"/>
      <c r="SPO6" s="69"/>
      <c r="SPP6" s="69"/>
      <c r="SPQ6" s="69"/>
      <c r="SPR6" s="69"/>
      <c r="SPS6" s="69"/>
      <c r="SPT6" s="69"/>
      <c r="SPU6" s="69"/>
      <c r="SPV6" s="69"/>
      <c r="SPW6" s="69"/>
      <c r="SPX6" s="69"/>
      <c r="SPY6" s="69"/>
      <c r="SPZ6" s="69"/>
      <c r="SQA6" s="69"/>
      <c r="SQB6" s="69"/>
      <c r="SQC6" s="69"/>
      <c r="SQD6" s="69"/>
      <c r="SQE6" s="69"/>
      <c r="SQF6" s="69"/>
      <c r="SQG6" s="69"/>
      <c r="SQH6" s="69"/>
      <c r="SQI6" s="69"/>
      <c r="SQJ6" s="69"/>
      <c r="SQK6" s="69"/>
      <c r="SQL6" s="69"/>
      <c r="SQM6" s="69"/>
      <c r="SQN6" s="69"/>
      <c r="SQO6" s="69"/>
      <c r="SQP6" s="69"/>
      <c r="SQQ6" s="69"/>
      <c r="SQR6" s="69"/>
      <c r="SQS6" s="69"/>
      <c r="SQT6" s="69"/>
      <c r="SQU6" s="69"/>
      <c r="SQV6" s="69"/>
      <c r="SQW6" s="69"/>
      <c r="SQX6" s="69"/>
      <c r="SQY6" s="69"/>
      <c r="SQZ6" s="69"/>
      <c r="SRA6" s="69"/>
      <c r="SRB6" s="69"/>
      <c r="SRC6" s="69"/>
      <c r="SRD6" s="69"/>
      <c r="SRE6" s="69"/>
      <c r="SRF6" s="69"/>
      <c r="SRG6" s="69"/>
      <c r="SRH6" s="69"/>
      <c r="SRI6" s="69"/>
      <c r="SRJ6" s="69"/>
      <c r="SRK6" s="69"/>
      <c r="SRL6" s="69"/>
      <c r="SRM6" s="69"/>
      <c r="SRN6" s="69"/>
      <c r="SRO6" s="69"/>
      <c r="SRP6" s="69"/>
      <c r="SRQ6" s="69"/>
      <c r="SRR6" s="69"/>
      <c r="SRS6" s="69"/>
      <c r="SRT6" s="69"/>
      <c r="SRU6" s="69"/>
      <c r="SRV6" s="69"/>
      <c r="SRW6" s="69"/>
      <c r="SRX6" s="69"/>
      <c r="SRY6" s="69"/>
      <c r="SRZ6" s="69"/>
      <c r="SSA6" s="69"/>
      <c r="SSB6" s="69"/>
      <c r="SSC6" s="69"/>
      <c r="SSD6" s="69"/>
      <c r="SSE6" s="69"/>
      <c r="SSF6" s="69"/>
      <c r="SSG6" s="69"/>
      <c r="SSH6" s="69"/>
      <c r="SSI6" s="69"/>
      <c r="SSJ6" s="69"/>
      <c r="SSK6" s="69"/>
      <c r="SSL6" s="69"/>
      <c r="SSM6" s="69"/>
      <c r="SSN6" s="69"/>
      <c r="SSO6" s="69"/>
      <c r="SSP6" s="69"/>
      <c r="SSQ6" s="69"/>
      <c r="SSR6" s="69"/>
      <c r="SSS6" s="69"/>
      <c r="SST6" s="69"/>
      <c r="SSU6" s="69"/>
      <c r="SSV6" s="69"/>
      <c r="SSW6" s="69"/>
      <c r="SSX6" s="69"/>
      <c r="SSY6" s="69"/>
      <c r="SSZ6" s="69"/>
      <c r="STA6" s="69"/>
      <c r="STB6" s="69"/>
      <c r="STC6" s="69"/>
      <c r="STD6" s="69"/>
      <c r="STE6" s="69"/>
      <c r="STF6" s="69"/>
      <c r="STG6" s="69"/>
      <c r="STH6" s="69"/>
      <c r="STI6" s="69"/>
      <c r="STJ6" s="69"/>
      <c r="STK6" s="69"/>
      <c r="STL6" s="69"/>
      <c r="STM6" s="69"/>
      <c r="STN6" s="69"/>
      <c r="STO6" s="69"/>
      <c r="STP6" s="69"/>
      <c r="STQ6" s="69"/>
      <c r="STR6" s="69"/>
      <c r="STS6" s="69"/>
      <c r="STT6" s="69"/>
      <c r="STU6" s="69"/>
      <c r="STV6" s="69"/>
      <c r="STW6" s="69"/>
      <c r="STX6" s="69"/>
      <c r="STY6" s="69"/>
      <c r="STZ6" s="69"/>
      <c r="SUA6" s="69"/>
      <c r="SUB6" s="69"/>
      <c r="SUC6" s="69"/>
      <c r="SUD6" s="69"/>
      <c r="SUE6" s="69"/>
      <c r="SUF6" s="69"/>
      <c r="SUG6" s="69"/>
      <c r="SUH6" s="69"/>
      <c r="SUI6" s="69"/>
      <c r="SUJ6" s="69"/>
      <c r="SUK6" s="69"/>
      <c r="SUL6" s="69"/>
      <c r="SUM6" s="69"/>
      <c r="SUN6" s="69"/>
      <c r="SUO6" s="69"/>
      <c r="SUP6" s="69"/>
      <c r="SUQ6" s="69"/>
      <c r="SUR6" s="69"/>
      <c r="SUS6" s="69"/>
      <c r="SUT6" s="69"/>
      <c r="SUU6" s="69"/>
      <c r="SUV6" s="69"/>
      <c r="SUW6" s="69"/>
      <c r="SUX6" s="69"/>
      <c r="SUY6" s="69"/>
      <c r="SUZ6" s="69"/>
      <c r="SVA6" s="69"/>
      <c r="SVB6" s="69"/>
      <c r="SVC6" s="69"/>
      <c r="SVD6" s="69"/>
      <c r="SVE6" s="69"/>
      <c r="SVF6" s="69"/>
      <c r="SVG6" s="69"/>
      <c r="SVH6" s="69"/>
      <c r="SVI6" s="69"/>
      <c r="SVJ6" s="69"/>
      <c r="SVK6" s="69"/>
      <c r="SVL6" s="69"/>
      <c r="SVM6" s="69"/>
      <c r="SVN6" s="69"/>
      <c r="SVO6" s="69"/>
      <c r="SVP6" s="69"/>
      <c r="SVQ6" s="69"/>
      <c r="SVR6" s="69"/>
      <c r="SVS6" s="69"/>
      <c r="SVT6" s="69"/>
      <c r="SVU6" s="69"/>
      <c r="SVV6" s="69"/>
      <c r="SVW6" s="69"/>
      <c r="SVX6" s="69"/>
      <c r="SVY6" s="69"/>
      <c r="SVZ6" s="69"/>
      <c r="SWA6" s="69"/>
      <c r="SWB6" s="69"/>
      <c r="SWC6" s="69"/>
      <c r="SWD6" s="69"/>
      <c r="SWE6" s="69"/>
      <c r="SWF6" s="69"/>
      <c r="SWG6" s="69"/>
      <c r="SWH6" s="69"/>
      <c r="SWI6" s="69"/>
      <c r="SWJ6" s="69"/>
      <c r="SWK6" s="69"/>
      <c r="SWL6" s="69"/>
      <c r="SWM6" s="69"/>
      <c r="SWN6" s="69"/>
      <c r="SWO6" s="69"/>
      <c r="SWP6" s="69"/>
      <c r="SWQ6" s="69"/>
      <c r="SWR6" s="69"/>
      <c r="SWS6" s="69"/>
      <c r="SWT6" s="69"/>
      <c r="SWU6" s="69"/>
      <c r="SWV6" s="69"/>
      <c r="SWW6" s="69"/>
      <c r="SWX6" s="69"/>
      <c r="SWY6" s="69"/>
      <c r="SWZ6" s="69"/>
      <c r="SXA6" s="69"/>
      <c r="SXB6" s="69"/>
      <c r="SXC6" s="69"/>
      <c r="SXD6" s="69"/>
      <c r="SXE6" s="69"/>
      <c r="SXF6" s="69"/>
      <c r="SXG6" s="69"/>
      <c r="SXH6" s="69"/>
      <c r="SXI6" s="69"/>
      <c r="SXJ6" s="69"/>
      <c r="SXK6" s="69"/>
      <c r="SXL6" s="69"/>
      <c r="SXM6" s="69"/>
      <c r="SXN6" s="69"/>
      <c r="SXO6" s="69"/>
      <c r="SXP6" s="69"/>
      <c r="SXQ6" s="69"/>
      <c r="SXR6" s="69"/>
      <c r="SXS6" s="69"/>
      <c r="SXT6" s="69"/>
      <c r="SXU6" s="69"/>
      <c r="SXV6" s="69"/>
      <c r="SXW6" s="69"/>
      <c r="SXX6" s="69"/>
      <c r="SXY6" s="69"/>
      <c r="SXZ6" s="69"/>
      <c r="SYA6" s="69"/>
      <c r="SYB6" s="69"/>
      <c r="SYC6" s="69"/>
      <c r="SYD6" s="69"/>
      <c r="SYE6" s="69"/>
      <c r="SYF6" s="69"/>
      <c r="SYG6" s="69"/>
      <c r="SYH6" s="69"/>
      <c r="SYI6" s="69"/>
      <c r="SYJ6" s="69"/>
      <c r="SYK6" s="69"/>
      <c r="SYL6" s="69"/>
      <c r="SYM6" s="69"/>
      <c r="SYN6" s="69"/>
      <c r="SYO6" s="69"/>
      <c r="SYP6" s="69"/>
      <c r="SYQ6" s="69"/>
      <c r="SYR6" s="69"/>
      <c r="SYS6" s="69"/>
      <c r="SYT6" s="69"/>
      <c r="SYU6" s="69"/>
      <c r="SYV6" s="69"/>
      <c r="SYW6" s="69"/>
      <c r="SYX6" s="69"/>
      <c r="SYY6" s="69"/>
      <c r="SYZ6" s="69"/>
      <c r="SZA6" s="69"/>
      <c r="SZB6" s="69"/>
      <c r="SZC6" s="69"/>
      <c r="SZD6" s="69"/>
      <c r="SZE6" s="69"/>
      <c r="SZF6" s="69"/>
      <c r="SZG6" s="69"/>
      <c r="SZH6" s="69"/>
      <c r="SZI6" s="69"/>
      <c r="SZJ6" s="69"/>
      <c r="SZK6" s="69"/>
      <c r="SZL6" s="69"/>
      <c r="SZM6" s="69"/>
      <c r="SZN6" s="69"/>
      <c r="SZO6" s="69"/>
      <c r="SZP6" s="69"/>
      <c r="SZQ6" s="69"/>
      <c r="SZR6" s="69"/>
      <c r="SZS6" s="69"/>
      <c r="SZT6" s="69"/>
      <c r="SZU6" s="69"/>
      <c r="SZV6" s="69"/>
      <c r="SZW6" s="69"/>
      <c r="SZX6" s="69"/>
      <c r="SZY6" s="69"/>
      <c r="SZZ6" s="69"/>
      <c r="TAA6" s="69"/>
      <c r="TAB6" s="69"/>
      <c r="TAC6" s="69"/>
      <c r="TAD6" s="69"/>
      <c r="TAE6" s="69"/>
      <c r="TAF6" s="69"/>
      <c r="TAG6" s="69"/>
      <c r="TAH6" s="69"/>
      <c r="TAI6" s="69"/>
      <c r="TAJ6" s="69"/>
      <c r="TAK6" s="69"/>
      <c r="TAL6" s="69"/>
      <c r="TAM6" s="69"/>
      <c r="TAN6" s="69"/>
      <c r="TAO6" s="69"/>
      <c r="TAP6" s="69"/>
      <c r="TAQ6" s="69"/>
      <c r="TAR6" s="69"/>
      <c r="TAS6" s="69"/>
      <c r="TAT6" s="69"/>
      <c r="TAU6" s="69"/>
      <c r="TAV6" s="69"/>
      <c r="TAW6" s="69"/>
      <c r="TAX6" s="69"/>
      <c r="TAY6" s="69"/>
      <c r="TAZ6" s="69"/>
      <c r="TBA6" s="69"/>
      <c r="TBB6" s="69"/>
      <c r="TBC6" s="69"/>
      <c r="TBD6" s="69"/>
      <c r="TBE6" s="69"/>
      <c r="TBF6" s="69"/>
      <c r="TBG6" s="69"/>
      <c r="TBH6" s="69"/>
      <c r="TBI6" s="69"/>
      <c r="TBJ6" s="69"/>
      <c r="TBK6" s="69"/>
      <c r="TBL6" s="69"/>
      <c r="TBM6" s="69"/>
      <c r="TBN6" s="69"/>
      <c r="TBO6" s="69"/>
      <c r="TBP6" s="69"/>
      <c r="TBQ6" s="69"/>
      <c r="TBR6" s="69"/>
      <c r="TBS6" s="69"/>
      <c r="TBT6" s="69"/>
      <c r="TBU6" s="69"/>
      <c r="TBV6" s="69"/>
      <c r="TBW6" s="69"/>
      <c r="TBX6" s="69"/>
      <c r="TBY6" s="69"/>
      <c r="TBZ6" s="69"/>
      <c r="TCA6" s="69"/>
      <c r="TCB6" s="69"/>
      <c r="TCC6" s="69"/>
      <c r="TCD6" s="69"/>
      <c r="TCE6" s="69"/>
      <c r="TCF6" s="69"/>
      <c r="TCG6" s="69"/>
      <c r="TCH6" s="69"/>
      <c r="TCI6" s="69"/>
      <c r="TCJ6" s="69"/>
      <c r="TCK6" s="69"/>
      <c r="TCL6" s="69"/>
      <c r="TCM6" s="69"/>
      <c r="TCN6" s="69"/>
      <c r="TCO6" s="69"/>
      <c r="TCP6" s="69"/>
      <c r="TCQ6" s="69"/>
      <c r="TCR6" s="69"/>
      <c r="TCS6" s="69"/>
      <c r="TCT6" s="69"/>
      <c r="TCU6" s="69"/>
      <c r="TCV6" s="69"/>
      <c r="TCW6" s="69"/>
      <c r="TCX6" s="69"/>
      <c r="TCY6" s="69"/>
      <c r="TCZ6" s="69"/>
      <c r="TDA6" s="69"/>
      <c r="TDB6" s="69"/>
      <c r="TDC6" s="69"/>
      <c r="TDD6" s="69"/>
      <c r="TDE6" s="69"/>
      <c r="TDF6" s="69"/>
      <c r="TDG6" s="69"/>
      <c r="TDH6" s="69"/>
      <c r="TDI6" s="69"/>
      <c r="TDJ6" s="69"/>
      <c r="TDK6" s="69"/>
      <c r="TDL6" s="69"/>
      <c r="TDM6" s="69"/>
      <c r="TDN6" s="69"/>
      <c r="TDO6" s="69"/>
      <c r="TDP6" s="69"/>
      <c r="TDQ6" s="69"/>
      <c r="TDR6" s="69"/>
      <c r="TDS6" s="69"/>
      <c r="TDT6" s="69"/>
      <c r="TDU6" s="69"/>
      <c r="TDV6" s="69"/>
      <c r="TDW6" s="69"/>
      <c r="TDX6" s="69"/>
      <c r="TDY6" s="69"/>
      <c r="TDZ6" s="69"/>
      <c r="TEA6" s="69"/>
      <c r="TEB6" s="69"/>
      <c r="TEC6" s="69"/>
      <c r="TED6" s="69"/>
      <c r="TEE6" s="69"/>
      <c r="TEF6" s="69"/>
      <c r="TEG6" s="69"/>
      <c r="TEH6" s="69"/>
      <c r="TEI6" s="69"/>
      <c r="TEJ6" s="69"/>
      <c r="TEK6" s="69"/>
      <c r="TEL6" s="69"/>
      <c r="TEM6" s="69"/>
      <c r="TEN6" s="69"/>
      <c r="TEO6" s="69"/>
      <c r="TEP6" s="69"/>
      <c r="TEQ6" s="69"/>
      <c r="TER6" s="69"/>
      <c r="TES6" s="69"/>
      <c r="TET6" s="69"/>
      <c r="TEU6" s="69"/>
      <c r="TEV6" s="69"/>
      <c r="TEW6" s="69"/>
      <c r="TEX6" s="69"/>
      <c r="TEY6" s="69"/>
      <c r="TEZ6" s="69"/>
      <c r="TFA6" s="69"/>
      <c r="TFB6" s="69"/>
      <c r="TFC6" s="69"/>
      <c r="TFD6" s="69"/>
      <c r="TFE6" s="69"/>
      <c r="TFF6" s="69"/>
      <c r="TFG6" s="69"/>
      <c r="TFH6" s="69"/>
      <c r="TFI6" s="69"/>
      <c r="TFJ6" s="69"/>
      <c r="TFK6" s="69"/>
      <c r="TFL6" s="69"/>
      <c r="TFM6" s="69"/>
      <c r="TFN6" s="69"/>
      <c r="TFO6" s="69"/>
      <c r="TFP6" s="69"/>
      <c r="TFQ6" s="69"/>
      <c r="TFR6" s="69"/>
      <c r="TFS6" s="69"/>
      <c r="TFT6" s="69"/>
      <c r="TFU6" s="69"/>
      <c r="TFV6" s="69"/>
      <c r="TFW6" s="69"/>
      <c r="TFX6" s="69"/>
      <c r="TFY6" s="69"/>
      <c r="TFZ6" s="69"/>
      <c r="TGA6" s="69"/>
      <c r="TGB6" s="69"/>
      <c r="TGC6" s="69"/>
      <c r="TGD6" s="69"/>
      <c r="TGE6" s="69"/>
      <c r="TGF6" s="69"/>
      <c r="TGG6" s="69"/>
      <c r="TGH6" s="69"/>
      <c r="TGI6" s="69"/>
      <c r="TGJ6" s="69"/>
      <c r="TGK6" s="69"/>
      <c r="TGL6" s="69"/>
      <c r="TGM6" s="69"/>
      <c r="TGN6" s="69"/>
      <c r="TGO6" s="69"/>
      <c r="TGP6" s="69"/>
      <c r="TGQ6" s="69"/>
      <c r="TGR6" s="69"/>
      <c r="TGS6" s="69"/>
      <c r="TGT6" s="69"/>
      <c r="TGU6" s="69"/>
      <c r="TGV6" s="69"/>
      <c r="TGW6" s="69"/>
      <c r="TGX6" s="69"/>
      <c r="TGY6" s="69"/>
      <c r="TGZ6" s="69"/>
      <c r="THA6" s="69"/>
      <c r="THB6" s="69"/>
      <c r="THC6" s="69"/>
      <c r="THD6" s="69"/>
      <c r="THE6" s="69"/>
      <c r="THF6" s="69"/>
      <c r="THG6" s="69"/>
      <c r="THH6" s="69"/>
      <c r="THI6" s="69"/>
      <c r="THJ6" s="69"/>
      <c r="THK6" s="69"/>
      <c r="THL6" s="69"/>
      <c r="THM6" s="69"/>
      <c r="THN6" s="69"/>
      <c r="THO6" s="69"/>
      <c r="THP6" s="69"/>
      <c r="THQ6" s="69"/>
      <c r="THR6" s="69"/>
      <c r="THS6" s="69"/>
      <c r="THT6" s="69"/>
      <c r="THU6" s="69"/>
      <c r="THV6" s="69"/>
      <c r="THW6" s="69"/>
      <c r="THX6" s="69"/>
      <c r="THY6" s="69"/>
      <c r="THZ6" s="69"/>
      <c r="TIA6" s="69"/>
      <c r="TIB6" s="69"/>
      <c r="TIC6" s="69"/>
      <c r="TID6" s="69"/>
      <c r="TIE6" s="69"/>
      <c r="TIF6" s="69"/>
      <c r="TIG6" s="69"/>
      <c r="TIH6" s="69"/>
      <c r="TII6" s="69"/>
      <c r="TIJ6" s="69"/>
      <c r="TIK6" s="69"/>
      <c r="TIL6" s="69"/>
      <c r="TIM6" s="69"/>
      <c r="TIN6" s="69"/>
      <c r="TIO6" s="69"/>
      <c r="TIP6" s="69"/>
      <c r="TIQ6" s="69"/>
      <c r="TIR6" s="69"/>
      <c r="TIS6" s="69"/>
      <c r="TIT6" s="69"/>
      <c r="TIU6" s="69"/>
      <c r="TIV6" s="69"/>
      <c r="TIW6" s="69"/>
      <c r="TIX6" s="69"/>
      <c r="TIY6" s="69"/>
      <c r="TIZ6" s="69"/>
      <c r="TJA6" s="69"/>
      <c r="TJB6" s="69"/>
      <c r="TJC6" s="69"/>
      <c r="TJD6" s="69"/>
      <c r="TJE6" s="69"/>
      <c r="TJF6" s="69"/>
      <c r="TJG6" s="69"/>
      <c r="TJH6" s="69"/>
      <c r="TJI6" s="69"/>
      <c r="TJJ6" s="69"/>
      <c r="TJK6" s="69"/>
      <c r="TJL6" s="69"/>
      <c r="TJM6" s="69"/>
      <c r="TJN6" s="69"/>
      <c r="TJO6" s="69"/>
      <c r="TJP6" s="69"/>
      <c r="TJQ6" s="69"/>
      <c r="TJR6" s="69"/>
      <c r="TJS6" s="69"/>
      <c r="TJT6" s="69"/>
      <c r="TJU6" s="69"/>
      <c r="TJV6" s="69"/>
      <c r="TJW6" s="69"/>
      <c r="TJX6" s="69"/>
      <c r="TJY6" s="69"/>
      <c r="TJZ6" s="69"/>
      <c r="TKA6" s="69"/>
      <c r="TKB6" s="69"/>
      <c r="TKC6" s="69"/>
      <c r="TKD6" s="69"/>
      <c r="TKE6" s="69"/>
      <c r="TKF6" s="69"/>
      <c r="TKG6" s="69"/>
      <c r="TKH6" s="69"/>
      <c r="TKI6" s="69"/>
      <c r="TKJ6" s="69"/>
      <c r="TKK6" s="69"/>
      <c r="TKL6" s="69"/>
      <c r="TKM6" s="69"/>
      <c r="TKN6" s="69"/>
      <c r="TKO6" s="69"/>
      <c r="TKP6" s="69"/>
      <c r="TKQ6" s="69"/>
      <c r="TKR6" s="69"/>
      <c r="TKS6" s="69"/>
      <c r="TKT6" s="69"/>
      <c r="TKU6" s="69"/>
      <c r="TKV6" s="69"/>
      <c r="TKW6" s="69"/>
      <c r="TKX6" s="69"/>
      <c r="TKY6" s="69"/>
      <c r="TKZ6" s="69"/>
      <c r="TLA6" s="69"/>
      <c r="TLB6" s="69"/>
      <c r="TLC6" s="69"/>
      <c r="TLD6" s="69"/>
      <c r="TLE6" s="69"/>
      <c r="TLF6" s="69"/>
      <c r="TLG6" s="69"/>
      <c r="TLH6" s="69"/>
      <c r="TLI6" s="69"/>
      <c r="TLJ6" s="69"/>
      <c r="TLK6" s="69"/>
      <c r="TLL6" s="69"/>
      <c r="TLM6" s="69"/>
      <c r="TLN6" s="69"/>
      <c r="TLO6" s="69"/>
      <c r="TLP6" s="69"/>
      <c r="TLQ6" s="69"/>
      <c r="TLR6" s="69"/>
      <c r="TLS6" s="69"/>
      <c r="TLT6" s="69"/>
      <c r="TLU6" s="69"/>
      <c r="TLV6" s="69"/>
      <c r="TLW6" s="69"/>
      <c r="TLX6" s="69"/>
      <c r="TLY6" s="69"/>
      <c r="TLZ6" s="69"/>
      <c r="TMA6" s="69"/>
      <c r="TMB6" s="69"/>
      <c r="TMC6" s="69"/>
      <c r="TMD6" s="69"/>
      <c r="TME6" s="69"/>
      <c r="TMF6" s="69"/>
      <c r="TMG6" s="69"/>
      <c r="TMH6" s="69"/>
      <c r="TMI6" s="69"/>
      <c r="TMJ6" s="69"/>
      <c r="TMK6" s="69"/>
      <c r="TML6" s="69"/>
      <c r="TMM6" s="69"/>
      <c r="TMN6" s="69"/>
      <c r="TMO6" s="69"/>
      <c r="TMP6" s="69"/>
      <c r="TMQ6" s="69"/>
      <c r="TMR6" s="69"/>
      <c r="TMS6" s="69"/>
      <c r="TMT6" s="69"/>
      <c r="TMU6" s="69"/>
      <c r="TMV6" s="69"/>
      <c r="TMW6" s="69"/>
      <c r="TMX6" s="69"/>
      <c r="TMY6" s="69"/>
      <c r="TMZ6" s="69"/>
      <c r="TNA6" s="69"/>
      <c r="TNB6" s="69"/>
      <c r="TNC6" s="69"/>
      <c r="TND6" s="69"/>
      <c r="TNE6" s="69"/>
      <c r="TNF6" s="69"/>
      <c r="TNG6" s="69"/>
      <c r="TNH6" s="69"/>
      <c r="TNI6" s="69"/>
      <c r="TNJ6" s="69"/>
      <c r="TNK6" s="69"/>
      <c r="TNL6" s="69"/>
      <c r="TNM6" s="69"/>
      <c r="TNN6" s="69"/>
      <c r="TNO6" s="69"/>
      <c r="TNP6" s="69"/>
      <c r="TNQ6" s="69"/>
      <c r="TNR6" s="69"/>
      <c r="TNS6" s="69"/>
      <c r="TNT6" s="69"/>
      <c r="TNU6" s="69"/>
      <c r="TNV6" s="69"/>
      <c r="TNW6" s="69"/>
      <c r="TNX6" s="69"/>
      <c r="TNY6" s="69"/>
      <c r="TNZ6" s="69"/>
      <c r="TOA6" s="69"/>
      <c r="TOB6" s="69"/>
      <c r="TOC6" s="69"/>
      <c r="TOD6" s="69"/>
      <c r="TOE6" s="69"/>
      <c r="TOF6" s="69"/>
      <c r="TOG6" s="69"/>
      <c r="TOH6" s="69"/>
      <c r="TOI6" s="69"/>
      <c r="TOJ6" s="69"/>
      <c r="TOK6" s="69"/>
      <c r="TOL6" s="69"/>
      <c r="TOM6" s="69"/>
      <c r="TON6" s="69"/>
      <c r="TOO6" s="69"/>
      <c r="TOP6" s="69"/>
      <c r="TOQ6" s="69"/>
      <c r="TOR6" s="69"/>
      <c r="TOS6" s="69"/>
      <c r="TOT6" s="69"/>
      <c r="TOU6" s="69"/>
      <c r="TOV6" s="69"/>
      <c r="TOW6" s="69"/>
      <c r="TOX6" s="69"/>
      <c r="TOY6" s="69"/>
      <c r="TOZ6" s="69"/>
      <c r="TPA6" s="69"/>
      <c r="TPB6" s="69"/>
      <c r="TPC6" s="69"/>
      <c r="TPD6" s="69"/>
      <c r="TPE6" s="69"/>
      <c r="TPF6" s="69"/>
      <c r="TPG6" s="69"/>
      <c r="TPH6" s="69"/>
      <c r="TPI6" s="69"/>
      <c r="TPJ6" s="69"/>
      <c r="TPK6" s="69"/>
      <c r="TPL6" s="69"/>
      <c r="TPM6" s="69"/>
      <c r="TPN6" s="69"/>
      <c r="TPO6" s="69"/>
      <c r="TPP6" s="69"/>
      <c r="TPQ6" s="69"/>
      <c r="TPR6" s="69"/>
      <c r="TPS6" s="69"/>
      <c r="TPT6" s="69"/>
      <c r="TPU6" s="69"/>
      <c r="TPV6" s="69"/>
      <c r="TPW6" s="69"/>
      <c r="TPX6" s="69"/>
      <c r="TPY6" s="69"/>
      <c r="TPZ6" s="69"/>
      <c r="TQA6" s="69"/>
      <c r="TQB6" s="69"/>
      <c r="TQC6" s="69"/>
      <c r="TQD6" s="69"/>
      <c r="TQE6" s="69"/>
      <c r="TQF6" s="69"/>
      <c r="TQG6" s="69"/>
      <c r="TQH6" s="69"/>
      <c r="TQI6" s="69"/>
      <c r="TQJ6" s="69"/>
      <c r="TQK6" s="69"/>
      <c r="TQL6" s="69"/>
      <c r="TQM6" s="69"/>
      <c r="TQN6" s="69"/>
      <c r="TQO6" s="69"/>
      <c r="TQP6" s="69"/>
      <c r="TQQ6" s="69"/>
      <c r="TQR6" s="69"/>
      <c r="TQS6" s="69"/>
      <c r="TQT6" s="69"/>
      <c r="TQU6" s="69"/>
      <c r="TQV6" s="69"/>
      <c r="TQW6" s="69"/>
      <c r="TQX6" s="69"/>
      <c r="TQY6" s="69"/>
      <c r="TQZ6" s="69"/>
      <c r="TRA6" s="69"/>
      <c r="TRB6" s="69"/>
      <c r="TRC6" s="69"/>
      <c r="TRD6" s="69"/>
      <c r="TRE6" s="69"/>
      <c r="TRF6" s="69"/>
      <c r="TRG6" s="69"/>
      <c r="TRH6" s="69"/>
      <c r="TRI6" s="69"/>
      <c r="TRJ6" s="69"/>
      <c r="TRK6" s="69"/>
      <c r="TRL6" s="69"/>
      <c r="TRM6" s="69"/>
      <c r="TRN6" s="69"/>
      <c r="TRO6" s="69"/>
      <c r="TRP6" s="69"/>
      <c r="TRQ6" s="69"/>
      <c r="TRR6" s="69"/>
      <c r="TRS6" s="69"/>
      <c r="TRT6" s="69"/>
      <c r="TRU6" s="69"/>
      <c r="TRV6" s="69"/>
      <c r="TRW6" s="69"/>
      <c r="TRX6" s="69"/>
      <c r="TRY6" s="69"/>
      <c r="TRZ6" s="69"/>
      <c r="TSA6" s="69"/>
      <c r="TSB6" s="69"/>
      <c r="TSC6" s="69"/>
      <c r="TSD6" s="69"/>
      <c r="TSE6" s="69"/>
      <c r="TSF6" s="69"/>
      <c r="TSG6" s="69"/>
      <c r="TSH6" s="69"/>
      <c r="TSI6" s="69"/>
      <c r="TSJ6" s="69"/>
      <c r="TSK6" s="69"/>
      <c r="TSL6" s="69"/>
      <c r="TSM6" s="69"/>
      <c r="TSN6" s="69"/>
      <c r="TSO6" s="69"/>
      <c r="TSP6" s="69"/>
      <c r="TSQ6" s="69"/>
      <c r="TSR6" s="69"/>
      <c r="TSS6" s="69"/>
      <c r="TST6" s="69"/>
      <c r="TSU6" s="69"/>
      <c r="TSV6" s="69"/>
      <c r="TSW6" s="69"/>
      <c r="TSX6" s="69"/>
      <c r="TSY6" s="69"/>
      <c r="TSZ6" s="69"/>
      <c r="TTA6" s="69"/>
      <c r="TTB6" s="69"/>
      <c r="TTC6" s="69"/>
      <c r="TTD6" s="69"/>
      <c r="TTE6" s="69"/>
      <c r="TTF6" s="69"/>
      <c r="TTG6" s="69"/>
      <c r="TTH6" s="69"/>
      <c r="TTI6" s="69"/>
      <c r="TTJ6" s="69"/>
      <c r="TTK6" s="69"/>
      <c r="TTL6" s="69"/>
      <c r="TTM6" s="69"/>
      <c r="TTN6" s="69"/>
      <c r="TTO6" s="69"/>
      <c r="TTP6" s="69"/>
      <c r="TTQ6" s="69"/>
      <c r="TTR6" s="69"/>
      <c r="TTS6" s="69"/>
      <c r="TTT6" s="69"/>
      <c r="TTU6" s="69"/>
      <c r="TTV6" s="69"/>
      <c r="TTW6" s="69"/>
      <c r="TTX6" s="69"/>
      <c r="TTY6" s="69"/>
      <c r="TTZ6" s="69"/>
      <c r="TUA6" s="69"/>
      <c r="TUB6" s="69"/>
      <c r="TUC6" s="69"/>
      <c r="TUD6" s="69"/>
      <c r="TUE6" s="69"/>
      <c r="TUF6" s="69"/>
      <c r="TUG6" s="69"/>
      <c r="TUH6" s="69"/>
      <c r="TUI6" s="69"/>
      <c r="TUJ6" s="69"/>
      <c r="TUK6" s="69"/>
      <c r="TUL6" s="69"/>
      <c r="TUM6" s="69"/>
      <c r="TUN6" s="69"/>
      <c r="TUO6" s="69"/>
      <c r="TUP6" s="69"/>
      <c r="TUQ6" s="69"/>
      <c r="TUR6" s="69"/>
      <c r="TUS6" s="69"/>
      <c r="TUT6" s="69"/>
      <c r="TUU6" s="69"/>
      <c r="TUV6" s="69"/>
      <c r="TUW6" s="69"/>
      <c r="TUX6" s="69"/>
      <c r="TUY6" s="69"/>
      <c r="TUZ6" s="69"/>
      <c r="TVA6" s="69"/>
      <c r="TVB6" s="69"/>
      <c r="TVC6" s="69"/>
      <c r="TVD6" s="69"/>
      <c r="TVE6" s="69"/>
      <c r="TVF6" s="69"/>
      <c r="TVG6" s="69"/>
      <c r="TVH6" s="69"/>
      <c r="TVI6" s="69"/>
      <c r="TVJ6" s="69"/>
      <c r="TVK6" s="69"/>
      <c r="TVL6" s="69"/>
      <c r="TVM6" s="69"/>
      <c r="TVN6" s="69"/>
      <c r="TVO6" s="69"/>
      <c r="TVP6" s="69"/>
      <c r="TVQ6" s="69"/>
      <c r="TVR6" s="69"/>
      <c r="TVS6" s="69"/>
      <c r="TVT6" s="69"/>
      <c r="TVU6" s="69"/>
      <c r="TVV6" s="69"/>
      <c r="TVW6" s="69"/>
      <c r="TVX6" s="69"/>
      <c r="TVY6" s="69"/>
      <c r="TVZ6" s="69"/>
      <c r="TWA6" s="69"/>
      <c r="TWB6" s="69"/>
      <c r="TWC6" s="69"/>
      <c r="TWD6" s="69"/>
      <c r="TWE6" s="69"/>
      <c r="TWF6" s="69"/>
      <c r="TWG6" s="69"/>
      <c r="TWH6" s="69"/>
      <c r="TWI6" s="69"/>
      <c r="TWJ6" s="69"/>
      <c r="TWK6" s="69"/>
      <c r="TWL6" s="69"/>
      <c r="TWM6" s="69"/>
      <c r="TWN6" s="69"/>
      <c r="TWO6" s="69"/>
      <c r="TWP6" s="69"/>
      <c r="TWQ6" s="69"/>
      <c r="TWR6" s="69"/>
      <c r="TWS6" s="69"/>
      <c r="TWT6" s="69"/>
      <c r="TWU6" s="69"/>
      <c r="TWV6" s="69"/>
      <c r="TWW6" s="69"/>
      <c r="TWX6" s="69"/>
      <c r="TWY6" s="69"/>
      <c r="TWZ6" s="69"/>
      <c r="TXA6" s="69"/>
      <c r="TXB6" s="69"/>
      <c r="TXC6" s="69"/>
      <c r="TXD6" s="69"/>
      <c r="TXE6" s="69"/>
      <c r="TXF6" s="69"/>
      <c r="TXG6" s="69"/>
      <c r="TXH6" s="69"/>
      <c r="TXI6" s="69"/>
      <c r="TXJ6" s="69"/>
      <c r="TXK6" s="69"/>
      <c r="TXL6" s="69"/>
      <c r="TXM6" s="69"/>
      <c r="TXN6" s="69"/>
      <c r="TXO6" s="69"/>
      <c r="TXP6" s="69"/>
      <c r="TXQ6" s="69"/>
      <c r="TXR6" s="69"/>
      <c r="TXS6" s="69"/>
      <c r="TXT6" s="69"/>
      <c r="TXU6" s="69"/>
      <c r="TXV6" s="69"/>
      <c r="TXW6" s="69"/>
      <c r="TXX6" s="69"/>
      <c r="TXY6" s="69"/>
      <c r="TXZ6" s="69"/>
      <c r="TYA6" s="69"/>
      <c r="TYB6" s="69"/>
      <c r="TYC6" s="69"/>
      <c r="TYD6" s="69"/>
      <c r="TYE6" s="69"/>
      <c r="TYF6" s="69"/>
      <c r="TYG6" s="69"/>
      <c r="TYH6" s="69"/>
      <c r="TYI6" s="69"/>
      <c r="TYJ6" s="69"/>
      <c r="TYK6" s="69"/>
      <c r="TYL6" s="69"/>
      <c r="TYM6" s="69"/>
      <c r="TYN6" s="69"/>
      <c r="TYO6" s="69"/>
      <c r="TYP6" s="69"/>
      <c r="TYQ6" s="69"/>
      <c r="TYR6" s="69"/>
      <c r="TYS6" s="69"/>
      <c r="TYT6" s="69"/>
      <c r="TYU6" s="69"/>
      <c r="TYV6" s="69"/>
      <c r="TYW6" s="69"/>
      <c r="TYX6" s="69"/>
      <c r="TYY6" s="69"/>
      <c r="TYZ6" s="69"/>
      <c r="TZA6" s="69"/>
      <c r="TZB6" s="69"/>
      <c r="TZC6" s="69"/>
      <c r="TZD6" s="69"/>
      <c r="TZE6" s="69"/>
      <c r="TZF6" s="69"/>
      <c r="TZG6" s="69"/>
      <c r="TZH6" s="69"/>
      <c r="TZI6" s="69"/>
      <c r="TZJ6" s="69"/>
      <c r="TZK6" s="69"/>
      <c r="TZL6" s="69"/>
      <c r="TZM6" s="69"/>
      <c r="TZN6" s="69"/>
      <c r="TZO6" s="69"/>
      <c r="TZP6" s="69"/>
      <c r="TZQ6" s="69"/>
      <c r="TZR6" s="69"/>
      <c r="TZS6" s="69"/>
      <c r="TZT6" s="69"/>
      <c r="TZU6" s="69"/>
      <c r="TZV6" s="69"/>
      <c r="TZW6" s="69"/>
      <c r="TZX6" s="69"/>
      <c r="TZY6" s="69"/>
      <c r="TZZ6" s="69"/>
      <c r="UAA6" s="69"/>
      <c r="UAB6" s="69"/>
      <c r="UAC6" s="69"/>
      <c r="UAD6" s="69"/>
      <c r="UAE6" s="69"/>
      <c r="UAF6" s="69"/>
      <c r="UAG6" s="69"/>
      <c r="UAH6" s="69"/>
      <c r="UAI6" s="69"/>
      <c r="UAJ6" s="69"/>
      <c r="UAK6" s="69"/>
      <c r="UAL6" s="69"/>
      <c r="UAM6" s="69"/>
      <c r="UAN6" s="69"/>
      <c r="UAO6" s="69"/>
      <c r="UAP6" s="69"/>
      <c r="UAQ6" s="69"/>
      <c r="UAR6" s="69"/>
      <c r="UAS6" s="69"/>
      <c r="UAT6" s="69"/>
      <c r="UAU6" s="69"/>
      <c r="UAV6" s="69"/>
      <c r="UAW6" s="69"/>
      <c r="UAX6" s="69"/>
      <c r="UAY6" s="69"/>
      <c r="UAZ6" s="69"/>
      <c r="UBA6" s="69"/>
      <c r="UBB6" s="69"/>
      <c r="UBC6" s="69"/>
      <c r="UBD6" s="69"/>
      <c r="UBE6" s="69"/>
      <c r="UBF6" s="69"/>
      <c r="UBG6" s="69"/>
      <c r="UBH6" s="69"/>
      <c r="UBI6" s="69"/>
      <c r="UBJ6" s="69"/>
      <c r="UBK6" s="69"/>
      <c r="UBL6" s="69"/>
      <c r="UBM6" s="69"/>
      <c r="UBN6" s="69"/>
      <c r="UBO6" s="69"/>
      <c r="UBP6" s="69"/>
      <c r="UBQ6" s="69"/>
      <c r="UBR6" s="69"/>
      <c r="UBS6" s="69"/>
      <c r="UBT6" s="69"/>
      <c r="UBU6" s="69"/>
      <c r="UBV6" s="69"/>
      <c r="UBW6" s="69"/>
      <c r="UBX6" s="69"/>
      <c r="UBY6" s="69"/>
      <c r="UBZ6" s="69"/>
      <c r="UCA6" s="69"/>
      <c r="UCB6" s="69"/>
      <c r="UCC6" s="69"/>
      <c r="UCD6" s="69"/>
      <c r="UCE6" s="69"/>
      <c r="UCF6" s="69"/>
      <c r="UCG6" s="69"/>
      <c r="UCH6" s="69"/>
      <c r="UCI6" s="69"/>
      <c r="UCJ6" s="69"/>
      <c r="UCK6" s="69"/>
      <c r="UCL6" s="69"/>
      <c r="UCM6" s="69"/>
      <c r="UCN6" s="69"/>
      <c r="UCO6" s="69"/>
      <c r="UCP6" s="69"/>
      <c r="UCQ6" s="69"/>
      <c r="UCR6" s="69"/>
      <c r="UCS6" s="69"/>
      <c r="UCT6" s="69"/>
      <c r="UCU6" s="69"/>
      <c r="UCV6" s="69"/>
      <c r="UCW6" s="69"/>
      <c r="UCX6" s="69"/>
      <c r="UCY6" s="69"/>
      <c r="UCZ6" s="69"/>
      <c r="UDA6" s="69"/>
      <c r="UDB6" s="69"/>
      <c r="UDC6" s="69"/>
      <c r="UDD6" s="69"/>
      <c r="UDE6" s="69"/>
      <c r="UDF6" s="69"/>
      <c r="UDG6" s="69"/>
      <c r="UDH6" s="69"/>
      <c r="UDI6" s="69"/>
      <c r="UDJ6" s="69"/>
      <c r="UDK6" s="69"/>
      <c r="UDL6" s="69"/>
      <c r="UDM6" s="69"/>
      <c r="UDN6" s="69"/>
      <c r="UDO6" s="69"/>
      <c r="UDP6" s="69"/>
      <c r="UDQ6" s="69"/>
      <c r="UDR6" s="69"/>
      <c r="UDS6" s="69"/>
      <c r="UDT6" s="69"/>
      <c r="UDU6" s="69"/>
      <c r="UDV6" s="69"/>
      <c r="UDW6" s="69"/>
      <c r="UDX6" s="69"/>
      <c r="UDY6" s="69"/>
      <c r="UDZ6" s="69"/>
      <c r="UEA6" s="69"/>
      <c r="UEB6" s="69"/>
      <c r="UEC6" s="69"/>
      <c r="UED6" s="69"/>
      <c r="UEE6" s="69"/>
      <c r="UEF6" s="69"/>
      <c r="UEG6" s="69"/>
      <c r="UEH6" s="69"/>
      <c r="UEI6" s="69"/>
      <c r="UEJ6" s="69"/>
      <c r="UEK6" s="69"/>
      <c r="UEL6" s="69"/>
      <c r="UEM6" s="69"/>
      <c r="UEN6" s="69"/>
      <c r="UEO6" s="69"/>
      <c r="UEP6" s="69"/>
      <c r="UEQ6" s="69"/>
      <c r="UER6" s="69"/>
      <c r="UES6" s="69"/>
      <c r="UET6" s="69"/>
      <c r="UEU6" s="69"/>
      <c r="UEV6" s="69"/>
      <c r="UEW6" s="69"/>
      <c r="UEX6" s="69"/>
      <c r="UEY6" s="69"/>
      <c r="UEZ6" s="69"/>
      <c r="UFA6" s="69"/>
      <c r="UFB6" s="69"/>
      <c r="UFC6" s="69"/>
      <c r="UFD6" s="69"/>
      <c r="UFE6" s="69"/>
      <c r="UFF6" s="69"/>
      <c r="UFG6" s="69"/>
      <c r="UFH6" s="69"/>
      <c r="UFI6" s="69"/>
      <c r="UFJ6" s="69"/>
      <c r="UFK6" s="69"/>
      <c r="UFL6" s="69"/>
      <c r="UFM6" s="69"/>
      <c r="UFN6" s="69"/>
      <c r="UFO6" s="69"/>
      <c r="UFP6" s="69"/>
      <c r="UFQ6" s="69"/>
      <c r="UFR6" s="69"/>
      <c r="UFS6" s="69"/>
      <c r="UFT6" s="69"/>
      <c r="UFU6" s="69"/>
      <c r="UFV6" s="69"/>
      <c r="UFW6" s="69"/>
      <c r="UFX6" s="69"/>
      <c r="UFY6" s="69"/>
      <c r="UFZ6" s="69"/>
      <c r="UGA6" s="69"/>
      <c r="UGB6" s="69"/>
      <c r="UGC6" s="69"/>
      <c r="UGD6" s="69"/>
      <c r="UGE6" s="69"/>
      <c r="UGF6" s="69"/>
      <c r="UGG6" s="69"/>
      <c r="UGH6" s="69"/>
      <c r="UGI6" s="69"/>
      <c r="UGJ6" s="69"/>
      <c r="UGK6" s="69"/>
      <c r="UGL6" s="69"/>
      <c r="UGM6" s="69"/>
      <c r="UGN6" s="69"/>
      <c r="UGO6" s="69"/>
      <c r="UGP6" s="69"/>
      <c r="UGQ6" s="69"/>
      <c r="UGR6" s="69"/>
      <c r="UGS6" s="69"/>
      <c r="UGT6" s="69"/>
      <c r="UGU6" s="69"/>
      <c r="UGV6" s="69"/>
      <c r="UGW6" s="69"/>
      <c r="UGX6" s="69"/>
      <c r="UGY6" s="69"/>
      <c r="UGZ6" s="69"/>
      <c r="UHA6" s="69"/>
      <c r="UHB6" s="69"/>
      <c r="UHC6" s="69"/>
      <c r="UHD6" s="69"/>
      <c r="UHE6" s="69"/>
      <c r="UHF6" s="69"/>
      <c r="UHG6" s="69"/>
      <c r="UHH6" s="69"/>
      <c r="UHI6" s="69"/>
      <c r="UHJ6" s="69"/>
      <c r="UHK6" s="69"/>
      <c r="UHL6" s="69"/>
      <c r="UHM6" s="69"/>
      <c r="UHN6" s="69"/>
      <c r="UHO6" s="69"/>
      <c r="UHP6" s="69"/>
      <c r="UHQ6" s="69"/>
      <c r="UHR6" s="69"/>
      <c r="UHS6" s="69"/>
      <c r="UHT6" s="69"/>
      <c r="UHU6" s="69"/>
      <c r="UHV6" s="69"/>
      <c r="UHW6" s="69"/>
      <c r="UHX6" s="69"/>
      <c r="UHY6" s="69"/>
      <c r="UHZ6" s="69"/>
      <c r="UIA6" s="69"/>
      <c r="UIB6" s="69"/>
      <c r="UIC6" s="69"/>
      <c r="UID6" s="69"/>
      <c r="UIE6" s="69"/>
      <c r="UIF6" s="69"/>
      <c r="UIG6" s="69"/>
      <c r="UIH6" s="69"/>
      <c r="UII6" s="69"/>
      <c r="UIJ6" s="69"/>
      <c r="UIK6" s="69"/>
      <c r="UIL6" s="69"/>
      <c r="UIM6" s="69"/>
      <c r="UIN6" s="69"/>
      <c r="UIO6" s="69"/>
      <c r="UIP6" s="69"/>
      <c r="UIQ6" s="69"/>
      <c r="UIR6" s="69"/>
      <c r="UIS6" s="69"/>
      <c r="UIT6" s="69"/>
      <c r="UIU6" s="69"/>
      <c r="UIV6" s="69"/>
      <c r="UIW6" s="69"/>
      <c r="UIX6" s="69"/>
      <c r="UIY6" s="69"/>
      <c r="UIZ6" s="69"/>
      <c r="UJA6" s="69"/>
      <c r="UJB6" s="69"/>
      <c r="UJC6" s="69"/>
      <c r="UJD6" s="69"/>
      <c r="UJE6" s="69"/>
      <c r="UJF6" s="69"/>
      <c r="UJG6" s="69"/>
      <c r="UJH6" s="69"/>
      <c r="UJI6" s="69"/>
      <c r="UJJ6" s="69"/>
      <c r="UJK6" s="69"/>
      <c r="UJL6" s="69"/>
      <c r="UJM6" s="69"/>
      <c r="UJN6" s="69"/>
      <c r="UJO6" s="69"/>
      <c r="UJP6" s="69"/>
      <c r="UJQ6" s="69"/>
      <c r="UJR6" s="69"/>
      <c r="UJS6" s="69"/>
      <c r="UJT6" s="69"/>
      <c r="UJU6" s="69"/>
      <c r="UJV6" s="69"/>
      <c r="UJW6" s="69"/>
      <c r="UJX6" s="69"/>
      <c r="UJY6" s="69"/>
      <c r="UJZ6" s="69"/>
      <c r="UKA6" s="69"/>
      <c r="UKB6" s="69"/>
      <c r="UKC6" s="69"/>
      <c r="UKD6" s="69"/>
      <c r="UKE6" s="69"/>
      <c r="UKF6" s="69"/>
      <c r="UKG6" s="69"/>
      <c r="UKH6" s="69"/>
      <c r="UKI6" s="69"/>
      <c r="UKJ6" s="69"/>
      <c r="UKK6" s="69"/>
      <c r="UKL6" s="69"/>
      <c r="UKM6" s="69"/>
      <c r="UKN6" s="69"/>
      <c r="UKO6" s="69"/>
      <c r="UKP6" s="69"/>
      <c r="UKQ6" s="69"/>
      <c r="UKR6" s="69"/>
      <c r="UKS6" s="69"/>
      <c r="UKT6" s="69"/>
      <c r="UKU6" s="69"/>
      <c r="UKV6" s="69"/>
      <c r="UKW6" s="69"/>
      <c r="UKX6" s="69"/>
      <c r="UKY6" s="69"/>
      <c r="UKZ6" s="69"/>
      <c r="ULA6" s="69"/>
      <c r="ULB6" s="69"/>
      <c r="ULC6" s="69"/>
      <c r="ULD6" s="69"/>
      <c r="ULE6" s="69"/>
      <c r="ULF6" s="69"/>
      <c r="ULG6" s="69"/>
      <c r="ULH6" s="69"/>
      <c r="ULI6" s="69"/>
      <c r="ULJ6" s="69"/>
      <c r="ULK6" s="69"/>
      <c r="ULL6" s="69"/>
      <c r="ULM6" s="69"/>
      <c r="ULN6" s="69"/>
      <c r="ULO6" s="69"/>
      <c r="ULP6" s="69"/>
      <c r="ULQ6" s="69"/>
      <c r="ULR6" s="69"/>
      <c r="ULS6" s="69"/>
      <c r="ULT6" s="69"/>
      <c r="ULU6" s="69"/>
      <c r="ULV6" s="69"/>
      <c r="ULW6" s="69"/>
      <c r="ULX6" s="69"/>
      <c r="ULY6" s="69"/>
      <c r="ULZ6" s="69"/>
      <c r="UMA6" s="69"/>
      <c r="UMB6" s="69"/>
      <c r="UMC6" s="69"/>
      <c r="UMD6" s="69"/>
      <c r="UME6" s="69"/>
      <c r="UMF6" s="69"/>
      <c r="UMG6" s="69"/>
      <c r="UMH6" s="69"/>
      <c r="UMI6" s="69"/>
      <c r="UMJ6" s="69"/>
      <c r="UMK6" s="69"/>
      <c r="UML6" s="69"/>
      <c r="UMM6" s="69"/>
      <c r="UMN6" s="69"/>
      <c r="UMO6" s="69"/>
      <c r="UMP6" s="69"/>
      <c r="UMQ6" s="69"/>
      <c r="UMR6" s="69"/>
      <c r="UMS6" s="69"/>
      <c r="UMT6" s="69"/>
      <c r="UMU6" s="69"/>
      <c r="UMV6" s="69"/>
      <c r="UMW6" s="69"/>
      <c r="UMX6" s="69"/>
      <c r="UMY6" s="69"/>
      <c r="UMZ6" s="69"/>
      <c r="UNA6" s="69"/>
      <c r="UNB6" s="69"/>
      <c r="UNC6" s="69"/>
      <c r="UND6" s="69"/>
      <c r="UNE6" s="69"/>
      <c r="UNF6" s="69"/>
      <c r="UNG6" s="69"/>
      <c r="UNH6" s="69"/>
      <c r="UNI6" s="69"/>
      <c r="UNJ6" s="69"/>
      <c r="UNK6" s="69"/>
      <c r="UNL6" s="69"/>
      <c r="UNM6" s="69"/>
      <c r="UNN6" s="69"/>
      <c r="UNO6" s="69"/>
      <c r="UNP6" s="69"/>
      <c r="UNQ6" s="69"/>
      <c r="UNR6" s="69"/>
      <c r="UNS6" s="69"/>
      <c r="UNT6" s="69"/>
      <c r="UNU6" s="69"/>
      <c r="UNV6" s="69"/>
      <c r="UNW6" s="69"/>
      <c r="UNX6" s="69"/>
      <c r="UNY6" s="69"/>
      <c r="UNZ6" s="69"/>
      <c r="UOA6" s="69"/>
      <c r="UOB6" s="69"/>
      <c r="UOC6" s="69"/>
      <c r="UOD6" s="69"/>
      <c r="UOE6" s="69"/>
      <c r="UOF6" s="69"/>
      <c r="UOG6" s="69"/>
      <c r="UOH6" s="69"/>
      <c r="UOI6" s="69"/>
      <c r="UOJ6" s="69"/>
      <c r="UOK6" s="69"/>
      <c r="UOL6" s="69"/>
      <c r="UOM6" s="69"/>
      <c r="UON6" s="69"/>
      <c r="UOO6" s="69"/>
      <c r="UOP6" s="69"/>
      <c r="UOQ6" s="69"/>
      <c r="UOR6" s="69"/>
      <c r="UOS6" s="69"/>
      <c r="UOT6" s="69"/>
      <c r="UOU6" s="69"/>
      <c r="UOV6" s="69"/>
      <c r="UOW6" s="69"/>
      <c r="UOX6" s="69"/>
      <c r="UOY6" s="69"/>
      <c r="UOZ6" s="69"/>
      <c r="UPA6" s="69"/>
      <c r="UPB6" s="69"/>
      <c r="UPC6" s="69"/>
      <c r="UPD6" s="69"/>
      <c r="UPE6" s="69"/>
      <c r="UPF6" s="69"/>
      <c r="UPG6" s="69"/>
      <c r="UPH6" s="69"/>
      <c r="UPI6" s="69"/>
      <c r="UPJ6" s="69"/>
      <c r="UPK6" s="69"/>
      <c r="UPL6" s="69"/>
      <c r="UPM6" s="69"/>
      <c r="UPN6" s="69"/>
      <c r="UPO6" s="69"/>
      <c r="UPP6" s="69"/>
      <c r="UPQ6" s="69"/>
      <c r="UPR6" s="69"/>
      <c r="UPS6" s="69"/>
      <c r="UPT6" s="69"/>
      <c r="UPU6" s="69"/>
      <c r="UPV6" s="69"/>
      <c r="UPW6" s="69"/>
      <c r="UPX6" s="69"/>
      <c r="UPY6" s="69"/>
      <c r="UPZ6" s="69"/>
      <c r="UQA6" s="69"/>
      <c r="UQB6" s="69"/>
      <c r="UQC6" s="69"/>
      <c r="UQD6" s="69"/>
      <c r="UQE6" s="69"/>
      <c r="UQF6" s="69"/>
      <c r="UQG6" s="69"/>
      <c r="UQH6" s="69"/>
      <c r="UQI6" s="69"/>
      <c r="UQJ6" s="69"/>
      <c r="UQK6" s="69"/>
      <c r="UQL6" s="69"/>
      <c r="UQM6" s="69"/>
      <c r="UQN6" s="69"/>
      <c r="UQO6" s="69"/>
      <c r="UQP6" s="69"/>
      <c r="UQQ6" s="69"/>
      <c r="UQR6" s="69"/>
      <c r="UQS6" s="69"/>
      <c r="UQT6" s="69"/>
      <c r="UQU6" s="69"/>
      <c r="UQV6" s="69"/>
      <c r="UQW6" s="69"/>
      <c r="UQX6" s="69"/>
      <c r="UQY6" s="69"/>
      <c r="UQZ6" s="69"/>
      <c r="URA6" s="69"/>
      <c r="URB6" s="69"/>
      <c r="URC6" s="69"/>
      <c r="URD6" s="69"/>
      <c r="URE6" s="69"/>
      <c r="URF6" s="69"/>
      <c r="URG6" s="69"/>
      <c r="URH6" s="69"/>
      <c r="URI6" s="69"/>
      <c r="URJ6" s="69"/>
      <c r="URK6" s="69"/>
      <c r="URL6" s="69"/>
      <c r="URM6" s="69"/>
      <c r="URN6" s="69"/>
      <c r="URO6" s="69"/>
      <c r="URP6" s="69"/>
      <c r="URQ6" s="69"/>
      <c r="URR6" s="69"/>
      <c r="URS6" s="69"/>
      <c r="URT6" s="69"/>
      <c r="URU6" s="69"/>
      <c r="URV6" s="69"/>
      <c r="URW6" s="69"/>
      <c r="URX6" s="69"/>
      <c r="URY6" s="69"/>
      <c r="URZ6" s="69"/>
      <c r="USA6" s="69"/>
      <c r="USB6" s="69"/>
      <c r="USC6" s="69"/>
      <c r="USD6" s="69"/>
      <c r="USE6" s="69"/>
      <c r="USF6" s="69"/>
      <c r="USG6" s="69"/>
      <c r="USH6" s="69"/>
      <c r="USI6" s="69"/>
      <c r="USJ6" s="69"/>
      <c r="USK6" s="69"/>
      <c r="USL6" s="69"/>
      <c r="USM6" s="69"/>
      <c r="USN6" s="69"/>
      <c r="USO6" s="69"/>
      <c r="USP6" s="69"/>
      <c r="USQ6" s="69"/>
      <c r="USR6" s="69"/>
      <c r="USS6" s="69"/>
      <c r="UST6" s="69"/>
      <c r="USU6" s="69"/>
      <c r="USV6" s="69"/>
      <c r="USW6" s="69"/>
      <c r="USX6" s="69"/>
      <c r="USY6" s="69"/>
      <c r="USZ6" s="69"/>
      <c r="UTA6" s="69"/>
      <c r="UTB6" s="69"/>
      <c r="UTC6" s="69"/>
      <c r="UTD6" s="69"/>
      <c r="UTE6" s="69"/>
      <c r="UTF6" s="69"/>
      <c r="UTG6" s="69"/>
      <c r="UTH6" s="69"/>
      <c r="UTI6" s="69"/>
      <c r="UTJ6" s="69"/>
      <c r="UTK6" s="69"/>
      <c r="UTL6" s="69"/>
      <c r="UTM6" s="69"/>
      <c r="UTN6" s="69"/>
      <c r="UTO6" s="69"/>
      <c r="UTP6" s="69"/>
      <c r="UTQ6" s="69"/>
      <c r="UTR6" s="69"/>
      <c r="UTS6" s="69"/>
      <c r="UTT6" s="69"/>
      <c r="UTU6" s="69"/>
      <c r="UTV6" s="69"/>
      <c r="UTW6" s="69"/>
      <c r="UTX6" s="69"/>
      <c r="UTY6" s="69"/>
      <c r="UTZ6" s="69"/>
      <c r="UUA6" s="69"/>
      <c r="UUB6" s="69"/>
      <c r="UUC6" s="69"/>
      <c r="UUD6" s="69"/>
      <c r="UUE6" s="69"/>
      <c r="UUF6" s="69"/>
      <c r="UUG6" s="69"/>
      <c r="UUH6" s="69"/>
      <c r="UUI6" s="69"/>
      <c r="UUJ6" s="69"/>
      <c r="UUK6" s="69"/>
      <c r="UUL6" s="69"/>
      <c r="UUM6" s="69"/>
      <c r="UUN6" s="69"/>
      <c r="UUO6" s="69"/>
      <c r="UUP6" s="69"/>
      <c r="UUQ6" s="69"/>
      <c r="UUR6" s="69"/>
      <c r="UUS6" s="69"/>
      <c r="UUT6" s="69"/>
      <c r="UUU6" s="69"/>
      <c r="UUV6" s="69"/>
      <c r="UUW6" s="69"/>
      <c r="UUX6" s="69"/>
      <c r="UUY6" s="69"/>
      <c r="UUZ6" s="69"/>
      <c r="UVA6" s="69"/>
      <c r="UVB6" s="69"/>
      <c r="UVC6" s="69"/>
      <c r="UVD6" s="69"/>
      <c r="UVE6" s="69"/>
      <c r="UVF6" s="69"/>
      <c r="UVG6" s="69"/>
      <c r="UVH6" s="69"/>
      <c r="UVI6" s="69"/>
      <c r="UVJ6" s="69"/>
      <c r="UVK6" s="69"/>
      <c r="UVL6" s="69"/>
      <c r="UVM6" s="69"/>
      <c r="UVN6" s="69"/>
      <c r="UVO6" s="69"/>
      <c r="UVP6" s="69"/>
      <c r="UVQ6" s="69"/>
      <c r="UVR6" s="69"/>
      <c r="UVS6" s="69"/>
      <c r="UVT6" s="69"/>
      <c r="UVU6" s="69"/>
      <c r="UVV6" s="69"/>
      <c r="UVW6" s="69"/>
      <c r="UVX6" s="69"/>
      <c r="UVY6" s="69"/>
      <c r="UVZ6" s="69"/>
      <c r="UWA6" s="69"/>
      <c r="UWB6" s="69"/>
      <c r="UWC6" s="69"/>
      <c r="UWD6" s="69"/>
      <c r="UWE6" s="69"/>
      <c r="UWF6" s="69"/>
      <c r="UWG6" s="69"/>
      <c r="UWH6" s="69"/>
      <c r="UWI6" s="69"/>
      <c r="UWJ6" s="69"/>
      <c r="UWK6" s="69"/>
      <c r="UWL6" s="69"/>
      <c r="UWM6" s="69"/>
      <c r="UWN6" s="69"/>
      <c r="UWO6" s="69"/>
      <c r="UWP6" s="69"/>
      <c r="UWQ6" s="69"/>
      <c r="UWR6" s="69"/>
      <c r="UWS6" s="69"/>
      <c r="UWT6" s="69"/>
      <c r="UWU6" s="69"/>
      <c r="UWV6" s="69"/>
      <c r="UWW6" s="69"/>
      <c r="UWX6" s="69"/>
      <c r="UWY6" s="69"/>
      <c r="UWZ6" s="69"/>
      <c r="UXA6" s="69"/>
      <c r="UXB6" s="69"/>
      <c r="UXC6" s="69"/>
      <c r="UXD6" s="69"/>
      <c r="UXE6" s="69"/>
      <c r="UXF6" s="69"/>
      <c r="UXG6" s="69"/>
      <c r="UXH6" s="69"/>
      <c r="UXI6" s="69"/>
      <c r="UXJ6" s="69"/>
      <c r="UXK6" s="69"/>
      <c r="UXL6" s="69"/>
      <c r="UXM6" s="69"/>
      <c r="UXN6" s="69"/>
      <c r="UXO6" s="69"/>
      <c r="UXP6" s="69"/>
      <c r="UXQ6" s="69"/>
      <c r="UXR6" s="69"/>
      <c r="UXS6" s="69"/>
      <c r="UXT6" s="69"/>
      <c r="UXU6" s="69"/>
      <c r="UXV6" s="69"/>
      <c r="UXW6" s="69"/>
      <c r="UXX6" s="69"/>
      <c r="UXY6" s="69"/>
      <c r="UXZ6" s="69"/>
      <c r="UYA6" s="69"/>
      <c r="UYB6" s="69"/>
      <c r="UYC6" s="69"/>
      <c r="UYD6" s="69"/>
      <c r="UYE6" s="69"/>
      <c r="UYF6" s="69"/>
      <c r="UYG6" s="69"/>
      <c r="UYH6" s="69"/>
      <c r="UYI6" s="69"/>
      <c r="UYJ6" s="69"/>
      <c r="UYK6" s="69"/>
      <c r="UYL6" s="69"/>
      <c r="UYM6" s="69"/>
      <c r="UYN6" s="69"/>
      <c r="UYO6" s="69"/>
      <c r="UYP6" s="69"/>
      <c r="UYQ6" s="69"/>
      <c r="UYR6" s="69"/>
      <c r="UYS6" s="69"/>
      <c r="UYT6" s="69"/>
      <c r="UYU6" s="69"/>
      <c r="UYV6" s="69"/>
      <c r="UYW6" s="69"/>
      <c r="UYX6" s="69"/>
      <c r="UYY6" s="69"/>
      <c r="UYZ6" s="69"/>
      <c r="UZA6" s="69"/>
      <c r="UZB6" s="69"/>
      <c r="UZC6" s="69"/>
      <c r="UZD6" s="69"/>
      <c r="UZE6" s="69"/>
      <c r="UZF6" s="69"/>
      <c r="UZG6" s="69"/>
      <c r="UZH6" s="69"/>
      <c r="UZI6" s="69"/>
      <c r="UZJ6" s="69"/>
      <c r="UZK6" s="69"/>
      <c r="UZL6" s="69"/>
      <c r="UZM6" s="69"/>
      <c r="UZN6" s="69"/>
      <c r="UZO6" s="69"/>
      <c r="UZP6" s="69"/>
      <c r="UZQ6" s="69"/>
      <c r="UZR6" s="69"/>
      <c r="UZS6" s="69"/>
      <c r="UZT6" s="69"/>
      <c r="UZU6" s="69"/>
      <c r="UZV6" s="69"/>
      <c r="UZW6" s="69"/>
      <c r="UZX6" s="69"/>
      <c r="UZY6" s="69"/>
      <c r="UZZ6" s="69"/>
      <c r="VAA6" s="69"/>
      <c r="VAB6" s="69"/>
      <c r="VAC6" s="69"/>
      <c r="VAD6" s="69"/>
      <c r="VAE6" s="69"/>
      <c r="VAF6" s="69"/>
      <c r="VAG6" s="69"/>
      <c r="VAH6" s="69"/>
      <c r="VAI6" s="69"/>
      <c r="VAJ6" s="69"/>
      <c r="VAK6" s="69"/>
      <c r="VAL6" s="69"/>
      <c r="VAM6" s="69"/>
      <c r="VAN6" s="69"/>
      <c r="VAO6" s="69"/>
      <c r="VAP6" s="69"/>
      <c r="VAQ6" s="69"/>
      <c r="VAR6" s="69"/>
      <c r="VAS6" s="69"/>
      <c r="VAT6" s="69"/>
      <c r="VAU6" s="69"/>
      <c r="VAV6" s="69"/>
      <c r="VAW6" s="69"/>
      <c r="VAX6" s="69"/>
      <c r="VAY6" s="69"/>
      <c r="VAZ6" s="69"/>
      <c r="VBA6" s="69"/>
      <c r="VBB6" s="69"/>
      <c r="VBC6" s="69"/>
      <c r="VBD6" s="69"/>
      <c r="VBE6" s="69"/>
      <c r="VBF6" s="69"/>
      <c r="VBG6" s="69"/>
      <c r="VBH6" s="69"/>
      <c r="VBI6" s="69"/>
      <c r="VBJ6" s="69"/>
      <c r="VBK6" s="69"/>
      <c r="VBL6" s="69"/>
      <c r="VBM6" s="69"/>
      <c r="VBN6" s="69"/>
      <c r="VBO6" s="69"/>
      <c r="VBP6" s="69"/>
      <c r="VBQ6" s="69"/>
      <c r="VBR6" s="69"/>
      <c r="VBS6" s="69"/>
      <c r="VBT6" s="69"/>
      <c r="VBU6" s="69"/>
      <c r="VBV6" s="69"/>
      <c r="VBW6" s="69"/>
      <c r="VBX6" s="69"/>
      <c r="VBY6" s="69"/>
      <c r="VBZ6" s="69"/>
      <c r="VCA6" s="69"/>
      <c r="VCB6" s="69"/>
      <c r="VCC6" s="69"/>
      <c r="VCD6" s="69"/>
      <c r="VCE6" s="69"/>
      <c r="VCF6" s="69"/>
      <c r="VCG6" s="69"/>
      <c r="VCH6" s="69"/>
      <c r="VCI6" s="69"/>
      <c r="VCJ6" s="69"/>
      <c r="VCK6" s="69"/>
      <c r="VCL6" s="69"/>
      <c r="VCM6" s="69"/>
      <c r="VCN6" s="69"/>
      <c r="VCO6" s="69"/>
      <c r="VCP6" s="69"/>
      <c r="VCQ6" s="69"/>
      <c r="VCR6" s="69"/>
      <c r="VCS6" s="69"/>
      <c r="VCT6" s="69"/>
      <c r="VCU6" s="69"/>
      <c r="VCV6" s="69"/>
      <c r="VCW6" s="69"/>
      <c r="VCX6" s="69"/>
      <c r="VCY6" s="69"/>
      <c r="VCZ6" s="69"/>
      <c r="VDA6" s="69"/>
      <c r="VDB6" s="69"/>
      <c r="VDC6" s="69"/>
      <c r="VDD6" s="69"/>
      <c r="VDE6" s="69"/>
      <c r="VDF6" s="69"/>
      <c r="VDG6" s="69"/>
      <c r="VDH6" s="69"/>
      <c r="VDI6" s="69"/>
      <c r="VDJ6" s="69"/>
      <c r="VDK6" s="69"/>
      <c r="VDL6" s="69"/>
      <c r="VDM6" s="69"/>
      <c r="VDN6" s="69"/>
      <c r="VDO6" s="69"/>
      <c r="VDP6" s="69"/>
      <c r="VDQ6" s="69"/>
      <c r="VDR6" s="69"/>
      <c r="VDS6" s="69"/>
      <c r="VDT6" s="69"/>
      <c r="VDU6" s="69"/>
      <c r="VDV6" s="69"/>
      <c r="VDW6" s="69"/>
      <c r="VDX6" s="69"/>
      <c r="VDY6" s="69"/>
      <c r="VDZ6" s="69"/>
      <c r="VEA6" s="69"/>
      <c r="VEB6" s="69"/>
      <c r="VEC6" s="69"/>
      <c r="VED6" s="69"/>
      <c r="VEE6" s="69"/>
      <c r="VEF6" s="69"/>
      <c r="VEG6" s="69"/>
      <c r="VEH6" s="69"/>
      <c r="VEI6" s="69"/>
      <c r="VEJ6" s="69"/>
      <c r="VEK6" s="69"/>
      <c r="VEL6" s="69"/>
      <c r="VEM6" s="69"/>
      <c r="VEN6" s="69"/>
      <c r="VEO6" s="69"/>
      <c r="VEP6" s="69"/>
      <c r="VEQ6" s="69"/>
      <c r="VER6" s="69"/>
      <c r="VES6" s="69"/>
      <c r="VET6" s="69"/>
      <c r="VEU6" s="69"/>
      <c r="VEV6" s="69"/>
      <c r="VEW6" s="69"/>
      <c r="VEX6" s="69"/>
      <c r="VEY6" s="69"/>
      <c r="VEZ6" s="69"/>
      <c r="VFA6" s="69"/>
      <c r="VFB6" s="69"/>
      <c r="VFC6" s="69"/>
      <c r="VFD6" s="69"/>
      <c r="VFE6" s="69"/>
      <c r="VFF6" s="69"/>
      <c r="VFG6" s="69"/>
      <c r="VFH6" s="69"/>
      <c r="VFI6" s="69"/>
      <c r="VFJ6" s="69"/>
      <c r="VFK6" s="69"/>
      <c r="VFL6" s="69"/>
      <c r="VFM6" s="69"/>
      <c r="VFN6" s="69"/>
      <c r="VFO6" s="69"/>
      <c r="VFP6" s="69"/>
      <c r="VFQ6" s="69"/>
      <c r="VFR6" s="69"/>
      <c r="VFS6" s="69"/>
      <c r="VFT6" s="69"/>
      <c r="VFU6" s="69"/>
      <c r="VFV6" s="69"/>
      <c r="VFW6" s="69"/>
      <c r="VFX6" s="69"/>
      <c r="VFY6" s="69"/>
      <c r="VFZ6" s="69"/>
      <c r="VGA6" s="69"/>
      <c r="VGB6" s="69"/>
      <c r="VGC6" s="69"/>
      <c r="VGD6" s="69"/>
      <c r="VGE6" s="69"/>
      <c r="VGF6" s="69"/>
      <c r="VGG6" s="69"/>
      <c r="VGH6" s="69"/>
      <c r="VGI6" s="69"/>
      <c r="VGJ6" s="69"/>
      <c r="VGK6" s="69"/>
      <c r="VGL6" s="69"/>
      <c r="VGM6" s="69"/>
      <c r="VGN6" s="69"/>
      <c r="VGO6" s="69"/>
      <c r="VGP6" s="69"/>
      <c r="VGQ6" s="69"/>
      <c r="VGR6" s="69"/>
      <c r="VGS6" s="69"/>
      <c r="VGT6" s="69"/>
      <c r="VGU6" s="69"/>
      <c r="VGV6" s="69"/>
      <c r="VGW6" s="69"/>
      <c r="VGX6" s="69"/>
      <c r="VGY6" s="69"/>
      <c r="VGZ6" s="69"/>
      <c r="VHA6" s="69"/>
      <c r="VHB6" s="69"/>
      <c r="VHC6" s="69"/>
      <c r="VHD6" s="69"/>
      <c r="VHE6" s="69"/>
      <c r="VHF6" s="69"/>
      <c r="VHG6" s="69"/>
      <c r="VHH6" s="69"/>
      <c r="VHI6" s="69"/>
      <c r="VHJ6" s="69"/>
      <c r="VHK6" s="69"/>
      <c r="VHL6" s="69"/>
      <c r="VHM6" s="69"/>
      <c r="VHN6" s="69"/>
      <c r="VHO6" s="69"/>
      <c r="VHP6" s="69"/>
      <c r="VHQ6" s="69"/>
      <c r="VHR6" s="69"/>
      <c r="VHS6" s="69"/>
      <c r="VHT6" s="69"/>
      <c r="VHU6" s="69"/>
      <c r="VHV6" s="69"/>
      <c r="VHW6" s="69"/>
      <c r="VHX6" s="69"/>
      <c r="VHY6" s="69"/>
      <c r="VHZ6" s="69"/>
      <c r="VIA6" s="69"/>
      <c r="VIB6" s="69"/>
      <c r="VIC6" s="69"/>
      <c r="VID6" s="69"/>
      <c r="VIE6" s="69"/>
      <c r="VIF6" s="69"/>
      <c r="VIG6" s="69"/>
      <c r="VIH6" s="69"/>
      <c r="VII6" s="69"/>
      <c r="VIJ6" s="69"/>
      <c r="VIK6" s="69"/>
      <c r="VIL6" s="69"/>
      <c r="VIM6" s="69"/>
      <c r="VIN6" s="69"/>
      <c r="VIO6" s="69"/>
      <c r="VIP6" s="69"/>
      <c r="VIQ6" s="69"/>
      <c r="VIR6" s="69"/>
      <c r="VIS6" s="69"/>
      <c r="VIT6" s="69"/>
      <c r="VIU6" s="69"/>
      <c r="VIV6" s="69"/>
      <c r="VIW6" s="69"/>
      <c r="VIX6" s="69"/>
      <c r="VIY6" s="69"/>
      <c r="VIZ6" s="69"/>
      <c r="VJA6" s="69"/>
      <c r="VJB6" s="69"/>
      <c r="VJC6" s="69"/>
      <c r="VJD6" s="69"/>
      <c r="VJE6" s="69"/>
      <c r="VJF6" s="69"/>
      <c r="VJG6" s="69"/>
      <c r="VJH6" s="69"/>
      <c r="VJI6" s="69"/>
      <c r="VJJ6" s="69"/>
      <c r="VJK6" s="69"/>
      <c r="VJL6" s="69"/>
      <c r="VJM6" s="69"/>
      <c r="VJN6" s="69"/>
      <c r="VJO6" s="69"/>
      <c r="VJP6" s="69"/>
      <c r="VJQ6" s="69"/>
      <c r="VJR6" s="69"/>
      <c r="VJS6" s="69"/>
      <c r="VJT6" s="69"/>
      <c r="VJU6" s="69"/>
      <c r="VJV6" s="69"/>
      <c r="VJW6" s="69"/>
      <c r="VJX6" s="69"/>
      <c r="VJY6" s="69"/>
      <c r="VJZ6" s="69"/>
      <c r="VKA6" s="69"/>
      <c r="VKB6" s="69"/>
      <c r="VKC6" s="69"/>
      <c r="VKD6" s="69"/>
      <c r="VKE6" s="69"/>
      <c r="VKF6" s="69"/>
      <c r="VKG6" s="69"/>
      <c r="VKH6" s="69"/>
      <c r="VKI6" s="69"/>
      <c r="VKJ6" s="69"/>
      <c r="VKK6" s="69"/>
      <c r="VKL6" s="69"/>
      <c r="VKM6" s="69"/>
      <c r="VKN6" s="69"/>
      <c r="VKO6" s="69"/>
      <c r="VKP6" s="69"/>
      <c r="VKQ6" s="69"/>
      <c r="VKR6" s="69"/>
      <c r="VKS6" s="69"/>
      <c r="VKT6" s="69"/>
      <c r="VKU6" s="69"/>
      <c r="VKV6" s="69"/>
      <c r="VKW6" s="69"/>
      <c r="VKX6" s="69"/>
      <c r="VKY6" s="69"/>
      <c r="VKZ6" s="69"/>
      <c r="VLA6" s="69"/>
      <c r="VLB6" s="69"/>
      <c r="VLC6" s="69"/>
      <c r="VLD6" s="69"/>
      <c r="VLE6" s="69"/>
      <c r="VLF6" s="69"/>
      <c r="VLG6" s="69"/>
      <c r="VLH6" s="69"/>
      <c r="VLI6" s="69"/>
      <c r="VLJ6" s="69"/>
      <c r="VLK6" s="69"/>
      <c r="VLL6" s="69"/>
      <c r="VLM6" s="69"/>
      <c r="VLN6" s="69"/>
      <c r="VLO6" s="69"/>
      <c r="VLP6" s="69"/>
      <c r="VLQ6" s="69"/>
      <c r="VLR6" s="69"/>
      <c r="VLS6" s="69"/>
      <c r="VLT6" s="69"/>
      <c r="VLU6" s="69"/>
      <c r="VLV6" s="69"/>
      <c r="VLW6" s="69"/>
      <c r="VLX6" s="69"/>
      <c r="VLY6" s="69"/>
      <c r="VLZ6" s="69"/>
      <c r="VMA6" s="69"/>
      <c r="VMB6" s="69"/>
      <c r="VMC6" s="69"/>
      <c r="VMD6" s="69"/>
      <c r="VME6" s="69"/>
      <c r="VMF6" s="69"/>
      <c r="VMG6" s="69"/>
      <c r="VMH6" s="69"/>
      <c r="VMI6" s="69"/>
      <c r="VMJ6" s="69"/>
      <c r="VMK6" s="69"/>
      <c r="VML6" s="69"/>
      <c r="VMM6" s="69"/>
      <c r="VMN6" s="69"/>
      <c r="VMO6" s="69"/>
      <c r="VMP6" s="69"/>
      <c r="VMQ6" s="69"/>
      <c r="VMR6" s="69"/>
      <c r="VMS6" s="69"/>
      <c r="VMT6" s="69"/>
      <c r="VMU6" s="69"/>
      <c r="VMV6" s="69"/>
      <c r="VMW6" s="69"/>
      <c r="VMX6" s="69"/>
      <c r="VMY6" s="69"/>
      <c r="VMZ6" s="69"/>
      <c r="VNA6" s="69"/>
      <c r="VNB6" s="69"/>
      <c r="VNC6" s="69"/>
      <c r="VND6" s="69"/>
      <c r="VNE6" s="69"/>
      <c r="VNF6" s="69"/>
      <c r="VNG6" s="69"/>
      <c r="VNH6" s="69"/>
      <c r="VNI6" s="69"/>
      <c r="VNJ6" s="69"/>
      <c r="VNK6" s="69"/>
      <c r="VNL6" s="69"/>
      <c r="VNM6" s="69"/>
      <c r="VNN6" s="69"/>
      <c r="VNO6" s="69"/>
      <c r="VNP6" s="69"/>
      <c r="VNQ6" s="69"/>
      <c r="VNR6" s="69"/>
      <c r="VNS6" s="69"/>
      <c r="VNT6" s="69"/>
      <c r="VNU6" s="69"/>
      <c r="VNV6" s="69"/>
      <c r="VNW6" s="69"/>
      <c r="VNX6" s="69"/>
      <c r="VNY6" s="69"/>
      <c r="VNZ6" s="69"/>
      <c r="VOA6" s="69"/>
      <c r="VOB6" s="69"/>
      <c r="VOC6" s="69"/>
      <c r="VOD6" s="69"/>
      <c r="VOE6" s="69"/>
      <c r="VOF6" s="69"/>
      <c r="VOG6" s="69"/>
      <c r="VOH6" s="69"/>
      <c r="VOI6" s="69"/>
      <c r="VOJ6" s="69"/>
      <c r="VOK6" s="69"/>
      <c r="VOL6" s="69"/>
      <c r="VOM6" s="69"/>
      <c r="VON6" s="69"/>
      <c r="VOO6" s="69"/>
      <c r="VOP6" s="69"/>
      <c r="VOQ6" s="69"/>
      <c r="VOR6" s="69"/>
      <c r="VOS6" s="69"/>
      <c r="VOT6" s="69"/>
      <c r="VOU6" s="69"/>
      <c r="VOV6" s="69"/>
      <c r="VOW6" s="69"/>
      <c r="VOX6" s="69"/>
      <c r="VOY6" s="69"/>
      <c r="VOZ6" s="69"/>
      <c r="VPA6" s="69"/>
      <c r="VPB6" s="69"/>
      <c r="VPC6" s="69"/>
      <c r="VPD6" s="69"/>
      <c r="VPE6" s="69"/>
      <c r="VPF6" s="69"/>
      <c r="VPG6" s="69"/>
      <c r="VPH6" s="69"/>
      <c r="VPI6" s="69"/>
      <c r="VPJ6" s="69"/>
      <c r="VPK6" s="69"/>
      <c r="VPL6" s="69"/>
      <c r="VPM6" s="69"/>
      <c r="VPN6" s="69"/>
      <c r="VPO6" s="69"/>
      <c r="VPP6" s="69"/>
      <c r="VPQ6" s="69"/>
      <c r="VPR6" s="69"/>
      <c r="VPS6" s="69"/>
      <c r="VPT6" s="69"/>
      <c r="VPU6" s="69"/>
      <c r="VPV6" s="69"/>
      <c r="VPW6" s="69"/>
      <c r="VPX6" s="69"/>
      <c r="VPY6" s="69"/>
      <c r="VPZ6" s="69"/>
      <c r="VQA6" s="69"/>
      <c r="VQB6" s="69"/>
      <c r="VQC6" s="69"/>
      <c r="VQD6" s="69"/>
      <c r="VQE6" s="69"/>
      <c r="VQF6" s="69"/>
      <c r="VQG6" s="69"/>
      <c r="VQH6" s="69"/>
      <c r="VQI6" s="69"/>
      <c r="VQJ6" s="69"/>
      <c r="VQK6" s="69"/>
      <c r="VQL6" s="69"/>
      <c r="VQM6" s="69"/>
      <c r="VQN6" s="69"/>
      <c r="VQO6" s="69"/>
      <c r="VQP6" s="69"/>
      <c r="VQQ6" s="69"/>
      <c r="VQR6" s="69"/>
      <c r="VQS6" s="69"/>
      <c r="VQT6" s="69"/>
      <c r="VQU6" s="69"/>
      <c r="VQV6" s="69"/>
      <c r="VQW6" s="69"/>
      <c r="VQX6" s="69"/>
      <c r="VQY6" s="69"/>
      <c r="VQZ6" s="69"/>
      <c r="VRA6" s="69"/>
      <c r="VRB6" s="69"/>
      <c r="VRC6" s="69"/>
      <c r="VRD6" s="69"/>
      <c r="VRE6" s="69"/>
      <c r="VRF6" s="69"/>
      <c r="VRG6" s="69"/>
      <c r="VRH6" s="69"/>
      <c r="VRI6" s="69"/>
      <c r="VRJ6" s="69"/>
      <c r="VRK6" s="69"/>
      <c r="VRL6" s="69"/>
      <c r="VRM6" s="69"/>
      <c r="VRN6" s="69"/>
      <c r="VRO6" s="69"/>
      <c r="VRP6" s="69"/>
      <c r="VRQ6" s="69"/>
      <c r="VRR6" s="69"/>
      <c r="VRS6" s="69"/>
      <c r="VRT6" s="69"/>
      <c r="VRU6" s="69"/>
      <c r="VRV6" s="69"/>
      <c r="VRW6" s="69"/>
      <c r="VRX6" s="69"/>
      <c r="VRY6" s="69"/>
      <c r="VRZ6" s="69"/>
      <c r="VSA6" s="69"/>
      <c r="VSB6" s="69"/>
      <c r="VSC6" s="69"/>
      <c r="VSD6" s="69"/>
      <c r="VSE6" s="69"/>
      <c r="VSF6" s="69"/>
      <c r="VSG6" s="69"/>
      <c r="VSH6" s="69"/>
      <c r="VSI6" s="69"/>
      <c r="VSJ6" s="69"/>
      <c r="VSK6" s="69"/>
      <c r="VSL6" s="69"/>
      <c r="VSM6" s="69"/>
      <c r="VSN6" s="69"/>
      <c r="VSO6" s="69"/>
      <c r="VSP6" s="69"/>
      <c r="VSQ6" s="69"/>
      <c r="VSR6" s="69"/>
      <c r="VSS6" s="69"/>
      <c r="VST6" s="69"/>
      <c r="VSU6" s="69"/>
      <c r="VSV6" s="69"/>
      <c r="VSW6" s="69"/>
      <c r="VSX6" s="69"/>
      <c r="VSY6" s="69"/>
      <c r="VSZ6" s="69"/>
      <c r="VTA6" s="69"/>
      <c r="VTB6" s="69"/>
      <c r="VTC6" s="69"/>
      <c r="VTD6" s="69"/>
      <c r="VTE6" s="69"/>
      <c r="VTF6" s="69"/>
      <c r="VTG6" s="69"/>
      <c r="VTH6" s="69"/>
      <c r="VTI6" s="69"/>
      <c r="VTJ6" s="69"/>
      <c r="VTK6" s="69"/>
      <c r="VTL6" s="69"/>
      <c r="VTM6" s="69"/>
      <c r="VTN6" s="69"/>
      <c r="VTO6" s="69"/>
      <c r="VTP6" s="69"/>
      <c r="VTQ6" s="69"/>
      <c r="VTR6" s="69"/>
      <c r="VTS6" s="69"/>
      <c r="VTT6" s="69"/>
      <c r="VTU6" s="69"/>
      <c r="VTV6" s="69"/>
      <c r="VTW6" s="69"/>
      <c r="VTX6" s="69"/>
      <c r="VTY6" s="69"/>
      <c r="VTZ6" s="69"/>
      <c r="VUA6" s="69"/>
      <c r="VUB6" s="69"/>
      <c r="VUC6" s="69"/>
      <c r="VUD6" s="69"/>
      <c r="VUE6" s="69"/>
      <c r="VUF6" s="69"/>
      <c r="VUG6" s="69"/>
      <c r="VUH6" s="69"/>
      <c r="VUI6" s="69"/>
      <c r="VUJ6" s="69"/>
      <c r="VUK6" s="69"/>
      <c r="VUL6" s="69"/>
      <c r="VUM6" s="69"/>
      <c r="VUN6" s="69"/>
      <c r="VUO6" s="69"/>
      <c r="VUP6" s="69"/>
      <c r="VUQ6" s="69"/>
      <c r="VUR6" s="69"/>
      <c r="VUS6" s="69"/>
      <c r="VUT6" s="69"/>
      <c r="VUU6" s="69"/>
      <c r="VUV6" s="69"/>
      <c r="VUW6" s="69"/>
      <c r="VUX6" s="69"/>
      <c r="VUY6" s="69"/>
      <c r="VUZ6" s="69"/>
      <c r="VVA6" s="69"/>
      <c r="VVB6" s="69"/>
      <c r="VVC6" s="69"/>
      <c r="VVD6" s="69"/>
      <c r="VVE6" s="69"/>
      <c r="VVF6" s="69"/>
      <c r="VVG6" s="69"/>
      <c r="VVH6" s="69"/>
      <c r="VVI6" s="69"/>
      <c r="VVJ6" s="69"/>
      <c r="VVK6" s="69"/>
      <c r="VVL6" s="69"/>
      <c r="VVM6" s="69"/>
      <c r="VVN6" s="69"/>
      <c r="VVO6" s="69"/>
      <c r="VVP6" s="69"/>
      <c r="VVQ6" s="69"/>
      <c r="VVR6" s="69"/>
      <c r="VVS6" s="69"/>
      <c r="VVT6" s="69"/>
      <c r="VVU6" s="69"/>
      <c r="VVV6" s="69"/>
      <c r="VVW6" s="69"/>
      <c r="VVX6" s="69"/>
      <c r="VVY6" s="69"/>
      <c r="VVZ6" s="69"/>
      <c r="VWA6" s="69"/>
      <c r="VWB6" s="69"/>
      <c r="VWC6" s="69"/>
      <c r="VWD6" s="69"/>
      <c r="VWE6" s="69"/>
      <c r="VWF6" s="69"/>
      <c r="VWG6" s="69"/>
      <c r="VWH6" s="69"/>
      <c r="VWI6" s="69"/>
      <c r="VWJ6" s="69"/>
      <c r="VWK6" s="69"/>
      <c r="VWL6" s="69"/>
      <c r="VWM6" s="69"/>
      <c r="VWN6" s="69"/>
      <c r="VWO6" s="69"/>
      <c r="VWP6" s="69"/>
      <c r="VWQ6" s="69"/>
      <c r="VWR6" s="69"/>
      <c r="VWS6" s="69"/>
      <c r="VWT6" s="69"/>
      <c r="VWU6" s="69"/>
      <c r="VWV6" s="69"/>
      <c r="VWW6" s="69"/>
      <c r="VWX6" s="69"/>
      <c r="VWY6" s="69"/>
      <c r="VWZ6" s="69"/>
      <c r="VXA6" s="69"/>
      <c r="VXB6" s="69"/>
      <c r="VXC6" s="69"/>
      <c r="VXD6" s="69"/>
      <c r="VXE6" s="69"/>
      <c r="VXF6" s="69"/>
      <c r="VXG6" s="69"/>
      <c r="VXH6" s="69"/>
      <c r="VXI6" s="69"/>
      <c r="VXJ6" s="69"/>
      <c r="VXK6" s="69"/>
      <c r="VXL6" s="69"/>
      <c r="VXM6" s="69"/>
      <c r="VXN6" s="69"/>
      <c r="VXO6" s="69"/>
      <c r="VXP6" s="69"/>
      <c r="VXQ6" s="69"/>
      <c r="VXR6" s="69"/>
      <c r="VXS6" s="69"/>
      <c r="VXT6" s="69"/>
      <c r="VXU6" s="69"/>
      <c r="VXV6" s="69"/>
      <c r="VXW6" s="69"/>
      <c r="VXX6" s="69"/>
      <c r="VXY6" s="69"/>
      <c r="VXZ6" s="69"/>
      <c r="VYA6" s="69"/>
      <c r="VYB6" s="69"/>
      <c r="VYC6" s="69"/>
      <c r="VYD6" s="69"/>
      <c r="VYE6" s="69"/>
      <c r="VYF6" s="69"/>
      <c r="VYG6" s="69"/>
      <c r="VYH6" s="69"/>
      <c r="VYI6" s="69"/>
      <c r="VYJ6" s="69"/>
      <c r="VYK6" s="69"/>
      <c r="VYL6" s="69"/>
      <c r="VYM6" s="69"/>
      <c r="VYN6" s="69"/>
      <c r="VYO6" s="69"/>
      <c r="VYP6" s="69"/>
      <c r="VYQ6" s="69"/>
      <c r="VYR6" s="69"/>
      <c r="VYS6" s="69"/>
      <c r="VYT6" s="69"/>
      <c r="VYU6" s="69"/>
      <c r="VYV6" s="69"/>
      <c r="VYW6" s="69"/>
      <c r="VYX6" s="69"/>
      <c r="VYY6" s="69"/>
      <c r="VYZ6" s="69"/>
      <c r="VZA6" s="69"/>
      <c r="VZB6" s="69"/>
      <c r="VZC6" s="69"/>
      <c r="VZD6" s="69"/>
      <c r="VZE6" s="69"/>
      <c r="VZF6" s="69"/>
      <c r="VZG6" s="69"/>
      <c r="VZH6" s="69"/>
      <c r="VZI6" s="69"/>
      <c r="VZJ6" s="69"/>
      <c r="VZK6" s="69"/>
      <c r="VZL6" s="69"/>
      <c r="VZM6" s="69"/>
      <c r="VZN6" s="69"/>
      <c r="VZO6" s="69"/>
      <c r="VZP6" s="69"/>
      <c r="VZQ6" s="69"/>
      <c r="VZR6" s="69"/>
      <c r="VZS6" s="69"/>
      <c r="VZT6" s="69"/>
      <c r="VZU6" s="69"/>
      <c r="VZV6" s="69"/>
      <c r="VZW6" s="69"/>
      <c r="VZX6" s="69"/>
      <c r="VZY6" s="69"/>
      <c r="VZZ6" s="69"/>
      <c r="WAA6" s="69"/>
      <c r="WAB6" s="69"/>
      <c r="WAC6" s="69"/>
      <c r="WAD6" s="69"/>
      <c r="WAE6" s="69"/>
      <c r="WAF6" s="69"/>
      <c r="WAG6" s="69"/>
      <c r="WAH6" s="69"/>
      <c r="WAI6" s="69"/>
      <c r="WAJ6" s="69"/>
      <c r="WAK6" s="69"/>
      <c r="WAL6" s="69"/>
      <c r="WAM6" s="69"/>
      <c r="WAN6" s="69"/>
      <c r="WAO6" s="69"/>
      <c r="WAP6" s="69"/>
      <c r="WAQ6" s="69"/>
      <c r="WAR6" s="69"/>
      <c r="WAS6" s="69"/>
      <c r="WAT6" s="69"/>
      <c r="WAU6" s="69"/>
      <c r="WAV6" s="69"/>
      <c r="WAW6" s="69"/>
      <c r="WAX6" s="69"/>
      <c r="WAY6" s="69"/>
      <c r="WAZ6" s="69"/>
      <c r="WBA6" s="69"/>
      <c r="WBB6" s="69"/>
      <c r="WBC6" s="69"/>
      <c r="WBD6" s="69"/>
      <c r="WBE6" s="69"/>
      <c r="WBF6" s="69"/>
      <c r="WBG6" s="69"/>
      <c r="WBH6" s="69"/>
      <c r="WBI6" s="69"/>
      <c r="WBJ6" s="69"/>
      <c r="WBK6" s="69"/>
      <c r="WBL6" s="69"/>
      <c r="WBM6" s="69"/>
      <c r="WBN6" s="69"/>
      <c r="WBO6" s="69"/>
      <c r="WBP6" s="69"/>
      <c r="WBQ6" s="69"/>
      <c r="WBR6" s="69"/>
      <c r="WBS6" s="69"/>
      <c r="WBT6" s="69"/>
      <c r="WBU6" s="69"/>
      <c r="WBV6" s="69"/>
      <c r="WBW6" s="69"/>
      <c r="WBX6" s="69"/>
      <c r="WBY6" s="69"/>
      <c r="WBZ6" s="69"/>
      <c r="WCA6" s="69"/>
      <c r="WCB6" s="69"/>
      <c r="WCC6" s="69"/>
      <c r="WCD6" s="69"/>
      <c r="WCE6" s="69"/>
      <c r="WCF6" s="69"/>
      <c r="WCG6" s="69"/>
      <c r="WCH6" s="69"/>
      <c r="WCI6" s="69"/>
      <c r="WCJ6" s="69"/>
      <c r="WCK6" s="69"/>
      <c r="WCL6" s="69"/>
      <c r="WCM6" s="69"/>
      <c r="WCN6" s="69"/>
      <c r="WCO6" s="69"/>
      <c r="WCP6" s="69"/>
      <c r="WCQ6" s="69"/>
      <c r="WCR6" s="69"/>
      <c r="WCS6" s="69"/>
      <c r="WCT6" s="69"/>
      <c r="WCU6" s="69"/>
      <c r="WCV6" s="69"/>
      <c r="WCW6" s="69"/>
      <c r="WCX6" s="69"/>
      <c r="WCY6" s="69"/>
      <c r="WCZ6" s="69"/>
      <c r="WDA6" s="69"/>
      <c r="WDB6" s="69"/>
      <c r="WDC6" s="69"/>
      <c r="WDD6" s="69"/>
      <c r="WDE6" s="69"/>
      <c r="WDF6" s="69"/>
      <c r="WDG6" s="69"/>
      <c r="WDH6" s="69"/>
      <c r="WDI6" s="69"/>
      <c r="WDJ6" s="69"/>
      <c r="WDK6" s="69"/>
      <c r="WDL6" s="69"/>
      <c r="WDM6" s="69"/>
      <c r="WDN6" s="69"/>
      <c r="WDO6" s="69"/>
      <c r="WDP6" s="69"/>
      <c r="WDQ6" s="69"/>
      <c r="WDR6" s="69"/>
      <c r="WDS6" s="69"/>
      <c r="WDT6" s="69"/>
      <c r="WDU6" s="69"/>
      <c r="WDV6" s="69"/>
      <c r="WDW6" s="69"/>
      <c r="WDX6" s="69"/>
      <c r="WDY6" s="69"/>
      <c r="WDZ6" s="69"/>
      <c r="WEA6" s="69"/>
      <c r="WEB6" s="69"/>
      <c r="WEC6" s="69"/>
      <c r="WED6" s="69"/>
      <c r="WEE6" s="69"/>
      <c r="WEF6" s="69"/>
      <c r="WEG6" s="69"/>
      <c r="WEH6" s="69"/>
      <c r="WEI6" s="69"/>
      <c r="WEJ6" s="69"/>
      <c r="WEK6" s="69"/>
      <c r="WEL6" s="69"/>
      <c r="WEM6" s="69"/>
      <c r="WEN6" s="69"/>
      <c r="WEO6" s="69"/>
      <c r="WEP6" s="69"/>
      <c r="WEQ6" s="69"/>
      <c r="WER6" s="69"/>
      <c r="WES6" s="69"/>
      <c r="WET6" s="69"/>
      <c r="WEU6" s="69"/>
      <c r="WEV6" s="69"/>
      <c r="WEW6" s="69"/>
      <c r="WEX6" s="69"/>
      <c r="WEY6" s="69"/>
      <c r="WEZ6" s="69"/>
      <c r="WFA6" s="69"/>
      <c r="WFB6" s="69"/>
      <c r="WFC6" s="69"/>
      <c r="WFD6" s="69"/>
      <c r="WFE6" s="69"/>
      <c r="WFF6" s="69"/>
      <c r="WFG6" s="69"/>
      <c r="WFH6" s="69"/>
      <c r="WFI6" s="69"/>
      <c r="WFJ6" s="69"/>
      <c r="WFK6" s="69"/>
      <c r="WFL6" s="69"/>
      <c r="WFM6" s="69"/>
      <c r="WFN6" s="69"/>
      <c r="WFO6" s="69"/>
      <c r="WFP6" s="69"/>
      <c r="WFQ6" s="69"/>
      <c r="WFR6" s="69"/>
      <c r="WFS6" s="69"/>
      <c r="WFT6" s="69"/>
      <c r="WFU6" s="69"/>
      <c r="WFV6" s="69"/>
      <c r="WFW6" s="69"/>
      <c r="WFX6" s="69"/>
      <c r="WFY6" s="69"/>
      <c r="WFZ6" s="69"/>
      <c r="WGA6" s="69"/>
      <c r="WGB6" s="69"/>
      <c r="WGC6" s="69"/>
      <c r="WGD6" s="69"/>
      <c r="WGE6" s="69"/>
      <c r="WGF6" s="69"/>
      <c r="WGG6" s="69"/>
      <c r="WGH6" s="69"/>
      <c r="WGI6" s="69"/>
      <c r="WGJ6" s="69"/>
      <c r="WGK6" s="69"/>
      <c r="WGL6" s="69"/>
      <c r="WGM6" s="69"/>
      <c r="WGN6" s="69"/>
      <c r="WGO6" s="69"/>
      <c r="WGP6" s="69"/>
      <c r="WGQ6" s="69"/>
      <c r="WGR6" s="69"/>
      <c r="WGS6" s="69"/>
      <c r="WGT6" s="69"/>
      <c r="WGU6" s="69"/>
      <c r="WGV6" s="69"/>
      <c r="WGW6" s="69"/>
      <c r="WGX6" s="69"/>
      <c r="WGY6" s="69"/>
      <c r="WGZ6" s="69"/>
      <c r="WHA6" s="69"/>
      <c r="WHB6" s="69"/>
      <c r="WHC6" s="69"/>
      <c r="WHD6" s="69"/>
      <c r="WHE6" s="69"/>
      <c r="WHF6" s="69"/>
      <c r="WHG6" s="69"/>
      <c r="WHH6" s="69"/>
      <c r="WHI6" s="69"/>
      <c r="WHJ6" s="69"/>
      <c r="WHK6" s="69"/>
      <c r="WHL6" s="69"/>
      <c r="WHM6" s="69"/>
      <c r="WHN6" s="69"/>
      <c r="WHO6" s="69"/>
      <c r="WHP6" s="69"/>
      <c r="WHQ6" s="69"/>
      <c r="WHR6" s="69"/>
      <c r="WHS6" s="69"/>
      <c r="WHT6" s="69"/>
      <c r="WHU6" s="69"/>
      <c r="WHV6" s="69"/>
      <c r="WHW6" s="69"/>
      <c r="WHX6" s="69"/>
      <c r="WHY6" s="69"/>
      <c r="WHZ6" s="69"/>
      <c r="WIA6" s="69"/>
      <c r="WIB6" s="69"/>
      <c r="WIC6" s="69"/>
      <c r="WID6" s="69"/>
      <c r="WIE6" s="69"/>
      <c r="WIF6" s="69"/>
      <c r="WIG6" s="69"/>
      <c r="WIH6" s="69"/>
      <c r="WII6" s="69"/>
      <c r="WIJ6" s="69"/>
      <c r="WIK6" s="69"/>
      <c r="WIL6" s="69"/>
      <c r="WIM6" s="69"/>
      <c r="WIN6" s="69"/>
      <c r="WIO6" s="69"/>
      <c r="WIP6" s="69"/>
      <c r="WIQ6" s="69"/>
      <c r="WIR6" s="69"/>
      <c r="WIS6" s="69"/>
      <c r="WIT6" s="69"/>
      <c r="WIU6" s="69"/>
      <c r="WIV6" s="69"/>
      <c r="WIW6" s="69"/>
      <c r="WIX6" s="69"/>
      <c r="WIY6" s="69"/>
      <c r="WIZ6" s="69"/>
      <c r="WJA6" s="69"/>
      <c r="WJB6" s="69"/>
      <c r="WJC6" s="69"/>
      <c r="WJD6" s="69"/>
      <c r="WJE6" s="69"/>
      <c r="WJF6" s="69"/>
      <c r="WJG6" s="69"/>
      <c r="WJH6" s="69"/>
      <c r="WJI6" s="69"/>
      <c r="WJJ6" s="69"/>
      <c r="WJK6" s="69"/>
      <c r="WJL6" s="69"/>
      <c r="WJM6" s="69"/>
      <c r="WJN6" s="69"/>
      <c r="WJO6" s="69"/>
      <c r="WJP6" s="69"/>
      <c r="WJQ6" s="69"/>
      <c r="WJR6" s="69"/>
      <c r="WJS6" s="69"/>
      <c r="WJT6" s="69"/>
      <c r="WJU6" s="69"/>
      <c r="WJV6" s="69"/>
      <c r="WJW6" s="69"/>
      <c r="WJX6" s="69"/>
      <c r="WJY6" s="69"/>
      <c r="WJZ6" s="69"/>
      <c r="WKA6" s="69"/>
      <c r="WKB6" s="69"/>
      <c r="WKC6" s="69"/>
      <c r="WKD6" s="69"/>
      <c r="WKE6" s="69"/>
      <c r="WKF6" s="69"/>
      <c r="WKG6" s="69"/>
      <c r="WKH6" s="69"/>
      <c r="WKI6" s="69"/>
      <c r="WKJ6" s="69"/>
      <c r="WKK6" s="69"/>
      <c r="WKL6" s="69"/>
      <c r="WKM6" s="69"/>
      <c r="WKN6" s="69"/>
      <c r="WKO6" s="69"/>
      <c r="WKP6" s="69"/>
      <c r="WKQ6" s="69"/>
      <c r="WKR6" s="69"/>
      <c r="WKS6" s="69"/>
      <c r="WKT6" s="69"/>
      <c r="WKU6" s="69"/>
      <c r="WKV6" s="69"/>
      <c r="WKW6" s="69"/>
      <c r="WKX6" s="69"/>
      <c r="WKY6" s="69"/>
      <c r="WKZ6" s="69"/>
      <c r="WLA6" s="69"/>
      <c r="WLB6" s="69"/>
      <c r="WLC6" s="69"/>
      <c r="WLD6" s="69"/>
      <c r="WLE6" s="69"/>
      <c r="WLF6" s="69"/>
      <c r="WLG6" s="69"/>
      <c r="WLH6" s="69"/>
      <c r="WLI6" s="69"/>
      <c r="WLJ6" s="69"/>
      <c r="WLK6" s="69"/>
      <c r="WLL6" s="69"/>
      <c r="WLM6" s="69"/>
      <c r="WLN6" s="69"/>
      <c r="WLO6" s="69"/>
      <c r="WLP6" s="69"/>
      <c r="WLQ6" s="69"/>
      <c r="WLR6" s="69"/>
      <c r="WLS6" s="69"/>
      <c r="WLT6" s="69"/>
      <c r="WLU6" s="69"/>
      <c r="WLV6" s="69"/>
      <c r="WLW6" s="69"/>
      <c r="WLX6" s="69"/>
      <c r="WLY6" s="69"/>
      <c r="WLZ6" s="69"/>
      <c r="WMA6" s="69"/>
      <c r="WMB6" s="69"/>
      <c r="WMC6" s="69"/>
      <c r="WMD6" s="69"/>
      <c r="WME6" s="69"/>
      <c r="WMF6" s="69"/>
      <c r="WMG6" s="69"/>
      <c r="WMH6" s="69"/>
      <c r="WMI6" s="69"/>
      <c r="WMJ6" s="69"/>
      <c r="WMK6" s="69"/>
      <c r="WML6" s="69"/>
      <c r="WMM6" s="69"/>
      <c r="WMN6" s="69"/>
      <c r="WMO6" s="69"/>
      <c r="WMP6" s="69"/>
      <c r="WMQ6" s="69"/>
      <c r="WMR6" s="69"/>
      <c r="WMS6" s="69"/>
      <c r="WMT6" s="69"/>
      <c r="WMU6" s="69"/>
      <c r="WMV6" s="69"/>
      <c r="WMW6" s="69"/>
      <c r="WMX6" s="69"/>
      <c r="WMY6" s="69"/>
      <c r="WMZ6" s="69"/>
      <c r="WNA6" s="69"/>
      <c r="WNB6" s="69"/>
      <c r="WNC6" s="69"/>
      <c r="WND6" s="69"/>
      <c r="WNE6" s="69"/>
      <c r="WNF6" s="69"/>
      <c r="WNG6" s="69"/>
      <c r="WNH6" s="69"/>
      <c r="WNI6" s="69"/>
      <c r="WNJ6" s="69"/>
      <c r="WNK6" s="69"/>
      <c r="WNL6" s="69"/>
      <c r="WNM6" s="69"/>
      <c r="WNN6" s="69"/>
      <c r="WNO6" s="69"/>
      <c r="WNP6" s="69"/>
      <c r="WNQ6" s="69"/>
      <c r="WNR6" s="69"/>
      <c r="WNS6" s="69"/>
      <c r="WNT6" s="69"/>
      <c r="WNU6" s="69"/>
      <c r="WNV6" s="69"/>
      <c r="WNW6" s="69"/>
      <c r="WNX6" s="69"/>
      <c r="WNY6" s="69"/>
      <c r="WNZ6" s="69"/>
      <c r="WOA6" s="69"/>
      <c r="WOB6" s="69"/>
      <c r="WOC6" s="69"/>
      <c r="WOD6" s="69"/>
      <c r="WOE6" s="69"/>
      <c r="WOF6" s="69"/>
      <c r="WOG6" s="69"/>
      <c r="WOH6" s="69"/>
      <c r="WOI6" s="69"/>
      <c r="WOJ6" s="69"/>
      <c r="WOK6" s="69"/>
      <c r="WOL6" s="69"/>
      <c r="WOM6" s="69"/>
      <c r="WON6" s="69"/>
      <c r="WOO6" s="69"/>
      <c r="WOP6" s="69"/>
      <c r="WOQ6" s="69"/>
      <c r="WOR6" s="69"/>
      <c r="WOS6" s="69"/>
      <c r="WOT6" s="69"/>
      <c r="WOU6" s="69"/>
      <c r="WOV6" s="69"/>
      <c r="WOW6" s="69"/>
      <c r="WOX6" s="69"/>
      <c r="WOY6" s="69"/>
      <c r="WOZ6" s="69"/>
      <c r="WPA6" s="69"/>
      <c r="WPB6" s="69"/>
      <c r="WPC6" s="69"/>
      <c r="WPD6" s="69"/>
      <c r="WPE6" s="69"/>
      <c r="WPF6" s="69"/>
      <c r="WPG6" s="69"/>
      <c r="WPH6" s="69"/>
      <c r="WPI6" s="69"/>
      <c r="WPJ6" s="69"/>
      <c r="WPK6" s="69"/>
      <c r="WPL6" s="69"/>
      <c r="WPM6" s="69"/>
      <c r="WPN6" s="69"/>
      <c r="WPO6" s="69"/>
      <c r="WPP6" s="69"/>
      <c r="WPQ6" s="69"/>
      <c r="WPR6" s="69"/>
      <c r="WPS6" s="69"/>
      <c r="WPT6" s="69"/>
      <c r="WPU6" s="69"/>
      <c r="WPV6" s="69"/>
      <c r="WPW6" s="69"/>
      <c r="WPX6" s="69"/>
      <c r="WPY6" s="69"/>
      <c r="WPZ6" s="69"/>
      <c r="WQA6" s="69"/>
      <c r="WQB6" s="69"/>
      <c r="WQC6" s="69"/>
      <c r="WQD6" s="69"/>
      <c r="WQE6" s="69"/>
      <c r="WQF6" s="69"/>
      <c r="WQG6" s="69"/>
      <c r="WQH6" s="69"/>
      <c r="WQI6" s="69"/>
      <c r="WQJ6" s="69"/>
      <c r="WQK6" s="69"/>
      <c r="WQL6" s="69"/>
      <c r="WQM6" s="69"/>
      <c r="WQN6" s="69"/>
      <c r="WQO6" s="69"/>
      <c r="WQP6" s="69"/>
      <c r="WQQ6" s="69"/>
      <c r="WQR6" s="69"/>
      <c r="WQS6" s="69"/>
      <c r="WQT6" s="69"/>
      <c r="WQU6" s="69"/>
      <c r="WQV6" s="69"/>
      <c r="WQW6" s="69"/>
      <c r="WQX6" s="69"/>
      <c r="WQY6" s="69"/>
      <c r="WQZ6" s="69"/>
      <c r="WRA6" s="69"/>
      <c r="WRB6" s="69"/>
      <c r="WRC6" s="69"/>
      <c r="WRD6" s="69"/>
      <c r="WRE6" s="69"/>
      <c r="WRF6" s="69"/>
      <c r="WRG6" s="69"/>
      <c r="WRH6" s="69"/>
      <c r="WRI6" s="69"/>
      <c r="WRJ6" s="69"/>
      <c r="WRK6" s="69"/>
      <c r="WRL6" s="69"/>
      <c r="WRM6" s="69"/>
      <c r="WRN6" s="69"/>
      <c r="WRO6" s="69"/>
      <c r="WRP6" s="69"/>
      <c r="WRQ6" s="69"/>
      <c r="WRR6" s="69"/>
      <c r="WRS6" s="69"/>
      <c r="WRT6" s="69"/>
      <c r="WRU6" s="69"/>
      <c r="WRV6" s="69"/>
      <c r="WRW6" s="69"/>
      <c r="WRX6" s="69"/>
      <c r="WRY6" s="69"/>
      <c r="WRZ6" s="69"/>
      <c r="WSA6" s="69"/>
      <c r="WSB6" s="69"/>
      <c r="WSC6" s="69"/>
      <c r="WSD6" s="69"/>
      <c r="WSE6" s="69"/>
      <c r="WSF6" s="69"/>
      <c r="WSG6" s="69"/>
      <c r="WSH6" s="69"/>
      <c r="WSI6" s="69"/>
      <c r="WSJ6" s="69"/>
      <c r="WSK6" s="69"/>
      <c r="WSL6" s="69"/>
      <c r="WSM6" s="69"/>
      <c r="WSN6" s="69"/>
      <c r="WSO6" s="69"/>
      <c r="WSP6" s="69"/>
      <c r="WSQ6" s="69"/>
      <c r="WSR6" s="69"/>
      <c r="WSS6" s="69"/>
      <c r="WST6" s="69"/>
      <c r="WSU6" s="69"/>
      <c r="WSV6" s="69"/>
      <c r="WSW6" s="69"/>
      <c r="WSX6" s="69"/>
      <c r="WSY6" s="69"/>
      <c r="WSZ6" s="69"/>
      <c r="WTA6" s="69"/>
      <c r="WTB6" s="69"/>
      <c r="WTC6" s="69"/>
      <c r="WTD6" s="69"/>
      <c r="WTE6" s="69"/>
      <c r="WTF6" s="69"/>
      <c r="WTG6" s="69"/>
      <c r="WTH6" s="69"/>
      <c r="WTI6" s="69"/>
      <c r="WTJ6" s="69"/>
      <c r="WTK6" s="69"/>
      <c r="WTL6" s="69"/>
      <c r="WTM6" s="69"/>
      <c r="WTN6" s="69"/>
      <c r="WTO6" s="69"/>
      <c r="WTP6" s="69"/>
      <c r="WTQ6" s="69"/>
      <c r="WTR6" s="69"/>
      <c r="WTS6" s="69"/>
      <c r="WTT6" s="69"/>
      <c r="WTU6" s="69"/>
      <c r="WTV6" s="69"/>
      <c r="WTW6" s="69"/>
      <c r="WTX6" s="69"/>
      <c r="WTY6" s="69"/>
      <c r="WTZ6" s="69"/>
      <c r="WUA6" s="69"/>
      <c r="WUB6" s="69"/>
      <c r="WUC6" s="69"/>
      <c r="WUD6" s="69"/>
      <c r="WUE6" s="69"/>
      <c r="WUF6" s="69"/>
      <c r="WUG6" s="69"/>
      <c r="WUH6" s="69"/>
      <c r="WUI6" s="69"/>
      <c r="WUJ6" s="69"/>
      <c r="WUK6" s="69"/>
      <c r="WUL6" s="69"/>
      <c r="WUM6" s="69"/>
      <c r="WUN6" s="69"/>
      <c r="WUO6" s="69"/>
      <c r="WUP6" s="69"/>
      <c r="WUQ6" s="69"/>
      <c r="WUR6" s="69"/>
      <c r="WUS6" s="69"/>
      <c r="WUT6" s="69"/>
      <c r="WUU6" s="69"/>
      <c r="WUV6" s="69"/>
      <c r="WUW6" s="69"/>
      <c r="WUX6" s="69"/>
      <c r="WUY6" s="69"/>
      <c r="WUZ6" s="69"/>
      <c r="WVA6" s="69"/>
      <c r="WVB6" s="69"/>
      <c r="WVC6" s="69"/>
      <c r="WVD6" s="69"/>
      <c r="WVE6" s="69"/>
      <c r="WVF6" s="69"/>
      <c r="WVG6" s="69"/>
      <c r="WVH6" s="69"/>
      <c r="WVI6" s="69"/>
      <c r="WVJ6" s="69"/>
      <c r="WVK6" s="69"/>
      <c r="WVL6" s="69"/>
      <c r="WVM6" s="69"/>
      <c r="WVN6" s="69"/>
      <c r="WVO6" s="69"/>
      <c r="WVP6" s="69"/>
      <c r="WVQ6" s="69"/>
      <c r="WVR6" s="69"/>
      <c r="WVS6" s="69"/>
      <c r="WVT6" s="69"/>
      <c r="WVU6" s="69"/>
      <c r="WVV6" s="69"/>
      <c r="WVW6" s="69"/>
      <c r="WVX6" s="69"/>
      <c r="WVY6" s="69"/>
      <c r="WVZ6" s="69"/>
      <c r="WWA6" s="69"/>
      <c r="WWB6" s="69"/>
      <c r="WWC6" s="69"/>
      <c r="WWD6" s="69"/>
      <c r="WWE6" s="69"/>
      <c r="WWF6" s="69"/>
      <c r="WWG6" s="69"/>
      <c r="WWH6" s="69"/>
      <c r="WWI6" s="69"/>
      <c r="WWJ6" s="69"/>
      <c r="WWK6" s="69"/>
      <c r="WWL6" s="69"/>
      <c r="WWM6" s="69"/>
      <c r="WWN6" s="69"/>
      <c r="WWO6" s="69"/>
      <c r="WWP6" s="69"/>
      <c r="WWQ6" s="69"/>
      <c r="WWR6" s="69"/>
      <c r="WWS6" s="69"/>
      <c r="WWT6" s="69"/>
      <c r="WWU6" s="69"/>
      <c r="WWV6" s="69"/>
      <c r="WWW6" s="69"/>
      <c r="WWX6" s="69"/>
      <c r="WWY6" s="69"/>
      <c r="WWZ6" s="69"/>
      <c r="WXA6" s="69"/>
      <c r="WXB6" s="69"/>
      <c r="WXC6" s="69"/>
      <c r="WXD6" s="69"/>
      <c r="WXE6" s="69"/>
      <c r="WXF6" s="69"/>
      <c r="WXG6" s="69"/>
      <c r="WXH6" s="69"/>
      <c r="WXI6" s="69"/>
      <c r="WXJ6" s="69"/>
      <c r="WXK6" s="69"/>
      <c r="WXL6" s="69"/>
      <c r="WXM6" s="69"/>
      <c r="WXN6" s="69"/>
      <c r="WXO6" s="69"/>
      <c r="WXP6" s="69"/>
      <c r="WXQ6" s="69"/>
      <c r="WXR6" s="69"/>
      <c r="WXS6" s="69"/>
      <c r="WXT6" s="69"/>
      <c r="WXU6" s="69"/>
      <c r="WXV6" s="69"/>
      <c r="WXW6" s="69"/>
      <c r="WXX6" s="69"/>
      <c r="WXY6" s="69"/>
      <c r="WXZ6" s="69"/>
      <c r="WYA6" s="69"/>
      <c r="WYB6" s="69"/>
      <c r="WYC6" s="69"/>
      <c r="WYD6" s="69"/>
      <c r="WYE6" s="69"/>
      <c r="WYF6" s="69"/>
      <c r="WYG6" s="69"/>
      <c r="WYH6" s="69"/>
      <c r="WYI6" s="69"/>
      <c r="WYJ6" s="69"/>
      <c r="WYK6" s="69"/>
      <c r="WYL6" s="69"/>
      <c r="WYM6" s="69"/>
      <c r="WYN6" s="69"/>
      <c r="WYO6" s="69"/>
      <c r="WYP6" s="69"/>
      <c r="WYQ6" s="69"/>
      <c r="WYR6" s="69"/>
      <c r="WYS6" s="69"/>
      <c r="WYT6" s="69"/>
      <c r="WYU6" s="69"/>
      <c r="WYV6" s="69"/>
      <c r="WYW6" s="69"/>
      <c r="WYX6" s="69"/>
      <c r="WYY6" s="69"/>
      <c r="WYZ6" s="69"/>
      <c r="WZA6" s="69"/>
      <c r="WZB6" s="69"/>
      <c r="WZC6" s="69"/>
      <c r="WZD6" s="69"/>
      <c r="WZE6" s="69"/>
      <c r="WZF6" s="69"/>
      <c r="WZG6" s="69"/>
      <c r="WZH6" s="69"/>
      <c r="WZI6" s="69"/>
      <c r="WZJ6" s="69"/>
      <c r="WZK6" s="69"/>
      <c r="WZL6" s="69"/>
      <c r="WZM6" s="69"/>
      <c r="WZN6" s="69"/>
      <c r="WZO6" s="69"/>
      <c r="WZP6" s="69"/>
      <c r="WZQ6" s="69"/>
      <c r="WZR6" s="69"/>
      <c r="WZS6" s="69"/>
      <c r="WZT6" s="69"/>
      <c r="WZU6" s="69"/>
      <c r="WZV6" s="69"/>
      <c r="WZW6" s="69"/>
      <c r="WZX6" s="69"/>
      <c r="WZY6" s="69"/>
      <c r="WZZ6" s="69"/>
      <c r="XAA6" s="69"/>
      <c r="XAB6" s="69"/>
      <c r="XAC6" s="69"/>
      <c r="XAD6" s="69"/>
      <c r="XAE6" s="69"/>
      <c r="XAF6" s="69"/>
      <c r="XAG6" s="69"/>
      <c r="XAH6" s="69"/>
      <c r="XAI6" s="69"/>
      <c r="XAJ6" s="69"/>
      <c r="XAK6" s="69"/>
      <c r="XAL6" s="69"/>
      <c r="XAM6" s="69"/>
      <c r="XAN6" s="69"/>
      <c r="XAO6" s="69"/>
      <c r="XAP6" s="69"/>
      <c r="XAQ6" s="69"/>
      <c r="XAR6" s="69"/>
      <c r="XAS6" s="69"/>
      <c r="XAT6" s="69"/>
      <c r="XAU6" s="69"/>
      <c r="XAV6" s="69"/>
      <c r="XAW6" s="69"/>
      <c r="XAX6" s="69"/>
      <c r="XAY6" s="69"/>
      <c r="XAZ6" s="69"/>
      <c r="XBA6" s="69"/>
      <c r="XBB6" s="69"/>
      <c r="XBC6" s="69"/>
      <c r="XBD6" s="69"/>
      <c r="XBE6" s="69"/>
      <c r="XBF6" s="69"/>
      <c r="XBG6" s="69"/>
      <c r="XBH6" s="69"/>
      <c r="XBI6" s="69"/>
      <c r="XBJ6" s="69"/>
      <c r="XBK6" s="69"/>
      <c r="XBL6" s="69"/>
      <c r="XBM6" s="69"/>
      <c r="XBN6" s="69"/>
      <c r="XBO6" s="69"/>
      <c r="XBP6" s="69"/>
      <c r="XBQ6" s="69"/>
      <c r="XBR6" s="69"/>
      <c r="XBS6" s="69"/>
      <c r="XBT6" s="69"/>
      <c r="XBU6" s="69"/>
      <c r="XBV6" s="69"/>
      <c r="XBW6" s="69"/>
      <c r="XBX6" s="69"/>
      <c r="XBY6" s="69"/>
      <c r="XBZ6" s="69"/>
      <c r="XCA6" s="69"/>
      <c r="XCB6" s="69"/>
      <c r="XCC6" s="69"/>
      <c r="XCD6" s="69"/>
      <c r="XCE6" s="69"/>
      <c r="XCF6" s="69"/>
      <c r="XCG6" s="69"/>
      <c r="XCH6" s="69"/>
      <c r="XCI6" s="69"/>
      <c r="XCJ6" s="69"/>
      <c r="XCK6" s="69"/>
      <c r="XCL6" s="69"/>
      <c r="XCM6" s="69"/>
      <c r="XCN6" s="69"/>
      <c r="XCO6" s="69"/>
      <c r="XCP6" s="69"/>
      <c r="XCQ6" s="69"/>
      <c r="XCR6" s="69"/>
      <c r="XCS6" s="69"/>
      <c r="XCT6" s="69"/>
      <c r="XCU6" s="69"/>
      <c r="XCV6" s="69"/>
      <c r="XCW6" s="69"/>
      <c r="XCX6" s="69"/>
      <c r="XCY6" s="69"/>
      <c r="XCZ6" s="69"/>
      <c r="XDA6" s="69"/>
      <c r="XDB6" s="69"/>
      <c r="XDC6" s="69"/>
      <c r="XDD6" s="69"/>
      <c r="XDE6" s="69"/>
      <c r="XDF6" s="69"/>
      <c r="XDG6" s="69"/>
      <c r="XDH6" s="69"/>
      <c r="XDI6" s="69"/>
      <c r="XDJ6" s="69"/>
      <c r="XDK6" s="69"/>
      <c r="XDL6" s="69"/>
      <c r="XDM6" s="69"/>
      <c r="XDN6" s="69"/>
      <c r="XDO6" s="69"/>
      <c r="XDP6" s="69"/>
      <c r="XDQ6" s="69"/>
      <c r="XDR6" s="69"/>
      <c r="XDS6" s="69"/>
      <c r="XDT6" s="69"/>
      <c r="XDU6" s="69"/>
      <c r="XDV6" s="69"/>
      <c r="XDW6" s="69"/>
      <c r="XDX6" s="69"/>
      <c r="XDY6" s="69"/>
      <c r="XDZ6" s="69"/>
      <c r="XEA6" s="69"/>
      <c r="XEB6" s="69"/>
      <c r="XEC6" s="69"/>
      <c r="XED6" s="69"/>
      <c r="XEE6" s="69"/>
      <c r="XEF6" s="69"/>
      <c r="XEG6" s="69"/>
      <c r="XEH6" s="69"/>
      <c r="XEI6" s="69"/>
      <c r="XEJ6" s="69"/>
      <c r="XEK6" s="69"/>
      <c r="XEL6" s="69"/>
      <c r="XEM6" s="69"/>
      <c r="XEN6" s="69"/>
      <c r="XEO6" s="69"/>
      <c r="XEP6" s="69"/>
      <c r="XEQ6" s="69"/>
      <c r="XER6" s="69"/>
      <c r="XES6" s="69"/>
      <c r="XET6" s="69"/>
      <c r="XEU6" s="69"/>
      <c r="XEV6" s="69"/>
      <c r="XEW6" s="69"/>
      <c r="XEX6" s="69"/>
      <c r="XEY6" s="69"/>
      <c r="XEZ6" s="69"/>
      <c r="XFA6" s="69"/>
      <c r="XFB6" s="69"/>
    </row>
    <row r="7" spans="1:16382" ht="30" x14ac:dyDescent="0.25">
      <c r="A7" s="104" t="s">
        <v>2483</v>
      </c>
      <c r="B7" s="104" t="s">
        <v>211</v>
      </c>
      <c r="C7" s="104" t="s">
        <v>880</v>
      </c>
      <c r="D7" s="104" t="s">
        <v>2722</v>
      </c>
      <c r="E7" s="81" t="s">
        <v>61</v>
      </c>
      <c r="F7" s="104" t="s">
        <v>893</v>
      </c>
      <c r="G7" s="104" t="s">
        <v>808</v>
      </c>
      <c r="H7" s="84">
        <v>65</v>
      </c>
      <c r="I7" s="85">
        <v>0.9</v>
      </c>
      <c r="J7" s="84">
        <v>20</v>
      </c>
      <c r="K7" s="69" t="s">
        <v>1303</v>
      </c>
      <c r="L7" s="69" t="s">
        <v>3029</v>
      </c>
      <c r="M7" s="13" t="s">
        <v>4698</v>
      </c>
      <c r="N7" s="671"/>
      <c r="O7" s="60"/>
      <c r="P7" s="60"/>
      <c r="Q7" s="60"/>
      <c r="R7" s="60"/>
      <c r="S7" s="60"/>
      <c r="T7" s="60"/>
      <c r="U7" s="60"/>
      <c r="V7" s="60"/>
      <c r="W7" s="60"/>
      <c r="X7" s="60"/>
      <c r="Y7" s="60"/>
      <c r="Z7" s="60"/>
      <c r="AA7" s="60"/>
      <c r="AB7" s="60"/>
      <c r="AC7" s="60"/>
    </row>
    <row r="8" spans="1:16382" ht="30" x14ac:dyDescent="0.25">
      <c r="A8" s="81" t="s">
        <v>2991</v>
      </c>
      <c r="B8" s="81" t="s">
        <v>128</v>
      </c>
      <c r="C8" s="81" t="s">
        <v>880</v>
      </c>
      <c r="D8" s="81" t="s">
        <v>2722</v>
      </c>
      <c r="E8" s="81" t="s">
        <v>61</v>
      </c>
      <c r="F8" s="81" t="s">
        <v>893</v>
      </c>
      <c r="G8" s="81" t="s">
        <v>808</v>
      </c>
      <c r="H8" s="84">
        <v>75</v>
      </c>
      <c r="I8" s="85">
        <v>1</v>
      </c>
      <c r="J8" s="84">
        <v>10</v>
      </c>
      <c r="K8" s="69" t="s">
        <v>2992</v>
      </c>
      <c r="L8" s="69" t="s">
        <v>3035</v>
      </c>
      <c r="M8" s="13" t="s">
        <v>4699</v>
      </c>
      <c r="N8" s="671"/>
      <c r="O8" s="60"/>
      <c r="P8" s="60"/>
      <c r="Q8" s="60"/>
      <c r="R8" s="60"/>
      <c r="S8" s="60"/>
      <c r="T8" s="60"/>
      <c r="U8" s="60"/>
      <c r="V8" s="60"/>
      <c r="W8" s="60"/>
      <c r="X8" s="60"/>
      <c r="Y8" s="60"/>
      <c r="Z8" s="60"/>
      <c r="AA8" s="60"/>
      <c r="AB8" s="60"/>
      <c r="AC8" s="60"/>
    </row>
    <row r="9" spans="1:16382" ht="30" x14ac:dyDescent="0.25">
      <c r="A9" s="854" t="s">
        <v>5192</v>
      </c>
      <c r="B9" s="854" t="s">
        <v>57</v>
      </c>
      <c r="C9" s="855" t="s">
        <v>805</v>
      </c>
      <c r="D9" s="855" t="s">
        <v>2723</v>
      </c>
      <c r="E9" s="855" t="s">
        <v>61</v>
      </c>
      <c r="F9" s="314" t="s">
        <v>897</v>
      </c>
      <c r="G9" s="314" t="s">
        <v>808</v>
      </c>
      <c r="H9" s="4">
        <v>100</v>
      </c>
      <c r="I9" s="87">
        <v>0.75</v>
      </c>
      <c r="J9" s="773">
        <v>10</v>
      </c>
      <c r="K9" s="855" t="s">
        <v>1149</v>
      </c>
      <c r="L9" s="855" t="s">
        <v>5193</v>
      </c>
      <c r="M9" s="13" t="s">
        <v>4701</v>
      </c>
      <c r="N9" s="13"/>
      <c r="O9" s="4"/>
      <c r="P9" s="4"/>
      <c r="Q9" s="4"/>
      <c r="R9" s="4"/>
      <c r="S9" s="4"/>
      <c r="T9" s="4"/>
      <c r="U9" s="4"/>
      <c r="V9" s="4"/>
      <c r="W9" s="4"/>
      <c r="X9" s="4"/>
      <c r="Y9" s="4"/>
      <c r="Z9" s="4"/>
      <c r="AA9" s="4"/>
      <c r="AB9" s="4"/>
      <c r="AC9" s="4"/>
    </row>
    <row r="10" spans="1:16382" ht="105" customHeight="1" x14ac:dyDescent="0.25">
      <c r="A10" s="4" t="s">
        <v>2367</v>
      </c>
      <c r="B10" s="4" t="s">
        <v>143</v>
      </c>
      <c r="C10" s="13" t="s">
        <v>805</v>
      </c>
      <c r="D10" s="63" t="s">
        <v>2723</v>
      </c>
      <c r="E10" s="81" t="s">
        <v>61</v>
      </c>
      <c r="F10" s="31" t="s">
        <v>884</v>
      </c>
      <c r="G10" s="31" t="s">
        <v>808</v>
      </c>
      <c r="H10" s="4">
        <v>50</v>
      </c>
      <c r="I10" s="87">
        <v>1</v>
      </c>
      <c r="J10" s="773">
        <v>20</v>
      </c>
      <c r="K10" s="63" t="s">
        <v>4920</v>
      </c>
      <c r="L10" s="63" t="s">
        <v>3743</v>
      </c>
      <c r="M10" s="870" t="s">
        <v>3083</v>
      </c>
      <c r="N10" s="13"/>
      <c r="O10" s="4"/>
      <c r="P10" s="4"/>
      <c r="Q10" s="4"/>
      <c r="R10" s="4"/>
      <c r="S10" s="4"/>
      <c r="T10" s="4"/>
      <c r="U10" s="4"/>
      <c r="V10" s="4"/>
      <c r="W10" s="4"/>
      <c r="X10" s="4"/>
      <c r="Y10" s="4"/>
      <c r="Z10" s="4"/>
      <c r="AA10" s="4"/>
      <c r="AB10" s="4"/>
      <c r="AC10" s="4"/>
    </row>
    <row r="11" spans="1:16382" ht="30" x14ac:dyDescent="0.25">
      <c r="A11" s="4" t="s">
        <v>2531</v>
      </c>
      <c r="B11" s="4" t="s">
        <v>228</v>
      </c>
      <c r="C11" s="13" t="s">
        <v>805</v>
      </c>
      <c r="D11" s="63" t="s">
        <v>2723</v>
      </c>
      <c r="E11" s="81" t="s">
        <v>61</v>
      </c>
      <c r="F11" s="31" t="s">
        <v>884</v>
      </c>
      <c r="G11" s="314" t="s">
        <v>894</v>
      </c>
      <c r="H11" s="4">
        <v>80</v>
      </c>
      <c r="I11" s="87">
        <v>0.85</v>
      </c>
      <c r="J11" s="773">
        <v>15</v>
      </c>
      <c r="K11" s="63" t="s">
        <v>905</v>
      </c>
      <c r="L11" s="63" t="s">
        <v>3589</v>
      </c>
      <c r="M11" s="13" t="s">
        <v>4700</v>
      </c>
      <c r="N11" s="13"/>
      <c r="O11" s="4"/>
      <c r="P11" s="4"/>
      <c r="Q11" s="4"/>
      <c r="R11" s="4"/>
      <c r="S11" s="4"/>
      <c r="T11" s="4"/>
      <c r="U11" s="4"/>
      <c r="V11" s="4"/>
      <c r="W11" s="4"/>
      <c r="X11" s="4"/>
      <c r="Y11" s="4"/>
      <c r="Z11" s="4"/>
      <c r="AA11" s="4"/>
      <c r="AB11" s="4"/>
      <c r="AC11" s="4"/>
    </row>
    <row r="12" spans="1:16382" ht="45" x14ac:dyDescent="0.25">
      <c r="A12" s="628" t="s">
        <v>4204</v>
      </c>
      <c r="B12" s="628" t="s">
        <v>122</v>
      </c>
      <c r="C12" s="13" t="s">
        <v>811</v>
      </c>
      <c r="D12" s="63" t="s">
        <v>2722</v>
      </c>
      <c r="E12" s="81" t="s">
        <v>61</v>
      </c>
      <c r="F12" s="314" t="s">
        <v>897</v>
      </c>
      <c r="G12" s="314" t="s">
        <v>126</v>
      </c>
      <c r="H12" s="628" t="s">
        <v>813</v>
      </c>
      <c r="I12" s="628" t="s">
        <v>813</v>
      </c>
      <c r="J12" s="773">
        <v>5</v>
      </c>
      <c r="K12" s="63" t="s">
        <v>4224</v>
      </c>
      <c r="L12" s="63" t="s">
        <v>4237</v>
      </c>
      <c r="M12" s="63" t="s">
        <v>3234</v>
      </c>
      <c r="N12" s="870" t="s">
        <v>5255</v>
      </c>
      <c r="O12" s="628"/>
      <c r="P12" s="628"/>
      <c r="Q12" s="628"/>
      <c r="R12" s="628"/>
      <c r="S12" s="628"/>
      <c r="T12" s="628"/>
      <c r="U12" s="628"/>
      <c r="V12" s="628"/>
      <c r="W12" s="628"/>
      <c r="X12" s="628"/>
      <c r="Y12" s="628"/>
      <c r="Z12" s="628"/>
      <c r="AA12" s="628"/>
      <c r="AB12" s="628"/>
      <c r="AC12" s="628"/>
    </row>
    <row r="13" spans="1:16382" ht="30" x14ac:dyDescent="0.25">
      <c r="A13" s="329" t="s">
        <v>2869</v>
      </c>
      <c r="B13" s="329" t="s">
        <v>174</v>
      </c>
      <c r="C13" s="63" t="s">
        <v>805</v>
      </c>
      <c r="D13" s="63" t="s">
        <v>2722</v>
      </c>
      <c r="E13" s="81" t="s">
        <v>61</v>
      </c>
      <c r="F13" s="31" t="s">
        <v>884</v>
      </c>
      <c r="G13" s="314" t="s">
        <v>808</v>
      </c>
      <c r="H13" s="4">
        <v>30</v>
      </c>
      <c r="I13" s="87">
        <v>1</v>
      </c>
      <c r="J13" s="773">
        <v>40</v>
      </c>
      <c r="K13" s="63" t="s">
        <v>1272</v>
      </c>
      <c r="L13" s="63" t="s">
        <v>4236</v>
      </c>
      <c r="M13" s="13" t="s">
        <v>4701</v>
      </c>
      <c r="N13" s="13"/>
      <c r="O13" s="4"/>
      <c r="P13" s="4"/>
      <c r="Q13" s="4"/>
      <c r="R13" s="4"/>
      <c r="S13" s="4"/>
      <c r="T13" s="4"/>
      <c r="U13" s="4"/>
      <c r="V13" s="4"/>
      <c r="W13" s="4"/>
      <c r="X13" s="4"/>
      <c r="Y13" s="4"/>
      <c r="Z13" s="4"/>
      <c r="AA13" s="4"/>
      <c r="AB13" s="4"/>
      <c r="AC13" s="4"/>
    </row>
    <row r="14" spans="1:16382" ht="45" x14ac:dyDescent="0.25">
      <c r="A14" s="351" t="s">
        <v>3006</v>
      </c>
      <c r="B14" s="351" t="s">
        <v>143</v>
      </c>
      <c r="C14" s="63" t="s">
        <v>880</v>
      </c>
      <c r="D14" s="63" t="s">
        <v>2722</v>
      </c>
      <c r="E14" s="81" t="s">
        <v>61</v>
      </c>
      <c r="F14" s="31" t="s">
        <v>884</v>
      </c>
      <c r="G14" s="314" t="s">
        <v>808</v>
      </c>
      <c r="H14" s="4">
        <v>100</v>
      </c>
      <c r="I14" s="87">
        <v>1</v>
      </c>
      <c r="J14" s="773">
        <v>5</v>
      </c>
      <c r="K14" s="63" t="s">
        <v>3007</v>
      </c>
      <c r="L14" s="927" t="s">
        <v>5760</v>
      </c>
      <c r="M14" s="13" t="s">
        <v>4702</v>
      </c>
      <c r="N14" s="13"/>
      <c r="O14" s="4"/>
      <c r="P14" s="4"/>
      <c r="Q14" s="4"/>
      <c r="R14" s="4"/>
      <c r="S14" s="4"/>
      <c r="T14" s="4"/>
      <c r="U14" s="4"/>
      <c r="V14" s="4"/>
      <c r="W14" s="4"/>
      <c r="X14" s="4"/>
      <c r="Y14" s="4"/>
      <c r="Z14" s="4"/>
      <c r="AA14" s="4"/>
      <c r="AB14" s="4"/>
      <c r="AC14" s="4"/>
    </row>
    <row r="15" spans="1:16382" ht="45" x14ac:dyDescent="0.25">
      <c r="A15" s="81" t="s">
        <v>2364</v>
      </c>
      <c r="B15" s="81" t="s">
        <v>49</v>
      </c>
      <c r="C15" s="81" t="s">
        <v>805</v>
      </c>
      <c r="D15" s="104" t="s">
        <v>2722</v>
      </c>
      <c r="E15" s="81" t="s">
        <v>3168</v>
      </c>
      <c r="F15" s="81" t="s">
        <v>884</v>
      </c>
      <c r="G15" s="81" t="s">
        <v>808</v>
      </c>
      <c r="H15" s="84">
        <v>100</v>
      </c>
      <c r="I15" s="85">
        <v>0.75</v>
      </c>
      <c r="J15" s="84">
        <v>15</v>
      </c>
      <c r="K15" s="904" t="s">
        <v>5628</v>
      </c>
      <c r="L15" s="807" t="s">
        <v>5759</v>
      </c>
      <c r="M15" s="13" t="s">
        <v>4698</v>
      </c>
      <c r="N15" s="671"/>
      <c r="O15" s="60"/>
      <c r="P15" s="60"/>
      <c r="Q15" s="60"/>
      <c r="R15" s="60"/>
      <c r="S15" s="60"/>
      <c r="T15" s="60"/>
      <c r="U15" s="60"/>
      <c r="V15" s="60"/>
      <c r="W15" s="60"/>
      <c r="X15" s="60"/>
      <c r="Y15" s="60"/>
      <c r="Z15" s="60"/>
      <c r="AA15" s="60"/>
      <c r="AB15" s="60"/>
      <c r="AC15" s="60"/>
    </row>
    <row r="16" spans="1:16382" ht="30" x14ac:dyDescent="0.25">
      <c r="A16" s="81" t="s">
        <v>4122</v>
      </c>
      <c r="B16" s="81" t="s">
        <v>49</v>
      </c>
      <c r="C16" s="81" t="s">
        <v>880</v>
      </c>
      <c r="D16" s="81" t="s">
        <v>2722</v>
      </c>
      <c r="E16" s="81" t="s">
        <v>3168</v>
      </c>
      <c r="F16" s="81" t="s">
        <v>897</v>
      </c>
      <c r="G16" s="81" t="s">
        <v>808</v>
      </c>
      <c r="H16" s="84">
        <v>40</v>
      </c>
      <c r="I16" s="85">
        <v>1</v>
      </c>
      <c r="J16" s="84">
        <v>20</v>
      </c>
      <c r="K16" s="413" t="s">
        <v>3440</v>
      </c>
      <c r="L16" s="451" t="s">
        <v>4278</v>
      </c>
      <c r="M16" s="63" t="s">
        <v>3217</v>
      </c>
      <c r="N16" s="904" t="s">
        <v>5629</v>
      </c>
      <c r="O16" s="453"/>
      <c r="P16" s="453"/>
      <c r="Q16" s="453"/>
      <c r="R16" s="453"/>
      <c r="S16" s="453"/>
      <c r="T16" s="453"/>
      <c r="U16" s="453"/>
      <c r="V16" s="453"/>
      <c r="W16" s="453"/>
      <c r="X16" s="453"/>
      <c r="Y16" s="453"/>
      <c r="Z16" s="453"/>
      <c r="AA16" s="453"/>
      <c r="AB16" s="453"/>
      <c r="AC16" s="453"/>
    </row>
    <row r="17" spans="1:16382" ht="30" customHeight="1" x14ac:dyDescent="0.25">
      <c r="A17" s="81" t="s">
        <v>2858</v>
      </c>
      <c r="B17" s="81" t="s">
        <v>128</v>
      </c>
      <c r="C17" s="81" t="s">
        <v>811</v>
      </c>
      <c r="D17" s="81" t="s">
        <v>2722</v>
      </c>
      <c r="E17" s="81" t="s">
        <v>3169</v>
      </c>
      <c r="F17" s="81" t="s">
        <v>806</v>
      </c>
      <c r="G17" s="81" t="s">
        <v>812</v>
      </c>
      <c r="H17" s="4" t="s">
        <v>813</v>
      </c>
      <c r="I17" s="4" t="s">
        <v>813</v>
      </c>
      <c r="J17" s="84">
        <v>5</v>
      </c>
      <c r="K17" s="325" t="s">
        <v>2859</v>
      </c>
      <c r="L17" s="489" t="s">
        <v>3696</v>
      </c>
      <c r="M17" s="13" t="s">
        <v>3069</v>
      </c>
      <c r="N17" s="671"/>
      <c r="O17" s="60"/>
      <c r="P17" s="60"/>
      <c r="Q17" s="60"/>
      <c r="R17" s="60"/>
      <c r="S17" s="60"/>
      <c r="T17" s="60"/>
      <c r="U17" s="60"/>
      <c r="V17" s="60"/>
      <c r="W17" s="60"/>
      <c r="X17" s="60"/>
      <c r="Y17" s="60"/>
      <c r="Z17" s="60"/>
      <c r="AA17" s="60"/>
      <c r="AB17" s="60"/>
      <c r="AC17" s="60"/>
    </row>
    <row r="18" spans="1:16382" ht="30" x14ac:dyDescent="0.25">
      <c r="A18" s="69" t="s">
        <v>2384</v>
      </c>
      <c r="B18" s="69" t="s">
        <v>211</v>
      </c>
      <c r="C18" s="69" t="s">
        <v>805</v>
      </c>
      <c r="D18" s="69" t="s">
        <v>2723</v>
      </c>
      <c r="E18" s="81" t="s">
        <v>61</v>
      </c>
      <c r="F18" s="69" t="s">
        <v>911</v>
      </c>
      <c r="G18" s="69" t="s">
        <v>808</v>
      </c>
      <c r="H18" s="63">
        <v>50</v>
      </c>
      <c r="I18" s="105">
        <v>0.9</v>
      </c>
      <c r="J18" s="770">
        <v>30</v>
      </c>
      <c r="K18" s="69" t="s">
        <v>1272</v>
      </c>
      <c r="L18" s="69" t="s">
        <v>3030</v>
      </c>
      <c r="M18" s="13" t="s">
        <v>4701</v>
      </c>
      <c r="N18" s="670"/>
      <c r="O18" s="69"/>
      <c r="P18" s="69"/>
      <c r="Q18" s="69"/>
      <c r="R18" s="69"/>
      <c r="S18" s="69"/>
      <c r="T18" s="69"/>
      <c r="U18" s="69"/>
      <c r="V18" s="69"/>
      <c r="W18" s="69"/>
      <c r="X18" s="69"/>
      <c r="Y18" s="69"/>
      <c r="Z18" s="69"/>
      <c r="AA18" s="69"/>
      <c r="AB18" s="69"/>
      <c r="AC18" s="69"/>
      <c r="AD18" s="69"/>
      <c r="AE18" s="69"/>
      <c r="AF18" s="69"/>
      <c r="AG18" s="69"/>
      <c r="AH18" s="69"/>
      <c r="AI18" s="69"/>
      <c r="AJ18" s="69"/>
      <c r="AK18" s="69"/>
      <c r="AL18" s="69"/>
      <c r="AM18" s="69"/>
      <c r="AN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c r="CN18" s="69"/>
      <c r="CO18" s="69"/>
      <c r="CP18" s="69"/>
      <c r="CQ18" s="69"/>
      <c r="CR18" s="69"/>
      <c r="CS18" s="69"/>
      <c r="CT18" s="69"/>
      <c r="CU18" s="69"/>
      <c r="CV18" s="69"/>
      <c r="CW18" s="69"/>
      <c r="CX18" s="69"/>
      <c r="CY18" s="69"/>
      <c r="CZ18" s="69"/>
      <c r="DA18" s="69"/>
      <c r="DB18" s="69"/>
      <c r="DC18" s="69"/>
      <c r="DD18" s="69"/>
      <c r="DE18" s="69"/>
      <c r="DF18" s="69"/>
      <c r="DG18" s="69"/>
      <c r="DH18" s="69"/>
      <c r="DI18" s="69"/>
      <c r="DJ18" s="69"/>
      <c r="DK18" s="69"/>
      <c r="DL18" s="69"/>
      <c r="DM18" s="69"/>
      <c r="DN18" s="69"/>
      <c r="DO18" s="69"/>
      <c r="DP18" s="69"/>
      <c r="DQ18" s="69"/>
      <c r="DR18" s="69"/>
      <c r="DS18" s="69"/>
      <c r="DT18" s="69"/>
      <c r="DU18" s="69"/>
      <c r="DV18" s="69"/>
      <c r="DW18" s="69"/>
      <c r="DX18" s="69"/>
      <c r="DY18" s="69"/>
      <c r="DZ18" s="69"/>
      <c r="EA18" s="69"/>
      <c r="EB18" s="69"/>
      <c r="EC18" s="69"/>
      <c r="ED18" s="69"/>
      <c r="EE18" s="69"/>
      <c r="EF18" s="69"/>
      <c r="EG18" s="69"/>
      <c r="EH18" s="69"/>
      <c r="EI18" s="69"/>
      <c r="EJ18" s="69"/>
      <c r="EK18" s="69"/>
      <c r="EL18" s="69"/>
      <c r="EM18" s="69"/>
      <c r="EN18" s="69"/>
      <c r="EO18" s="69"/>
      <c r="EP18" s="69"/>
      <c r="EQ18" s="69"/>
      <c r="ER18" s="69"/>
      <c r="ES18" s="69"/>
      <c r="ET18" s="69"/>
      <c r="EU18" s="69"/>
      <c r="EV18" s="69"/>
      <c r="EW18" s="69"/>
      <c r="EX18" s="69"/>
      <c r="EY18" s="69"/>
      <c r="EZ18" s="69"/>
      <c r="FA18" s="69"/>
      <c r="FB18" s="69"/>
      <c r="FC18" s="69"/>
      <c r="FD18" s="69"/>
      <c r="FE18" s="69"/>
      <c r="FF18" s="69"/>
      <c r="FG18" s="69"/>
      <c r="FH18" s="69"/>
      <c r="FI18" s="69"/>
      <c r="FJ18" s="69"/>
      <c r="FK18" s="69"/>
      <c r="FL18" s="69"/>
      <c r="FM18" s="69"/>
      <c r="FN18" s="69"/>
      <c r="FO18" s="69"/>
      <c r="FP18" s="69"/>
      <c r="FQ18" s="69"/>
      <c r="FR18" s="69"/>
      <c r="FS18" s="69"/>
      <c r="FT18" s="69"/>
      <c r="FU18" s="69"/>
      <c r="FV18" s="69"/>
      <c r="FW18" s="69"/>
      <c r="FX18" s="69"/>
      <c r="FY18" s="69"/>
      <c r="FZ18" s="69"/>
      <c r="GA18" s="69"/>
      <c r="GB18" s="69"/>
      <c r="GC18" s="69"/>
      <c r="GD18" s="69"/>
      <c r="GE18" s="69"/>
      <c r="GF18" s="69"/>
      <c r="GG18" s="69"/>
      <c r="GH18" s="69"/>
      <c r="GI18" s="69"/>
      <c r="GJ18" s="69"/>
      <c r="GK18" s="69"/>
      <c r="GL18" s="69"/>
      <c r="GM18" s="69"/>
      <c r="GN18" s="69"/>
      <c r="GO18" s="69"/>
      <c r="GP18" s="69"/>
      <c r="GQ18" s="69"/>
      <c r="GR18" s="69"/>
      <c r="GS18" s="69"/>
      <c r="GT18" s="69"/>
      <c r="GU18" s="69"/>
      <c r="GV18" s="69"/>
      <c r="GW18" s="69"/>
      <c r="GX18" s="69"/>
      <c r="GY18" s="69"/>
      <c r="GZ18" s="69"/>
      <c r="HA18" s="69"/>
      <c r="HB18" s="69"/>
      <c r="HC18" s="69"/>
      <c r="HD18" s="69"/>
      <c r="HE18" s="69"/>
      <c r="HF18" s="69"/>
      <c r="HG18" s="69"/>
      <c r="HH18" s="69"/>
      <c r="HI18" s="69"/>
      <c r="HJ18" s="69"/>
      <c r="HK18" s="69"/>
      <c r="HL18" s="69"/>
      <c r="HM18" s="69"/>
      <c r="HN18" s="69"/>
      <c r="HO18" s="69"/>
      <c r="HP18" s="69"/>
      <c r="HQ18" s="69"/>
      <c r="HR18" s="69"/>
      <c r="HS18" s="69"/>
      <c r="HT18" s="69"/>
      <c r="HU18" s="69"/>
      <c r="HV18" s="69"/>
      <c r="HW18" s="69"/>
      <c r="HX18" s="69"/>
      <c r="HY18" s="69"/>
      <c r="HZ18" s="69"/>
      <c r="IA18" s="69"/>
      <c r="IB18" s="69"/>
      <c r="IC18" s="69"/>
      <c r="ID18" s="69"/>
      <c r="IE18" s="69"/>
      <c r="IF18" s="69"/>
      <c r="IG18" s="69"/>
      <c r="IH18" s="69"/>
      <c r="II18" s="69"/>
      <c r="IJ18" s="69"/>
      <c r="IK18" s="69"/>
      <c r="IL18" s="69"/>
      <c r="IM18" s="69"/>
      <c r="IN18" s="69"/>
      <c r="IO18" s="69"/>
      <c r="IP18" s="69"/>
      <c r="IQ18" s="69"/>
      <c r="IR18" s="69"/>
      <c r="IS18" s="69"/>
      <c r="IT18" s="69"/>
      <c r="IU18" s="69"/>
      <c r="IV18" s="69"/>
      <c r="IW18" s="69"/>
      <c r="IX18" s="69"/>
      <c r="IY18" s="69"/>
      <c r="IZ18" s="69"/>
      <c r="JA18" s="69"/>
      <c r="JB18" s="69"/>
      <c r="JC18" s="69"/>
      <c r="JD18" s="69"/>
      <c r="JE18" s="69"/>
      <c r="JF18" s="69"/>
      <c r="JG18" s="69"/>
      <c r="JH18" s="69"/>
      <c r="JI18" s="69"/>
      <c r="JJ18" s="69"/>
      <c r="JK18" s="69"/>
      <c r="JL18" s="69"/>
      <c r="JM18" s="69"/>
      <c r="JN18" s="69"/>
      <c r="JO18" s="69"/>
      <c r="JP18" s="69"/>
      <c r="JQ18" s="69"/>
      <c r="JR18" s="69"/>
      <c r="JS18" s="69"/>
      <c r="JT18" s="69"/>
      <c r="JU18" s="69"/>
      <c r="JV18" s="69"/>
      <c r="JW18" s="69"/>
      <c r="JX18" s="69"/>
      <c r="JY18" s="69"/>
      <c r="JZ18" s="69"/>
      <c r="KA18" s="69"/>
      <c r="KB18" s="69"/>
      <c r="KC18" s="69"/>
      <c r="KD18" s="69"/>
      <c r="KE18" s="69"/>
      <c r="KF18" s="69"/>
      <c r="KG18" s="69"/>
      <c r="KH18" s="69"/>
      <c r="KI18" s="69"/>
      <c r="KJ18" s="69"/>
      <c r="KK18" s="69"/>
      <c r="KL18" s="69"/>
      <c r="KM18" s="69"/>
      <c r="KN18" s="69"/>
      <c r="KO18" s="69"/>
      <c r="KP18" s="69"/>
      <c r="KQ18" s="69"/>
      <c r="KR18" s="69"/>
      <c r="KS18" s="69"/>
      <c r="KT18" s="69"/>
      <c r="KU18" s="69"/>
      <c r="KV18" s="69"/>
      <c r="KW18" s="69"/>
      <c r="KX18" s="69"/>
      <c r="KY18" s="69"/>
      <c r="KZ18" s="69"/>
      <c r="LA18" s="69"/>
      <c r="LB18" s="69"/>
      <c r="LC18" s="69"/>
      <c r="LD18" s="69"/>
      <c r="LE18" s="69"/>
      <c r="LF18" s="69"/>
      <c r="LG18" s="69"/>
      <c r="LH18" s="69"/>
      <c r="LI18" s="69"/>
      <c r="LJ18" s="69"/>
      <c r="LK18" s="69"/>
      <c r="LL18" s="69"/>
      <c r="LM18" s="69"/>
      <c r="LN18" s="69"/>
      <c r="LO18" s="69"/>
      <c r="LP18" s="69"/>
      <c r="LQ18" s="69"/>
      <c r="LR18" s="69"/>
      <c r="LS18" s="69"/>
      <c r="LT18" s="69"/>
      <c r="LU18" s="69"/>
      <c r="LV18" s="69"/>
      <c r="LW18" s="69"/>
      <c r="LX18" s="69"/>
      <c r="LY18" s="69"/>
      <c r="LZ18" s="69"/>
      <c r="MA18" s="69"/>
      <c r="MB18" s="69"/>
      <c r="MC18" s="69"/>
      <c r="MD18" s="69"/>
      <c r="ME18" s="69"/>
      <c r="MF18" s="69"/>
      <c r="MG18" s="69"/>
      <c r="MH18" s="69"/>
      <c r="MI18" s="69"/>
      <c r="MJ18" s="69"/>
      <c r="MK18" s="69"/>
      <c r="ML18" s="69"/>
      <c r="MM18" s="69"/>
      <c r="MN18" s="69"/>
      <c r="MO18" s="69"/>
      <c r="MP18" s="69"/>
      <c r="MQ18" s="69"/>
      <c r="MR18" s="69"/>
      <c r="MS18" s="69"/>
      <c r="MT18" s="69"/>
      <c r="MU18" s="69"/>
      <c r="MV18" s="69"/>
      <c r="MW18" s="69"/>
      <c r="MX18" s="69"/>
      <c r="MY18" s="69"/>
      <c r="MZ18" s="69"/>
      <c r="NA18" s="69"/>
      <c r="NB18" s="69"/>
      <c r="NC18" s="69"/>
      <c r="ND18" s="69"/>
      <c r="NE18" s="69"/>
      <c r="NF18" s="69"/>
      <c r="NG18" s="69"/>
      <c r="NH18" s="69"/>
      <c r="NI18" s="69"/>
      <c r="NJ18" s="69"/>
      <c r="NK18" s="69"/>
      <c r="NL18" s="69"/>
      <c r="NM18" s="69"/>
      <c r="NN18" s="69"/>
      <c r="NO18" s="69"/>
      <c r="NP18" s="69"/>
      <c r="NQ18" s="69"/>
      <c r="NR18" s="69"/>
      <c r="NS18" s="69"/>
      <c r="NT18" s="69"/>
      <c r="NU18" s="69"/>
      <c r="NV18" s="69"/>
      <c r="NW18" s="69"/>
      <c r="NX18" s="69"/>
      <c r="NY18" s="69"/>
      <c r="NZ18" s="69"/>
      <c r="OA18" s="69"/>
      <c r="OB18" s="69"/>
      <c r="OC18" s="69"/>
      <c r="OD18" s="69"/>
      <c r="OE18" s="69"/>
      <c r="OF18" s="69"/>
      <c r="OG18" s="69"/>
      <c r="OH18" s="69"/>
      <c r="OI18" s="69"/>
      <c r="OJ18" s="69"/>
      <c r="OK18" s="69"/>
      <c r="OL18" s="69"/>
      <c r="OM18" s="69"/>
      <c r="ON18" s="69"/>
      <c r="OO18" s="69"/>
      <c r="OP18" s="69"/>
      <c r="OQ18" s="69"/>
      <c r="OR18" s="69"/>
      <c r="OS18" s="69"/>
      <c r="OT18" s="69"/>
      <c r="OU18" s="69"/>
      <c r="OV18" s="69"/>
      <c r="OW18" s="69"/>
      <c r="OX18" s="69"/>
      <c r="OY18" s="69"/>
      <c r="OZ18" s="69"/>
      <c r="PA18" s="69"/>
      <c r="PB18" s="69"/>
      <c r="PC18" s="69"/>
      <c r="PD18" s="69"/>
      <c r="PE18" s="69"/>
      <c r="PF18" s="69"/>
      <c r="PG18" s="69"/>
      <c r="PH18" s="69"/>
      <c r="PI18" s="69"/>
      <c r="PJ18" s="69"/>
      <c r="PK18" s="69"/>
      <c r="PL18" s="69"/>
      <c r="PM18" s="69"/>
      <c r="PN18" s="69"/>
      <c r="PO18" s="69"/>
      <c r="PP18" s="69"/>
      <c r="PQ18" s="69"/>
      <c r="PR18" s="69"/>
      <c r="PS18" s="69"/>
      <c r="PT18" s="69"/>
      <c r="PU18" s="69"/>
      <c r="PV18" s="69"/>
      <c r="PW18" s="69"/>
      <c r="PX18" s="69"/>
      <c r="PY18" s="69"/>
      <c r="PZ18" s="69"/>
      <c r="QA18" s="69"/>
      <c r="QB18" s="69"/>
      <c r="QC18" s="69"/>
      <c r="QD18" s="69"/>
      <c r="QE18" s="69"/>
      <c r="QF18" s="69"/>
      <c r="QG18" s="69"/>
      <c r="QH18" s="69"/>
      <c r="QI18" s="69"/>
      <c r="QJ18" s="69"/>
      <c r="QK18" s="69"/>
      <c r="QL18" s="69"/>
      <c r="QM18" s="69"/>
      <c r="QN18" s="69"/>
      <c r="QO18" s="69"/>
      <c r="QP18" s="69"/>
      <c r="QQ18" s="69"/>
      <c r="QR18" s="69"/>
      <c r="QS18" s="69"/>
      <c r="QT18" s="69"/>
      <c r="QU18" s="69"/>
      <c r="QV18" s="69"/>
      <c r="QW18" s="69"/>
      <c r="QX18" s="69"/>
      <c r="QY18" s="69"/>
      <c r="QZ18" s="69"/>
      <c r="RA18" s="69"/>
      <c r="RB18" s="69"/>
      <c r="RC18" s="69"/>
      <c r="RD18" s="69"/>
      <c r="RE18" s="69"/>
      <c r="RF18" s="69"/>
      <c r="RG18" s="69"/>
      <c r="RH18" s="69"/>
      <c r="RI18" s="69"/>
      <c r="RJ18" s="69"/>
      <c r="RK18" s="69"/>
      <c r="RL18" s="69"/>
      <c r="RM18" s="69"/>
      <c r="RN18" s="69"/>
      <c r="RO18" s="69"/>
      <c r="RP18" s="69"/>
      <c r="RQ18" s="69"/>
      <c r="RR18" s="69"/>
      <c r="RS18" s="69"/>
      <c r="RT18" s="69"/>
      <c r="RU18" s="69"/>
      <c r="RV18" s="69"/>
      <c r="RW18" s="69"/>
      <c r="RX18" s="69"/>
      <c r="RY18" s="69"/>
      <c r="RZ18" s="69"/>
      <c r="SA18" s="69"/>
      <c r="SB18" s="69"/>
      <c r="SC18" s="69"/>
      <c r="SD18" s="69"/>
      <c r="SE18" s="69"/>
      <c r="SF18" s="69"/>
      <c r="SG18" s="69"/>
      <c r="SH18" s="69"/>
      <c r="SI18" s="69"/>
      <c r="SJ18" s="69"/>
      <c r="SK18" s="69"/>
      <c r="SL18" s="69"/>
      <c r="SM18" s="69"/>
      <c r="SN18" s="69"/>
      <c r="SO18" s="69"/>
      <c r="SP18" s="69"/>
      <c r="SQ18" s="69"/>
      <c r="SR18" s="69"/>
      <c r="SS18" s="69"/>
      <c r="ST18" s="69"/>
      <c r="SU18" s="69"/>
      <c r="SV18" s="69"/>
      <c r="SW18" s="69"/>
      <c r="SX18" s="69"/>
      <c r="SY18" s="69"/>
      <c r="SZ18" s="69"/>
      <c r="TA18" s="69"/>
      <c r="TB18" s="69"/>
      <c r="TC18" s="69"/>
      <c r="TD18" s="69"/>
      <c r="TE18" s="69"/>
      <c r="TF18" s="69"/>
      <c r="TG18" s="69"/>
      <c r="TH18" s="69"/>
      <c r="TI18" s="69"/>
      <c r="TJ18" s="69"/>
      <c r="TK18" s="69"/>
      <c r="TL18" s="69"/>
      <c r="TM18" s="69"/>
      <c r="TN18" s="69"/>
      <c r="TO18" s="69"/>
      <c r="TP18" s="69"/>
      <c r="TQ18" s="69"/>
      <c r="TR18" s="69"/>
      <c r="TS18" s="69"/>
      <c r="TT18" s="69"/>
      <c r="TU18" s="69"/>
      <c r="TV18" s="69"/>
      <c r="TW18" s="69"/>
      <c r="TX18" s="69"/>
      <c r="TY18" s="69"/>
      <c r="TZ18" s="69"/>
      <c r="UA18" s="69"/>
      <c r="UB18" s="69"/>
      <c r="UC18" s="69"/>
      <c r="UD18" s="69"/>
      <c r="UE18" s="69"/>
      <c r="UF18" s="69"/>
      <c r="UG18" s="69"/>
      <c r="UH18" s="69"/>
      <c r="UI18" s="69"/>
      <c r="UJ18" s="69"/>
      <c r="UK18" s="69"/>
      <c r="UL18" s="69"/>
      <c r="UM18" s="69"/>
      <c r="UN18" s="69"/>
      <c r="UO18" s="69"/>
      <c r="UP18" s="69"/>
      <c r="UQ18" s="69"/>
      <c r="UR18" s="69"/>
      <c r="US18" s="69"/>
      <c r="UT18" s="69"/>
      <c r="UU18" s="69"/>
      <c r="UV18" s="69"/>
      <c r="UW18" s="69"/>
      <c r="UX18" s="69"/>
      <c r="UY18" s="69"/>
      <c r="UZ18" s="69"/>
      <c r="VA18" s="69"/>
      <c r="VB18" s="69"/>
      <c r="VC18" s="69"/>
      <c r="VD18" s="69"/>
      <c r="VE18" s="69"/>
      <c r="VF18" s="69"/>
      <c r="VG18" s="69"/>
      <c r="VH18" s="69"/>
      <c r="VI18" s="69"/>
      <c r="VJ18" s="69"/>
      <c r="VK18" s="69"/>
      <c r="VL18" s="69"/>
      <c r="VM18" s="69"/>
      <c r="VN18" s="69"/>
      <c r="VO18" s="69"/>
      <c r="VP18" s="69"/>
      <c r="VQ18" s="69"/>
      <c r="VR18" s="69"/>
      <c r="VS18" s="69"/>
      <c r="VT18" s="69"/>
      <c r="VU18" s="69"/>
      <c r="VV18" s="69"/>
      <c r="VW18" s="69"/>
      <c r="VX18" s="69"/>
      <c r="VY18" s="69"/>
      <c r="VZ18" s="69"/>
      <c r="WA18" s="69"/>
      <c r="WB18" s="69"/>
      <c r="WC18" s="69"/>
      <c r="WD18" s="69"/>
      <c r="WE18" s="69"/>
      <c r="WF18" s="69"/>
      <c r="WG18" s="69"/>
      <c r="WH18" s="69"/>
      <c r="WI18" s="69"/>
      <c r="WJ18" s="69"/>
      <c r="WK18" s="69"/>
      <c r="WL18" s="69"/>
      <c r="WM18" s="69"/>
      <c r="WN18" s="69"/>
      <c r="WO18" s="69"/>
      <c r="WP18" s="69"/>
      <c r="WQ18" s="69"/>
      <c r="WR18" s="69"/>
      <c r="WS18" s="69"/>
      <c r="WT18" s="69"/>
      <c r="WU18" s="69"/>
      <c r="WV18" s="69"/>
      <c r="WW18" s="69"/>
      <c r="WX18" s="69"/>
      <c r="WY18" s="69"/>
      <c r="WZ18" s="69"/>
      <c r="XA18" s="69"/>
      <c r="XB18" s="69"/>
      <c r="XC18" s="69"/>
      <c r="XD18" s="69"/>
      <c r="XE18" s="69"/>
      <c r="XF18" s="69"/>
      <c r="XG18" s="69"/>
      <c r="XH18" s="69"/>
      <c r="XI18" s="69"/>
      <c r="XJ18" s="69"/>
      <c r="XK18" s="69"/>
      <c r="XL18" s="69"/>
      <c r="XM18" s="69"/>
      <c r="XN18" s="69"/>
      <c r="XO18" s="69"/>
      <c r="XP18" s="69"/>
      <c r="XQ18" s="69"/>
      <c r="XR18" s="69"/>
      <c r="XS18" s="69"/>
      <c r="XT18" s="69"/>
      <c r="XU18" s="69"/>
      <c r="XV18" s="69"/>
      <c r="XW18" s="69"/>
      <c r="XX18" s="69"/>
      <c r="XY18" s="69"/>
      <c r="XZ18" s="69"/>
      <c r="YA18" s="69"/>
      <c r="YB18" s="69"/>
      <c r="YC18" s="69"/>
      <c r="YD18" s="69"/>
      <c r="YE18" s="69"/>
      <c r="YF18" s="69"/>
      <c r="YG18" s="69"/>
      <c r="YH18" s="69"/>
      <c r="YI18" s="69"/>
      <c r="YJ18" s="69"/>
      <c r="YK18" s="69"/>
      <c r="YL18" s="69"/>
      <c r="YM18" s="69"/>
      <c r="YN18" s="69"/>
      <c r="YO18" s="69"/>
      <c r="YP18" s="69"/>
      <c r="YQ18" s="69"/>
      <c r="YR18" s="69"/>
      <c r="YS18" s="69"/>
      <c r="YT18" s="69"/>
      <c r="YU18" s="69"/>
      <c r="YV18" s="69"/>
      <c r="YW18" s="69"/>
      <c r="YX18" s="69"/>
      <c r="YY18" s="69"/>
      <c r="YZ18" s="69"/>
      <c r="ZA18" s="69"/>
      <c r="ZB18" s="69"/>
      <c r="ZC18" s="69"/>
      <c r="ZD18" s="69"/>
      <c r="ZE18" s="69"/>
      <c r="ZF18" s="69"/>
      <c r="ZG18" s="69"/>
      <c r="ZH18" s="69"/>
      <c r="ZI18" s="69"/>
      <c r="ZJ18" s="69"/>
      <c r="ZK18" s="69"/>
      <c r="ZL18" s="69"/>
      <c r="ZM18" s="69"/>
      <c r="ZN18" s="69"/>
      <c r="ZO18" s="69"/>
      <c r="ZP18" s="69"/>
      <c r="ZQ18" s="69"/>
      <c r="ZR18" s="69"/>
      <c r="ZS18" s="69"/>
      <c r="ZT18" s="69"/>
      <c r="ZU18" s="69"/>
      <c r="ZV18" s="69"/>
      <c r="ZW18" s="69"/>
      <c r="ZX18" s="69"/>
      <c r="ZY18" s="69"/>
      <c r="ZZ18" s="69"/>
      <c r="AAA18" s="69"/>
      <c r="AAB18" s="69"/>
      <c r="AAC18" s="69"/>
      <c r="AAD18" s="69"/>
      <c r="AAE18" s="69"/>
      <c r="AAF18" s="69"/>
      <c r="AAG18" s="69"/>
      <c r="AAH18" s="69"/>
      <c r="AAI18" s="69"/>
      <c r="AAJ18" s="69"/>
      <c r="AAK18" s="69"/>
      <c r="AAL18" s="69"/>
      <c r="AAM18" s="69"/>
      <c r="AAN18" s="69"/>
      <c r="AAO18" s="69"/>
      <c r="AAP18" s="69"/>
      <c r="AAQ18" s="69"/>
      <c r="AAR18" s="69"/>
      <c r="AAS18" s="69"/>
      <c r="AAT18" s="69"/>
      <c r="AAU18" s="69"/>
      <c r="AAV18" s="69"/>
      <c r="AAW18" s="69"/>
      <c r="AAX18" s="69"/>
      <c r="AAY18" s="69"/>
      <c r="AAZ18" s="69"/>
      <c r="ABA18" s="69"/>
      <c r="ABB18" s="69"/>
      <c r="ABC18" s="69"/>
      <c r="ABD18" s="69"/>
      <c r="ABE18" s="69"/>
      <c r="ABF18" s="69"/>
      <c r="ABG18" s="69"/>
      <c r="ABH18" s="69"/>
      <c r="ABI18" s="69"/>
      <c r="ABJ18" s="69"/>
      <c r="ABK18" s="69"/>
      <c r="ABL18" s="69"/>
      <c r="ABM18" s="69"/>
      <c r="ABN18" s="69"/>
      <c r="ABO18" s="69"/>
      <c r="ABP18" s="69"/>
      <c r="ABQ18" s="69"/>
      <c r="ABR18" s="69"/>
      <c r="ABS18" s="69"/>
      <c r="ABT18" s="69"/>
      <c r="ABU18" s="69"/>
      <c r="ABV18" s="69"/>
      <c r="ABW18" s="69"/>
      <c r="ABX18" s="69"/>
      <c r="ABY18" s="69"/>
      <c r="ABZ18" s="69"/>
      <c r="ACA18" s="69"/>
      <c r="ACB18" s="69"/>
      <c r="ACC18" s="69"/>
      <c r="ACD18" s="69"/>
      <c r="ACE18" s="69"/>
      <c r="ACF18" s="69"/>
      <c r="ACG18" s="69"/>
      <c r="ACH18" s="69"/>
      <c r="ACI18" s="69"/>
      <c r="ACJ18" s="69"/>
      <c r="ACK18" s="69"/>
      <c r="ACL18" s="69"/>
      <c r="ACM18" s="69"/>
      <c r="ACN18" s="69"/>
      <c r="ACO18" s="69"/>
      <c r="ACP18" s="69"/>
      <c r="ACQ18" s="69"/>
      <c r="ACR18" s="69"/>
      <c r="ACS18" s="69"/>
      <c r="ACT18" s="69"/>
      <c r="ACU18" s="69"/>
      <c r="ACV18" s="69"/>
      <c r="ACW18" s="69"/>
      <c r="ACX18" s="69"/>
      <c r="ACY18" s="69"/>
      <c r="ACZ18" s="69"/>
      <c r="ADA18" s="69"/>
      <c r="ADB18" s="69"/>
      <c r="ADC18" s="69"/>
      <c r="ADD18" s="69"/>
      <c r="ADE18" s="69"/>
      <c r="ADF18" s="69"/>
      <c r="ADG18" s="69"/>
      <c r="ADH18" s="69"/>
      <c r="ADI18" s="69"/>
      <c r="ADJ18" s="69"/>
      <c r="ADK18" s="69"/>
      <c r="ADL18" s="69"/>
      <c r="ADM18" s="69"/>
      <c r="ADN18" s="69"/>
      <c r="ADO18" s="69"/>
      <c r="ADP18" s="69"/>
      <c r="ADQ18" s="69"/>
      <c r="ADR18" s="69"/>
      <c r="ADS18" s="69"/>
      <c r="ADT18" s="69"/>
      <c r="ADU18" s="69"/>
      <c r="ADV18" s="69"/>
      <c r="ADW18" s="69"/>
      <c r="ADX18" s="69"/>
      <c r="ADY18" s="69"/>
      <c r="ADZ18" s="69"/>
      <c r="AEA18" s="69"/>
      <c r="AEB18" s="69"/>
      <c r="AEC18" s="69"/>
      <c r="AED18" s="69"/>
      <c r="AEE18" s="69"/>
      <c r="AEF18" s="69"/>
      <c r="AEG18" s="69"/>
      <c r="AEH18" s="69"/>
      <c r="AEI18" s="69"/>
      <c r="AEJ18" s="69"/>
      <c r="AEK18" s="69"/>
      <c r="AEL18" s="69"/>
      <c r="AEM18" s="69"/>
      <c r="AEN18" s="69"/>
      <c r="AEO18" s="69"/>
      <c r="AEP18" s="69"/>
      <c r="AEQ18" s="69"/>
      <c r="AER18" s="69"/>
      <c r="AES18" s="69"/>
      <c r="AET18" s="69"/>
      <c r="AEU18" s="69"/>
      <c r="AEV18" s="69"/>
      <c r="AEW18" s="69"/>
      <c r="AEX18" s="69"/>
      <c r="AEY18" s="69"/>
      <c r="AEZ18" s="69"/>
      <c r="AFA18" s="69"/>
      <c r="AFB18" s="69"/>
      <c r="AFC18" s="69"/>
      <c r="AFD18" s="69"/>
      <c r="AFE18" s="69"/>
      <c r="AFF18" s="69"/>
      <c r="AFG18" s="69"/>
      <c r="AFH18" s="69"/>
      <c r="AFI18" s="69"/>
      <c r="AFJ18" s="69"/>
      <c r="AFK18" s="69"/>
      <c r="AFL18" s="69"/>
      <c r="AFM18" s="69"/>
      <c r="AFN18" s="69"/>
      <c r="AFO18" s="69"/>
      <c r="AFP18" s="69"/>
      <c r="AFQ18" s="69"/>
      <c r="AFR18" s="69"/>
      <c r="AFS18" s="69"/>
      <c r="AFT18" s="69"/>
      <c r="AFU18" s="69"/>
      <c r="AFV18" s="69"/>
      <c r="AFW18" s="69"/>
      <c r="AFX18" s="69"/>
      <c r="AFY18" s="69"/>
      <c r="AFZ18" s="69"/>
      <c r="AGA18" s="69"/>
      <c r="AGB18" s="69"/>
      <c r="AGC18" s="69"/>
      <c r="AGD18" s="69"/>
      <c r="AGE18" s="69"/>
      <c r="AGF18" s="69"/>
      <c r="AGG18" s="69"/>
      <c r="AGH18" s="69"/>
      <c r="AGI18" s="69"/>
      <c r="AGJ18" s="69"/>
      <c r="AGK18" s="69"/>
      <c r="AGL18" s="69"/>
      <c r="AGM18" s="69"/>
      <c r="AGN18" s="69"/>
      <c r="AGO18" s="69"/>
      <c r="AGP18" s="69"/>
      <c r="AGQ18" s="69"/>
      <c r="AGR18" s="69"/>
      <c r="AGS18" s="69"/>
      <c r="AGT18" s="69"/>
      <c r="AGU18" s="69"/>
      <c r="AGV18" s="69"/>
      <c r="AGW18" s="69"/>
      <c r="AGX18" s="69"/>
      <c r="AGY18" s="69"/>
      <c r="AGZ18" s="69"/>
      <c r="AHA18" s="69"/>
      <c r="AHB18" s="69"/>
      <c r="AHC18" s="69"/>
      <c r="AHD18" s="69"/>
      <c r="AHE18" s="69"/>
      <c r="AHF18" s="69"/>
      <c r="AHG18" s="69"/>
      <c r="AHH18" s="69"/>
      <c r="AHI18" s="69"/>
      <c r="AHJ18" s="69"/>
      <c r="AHK18" s="69"/>
      <c r="AHL18" s="69"/>
      <c r="AHM18" s="69"/>
      <c r="AHN18" s="69"/>
      <c r="AHO18" s="69"/>
      <c r="AHP18" s="69"/>
      <c r="AHQ18" s="69"/>
      <c r="AHR18" s="69"/>
      <c r="AHS18" s="69"/>
      <c r="AHT18" s="69"/>
      <c r="AHU18" s="69"/>
      <c r="AHV18" s="69"/>
      <c r="AHW18" s="69"/>
      <c r="AHX18" s="69"/>
      <c r="AHY18" s="69"/>
      <c r="AHZ18" s="69"/>
      <c r="AIA18" s="69"/>
      <c r="AIB18" s="69"/>
      <c r="AIC18" s="69"/>
      <c r="AID18" s="69"/>
      <c r="AIE18" s="69"/>
      <c r="AIF18" s="69"/>
      <c r="AIG18" s="69"/>
      <c r="AIH18" s="69"/>
      <c r="AII18" s="69"/>
      <c r="AIJ18" s="69"/>
      <c r="AIK18" s="69"/>
      <c r="AIL18" s="69"/>
      <c r="AIM18" s="69"/>
      <c r="AIN18" s="69"/>
      <c r="AIO18" s="69"/>
      <c r="AIP18" s="69"/>
      <c r="AIQ18" s="69"/>
      <c r="AIR18" s="69"/>
      <c r="AIS18" s="69"/>
      <c r="AIT18" s="69"/>
      <c r="AIU18" s="69"/>
      <c r="AIV18" s="69"/>
      <c r="AIW18" s="69"/>
      <c r="AIX18" s="69"/>
      <c r="AIY18" s="69"/>
      <c r="AIZ18" s="69"/>
      <c r="AJA18" s="69"/>
      <c r="AJB18" s="69"/>
      <c r="AJC18" s="69"/>
      <c r="AJD18" s="69"/>
      <c r="AJE18" s="69"/>
      <c r="AJF18" s="69"/>
      <c r="AJG18" s="69"/>
      <c r="AJH18" s="69"/>
      <c r="AJI18" s="69"/>
      <c r="AJJ18" s="69"/>
      <c r="AJK18" s="69"/>
      <c r="AJL18" s="69"/>
      <c r="AJM18" s="69"/>
      <c r="AJN18" s="69"/>
      <c r="AJO18" s="69"/>
      <c r="AJP18" s="69"/>
      <c r="AJQ18" s="69"/>
      <c r="AJR18" s="69"/>
      <c r="AJS18" s="69"/>
      <c r="AJT18" s="69"/>
      <c r="AJU18" s="69"/>
      <c r="AJV18" s="69"/>
      <c r="AJW18" s="69"/>
      <c r="AJX18" s="69"/>
      <c r="AJY18" s="69"/>
      <c r="AJZ18" s="69"/>
      <c r="AKA18" s="69"/>
      <c r="AKB18" s="69"/>
      <c r="AKC18" s="69"/>
      <c r="AKD18" s="69"/>
      <c r="AKE18" s="69"/>
      <c r="AKF18" s="69"/>
      <c r="AKG18" s="69"/>
      <c r="AKH18" s="69"/>
      <c r="AKI18" s="69"/>
      <c r="AKJ18" s="69"/>
      <c r="AKK18" s="69"/>
      <c r="AKL18" s="69"/>
      <c r="AKM18" s="69"/>
      <c r="AKN18" s="69"/>
      <c r="AKO18" s="69"/>
      <c r="AKP18" s="69"/>
      <c r="AKQ18" s="69"/>
      <c r="AKR18" s="69"/>
      <c r="AKS18" s="69"/>
      <c r="AKT18" s="69"/>
      <c r="AKU18" s="69"/>
      <c r="AKV18" s="69"/>
      <c r="AKW18" s="69"/>
      <c r="AKX18" s="69"/>
      <c r="AKY18" s="69"/>
      <c r="AKZ18" s="69"/>
      <c r="ALA18" s="69"/>
      <c r="ALB18" s="69"/>
      <c r="ALC18" s="69"/>
      <c r="ALD18" s="69"/>
      <c r="ALE18" s="69"/>
      <c r="ALF18" s="69"/>
      <c r="ALG18" s="69"/>
      <c r="ALH18" s="69"/>
      <c r="ALI18" s="69"/>
      <c r="ALJ18" s="69"/>
      <c r="ALK18" s="69"/>
      <c r="ALL18" s="69"/>
      <c r="ALM18" s="69"/>
      <c r="ALN18" s="69"/>
      <c r="ALO18" s="69"/>
      <c r="ALP18" s="69"/>
      <c r="ALQ18" s="69"/>
      <c r="ALR18" s="69"/>
      <c r="ALS18" s="69"/>
      <c r="ALT18" s="69"/>
      <c r="ALU18" s="69"/>
      <c r="ALV18" s="69"/>
      <c r="ALW18" s="69"/>
      <c r="ALX18" s="69"/>
      <c r="ALY18" s="69"/>
      <c r="ALZ18" s="69"/>
      <c r="AMA18" s="69"/>
      <c r="AMB18" s="69"/>
      <c r="AMC18" s="69"/>
      <c r="AMD18" s="69"/>
      <c r="AME18" s="69"/>
      <c r="AMF18" s="69"/>
      <c r="AMG18" s="69"/>
      <c r="AMH18" s="69"/>
      <c r="AMI18" s="69"/>
      <c r="AMJ18" s="69"/>
      <c r="AMK18" s="69"/>
      <c r="AML18" s="69"/>
      <c r="AMM18" s="69"/>
      <c r="AMN18" s="69"/>
      <c r="AMO18" s="69"/>
      <c r="AMP18" s="69"/>
      <c r="AMQ18" s="69"/>
      <c r="AMR18" s="69"/>
      <c r="AMS18" s="69"/>
      <c r="AMT18" s="69"/>
      <c r="AMU18" s="69"/>
      <c r="AMV18" s="69"/>
      <c r="AMW18" s="69"/>
      <c r="AMX18" s="69"/>
      <c r="AMY18" s="69"/>
      <c r="AMZ18" s="69"/>
      <c r="ANA18" s="69"/>
      <c r="ANB18" s="69"/>
      <c r="ANC18" s="69"/>
      <c r="AND18" s="69"/>
      <c r="ANE18" s="69"/>
      <c r="ANF18" s="69"/>
      <c r="ANG18" s="69"/>
      <c r="ANH18" s="69"/>
      <c r="ANI18" s="69"/>
      <c r="ANJ18" s="69"/>
      <c r="ANK18" s="69"/>
      <c r="ANL18" s="69"/>
      <c r="ANM18" s="69"/>
      <c r="ANN18" s="69"/>
      <c r="ANO18" s="69"/>
      <c r="ANP18" s="69"/>
      <c r="ANQ18" s="69"/>
      <c r="ANR18" s="69"/>
      <c r="ANS18" s="69"/>
      <c r="ANT18" s="69"/>
      <c r="ANU18" s="69"/>
      <c r="ANV18" s="69"/>
      <c r="ANW18" s="69"/>
      <c r="ANX18" s="69"/>
      <c r="ANY18" s="69"/>
      <c r="ANZ18" s="69"/>
      <c r="AOA18" s="69"/>
      <c r="AOB18" s="69"/>
      <c r="AOC18" s="69"/>
      <c r="AOD18" s="69"/>
      <c r="AOE18" s="69"/>
      <c r="AOF18" s="69"/>
      <c r="AOG18" s="69"/>
      <c r="AOH18" s="69"/>
      <c r="AOI18" s="69"/>
      <c r="AOJ18" s="69"/>
      <c r="AOK18" s="69"/>
      <c r="AOL18" s="69"/>
      <c r="AOM18" s="69"/>
      <c r="AON18" s="69"/>
      <c r="AOO18" s="69"/>
      <c r="AOP18" s="69"/>
      <c r="AOQ18" s="69"/>
      <c r="AOR18" s="69"/>
      <c r="AOS18" s="69"/>
      <c r="AOT18" s="69"/>
      <c r="AOU18" s="69"/>
      <c r="AOV18" s="69"/>
      <c r="AOW18" s="69"/>
      <c r="AOX18" s="69"/>
      <c r="AOY18" s="69"/>
      <c r="AOZ18" s="69"/>
      <c r="APA18" s="69"/>
      <c r="APB18" s="69"/>
      <c r="APC18" s="69"/>
      <c r="APD18" s="69"/>
      <c r="APE18" s="69"/>
      <c r="APF18" s="69"/>
      <c r="APG18" s="69"/>
      <c r="APH18" s="69"/>
      <c r="API18" s="69"/>
      <c r="APJ18" s="69"/>
      <c r="APK18" s="69"/>
      <c r="APL18" s="69"/>
      <c r="APM18" s="69"/>
      <c r="APN18" s="69"/>
      <c r="APO18" s="69"/>
      <c r="APP18" s="69"/>
      <c r="APQ18" s="69"/>
      <c r="APR18" s="69"/>
      <c r="APS18" s="69"/>
      <c r="APT18" s="69"/>
      <c r="APU18" s="69"/>
      <c r="APV18" s="69"/>
      <c r="APW18" s="69"/>
      <c r="APX18" s="69"/>
      <c r="APY18" s="69"/>
      <c r="APZ18" s="69"/>
      <c r="AQA18" s="69"/>
      <c r="AQB18" s="69"/>
      <c r="AQC18" s="69"/>
      <c r="AQD18" s="69"/>
      <c r="AQE18" s="69"/>
      <c r="AQF18" s="69"/>
      <c r="AQG18" s="69"/>
      <c r="AQH18" s="69"/>
      <c r="AQI18" s="69"/>
      <c r="AQJ18" s="69"/>
      <c r="AQK18" s="69"/>
      <c r="AQL18" s="69"/>
      <c r="AQM18" s="69"/>
      <c r="AQN18" s="69"/>
      <c r="AQO18" s="69"/>
      <c r="AQP18" s="69"/>
      <c r="AQQ18" s="69"/>
      <c r="AQR18" s="69"/>
      <c r="AQS18" s="69"/>
      <c r="AQT18" s="69"/>
      <c r="AQU18" s="69"/>
      <c r="AQV18" s="69"/>
      <c r="AQW18" s="69"/>
      <c r="AQX18" s="69"/>
      <c r="AQY18" s="69"/>
      <c r="AQZ18" s="69"/>
      <c r="ARA18" s="69"/>
      <c r="ARB18" s="69"/>
      <c r="ARC18" s="69"/>
      <c r="ARD18" s="69"/>
      <c r="ARE18" s="69"/>
      <c r="ARF18" s="69"/>
      <c r="ARG18" s="69"/>
      <c r="ARH18" s="69"/>
      <c r="ARI18" s="69"/>
      <c r="ARJ18" s="69"/>
      <c r="ARK18" s="69"/>
      <c r="ARL18" s="69"/>
      <c r="ARM18" s="69"/>
      <c r="ARN18" s="69"/>
      <c r="ARO18" s="69"/>
      <c r="ARP18" s="69"/>
      <c r="ARQ18" s="69"/>
      <c r="ARR18" s="69"/>
      <c r="ARS18" s="69"/>
      <c r="ART18" s="69"/>
      <c r="ARU18" s="69"/>
      <c r="ARV18" s="69"/>
      <c r="ARW18" s="69"/>
      <c r="ARX18" s="69"/>
      <c r="ARY18" s="69"/>
      <c r="ARZ18" s="69"/>
      <c r="ASA18" s="69"/>
      <c r="ASB18" s="69"/>
      <c r="ASC18" s="69"/>
      <c r="ASD18" s="69"/>
      <c r="ASE18" s="69"/>
      <c r="ASF18" s="69"/>
      <c r="ASG18" s="69"/>
      <c r="ASH18" s="69"/>
      <c r="ASI18" s="69"/>
      <c r="ASJ18" s="69"/>
      <c r="ASK18" s="69"/>
      <c r="ASL18" s="69"/>
      <c r="ASM18" s="69"/>
      <c r="ASN18" s="69"/>
      <c r="ASO18" s="69"/>
      <c r="ASP18" s="69"/>
      <c r="ASQ18" s="69"/>
      <c r="ASR18" s="69"/>
      <c r="ASS18" s="69"/>
      <c r="AST18" s="69"/>
      <c r="ASU18" s="69"/>
      <c r="ASV18" s="69"/>
      <c r="ASW18" s="69"/>
      <c r="ASX18" s="69"/>
      <c r="ASY18" s="69"/>
      <c r="ASZ18" s="69"/>
      <c r="ATA18" s="69"/>
      <c r="ATB18" s="69"/>
      <c r="ATC18" s="69"/>
      <c r="ATD18" s="69"/>
      <c r="ATE18" s="69"/>
      <c r="ATF18" s="69"/>
      <c r="ATG18" s="69"/>
      <c r="ATH18" s="69"/>
      <c r="ATI18" s="69"/>
      <c r="ATJ18" s="69"/>
      <c r="ATK18" s="69"/>
      <c r="ATL18" s="69"/>
      <c r="ATM18" s="69"/>
      <c r="ATN18" s="69"/>
      <c r="ATO18" s="69"/>
      <c r="ATP18" s="69"/>
      <c r="ATQ18" s="69"/>
      <c r="ATR18" s="69"/>
      <c r="ATS18" s="69"/>
      <c r="ATT18" s="69"/>
      <c r="ATU18" s="69"/>
      <c r="ATV18" s="69"/>
      <c r="ATW18" s="69"/>
      <c r="ATX18" s="69"/>
      <c r="ATY18" s="69"/>
      <c r="ATZ18" s="69"/>
      <c r="AUA18" s="69"/>
      <c r="AUB18" s="69"/>
      <c r="AUC18" s="69"/>
      <c r="AUD18" s="69"/>
      <c r="AUE18" s="69"/>
      <c r="AUF18" s="69"/>
      <c r="AUG18" s="69"/>
      <c r="AUH18" s="69"/>
      <c r="AUI18" s="69"/>
      <c r="AUJ18" s="69"/>
      <c r="AUK18" s="69"/>
      <c r="AUL18" s="69"/>
      <c r="AUM18" s="69"/>
      <c r="AUN18" s="69"/>
      <c r="AUO18" s="69"/>
      <c r="AUP18" s="69"/>
      <c r="AUQ18" s="69"/>
      <c r="AUR18" s="69"/>
      <c r="AUS18" s="69"/>
      <c r="AUT18" s="69"/>
      <c r="AUU18" s="69"/>
      <c r="AUV18" s="69"/>
      <c r="AUW18" s="69"/>
      <c r="AUX18" s="69"/>
      <c r="AUY18" s="69"/>
      <c r="AUZ18" s="69"/>
      <c r="AVA18" s="69"/>
      <c r="AVB18" s="69"/>
      <c r="AVC18" s="69"/>
      <c r="AVD18" s="69"/>
      <c r="AVE18" s="69"/>
      <c r="AVF18" s="69"/>
      <c r="AVG18" s="69"/>
      <c r="AVH18" s="69"/>
      <c r="AVI18" s="69"/>
      <c r="AVJ18" s="69"/>
      <c r="AVK18" s="69"/>
      <c r="AVL18" s="69"/>
      <c r="AVM18" s="69"/>
      <c r="AVN18" s="69"/>
      <c r="AVO18" s="69"/>
      <c r="AVP18" s="69"/>
      <c r="AVQ18" s="69"/>
      <c r="AVR18" s="69"/>
      <c r="AVS18" s="69"/>
      <c r="AVT18" s="69"/>
      <c r="AVU18" s="69"/>
      <c r="AVV18" s="69"/>
      <c r="AVW18" s="69"/>
      <c r="AVX18" s="69"/>
      <c r="AVY18" s="69"/>
      <c r="AVZ18" s="69"/>
      <c r="AWA18" s="69"/>
      <c r="AWB18" s="69"/>
      <c r="AWC18" s="69"/>
      <c r="AWD18" s="69"/>
      <c r="AWE18" s="69"/>
      <c r="AWF18" s="69"/>
      <c r="AWG18" s="69"/>
      <c r="AWH18" s="69"/>
      <c r="AWI18" s="69"/>
      <c r="AWJ18" s="69"/>
      <c r="AWK18" s="69"/>
      <c r="AWL18" s="69"/>
      <c r="AWM18" s="69"/>
      <c r="AWN18" s="69"/>
      <c r="AWO18" s="69"/>
      <c r="AWP18" s="69"/>
      <c r="AWQ18" s="69"/>
      <c r="AWR18" s="69"/>
      <c r="AWS18" s="69"/>
      <c r="AWT18" s="69"/>
      <c r="AWU18" s="69"/>
      <c r="AWV18" s="69"/>
      <c r="AWW18" s="69"/>
      <c r="AWX18" s="69"/>
      <c r="AWY18" s="69"/>
      <c r="AWZ18" s="69"/>
      <c r="AXA18" s="69"/>
      <c r="AXB18" s="69"/>
      <c r="AXC18" s="69"/>
      <c r="AXD18" s="69"/>
      <c r="AXE18" s="69"/>
      <c r="AXF18" s="69"/>
      <c r="AXG18" s="69"/>
      <c r="AXH18" s="69"/>
      <c r="AXI18" s="69"/>
      <c r="AXJ18" s="69"/>
      <c r="AXK18" s="69"/>
      <c r="AXL18" s="69"/>
      <c r="AXM18" s="69"/>
      <c r="AXN18" s="69"/>
      <c r="AXO18" s="69"/>
      <c r="AXP18" s="69"/>
      <c r="AXQ18" s="69"/>
      <c r="AXR18" s="69"/>
      <c r="AXS18" s="69"/>
      <c r="AXT18" s="69"/>
      <c r="AXU18" s="69"/>
      <c r="AXV18" s="69"/>
      <c r="AXW18" s="69"/>
      <c r="AXX18" s="69"/>
      <c r="AXY18" s="69"/>
      <c r="AXZ18" s="69"/>
      <c r="AYA18" s="69"/>
      <c r="AYB18" s="69"/>
      <c r="AYC18" s="69"/>
      <c r="AYD18" s="69"/>
      <c r="AYE18" s="69"/>
      <c r="AYF18" s="69"/>
      <c r="AYG18" s="69"/>
      <c r="AYH18" s="69"/>
      <c r="AYI18" s="69"/>
      <c r="AYJ18" s="69"/>
      <c r="AYK18" s="69"/>
      <c r="AYL18" s="69"/>
      <c r="AYM18" s="69"/>
      <c r="AYN18" s="69"/>
      <c r="AYO18" s="69"/>
      <c r="AYP18" s="69"/>
      <c r="AYQ18" s="69"/>
      <c r="AYR18" s="69"/>
      <c r="AYS18" s="69"/>
      <c r="AYT18" s="69"/>
      <c r="AYU18" s="69"/>
      <c r="AYV18" s="69"/>
      <c r="AYW18" s="69"/>
      <c r="AYX18" s="69"/>
      <c r="AYY18" s="69"/>
      <c r="AYZ18" s="69"/>
      <c r="AZA18" s="69"/>
      <c r="AZB18" s="69"/>
      <c r="AZC18" s="69"/>
      <c r="AZD18" s="69"/>
      <c r="AZE18" s="69"/>
      <c r="AZF18" s="69"/>
      <c r="AZG18" s="69"/>
      <c r="AZH18" s="69"/>
      <c r="AZI18" s="69"/>
      <c r="AZJ18" s="69"/>
      <c r="AZK18" s="69"/>
      <c r="AZL18" s="69"/>
      <c r="AZM18" s="69"/>
      <c r="AZN18" s="69"/>
      <c r="AZO18" s="69"/>
      <c r="AZP18" s="69"/>
      <c r="AZQ18" s="69"/>
      <c r="AZR18" s="69"/>
      <c r="AZS18" s="69"/>
      <c r="AZT18" s="69"/>
      <c r="AZU18" s="69"/>
      <c r="AZV18" s="69"/>
      <c r="AZW18" s="69"/>
      <c r="AZX18" s="69"/>
      <c r="AZY18" s="69"/>
      <c r="AZZ18" s="69"/>
      <c r="BAA18" s="69"/>
      <c r="BAB18" s="69"/>
      <c r="BAC18" s="69"/>
      <c r="BAD18" s="69"/>
      <c r="BAE18" s="69"/>
      <c r="BAF18" s="69"/>
      <c r="BAG18" s="69"/>
      <c r="BAH18" s="69"/>
      <c r="BAI18" s="69"/>
      <c r="BAJ18" s="69"/>
      <c r="BAK18" s="69"/>
      <c r="BAL18" s="69"/>
      <c r="BAM18" s="69"/>
      <c r="BAN18" s="69"/>
      <c r="BAO18" s="69"/>
      <c r="BAP18" s="69"/>
      <c r="BAQ18" s="69"/>
      <c r="BAR18" s="69"/>
      <c r="BAS18" s="69"/>
      <c r="BAT18" s="69"/>
      <c r="BAU18" s="69"/>
      <c r="BAV18" s="69"/>
      <c r="BAW18" s="69"/>
      <c r="BAX18" s="69"/>
      <c r="BAY18" s="69"/>
      <c r="BAZ18" s="69"/>
      <c r="BBA18" s="69"/>
      <c r="BBB18" s="69"/>
      <c r="BBC18" s="69"/>
      <c r="BBD18" s="69"/>
      <c r="BBE18" s="69"/>
      <c r="BBF18" s="69"/>
      <c r="BBG18" s="69"/>
      <c r="BBH18" s="69"/>
      <c r="BBI18" s="69"/>
      <c r="BBJ18" s="69"/>
      <c r="BBK18" s="69"/>
      <c r="BBL18" s="69"/>
      <c r="BBM18" s="69"/>
      <c r="BBN18" s="69"/>
      <c r="BBO18" s="69"/>
      <c r="BBP18" s="69"/>
      <c r="BBQ18" s="69"/>
      <c r="BBR18" s="69"/>
      <c r="BBS18" s="69"/>
      <c r="BBT18" s="69"/>
      <c r="BBU18" s="69"/>
      <c r="BBV18" s="69"/>
      <c r="BBW18" s="69"/>
      <c r="BBX18" s="69"/>
      <c r="BBY18" s="69"/>
      <c r="BBZ18" s="69"/>
      <c r="BCA18" s="69"/>
      <c r="BCB18" s="69"/>
      <c r="BCC18" s="69"/>
      <c r="BCD18" s="69"/>
      <c r="BCE18" s="69"/>
      <c r="BCF18" s="69"/>
      <c r="BCG18" s="69"/>
      <c r="BCH18" s="69"/>
      <c r="BCI18" s="69"/>
      <c r="BCJ18" s="69"/>
      <c r="BCK18" s="69"/>
      <c r="BCL18" s="69"/>
      <c r="BCM18" s="69"/>
      <c r="BCN18" s="69"/>
      <c r="BCO18" s="69"/>
      <c r="BCP18" s="69"/>
      <c r="BCQ18" s="69"/>
      <c r="BCR18" s="69"/>
      <c r="BCS18" s="69"/>
      <c r="BCT18" s="69"/>
      <c r="BCU18" s="69"/>
      <c r="BCV18" s="69"/>
      <c r="BCW18" s="69"/>
      <c r="BCX18" s="69"/>
      <c r="BCY18" s="69"/>
      <c r="BCZ18" s="69"/>
      <c r="BDA18" s="69"/>
      <c r="BDB18" s="69"/>
      <c r="BDC18" s="69"/>
      <c r="BDD18" s="69"/>
      <c r="BDE18" s="69"/>
      <c r="BDF18" s="69"/>
      <c r="BDG18" s="69"/>
      <c r="BDH18" s="69"/>
      <c r="BDI18" s="69"/>
      <c r="BDJ18" s="69"/>
      <c r="BDK18" s="69"/>
      <c r="BDL18" s="69"/>
      <c r="BDM18" s="69"/>
      <c r="BDN18" s="69"/>
      <c r="BDO18" s="69"/>
      <c r="BDP18" s="69"/>
      <c r="BDQ18" s="69"/>
      <c r="BDR18" s="69"/>
      <c r="BDS18" s="69"/>
      <c r="BDT18" s="69"/>
      <c r="BDU18" s="69"/>
      <c r="BDV18" s="69"/>
      <c r="BDW18" s="69"/>
      <c r="BDX18" s="69"/>
      <c r="BDY18" s="69"/>
      <c r="BDZ18" s="69"/>
      <c r="BEA18" s="69"/>
      <c r="BEB18" s="69"/>
      <c r="BEC18" s="69"/>
      <c r="BED18" s="69"/>
      <c r="BEE18" s="69"/>
      <c r="BEF18" s="69"/>
      <c r="BEG18" s="69"/>
      <c r="BEH18" s="69"/>
      <c r="BEI18" s="69"/>
      <c r="BEJ18" s="69"/>
      <c r="BEK18" s="69"/>
      <c r="BEL18" s="69"/>
      <c r="BEM18" s="69"/>
      <c r="BEN18" s="69"/>
      <c r="BEO18" s="69"/>
      <c r="BEP18" s="69"/>
      <c r="BEQ18" s="69"/>
      <c r="BER18" s="69"/>
      <c r="BES18" s="69"/>
      <c r="BET18" s="69"/>
      <c r="BEU18" s="69"/>
      <c r="BEV18" s="69"/>
      <c r="BEW18" s="69"/>
      <c r="BEX18" s="69"/>
      <c r="BEY18" s="69"/>
      <c r="BEZ18" s="69"/>
      <c r="BFA18" s="69"/>
      <c r="BFB18" s="69"/>
      <c r="BFC18" s="69"/>
      <c r="BFD18" s="69"/>
      <c r="BFE18" s="69"/>
      <c r="BFF18" s="69"/>
      <c r="BFG18" s="69"/>
      <c r="BFH18" s="69"/>
      <c r="BFI18" s="69"/>
      <c r="BFJ18" s="69"/>
      <c r="BFK18" s="69"/>
      <c r="BFL18" s="69"/>
      <c r="BFM18" s="69"/>
      <c r="BFN18" s="69"/>
      <c r="BFO18" s="69"/>
      <c r="BFP18" s="69"/>
      <c r="BFQ18" s="69"/>
      <c r="BFR18" s="69"/>
      <c r="BFS18" s="69"/>
      <c r="BFT18" s="69"/>
      <c r="BFU18" s="69"/>
      <c r="BFV18" s="69"/>
      <c r="BFW18" s="69"/>
      <c r="BFX18" s="69"/>
      <c r="BFY18" s="69"/>
      <c r="BFZ18" s="69"/>
      <c r="BGA18" s="69"/>
      <c r="BGB18" s="69"/>
      <c r="BGC18" s="69"/>
      <c r="BGD18" s="69"/>
      <c r="BGE18" s="69"/>
      <c r="BGF18" s="69"/>
      <c r="BGG18" s="69"/>
      <c r="BGH18" s="69"/>
      <c r="BGI18" s="69"/>
      <c r="BGJ18" s="69"/>
      <c r="BGK18" s="69"/>
      <c r="BGL18" s="69"/>
      <c r="BGM18" s="69"/>
      <c r="BGN18" s="69"/>
      <c r="BGO18" s="69"/>
      <c r="BGP18" s="69"/>
      <c r="BGQ18" s="69"/>
      <c r="BGR18" s="69"/>
      <c r="BGS18" s="69"/>
      <c r="BGT18" s="69"/>
      <c r="BGU18" s="69"/>
      <c r="BGV18" s="69"/>
      <c r="BGW18" s="69"/>
      <c r="BGX18" s="69"/>
      <c r="BGY18" s="69"/>
      <c r="BGZ18" s="69"/>
      <c r="BHA18" s="69"/>
      <c r="BHB18" s="69"/>
      <c r="BHC18" s="69"/>
      <c r="BHD18" s="69"/>
      <c r="BHE18" s="69"/>
      <c r="BHF18" s="69"/>
      <c r="BHG18" s="69"/>
      <c r="BHH18" s="69"/>
      <c r="BHI18" s="69"/>
      <c r="BHJ18" s="69"/>
      <c r="BHK18" s="69"/>
      <c r="BHL18" s="69"/>
      <c r="BHM18" s="69"/>
      <c r="BHN18" s="69"/>
      <c r="BHO18" s="69"/>
      <c r="BHP18" s="69"/>
      <c r="BHQ18" s="69"/>
      <c r="BHR18" s="69"/>
      <c r="BHS18" s="69"/>
      <c r="BHT18" s="69"/>
      <c r="BHU18" s="69"/>
      <c r="BHV18" s="69"/>
      <c r="BHW18" s="69"/>
      <c r="BHX18" s="69"/>
      <c r="BHY18" s="69"/>
      <c r="BHZ18" s="69"/>
      <c r="BIA18" s="69"/>
      <c r="BIB18" s="69"/>
      <c r="BIC18" s="69"/>
      <c r="BID18" s="69"/>
      <c r="BIE18" s="69"/>
      <c r="BIF18" s="69"/>
      <c r="BIG18" s="69"/>
      <c r="BIH18" s="69"/>
      <c r="BII18" s="69"/>
      <c r="BIJ18" s="69"/>
      <c r="BIK18" s="69"/>
      <c r="BIL18" s="69"/>
      <c r="BIM18" s="69"/>
      <c r="BIN18" s="69"/>
      <c r="BIO18" s="69"/>
      <c r="BIP18" s="69"/>
      <c r="BIQ18" s="69"/>
      <c r="BIR18" s="69"/>
      <c r="BIS18" s="69"/>
      <c r="BIT18" s="69"/>
      <c r="BIU18" s="69"/>
      <c r="BIV18" s="69"/>
      <c r="BIW18" s="69"/>
      <c r="BIX18" s="69"/>
      <c r="BIY18" s="69"/>
      <c r="BIZ18" s="69"/>
      <c r="BJA18" s="69"/>
      <c r="BJB18" s="69"/>
      <c r="BJC18" s="69"/>
      <c r="BJD18" s="69"/>
      <c r="BJE18" s="69"/>
      <c r="BJF18" s="69"/>
      <c r="BJG18" s="69"/>
      <c r="BJH18" s="69"/>
      <c r="BJI18" s="69"/>
      <c r="BJJ18" s="69"/>
      <c r="BJK18" s="69"/>
      <c r="BJL18" s="69"/>
      <c r="BJM18" s="69"/>
      <c r="BJN18" s="69"/>
      <c r="BJO18" s="69"/>
      <c r="BJP18" s="69"/>
      <c r="BJQ18" s="69"/>
      <c r="BJR18" s="69"/>
      <c r="BJS18" s="69"/>
      <c r="BJT18" s="69"/>
      <c r="BJU18" s="69"/>
      <c r="BJV18" s="69"/>
      <c r="BJW18" s="69"/>
      <c r="BJX18" s="69"/>
      <c r="BJY18" s="69"/>
      <c r="BJZ18" s="69"/>
      <c r="BKA18" s="69"/>
      <c r="BKB18" s="69"/>
      <c r="BKC18" s="69"/>
      <c r="BKD18" s="69"/>
      <c r="BKE18" s="69"/>
      <c r="BKF18" s="69"/>
      <c r="BKG18" s="69"/>
      <c r="BKH18" s="69"/>
      <c r="BKI18" s="69"/>
      <c r="BKJ18" s="69"/>
      <c r="BKK18" s="69"/>
      <c r="BKL18" s="69"/>
      <c r="BKM18" s="69"/>
      <c r="BKN18" s="69"/>
      <c r="BKO18" s="69"/>
      <c r="BKP18" s="69"/>
      <c r="BKQ18" s="69"/>
      <c r="BKR18" s="69"/>
      <c r="BKS18" s="69"/>
      <c r="BKT18" s="69"/>
      <c r="BKU18" s="69"/>
      <c r="BKV18" s="69"/>
      <c r="BKW18" s="69"/>
      <c r="BKX18" s="69"/>
      <c r="BKY18" s="69"/>
      <c r="BKZ18" s="69"/>
      <c r="BLA18" s="69"/>
      <c r="BLB18" s="69"/>
      <c r="BLC18" s="69"/>
      <c r="BLD18" s="69"/>
      <c r="BLE18" s="69"/>
      <c r="BLF18" s="69"/>
      <c r="BLG18" s="69"/>
      <c r="BLH18" s="69"/>
      <c r="BLI18" s="69"/>
      <c r="BLJ18" s="69"/>
      <c r="BLK18" s="69"/>
      <c r="BLL18" s="69"/>
      <c r="BLM18" s="69"/>
      <c r="BLN18" s="69"/>
      <c r="BLO18" s="69"/>
      <c r="BLP18" s="69"/>
      <c r="BLQ18" s="69"/>
      <c r="BLR18" s="69"/>
      <c r="BLS18" s="69"/>
      <c r="BLT18" s="69"/>
      <c r="BLU18" s="69"/>
      <c r="BLV18" s="69"/>
      <c r="BLW18" s="69"/>
      <c r="BLX18" s="69"/>
      <c r="BLY18" s="69"/>
      <c r="BLZ18" s="69"/>
      <c r="BMA18" s="69"/>
      <c r="BMB18" s="69"/>
      <c r="BMC18" s="69"/>
      <c r="BMD18" s="69"/>
      <c r="BME18" s="69"/>
      <c r="BMF18" s="69"/>
      <c r="BMG18" s="69"/>
      <c r="BMH18" s="69"/>
      <c r="BMI18" s="69"/>
      <c r="BMJ18" s="69"/>
      <c r="BMK18" s="69"/>
      <c r="BML18" s="69"/>
      <c r="BMM18" s="69"/>
      <c r="BMN18" s="69"/>
      <c r="BMO18" s="69"/>
      <c r="BMP18" s="69"/>
      <c r="BMQ18" s="69"/>
      <c r="BMR18" s="69"/>
      <c r="BMS18" s="69"/>
      <c r="BMT18" s="69"/>
      <c r="BMU18" s="69"/>
      <c r="BMV18" s="69"/>
      <c r="BMW18" s="69"/>
      <c r="BMX18" s="69"/>
      <c r="BMY18" s="69"/>
      <c r="BMZ18" s="69"/>
      <c r="BNA18" s="69"/>
      <c r="BNB18" s="69"/>
      <c r="BNC18" s="69"/>
      <c r="BND18" s="69"/>
      <c r="BNE18" s="69"/>
      <c r="BNF18" s="69"/>
      <c r="BNG18" s="69"/>
      <c r="BNH18" s="69"/>
      <c r="BNI18" s="69"/>
      <c r="BNJ18" s="69"/>
      <c r="BNK18" s="69"/>
      <c r="BNL18" s="69"/>
      <c r="BNM18" s="69"/>
      <c r="BNN18" s="69"/>
      <c r="BNO18" s="69"/>
      <c r="BNP18" s="69"/>
      <c r="BNQ18" s="69"/>
      <c r="BNR18" s="69"/>
      <c r="BNS18" s="69"/>
      <c r="BNT18" s="69"/>
      <c r="BNU18" s="69"/>
      <c r="BNV18" s="69"/>
      <c r="BNW18" s="69"/>
      <c r="BNX18" s="69"/>
      <c r="BNY18" s="69"/>
      <c r="BNZ18" s="69"/>
      <c r="BOA18" s="69"/>
      <c r="BOB18" s="69"/>
      <c r="BOC18" s="69"/>
      <c r="BOD18" s="69"/>
      <c r="BOE18" s="69"/>
      <c r="BOF18" s="69"/>
      <c r="BOG18" s="69"/>
      <c r="BOH18" s="69"/>
      <c r="BOI18" s="69"/>
      <c r="BOJ18" s="69"/>
      <c r="BOK18" s="69"/>
      <c r="BOL18" s="69"/>
      <c r="BOM18" s="69"/>
      <c r="BON18" s="69"/>
      <c r="BOO18" s="69"/>
      <c r="BOP18" s="69"/>
      <c r="BOQ18" s="69"/>
      <c r="BOR18" s="69"/>
      <c r="BOS18" s="69"/>
      <c r="BOT18" s="69"/>
      <c r="BOU18" s="69"/>
      <c r="BOV18" s="69"/>
      <c r="BOW18" s="69"/>
      <c r="BOX18" s="69"/>
      <c r="BOY18" s="69"/>
      <c r="BOZ18" s="69"/>
      <c r="BPA18" s="69"/>
      <c r="BPB18" s="69"/>
      <c r="BPC18" s="69"/>
      <c r="BPD18" s="69"/>
      <c r="BPE18" s="69"/>
      <c r="BPF18" s="69"/>
      <c r="BPG18" s="69"/>
      <c r="BPH18" s="69"/>
      <c r="BPI18" s="69"/>
      <c r="BPJ18" s="69"/>
      <c r="BPK18" s="69"/>
      <c r="BPL18" s="69"/>
      <c r="BPM18" s="69"/>
      <c r="BPN18" s="69"/>
      <c r="BPO18" s="69"/>
      <c r="BPP18" s="69"/>
      <c r="BPQ18" s="69"/>
      <c r="BPR18" s="69"/>
      <c r="BPS18" s="69"/>
      <c r="BPT18" s="69"/>
      <c r="BPU18" s="69"/>
      <c r="BPV18" s="69"/>
      <c r="BPW18" s="69"/>
      <c r="BPX18" s="69"/>
      <c r="BPY18" s="69"/>
      <c r="BPZ18" s="69"/>
      <c r="BQA18" s="69"/>
      <c r="BQB18" s="69"/>
      <c r="BQC18" s="69"/>
      <c r="BQD18" s="69"/>
      <c r="BQE18" s="69"/>
      <c r="BQF18" s="69"/>
      <c r="BQG18" s="69"/>
      <c r="BQH18" s="69"/>
      <c r="BQI18" s="69"/>
      <c r="BQJ18" s="69"/>
      <c r="BQK18" s="69"/>
      <c r="BQL18" s="69"/>
      <c r="BQM18" s="69"/>
      <c r="BQN18" s="69"/>
      <c r="BQO18" s="69"/>
      <c r="BQP18" s="69"/>
      <c r="BQQ18" s="69"/>
      <c r="BQR18" s="69"/>
      <c r="BQS18" s="69"/>
      <c r="BQT18" s="69"/>
      <c r="BQU18" s="69"/>
      <c r="BQV18" s="69"/>
      <c r="BQW18" s="69"/>
      <c r="BQX18" s="69"/>
      <c r="BQY18" s="69"/>
      <c r="BQZ18" s="69"/>
      <c r="BRA18" s="69"/>
      <c r="BRB18" s="69"/>
      <c r="BRC18" s="69"/>
      <c r="BRD18" s="69"/>
      <c r="BRE18" s="69"/>
      <c r="BRF18" s="69"/>
      <c r="BRG18" s="69"/>
      <c r="BRH18" s="69"/>
      <c r="BRI18" s="69"/>
      <c r="BRJ18" s="69"/>
      <c r="BRK18" s="69"/>
      <c r="BRL18" s="69"/>
      <c r="BRM18" s="69"/>
      <c r="BRN18" s="69"/>
      <c r="BRO18" s="69"/>
      <c r="BRP18" s="69"/>
      <c r="BRQ18" s="69"/>
      <c r="BRR18" s="69"/>
      <c r="BRS18" s="69"/>
      <c r="BRT18" s="69"/>
      <c r="BRU18" s="69"/>
      <c r="BRV18" s="69"/>
      <c r="BRW18" s="69"/>
      <c r="BRX18" s="69"/>
      <c r="BRY18" s="69"/>
      <c r="BRZ18" s="69"/>
      <c r="BSA18" s="69"/>
      <c r="BSB18" s="69"/>
      <c r="BSC18" s="69"/>
      <c r="BSD18" s="69"/>
      <c r="BSE18" s="69"/>
      <c r="BSF18" s="69"/>
      <c r="BSG18" s="69"/>
      <c r="BSH18" s="69"/>
      <c r="BSI18" s="69"/>
      <c r="BSJ18" s="69"/>
      <c r="BSK18" s="69"/>
      <c r="BSL18" s="69"/>
      <c r="BSM18" s="69"/>
      <c r="BSN18" s="69"/>
      <c r="BSO18" s="69"/>
      <c r="BSP18" s="69"/>
      <c r="BSQ18" s="69"/>
      <c r="BSR18" s="69"/>
      <c r="BSS18" s="69"/>
      <c r="BST18" s="69"/>
      <c r="BSU18" s="69"/>
      <c r="BSV18" s="69"/>
      <c r="BSW18" s="69"/>
      <c r="BSX18" s="69"/>
      <c r="BSY18" s="69"/>
      <c r="BSZ18" s="69"/>
      <c r="BTA18" s="69"/>
      <c r="BTB18" s="69"/>
      <c r="BTC18" s="69"/>
      <c r="BTD18" s="69"/>
      <c r="BTE18" s="69"/>
      <c r="BTF18" s="69"/>
      <c r="BTG18" s="69"/>
      <c r="BTH18" s="69"/>
      <c r="BTI18" s="69"/>
      <c r="BTJ18" s="69"/>
      <c r="BTK18" s="69"/>
      <c r="BTL18" s="69"/>
      <c r="BTM18" s="69"/>
      <c r="BTN18" s="69"/>
      <c r="BTO18" s="69"/>
      <c r="BTP18" s="69"/>
      <c r="BTQ18" s="69"/>
      <c r="BTR18" s="69"/>
      <c r="BTS18" s="69"/>
      <c r="BTT18" s="69"/>
      <c r="BTU18" s="69"/>
      <c r="BTV18" s="69"/>
      <c r="BTW18" s="69"/>
      <c r="BTX18" s="69"/>
      <c r="BTY18" s="69"/>
      <c r="BTZ18" s="69"/>
      <c r="BUA18" s="69"/>
      <c r="BUB18" s="69"/>
      <c r="BUC18" s="69"/>
      <c r="BUD18" s="69"/>
      <c r="BUE18" s="69"/>
      <c r="BUF18" s="69"/>
      <c r="BUG18" s="69"/>
      <c r="BUH18" s="69"/>
      <c r="BUI18" s="69"/>
      <c r="BUJ18" s="69"/>
      <c r="BUK18" s="69"/>
      <c r="BUL18" s="69"/>
      <c r="BUM18" s="69"/>
      <c r="BUN18" s="69"/>
      <c r="BUO18" s="69"/>
      <c r="BUP18" s="69"/>
      <c r="BUQ18" s="69"/>
      <c r="BUR18" s="69"/>
      <c r="BUS18" s="69"/>
      <c r="BUT18" s="69"/>
      <c r="BUU18" s="69"/>
      <c r="BUV18" s="69"/>
      <c r="BUW18" s="69"/>
      <c r="BUX18" s="69"/>
      <c r="BUY18" s="69"/>
      <c r="BUZ18" s="69"/>
      <c r="BVA18" s="69"/>
      <c r="BVB18" s="69"/>
      <c r="BVC18" s="69"/>
      <c r="BVD18" s="69"/>
      <c r="BVE18" s="69"/>
      <c r="BVF18" s="69"/>
      <c r="BVG18" s="69"/>
      <c r="BVH18" s="69"/>
      <c r="BVI18" s="69"/>
      <c r="BVJ18" s="69"/>
      <c r="BVK18" s="69"/>
      <c r="BVL18" s="69"/>
      <c r="BVM18" s="69"/>
      <c r="BVN18" s="69"/>
      <c r="BVO18" s="69"/>
      <c r="BVP18" s="69"/>
      <c r="BVQ18" s="69"/>
      <c r="BVR18" s="69"/>
      <c r="BVS18" s="69"/>
      <c r="BVT18" s="69"/>
      <c r="BVU18" s="69"/>
      <c r="BVV18" s="69"/>
      <c r="BVW18" s="69"/>
      <c r="BVX18" s="69"/>
      <c r="BVY18" s="69"/>
      <c r="BVZ18" s="69"/>
      <c r="BWA18" s="69"/>
      <c r="BWB18" s="69"/>
      <c r="BWC18" s="69"/>
      <c r="BWD18" s="69"/>
      <c r="BWE18" s="69"/>
      <c r="BWF18" s="69"/>
      <c r="BWG18" s="69"/>
      <c r="BWH18" s="69"/>
      <c r="BWI18" s="69"/>
      <c r="BWJ18" s="69"/>
      <c r="BWK18" s="69"/>
      <c r="BWL18" s="69"/>
      <c r="BWM18" s="69"/>
      <c r="BWN18" s="69"/>
      <c r="BWO18" s="69"/>
      <c r="BWP18" s="69"/>
      <c r="BWQ18" s="69"/>
      <c r="BWR18" s="69"/>
      <c r="BWS18" s="69"/>
      <c r="BWT18" s="69"/>
      <c r="BWU18" s="69"/>
      <c r="BWV18" s="69"/>
      <c r="BWW18" s="69"/>
      <c r="BWX18" s="69"/>
      <c r="BWY18" s="69"/>
      <c r="BWZ18" s="69"/>
      <c r="BXA18" s="69"/>
      <c r="BXB18" s="69"/>
      <c r="BXC18" s="69"/>
      <c r="BXD18" s="69"/>
      <c r="BXE18" s="69"/>
      <c r="BXF18" s="69"/>
      <c r="BXG18" s="69"/>
      <c r="BXH18" s="69"/>
      <c r="BXI18" s="69"/>
      <c r="BXJ18" s="69"/>
      <c r="BXK18" s="69"/>
      <c r="BXL18" s="69"/>
      <c r="BXM18" s="69"/>
      <c r="BXN18" s="69"/>
      <c r="BXO18" s="69"/>
      <c r="BXP18" s="69"/>
      <c r="BXQ18" s="69"/>
      <c r="BXR18" s="69"/>
      <c r="BXS18" s="69"/>
      <c r="BXT18" s="69"/>
      <c r="BXU18" s="69"/>
      <c r="BXV18" s="69"/>
      <c r="BXW18" s="69"/>
      <c r="BXX18" s="69"/>
      <c r="BXY18" s="69"/>
      <c r="BXZ18" s="69"/>
      <c r="BYA18" s="69"/>
      <c r="BYB18" s="69"/>
      <c r="BYC18" s="69"/>
      <c r="BYD18" s="69"/>
      <c r="BYE18" s="69"/>
      <c r="BYF18" s="69"/>
      <c r="BYG18" s="69"/>
      <c r="BYH18" s="69"/>
      <c r="BYI18" s="69"/>
      <c r="BYJ18" s="69"/>
      <c r="BYK18" s="69"/>
      <c r="BYL18" s="69"/>
      <c r="BYM18" s="69"/>
      <c r="BYN18" s="69"/>
      <c r="BYO18" s="69"/>
      <c r="BYP18" s="69"/>
      <c r="BYQ18" s="69"/>
      <c r="BYR18" s="69"/>
      <c r="BYS18" s="69"/>
      <c r="BYT18" s="69"/>
      <c r="BYU18" s="69"/>
      <c r="BYV18" s="69"/>
      <c r="BYW18" s="69"/>
      <c r="BYX18" s="69"/>
      <c r="BYY18" s="69"/>
      <c r="BYZ18" s="69"/>
      <c r="BZA18" s="69"/>
      <c r="BZB18" s="69"/>
      <c r="BZC18" s="69"/>
      <c r="BZD18" s="69"/>
      <c r="BZE18" s="69"/>
      <c r="BZF18" s="69"/>
      <c r="BZG18" s="69"/>
      <c r="BZH18" s="69"/>
      <c r="BZI18" s="69"/>
      <c r="BZJ18" s="69"/>
      <c r="BZK18" s="69"/>
      <c r="BZL18" s="69"/>
      <c r="BZM18" s="69"/>
      <c r="BZN18" s="69"/>
      <c r="BZO18" s="69"/>
      <c r="BZP18" s="69"/>
      <c r="BZQ18" s="69"/>
      <c r="BZR18" s="69"/>
      <c r="BZS18" s="69"/>
      <c r="BZT18" s="69"/>
      <c r="BZU18" s="69"/>
      <c r="BZV18" s="69"/>
      <c r="BZW18" s="69"/>
      <c r="BZX18" s="69"/>
      <c r="BZY18" s="69"/>
      <c r="BZZ18" s="69"/>
      <c r="CAA18" s="69"/>
      <c r="CAB18" s="69"/>
      <c r="CAC18" s="69"/>
      <c r="CAD18" s="69"/>
      <c r="CAE18" s="69"/>
      <c r="CAF18" s="69"/>
      <c r="CAG18" s="69"/>
      <c r="CAH18" s="69"/>
      <c r="CAI18" s="69"/>
      <c r="CAJ18" s="69"/>
      <c r="CAK18" s="69"/>
      <c r="CAL18" s="69"/>
      <c r="CAM18" s="69"/>
      <c r="CAN18" s="69"/>
      <c r="CAO18" s="69"/>
      <c r="CAP18" s="69"/>
      <c r="CAQ18" s="69"/>
      <c r="CAR18" s="69"/>
      <c r="CAS18" s="69"/>
      <c r="CAT18" s="69"/>
      <c r="CAU18" s="69"/>
      <c r="CAV18" s="69"/>
      <c r="CAW18" s="69"/>
      <c r="CAX18" s="69"/>
      <c r="CAY18" s="69"/>
      <c r="CAZ18" s="69"/>
      <c r="CBA18" s="69"/>
      <c r="CBB18" s="69"/>
      <c r="CBC18" s="69"/>
      <c r="CBD18" s="69"/>
      <c r="CBE18" s="69"/>
      <c r="CBF18" s="69"/>
      <c r="CBG18" s="69"/>
      <c r="CBH18" s="69"/>
      <c r="CBI18" s="69"/>
      <c r="CBJ18" s="69"/>
      <c r="CBK18" s="69"/>
      <c r="CBL18" s="69"/>
      <c r="CBM18" s="69"/>
      <c r="CBN18" s="69"/>
      <c r="CBO18" s="69"/>
      <c r="CBP18" s="69"/>
      <c r="CBQ18" s="69"/>
      <c r="CBR18" s="69"/>
      <c r="CBS18" s="69"/>
      <c r="CBT18" s="69"/>
      <c r="CBU18" s="69"/>
      <c r="CBV18" s="69"/>
      <c r="CBW18" s="69"/>
      <c r="CBX18" s="69"/>
      <c r="CBY18" s="69"/>
      <c r="CBZ18" s="69"/>
      <c r="CCA18" s="69"/>
      <c r="CCB18" s="69"/>
      <c r="CCC18" s="69"/>
      <c r="CCD18" s="69"/>
      <c r="CCE18" s="69"/>
      <c r="CCF18" s="69"/>
      <c r="CCG18" s="69"/>
      <c r="CCH18" s="69"/>
      <c r="CCI18" s="69"/>
      <c r="CCJ18" s="69"/>
      <c r="CCK18" s="69"/>
      <c r="CCL18" s="69"/>
      <c r="CCM18" s="69"/>
      <c r="CCN18" s="69"/>
      <c r="CCO18" s="69"/>
      <c r="CCP18" s="69"/>
      <c r="CCQ18" s="69"/>
      <c r="CCR18" s="69"/>
      <c r="CCS18" s="69"/>
      <c r="CCT18" s="69"/>
      <c r="CCU18" s="69"/>
      <c r="CCV18" s="69"/>
      <c r="CCW18" s="69"/>
      <c r="CCX18" s="69"/>
      <c r="CCY18" s="69"/>
      <c r="CCZ18" s="69"/>
      <c r="CDA18" s="69"/>
      <c r="CDB18" s="69"/>
      <c r="CDC18" s="69"/>
      <c r="CDD18" s="69"/>
      <c r="CDE18" s="69"/>
      <c r="CDF18" s="69"/>
      <c r="CDG18" s="69"/>
      <c r="CDH18" s="69"/>
      <c r="CDI18" s="69"/>
      <c r="CDJ18" s="69"/>
      <c r="CDK18" s="69"/>
      <c r="CDL18" s="69"/>
      <c r="CDM18" s="69"/>
      <c r="CDN18" s="69"/>
      <c r="CDO18" s="69"/>
      <c r="CDP18" s="69"/>
      <c r="CDQ18" s="69"/>
      <c r="CDR18" s="69"/>
      <c r="CDS18" s="69"/>
      <c r="CDT18" s="69"/>
      <c r="CDU18" s="69"/>
      <c r="CDV18" s="69"/>
      <c r="CDW18" s="69"/>
      <c r="CDX18" s="69"/>
      <c r="CDY18" s="69"/>
      <c r="CDZ18" s="69"/>
      <c r="CEA18" s="69"/>
      <c r="CEB18" s="69"/>
      <c r="CEC18" s="69"/>
      <c r="CED18" s="69"/>
      <c r="CEE18" s="69"/>
      <c r="CEF18" s="69"/>
      <c r="CEG18" s="69"/>
      <c r="CEH18" s="69"/>
      <c r="CEI18" s="69"/>
      <c r="CEJ18" s="69"/>
      <c r="CEK18" s="69"/>
      <c r="CEL18" s="69"/>
      <c r="CEM18" s="69"/>
      <c r="CEN18" s="69"/>
      <c r="CEO18" s="69"/>
      <c r="CEP18" s="69"/>
      <c r="CEQ18" s="69"/>
      <c r="CER18" s="69"/>
      <c r="CES18" s="69"/>
      <c r="CET18" s="69"/>
      <c r="CEU18" s="69"/>
      <c r="CEV18" s="69"/>
      <c r="CEW18" s="69"/>
      <c r="CEX18" s="69"/>
      <c r="CEY18" s="69"/>
      <c r="CEZ18" s="69"/>
      <c r="CFA18" s="69"/>
      <c r="CFB18" s="69"/>
      <c r="CFC18" s="69"/>
      <c r="CFD18" s="69"/>
      <c r="CFE18" s="69"/>
      <c r="CFF18" s="69"/>
      <c r="CFG18" s="69"/>
      <c r="CFH18" s="69"/>
      <c r="CFI18" s="69"/>
      <c r="CFJ18" s="69"/>
      <c r="CFK18" s="69"/>
      <c r="CFL18" s="69"/>
      <c r="CFM18" s="69"/>
      <c r="CFN18" s="69"/>
      <c r="CFO18" s="69"/>
      <c r="CFP18" s="69"/>
      <c r="CFQ18" s="69"/>
      <c r="CFR18" s="69"/>
      <c r="CFS18" s="69"/>
      <c r="CFT18" s="69"/>
      <c r="CFU18" s="69"/>
      <c r="CFV18" s="69"/>
      <c r="CFW18" s="69"/>
      <c r="CFX18" s="69"/>
      <c r="CFY18" s="69"/>
      <c r="CFZ18" s="69"/>
      <c r="CGA18" s="69"/>
      <c r="CGB18" s="69"/>
      <c r="CGC18" s="69"/>
      <c r="CGD18" s="69"/>
      <c r="CGE18" s="69"/>
      <c r="CGF18" s="69"/>
      <c r="CGG18" s="69"/>
      <c r="CGH18" s="69"/>
      <c r="CGI18" s="69"/>
      <c r="CGJ18" s="69"/>
      <c r="CGK18" s="69"/>
      <c r="CGL18" s="69"/>
      <c r="CGM18" s="69"/>
      <c r="CGN18" s="69"/>
      <c r="CGO18" s="69"/>
      <c r="CGP18" s="69"/>
      <c r="CGQ18" s="69"/>
      <c r="CGR18" s="69"/>
      <c r="CGS18" s="69"/>
      <c r="CGT18" s="69"/>
      <c r="CGU18" s="69"/>
      <c r="CGV18" s="69"/>
      <c r="CGW18" s="69"/>
      <c r="CGX18" s="69"/>
      <c r="CGY18" s="69"/>
      <c r="CGZ18" s="69"/>
      <c r="CHA18" s="69"/>
      <c r="CHB18" s="69"/>
      <c r="CHC18" s="69"/>
      <c r="CHD18" s="69"/>
      <c r="CHE18" s="69"/>
      <c r="CHF18" s="69"/>
      <c r="CHG18" s="69"/>
      <c r="CHH18" s="69"/>
      <c r="CHI18" s="69"/>
      <c r="CHJ18" s="69"/>
      <c r="CHK18" s="69"/>
      <c r="CHL18" s="69"/>
      <c r="CHM18" s="69"/>
      <c r="CHN18" s="69"/>
      <c r="CHO18" s="69"/>
      <c r="CHP18" s="69"/>
      <c r="CHQ18" s="69"/>
      <c r="CHR18" s="69"/>
      <c r="CHS18" s="69"/>
      <c r="CHT18" s="69"/>
      <c r="CHU18" s="69"/>
      <c r="CHV18" s="69"/>
      <c r="CHW18" s="69"/>
      <c r="CHX18" s="69"/>
      <c r="CHY18" s="69"/>
      <c r="CHZ18" s="69"/>
      <c r="CIA18" s="69"/>
      <c r="CIB18" s="69"/>
      <c r="CIC18" s="69"/>
      <c r="CID18" s="69"/>
      <c r="CIE18" s="69"/>
      <c r="CIF18" s="69"/>
      <c r="CIG18" s="69"/>
      <c r="CIH18" s="69"/>
      <c r="CII18" s="69"/>
      <c r="CIJ18" s="69"/>
      <c r="CIK18" s="69"/>
      <c r="CIL18" s="69"/>
      <c r="CIM18" s="69"/>
      <c r="CIN18" s="69"/>
      <c r="CIO18" s="69"/>
      <c r="CIP18" s="69"/>
      <c r="CIQ18" s="69"/>
      <c r="CIR18" s="69"/>
      <c r="CIS18" s="69"/>
      <c r="CIT18" s="69"/>
      <c r="CIU18" s="69"/>
      <c r="CIV18" s="69"/>
      <c r="CIW18" s="69"/>
      <c r="CIX18" s="69"/>
      <c r="CIY18" s="69"/>
      <c r="CIZ18" s="69"/>
      <c r="CJA18" s="69"/>
      <c r="CJB18" s="69"/>
      <c r="CJC18" s="69"/>
      <c r="CJD18" s="69"/>
      <c r="CJE18" s="69"/>
      <c r="CJF18" s="69"/>
      <c r="CJG18" s="69"/>
      <c r="CJH18" s="69"/>
      <c r="CJI18" s="69"/>
      <c r="CJJ18" s="69"/>
      <c r="CJK18" s="69"/>
      <c r="CJL18" s="69"/>
      <c r="CJM18" s="69"/>
      <c r="CJN18" s="69"/>
      <c r="CJO18" s="69"/>
      <c r="CJP18" s="69"/>
      <c r="CJQ18" s="69"/>
      <c r="CJR18" s="69"/>
      <c r="CJS18" s="69"/>
      <c r="CJT18" s="69"/>
      <c r="CJU18" s="69"/>
      <c r="CJV18" s="69"/>
      <c r="CJW18" s="69"/>
      <c r="CJX18" s="69"/>
      <c r="CJY18" s="69"/>
      <c r="CJZ18" s="69"/>
      <c r="CKA18" s="69"/>
      <c r="CKB18" s="69"/>
      <c r="CKC18" s="69"/>
      <c r="CKD18" s="69"/>
      <c r="CKE18" s="69"/>
      <c r="CKF18" s="69"/>
      <c r="CKG18" s="69"/>
      <c r="CKH18" s="69"/>
      <c r="CKI18" s="69"/>
      <c r="CKJ18" s="69"/>
      <c r="CKK18" s="69"/>
      <c r="CKL18" s="69"/>
      <c r="CKM18" s="69"/>
      <c r="CKN18" s="69"/>
      <c r="CKO18" s="69"/>
      <c r="CKP18" s="69"/>
      <c r="CKQ18" s="69"/>
      <c r="CKR18" s="69"/>
      <c r="CKS18" s="69"/>
      <c r="CKT18" s="69"/>
      <c r="CKU18" s="69"/>
      <c r="CKV18" s="69"/>
      <c r="CKW18" s="69"/>
      <c r="CKX18" s="69"/>
      <c r="CKY18" s="69"/>
      <c r="CKZ18" s="69"/>
      <c r="CLA18" s="69"/>
      <c r="CLB18" s="69"/>
      <c r="CLC18" s="69"/>
      <c r="CLD18" s="69"/>
      <c r="CLE18" s="69"/>
      <c r="CLF18" s="69"/>
      <c r="CLG18" s="69"/>
      <c r="CLH18" s="69"/>
      <c r="CLI18" s="69"/>
      <c r="CLJ18" s="69"/>
      <c r="CLK18" s="69"/>
      <c r="CLL18" s="69"/>
      <c r="CLM18" s="69"/>
      <c r="CLN18" s="69"/>
      <c r="CLO18" s="69"/>
      <c r="CLP18" s="69"/>
      <c r="CLQ18" s="69"/>
      <c r="CLR18" s="69"/>
      <c r="CLS18" s="69"/>
      <c r="CLT18" s="69"/>
      <c r="CLU18" s="69"/>
      <c r="CLV18" s="69"/>
      <c r="CLW18" s="69"/>
      <c r="CLX18" s="69"/>
      <c r="CLY18" s="69"/>
      <c r="CLZ18" s="69"/>
      <c r="CMA18" s="69"/>
      <c r="CMB18" s="69"/>
      <c r="CMC18" s="69"/>
      <c r="CMD18" s="69"/>
      <c r="CME18" s="69"/>
      <c r="CMF18" s="69"/>
      <c r="CMG18" s="69"/>
      <c r="CMH18" s="69"/>
      <c r="CMI18" s="69"/>
      <c r="CMJ18" s="69"/>
      <c r="CMK18" s="69"/>
      <c r="CML18" s="69"/>
      <c r="CMM18" s="69"/>
      <c r="CMN18" s="69"/>
      <c r="CMO18" s="69"/>
      <c r="CMP18" s="69"/>
      <c r="CMQ18" s="69"/>
      <c r="CMR18" s="69"/>
      <c r="CMS18" s="69"/>
      <c r="CMT18" s="69"/>
      <c r="CMU18" s="69"/>
      <c r="CMV18" s="69"/>
      <c r="CMW18" s="69"/>
      <c r="CMX18" s="69"/>
      <c r="CMY18" s="69"/>
      <c r="CMZ18" s="69"/>
      <c r="CNA18" s="69"/>
      <c r="CNB18" s="69"/>
      <c r="CNC18" s="69"/>
      <c r="CND18" s="69"/>
      <c r="CNE18" s="69"/>
      <c r="CNF18" s="69"/>
      <c r="CNG18" s="69"/>
      <c r="CNH18" s="69"/>
      <c r="CNI18" s="69"/>
      <c r="CNJ18" s="69"/>
      <c r="CNK18" s="69"/>
      <c r="CNL18" s="69"/>
      <c r="CNM18" s="69"/>
      <c r="CNN18" s="69"/>
      <c r="CNO18" s="69"/>
      <c r="CNP18" s="69"/>
      <c r="CNQ18" s="69"/>
      <c r="CNR18" s="69"/>
      <c r="CNS18" s="69"/>
      <c r="CNT18" s="69"/>
      <c r="CNU18" s="69"/>
      <c r="CNV18" s="69"/>
      <c r="CNW18" s="69"/>
      <c r="CNX18" s="69"/>
      <c r="CNY18" s="69"/>
      <c r="CNZ18" s="69"/>
      <c r="COA18" s="69"/>
      <c r="COB18" s="69"/>
      <c r="COC18" s="69"/>
      <c r="COD18" s="69"/>
      <c r="COE18" s="69"/>
      <c r="COF18" s="69"/>
      <c r="COG18" s="69"/>
      <c r="COH18" s="69"/>
      <c r="COI18" s="69"/>
      <c r="COJ18" s="69"/>
      <c r="COK18" s="69"/>
      <c r="COL18" s="69"/>
      <c r="COM18" s="69"/>
      <c r="CON18" s="69"/>
      <c r="COO18" s="69"/>
      <c r="COP18" s="69"/>
      <c r="COQ18" s="69"/>
      <c r="COR18" s="69"/>
      <c r="COS18" s="69"/>
      <c r="COT18" s="69"/>
      <c r="COU18" s="69"/>
      <c r="COV18" s="69"/>
      <c r="COW18" s="69"/>
      <c r="COX18" s="69"/>
      <c r="COY18" s="69"/>
      <c r="COZ18" s="69"/>
      <c r="CPA18" s="69"/>
      <c r="CPB18" s="69"/>
      <c r="CPC18" s="69"/>
      <c r="CPD18" s="69"/>
      <c r="CPE18" s="69"/>
      <c r="CPF18" s="69"/>
      <c r="CPG18" s="69"/>
      <c r="CPH18" s="69"/>
      <c r="CPI18" s="69"/>
      <c r="CPJ18" s="69"/>
      <c r="CPK18" s="69"/>
      <c r="CPL18" s="69"/>
      <c r="CPM18" s="69"/>
      <c r="CPN18" s="69"/>
      <c r="CPO18" s="69"/>
      <c r="CPP18" s="69"/>
      <c r="CPQ18" s="69"/>
      <c r="CPR18" s="69"/>
      <c r="CPS18" s="69"/>
      <c r="CPT18" s="69"/>
      <c r="CPU18" s="69"/>
      <c r="CPV18" s="69"/>
      <c r="CPW18" s="69"/>
      <c r="CPX18" s="69"/>
      <c r="CPY18" s="69"/>
      <c r="CPZ18" s="69"/>
      <c r="CQA18" s="69"/>
      <c r="CQB18" s="69"/>
      <c r="CQC18" s="69"/>
      <c r="CQD18" s="69"/>
      <c r="CQE18" s="69"/>
      <c r="CQF18" s="69"/>
      <c r="CQG18" s="69"/>
      <c r="CQH18" s="69"/>
      <c r="CQI18" s="69"/>
      <c r="CQJ18" s="69"/>
      <c r="CQK18" s="69"/>
      <c r="CQL18" s="69"/>
      <c r="CQM18" s="69"/>
      <c r="CQN18" s="69"/>
      <c r="CQO18" s="69"/>
      <c r="CQP18" s="69"/>
      <c r="CQQ18" s="69"/>
      <c r="CQR18" s="69"/>
      <c r="CQS18" s="69"/>
      <c r="CQT18" s="69"/>
      <c r="CQU18" s="69"/>
      <c r="CQV18" s="69"/>
      <c r="CQW18" s="69"/>
      <c r="CQX18" s="69"/>
      <c r="CQY18" s="69"/>
      <c r="CQZ18" s="69"/>
      <c r="CRA18" s="69"/>
      <c r="CRB18" s="69"/>
      <c r="CRC18" s="69"/>
      <c r="CRD18" s="69"/>
      <c r="CRE18" s="69"/>
      <c r="CRF18" s="69"/>
      <c r="CRG18" s="69"/>
      <c r="CRH18" s="69"/>
      <c r="CRI18" s="69"/>
      <c r="CRJ18" s="69"/>
      <c r="CRK18" s="69"/>
      <c r="CRL18" s="69"/>
      <c r="CRM18" s="69"/>
      <c r="CRN18" s="69"/>
      <c r="CRO18" s="69"/>
      <c r="CRP18" s="69"/>
      <c r="CRQ18" s="69"/>
      <c r="CRR18" s="69"/>
      <c r="CRS18" s="69"/>
      <c r="CRT18" s="69"/>
      <c r="CRU18" s="69"/>
      <c r="CRV18" s="69"/>
      <c r="CRW18" s="69"/>
      <c r="CRX18" s="69"/>
      <c r="CRY18" s="69"/>
      <c r="CRZ18" s="69"/>
      <c r="CSA18" s="69"/>
      <c r="CSB18" s="69"/>
      <c r="CSC18" s="69"/>
      <c r="CSD18" s="69"/>
      <c r="CSE18" s="69"/>
      <c r="CSF18" s="69"/>
      <c r="CSG18" s="69"/>
      <c r="CSH18" s="69"/>
      <c r="CSI18" s="69"/>
      <c r="CSJ18" s="69"/>
      <c r="CSK18" s="69"/>
      <c r="CSL18" s="69"/>
      <c r="CSM18" s="69"/>
      <c r="CSN18" s="69"/>
      <c r="CSO18" s="69"/>
      <c r="CSP18" s="69"/>
      <c r="CSQ18" s="69"/>
      <c r="CSR18" s="69"/>
      <c r="CSS18" s="69"/>
      <c r="CST18" s="69"/>
      <c r="CSU18" s="69"/>
      <c r="CSV18" s="69"/>
      <c r="CSW18" s="69"/>
      <c r="CSX18" s="69"/>
      <c r="CSY18" s="69"/>
      <c r="CSZ18" s="69"/>
      <c r="CTA18" s="69"/>
      <c r="CTB18" s="69"/>
      <c r="CTC18" s="69"/>
      <c r="CTD18" s="69"/>
      <c r="CTE18" s="69"/>
      <c r="CTF18" s="69"/>
      <c r="CTG18" s="69"/>
      <c r="CTH18" s="69"/>
      <c r="CTI18" s="69"/>
      <c r="CTJ18" s="69"/>
      <c r="CTK18" s="69"/>
      <c r="CTL18" s="69"/>
      <c r="CTM18" s="69"/>
      <c r="CTN18" s="69"/>
      <c r="CTO18" s="69"/>
      <c r="CTP18" s="69"/>
      <c r="CTQ18" s="69"/>
      <c r="CTR18" s="69"/>
      <c r="CTS18" s="69"/>
      <c r="CTT18" s="69"/>
      <c r="CTU18" s="69"/>
      <c r="CTV18" s="69"/>
      <c r="CTW18" s="69"/>
      <c r="CTX18" s="69"/>
      <c r="CTY18" s="69"/>
      <c r="CTZ18" s="69"/>
      <c r="CUA18" s="69"/>
      <c r="CUB18" s="69"/>
      <c r="CUC18" s="69"/>
      <c r="CUD18" s="69"/>
      <c r="CUE18" s="69"/>
      <c r="CUF18" s="69"/>
      <c r="CUG18" s="69"/>
      <c r="CUH18" s="69"/>
      <c r="CUI18" s="69"/>
      <c r="CUJ18" s="69"/>
      <c r="CUK18" s="69"/>
      <c r="CUL18" s="69"/>
      <c r="CUM18" s="69"/>
      <c r="CUN18" s="69"/>
      <c r="CUO18" s="69"/>
      <c r="CUP18" s="69"/>
      <c r="CUQ18" s="69"/>
      <c r="CUR18" s="69"/>
      <c r="CUS18" s="69"/>
      <c r="CUT18" s="69"/>
      <c r="CUU18" s="69"/>
      <c r="CUV18" s="69"/>
      <c r="CUW18" s="69"/>
      <c r="CUX18" s="69"/>
      <c r="CUY18" s="69"/>
      <c r="CUZ18" s="69"/>
      <c r="CVA18" s="69"/>
      <c r="CVB18" s="69"/>
      <c r="CVC18" s="69"/>
      <c r="CVD18" s="69"/>
      <c r="CVE18" s="69"/>
      <c r="CVF18" s="69"/>
      <c r="CVG18" s="69"/>
      <c r="CVH18" s="69"/>
      <c r="CVI18" s="69"/>
      <c r="CVJ18" s="69"/>
      <c r="CVK18" s="69"/>
      <c r="CVL18" s="69"/>
      <c r="CVM18" s="69"/>
      <c r="CVN18" s="69"/>
      <c r="CVO18" s="69"/>
      <c r="CVP18" s="69"/>
      <c r="CVQ18" s="69"/>
      <c r="CVR18" s="69"/>
      <c r="CVS18" s="69"/>
      <c r="CVT18" s="69"/>
      <c r="CVU18" s="69"/>
      <c r="CVV18" s="69"/>
      <c r="CVW18" s="69"/>
      <c r="CVX18" s="69"/>
      <c r="CVY18" s="69"/>
      <c r="CVZ18" s="69"/>
      <c r="CWA18" s="69"/>
      <c r="CWB18" s="69"/>
      <c r="CWC18" s="69"/>
      <c r="CWD18" s="69"/>
      <c r="CWE18" s="69"/>
      <c r="CWF18" s="69"/>
      <c r="CWG18" s="69"/>
      <c r="CWH18" s="69"/>
      <c r="CWI18" s="69"/>
      <c r="CWJ18" s="69"/>
      <c r="CWK18" s="69"/>
      <c r="CWL18" s="69"/>
      <c r="CWM18" s="69"/>
      <c r="CWN18" s="69"/>
      <c r="CWO18" s="69"/>
      <c r="CWP18" s="69"/>
      <c r="CWQ18" s="69"/>
      <c r="CWR18" s="69"/>
      <c r="CWS18" s="69"/>
      <c r="CWT18" s="69"/>
      <c r="CWU18" s="69"/>
      <c r="CWV18" s="69"/>
      <c r="CWW18" s="69"/>
      <c r="CWX18" s="69"/>
      <c r="CWY18" s="69"/>
      <c r="CWZ18" s="69"/>
      <c r="CXA18" s="69"/>
      <c r="CXB18" s="69"/>
      <c r="CXC18" s="69"/>
      <c r="CXD18" s="69"/>
      <c r="CXE18" s="69"/>
      <c r="CXF18" s="69"/>
      <c r="CXG18" s="69"/>
      <c r="CXH18" s="69"/>
      <c r="CXI18" s="69"/>
      <c r="CXJ18" s="69"/>
      <c r="CXK18" s="69"/>
      <c r="CXL18" s="69"/>
      <c r="CXM18" s="69"/>
      <c r="CXN18" s="69"/>
      <c r="CXO18" s="69"/>
      <c r="CXP18" s="69"/>
      <c r="CXQ18" s="69"/>
      <c r="CXR18" s="69"/>
      <c r="CXS18" s="69"/>
      <c r="CXT18" s="69"/>
      <c r="CXU18" s="69"/>
      <c r="CXV18" s="69"/>
      <c r="CXW18" s="69"/>
      <c r="CXX18" s="69"/>
      <c r="CXY18" s="69"/>
      <c r="CXZ18" s="69"/>
      <c r="CYA18" s="69"/>
      <c r="CYB18" s="69"/>
      <c r="CYC18" s="69"/>
      <c r="CYD18" s="69"/>
      <c r="CYE18" s="69"/>
      <c r="CYF18" s="69"/>
      <c r="CYG18" s="69"/>
      <c r="CYH18" s="69"/>
      <c r="CYI18" s="69"/>
      <c r="CYJ18" s="69"/>
      <c r="CYK18" s="69"/>
      <c r="CYL18" s="69"/>
      <c r="CYM18" s="69"/>
      <c r="CYN18" s="69"/>
      <c r="CYO18" s="69"/>
      <c r="CYP18" s="69"/>
      <c r="CYQ18" s="69"/>
      <c r="CYR18" s="69"/>
      <c r="CYS18" s="69"/>
      <c r="CYT18" s="69"/>
      <c r="CYU18" s="69"/>
      <c r="CYV18" s="69"/>
      <c r="CYW18" s="69"/>
      <c r="CYX18" s="69"/>
      <c r="CYY18" s="69"/>
      <c r="CYZ18" s="69"/>
      <c r="CZA18" s="69"/>
      <c r="CZB18" s="69"/>
      <c r="CZC18" s="69"/>
      <c r="CZD18" s="69"/>
      <c r="CZE18" s="69"/>
      <c r="CZF18" s="69"/>
      <c r="CZG18" s="69"/>
      <c r="CZH18" s="69"/>
      <c r="CZI18" s="69"/>
      <c r="CZJ18" s="69"/>
      <c r="CZK18" s="69"/>
      <c r="CZL18" s="69"/>
      <c r="CZM18" s="69"/>
      <c r="CZN18" s="69"/>
      <c r="CZO18" s="69"/>
      <c r="CZP18" s="69"/>
      <c r="CZQ18" s="69"/>
      <c r="CZR18" s="69"/>
      <c r="CZS18" s="69"/>
      <c r="CZT18" s="69"/>
      <c r="CZU18" s="69"/>
      <c r="CZV18" s="69"/>
      <c r="CZW18" s="69"/>
      <c r="CZX18" s="69"/>
      <c r="CZY18" s="69"/>
      <c r="CZZ18" s="69"/>
      <c r="DAA18" s="69"/>
      <c r="DAB18" s="69"/>
      <c r="DAC18" s="69"/>
      <c r="DAD18" s="69"/>
      <c r="DAE18" s="69"/>
      <c r="DAF18" s="69"/>
      <c r="DAG18" s="69"/>
      <c r="DAH18" s="69"/>
      <c r="DAI18" s="69"/>
      <c r="DAJ18" s="69"/>
      <c r="DAK18" s="69"/>
      <c r="DAL18" s="69"/>
      <c r="DAM18" s="69"/>
      <c r="DAN18" s="69"/>
      <c r="DAO18" s="69"/>
      <c r="DAP18" s="69"/>
      <c r="DAQ18" s="69"/>
      <c r="DAR18" s="69"/>
      <c r="DAS18" s="69"/>
      <c r="DAT18" s="69"/>
      <c r="DAU18" s="69"/>
      <c r="DAV18" s="69"/>
      <c r="DAW18" s="69"/>
      <c r="DAX18" s="69"/>
      <c r="DAY18" s="69"/>
      <c r="DAZ18" s="69"/>
      <c r="DBA18" s="69"/>
      <c r="DBB18" s="69"/>
      <c r="DBC18" s="69"/>
      <c r="DBD18" s="69"/>
      <c r="DBE18" s="69"/>
      <c r="DBF18" s="69"/>
      <c r="DBG18" s="69"/>
      <c r="DBH18" s="69"/>
      <c r="DBI18" s="69"/>
      <c r="DBJ18" s="69"/>
      <c r="DBK18" s="69"/>
      <c r="DBL18" s="69"/>
      <c r="DBM18" s="69"/>
      <c r="DBN18" s="69"/>
      <c r="DBO18" s="69"/>
      <c r="DBP18" s="69"/>
      <c r="DBQ18" s="69"/>
      <c r="DBR18" s="69"/>
      <c r="DBS18" s="69"/>
      <c r="DBT18" s="69"/>
      <c r="DBU18" s="69"/>
      <c r="DBV18" s="69"/>
      <c r="DBW18" s="69"/>
      <c r="DBX18" s="69"/>
      <c r="DBY18" s="69"/>
      <c r="DBZ18" s="69"/>
      <c r="DCA18" s="69"/>
      <c r="DCB18" s="69"/>
      <c r="DCC18" s="69"/>
      <c r="DCD18" s="69"/>
      <c r="DCE18" s="69"/>
      <c r="DCF18" s="69"/>
      <c r="DCG18" s="69"/>
      <c r="DCH18" s="69"/>
      <c r="DCI18" s="69"/>
      <c r="DCJ18" s="69"/>
      <c r="DCK18" s="69"/>
      <c r="DCL18" s="69"/>
      <c r="DCM18" s="69"/>
      <c r="DCN18" s="69"/>
      <c r="DCO18" s="69"/>
      <c r="DCP18" s="69"/>
      <c r="DCQ18" s="69"/>
      <c r="DCR18" s="69"/>
      <c r="DCS18" s="69"/>
      <c r="DCT18" s="69"/>
      <c r="DCU18" s="69"/>
      <c r="DCV18" s="69"/>
      <c r="DCW18" s="69"/>
      <c r="DCX18" s="69"/>
      <c r="DCY18" s="69"/>
      <c r="DCZ18" s="69"/>
      <c r="DDA18" s="69"/>
      <c r="DDB18" s="69"/>
      <c r="DDC18" s="69"/>
      <c r="DDD18" s="69"/>
      <c r="DDE18" s="69"/>
      <c r="DDF18" s="69"/>
      <c r="DDG18" s="69"/>
      <c r="DDH18" s="69"/>
      <c r="DDI18" s="69"/>
      <c r="DDJ18" s="69"/>
      <c r="DDK18" s="69"/>
      <c r="DDL18" s="69"/>
      <c r="DDM18" s="69"/>
      <c r="DDN18" s="69"/>
      <c r="DDO18" s="69"/>
      <c r="DDP18" s="69"/>
      <c r="DDQ18" s="69"/>
      <c r="DDR18" s="69"/>
      <c r="DDS18" s="69"/>
      <c r="DDT18" s="69"/>
      <c r="DDU18" s="69"/>
      <c r="DDV18" s="69"/>
      <c r="DDW18" s="69"/>
      <c r="DDX18" s="69"/>
      <c r="DDY18" s="69"/>
      <c r="DDZ18" s="69"/>
      <c r="DEA18" s="69"/>
      <c r="DEB18" s="69"/>
      <c r="DEC18" s="69"/>
      <c r="DED18" s="69"/>
      <c r="DEE18" s="69"/>
      <c r="DEF18" s="69"/>
      <c r="DEG18" s="69"/>
      <c r="DEH18" s="69"/>
      <c r="DEI18" s="69"/>
      <c r="DEJ18" s="69"/>
      <c r="DEK18" s="69"/>
      <c r="DEL18" s="69"/>
      <c r="DEM18" s="69"/>
      <c r="DEN18" s="69"/>
      <c r="DEO18" s="69"/>
      <c r="DEP18" s="69"/>
      <c r="DEQ18" s="69"/>
      <c r="DER18" s="69"/>
      <c r="DES18" s="69"/>
      <c r="DET18" s="69"/>
      <c r="DEU18" s="69"/>
      <c r="DEV18" s="69"/>
      <c r="DEW18" s="69"/>
      <c r="DEX18" s="69"/>
      <c r="DEY18" s="69"/>
      <c r="DEZ18" s="69"/>
      <c r="DFA18" s="69"/>
      <c r="DFB18" s="69"/>
      <c r="DFC18" s="69"/>
      <c r="DFD18" s="69"/>
      <c r="DFE18" s="69"/>
      <c r="DFF18" s="69"/>
      <c r="DFG18" s="69"/>
      <c r="DFH18" s="69"/>
      <c r="DFI18" s="69"/>
      <c r="DFJ18" s="69"/>
      <c r="DFK18" s="69"/>
      <c r="DFL18" s="69"/>
      <c r="DFM18" s="69"/>
      <c r="DFN18" s="69"/>
      <c r="DFO18" s="69"/>
      <c r="DFP18" s="69"/>
      <c r="DFQ18" s="69"/>
      <c r="DFR18" s="69"/>
      <c r="DFS18" s="69"/>
      <c r="DFT18" s="69"/>
      <c r="DFU18" s="69"/>
      <c r="DFV18" s="69"/>
      <c r="DFW18" s="69"/>
      <c r="DFX18" s="69"/>
      <c r="DFY18" s="69"/>
      <c r="DFZ18" s="69"/>
      <c r="DGA18" s="69"/>
      <c r="DGB18" s="69"/>
      <c r="DGC18" s="69"/>
      <c r="DGD18" s="69"/>
      <c r="DGE18" s="69"/>
      <c r="DGF18" s="69"/>
      <c r="DGG18" s="69"/>
      <c r="DGH18" s="69"/>
      <c r="DGI18" s="69"/>
      <c r="DGJ18" s="69"/>
      <c r="DGK18" s="69"/>
      <c r="DGL18" s="69"/>
      <c r="DGM18" s="69"/>
      <c r="DGN18" s="69"/>
      <c r="DGO18" s="69"/>
      <c r="DGP18" s="69"/>
      <c r="DGQ18" s="69"/>
      <c r="DGR18" s="69"/>
      <c r="DGS18" s="69"/>
      <c r="DGT18" s="69"/>
      <c r="DGU18" s="69"/>
      <c r="DGV18" s="69"/>
      <c r="DGW18" s="69"/>
      <c r="DGX18" s="69"/>
      <c r="DGY18" s="69"/>
      <c r="DGZ18" s="69"/>
      <c r="DHA18" s="69"/>
      <c r="DHB18" s="69"/>
      <c r="DHC18" s="69"/>
      <c r="DHD18" s="69"/>
      <c r="DHE18" s="69"/>
      <c r="DHF18" s="69"/>
      <c r="DHG18" s="69"/>
      <c r="DHH18" s="69"/>
      <c r="DHI18" s="69"/>
      <c r="DHJ18" s="69"/>
      <c r="DHK18" s="69"/>
      <c r="DHL18" s="69"/>
      <c r="DHM18" s="69"/>
      <c r="DHN18" s="69"/>
      <c r="DHO18" s="69"/>
      <c r="DHP18" s="69"/>
      <c r="DHQ18" s="69"/>
      <c r="DHR18" s="69"/>
      <c r="DHS18" s="69"/>
      <c r="DHT18" s="69"/>
      <c r="DHU18" s="69"/>
      <c r="DHV18" s="69"/>
      <c r="DHW18" s="69"/>
      <c r="DHX18" s="69"/>
      <c r="DHY18" s="69"/>
      <c r="DHZ18" s="69"/>
      <c r="DIA18" s="69"/>
      <c r="DIB18" s="69"/>
      <c r="DIC18" s="69"/>
      <c r="DID18" s="69"/>
      <c r="DIE18" s="69"/>
      <c r="DIF18" s="69"/>
      <c r="DIG18" s="69"/>
      <c r="DIH18" s="69"/>
      <c r="DII18" s="69"/>
      <c r="DIJ18" s="69"/>
      <c r="DIK18" s="69"/>
      <c r="DIL18" s="69"/>
      <c r="DIM18" s="69"/>
      <c r="DIN18" s="69"/>
      <c r="DIO18" s="69"/>
      <c r="DIP18" s="69"/>
      <c r="DIQ18" s="69"/>
      <c r="DIR18" s="69"/>
      <c r="DIS18" s="69"/>
      <c r="DIT18" s="69"/>
      <c r="DIU18" s="69"/>
      <c r="DIV18" s="69"/>
      <c r="DIW18" s="69"/>
      <c r="DIX18" s="69"/>
      <c r="DIY18" s="69"/>
      <c r="DIZ18" s="69"/>
      <c r="DJA18" s="69"/>
      <c r="DJB18" s="69"/>
      <c r="DJC18" s="69"/>
      <c r="DJD18" s="69"/>
      <c r="DJE18" s="69"/>
      <c r="DJF18" s="69"/>
      <c r="DJG18" s="69"/>
      <c r="DJH18" s="69"/>
      <c r="DJI18" s="69"/>
      <c r="DJJ18" s="69"/>
      <c r="DJK18" s="69"/>
      <c r="DJL18" s="69"/>
      <c r="DJM18" s="69"/>
      <c r="DJN18" s="69"/>
      <c r="DJO18" s="69"/>
      <c r="DJP18" s="69"/>
      <c r="DJQ18" s="69"/>
      <c r="DJR18" s="69"/>
      <c r="DJS18" s="69"/>
      <c r="DJT18" s="69"/>
      <c r="DJU18" s="69"/>
      <c r="DJV18" s="69"/>
      <c r="DJW18" s="69"/>
      <c r="DJX18" s="69"/>
      <c r="DJY18" s="69"/>
      <c r="DJZ18" s="69"/>
      <c r="DKA18" s="69"/>
      <c r="DKB18" s="69"/>
      <c r="DKC18" s="69"/>
      <c r="DKD18" s="69"/>
      <c r="DKE18" s="69"/>
      <c r="DKF18" s="69"/>
      <c r="DKG18" s="69"/>
      <c r="DKH18" s="69"/>
      <c r="DKI18" s="69"/>
      <c r="DKJ18" s="69"/>
      <c r="DKK18" s="69"/>
      <c r="DKL18" s="69"/>
      <c r="DKM18" s="69"/>
      <c r="DKN18" s="69"/>
      <c r="DKO18" s="69"/>
      <c r="DKP18" s="69"/>
      <c r="DKQ18" s="69"/>
      <c r="DKR18" s="69"/>
      <c r="DKS18" s="69"/>
      <c r="DKT18" s="69"/>
      <c r="DKU18" s="69"/>
      <c r="DKV18" s="69"/>
      <c r="DKW18" s="69"/>
      <c r="DKX18" s="69"/>
      <c r="DKY18" s="69"/>
      <c r="DKZ18" s="69"/>
      <c r="DLA18" s="69"/>
      <c r="DLB18" s="69"/>
      <c r="DLC18" s="69"/>
      <c r="DLD18" s="69"/>
      <c r="DLE18" s="69"/>
      <c r="DLF18" s="69"/>
      <c r="DLG18" s="69"/>
      <c r="DLH18" s="69"/>
      <c r="DLI18" s="69"/>
      <c r="DLJ18" s="69"/>
      <c r="DLK18" s="69"/>
      <c r="DLL18" s="69"/>
      <c r="DLM18" s="69"/>
      <c r="DLN18" s="69"/>
      <c r="DLO18" s="69"/>
      <c r="DLP18" s="69"/>
      <c r="DLQ18" s="69"/>
      <c r="DLR18" s="69"/>
      <c r="DLS18" s="69"/>
      <c r="DLT18" s="69"/>
      <c r="DLU18" s="69"/>
      <c r="DLV18" s="69"/>
      <c r="DLW18" s="69"/>
      <c r="DLX18" s="69"/>
      <c r="DLY18" s="69"/>
      <c r="DLZ18" s="69"/>
      <c r="DMA18" s="69"/>
      <c r="DMB18" s="69"/>
      <c r="DMC18" s="69"/>
      <c r="DMD18" s="69"/>
      <c r="DME18" s="69"/>
      <c r="DMF18" s="69"/>
      <c r="DMG18" s="69"/>
      <c r="DMH18" s="69"/>
      <c r="DMI18" s="69"/>
      <c r="DMJ18" s="69"/>
      <c r="DMK18" s="69"/>
      <c r="DML18" s="69"/>
      <c r="DMM18" s="69"/>
      <c r="DMN18" s="69"/>
      <c r="DMO18" s="69"/>
      <c r="DMP18" s="69"/>
      <c r="DMQ18" s="69"/>
      <c r="DMR18" s="69"/>
      <c r="DMS18" s="69"/>
      <c r="DMT18" s="69"/>
      <c r="DMU18" s="69"/>
      <c r="DMV18" s="69"/>
      <c r="DMW18" s="69"/>
      <c r="DMX18" s="69"/>
      <c r="DMY18" s="69"/>
      <c r="DMZ18" s="69"/>
      <c r="DNA18" s="69"/>
      <c r="DNB18" s="69"/>
      <c r="DNC18" s="69"/>
      <c r="DND18" s="69"/>
      <c r="DNE18" s="69"/>
      <c r="DNF18" s="69"/>
      <c r="DNG18" s="69"/>
      <c r="DNH18" s="69"/>
      <c r="DNI18" s="69"/>
      <c r="DNJ18" s="69"/>
      <c r="DNK18" s="69"/>
      <c r="DNL18" s="69"/>
      <c r="DNM18" s="69"/>
      <c r="DNN18" s="69"/>
      <c r="DNO18" s="69"/>
      <c r="DNP18" s="69"/>
      <c r="DNQ18" s="69"/>
      <c r="DNR18" s="69"/>
      <c r="DNS18" s="69"/>
      <c r="DNT18" s="69"/>
      <c r="DNU18" s="69"/>
      <c r="DNV18" s="69"/>
      <c r="DNW18" s="69"/>
      <c r="DNX18" s="69"/>
      <c r="DNY18" s="69"/>
      <c r="DNZ18" s="69"/>
      <c r="DOA18" s="69"/>
      <c r="DOB18" s="69"/>
      <c r="DOC18" s="69"/>
      <c r="DOD18" s="69"/>
      <c r="DOE18" s="69"/>
      <c r="DOF18" s="69"/>
      <c r="DOG18" s="69"/>
      <c r="DOH18" s="69"/>
      <c r="DOI18" s="69"/>
      <c r="DOJ18" s="69"/>
      <c r="DOK18" s="69"/>
      <c r="DOL18" s="69"/>
      <c r="DOM18" s="69"/>
      <c r="DON18" s="69"/>
      <c r="DOO18" s="69"/>
      <c r="DOP18" s="69"/>
      <c r="DOQ18" s="69"/>
      <c r="DOR18" s="69"/>
      <c r="DOS18" s="69"/>
      <c r="DOT18" s="69"/>
      <c r="DOU18" s="69"/>
      <c r="DOV18" s="69"/>
      <c r="DOW18" s="69"/>
      <c r="DOX18" s="69"/>
      <c r="DOY18" s="69"/>
      <c r="DOZ18" s="69"/>
      <c r="DPA18" s="69"/>
      <c r="DPB18" s="69"/>
      <c r="DPC18" s="69"/>
      <c r="DPD18" s="69"/>
      <c r="DPE18" s="69"/>
      <c r="DPF18" s="69"/>
      <c r="DPG18" s="69"/>
      <c r="DPH18" s="69"/>
      <c r="DPI18" s="69"/>
      <c r="DPJ18" s="69"/>
      <c r="DPK18" s="69"/>
      <c r="DPL18" s="69"/>
      <c r="DPM18" s="69"/>
      <c r="DPN18" s="69"/>
      <c r="DPO18" s="69"/>
      <c r="DPP18" s="69"/>
      <c r="DPQ18" s="69"/>
      <c r="DPR18" s="69"/>
      <c r="DPS18" s="69"/>
      <c r="DPT18" s="69"/>
      <c r="DPU18" s="69"/>
      <c r="DPV18" s="69"/>
      <c r="DPW18" s="69"/>
      <c r="DPX18" s="69"/>
      <c r="DPY18" s="69"/>
      <c r="DPZ18" s="69"/>
      <c r="DQA18" s="69"/>
      <c r="DQB18" s="69"/>
      <c r="DQC18" s="69"/>
      <c r="DQD18" s="69"/>
      <c r="DQE18" s="69"/>
      <c r="DQF18" s="69"/>
      <c r="DQG18" s="69"/>
      <c r="DQH18" s="69"/>
      <c r="DQI18" s="69"/>
      <c r="DQJ18" s="69"/>
      <c r="DQK18" s="69"/>
      <c r="DQL18" s="69"/>
      <c r="DQM18" s="69"/>
      <c r="DQN18" s="69"/>
      <c r="DQO18" s="69"/>
      <c r="DQP18" s="69"/>
      <c r="DQQ18" s="69"/>
      <c r="DQR18" s="69"/>
      <c r="DQS18" s="69"/>
      <c r="DQT18" s="69"/>
      <c r="DQU18" s="69"/>
      <c r="DQV18" s="69"/>
      <c r="DQW18" s="69"/>
      <c r="DQX18" s="69"/>
      <c r="DQY18" s="69"/>
      <c r="DQZ18" s="69"/>
      <c r="DRA18" s="69"/>
      <c r="DRB18" s="69"/>
      <c r="DRC18" s="69"/>
      <c r="DRD18" s="69"/>
      <c r="DRE18" s="69"/>
      <c r="DRF18" s="69"/>
      <c r="DRG18" s="69"/>
      <c r="DRH18" s="69"/>
      <c r="DRI18" s="69"/>
      <c r="DRJ18" s="69"/>
      <c r="DRK18" s="69"/>
      <c r="DRL18" s="69"/>
      <c r="DRM18" s="69"/>
      <c r="DRN18" s="69"/>
      <c r="DRO18" s="69"/>
      <c r="DRP18" s="69"/>
      <c r="DRQ18" s="69"/>
      <c r="DRR18" s="69"/>
      <c r="DRS18" s="69"/>
      <c r="DRT18" s="69"/>
      <c r="DRU18" s="69"/>
      <c r="DRV18" s="69"/>
      <c r="DRW18" s="69"/>
      <c r="DRX18" s="69"/>
      <c r="DRY18" s="69"/>
      <c r="DRZ18" s="69"/>
      <c r="DSA18" s="69"/>
      <c r="DSB18" s="69"/>
      <c r="DSC18" s="69"/>
      <c r="DSD18" s="69"/>
      <c r="DSE18" s="69"/>
      <c r="DSF18" s="69"/>
      <c r="DSG18" s="69"/>
      <c r="DSH18" s="69"/>
      <c r="DSI18" s="69"/>
      <c r="DSJ18" s="69"/>
      <c r="DSK18" s="69"/>
      <c r="DSL18" s="69"/>
      <c r="DSM18" s="69"/>
      <c r="DSN18" s="69"/>
      <c r="DSO18" s="69"/>
      <c r="DSP18" s="69"/>
      <c r="DSQ18" s="69"/>
      <c r="DSR18" s="69"/>
      <c r="DSS18" s="69"/>
      <c r="DST18" s="69"/>
      <c r="DSU18" s="69"/>
      <c r="DSV18" s="69"/>
      <c r="DSW18" s="69"/>
      <c r="DSX18" s="69"/>
      <c r="DSY18" s="69"/>
      <c r="DSZ18" s="69"/>
      <c r="DTA18" s="69"/>
      <c r="DTB18" s="69"/>
      <c r="DTC18" s="69"/>
      <c r="DTD18" s="69"/>
      <c r="DTE18" s="69"/>
      <c r="DTF18" s="69"/>
      <c r="DTG18" s="69"/>
      <c r="DTH18" s="69"/>
      <c r="DTI18" s="69"/>
      <c r="DTJ18" s="69"/>
      <c r="DTK18" s="69"/>
      <c r="DTL18" s="69"/>
      <c r="DTM18" s="69"/>
      <c r="DTN18" s="69"/>
      <c r="DTO18" s="69"/>
      <c r="DTP18" s="69"/>
      <c r="DTQ18" s="69"/>
      <c r="DTR18" s="69"/>
      <c r="DTS18" s="69"/>
      <c r="DTT18" s="69"/>
      <c r="DTU18" s="69"/>
      <c r="DTV18" s="69"/>
      <c r="DTW18" s="69"/>
      <c r="DTX18" s="69"/>
      <c r="DTY18" s="69"/>
      <c r="DTZ18" s="69"/>
      <c r="DUA18" s="69"/>
      <c r="DUB18" s="69"/>
      <c r="DUC18" s="69"/>
      <c r="DUD18" s="69"/>
      <c r="DUE18" s="69"/>
      <c r="DUF18" s="69"/>
      <c r="DUG18" s="69"/>
      <c r="DUH18" s="69"/>
      <c r="DUI18" s="69"/>
      <c r="DUJ18" s="69"/>
      <c r="DUK18" s="69"/>
      <c r="DUL18" s="69"/>
      <c r="DUM18" s="69"/>
      <c r="DUN18" s="69"/>
      <c r="DUO18" s="69"/>
      <c r="DUP18" s="69"/>
      <c r="DUQ18" s="69"/>
      <c r="DUR18" s="69"/>
      <c r="DUS18" s="69"/>
      <c r="DUT18" s="69"/>
      <c r="DUU18" s="69"/>
      <c r="DUV18" s="69"/>
      <c r="DUW18" s="69"/>
      <c r="DUX18" s="69"/>
      <c r="DUY18" s="69"/>
      <c r="DUZ18" s="69"/>
      <c r="DVA18" s="69"/>
      <c r="DVB18" s="69"/>
      <c r="DVC18" s="69"/>
      <c r="DVD18" s="69"/>
      <c r="DVE18" s="69"/>
      <c r="DVF18" s="69"/>
      <c r="DVG18" s="69"/>
      <c r="DVH18" s="69"/>
      <c r="DVI18" s="69"/>
      <c r="DVJ18" s="69"/>
      <c r="DVK18" s="69"/>
      <c r="DVL18" s="69"/>
      <c r="DVM18" s="69"/>
      <c r="DVN18" s="69"/>
      <c r="DVO18" s="69"/>
      <c r="DVP18" s="69"/>
      <c r="DVQ18" s="69"/>
      <c r="DVR18" s="69"/>
      <c r="DVS18" s="69"/>
      <c r="DVT18" s="69"/>
      <c r="DVU18" s="69"/>
      <c r="DVV18" s="69"/>
      <c r="DVW18" s="69"/>
      <c r="DVX18" s="69"/>
      <c r="DVY18" s="69"/>
      <c r="DVZ18" s="69"/>
      <c r="DWA18" s="69"/>
      <c r="DWB18" s="69"/>
      <c r="DWC18" s="69"/>
      <c r="DWD18" s="69"/>
      <c r="DWE18" s="69"/>
      <c r="DWF18" s="69"/>
      <c r="DWG18" s="69"/>
      <c r="DWH18" s="69"/>
      <c r="DWI18" s="69"/>
      <c r="DWJ18" s="69"/>
      <c r="DWK18" s="69"/>
      <c r="DWL18" s="69"/>
      <c r="DWM18" s="69"/>
      <c r="DWN18" s="69"/>
      <c r="DWO18" s="69"/>
      <c r="DWP18" s="69"/>
      <c r="DWQ18" s="69"/>
      <c r="DWR18" s="69"/>
      <c r="DWS18" s="69"/>
      <c r="DWT18" s="69"/>
      <c r="DWU18" s="69"/>
      <c r="DWV18" s="69"/>
      <c r="DWW18" s="69"/>
      <c r="DWX18" s="69"/>
      <c r="DWY18" s="69"/>
      <c r="DWZ18" s="69"/>
      <c r="DXA18" s="69"/>
      <c r="DXB18" s="69"/>
      <c r="DXC18" s="69"/>
      <c r="DXD18" s="69"/>
      <c r="DXE18" s="69"/>
      <c r="DXF18" s="69"/>
      <c r="DXG18" s="69"/>
      <c r="DXH18" s="69"/>
      <c r="DXI18" s="69"/>
      <c r="DXJ18" s="69"/>
      <c r="DXK18" s="69"/>
      <c r="DXL18" s="69"/>
      <c r="DXM18" s="69"/>
      <c r="DXN18" s="69"/>
      <c r="DXO18" s="69"/>
      <c r="DXP18" s="69"/>
      <c r="DXQ18" s="69"/>
      <c r="DXR18" s="69"/>
      <c r="DXS18" s="69"/>
      <c r="DXT18" s="69"/>
      <c r="DXU18" s="69"/>
      <c r="DXV18" s="69"/>
      <c r="DXW18" s="69"/>
      <c r="DXX18" s="69"/>
      <c r="DXY18" s="69"/>
      <c r="DXZ18" s="69"/>
      <c r="DYA18" s="69"/>
      <c r="DYB18" s="69"/>
      <c r="DYC18" s="69"/>
      <c r="DYD18" s="69"/>
      <c r="DYE18" s="69"/>
      <c r="DYF18" s="69"/>
      <c r="DYG18" s="69"/>
      <c r="DYH18" s="69"/>
      <c r="DYI18" s="69"/>
      <c r="DYJ18" s="69"/>
      <c r="DYK18" s="69"/>
      <c r="DYL18" s="69"/>
      <c r="DYM18" s="69"/>
      <c r="DYN18" s="69"/>
      <c r="DYO18" s="69"/>
      <c r="DYP18" s="69"/>
      <c r="DYQ18" s="69"/>
      <c r="DYR18" s="69"/>
      <c r="DYS18" s="69"/>
      <c r="DYT18" s="69"/>
      <c r="DYU18" s="69"/>
      <c r="DYV18" s="69"/>
      <c r="DYW18" s="69"/>
      <c r="DYX18" s="69"/>
      <c r="DYY18" s="69"/>
      <c r="DYZ18" s="69"/>
      <c r="DZA18" s="69"/>
      <c r="DZB18" s="69"/>
      <c r="DZC18" s="69"/>
      <c r="DZD18" s="69"/>
      <c r="DZE18" s="69"/>
      <c r="DZF18" s="69"/>
      <c r="DZG18" s="69"/>
      <c r="DZH18" s="69"/>
      <c r="DZI18" s="69"/>
      <c r="DZJ18" s="69"/>
      <c r="DZK18" s="69"/>
      <c r="DZL18" s="69"/>
      <c r="DZM18" s="69"/>
      <c r="DZN18" s="69"/>
      <c r="DZO18" s="69"/>
      <c r="DZP18" s="69"/>
      <c r="DZQ18" s="69"/>
      <c r="DZR18" s="69"/>
      <c r="DZS18" s="69"/>
      <c r="DZT18" s="69"/>
      <c r="DZU18" s="69"/>
      <c r="DZV18" s="69"/>
      <c r="DZW18" s="69"/>
      <c r="DZX18" s="69"/>
      <c r="DZY18" s="69"/>
      <c r="DZZ18" s="69"/>
      <c r="EAA18" s="69"/>
      <c r="EAB18" s="69"/>
      <c r="EAC18" s="69"/>
      <c r="EAD18" s="69"/>
      <c r="EAE18" s="69"/>
      <c r="EAF18" s="69"/>
      <c r="EAG18" s="69"/>
      <c r="EAH18" s="69"/>
      <c r="EAI18" s="69"/>
      <c r="EAJ18" s="69"/>
      <c r="EAK18" s="69"/>
      <c r="EAL18" s="69"/>
      <c r="EAM18" s="69"/>
      <c r="EAN18" s="69"/>
      <c r="EAO18" s="69"/>
      <c r="EAP18" s="69"/>
      <c r="EAQ18" s="69"/>
      <c r="EAR18" s="69"/>
      <c r="EAS18" s="69"/>
      <c r="EAT18" s="69"/>
      <c r="EAU18" s="69"/>
      <c r="EAV18" s="69"/>
      <c r="EAW18" s="69"/>
      <c r="EAX18" s="69"/>
      <c r="EAY18" s="69"/>
      <c r="EAZ18" s="69"/>
      <c r="EBA18" s="69"/>
      <c r="EBB18" s="69"/>
      <c r="EBC18" s="69"/>
      <c r="EBD18" s="69"/>
      <c r="EBE18" s="69"/>
      <c r="EBF18" s="69"/>
      <c r="EBG18" s="69"/>
      <c r="EBH18" s="69"/>
      <c r="EBI18" s="69"/>
      <c r="EBJ18" s="69"/>
      <c r="EBK18" s="69"/>
      <c r="EBL18" s="69"/>
      <c r="EBM18" s="69"/>
      <c r="EBN18" s="69"/>
      <c r="EBO18" s="69"/>
      <c r="EBP18" s="69"/>
      <c r="EBQ18" s="69"/>
      <c r="EBR18" s="69"/>
      <c r="EBS18" s="69"/>
      <c r="EBT18" s="69"/>
      <c r="EBU18" s="69"/>
      <c r="EBV18" s="69"/>
      <c r="EBW18" s="69"/>
      <c r="EBX18" s="69"/>
      <c r="EBY18" s="69"/>
      <c r="EBZ18" s="69"/>
      <c r="ECA18" s="69"/>
      <c r="ECB18" s="69"/>
      <c r="ECC18" s="69"/>
      <c r="ECD18" s="69"/>
      <c r="ECE18" s="69"/>
      <c r="ECF18" s="69"/>
      <c r="ECG18" s="69"/>
      <c r="ECH18" s="69"/>
      <c r="ECI18" s="69"/>
      <c r="ECJ18" s="69"/>
      <c r="ECK18" s="69"/>
      <c r="ECL18" s="69"/>
      <c r="ECM18" s="69"/>
      <c r="ECN18" s="69"/>
      <c r="ECO18" s="69"/>
      <c r="ECP18" s="69"/>
      <c r="ECQ18" s="69"/>
      <c r="ECR18" s="69"/>
      <c r="ECS18" s="69"/>
      <c r="ECT18" s="69"/>
      <c r="ECU18" s="69"/>
      <c r="ECV18" s="69"/>
      <c r="ECW18" s="69"/>
      <c r="ECX18" s="69"/>
      <c r="ECY18" s="69"/>
      <c r="ECZ18" s="69"/>
      <c r="EDA18" s="69"/>
      <c r="EDB18" s="69"/>
      <c r="EDC18" s="69"/>
      <c r="EDD18" s="69"/>
      <c r="EDE18" s="69"/>
      <c r="EDF18" s="69"/>
      <c r="EDG18" s="69"/>
      <c r="EDH18" s="69"/>
      <c r="EDI18" s="69"/>
      <c r="EDJ18" s="69"/>
      <c r="EDK18" s="69"/>
      <c r="EDL18" s="69"/>
      <c r="EDM18" s="69"/>
      <c r="EDN18" s="69"/>
      <c r="EDO18" s="69"/>
      <c r="EDP18" s="69"/>
      <c r="EDQ18" s="69"/>
      <c r="EDR18" s="69"/>
      <c r="EDS18" s="69"/>
      <c r="EDT18" s="69"/>
      <c r="EDU18" s="69"/>
      <c r="EDV18" s="69"/>
      <c r="EDW18" s="69"/>
      <c r="EDX18" s="69"/>
      <c r="EDY18" s="69"/>
      <c r="EDZ18" s="69"/>
      <c r="EEA18" s="69"/>
      <c r="EEB18" s="69"/>
      <c r="EEC18" s="69"/>
      <c r="EED18" s="69"/>
      <c r="EEE18" s="69"/>
      <c r="EEF18" s="69"/>
      <c r="EEG18" s="69"/>
      <c r="EEH18" s="69"/>
      <c r="EEI18" s="69"/>
      <c r="EEJ18" s="69"/>
      <c r="EEK18" s="69"/>
      <c r="EEL18" s="69"/>
      <c r="EEM18" s="69"/>
      <c r="EEN18" s="69"/>
      <c r="EEO18" s="69"/>
      <c r="EEP18" s="69"/>
      <c r="EEQ18" s="69"/>
      <c r="EER18" s="69"/>
      <c r="EES18" s="69"/>
      <c r="EET18" s="69"/>
      <c r="EEU18" s="69"/>
      <c r="EEV18" s="69"/>
      <c r="EEW18" s="69"/>
      <c r="EEX18" s="69"/>
      <c r="EEY18" s="69"/>
      <c r="EEZ18" s="69"/>
      <c r="EFA18" s="69"/>
      <c r="EFB18" s="69"/>
      <c r="EFC18" s="69"/>
      <c r="EFD18" s="69"/>
      <c r="EFE18" s="69"/>
      <c r="EFF18" s="69"/>
      <c r="EFG18" s="69"/>
      <c r="EFH18" s="69"/>
      <c r="EFI18" s="69"/>
      <c r="EFJ18" s="69"/>
      <c r="EFK18" s="69"/>
      <c r="EFL18" s="69"/>
      <c r="EFM18" s="69"/>
      <c r="EFN18" s="69"/>
      <c r="EFO18" s="69"/>
      <c r="EFP18" s="69"/>
      <c r="EFQ18" s="69"/>
      <c r="EFR18" s="69"/>
      <c r="EFS18" s="69"/>
      <c r="EFT18" s="69"/>
      <c r="EFU18" s="69"/>
      <c r="EFV18" s="69"/>
      <c r="EFW18" s="69"/>
      <c r="EFX18" s="69"/>
      <c r="EFY18" s="69"/>
      <c r="EFZ18" s="69"/>
      <c r="EGA18" s="69"/>
      <c r="EGB18" s="69"/>
      <c r="EGC18" s="69"/>
      <c r="EGD18" s="69"/>
      <c r="EGE18" s="69"/>
      <c r="EGF18" s="69"/>
      <c r="EGG18" s="69"/>
      <c r="EGH18" s="69"/>
      <c r="EGI18" s="69"/>
      <c r="EGJ18" s="69"/>
      <c r="EGK18" s="69"/>
      <c r="EGL18" s="69"/>
      <c r="EGM18" s="69"/>
      <c r="EGN18" s="69"/>
      <c r="EGO18" s="69"/>
      <c r="EGP18" s="69"/>
      <c r="EGQ18" s="69"/>
      <c r="EGR18" s="69"/>
      <c r="EGS18" s="69"/>
      <c r="EGT18" s="69"/>
      <c r="EGU18" s="69"/>
      <c r="EGV18" s="69"/>
      <c r="EGW18" s="69"/>
      <c r="EGX18" s="69"/>
      <c r="EGY18" s="69"/>
      <c r="EGZ18" s="69"/>
      <c r="EHA18" s="69"/>
      <c r="EHB18" s="69"/>
      <c r="EHC18" s="69"/>
      <c r="EHD18" s="69"/>
      <c r="EHE18" s="69"/>
      <c r="EHF18" s="69"/>
      <c r="EHG18" s="69"/>
      <c r="EHH18" s="69"/>
      <c r="EHI18" s="69"/>
      <c r="EHJ18" s="69"/>
      <c r="EHK18" s="69"/>
      <c r="EHL18" s="69"/>
      <c r="EHM18" s="69"/>
      <c r="EHN18" s="69"/>
      <c r="EHO18" s="69"/>
      <c r="EHP18" s="69"/>
      <c r="EHQ18" s="69"/>
      <c r="EHR18" s="69"/>
      <c r="EHS18" s="69"/>
      <c r="EHT18" s="69"/>
      <c r="EHU18" s="69"/>
      <c r="EHV18" s="69"/>
      <c r="EHW18" s="69"/>
      <c r="EHX18" s="69"/>
      <c r="EHY18" s="69"/>
      <c r="EHZ18" s="69"/>
      <c r="EIA18" s="69"/>
      <c r="EIB18" s="69"/>
      <c r="EIC18" s="69"/>
      <c r="EID18" s="69"/>
      <c r="EIE18" s="69"/>
      <c r="EIF18" s="69"/>
      <c r="EIG18" s="69"/>
      <c r="EIH18" s="69"/>
      <c r="EII18" s="69"/>
      <c r="EIJ18" s="69"/>
      <c r="EIK18" s="69"/>
      <c r="EIL18" s="69"/>
      <c r="EIM18" s="69"/>
      <c r="EIN18" s="69"/>
      <c r="EIO18" s="69"/>
      <c r="EIP18" s="69"/>
      <c r="EIQ18" s="69"/>
      <c r="EIR18" s="69"/>
      <c r="EIS18" s="69"/>
      <c r="EIT18" s="69"/>
      <c r="EIU18" s="69"/>
      <c r="EIV18" s="69"/>
      <c r="EIW18" s="69"/>
      <c r="EIX18" s="69"/>
      <c r="EIY18" s="69"/>
      <c r="EIZ18" s="69"/>
      <c r="EJA18" s="69"/>
      <c r="EJB18" s="69"/>
      <c r="EJC18" s="69"/>
      <c r="EJD18" s="69"/>
      <c r="EJE18" s="69"/>
      <c r="EJF18" s="69"/>
      <c r="EJG18" s="69"/>
      <c r="EJH18" s="69"/>
      <c r="EJI18" s="69"/>
      <c r="EJJ18" s="69"/>
      <c r="EJK18" s="69"/>
      <c r="EJL18" s="69"/>
      <c r="EJM18" s="69"/>
      <c r="EJN18" s="69"/>
      <c r="EJO18" s="69"/>
      <c r="EJP18" s="69"/>
      <c r="EJQ18" s="69"/>
      <c r="EJR18" s="69"/>
      <c r="EJS18" s="69"/>
      <c r="EJT18" s="69"/>
      <c r="EJU18" s="69"/>
      <c r="EJV18" s="69"/>
      <c r="EJW18" s="69"/>
      <c r="EJX18" s="69"/>
      <c r="EJY18" s="69"/>
      <c r="EJZ18" s="69"/>
      <c r="EKA18" s="69"/>
      <c r="EKB18" s="69"/>
      <c r="EKC18" s="69"/>
      <c r="EKD18" s="69"/>
      <c r="EKE18" s="69"/>
      <c r="EKF18" s="69"/>
      <c r="EKG18" s="69"/>
      <c r="EKH18" s="69"/>
      <c r="EKI18" s="69"/>
      <c r="EKJ18" s="69"/>
      <c r="EKK18" s="69"/>
      <c r="EKL18" s="69"/>
      <c r="EKM18" s="69"/>
      <c r="EKN18" s="69"/>
      <c r="EKO18" s="69"/>
      <c r="EKP18" s="69"/>
      <c r="EKQ18" s="69"/>
      <c r="EKR18" s="69"/>
      <c r="EKS18" s="69"/>
      <c r="EKT18" s="69"/>
      <c r="EKU18" s="69"/>
      <c r="EKV18" s="69"/>
      <c r="EKW18" s="69"/>
      <c r="EKX18" s="69"/>
      <c r="EKY18" s="69"/>
      <c r="EKZ18" s="69"/>
      <c r="ELA18" s="69"/>
      <c r="ELB18" s="69"/>
      <c r="ELC18" s="69"/>
      <c r="ELD18" s="69"/>
      <c r="ELE18" s="69"/>
      <c r="ELF18" s="69"/>
      <c r="ELG18" s="69"/>
      <c r="ELH18" s="69"/>
      <c r="ELI18" s="69"/>
      <c r="ELJ18" s="69"/>
      <c r="ELK18" s="69"/>
      <c r="ELL18" s="69"/>
      <c r="ELM18" s="69"/>
      <c r="ELN18" s="69"/>
      <c r="ELO18" s="69"/>
      <c r="ELP18" s="69"/>
      <c r="ELQ18" s="69"/>
      <c r="ELR18" s="69"/>
      <c r="ELS18" s="69"/>
      <c r="ELT18" s="69"/>
      <c r="ELU18" s="69"/>
      <c r="ELV18" s="69"/>
      <c r="ELW18" s="69"/>
      <c r="ELX18" s="69"/>
      <c r="ELY18" s="69"/>
      <c r="ELZ18" s="69"/>
      <c r="EMA18" s="69"/>
      <c r="EMB18" s="69"/>
      <c r="EMC18" s="69"/>
      <c r="EMD18" s="69"/>
      <c r="EME18" s="69"/>
      <c r="EMF18" s="69"/>
      <c r="EMG18" s="69"/>
      <c r="EMH18" s="69"/>
      <c r="EMI18" s="69"/>
      <c r="EMJ18" s="69"/>
      <c r="EMK18" s="69"/>
      <c r="EML18" s="69"/>
      <c r="EMM18" s="69"/>
      <c r="EMN18" s="69"/>
      <c r="EMO18" s="69"/>
      <c r="EMP18" s="69"/>
      <c r="EMQ18" s="69"/>
      <c r="EMR18" s="69"/>
      <c r="EMS18" s="69"/>
      <c r="EMT18" s="69"/>
      <c r="EMU18" s="69"/>
      <c r="EMV18" s="69"/>
      <c r="EMW18" s="69"/>
      <c r="EMX18" s="69"/>
      <c r="EMY18" s="69"/>
      <c r="EMZ18" s="69"/>
      <c r="ENA18" s="69"/>
      <c r="ENB18" s="69"/>
      <c r="ENC18" s="69"/>
      <c r="END18" s="69"/>
      <c r="ENE18" s="69"/>
      <c r="ENF18" s="69"/>
      <c r="ENG18" s="69"/>
      <c r="ENH18" s="69"/>
      <c r="ENI18" s="69"/>
      <c r="ENJ18" s="69"/>
      <c r="ENK18" s="69"/>
      <c r="ENL18" s="69"/>
      <c r="ENM18" s="69"/>
      <c r="ENN18" s="69"/>
      <c r="ENO18" s="69"/>
      <c r="ENP18" s="69"/>
      <c r="ENQ18" s="69"/>
      <c r="ENR18" s="69"/>
      <c r="ENS18" s="69"/>
      <c r="ENT18" s="69"/>
      <c r="ENU18" s="69"/>
      <c r="ENV18" s="69"/>
      <c r="ENW18" s="69"/>
      <c r="ENX18" s="69"/>
      <c r="ENY18" s="69"/>
      <c r="ENZ18" s="69"/>
      <c r="EOA18" s="69"/>
      <c r="EOB18" s="69"/>
      <c r="EOC18" s="69"/>
      <c r="EOD18" s="69"/>
      <c r="EOE18" s="69"/>
      <c r="EOF18" s="69"/>
      <c r="EOG18" s="69"/>
      <c r="EOH18" s="69"/>
      <c r="EOI18" s="69"/>
      <c r="EOJ18" s="69"/>
      <c r="EOK18" s="69"/>
      <c r="EOL18" s="69"/>
      <c r="EOM18" s="69"/>
      <c r="EON18" s="69"/>
      <c r="EOO18" s="69"/>
      <c r="EOP18" s="69"/>
      <c r="EOQ18" s="69"/>
      <c r="EOR18" s="69"/>
      <c r="EOS18" s="69"/>
      <c r="EOT18" s="69"/>
      <c r="EOU18" s="69"/>
      <c r="EOV18" s="69"/>
      <c r="EOW18" s="69"/>
      <c r="EOX18" s="69"/>
      <c r="EOY18" s="69"/>
      <c r="EOZ18" s="69"/>
      <c r="EPA18" s="69"/>
      <c r="EPB18" s="69"/>
      <c r="EPC18" s="69"/>
      <c r="EPD18" s="69"/>
      <c r="EPE18" s="69"/>
      <c r="EPF18" s="69"/>
      <c r="EPG18" s="69"/>
      <c r="EPH18" s="69"/>
      <c r="EPI18" s="69"/>
      <c r="EPJ18" s="69"/>
      <c r="EPK18" s="69"/>
      <c r="EPL18" s="69"/>
      <c r="EPM18" s="69"/>
      <c r="EPN18" s="69"/>
      <c r="EPO18" s="69"/>
      <c r="EPP18" s="69"/>
      <c r="EPQ18" s="69"/>
      <c r="EPR18" s="69"/>
      <c r="EPS18" s="69"/>
      <c r="EPT18" s="69"/>
      <c r="EPU18" s="69"/>
      <c r="EPV18" s="69"/>
      <c r="EPW18" s="69"/>
      <c r="EPX18" s="69"/>
      <c r="EPY18" s="69"/>
      <c r="EPZ18" s="69"/>
      <c r="EQA18" s="69"/>
      <c r="EQB18" s="69"/>
      <c r="EQC18" s="69"/>
      <c r="EQD18" s="69"/>
      <c r="EQE18" s="69"/>
      <c r="EQF18" s="69"/>
      <c r="EQG18" s="69"/>
      <c r="EQH18" s="69"/>
      <c r="EQI18" s="69"/>
      <c r="EQJ18" s="69"/>
      <c r="EQK18" s="69"/>
      <c r="EQL18" s="69"/>
      <c r="EQM18" s="69"/>
      <c r="EQN18" s="69"/>
      <c r="EQO18" s="69"/>
      <c r="EQP18" s="69"/>
      <c r="EQQ18" s="69"/>
      <c r="EQR18" s="69"/>
      <c r="EQS18" s="69"/>
      <c r="EQT18" s="69"/>
      <c r="EQU18" s="69"/>
      <c r="EQV18" s="69"/>
      <c r="EQW18" s="69"/>
      <c r="EQX18" s="69"/>
      <c r="EQY18" s="69"/>
      <c r="EQZ18" s="69"/>
      <c r="ERA18" s="69"/>
      <c r="ERB18" s="69"/>
      <c r="ERC18" s="69"/>
      <c r="ERD18" s="69"/>
      <c r="ERE18" s="69"/>
      <c r="ERF18" s="69"/>
      <c r="ERG18" s="69"/>
      <c r="ERH18" s="69"/>
      <c r="ERI18" s="69"/>
      <c r="ERJ18" s="69"/>
      <c r="ERK18" s="69"/>
      <c r="ERL18" s="69"/>
      <c r="ERM18" s="69"/>
      <c r="ERN18" s="69"/>
      <c r="ERO18" s="69"/>
      <c r="ERP18" s="69"/>
      <c r="ERQ18" s="69"/>
      <c r="ERR18" s="69"/>
      <c r="ERS18" s="69"/>
      <c r="ERT18" s="69"/>
      <c r="ERU18" s="69"/>
      <c r="ERV18" s="69"/>
      <c r="ERW18" s="69"/>
      <c r="ERX18" s="69"/>
      <c r="ERY18" s="69"/>
      <c r="ERZ18" s="69"/>
      <c r="ESA18" s="69"/>
      <c r="ESB18" s="69"/>
      <c r="ESC18" s="69"/>
      <c r="ESD18" s="69"/>
      <c r="ESE18" s="69"/>
      <c r="ESF18" s="69"/>
      <c r="ESG18" s="69"/>
      <c r="ESH18" s="69"/>
      <c r="ESI18" s="69"/>
      <c r="ESJ18" s="69"/>
      <c r="ESK18" s="69"/>
      <c r="ESL18" s="69"/>
      <c r="ESM18" s="69"/>
      <c r="ESN18" s="69"/>
      <c r="ESO18" s="69"/>
      <c r="ESP18" s="69"/>
      <c r="ESQ18" s="69"/>
      <c r="ESR18" s="69"/>
      <c r="ESS18" s="69"/>
      <c r="EST18" s="69"/>
      <c r="ESU18" s="69"/>
      <c r="ESV18" s="69"/>
      <c r="ESW18" s="69"/>
      <c r="ESX18" s="69"/>
      <c r="ESY18" s="69"/>
      <c r="ESZ18" s="69"/>
      <c r="ETA18" s="69"/>
      <c r="ETB18" s="69"/>
      <c r="ETC18" s="69"/>
      <c r="ETD18" s="69"/>
      <c r="ETE18" s="69"/>
      <c r="ETF18" s="69"/>
      <c r="ETG18" s="69"/>
      <c r="ETH18" s="69"/>
      <c r="ETI18" s="69"/>
      <c r="ETJ18" s="69"/>
      <c r="ETK18" s="69"/>
      <c r="ETL18" s="69"/>
      <c r="ETM18" s="69"/>
      <c r="ETN18" s="69"/>
      <c r="ETO18" s="69"/>
      <c r="ETP18" s="69"/>
      <c r="ETQ18" s="69"/>
      <c r="ETR18" s="69"/>
      <c r="ETS18" s="69"/>
      <c r="ETT18" s="69"/>
      <c r="ETU18" s="69"/>
      <c r="ETV18" s="69"/>
      <c r="ETW18" s="69"/>
      <c r="ETX18" s="69"/>
      <c r="ETY18" s="69"/>
      <c r="ETZ18" s="69"/>
      <c r="EUA18" s="69"/>
      <c r="EUB18" s="69"/>
      <c r="EUC18" s="69"/>
      <c r="EUD18" s="69"/>
      <c r="EUE18" s="69"/>
      <c r="EUF18" s="69"/>
      <c r="EUG18" s="69"/>
      <c r="EUH18" s="69"/>
      <c r="EUI18" s="69"/>
      <c r="EUJ18" s="69"/>
      <c r="EUK18" s="69"/>
      <c r="EUL18" s="69"/>
      <c r="EUM18" s="69"/>
      <c r="EUN18" s="69"/>
      <c r="EUO18" s="69"/>
      <c r="EUP18" s="69"/>
      <c r="EUQ18" s="69"/>
      <c r="EUR18" s="69"/>
      <c r="EUS18" s="69"/>
      <c r="EUT18" s="69"/>
      <c r="EUU18" s="69"/>
      <c r="EUV18" s="69"/>
      <c r="EUW18" s="69"/>
      <c r="EUX18" s="69"/>
      <c r="EUY18" s="69"/>
      <c r="EUZ18" s="69"/>
      <c r="EVA18" s="69"/>
      <c r="EVB18" s="69"/>
      <c r="EVC18" s="69"/>
      <c r="EVD18" s="69"/>
      <c r="EVE18" s="69"/>
      <c r="EVF18" s="69"/>
      <c r="EVG18" s="69"/>
      <c r="EVH18" s="69"/>
      <c r="EVI18" s="69"/>
      <c r="EVJ18" s="69"/>
      <c r="EVK18" s="69"/>
      <c r="EVL18" s="69"/>
      <c r="EVM18" s="69"/>
      <c r="EVN18" s="69"/>
      <c r="EVO18" s="69"/>
      <c r="EVP18" s="69"/>
      <c r="EVQ18" s="69"/>
      <c r="EVR18" s="69"/>
      <c r="EVS18" s="69"/>
      <c r="EVT18" s="69"/>
      <c r="EVU18" s="69"/>
      <c r="EVV18" s="69"/>
      <c r="EVW18" s="69"/>
      <c r="EVX18" s="69"/>
      <c r="EVY18" s="69"/>
      <c r="EVZ18" s="69"/>
      <c r="EWA18" s="69"/>
      <c r="EWB18" s="69"/>
      <c r="EWC18" s="69"/>
      <c r="EWD18" s="69"/>
      <c r="EWE18" s="69"/>
      <c r="EWF18" s="69"/>
      <c r="EWG18" s="69"/>
      <c r="EWH18" s="69"/>
      <c r="EWI18" s="69"/>
      <c r="EWJ18" s="69"/>
      <c r="EWK18" s="69"/>
      <c r="EWL18" s="69"/>
      <c r="EWM18" s="69"/>
      <c r="EWN18" s="69"/>
      <c r="EWO18" s="69"/>
      <c r="EWP18" s="69"/>
      <c r="EWQ18" s="69"/>
      <c r="EWR18" s="69"/>
      <c r="EWS18" s="69"/>
      <c r="EWT18" s="69"/>
      <c r="EWU18" s="69"/>
      <c r="EWV18" s="69"/>
      <c r="EWW18" s="69"/>
      <c r="EWX18" s="69"/>
      <c r="EWY18" s="69"/>
      <c r="EWZ18" s="69"/>
      <c r="EXA18" s="69"/>
      <c r="EXB18" s="69"/>
      <c r="EXC18" s="69"/>
      <c r="EXD18" s="69"/>
      <c r="EXE18" s="69"/>
      <c r="EXF18" s="69"/>
      <c r="EXG18" s="69"/>
      <c r="EXH18" s="69"/>
      <c r="EXI18" s="69"/>
      <c r="EXJ18" s="69"/>
      <c r="EXK18" s="69"/>
      <c r="EXL18" s="69"/>
      <c r="EXM18" s="69"/>
      <c r="EXN18" s="69"/>
      <c r="EXO18" s="69"/>
      <c r="EXP18" s="69"/>
      <c r="EXQ18" s="69"/>
      <c r="EXR18" s="69"/>
      <c r="EXS18" s="69"/>
      <c r="EXT18" s="69"/>
      <c r="EXU18" s="69"/>
      <c r="EXV18" s="69"/>
      <c r="EXW18" s="69"/>
      <c r="EXX18" s="69"/>
      <c r="EXY18" s="69"/>
      <c r="EXZ18" s="69"/>
      <c r="EYA18" s="69"/>
      <c r="EYB18" s="69"/>
      <c r="EYC18" s="69"/>
      <c r="EYD18" s="69"/>
      <c r="EYE18" s="69"/>
      <c r="EYF18" s="69"/>
      <c r="EYG18" s="69"/>
      <c r="EYH18" s="69"/>
      <c r="EYI18" s="69"/>
      <c r="EYJ18" s="69"/>
      <c r="EYK18" s="69"/>
      <c r="EYL18" s="69"/>
      <c r="EYM18" s="69"/>
      <c r="EYN18" s="69"/>
      <c r="EYO18" s="69"/>
      <c r="EYP18" s="69"/>
      <c r="EYQ18" s="69"/>
      <c r="EYR18" s="69"/>
      <c r="EYS18" s="69"/>
      <c r="EYT18" s="69"/>
      <c r="EYU18" s="69"/>
      <c r="EYV18" s="69"/>
      <c r="EYW18" s="69"/>
      <c r="EYX18" s="69"/>
      <c r="EYY18" s="69"/>
      <c r="EYZ18" s="69"/>
      <c r="EZA18" s="69"/>
      <c r="EZB18" s="69"/>
      <c r="EZC18" s="69"/>
      <c r="EZD18" s="69"/>
      <c r="EZE18" s="69"/>
      <c r="EZF18" s="69"/>
      <c r="EZG18" s="69"/>
      <c r="EZH18" s="69"/>
      <c r="EZI18" s="69"/>
      <c r="EZJ18" s="69"/>
      <c r="EZK18" s="69"/>
      <c r="EZL18" s="69"/>
      <c r="EZM18" s="69"/>
      <c r="EZN18" s="69"/>
      <c r="EZO18" s="69"/>
      <c r="EZP18" s="69"/>
      <c r="EZQ18" s="69"/>
      <c r="EZR18" s="69"/>
      <c r="EZS18" s="69"/>
      <c r="EZT18" s="69"/>
      <c r="EZU18" s="69"/>
      <c r="EZV18" s="69"/>
      <c r="EZW18" s="69"/>
      <c r="EZX18" s="69"/>
      <c r="EZY18" s="69"/>
      <c r="EZZ18" s="69"/>
      <c r="FAA18" s="69"/>
      <c r="FAB18" s="69"/>
      <c r="FAC18" s="69"/>
      <c r="FAD18" s="69"/>
      <c r="FAE18" s="69"/>
      <c r="FAF18" s="69"/>
      <c r="FAG18" s="69"/>
      <c r="FAH18" s="69"/>
      <c r="FAI18" s="69"/>
      <c r="FAJ18" s="69"/>
      <c r="FAK18" s="69"/>
      <c r="FAL18" s="69"/>
      <c r="FAM18" s="69"/>
      <c r="FAN18" s="69"/>
      <c r="FAO18" s="69"/>
      <c r="FAP18" s="69"/>
      <c r="FAQ18" s="69"/>
      <c r="FAR18" s="69"/>
      <c r="FAS18" s="69"/>
      <c r="FAT18" s="69"/>
      <c r="FAU18" s="69"/>
      <c r="FAV18" s="69"/>
      <c r="FAW18" s="69"/>
      <c r="FAX18" s="69"/>
      <c r="FAY18" s="69"/>
      <c r="FAZ18" s="69"/>
      <c r="FBA18" s="69"/>
      <c r="FBB18" s="69"/>
      <c r="FBC18" s="69"/>
      <c r="FBD18" s="69"/>
      <c r="FBE18" s="69"/>
      <c r="FBF18" s="69"/>
      <c r="FBG18" s="69"/>
      <c r="FBH18" s="69"/>
      <c r="FBI18" s="69"/>
      <c r="FBJ18" s="69"/>
      <c r="FBK18" s="69"/>
      <c r="FBL18" s="69"/>
      <c r="FBM18" s="69"/>
      <c r="FBN18" s="69"/>
      <c r="FBO18" s="69"/>
      <c r="FBP18" s="69"/>
      <c r="FBQ18" s="69"/>
      <c r="FBR18" s="69"/>
      <c r="FBS18" s="69"/>
      <c r="FBT18" s="69"/>
      <c r="FBU18" s="69"/>
      <c r="FBV18" s="69"/>
      <c r="FBW18" s="69"/>
      <c r="FBX18" s="69"/>
      <c r="FBY18" s="69"/>
      <c r="FBZ18" s="69"/>
      <c r="FCA18" s="69"/>
      <c r="FCB18" s="69"/>
      <c r="FCC18" s="69"/>
      <c r="FCD18" s="69"/>
      <c r="FCE18" s="69"/>
      <c r="FCF18" s="69"/>
      <c r="FCG18" s="69"/>
      <c r="FCH18" s="69"/>
      <c r="FCI18" s="69"/>
      <c r="FCJ18" s="69"/>
      <c r="FCK18" s="69"/>
      <c r="FCL18" s="69"/>
      <c r="FCM18" s="69"/>
      <c r="FCN18" s="69"/>
      <c r="FCO18" s="69"/>
      <c r="FCP18" s="69"/>
      <c r="FCQ18" s="69"/>
      <c r="FCR18" s="69"/>
      <c r="FCS18" s="69"/>
      <c r="FCT18" s="69"/>
      <c r="FCU18" s="69"/>
      <c r="FCV18" s="69"/>
      <c r="FCW18" s="69"/>
      <c r="FCX18" s="69"/>
      <c r="FCY18" s="69"/>
      <c r="FCZ18" s="69"/>
      <c r="FDA18" s="69"/>
      <c r="FDB18" s="69"/>
      <c r="FDC18" s="69"/>
      <c r="FDD18" s="69"/>
      <c r="FDE18" s="69"/>
      <c r="FDF18" s="69"/>
      <c r="FDG18" s="69"/>
      <c r="FDH18" s="69"/>
      <c r="FDI18" s="69"/>
      <c r="FDJ18" s="69"/>
      <c r="FDK18" s="69"/>
      <c r="FDL18" s="69"/>
      <c r="FDM18" s="69"/>
      <c r="FDN18" s="69"/>
      <c r="FDO18" s="69"/>
      <c r="FDP18" s="69"/>
      <c r="FDQ18" s="69"/>
      <c r="FDR18" s="69"/>
      <c r="FDS18" s="69"/>
      <c r="FDT18" s="69"/>
      <c r="FDU18" s="69"/>
      <c r="FDV18" s="69"/>
      <c r="FDW18" s="69"/>
      <c r="FDX18" s="69"/>
      <c r="FDY18" s="69"/>
      <c r="FDZ18" s="69"/>
      <c r="FEA18" s="69"/>
      <c r="FEB18" s="69"/>
      <c r="FEC18" s="69"/>
      <c r="FED18" s="69"/>
      <c r="FEE18" s="69"/>
      <c r="FEF18" s="69"/>
      <c r="FEG18" s="69"/>
      <c r="FEH18" s="69"/>
      <c r="FEI18" s="69"/>
      <c r="FEJ18" s="69"/>
      <c r="FEK18" s="69"/>
      <c r="FEL18" s="69"/>
      <c r="FEM18" s="69"/>
      <c r="FEN18" s="69"/>
      <c r="FEO18" s="69"/>
      <c r="FEP18" s="69"/>
      <c r="FEQ18" s="69"/>
      <c r="FER18" s="69"/>
      <c r="FES18" s="69"/>
      <c r="FET18" s="69"/>
      <c r="FEU18" s="69"/>
      <c r="FEV18" s="69"/>
      <c r="FEW18" s="69"/>
      <c r="FEX18" s="69"/>
      <c r="FEY18" s="69"/>
      <c r="FEZ18" s="69"/>
      <c r="FFA18" s="69"/>
      <c r="FFB18" s="69"/>
      <c r="FFC18" s="69"/>
      <c r="FFD18" s="69"/>
      <c r="FFE18" s="69"/>
      <c r="FFF18" s="69"/>
      <c r="FFG18" s="69"/>
      <c r="FFH18" s="69"/>
      <c r="FFI18" s="69"/>
      <c r="FFJ18" s="69"/>
      <c r="FFK18" s="69"/>
      <c r="FFL18" s="69"/>
      <c r="FFM18" s="69"/>
      <c r="FFN18" s="69"/>
      <c r="FFO18" s="69"/>
      <c r="FFP18" s="69"/>
      <c r="FFQ18" s="69"/>
      <c r="FFR18" s="69"/>
      <c r="FFS18" s="69"/>
      <c r="FFT18" s="69"/>
      <c r="FFU18" s="69"/>
      <c r="FFV18" s="69"/>
      <c r="FFW18" s="69"/>
      <c r="FFX18" s="69"/>
      <c r="FFY18" s="69"/>
      <c r="FFZ18" s="69"/>
      <c r="FGA18" s="69"/>
      <c r="FGB18" s="69"/>
      <c r="FGC18" s="69"/>
      <c r="FGD18" s="69"/>
      <c r="FGE18" s="69"/>
      <c r="FGF18" s="69"/>
      <c r="FGG18" s="69"/>
      <c r="FGH18" s="69"/>
      <c r="FGI18" s="69"/>
      <c r="FGJ18" s="69"/>
      <c r="FGK18" s="69"/>
      <c r="FGL18" s="69"/>
      <c r="FGM18" s="69"/>
      <c r="FGN18" s="69"/>
      <c r="FGO18" s="69"/>
      <c r="FGP18" s="69"/>
      <c r="FGQ18" s="69"/>
      <c r="FGR18" s="69"/>
      <c r="FGS18" s="69"/>
      <c r="FGT18" s="69"/>
      <c r="FGU18" s="69"/>
      <c r="FGV18" s="69"/>
      <c r="FGW18" s="69"/>
      <c r="FGX18" s="69"/>
      <c r="FGY18" s="69"/>
      <c r="FGZ18" s="69"/>
      <c r="FHA18" s="69"/>
      <c r="FHB18" s="69"/>
      <c r="FHC18" s="69"/>
      <c r="FHD18" s="69"/>
      <c r="FHE18" s="69"/>
      <c r="FHF18" s="69"/>
      <c r="FHG18" s="69"/>
      <c r="FHH18" s="69"/>
      <c r="FHI18" s="69"/>
      <c r="FHJ18" s="69"/>
      <c r="FHK18" s="69"/>
      <c r="FHL18" s="69"/>
      <c r="FHM18" s="69"/>
      <c r="FHN18" s="69"/>
      <c r="FHO18" s="69"/>
      <c r="FHP18" s="69"/>
      <c r="FHQ18" s="69"/>
      <c r="FHR18" s="69"/>
      <c r="FHS18" s="69"/>
      <c r="FHT18" s="69"/>
      <c r="FHU18" s="69"/>
      <c r="FHV18" s="69"/>
      <c r="FHW18" s="69"/>
      <c r="FHX18" s="69"/>
      <c r="FHY18" s="69"/>
      <c r="FHZ18" s="69"/>
      <c r="FIA18" s="69"/>
      <c r="FIB18" s="69"/>
      <c r="FIC18" s="69"/>
      <c r="FID18" s="69"/>
      <c r="FIE18" s="69"/>
      <c r="FIF18" s="69"/>
      <c r="FIG18" s="69"/>
      <c r="FIH18" s="69"/>
      <c r="FII18" s="69"/>
      <c r="FIJ18" s="69"/>
      <c r="FIK18" s="69"/>
      <c r="FIL18" s="69"/>
      <c r="FIM18" s="69"/>
      <c r="FIN18" s="69"/>
      <c r="FIO18" s="69"/>
      <c r="FIP18" s="69"/>
      <c r="FIQ18" s="69"/>
      <c r="FIR18" s="69"/>
      <c r="FIS18" s="69"/>
      <c r="FIT18" s="69"/>
      <c r="FIU18" s="69"/>
      <c r="FIV18" s="69"/>
      <c r="FIW18" s="69"/>
      <c r="FIX18" s="69"/>
      <c r="FIY18" s="69"/>
      <c r="FIZ18" s="69"/>
      <c r="FJA18" s="69"/>
      <c r="FJB18" s="69"/>
      <c r="FJC18" s="69"/>
      <c r="FJD18" s="69"/>
      <c r="FJE18" s="69"/>
      <c r="FJF18" s="69"/>
      <c r="FJG18" s="69"/>
      <c r="FJH18" s="69"/>
      <c r="FJI18" s="69"/>
      <c r="FJJ18" s="69"/>
      <c r="FJK18" s="69"/>
      <c r="FJL18" s="69"/>
      <c r="FJM18" s="69"/>
      <c r="FJN18" s="69"/>
      <c r="FJO18" s="69"/>
      <c r="FJP18" s="69"/>
      <c r="FJQ18" s="69"/>
      <c r="FJR18" s="69"/>
      <c r="FJS18" s="69"/>
      <c r="FJT18" s="69"/>
      <c r="FJU18" s="69"/>
      <c r="FJV18" s="69"/>
      <c r="FJW18" s="69"/>
      <c r="FJX18" s="69"/>
      <c r="FJY18" s="69"/>
      <c r="FJZ18" s="69"/>
      <c r="FKA18" s="69"/>
      <c r="FKB18" s="69"/>
      <c r="FKC18" s="69"/>
      <c r="FKD18" s="69"/>
      <c r="FKE18" s="69"/>
      <c r="FKF18" s="69"/>
      <c r="FKG18" s="69"/>
      <c r="FKH18" s="69"/>
      <c r="FKI18" s="69"/>
      <c r="FKJ18" s="69"/>
      <c r="FKK18" s="69"/>
      <c r="FKL18" s="69"/>
      <c r="FKM18" s="69"/>
      <c r="FKN18" s="69"/>
      <c r="FKO18" s="69"/>
      <c r="FKP18" s="69"/>
      <c r="FKQ18" s="69"/>
      <c r="FKR18" s="69"/>
      <c r="FKS18" s="69"/>
      <c r="FKT18" s="69"/>
      <c r="FKU18" s="69"/>
      <c r="FKV18" s="69"/>
      <c r="FKW18" s="69"/>
      <c r="FKX18" s="69"/>
      <c r="FKY18" s="69"/>
      <c r="FKZ18" s="69"/>
      <c r="FLA18" s="69"/>
      <c r="FLB18" s="69"/>
      <c r="FLC18" s="69"/>
      <c r="FLD18" s="69"/>
      <c r="FLE18" s="69"/>
      <c r="FLF18" s="69"/>
      <c r="FLG18" s="69"/>
      <c r="FLH18" s="69"/>
      <c r="FLI18" s="69"/>
      <c r="FLJ18" s="69"/>
      <c r="FLK18" s="69"/>
      <c r="FLL18" s="69"/>
      <c r="FLM18" s="69"/>
      <c r="FLN18" s="69"/>
      <c r="FLO18" s="69"/>
      <c r="FLP18" s="69"/>
      <c r="FLQ18" s="69"/>
      <c r="FLR18" s="69"/>
      <c r="FLS18" s="69"/>
      <c r="FLT18" s="69"/>
      <c r="FLU18" s="69"/>
      <c r="FLV18" s="69"/>
      <c r="FLW18" s="69"/>
      <c r="FLX18" s="69"/>
      <c r="FLY18" s="69"/>
      <c r="FLZ18" s="69"/>
      <c r="FMA18" s="69"/>
      <c r="FMB18" s="69"/>
      <c r="FMC18" s="69"/>
      <c r="FMD18" s="69"/>
      <c r="FME18" s="69"/>
      <c r="FMF18" s="69"/>
      <c r="FMG18" s="69"/>
      <c r="FMH18" s="69"/>
      <c r="FMI18" s="69"/>
      <c r="FMJ18" s="69"/>
      <c r="FMK18" s="69"/>
      <c r="FML18" s="69"/>
      <c r="FMM18" s="69"/>
      <c r="FMN18" s="69"/>
      <c r="FMO18" s="69"/>
      <c r="FMP18" s="69"/>
      <c r="FMQ18" s="69"/>
      <c r="FMR18" s="69"/>
      <c r="FMS18" s="69"/>
      <c r="FMT18" s="69"/>
      <c r="FMU18" s="69"/>
      <c r="FMV18" s="69"/>
      <c r="FMW18" s="69"/>
      <c r="FMX18" s="69"/>
      <c r="FMY18" s="69"/>
      <c r="FMZ18" s="69"/>
      <c r="FNA18" s="69"/>
      <c r="FNB18" s="69"/>
      <c r="FNC18" s="69"/>
      <c r="FND18" s="69"/>
      <c r="FNE18" s="69"/>
      <c r="FNF18" s="69"/>
      <c r="FNG18" s="69"/>
      <c r="FNH18" s="69"/>
      <c r="FNI18" s="69"/>
      <c r="FNJ18" s="69"/>
      <c r="FNK18" s="69"/>
      <c r="FNL18" s="69"/>
      <c r="FNM18" s="69"/>
      <c r="FNN18" s="69"/>
      <c r="FNO18" s="69"/>
      <c r="FNP18" s="69"/>
      <c r="FNQ18" s="69"/>
      <c r="FNR18" s="69"/>
      <c r="FNS18" s="69"/>
      <c r="FNT18" s="69"/>
      <c r="FNU18" s="69"/>
      <c r="FNV18" s="69"/>
      <c r="FNW18" s="69"/>
      <c r="FNX18" s="69"/>
      <c r="FNY18" s="69"/>
      <c r="FNZ18" s="69"/>
      <c r="FOA18" s="69"/>
      <c r="FOB18" s="69"/>
      <c r="FOC18" s="69"/>
      <c r="FOD18" s="69"/>
      <c r="FOE18" s="69"/>
      <c r="FOF18" s="69"/>
      <c r="FOG18" s="69"/>
      <c r="FOH18" s="69"/>
      <c r="FOI18" s="69"/>
      <c r="FOJ18" s="69"/>
      <c r="FOK18" s="69"/>
      <c r="FOL18" s="69"/>
      <c r="FOM18" s="69"/>
      <c r="FON18" s="69"/>
      <c r="FOO18" s="69"/>
      <c r="FOP18" s="69"/>
      <c r="FOQ18" s="69"/>
      <c r="FOR18" s="69"/>
      <c r="FOS18" s="69"/>
      <c r="FOT18" s="69"/>
      <c r="FOU18" s="69"/>
      <c r="FOV18" s="69"/>
      <c r="FOW18" s="69"/>
      <c r="FOX18" s="69"/>
      <c r="FOY18" s="69"/>
      <c r="FOZ18" s="69"/>
      <c r="FPA18" s="69"/>
      <c r="FPB18" s="69"/>
      <c r="FPC18" s="69"/>
      <c r="FPD18" s="69"/>
      <c r="FPE18" s="69"/>
      <c r="FPF18" s="69"/>
      <c r="FPG18" s="69"/>
      <c r="FPH18" s="69"/>
      <c r="FPI18" s="69"/>
      <c r="FPJ18" s="69"/>
      <c r="FPK18" s="69"/>
      <c r="FPL18" s="69"/>
      <c r="FPM18" s="69"/>
      <c r="FPN18" s="69"/>
      <c r="FPO18" s="69"/>
      <c r="FPP18" s="69"/>
      <c r="FPQ18" s="69"/>
      <c r="FPR18" s="69"/>
      <c r="FPS18" s="69"/>
      <c r="FPT18" s="69"/>
      <c r="FPU18" s="69"/>
      <c r="FPV18" s="69"/>
      <c r="FPW18" s="69"/>
      <c r="FPX18" s="69"/>
      <c r="FPY18" s="69"/>
      <c r="FPZ18" s="69"/>
      <c r="FQA18" s="69"/>
      <c r="FQB18" s="69"/>
      <c r="FQC18" s="69"/>
      <c r="FQD18" s="69"/>
      <c r="FQE18" s="69"/>
      <c r="FQF18" s="69"/>
      <c r="FQG18" s="69"/>
      <c r="FQH18" s="69"/>
      <c r="FQI18" s="69"/>
      <c r="FQJ18" s="69"/>
      <c r="FQK18" s="69"/>
      <c r="FQL18" s="69"/>
      <c r="FQM18" s="69"/>
      <c r="FQN18" s="69"/>
      <c r="FQO18" s="69"/>
      <c r="FQP18" s="69"/>
      <c r="FQQ18" s="69"/>
      <c r="FQR18" s="69"/>
      <c r="FQS18" s="69"/>
      <c r="FQT18" s="69"/>
      <c r="FQU18" s="69"/>
      <c r="FQV18" s="69"/>
      <c r="FQW18" s="69"/>
      <c r="FQX18" s="69"/>
      <c r="FQY18" s="69"/>
      <c r="FQZ18" s="69"/>
      <c r="FRA18" s="69"/>
      <c r="FRB18" s="69"/>
      <c r="FRC18" s="69"/>
      <c r="FRD18" s="69"/>
      <c r="FRE18" s="69"/>
      <c r="FRF18" s="69"/>
      <c r="FRG18" s="69"/>
      <c r="FRH18" s="69"/>
      <c r="FRI18" s="69"/>
      <c r="FRJ18" s="69"/>
      <c r="FRK18" s="69"/>
      <c r="FRL18" s="69"/>
      <c r="FRM18" s="69"/>
      <c r="FRN18" s="69"/>
      <c r="FRO18" s="69"/>
      <c r="FRP18" s="69"/>
      <c r="FRQ18" s="69"/>
      <c r="FRR18" s="69"/>
      <c r="FRS18" s="69"/>
      <c r="FRT18" s="69"/>
      <c r="FRU18" s="69"/>
      <c r="FRV18" s="69"/>
      <c r="FRW18" s="69"/>
      <c r="FRX18" s="69"/>
      <c r="FRY18" s="69"/>
      <c r="FRZ18" s="69"/>
      <c r="FSA18" s="69"/>
      <c r="FSB18" s="69"/>
      <c r="FSC18" s="69"/>
      <c r="FSD18" s="69"/>
      <c r="FSE18" s="69"/>
      <c r="FSF18" s="69"/>
      <c r="FSG18" s="69"/>
      <c r="FSH18" s="69"/>
      <c r="FSI18" s="69"/>
      <c r="FSJ18" s="69"/>
      <c r="FSK18" s="69"/>
      <c r="FSL18" s="69"/>
      <c r="FSM18" s="69"/>
      <c r="FSN18" s="69"/>
      <c r="FSO18" s="69"/>
      <c r="FSP18" s="69"/>
      <c r="FSQ18" s="69"/>
      <c r="FSR18" s="69"/>
      <c r="FSS18" s="69"/>
      <c r="FST18" s="69"/>
      <c r="FSU18" s="69"/>
      <c r="FSV18" s="69"/>
      <c r="FSW18" s="69"/>
      <c r="FSX18" s="69"/>
      <c r="FSY18" s="69"/>
      <c r="FSZ18" s="69"/>
      <c r="FTA18" s="69"/>
      <c r="FTB18" s="69"/>
      <c r="FTC18" s="69"/>
      <c r="FTD18" s="69"/>
      <c r="FTE18" s="69"/>
      <c r="FTF18" s="69"/>
      <c r="FTG18" s="69"/>
      <c r="FTH18" s="69"/>
      <c r="FTI18" s="69"/>
      <c r="FTJ18" s="69"/>
      <c r="FTK18" s="69"/>
      <c r="FTL18" s="69"/>
      <c r="FTM18" s="69"/>
      <c r="FTN18" s="69"/>
      <c r="FTO18" s="69"/>
      <c r="FTP18" s="69"/>
      <c r="FTQ18" s="69"/>
      <c r="FTR18" s="69"/>
      <c r="FTS18" s="69"/>
      <c r="FTT18" s="69"/>
      <c r="FTU18" s="69"/>
      <c r="FTV18" s="69"/>
      <c r="FTW18" s="69"/>
      <c r="FTX18" s="69"/>
      <c r="FTY18" s="69"/>
      <c r="FTZ18" s="69"/>
      <c r="FUA18" s="69"/>
      <c r="FUB18" s="69"/>
      <c r="FUC18" s="69"/>
      <c r="FUD18" s="69"/>
      <c r="FUE18" s="69"/>
      <c r="FUF18" s="69"/>
      <c r="FUG18" s="69"/>
      <c r="FUH18" s="69"/>
      <c r="FUI18" s="69"/>
      <c r="FUJ18" s="69"/>
      <c r="FUK18" s="69"/>
      <c r="FUL18" s="69"/>
      <c r="FUM18" s="69"/>
      <c r="FUN18" s="69"/>
      <c r="FUO18" s="69"/>
      <c r="FUP18" s="69"/>
      <c r="FUQ18" s="69"/>
      <c r="FUR18" s="69"/>
      <c r="FUS18" s="69"/>
      <c r="FUT18" s="69"/>
      <c r="FUU18" s="69"/>
      <c r="FUV18" s="69"/>
      <c r="FUW18" s="69"/>
      <c r="FUX18" s="69"/>
      <c r="FUY18" s="69"/>
      <c r="FUZ18" s="69"/>
      <c r="FVA18" s="69"/>
      <c r="FVB18" s="69"/>
      <c r="FVC18" s="69"/>
      <c r="FVD18" s="69"/>
      <c r="FVE18" s="69"/>
      <c r="FVF18" s="69"/>
      <c r="FVG18" s="69"/>
      <c r="FVH18" s="69"/>
      <c r="FVI18" s="69"/>
      <c r="FVJ18" s="69"/>
      <c r="FVK18" s="69"/>
      <c r="FVL18" s="69"/>
      <c r="FVM18" s="69"/>
      <c r="FVN18" s="69"/>
      <c r="FVO18" s="69"/>
      <c r="FVP18" s="69"/>
      <c r="FVQ18" s="69"/>
      <c r="FVR18" s="69"/>
      <c r="FVS18" s="69"/>
      <c r="FVT18" s="69"/>
      <c r="FVU18" s="69"/>
      <c r="FVV18" s="69"/>
      <c r="FVW18" s="69"/>
      <c r="FVX18" s="69"/>
      <c r="FVY18" s="69"/>
      <c r="FVZ18" s="69"/>
      <c r="FWA18" s="69"/>
      <c r="FWB18" s="69"/>
      <c r="FWC18" s="69"/>
      <c r="FWD18" s="69"/>
      <c r="FWE18" s="69"/>
      <c r="FWF18" s="69"/>
      <c r="FWG18" s="69"/>
      <c r="FWH18" s="69"/>
      <c r="FWI18" s="69"/>
      <c r="FWJ18" s="69"/>
      <c r="FWK18" s="69"/>
      <c r="FWL18" s="69"/>
      <c r="FWM18" s="69"/>
      <c r="FWN18" s="69"/>
      <c r="FWO18" s="69"/>
      <c r="FWP18" s="69"/>
      <c r="FWQ18" s="69"/>
      <c r="FWR18" s="69"/>
      <c r="FWS18" s="69"/>
      <c r="FWT18" s="69"/>
      <c r="FWU18" s="69"/>
      <c r="FWV18" s="69"/>
      <c r="FWW18" s="69"/>
      <c r="FWX18" s="69"/>
      <c r="FWY18" s="69"/>
      <c r="FWZ18" s="69"/>
      <c r="FXA18" s="69"/>
      <c r="FXB18" s="69"/>
      <c r="FXC18" s="69"/>
      <c r="FXD18" s="69"/>
      <c r="FXE18" s="69"/>
      <c r="FXF18" s="69"/>
      <c r="FXG18" s="69"/>
      <c r="FXH18" s="69"/>
      <c r="FXI18" s="69"/>
      <c r="FXJ18" s="69"/>
      <c r="FXK18" s="69"/>
      <c r="FXL18" s="69"/>
      <c r="FXM18" s="69"/>
      <c r="FXN18" s="69"/>
      <c r="FXO18" s="69"/>
      <c r="FXP18" s="69"/>
      <c r="FXQ18" s="69"/>
      <c r="FXR18" s="69"/>
      <c r="FXS18" s="69"/>
      <c r="FXT18" s="69"/>
      <c r="FXU18" s="69"/>
      <c r="FXV18" s="69"/>
      <c r="FXW18" s="69"/>
      <c r="FXX18" s="69"/>
      <c r="FXY18" s="69"/>
      <c r="FXZ18" s="69"/>
      <c r="FYA18" s="69"/>
      <c r="FYB18" s="69"/>
      <c r="FYC18" s="69"/>
      <c r="FYD18" s="69"/>
      <c r="FYE18" s="69"/>
      <c r="FYF18" s="69"/>
      <c r="FYG18" s="69"/>
      <c r="FYH18" s="69"/>
      <c r="FYI18" s="69"/>
      <c r="FYJ18" s="69"/>
      <c r="FYK18" s="69"/>
      <c r="FYL18" s="69"/>
      <c r="FYM18" s="69"/>
      <c r="FYN18" s="69"/>
      <c r="FYO18" s="69"/>
      <c r="FYP18" s="69"/>
      <c r="FYQ18" s="69"/>
      <c r="FYR18" s="69"/>
      <c r="FYS18" s="69"/>
      <c r="FYT18" s="69"/>
      <c r="FYU18" s="69"/>
      <c r="FYV18" s="69"/>
      <c r="FYW18" s="69"/>
      <c r="FYX18" s="69"/>
      <c r="FYY18" s="69"/>
      <c r="FYZ18" s="69"/>
      <c r="FZA18" s="69"/>
      <c r="FZB18" s="69"/>
      <c r="FZC18" s="69"/>
      <c r="FZD18" s="69"/>
      <c r="FZE18" s="69"/>
      <c r="FZF18" s="69"/>
      <c r="FZG18" s="69"/>
      <c r="FZH18" s="69"/>
      <c r="FZI18" s="69"/>
      <c r="FZJ18" s="69"/>
      <c r="FZK18" s="69"/>
      <c r="FZL18" s="69"/>
      <c r="FZM18" s="69"/>
      <c r="FZN18" s="69"/>
      <c r="FZO18" s="69"/>
      <c r="FZP18" s="69"/>
      <c r="FZQ18" s="69"/>
      <c r="FZR18" s="69"/>
      <c r="FZS18" s="69"/>
      <c r="FZT18" s="69"/>
      <c r="FZU18" s="69"/>
      <c r="FZV18" s="69"/>
      <c r="FZW18" s="69"/>
      <c r="FZX18" s="69"/>
      <c r="FZY18" s="69"/>
      <c r="FZZ18" s="69"/>
      <c r="GAA18" s="69"/>
      <c r="GAB18" s="69"/>
      <c r="GAC18" s="69"/>
      <c r="GAD18" s="69"/>
      <c r="GAE18" s="69"/>
      <c r="GAF18" s="69"/>
      <c r="GAG18" s="69"/>
      <c r="GAH18" s="69"/>
      <c r="GAI18" s="69"/>
      <c r="GAJ18" s="69"/>
      <c r="GAK18" s="69"/>
      <c r="GAL18" s="69"/>
      <c r="GAM18" s="69"/>
      <c r="GAN18" s="69"/>
      <c r="GAO18" s="69"/>
      <c r="GAP18" s="69"/>
      <c r="GAQ18" s="69"/>
      <c r="GAR18" s="69"/>
      <c r="GAS18" s="69"/>
      <c r="GAT18" s="69"/>
      <c r="GAU18" s="69"/>
      <c r="GAV18" s="69"/>
      <c r="GAW18" s="69"/>
      <c r="GAX18" s="69"/>
      <c r="GAY18" s="69"/>
      <c r="GAZ18" s="69"/>
      <c r="GBA18" s="69"/>
      <c r="GBB18" s="69"/>
      <c r="GBC18" s="69"/>
      <c r="GBD18" s="69"/>
      <c r="GBE18" s="69"/>
      <c r="GBF18" s="69"/>
      <c r="GBG18" s="69"/>
      <c r="GBH18" s="69"/>
      <c r="GBI18" s="69"/>
      <c r="GBJ18" s="69"/>
      <c r="GBK18" s="69"/>
      <c r="GBL18" s="69"/>
      <c r="GBM18" s="69"/>
      <c r="GBN18" s="69"/>
      <c r="GBO18" s="69"/>
      <c r="GBP18" s="69"/>
      <c r="GBQ18" s="69"/>
      <c r="GBR18" s="69"/>
      <c r="GBS18" s="69"/>
      <c r="GBT18" s="69"/>
      <c r="GBU18" s="69"/>
      <c r="GBV18" s="69"/>
      <c r="GBW18" s="69"/>
      <c r="GBX18" s="69"/>
      <c r="GBY18" s="69"/>
      <c r="GBZ18" s="69"/>
      <c r="GCA18" s="69"/>
      <c r="GCB18" s="69"/>
      <c r="GCC18" s="69"/>
      <c r="GCD18" s="69"/>
      <c r="GCE18" s="69"/>
      <c r="GCF18" s="69"/>
      <c r="GCG18" s="69"/>
      <c r="GCH18" s="69"/>
      <c r="GCI18" s="69"/>
      <c r="GCJ18" s="69"/>
      <c r="GCK18" s="69"/>
      <c r="GCL18" s="69"/>
      <c r="GCM18" s="69"/>
      <c r="GCN18" s="69"/>
      <c r="GCO18" s="69"/>
      <c r="GCP18" s="69"/>
      <c r="GCQ18" s="69"/>
      <c r="GCR18" s="69"/>
      <c r="GCS18" s="69"/>
      <c r="GCT18" s="69"/>
      <c r="GCU18" s="69"/>
      <c r="GCV18" s="69"/>
      <c r="GCW18" s="69"/>
      <c r="GCX18" s="69"/>
      <c r="GCY18" s="69"/>
      <c r="GCZ18" s="69"/>
      <c r="GDA18" s="69"/>
      <c r="GDB18" s="69"/>
      <c r="GDC18" s="69"/>
      <c r="GDD18" s="69"/>
      <c r="GDE18" s="69"/>
      <c r="GDF18" s="69"/>
      <c r="GDG18" s="69"/>
      <c r="GDH18" s="69"/>
      <c r="GDI18" s="69"/>
      <c r="GDJ18" s="69"/>
      <c r="GDK18" s="69"/>
      <c r="GDL18" s="69"/>
      <c r="GDM18" s="69"/>
      <c r="GDN18" s="69"/>
      <c r="GDO18" s="69"/>
      <c r="GDP18" s="69"/>
      <c r="GDQ18" s="69"/>
      <c r="GDR18" s="69"/>
      <c r="GDS18" s="69"/>
      <c r="GDT18" s="69"/>
      <c r="GDU18" s="69"/>
      <c r="GDV18" s="69"/>
      <c r="GDW18" s="69"/>
      <c r="GDX18" s="69"/>
      <c r="GDY18" s="69"/>
      <c r="GDZ18" s="69"/>
      <c r="GEA18" s="69"/>
      <c r="GEB18" s="69"/>
      <c r="GEC18" s="69"/>
      <c r="GED18" s="69"/>
      <c r="GEE18" s="69"/>
      <c r="GEF18" s="69"/>
      <c r="GEG18" s="69"/>
      <c r="GEH18" s="69"/>
      <c r="GEI18" s="69"/>
      <c r="GEJ18" s="69"/>
      <c r="GEK18" s="69"/>
      <c r="GEL18" s="69"/>
      <c r="GEM18" s="69"/>
      <c r="GEN18" s="69"/>
      <c r="GEO18" s="69"/>
      <c r="GEP18" s="69"/>
      <c r="GEQ18" s="69"/>
      <c r="GER18" s="69"/>
      <c r="GES18" s="69"/>
      <c r="GET18" s="69"/>
      <c r="GEU18" s="69"/>
      <c r="GEV18" s="69"/>
      <c r="GEW18" s="69"/>
      <c r="GEX18" s="69"/>
      <c r="GEY18" s="69"/>
      <c r="GEZ18" s="69"/>
      <c r="GFA18" s="69"/>
      <c r="GFB18" s="69"/>
      <c r="GFC18" s="69"/>
      <c r="GFD18" s="69"/>
      <c r="GFE18" s="69"/>
      <c r="GFF18" s="69"/>
      <c r="GFG18" s="69"/>
      <c r="GFH18" s="69"/>
      <c r="GFI18" s="69"/>
      <c r="GFJ18" s="69"/>
      <c r="GFK18" s="69"/>
      <c r="GFL18" s="69"/>
      <c r="GFM18" s="69"/>
      <c r="GFN18" s="69"/>
      <c r="GFO18" s="69"/>
      <c r="GFP18" s="69"/>
      <c r="GFQ18" s="69"/>
      <c r="GFR18" s="69"/>
      <c r="GFS18" s="69"/>
      <c r="GFT18" s="69"/>
      <c r="GFU18" s="69"/>
      <c r="GFV18" s="69"/>
      <c r="GFW18" s="69"/>
      <c r="GFX18" s="69"/>
      <c r="GFY18" s="69"/>
      <c r="GFZ18" s="69"/>
      <c r="GGA18" s="69"/>
      <c r="GGB18" s="69"/>
      <c r="GGC18" s="69"/>
      <c r="GGD18" s="69"/>
      <c r="GGE18" s="69"/>
      <c r="GGF18" s="69"/>
      <c r="GGG18" s="69"/>
      <c r="GGH18" s="69"/>
      <c r="GGI18" s="69"/>
      <c r="GGJ18" s="69"/>
      <c r="GGK18" s="69"/>
      <c r="GGL18" s="69"/>
      <c r="GGM18" s="69"/>
      <c r="GGN18" s="69"/>
      <c r="GGO18" s="69"/>
      <c r="GGP18" s="69"/>
      <c r="GGQ18" s="69"/>
      <c r="GGR18" s="69"/>
      <c r="GGS18" s="69"/>
      <c r="GGT18" s="69"/>
      <c r="GGU18" s="69"/>
      <c r="GGV18" s="69"/>
      <c r="GGW18" s="69"/>
      <c r="GGX18" s="69"/>
      <c r="GGY18" s="69"/>
      <c r="GGZ18" s="69"/>
      <c r="GHA18" s="69"/>
      <c r="GHB18" s="69"/>
      <c r="GHC18" s="69"/>
      <c r="GHD18" s="69"/>
      <c r="GHE18" s="69"/>
      <c r="GHF18" s="69"/>
      <c r="GHG18" s="69"/>
      <c r="GHH18" s="69"/>
      <c r="GHI18" s="69"/>
      <c r="GHJ18" s="69"/>
      <c r="GHK18" s="69"/>
      <c r="GHL18" s="69"/>
      <c r="GHM18" s="69"/>
      <c r="GHN18" s="69"/>
      <c r="GHO18" s="69"/>
      <c r="GHP18" s="69"/>
      <c r="GHQ18" s="69"/>
      <c r="GHR18" s="69"/>
      <c r="GHS18" s="69"/>
      <c r="GHT18" s="69"/>
      <c r="GHU18" s="69"/>
      <c r="GHV18" s="69"/>
      <c r="GHW18" s="69"/>
      <c r="GHX18" s="69"/>
      <c r="GHY18" s="69"/>
      <c r="GHZ18" s="69"/>
      <c r="GIA18" s="69"/>
      <c r="GIB18" s="69"/>
      <c r="GIC18" s="69"/>
      <c r="GID18" s="69"/>
      <c r="GIE18" s="69"/>
      <c r="GIF18" s="69"/>
      <c r="GIG18" s="69"/>
      <c r="GIH18" s="69"/>
      <c r="GII18" s="69"/>
      <c r="GIJ18" s="69"/>
      <c r="GIK18" s="69"/>
      <c r="GIL18" s="69"/>
      <c r="GIM18" s="69"/>
      <c r="GIN18" s="69"/>
      <c r="GIO18" s="69"/>
      <c r="GIP18" s="69"/>
      <c r="GIQ18" s="69"/>
      <c r="GIR18" s="69"/>
      <c r="GIS18" s="69"/>
      <c r="GIT18" s="69"/>
      <c r="GIU18" s="69"/>
      <c r="GIV18" s="69"/>
      <c r="GIW18" s="69"/>
      <c r="GIX18" s="69"/>
      <c r="GIY18" s="69"/>
      <c r="GIZ18" s="69"/>
      <c r="GJA18" s="69"/>
      <c r="GJB18" s="69"/>
      <c r="GJC18" s="69"/>
      <c r="GJD18" s="69"/>
      <c r="GJE18" s="69"/>
      <c r="GJF18" s="69"/>
      <c r="GJG18" s="69"/>
      <c r="GJH18" s="69"/>
      <c r="GJI18" s="69"/>
      <c r="GJJ18" s="69"/>
      <c r="GJK18" s="69"/>
      <c r="GJL18" s="69"/>
      <c r="GJM18" s="69"/>
      <c r="GJN18" s="69"/>
      <c r="GJO18" s="69"/>
      <c r="GJP18" s="69"/>
      <c r="GJQ18" s="69"/>
      <c r="GJR18" s="69"/>
      <c r="GJS18" s="69"/>
      <c r="GJT18" s="69"/>
      <c r="GJU18" s="69"/>
      <c r="GJV18" s="69"/>
      <c r="GJW18" s="69"/>
      <c r="GJX18" s="69"/>
      <c r="GJY18" s="69"/>
      <c r="GJZ18" s="69"/>
      <c r="GKA18" s="69"/>
      <c r="GKB18" s="69"/>
      <c r="GKC18" s="69"/>
      <c r="GKD18" s="69"/>
      <c r="GKE18" s="69"/>
      <c r="GKF18" s="69"/>
      <c r="GKG18" s="69"/>
      <c r="GKH18" s="69"/>
      <c r="GKI18" s="69"/>
      <c r="GKJ18" s="69"/>
      <c r="GKK18" s="69"/>
      <c r="GKL18" s="69"/>
      <c r="GKM18" s="69"/>
      <c r="GKN18" s="69"/>
      <c r="GKO18" s="69"/>
      <c r="GKP18" s="69"/>
      <c r="GKQ18" s="69"/>
      <c r="GKR18" s="69"/>
      <c r="GKS18" s="69"/>
      <c r="GKT18" s="69"/>
      <c r="GKU18" s="69"/>
      <c r="GKV18" s="69"/>
      <c r="GKW18" s="69"/>
      <c r="GKX18" s="69"/>
      <c r="GKY18" s="69"/>
      <c r="GKZ18" s="69"/>
      <c r="GLA18" s="69"/>
      <c r="GLB18" s="69"/>
      <c r="GLC18" s="69"/>
      <c r="GLD18" s="69"/>
      <c r="GLE18" s="69"/>
      <c r="GLF18" s="69"/>
      <c r="GLG18" s="69"/>
      <c r="GLH18" s="69"/>
      <c r="GLI18" s="69"/>
      <c r="GLJ18" s="69"/>
      <c r="GLK18" s="69"/>
      <c r="GLL18" s="69"/>
      <c r="GLM18" s="69"/>
      <c r="GLN18" s="69"/>
      <c r="GLO18" s="69"/>
      <c r="GLP18" s="69"/>
      <c r="GLQ18" s="69"/>
      <c r="GLR18" s="69"/>
      <c r="GLS18" s="69"/>
      <c r="GLT18" s="69"/>
      <c r="GLU18" s="69"/>
      <c r="GLV18" s="69"/>
      <c r="GLW18" s="69"/>
      <c r="GLX18" s="69"/>
      <c r="GLY18" s="69"/>
      <c r="GLZ18" s="69"/>
      <c r="GMA18" s="69"/>
      <c r="GMB18" s="69"/>
      <c r="GMC18" s="69"/>
      <c r="GMD18" s="69"/>
      <c r="GME18" s="69"/>
      <c r="GMF18" s="69"/>
      <c r="GMG18" s="69"/>
      <c r="GMH18" s="69"/>
      <c r="GMI18" s="69"/>
      <c r="GMJ18" s="69"/>
      <c r="GMK18" s="69"/>
      <c r="GML18" s="69"/>
      <c r="GMM18" s="69"/>
      <c r="GMN18" s="69"/>
      <c r="GMO18" s="69"/>
      <c r="GMP18" s="69"/>
      <c r="GMQ18" s="69"/>
      <c r="GMR18" s="69"/>
      <c r="GMS18" s="69"/>
      <c r="GMT18" s="69"/>
      <c r="GMU18" s="69"/>
      <c r="GMV18" s="69"/>
      <c r="GMW18" s="69"/>
      <c r="GMX18" s="69"/>
      <c r="GMY18" s="69"/>
      <c r="GMZ18" s="69"/>
      <c r="GNA18" s="69"/>
      <c r="GNB18" s="69"/>
      <c r="GNC18" s="69"/>
      <c r="GND18" s="69"/>
      <c r="GNE18" s="69"/>
      <c r="GNF18" s="69"/>
      <c r="GNG18" s="69"/>
      <c r="GNH18" s="69"/>
      <c r="GNI18" s="69"/>
      <c r="GNJ18" s="69"/>
      <c r="GNK18" s="69"/>
      <c r="GNL18" s="69"/>
      <c r="GNM18" s="69"/>
      <c r="GNN18" s="69"/>
      <c r="GNO18" s="69"/>
      <c r="GNP18" s="69"/>
      <c r="GNQ18" s="69"/>
      <c r="GNR18" s="69"/>
      <c r="GNS18" s="69"/>
      <c r="GNT18" s="69"/>
      <c r="GNU18" s="69"/>
      <c r="GNV18" s="69"/>
      <c r="GNW18" s="69"/>
      <c r="GNX18" s="69"/>
      <c r="GNY18" s="69"/>
      <c r="GNZ18" s="69"/>
      <c r="GOA18" s="69"/>
      <c r="GOB18" s="69"/>
      <c r="GOC18" s="69"/>
      <c r="GOD18" s="69"/>
      <c r="GOE18" s="69"/>
      <c r="GOF18" s="69"/>
      <c r="GOG18" s="69"/>
      <c r="GOH18" s="69"/>
      <c r="GOI18" s="69"/>
      <c r="GOJ18" s="69"/>
      <c r="GOK18" s="69"/>
      <c r="GOL18" s="69"/>
      <c r="GOM18" s="69"/>
      <c r="GON18" s="69"/>
      <c r="GOO18" s="69"/>
      <c r="GOP18" s="69"/>
      <c r="GOQ18" s="69"/>
      <c r="GOR18" s="69"/>
      <c r="GOS18" s="69"/>
      <c r="GOT18" s="69"/>
      <c r="GOU18" s="69"/>
      <c r="GOV18" s="69"/>
      <c r="GOW18" s="69"/>
      <c r="GOX18" s="69"/>
      <c r="GOY18" s="69"/>
      <c r="GOZ18" s="69"/>
      <c r="GPA18" s="69"/>
      <c r="GPB18" s="69"/>
      <c r="GPC18" s="69"/>
      <c r="GPD18" s="69"/>
      <c r="GPE18" s="69"/>
      <c r="GPF18" s="69"/>
      <c r="GPG18" s="69"/>
      <c r="GPH18" s="69"/>
      <c r="GPI18" s="69"/>
      <c r="GPJ18" s="69"/>
      <c r="GPK18" s="69"/>
      <c r="GPL18" s="69"/>
      <c r="GPM18" s="69"/>
      <c r="GPN18" s="69"/>
      <c r="GPO18" s="69"/>
      <c r="GPP18" s="69"/>
      <c r="GPQ18" s="69"/>
      <c r="GPR18" s="69"/>
      <c r="GPS18" s="69"/>
      <c r="GPT18" s="69"/>
      <c r="GPU18" s="69"/>
      <c r="GPV18" s="69"/>
      <c r="GPW18" s="69"/>
      <c r="GPX18" s="69"/>
      <c r="GPY18" s="69"/>
      <c r="GPZ18" s="69"/>
      <c r="GQA18" s="69"/>
      <c r="GQB18" s="69"/>
      <c r="GQC18" s="69"/>
      <c r="GQD18" s="69"/>
      <c r="GQE18" s="69"/>
      <c r="GQF18" s="69"/>
      <c r="GQG18" s="69"/>
      <c r="GQH18" s="69"/>
      <c r="GQI18" s="69"/>
      <c r="GQJ18" s="69"/>
      <c r="GQK18" s="69"/>
      <c r="GQL18" s="69"/>
      <c r="GQM18" s="69"/>
      <c r="GQN18" s="69"/>
      <c r="GQO18" s="69"/>
      <c r="GQP18" s="69"/>
      <c r="GQQ18" s="69"/>
      <c r="GQR18" s="69"/>
      <c r="GQS18" s="69"/>
      <c r="GQT18" s="69"/>
      <c r="GQU18" s="69"/>
      <c r="GQV18" s="69"/>
      <c r="GQW18" s="69"/>
      <c r="GQX18" s="69"/>
      <c r="GQY18" s="69"/>
      <c r="GQZ18" s="69"/>
      <c r="GRA18" s="69"/>
      <c r="GRB18" s="69"/>
      <c r="GRC18" s="69"/>
      <c r="GRD18" s="69"/>
      <c r="GRE18" s="69"/>
      <c r="GRF18" s="69"/>
      <c r="GRG18" s="69"/>
      <c r="GRH18" s="69"/>
      <c r="GRI18" s="69"/>
      <c r="GRJ18" s="69"/>
      <c r="GRK18" s="69"/>
      <c r="GRL18" s="69"/>
      <c r="GRM18" s="69"/>
      <c r="GRN18" s="69"/>
      <c r="GRO18" s="69"/>
      <c r="GRP18" s="69"/>
      <c r="GRQ18" s="69"/>
      <c r="GRR18" s="69"/>
      <c r="GRS18" s="69"/>
      <c r="GRT18" s="69"/>
      <c r="GRU18" s="69"/>
      <c r="GRV18" s="69"/>
      <c r="GRW18" s="69"/>
      <c r="GRX18" s="69"/>
      <c r="GRY18" s="69"/>
      <c r="GRZ18" s="69"/>
      <c r="GSA18" s="69"/>
      <c r="GSB18" s="69"/>
      <c r="GSC18" s="69"/>
      <c r="GSD18" s="69"/>
      <c r="GSE18" s="69"/>
      <c r="GSF18" s="69"/>
      <c r="GSG18" s="69"/>
      <c r="GSH18" s="69"/>
      <c r="GSI18" s="69"/>
      <c r="GSJ18" s="69"/>
      <c r="GSK18" s="69"/>
      <c r="GSL18" s="69"/>
      <c r="GSM18" s="69"/>
      <c r="GSN18" s="69"/>
      <c r="GSO18" s="69"/>
      <c r="GSP18" s="69"/>
      <c r="GSQ18" s="69"/>
      <c r="GSR18" s="69"/>
      <c r="GSS18" s="69"/>
      <c r="GST18" s="69"/>
      <c r="GSU18" s="69"/>
      <c r="GSV18" s="69"/>
      <c r="GSW18" s="69"/>
      <c r="GSX18" s="69"/>
      <c r="GSY18" s="69"/>
      <c r="GSZ18" s="69"/>
      <c r="GTA18" s="69"/>
      <c r="GTB18" s="69"/>
      <c r="GTC18" s="69"/>
      <c r="GTD18" s="69"/>
      <c r="GTE18" s="69"/>
      <c r="GTF18" s="69"/>
      <c r="GTG18" s="69"/>
      <c r="GTH18" s="69"/>
      <c r="GTI18" s="69"/>
      <c r="GTJ18" s="69"/>
      <c r="GTK18" s="69"/>
      <c r="GTL18" s="69"/>
      <c r="GTM18" s="69"/>
      <c r="GTN18" s="69"/>
      <c r="GTO18" s="69"/>
      <c r="GTP18" s="69"/>
      <c r="GTQ18" s="69"/>
      <c r="GTR18" s="69"/>
      <c r="GTS18" s="69"/>
      <c r="GTT18" s="69"/>
      <c r="GTU18" s="69"/>
      <c r="GTV18" s="69"/>
      <c r="GTW18" s="69"/>
      <c r="GTX18" s="69"/>
      <c r="GTY18" s="69"/>
      <c r="GTZ18" s="69"/>
      <c r="GUA18" s="69"/>
      <c r="GUB18" s="69"/>
      <c r="GUC18" s="69"/>
      <c r="GUD18" s="69"/>
      <c r="GUE18" s="69"/>
      <c r="GUF18" s="69"/>
      <c r="GUG18" s="69"/>
      <c r="GUH18" s="69"/>
      <c r="GUI18" s="69"/>
      <c r="GUJ18" s="69"/>
      <c r="GUK18" s="69"/>
      <c r="GUL18" s="69"/>
      <c r="GUM18" s="69"/>
      <c r="GUN18" s="69"/>
      <c r="GUO18" s="69"/>
      <c r="GUP18" s="69"/>
      <c r="GUQ18" s="69"/>
      <c r="GUR18" s="69"/>
      <c r="GUS18" s="69"/>
      <c r="GUT18" s="69"/>
      <c r="GUU18" s="69"/>
      <c r="GUV18" s="69"/>
      <c r="GUW18" s="69"/>
      <c r="GUX18" s="69"/>
      <c r="GUY18" s="69"/>
      <c r="GUZ18" s="69"/>
      <c r="GVA18" s="69"/>
      <c r="GVB18" s="69"/>
      <c r="GVC18" s="69"/>
      <c r="GVD18" s="69"/>
      <c r="GVE18" s="69"/>
      <c r="GVF18" s="69"/>
      <c r="GVG18" s="69"/>
      <c r="GVH18" s="69"/>
      <c r="GVI18" s="69"/>
      <c r="GVJ18" s="69"/>
      <c r="GVK18" s="69"/>
      <c r="GVL18" s="69"/>
      <c r="GVM18" s="69"/>
      <c r="GVN18" s="69"/>
      <c r="GVO18" s="69"/>
      <c r="GVP18" s="69"/>
      <c r="GVQ18" s="69"/>
      <c r="GVR18" s="69"/>
      <c r="GVS18" s="69"/>
      <c r="GVT18" s="69"/>
      <c r="GVU18" s="69"/>
      <c r="GVV18" s="69"/>
      <c r="GVW18" s="69"/>
      <c r="GVX18" s="69"/>
      <c r="GVY18" s="69"/>
      <c r="GVZ18" s="69"/>
      <c r="GWA18" s="69"/>
      <c r="GWB18" s="69"/>
      <c r="GWC18" s="69"/>
      <c r="GWD18" s="69"/>
      <c r="GWE18" s="69"/>
      <c r="GWF18" s="69"/>
      <c r="GWG18" s="69"/>
      <c r="GWH18" s="69"/>
      <c r="GWI18" s="69"/>
      <c r="GWJ18" s="69"/>
      <c r="GWK18" s="69"/>
      <c r="GWL18" s="69"/>
      <c r="GWM18" s="69"/>
      <c r="GWN18" s="69"/>
      <c r="GWO18" s="69"/>
      <c r="GWP18" s="69"/>
      <c r="GWQ18" s="69"/>
      <c r="GWR18" s="69"/>
      <c r="GWS18" s="69"/>
      <c r="GWT18" s="69"/>
      <c r="GWU18" s="69"/>
      <c r="GWV18" s="69"/>
      <c r="GWW18" s="69"/>
      <c r="GWX18" s="69"/>
      <c r="GWY18" s="69"/>
      <c r="GWZ18" s="69"/>
      <c r="GXA18" s="69"/>
      <c r="GXB18" s="69"/>
      <c r="GXC18" s="69"/>
      <c r="GXD18" s="69"/>
      <c r="GXE18" s="69"/>
      <c r="GXF18" s="69"/>
      <c r="GXG18" s="69"/>
      <c r="GXH18" s="69"/>
      <c r="GXI18" s="69"/>
      <c r="GXJ18" s="69"/>
      <c r="GXK18" s="69"/>
      <c r="GXL18" s="69"/>
      <c r="GXM18" s="69"/>
      <c r="GXN18" s="69"/>
      <c r="GXO18" s="69"/>
      <c r="GXP18" s="69"/>
      <c r="GXQ18" s="69"/>
      <c r="GXR18" s="69"/>
      <c r="GXS18" s="69"/>
      <c r="GXT18" s="69"/>
      <c r="GXU18" s="69"/>
      <c r="GXV18" s="69"/>
      <c r="GXW18" s="69"/>
      <c r="GXX18" s="69"/>
      <c r="GXY18" s="69"/>
      <c r="GXZ18" s="69"/>
      <c r="GYA18" s="69"/>
      <c r="GYB18" s="69"/>
      <c r="GYC18" s="69"/>
      <c r="GYD18" s="69"/>
      <c r="GYE18" s="69"/>
      <c r="GYF18" s="69"/>
      <c r="GYG18" s="69"/>
      <c r="GYH18" s="69"/>
      <c r="GYI18" s="69"/>
      <c r="GYJ18" s="69"/>
      <c r="GYK18" s="69"/>
      <c r="GYL18" s="69"/>
      <c r="GYM18" s="69"/>
      <c r="GYN18" s="69"/>
      <c r="GYO18" s="69"/>
      <c r="GYP18" s="69"/>
      <c r="GYQ18" s="69"/>
      <c r="GYR18" s="69"/>
      <c r="GYS18" s="69"/>
      <c r="GYT18" s="69"/>
      <c r="GYU18" s="69"/>
      <c r="GYV18" s="69"/>
      <c r="GYW18" s="69"/>
      <c r="GYX18" s="69"/>
      <c r="GYY18" s="69"/>
      <c r="GYZ18" s="69"/>
      <c r="GZA18" s="69"/>
      <c r="GZB18" s="69"/>
      <c r="GZC18" s="69"/>
      <c r="GZD18" s="69"/>
      <c r="GZE18" s="69"/>
      <c r="GZF18" s="69"/>
      <c r="GZG18" s="69"/>
      <c r="GZH18" s="69"/>
      <c r="GZI18" s="69"/>
      <c r="GZJ18" s="69"/>
      <c r="GZK18" s="69"/>
      <c r="GZL18" s="69"/>
      <c r="GZM18" s="69"/>
      <c r="GZN18" s="69"/>
      <c r="GZO18" s="69"/>
      <c r="GZP18" s="69"/>
      <c r="GZQ18" s="69"/>
      <c r="GZR18" s="69"/>
      <c r="GZS18" s="69"/>
      <c r="GZT18" s="69"/>
      <c r="GZU18" s="69"/>
      <c r="GZV18" s="69"/>
      <c r="GZW18" s="69"/>
      <c r="GZX18" s="69"/>
      <c r="GZY18" s="69"/>
      <c r="GZZ18" s="69"/>
      <c r="HAA18" s="69"/>
      <c r="HAB18" s="69"/>
      <c r="HAC18" s="69"/>
      <c r="HAD18" s="69"/>
      <c r="HAE18" s="69"/>
      <c r="HAF18" s="69"/>
      <c r="HAG18" s="69"/>
      <c r="HAH18" s="69"/>
      <c r="HAI18" s="69"/>
      <c r="HAJ18" s="69"/>
      <c r="HAK18" s="69"/>
      <c r="HAL18" s="69"/>
      <c r="HAM18" s="69"/>
      <c r="HAN18" s="69"/>
      <c r="HAO18" s="69"/>
      <c r="HAP18" s="69"/>
      <c r="HAQ18" s="69"/>
      <c r="HAR18" s="69"/>
      <c r="HAS18" s="69"/>
      <c r="HAT18" s="69"/>
      <c r="HAU18" s="69"/>
      <c r="HAV18" s="69"/>
      <c r="HAW18" s="69"/>
      <c r="HAX18" s="69"/>
      <c r="HAY18" s="69"/>
      <c r="HAZ18" s="69"/>
      <c r="HBA18" s="69"/>
      <c r="HBB18" s="69"/>
      <c r="HBC18" s="69"/>
      <c r="HBD18" s="69"/>
      <c r="HBE18" s="69"/>
      <c r="HBF18" s="69"/>
      <c r="HBG18" s="69"/>
      <c r="HBH18" s="69"/>
      <c r="HBI18" s="69"/>
      <c r="HBJ18" s="69"/>
      <c r="HBK18" s="69"/>
      <c r="HBL18" s="69"/>
      <c r="HBM18" s="69"/>
      <c r="HBN18" s="69"/>
      <c r="HBO18" s="69"/>
      <c r="HBP18" s="69"/>
      <c r="HBQ18" s="69"/>
      <c r="HBR18" s="69"/>
      <c r="HBS18" s="69"/>
      <c r="HBT18" s="69"/>
      <c r="HBU18" s="69"/>
      <c r="HBV18" s="69"/>
      <c r="HBW18" s="69"/>
      <c r="HBX18" s="69"/>
      <c r="HBY18" s="69"/>
      <c r="HBZ18" s="69"/>
      <c r="HCA18" s="69"/>
      <c r="HCB18" s="69"/>
      <c r="HCC18" s="69"/>
      <c r="HCD18" s="69"/>
      <c r="HCE18" s="69"/>
      <c r="HCF18" s="69"/>
      <c r="HCG18" s="69"/>
      <c r="HCH18" s="69"/>
      <c r="HCI18" s="69"/>
      <c r="HCJ18" s="69"/>
      <c r="HCK18" s="69"/>
      <c r="HCL18" s="69"/>
      <c r="HCM18" s="69"/>
      <c r="HCN18" s="69"/>
      <c r="HCO18" s="69"/>
      <c r="HCP18" s="69"/>
      <c r="HCQ18" s="69"/>
      <c r="HCR18" s="69"/>
      <c r="HCS18" s="69"/>
      <c r="HCT18" s="69"/>
      <c r="HCU18" s="69"/>
      <c r="HCV18" s="69"/>
      <c r="HCW18" s="69"/>
      <c r="HCX18" s="69"/>
      <c r="HCY18" s="69"/>
      <c r="HCZ18" s="69"/>
      <c r="HDA18" s="69"/>
      <c r="HDB18" s="69"/>
      <c r="HDC18" s="69"/>
      <c r="HDD18" s="69"/>
      <c r="HDE18" s="69"/>
      <c r="HDF18" s="69"/>
      <c r="HDG18" s="69"/>
      <c r="HDH18" s="69"/>
      <c r="HDI18" s="69"/>
      <c r="HDJ18" s="69"/>
      <c r="HDK18" s="69"/>
      <c r="HDL18" s="69"/>
      <c r="HDM18" s="69"/>
      <c r="HDN18" s="69"/>
      <c r="HDO18" s="69"/>
      <c r="HDP18" s="69"/>
      <c r="HDQ18" s="69"/>
      <c r="HDR18" s="69"/>
      <c r="HDS18" s="69"/>
      <c r="HDT18" s="69"/>
      <c r="HDU18" s="69"/>
      <c r="HDV18" s="69"/>
      <c r="HDW18" s="69"/>
      <c r="HDX18" s="69"/>
      <c r="HDY18" s="69"/>
      <c r="HDZ18" s="69"/>
      <c r="HEA18" s="69"/>
      <c r="HEB18" s="69"/>
      <c r="HEC18" s="69"/>
      <c r="HED18" s="69"/>
      <c r="HEE18" s="69"/>
      <c r="HEF18" s="69"/>
      <c r="HEG18" s="69"/>
      <c r="HEH18" s="69"/>
      <c r="HEI18" s="69"/>
      <c r="HEJ18" s="69"/>
      <c r="HEK18" s="69"/>
      <c r="HEL18" s="69"/>
      <c r="HEM18" s="69"/>
      <c r="HEN18" s="69"/>
      <c r="HEO18" s="69"/>
      <c r="HEP18" s="69"/>
      <c r="HEQ18" s="69"/>
      <c r="HER18" s="69"/>
      <c r="HES18" s="69"/>
      <c r="HET18" s="69"/>
      <c r="HEU18" s="69"/>
      <c r="HEV18" s="69"/>
      <c r="HEW18" s="69"/>
      <c r="HEX18" s="69"/>
      <c r="HEY18" s="69"/>
      <c r="HEZ18" s="69"/>
      <c r="HFA18" s="69"/>
      <c r="HFB18" s="69"/>
      <c r="HFC18" s="69"/>
      <c r="HFD18" s="69"/>
      <c r="HFE18" s="69"/>
      <c r="HFF18" s="69"/>
      <c r="HFG18" s="69"/>
      <c r="HFH18" s="69"/>
      <c r="HFI18" s="69"/>
      <c r="HFJ18" s="69"/>
      <c r="HFK18" s="69"/>
      <c r="HFL18" s="69"/>
      <c r="HFM18" s="69"/>
      <c r="HFN18" s="69"/>
      <c r="HFO18" s="69"/>
      <c r="HFP18" s="69"/>
      <c r="HFQ18" s="69"/>
      <c r="HFR18" s="69"/>
      <c r="HFS18" s="69"/>
      <c r="HFT18" s="69"/>
      <c r="HFU18" s="69"/>
      <c r="HFV18" s="69"/>
      <c r="HFW18" s="69"/>
      <c r="HFX18" s="69"/>
      <c r="HFY18" s="69"/>
      <c r="HFZ18" s="69"/>
      <c r="HGA18" s="69"/>
      <c r="HGB18" s="69"/>
      <c r="HGC18" s="69"/>
      <c r="HGD18" s="69"/>
      <c r="HGE18" s="69"/>
      <c r="HGF18" s="69"/>
      <c r="HGG18" s="69"/>
      <c r="HGH18" s="69"/>
      <c r="HGI18" s="69"/>
      <c r="HGJ18" s="69"/>
      <c r="HGK18" s="69"/>
      <c r="HGL18" s="69"/>
      <c r="HGM18" s="69"/>
      <c r="HGN18" s="69"/>
      <c r="HGO18" s="69"/>
      <c r="HGP18" s="69"/>
      <c r="HGQ18" s="69"/>
      <c r="HGR18" s="69"/>
      <c r="HGS18" s="69"/>
      <c r="HGT18" s="69"/>
      <c r="HGU18" s="69"/>
      <c r="HGV18" s="69"/>
      <c r="HGW18" s="69"/>
      <c r="HGX18" s="69"/>
      <c r="HGY18" s="69"/>
      <c r="HGZ18" s="69"/>
      <c r="HHA18" s="69"/>
      <c r="HHB18" s="69"/>
      <c r="HHC18" s="69"/>
      <c r="HHD18" s="69"/>
      <c r="HHE18" s="69"/>
      <c r="HHF18" s="69"/>
      <c r="HHG18" s="69"/>
      <c r="HHH18" s="69"/>
      <c r="HHI18" s="69"/>
      <c r="HHJ18" s="69"/>
      <c r="HHK18" s="69"/>
      <c r="HHL18" s="69"/>
      <c r="HHM18" s="69"/>
      <c r="HHN18" s="69"/>
      <c r="HHO18" s="69"/>
      <c r="HHP18" s="69"/>
      <c r="HHQ18" s="69"/>
      <c r="HHR18" s="69"/>
      <c r="HHS18" s="69"/>
      <c r="HHT18" s="69"/>
      <c r="HHU18" s="69"/>
      <c r="HHV18" s="69"/>
      <c r="HHW18" s="69"/>
      <c r="HHX18" s="69"/>
      <c r="HHY18" s="69"/>
      <c r="HHZ18" s="69"/>
      <c r="HIA18" s="69"/>
      <c r="HIB18" s="69"/>
      <c r="HIC18" s="69"/>
      <c r="HID18" s="69"/>
      <c r="HIE18" s="69"/>
      <c r="HIF18" s="69"/>
      <c r="HIG18" s="69"/>
      <c r="HIH18" s="69"/>
      <c r="HII18" s="69"/>
      <c r="HIJ18" s="69"/>
      <c r="HIK18" s="69"/>
      <c r="HIL18" s="69"/>
      <c r="HIM18" s="69"/>
      <c r="HIN18" s="69"/>
      <c r="HIO18" s="69"/>
      <c r="HIP18" s="69"/>
      <c r="HIQ18" s="69"/>
      <c r="HIR18" s="69"/>
      <c r="HIS18" s="69"/>
      <c r="HIT18" s="69"/>
      <c r="HIU18" s="69"/>
      <c r="HIV18" s="69"/>
      <c r="HIW18" s="69"/>
      <c r="HIX18" s="69"/>
      <c r="HIY18" s="69"/>
      <c r="HIZ18" s="69"/>
      <c r="HJA18" s="69"/>
      <c r="HJB18" s="69"/>
      <c r="HJC18" s="69"/>
      <c r="HJD18" s="69"/>
      <c r="HJE18" s="69"/>
      <c r="HJF18" s="69"/>
      <c r="HJG18" s="69"/>
      <c r="HJH18" s="69"/>
      <c r="HJI18" s="69"/>
      <c r="HJJ18" s="69"/>
      <c r="HJK18" s="69"/>
      <c r="HJL18" s="69"/>
      <c r="HJM18" s="69"/>
      <c r="HJN18" s="69"/>
      <c r="HJO18" s="69"/>
      <c r="HJP18" s="69"/>
      <c r="HJQ18" s="69"/>
      <c r="HJR18" s="69"/>
      <c r="HJS18" s="69"/>
      <c r="HJT18" s="69"/>
      <c r="HJU18" s="69"/>
      <c r="HJV18" s="69"/>
      <c r="HJW18" s="69"/>
      <c r="HJX18" s="69"/>
      <c r="HJY18" s="69"/>
      <c r="HJZ18" s="69"/>
      <c r="HKA18" s="69"/>
      <c r="HKB18" s="69"/>
      <c r="HKC18" s="69"/>
      <c r="HKD18" s="69"/>
      <c r="HKE18" s="69"/>
      <c r="HKF18" s="69"/>
      <c r="HKG18" s="69"/>
      <c r="HKH18" s="69"/>
      <c r="HKI18" s="69"/>
      <c r="HKJ18" s="69"/>
      <c r="HKK18" s="69"/>
      <c r="HKL18" s="69"/>
      <c r="HKM18" s="69"/>
      <c r="HKN18" s="69"/>
      <c r="HKO18" s="69"/>
      <c r="HKP18" s="69"/>
      <c r="HKQ18" s="69"/>
      <c r="HKR18" s="69"/>
      <c r="HKS18" s="69"/>
      <c r="HKT18" s="69"/>
      <c r="HKU18" s="69"/>
      <c r="HKV18" s="69"/>
      <c r="HKW18" s="69"/>
      <c r="HKX18" s="69"/>
      <c r="HKY18" s="69"/>
      <c r="HKZ18" s="69"/>
      <c r="HLA18" s="69"/>
      <c r="HLB18" s="69"/>
      <c r="HLC18" s="69"/>
      <c r="HLD18" s="69"/>
      <c r="HLE18" s="69"/>
      <c r="HLF18" s="69"/>
      <c r="HLG18" s="69"/>
      <c r="HLH18" s="69"/>
      <c r="HLI18" s="69"/>
      <c r="HLJ18" s="69"/>
      <c r="HLK18" s="69"/>
      <c r="HLL18" s="69"/>
      <c r="HLM18" s="69"/>
      <c r="HLN18" s="69"/>
      <c r="HLO18" s="69"/>
      <c r="HLP18" s="69"/>
      <c r="HLQ18" s="69"/>
      <c r="HLR18" s="69"/>
      <c r="HLS18" s="69"/>
      <c r="HLT18" s="69"/>
      <c r="HLU18" s="69"/>
      <c r="HLV18" s="69"/>
      <c r="HLW18" s="69"/>
      <c r="HLX18" s="69"/>
      <c r="HLY18" s="69"/>
      <c r="HLZ18" s="69"/>
      <c r="HMA18" s="69"/>
      <c r="HMB18" s="69"/>
      <c r="HMC18" s="69"/>
      <c r="HMD18" s="69"/>
      <c r="HME18" s="69"/>
      <c r="HMF18" s="69"/>
      <c r="HMG18" s="69"/>
      <c r="HMH18" s="69"/>
      <c r="HMI18" s="69"/>
      <c r="HMJ18" s="69"/>
      <c r="HMK18" s="69"/>
      <c r="HML18" s="69"/>
      <c r="HMM18" s="69"/>
      <c r="HMN18" s="69"/>
      <c r="HMO18" s="69"/>
      <c r="HMP18" s="69"/>
      <c r="HMQ18" s="69"/>
      <c r="HMR18" s="69"/>
      <c r="HMS18" s="69"/>
      <c r="HMT18" s="69"/>
      <c r="HMU18" s="69"/>
      <c r="HMV18" s="69"/>
      <c r="HMW18" s="69"/>
      <c r="HMX18" s="69"/>
      <c r="HMY18" s="69"/>
      <c r="HMZ18" s="69"/>
      <c r="HNA18" s="69"/>
      <c r="HNB18" s="69"/>
      <c r="HNC18" s="69"/>
      <c r="HND18" s="69"/>
      <c r="HNE18" s="69"/>
      <c r="HNF18" s="69"/>
      <c r="HNG18" s="69"/>
      <c r="HNH18" s="69"/>
      <c r="HNI18" s="69"/>
      <c r="HNJ18" s="69"/>
      <c r="HNK18" s="69"/>
      <c r="HNL18" s="69"/>
      <c r="HNM18" s="69"/>
      <c r="HNN18" s="69"/>
      <c r="HNO18" s="69"/>
      <c r="HNP18" s="69"/>
      <c r="HNQ18" s="69"/>
      <c r="HNR18" s="69"/>
      <c r="HNS18" s="69"/>
      <c r="HNT18" s="69"/>
      <c r="HNU18" s="69"/>
      <c r="HNV18" s="69"/>
      <c r="HNW18" s="69"/>
      <c r="HNX18" s="69"/>
      <c r="HNY18" s="69"/>
      <c r="HNZ18" s="69"/>
      <c r="HOA18" s="69"/>
      <c r="HOB18" s="69"/>
      <c r="HOC18" s="69"/>
      <c r="HOD18" s="69"/>
      <c r="HOE18" s="69"/>
      <c r="HOF18" s="69"/>
      <c r="HOG18" s="69"/>
      <c r="HOH18" s="69"/>
      <c r="HOI18" s="69"/>
      <c r="HOJ18" s="69"/>
      <c r="HOK18" s="69"/>
      <c r="HOL18" s="69"/>
      <c r="HOM18" s="69"/>
      <c r="HON18" s="69"/>
      <c r="HOO18" s="69"/>
      <c r="HOP18" s="69"/>
      <c r="HOQ18" s="69"/>
      <c r="HOR18" s="69"/>
      <c r="HOS18" s="69"/>
      <c r="HOT18" s="69"/>
      <c r="HOU18" s="69"/>
      <c r="HOV18" s="69"/>
      <c r="HOW18" s="69"/>
      <c r="HOX18" s="69"/>
      <c r="HOY18" s="69"/>
      <c r="HOZ18" s="69"/>
      <c r="HPA18" s="69"/>
      <c r="HPB18" s="69"/>
      <c r="HPC18" s="69"/>
      <c r="HPD18" s="69"/>
      <c r="HPE18" s="69"/>
      <c r="HPF18" s="69"/>
      <c r="HPG18" s="69"/>
      <c r="HPH18" s="69"/>
      <c r="HPI18" s="69"/>
      <c r="HPJ18" s="69"/>
      <c r="HPK18" s="69"/>
      <c r="HPL18" s="69"/>
      <c r="HPM18" s="69"/>
      <c r="HPN18" s="69"/>
      <c r="HPO18" s="69"/>
      <c r="HPP18" s="69"/>
      <c r="HPQ18" s="69"/>
      <c r="HPR18" s="69"/>
      <c r="HPS18" s="69"/>
      <c r="HPT18" s="69"/>
      <c r="HPU18" s="69"/>
      <c r="HPV18" s="69"/>
      <c r="HPW18" s="69"/>
      <c r="HPX18" s="69"/>
      <c r="HPY18" s="69"/>
      <c r="HPZ18" s="69"/>
      <c r="HQA18" s="69"/>
      <c r="HQB18" s="69"/>
      <c r="HQC18" s="69"/>
      <c r="HQD18" s="69"/>
      <c r="HQE18" s="69"/>
      <c r="HQF18" s="69"/>
      <c r="HQG18" s="69"/>
      <c r="HQH18" s="69"/>
      <c r="HQI18" s="69"/>
      <c r="HQJ18" s="69"/>
      <c r="HQK18" s="69"/>
      <c r="HQL18" s="69"/>
      <c r="HQM18" s="69"/>
      <c r="HQN18" s="69"/>
      <c r="HQO18" s="69"/>
      <c r="HQP18" s="69"/>
      <c r="HQQ18" s="69"/>
      <c r="HQR18" s="69"/>
      <c r="HQS18" s="69"/>
      <c r="HQT18" s="69"/>
      <c r="HQU18" s="69"/>
      <c r="HQV18" s="69"/>
      <c r="HQW18" s="69"/>
      <c r="HQX18" s="69"/>
      <c r="HQY18" s="69"/>
      <c r="HQZ18" s="69"/>
      <c r="HRA18" s="69"/>
      <c r="HRB18" s="69"/>
      <c r="HRC18" s="69"/>
      <c r="HRD18" s="69"/>
      <c r="HRE18" s="69"/>
      <c r="HRF18" s="69"/>
      <c r="HRG18" s="69"/>
      <c r="HRH18" s="69"/>
      <c r="HRI18" s="69"/>
      <c r="HRJ18" s="69"/>
      <c r="HRK18" s="69"/>
      <c r="HRL18" s="69"/>
      <c r="HRM18" s="69"/>
      <c r="HRN18" s="69"/>
      <c r="HRO18" s="69"/>
      <c r="HRP18" s="69"/>
      <c r="HRQ18" s="69"/>
      <c r="HRR18" s="69"/>
      <c r="HRS18" s="69"/>
      <c r="HRT18" s="69"/>
      <c r="HRU18" s="69"/>
      <c r="HRV18" s="69"/>
      <c r="HRW18" s="69"/>
      <c r="HRX18" s="69"/>
      <c r="HRY18" s="69"/>
      <c r="HRZ18" s="69"/>
      <c r="HSA18" s="69"/>
      <c r="HSB18" s="69"/>
      <c r="HSC18" s="69"/>
      <c r="HSD18" s="69"/>
      <c r="HSE18" s="69"/>
      <c r="HSF18" s="69"/>
      <c r="HSG18" s="69"/>
      <c r="HSH18" s="69"/>
      <c r="HSI18" s="69"/>
      <c r="HSJ18" s="69"/>
      <c r="HSK18" s="69"/>
      <c r="HSL18" s="69"/>
      <c r="HSM18" s="69"/>
      <c r="HSN18" s="69"/>
      <c r="HSO18" s="69"/>
      <c r="HSP18" s="69"/>
      <c r="HSQ18" s="69"/>
      <c r="HSR18" s="69"/>
      <c r="HSS18" s="69"/>
      <c r="HST18" s="69"/>
      <c r="HSU18" s="69"/>
      <c r="HSV18" s="69"/>
      <c r="HSW18" s="69"/>
      <c r="HSX18" s="69"/>
      <c r="HSY18" s="69"/>
      <c r="HSZ18" s="69"/>
      <c r="HTA18" s="69"/>
      <c r="HTB18" s="69"/>
      <c r="HTC18" s="69"/>
      <c r="HTD18" s="69"/>
      <c r="HTE18" s="69"/>
      <c r="HTF18" s="69"/>
      <c r="HTG18" s="69"/>
      <c r="HTH18" s="69"/>
      <c r="HTI18" s="69"/>
      <c r="HTJ18" s="69"/>
      <c r="HTK18" s="69"/>
      <c r="HTL18" s="69"/>
      <c r="HTM18" s="69"/>
      <c r="HTN18" s="69"/>
      <c r="HTO18" s="69"/>
      <c r="HTP18" s="69"/>
      <c r="HTQ18" s="69"/>
      <c r="HTR18" s="69"/>
      <c r="HTS18" s="69"/>
      <c r="HTT18" s="69"/>
      <c r="HTU18" s="69"/>
      <c r="HTV18" s="69"/>
      <c r="HTW18" s="69"/>
      <c r="HTX18" s="69"/>
      <c r="HTY18" s="69"/>
      <c r="HTZ18" s="69"/>
      <c r="HUA18" s="69"/>
      <c r="HUB18" s="69"/>
      <c r="HUC18" s="69"/>
      <c r="HUD18" s="69"/>
      <c r="HUE18" s="69"/>
      <c r="HUF18" s="69"/>
      <c r="HUG18" s="69"/>
      <c r="HUH18" s="69"/>
      <c r="HUI18" s="69"/>
      <c r="HUJ18" s="69"/>
      <c r="HUK18" s="69"/>
      <c r="HUL18" s="69"/>
      <c r="HUM18" s="69"/>
      <c r="HUN18" s="69"/>
      <c r="HUO18" s="69"/>
      <c r="HUP18" s="69"/>
      <c r="HUQ18" s="69"/>
      <c r="HUR18" s="69"/>
      <c r="HUS18" s="69"/>
      <c r="HUT18" s="69"/>
      <c r="HUU18" s="69"/>
      <c r="HUV18" s="69"/>
      <c r="HUW18" s="69"/>
      <c r="HUX18" s="69"/>
      <c r="HUY18" s="69"/>
      <c r="HUZ18" s="69"/>
      <c r="HVA18" s="69"/>
      <c r="HVB18" s="69"/>
      <c r="HVC18" s="69"/>
      <c r="HVD18" s="69"/>
      <c r="HVE18" s="69"/>
      <c r="HVF18" s="69"/>
      <c r="HVG18" s="69"/>
      <c r="HVH18" s="69"/>
      <c r="HVI18" s="69"/>
      <c r="HVJ18" s="69"/>
      <c r="HVK18" s="69"/>
      <c r="HVL18" s="69"/>
      <c r="HVM18" s="69"/>
      <c r="HVN18" s="69"/>
      <c r="HVO18" s="69"/>
      <c r="HVP18" s="69"/>
      <c r="HVQ18" s="69"/>
      <c r="HVR18" s="69"/>
      <c r="HVS18" s="69"/>
      <c r="HVT18" s="69"/>
      <c r="HVU18" s="69"/>
      <c r="HVV18" s="69"/>
      <c r="HVW18" s="69"/>
      <c r="HVX18" s="69"/>
      <c r="HVY18" s="69"/>
      <c r="HVZ18" s="69"/>
      <c r="HWA18" s="69"/>
      <c r="HWB18" s="69"/>
      <c r="HWC18" s="69"/>
      <c r="HWD18" s="69"/>
      <c r="HWE18" s="69"/>
      <c r="HWF18" s="69"/>
      <c r="HWG18" s="69"/>
      <c r="HWH18" s="69"/>
      <c r="HWI18" s="69"/>
      <c r="HWJ18" s="69"/>
      <c r="HWK18" s="69"/>
      <c r="HWL18" s="69"/>
      <c r="HWM18" s="69"/>
      <c r="HWN18" s="69"/>
      <c r="HWO18" s="69"/>
      <c r="HWP18" s="69"/>
      <c r="HWQ18" s="69"/>
      <c r="HWR18" s="69"/>
      <c r="HWS18" s="69"/>
      <c r="HWT18" s="69"/>
      <c r="HWU18" s="69"/>
      <c r="HWV18" s="69"/>
      <c r="HWW18" s="69"/>
      <c r="HWX18" s="69"/>
      <c r="HWY18" s="69"/>
      <c r="HWZ18" s="69"/>
      <c r="HXA18" s="69"/>
      <c r="HXB18" s="69"/>
      <c r="HXC18" s="69"/>
      <c r="HXD18" s="69"/>
      <c r="HXE18" s="69"/>
      <c r="HXF18" s="69"/>
      <c r="HXG18" s="69"/>
      <c r="HXH18" s="69"/>
      <c r="HXI18" s="69"/>
      <c r="HXJ18" s="69"/>
      <c r="HXK18" s="69"/>
      <c r="HXL18" s="69"/>
      <c r="HXM18" s="69"/>
      <c r="HXN18" s="69"/>
      <c r="HXO18" s="69"/>
      <c r="HXP18" s="69"/>
      <c r="HXQ18" s="69"/>
      <c r="HXR18" s="69"/>
      <c r="HXS18" s="69"/>
      <c r="HXT18" s="69"/>
      <c r="HXU18" s="69"/>
      <c r="HXV18" s="69"/>
      <c r="HXW18" s="69"/>
      <c r="HXX18" s="69"/>
      <c r="HXY18" s="69"/>
      <c r="HXZ18" s="69"/>
      <c r="HYA18" s="69"/>
      <c r="HYB18" s="69"/>
      <c r="HYC18" s="69"/>
      <c r="HYD18" s="69"/>
      <c r="HYE18" s="69"/>
      <c r="HYF18" s="69"/>
      <c r="HYG18" s="69"/>
      <c r="HYH18" s="69"/>
      <c r="HYI18" s="69"/>
      <c r="HYJ18" s="69"/>
      <c r="HYK18" s="69"/>
      <c r="HYL18" s="69"/>
      <c r="HYM18" s="69"/>
      <c r="HYN18" s="69"/>
      <c r="HYO18" s="69"/>
      <c r="HYP18" s="69"/>
      <c r="HYQ18" s="69"/>
      <c r="HYR18" s="69"/>
      <c r="HYS18" s="69"/>
      <c r="HYT18" s="69"/>
      <c r="HYU18" s="69"/>
      <c r="HYV18" s="69"/>
      <c r="HYW18" s="69"/>
      <c r="HYX18" s="69"/>
      <c r="HYY18" s="69"/>
      <c r="HYZ18" s="69"/>
      <c r="HZA18" s="69"/>
      <c r="HZB18" s="69"/>
      <c r="HZC18" s="69"/>
      <c r="HZD18" s="69"/>
      <c r="HZE18" s="69"/>
      <c r="HZF18" s="69"/>
      <c r="HZG18" s="69"/>
      <c r="HZH18" s="69"/>
      <c r="HZI18" s="69"/>
      <c r="HZJ18" s="69"/>
      <c r="HZK18" s="69"/>
      <c r="HZL18" s="69"/>
      <c r="HZM18" s="69"/>
      <c r="HZN18" s="69"/>
      <c r="HZO18" s="69"/>
      <c r="HZP18" s="69"/>
      <c r="HZQ18" s="69"/>
      <c r="HZR18" s="69"/>
      <c r="HZS18" s="69"/>
      <c r="HZT18" s="69"/>
      <c r="HZU18" s="69"/>
      <c r="HZV18" s="69"/>
      <c r="HZW18" s="69"/>
      <c r="HZX18" s="69"/>
      <c r="HZY18" s="69"/>
      <c r="HZZ18" s="69"/>
      <c r="IAA18" s="69"/>
      <c r="IAB18" s="69"/>
      <c r="IAC18" s="69"/>
      <c r="IAD18" s="69"/>
      <c r="IAE18" s="69"/>
      <c r="IAF18" s="69"/>
      <c r="IAG18" s="69"/>
      <c r="IAH18" s="69"/>
      <c r="IAI18" s="69"/>
      <c r="IAJ18" s="69"/>
      <c r="IAK18" s="69"/>
      <c r="IAL18" s="69"/>
      <c r="IAM18" s="69"/>
      <c r="IAN18" s="69"/>
      <c r="IAO18" s="69"/>
      <c r="IAP18" s="69"/>
      <c r="IAQ18" s="69"/>
      <c r="IAR18" s="69"/>
      <c r="IAS18" s="69"/>
      <c r="IAT18" s="69"/>
      <c r="IAU18" s="69"/>
      <c r="IAV18" s="69"/>
      <c r="IAW18" s="69"/>
      <c r="IAX18" s="69"/>
      <c r="IAY18" s="69"/>
      <c r="IAZ18" s="69"/>
      <c r="IBA18" s="69"/>
      <c r="IBB18" s="69"/>
      <c r="IBC18" s="69"/>
      <c r="IBD18" s="69"/>
      <c r="IBE18" s="69"/>
      <c r="IBF18" s="69"/>
      <c r="IBG18" s="69"/>
      <c r="IBH18" s="69"/>
      <c r="IBI18" s="69"/>
      <c r="IBJ18" s="69"/>
      <c r="IBK18" s="69"/>
      <c r="IBL18" s="69"/>
      <c r="IBM18" s="69"/>
      <c r="IBN18" s="69"/>
      <c r="IBO18" s="69"/>
      <c r="IBP18" s="69"/>
      <c r="IBQ18" s="69"/>
      <c r="IBR18" s="69"/>
      <c r="IBS18" s="69"/>
      <c r="IBT18" s="69"/>
      <c r="IBU18" s="69"/>
      <c r="IBV18" s="69"/>
      <c r="IBW18" s="69"/>
      <c r="IBX18" s="69"/>
      <c r="IBY18" s="69"/>
      <c r="IBZ18" s="69"/>
      <c r="ICA18" s="69"/>
      <c r="ICB18" s="69"/>
      <c r="ICC18" s="69"/>
      <c r="ICD18" s="69"/>
      <c r="ICE18" s="69"/>
      <c r="ICF18" s="69"/>
      <c r="ICG18" s="69"/>
      <c r="ICH18" s="69"/>
      <c r="ICI18" s="69"/>
      <c r="ICJ18" s="69"/>
      <c r="ICK18" s="69"/>
      <c r="ICL18" s="69"/>
      <c r="ICM18" s="69"/>
      <c r="ICN18" s="69"/>
      <c r="ICO18" s="69"/>
      <c r="ICP18" s="69"/>
      <c r="ICQ18" s="69"/>
      <c r="ICR18" s="69"/>
      <c r="ICS18" s="69"/>
      <c r="ICT18" s="69"/>
      <c r="ICU18" s="69"/>
      <c r="ICV18" s="69"/>
      <c r="ICW18" s="69"/>
      <c r="ICX18" s="69"/>
      <c r="ICY18" s="69"/>
      <c r="ICZ18" s="69"/>
      <c r="IDA18" s="69"/>
      <c r="IDB18" s="69"/>
      <c r="IDC18" s="69"/>
      <c r="IDD18" s="69"/>
      <c r="IDE18" s="69"/>
      <c r="IDF18" s="69"/>
      <c r="IDG18" s="69"/>
      <c r="IDH18" s="69"/>
      <c r="IDI18" s="69"/>
      <c r="IDJ18" s="69"/>
      <c r="IDK18" s="69"/>
      <c r="IDL18" s="69"/>
      <c r="IDM18" s="69"/>
      <c r="IDN18" s="69"/>
      <c r="IDO18" s="69"/>
      <c r="IDP18" s="69"/>
      <c r="IDQ18" s="69"/>
      <c r="IDR18" s="69"/>
      <c r="IDS18" s="69"/>
      <c r="IDT18" s="69"/>
      <c r="IDU18" s="69"/>
      <c r="IDV18" s="69"/>
      <c r="IDW18" s="69"/>
      <c r="IDX18" s="69"/>
      <c r="IDY18" s="69"/>
      <c r="IDZ18" s="69"/>
      <c r="IEA18" s="69"/>
      <c r="IEB18" s="69"/>
      <c r="IEC18" s="69"/>
      <c r="IED18" s="69"/>
      <c r="IEE18" s="69"/>
      <c r="IEF18" s="69"/>
      <c r="IEG18" s="69"/>
      <c r="IEH18" s="69"/>
      <c r="IEI18" s="69"/>
      <c r="IEJ18" s="69"/>
      <c r="IEK18" s="69"/>
      <c r="IEL18" s="69"/>
      <c r="IEM18" s="69"/>
      <c r="IEN18" s="69"/>
      <c r="IEO18" s="69"/>
      <c r="IEP18" s="69"/>
      <c r="IEQ18" s="69"/>
      <c r="IER18" s="69"/>
      <c r="IES18" s="69"/>
      <c r="IET18" s="69"/>
      <c r="IEU18" s="69"/>
      <c r="IEV18" s="69"/>
      <c r="IEW18" s="69"/>
      <c r="IEX18" s="69"/>
      <c r="IEY18" s="69"/>
      <c r="IEZ18" s="69"/>
      <c r="IFA18" s="69"/>
      <c r="IFB18" s="69"/>
      <c r="IFC18" s="69"/>
      <c r="IFD18" s="69"/>
      <c r="IFE18" s="69"/>
      <c r="IFF18" s="69"/>
      <c r="IFG18" s="69"/>
      <c r="IFH18" s="69"/>
      <c r="IFI18" s="69"/>
      <c r="IFJ18" s="69"/>
      <c r="IFK18" s="69"/>
      <c r="IFL18" s="69"/>
      <c r="IFM18" s="69"/>
      <c r="IFN18" s="69"/>
      <c r="IFO18" s="69"/>
      <c r="IFP18" s="69"/>
      <c r="IFQ18" s="69"/>
      <c r="IFR18" s="69"/>
      <c r="IFS18" s="69"/>
      <c r="IFT18" s="69"/>
      <c r="IFU18" s="69"/>
      <c r="IFV18" s="69"/>
      <c r="IFW18" s="69"/>
      <c r="IFX18" s="69"/>
      <c r="IFY18" s="69"/>
      <c r="IFZ18" s="69"/>
      <c r="IGA18" s="69"/>
      <c r="IGB18" s="69"/>
      <c r="IGC18" s="69"/>
      <c r="IGD18" s="69"/>
      <c r="IGE18" s="69"/>
      <c r="IGF18" s="69"/>
      <c r="IGG18" s="69"/>
      <c r="IGH18" s="69"/>
      <c r="IGI18" s="69"/>
      <c r="IGJ18" s="69"/>
      <c r="IGK18" s="69"/>
      <c r="IGL18" s="69"/>
      <c r="IGM18" s="69"/>
      <c r="IGN18" s="69"/>
      <c r="IGO18" s="69"/>
      <c r="IGP18" s="69"/>
      <c r="IGQ18" s="69"/>
      <c r="IGR18" s="69"/>
      <c r="IGS18" s="69"/>
      <c r="IGT18" s="69"/>
      <c r="IGU18" s="69"/>
      <c r="IGV18" s="69"/>
      <c r="IGW18" s="69"/>
      <c r="IGX18" s="69"/>
      <c r="IGY18" s="69"/>
      <c r="IGZ18" s="69"/>
      <c r="IHA18" s="69"/>
      <c r="IHB18" s="69"/>
      <c r="IHC18" s="69"/>
      <c r="IHD18" s="69"/>
      <c r="IHE18" s="69"/>
      <c r="IHF18" s="69"/>
      <c r="IHG18" s="69"/>
      <c r="IHH18" s="69"/>
      <c r="IHI18" s="69"/>
      <c r="IHJ18" s="69"/>
      <c r="IHK18" s="69"/>
      <c r="IHL18" s="69"/>
      <c r="IHM18" s="69"/>
      <c r="IHN18" s="69"/>
      <c r="IHO18" s="69"/>
      <c r="IHP18" s="69"/>
      <c r="IHQ18" s="69"/>
      <c r="IHR18" s="69"/>
      <c r="IHS18" s="69"/>
      <c r="IHT18" s="69"/>
      <c r="IHU18" s="69"/>
      <c r="IHV18" s="69"/>
      <c r="IHW18" s="69"/>
      <c r="IHX18" s="69"/>
      <c r="IHY18" s="69"/>
      <c r="IHZ18" s="69"/>
      <c r="IIA18" s="69"/>
      <c r="IIB18" s="69"/>
      <c r="IIC18" s="69"/>
      <c r="IID18" s="69"/>
      <c r="IIE18" s="69"/>
      <c r="IIF18" s="69"/>
      <c r="IIG18" s="69"/>
      <c r="IIH18" s="69"/>
      <c r="III18" s="69"/>
      <c r="IIJ18" s="69"/>
      <c r="IIK18" s="69"/>
      <c r="IIL18" s="69"/>
      <c r="IIM18" s="69"/>
      <c r="IIN18" s="69"/>
      <c r="IIO18" s="69"/>
      <c r="IIP18" s="69"/>
      <c r="IIQ18" s="69"/>
      <c r="IIR18" s="69"/>
      <c r="IIS18" s="69"/>
      <c r="IIT18" s="69"/>
      <c r="IIU18" s="69"/>
      <c r="IIV18" s="69"/>
      <c r="IIW18" s="69"/>
      <c r="IIX18" s="69"/>
      <c r="IIY18" s="69"/>
      <c r="IIZ18" s="69"/>
      <c r="IJA18" s="69"/>
      <c r="IJB18" s="69"/>
      <c r="IJC18" s="69"/>
      <c r="IJD18" s="69"/>
      <c r="IJE18" s="69"/>
      <c r="IJF18" s="69"/>
      <c r="IJG18" s="69"/>
      <c r="IJH18" s="69"/>
      <c r="IJI18" s="69"/>
      <c r="IJJ18" s="69"/>
      <c r="IJK18" s="69"/>
      <c r="IJL18" s="69"/>
      <c r="IJM18" s="69"/>
      <c r="IJN18" s="69"/>
      <c r="IJO18" s="69"/>
      <c r="IJP18" s="69"/>
      <c r="IJQ18" s="69"/>
      <c r="IJR18" s="69"/>
      <c r="IJS18" s="69"/>
      <c r="IJT18" s="69"/>
      <c r="IJU18" s="69"/>
      <c r="IJV18" s="69"/>
      <c r="IJW18" s="69"/>
      <c r="IJX18" s="69"/>
      <c r="IJY18" s="69"/>
      <c r="IJZ18" s="69"/>
      <c r="IKA18" s="69"/>
      <c r="IKB18" s="69"/>
      <c r="IKC18" s="69"/>
      <c r="IKD18" s="69"/>
      <c r="IKE18" s="69"/>
      <c r="IKF18" s="69"/>
      <c r="IKG18" s="69"/>
      <c r="IKH18" s="69"/>
      <c r="IKI18" s="69"/>
      <c r="IKJ18" s="69"/>
      <c r="IKK18" s="69"/>
      <c r="IKL18" s="69"/>
      <c r="IKM18" s="69"/>
      <c r="IKN18" s="69"/>
      <c r="IKO18" s="69"/>
      <c r="IKP18" s="69"/>
      <c r="IKQ18" s="69"/>
      <c r="IKR18" s="69"/>
      <c r="IKS18" s="69"/>
      <c r="IKT18" s="69"/>
      <c r="IKU18" s="69"/>
      <c r="IKV18" s="69"/>
      <c r="IKW18" s="69"/>
      <c r="IKX18" s="69"/>
      <c r="IKY18" s="69"/>
      <c r="IKZ18" s="69"/>
      <c r="ILA18" s="69"/>
      <c r="ILB18" s="69"/>
      <c r="ILC18" s="69"/>
      <c r="ILD18" s="69"/>
      <c r="ILE18" s="69"/>
      <c r="ILF18" s="69"/>
      <c r="ILG18" s="69"/>
      <c r="ILH18" s="69"/>
      <c r="ILI18" s="69"/>
      <c r="ILJ18" s="69"/>
      <c r="ILK18" s="69"/>
      <c r="ILL18" s="69"/>
      <c r="ILM18" s="69"/>
      <c r="ILN18" s="69"/>
      <c r="ILO18" s="69"/>
      <c r="ILP18" s="69"/>
      <c r="ILQ18" s="69"/>
      <c r="ILR18" s="69"/>
      <c r="ILS18" s="69"/>
      <c r="ILT18" s="69"/>
      <c r="ILU18" s="69"/>
      <c r="ILV18" s="69"/>
      <c r="ILW18" s="69"/>
      <c r="ILX18" s="69"/>
      <c r="ILY18" s="69"/>
      <c r="ILZ18" s="69"/>
      <c r="IMA18" s="69"/>
      <c r="IMB18" s="69"/>
      <c r="IMC18" s="69"/>
      <c r="IMD18" s="69"/>
      <c r="IME18" s="69"/>
      <c r="IMF18" s="69"/>
      <c r="IMG18" s="69"/>
      <c r="IMH18" s="69"/>
      <c r="IMI18" s="69"/>
      <c r="IMJ18" s="69"/>
      <c r="IMK18" s="69"/>
      <c r="IML18" s="69"/>
      <c r="IMM18" s="69"/>
      <c r="IMN18" s="69"/>
      <c r="IMO18" s="69"/>
      <c r="IMP18" s="69"/>
      <c r="IMQ18" s="69"/>
      <c r="IMR18" s="69"/>
      <c r="IMS18" s="69"/>
      <c r="IMT18" s="69"/>
      <c r="IMU18" s="69"/>
      <c r="IMV18" s="69"/>
      <c r="IMW18" s="69"/>
      <c r="IMX18" s="69"/>
      <c r="IMY18" s="69"/>
      <c r="IMZ18" s="69"/>
      <c r="INA18" s="69"/>
      <c r="INB18" s="69"/>
      <c r="INC18" s="69"/>
      <c r="IND18" s="69"/>
      <c r="INE18" s="69"/>
      <c r="INF18" s="69"/>
      <c r="ING18" s="69"/>
      <c r="INH18" s="69"/>
      <c r="INI18" s="69"/>
      <c r="INJ18" s="69"/>
      <c r="INK18" s="69"/>
      <c r="INL18" s="69"/>
      <c r="INM18" s="69"/>
      <c r="INN18" s="69"/>
      <c r="INO18" s="69"/>
      <c r="INP18" s="69"/>
      <c r="INQ18" s="69"/>
      <c r="INR18" s="69"/>
      <c r="INS18" s="69"/>
      <c r="INT18" s="69"/>
      <c r="INU18" s="69"/>
      <c r="INV18" s="69"/>
      <c r="INW18" s="69"/>
      <c r="INX18" s="69"/>
      <c r="INY18" s="69"/>
      <c r="INZ18" s="69"/>
      <c r="IOA18" s="69"/>
      <c r="IOB18" s="69"/>
      <c r="IOC18" s="69"/>
      <c r="IOD18" s="69"/>
      <c r="IOE18" s="69"/>
      <c r="IOF18" s="69"/>
      <c r="IOG18" s="69"/>
      <c r="IOH18" s="69"/>
      <c r="IOI18" s="69"/>
      <c r="IOJ18" s="69"/>
      <c r="IOK18" s="69"/>
      <c r="IOL18" s="69"/>
      <c r="IOM18" s="69"/>
      <c r="ION18" s="69"/>
      <c r="IOO18" s="69"/>
      <c r="IOP18" s="69"/>
      <c r="IOQ18" s="69"/>
      <c r="IOR18" s="69"/>
      <c r="IOS18" s="69"/>
      <c r="IOT18" s="69"/>
      <c r="IOU18" s="69"/>
      <c r="IOV18" s="69"/>
      <c r="IOW18" s="69"/>
      <c r="IOX18" s="69"/>
      <c r="IOY18" s="69"/>
      <c r="IOZ18" s="69"/>
      <c r="IPA18" s="69"/>
      <c r="IPB18" s="69"/>
      <c r="IPC18" s="69"/>
      <c r="IPD18" s="69"/>
      <c r="IPE18" s="69"/>
      <c r="IPF18" s="69"/>
      <c r="IPG18" s="69"/>
      <c r="IPH18" s="69"/>
      <c r="IPI18" s="69"/>
      <c r="IPJ18" s="69"/>
      <c r="IPK18" s="69"/>
      <c r="IPL18" s="69"/>
      <c r="IPM18" s="69"/>
      <c r="IPN18" s="69"/>
      <c r="IPO18" s="69"/>
      <c r="IPP18" s="69"/>
      <c r="IPQ18" s="69"/>
      <c r="IPR18" s="69"/>
      <c r="IPS18" s="69"/>
      <c r="IPT18" s="69"/>
      <c r="IPU18" s="69"/>
      <c r="IPV18" s="69"/>
      <c r="IPW18" s="69"/>
      <c r="IPX18" s="69"/>
      <c r="IPY18" s="69"/>
      <c r="IPZ18" s="69"/>
      <c r="IQA18" s="69"/>
      <c r="IQB18" s="69"/>
      <c r="IQC18" s="69"/>
      <c r="IQD18" s="69"/>
      <c r="IQE18" s="69"/>
      <c r="IQF18" s="69"/>
      <c r="IQG18" s="69"/>
      <c r="IQH18" s="69"/>
      <c r="IQI18" s="69"/>
      <c r="IQJ18" s="69"/>
      <c r="IQK18" s="69"/>
      <c r="IQL18" s="69"/>
      <c r="IQM18" s="69"/>
      <c r="IQN18" s="69"/>
      <c r="IQO18" s="69"/>
      <c r="IQP18" s="69"/>
      <c r="IQQ18" s="69"/>
      <c r="IQR18" s="69"/>
      <c r="IQS18" s="69"/>
      <c r="IQT18" s="69"/>
      <c r="IQU18" s="69"/>
      <c r="IQV18" s="69"/>
      <c r="IQW18" s="69"/>
      <c r="IQX18" s="69"/>
      <c r="IQY18" s="69"/>
      <c r="IQZ18" s="69"/>
      <c r="IRA18" s="69"/>
      <c r="IRB18" s="69"/>
      <c r="IRC18" s="69"/>
      <c r="IRD18" s="69"/>
      <c r="IRE18" s="69"/>
      <c r="IRF18" s="69"/>
      <c r="IRG18" s="69"/>
      <c r="IRH18" s="69"/>
      <c r="IRI18" s="69"/>
      <c r="IRJ18" s="69"/>
      <c r="IRK18" s="69"/>
      <c r="IRL18" s="69"/>
      <c r="IRM18" s="69"/>
      <c r="IRN18" s="69"/>
      <c r="IRO18" s="69"/>
      <c r="IRP18" s="69"/>
      <c r="IRQ18" s="69"/>
      <c r="IRR18" s="69"/>
      <c r="IRS18" s="69"/>
      <c r="IRT18" s="69"/>
      <c r="IRU18" s="69"/>
      <c r="IRV18" s="69"/>
      <c r="IRW18" s="69"/>
      <c r="IRX18" s="69"/>
      <c r="IRY18" s="69"/>
      <c r="IRZ18" s="69"/>
      <c r="ISA18" s="69"/>
      <c r="ISB18" s="69"/>
      <c r="ISC18" s="69"/>
      <c r="ISD18" s="69"/>
      <c r="ISE18" s="69"/>
      <c r="ISF18" s="69"/>
      <c r="ISG18" s="69"/>
      <c r="ISH18" s="69"/>
      <c r="ISI18" s="69"/>
      <c r="ISJ18" s="69"/>
      <c r="ISK18" s="69"/>
      <c r="ISL18" s="69"/>
      <c r="ISM18" s="69"/>
      <c r="ISN18" s="69"/>
      <c r="ISO18" s="69"/>
      <c r="ISP18" s="69"/>
      <c r="ISQ18" s="69"/>
      <c r="ISR18" s="69"/>
      <c r="ISS18" s="69"/>
      <c r="IST18" s="69"/>
      <c r="ISU18" s="69"/>
      <c r="ISV18" s="69"/>
      <c r="ISW18" s="69"/>
      <c r="ISX18" s="69"/>
      <c r="ISY18" s="69"/>
      <c r="ISZ18" s="69"/>
      <c r="ITA18" s="69"/>
      <c r="ITB18" s="69"/>
      <c r="ITC18" s="69"/>
      <c r="ITD18" s="69"/>
      <c r="ITE18" s="69"/>
      <c r="ITF18" s="69"/>
      <c r="ITG18" s="69"/>
      <c r="ITH18" s="69"/>
      <c r="ITI18" s="69"/>
      <c r="ITJ18" s="69"/>
      <c r="ITK18" s="69"/>
      <c r="ITL18" s="69"/>
      <c r="ITM18" s="69"/>
      <c r="ITN18" s="69"/>
      <c r="ITO18" s="69"/>
      <c r="ITP18" s="69"/>
      <c r="ITQ18" s="69"/>
      <c r="ITR18" s="69"/>
      <c r="ITS18" s="69"/>
      <c r="ITT18" s="69"/>
      <c r="ITU18" s="69"/>
      <c r="ITV18" s="69"/>
      <c r="ITW18" s="69"/>
      <c r="ITX18" s="69"/>
      <c r="ITY18" s="69"/>
      <c r="ITZ18" s="69"/>
      <c r="IUA18" s="69"/>
      <c r="IUB18" s="69"/>
      <c r="IUC18" s="69"/>
      <c r="IUD18" s="69"/>
      <c r="IUE18" s="69"/>
      <c r="IUF18" s="69"/>
      <c r="IUG18" s="69"/>
      <c r="IUH18" s="69"/>
      <c r="IUI18" s="69"/>
      <c r="IUJ18" s="69"/>
      <c r="IUK18" s="69"/>
      <c r="IUL18" s="69"/>
      <c r="IUM18" s="69"/>
      <c r="IUN18" s="69"/>
      <c r="IUO18" s="69"/>
      <c r="IUP18" s="69"/>
      <c r="IUQ18" s="69"/>
      <c r="IUR18" s="69"/>
      <c r="IUS18" s="69"/>
      <c r="IUT18" s="69"/>
      <c r="IUU18" s="69"/>
      <c r="IUV18" s="69"/>
      <c r="IUW18" s="69"/>
      <c r="IUX18" s="69"/>
      <c r="IUY18" s="69"/>
      <c r="IUZ18" s="69"/>
      <c r="IVA18" s="69"/>
      <c r="IVB18" s="69"/>
      <c r="IVC18" s="69"/>
      <c r="IVD18" s="69"/>
      <c r="IVE18" s="69"/>
      <c r="IVF18" s="69"/>
      <c r="IVG18" s="69"/>
      <c r="IVH18" s="69"/>
      <c r="IVI18" s="69"/>
      <c r="IVJ18" s="69"/>
      <c r="IVK18" s="69"/>
      <c r="IVL18" s="69"/>
      <c r="IVM18" s="69"/>
      <c r="IVN18" s="69"/>
      <c r="IVO18" s="69"/>
      <c r="IVP18" s="69"/>
      <c r="IVQ18" s="69"/>
      <c r="IVR18" s="69"/>
      <c r="IVS18" s="69"/>
      <c r="IVT18" s="69"/>
      <c r="IVU18" s="69"/>
      <c r="IVV18" s="69"/>
      <c r="IVW18" s="69"/>
      <c r="IVX18" s="69"/>
      <c r="IVY18" s="69"/>
      <c r="IVZ18" s="69"/>
      <c r="IWA18" s="69"/>
      <c r="IWB18" s="69"/>
      <c r="IWC18" s="69"/>
      <c r="IWD18" s="69"/>
      <c r="IWE18" s="69"/>
      <c r="IWF18" s="69"/>
      <c r="IWG18" s="69"/>
      <c r="IWH18" s="69"/>
      <c r="IWI18" s="69"/>
      <c r="IWJ18" s="69"/>
      <c r="IWK18" s="69"/>
      <c r="IWL18" s="69"/>
      <c r="IWM18" s="69"/>
      <c r="IWN18" s="69"/>
      <c r="IWO18" s="69"/>
      <c r="IWP18" s="69"/>
      <c r="IWQ18" s="69"/>
      <c r="IWR18" s="69"/>
      <c r="IWS18" s="69"/>
      <c r="IWT18" s="69"/>
      <c r="IWU18" s="69"/>
      <c r="IWV18" s="69"/>
      <c r="IWW18" s="69"/>
      <c r="IWX18" s="69"/>
      <c r="IWY18" s="69"/>
      <c r="IWZ18" s="69"/>
      <c r="IXA18" s="69"/>
      <c r="IXB18" s="69"/>
      <c r="IXC18" s="69"/>
      <c r="IXD18" s="69"/>
      <c r="IXE18" s="69"/>
      <c r="IXF18" s="69"/>
      <c r="IXG18" s="69"/>
      <c r="IXH18" s="69"/>
      <c r="IXI18" s="69"/>
      <c r="IXJ18" s="69"/>
      <c r="IXK18" s="69"/>
      <c r="IXL18" s="69"/>
      <c r="IXM18" s="69"/>
      <c r="IXN18" s="69"/>
      <c r="IXO18" s="69"/>
      <c r="IXP18" s="69"/>
      <c r="IXQ18" s="69"/>
      <c r="IXR18" s="69"/>
      <c r="IXS18" s="69"/>
      <c r="IXT18" s="69"/>
      <c r="IXU18" s="69"/>
      <c r="IXV18" s="69"/>
      <c r="IXW18" s="69"/>
      <c r="IXX18" s="69"/>
      <c r="IXY18" s="69"/>
      <c r="IXZ18" s="69"/>
      <c r="IYA18" s="69"/>
      <c r="IYB18" s="69"/>
      <c r="IYC18" s="69"/>
      <c r="IYD18" s="69"/>
      <c r="IYE18" s="69"/>
      <c r="IYF18" s="69"/>
      <c r="IYG18" s="69"/>
      <c r="IYH18" s="69"/>
      <c r="IYI18" s="69"/>
      <c r="IYJ18" s="69"/>
      <c r="IYK18" s="69"/>
      <c r="IYL18" s="69"/>
      <c r="IYM18" s="69"/>
      <c r="IYN18" s="69"/>
      <c r="IYO18" s="69"/>
      <c r="IYP18" s="69"/>
      <c r="IYQ18" s="69"/>
      <c r="IYR18" s="69"/>
      <c r="IYS18" s="69"/>
      <c r="IYT18" s="69"/>
      <c r="IYU18" s="69"/>
      <c r="IYV18" s="69"/>
      <c r="IYW18" s="69"/>
      <c r="IYX18" s="69"/>
      <c r="IYY18" s="69"/>
      <c r="IYZ18" s="69"/>
      <c r="IZA18" s="69"/>
      <c r="IZB18" s="69"/>
      <c r="IZC18" s="69"/>
      <c r="IZD18" s="69"/>
      <c r="IZE18" s="69"/>
      <c r="IZF18" s="69"/>
      <c r="IZG18" s="69"/>
      <c r="IZH18" s="69"/>
      <c r="IZI18" s="69"/>
      <c r="IZJ18" s="69"/>
      <c r="IZK18" s="69"/>
      <c r="IZL18" s="69"/>
      <c r="IZM18" s="69"/>
      <c r="IZN18" s="69"/>
      <c r="IZO18" s="69"/>
      <c r="IZP18" s="69"/>
      <c r="IZQ18" s="69"/>
      <c r="IZR18" s="69"/>
      <c r="IZS18" s="69"/>
      <c r="IZT18" s="69"/>
      <c r="IZU18" s="69"/>
      <c r="IZV18" s="69"/>
      <c r="IZW18" s="69"/>
      <c r="IZX18" s="69"/>
      <c r="IZY18" s="69"/>
      <c r="IZZ18" s="69"/>
      <c r="JAA18" s="69"/>
      <c r="JAB18" s="69"/>
      <c r="JAC18" s="69"/>
      <c r="JAD18" s="69"/>
      <c r="JAE18" s="69"/>
      <c r="JAF18" s="69"/>
      <c r="JAG18" s="69"/>
      <c r="JAH18" s="69"/>
      <c r="JAI18" s="69"/>
      <c r="JAJ18" s="69"/>
      <c r="JAK18" s="69"/>
      <c r="JAL18" s="69"/>
      <c r="JAM18" s="69"/>
      <c r="JAN18" s="69"/>
      <c r="JAO18" s="69"/>
      <c r="JAP18" s="69"/>
      <c r="JAQ18" s="69"/>
      <c r="JAR18" s="69"/>
      <c r="JAS18" s="69"/>
      <c r="JAT18" s="69"/>
      <c r="JAU18" s="69"/>
      <c r="JAV18" s="69"/>
      <c r="JAW18" s="69"/>
      <c r="JAX18" s="69"/>
      <c r="JAY18" s="69"/>
      <c r="JAZ18" s="69"/>
      <c r="JBA18" s="69"/>
      <c r="JBB18" s="69"/>
      <c r="JBC18" s="69"/>
      <c r="JBD18" s="69"/>
      <c r="JBE18" s="69"/>
      <c r="JBF18" s="69"/>
      <c r="JBG18" s="69"/>
      <c r="JBH18" s="69"/>
      <c r="JBI18" s="69"/>
      <c r="JBJ18" s="69"/>
      <c r="JBK18" s="69"/>
      <c r="JBL18" s="69"/>
      <c r="JBM18" s="69"/>
      <c r="JBN18" s="69"/>
      <c r="JBO18" s="69"/>
      <c r="JBP18" s="69"/>
      <c r="JBQ18" s="69"/>
      <c r="JBR18" s="69"/>
      <c r="JBS18" s="69"/>
      <c r="JBT18" s="69"/>
      <c r="JBU18" s="69"/>
      <c r="JBV18" s="69"/>
      <c r="JBW18" s="69"/>
      <c r="JBX18" s="69"/>
      <c r="JBY18" s="69"/>
      <c r="JBZ18" s="69"/>
      <c r="JCA18" s="69"/>
      <c r="JCB18" s="69"/>
      <c r="JCC18" s="69"/>
      <c r="JCD18" s="69"/>
      <c r="JCE18" s="69"/>
      <c r="JCF18" s="69"/>
      <c r="JCG18" s="69"/>
      <c r="JCH18" s="69"/>
      <c r="JCI18" s="69"/>
      <c r="JCJ18" s="69"/>
      <c r="JCK18" s="69"/>
      <c r="JCL18" s="69"/>
      <c r="JCM18" s="69"/>
      <c r="JCN18" s="69"/>
      <c r="JCO18" s="69"/>
      <c r="JCP18" s="69"/>
      <c r="JCQ18" s="69"/>
      <c r="JCR18" s="69"/>
      <c r="JCS18" s="69"/>
      <c r="JCT18" s="69"/>
      <c r="JCU18" s="69"/>
      <c r="JCV18" s="69"/>
      <c r="JCW18" s="69"/>
      <c r="JCX18" s="69"/>
      <c r="JCY18" s="69"/>
      <c r="JCZ18" s="69"/>
      <c r="JDA18" s="69"/>
      <c r="JDB18" s="69"/>
      <c r="JDC18" s="69"/>
      <c r="JDD18" s="69"/>
      <c r="JDE18" s="69"/>
      <c r="JDF18" s="69"/>
      <c r="JDG18" s="69"/>
      <c r="JDH18" s="69"/>
      <c r="JDI18" s="69"/>
      <c r="JDJ18" s="69"/>
      <c r="JDK18" s="69"/>
      <c r="JDL18" s="69"/>
      <c r="JDM18" s="69"/>
      <c r="JDN18" s="69"/>
      <c r="JDO18" s="69"/>
      <c r="JDP18" s="69"/>
      <c r="JDQ18" s="69"/>
      <c r="JDR18" s="69"/>
      <c r="JDS18" s="69"/>
      <c r="JDT18" s="69"/>
      <c r="JDU18" s="69"/>
      <c r="JDV18" s="69"/>
      <c r="JDW18" s="69"/>
      <c r="JDX18" s="69"/>
      <c r="JDY18" s="69"/>
      <c r="JDZ18" s="69"/>
      <c r="JEA18" s="69"/>
      <c r="JEB18" s="69"/>
      <c r="JEC18" s="69"/>
      <c r="JED18" s="69"/>
      <c r="JEE18" s="69"/>
      <c r="JEF18" s="69"/>
      <c r="JEG18" s="69"/>
      <c r="JEH18" s="69"/>
      <c r="JEI18" s="69"/>
      <c r="JEJ18" s="69"/>
      <c r="JEK18" s="69"/>
      <c r="JEL18" s="69"/>
      <c r="JEM18" s="69"/>
      <c r="JEN18" s="69"/>
      <c r="JEO18" s="69"/>
      <c r="JEP18" s="69"/>
      <c r="JEQ18" s="69"/>
      <c r="JER18" s="69"/>
      <c r="JES18" s="69"/>
      <c r="JET18" s="69"/>
      <c r="JEU18" s="69"/>
      <c r="JEV18" s="69"/>
      <c r="JEW18" s="69"/>
      <c r="JEX18" s="69"/>
      <c r="JEY18" s="69"/>
      <c r="JEZ18" s="69"/>
      <c r="JFA18" s="69"/>
      <c r="JFB18" s="69"/>
      <c r="JFC18" s="69"/>
      <c r="JFD18" s="69"/>
      <c r="JFE18" s="69"/>
      <c r="JFF18" s="69"/>
      <c r="JFG18" s="69"/>
      <c r="JFH18" s="69"/>
      <c r="JFI18" s="69"/>
      <c r="JFJ18" s="69"/>
      <c r="JFK18" s="69"/>
      <c r="JFL18" s="69"/>
      <c r="JFM18" s="69"/>
      <c r="JFN18" s="69"/>
      <c r="JFO18" s="69"/>
      <c r="JFP18" s="69"/>
      <c r="JFQ18" s="69"/>
      <c r="JFR18" s="69"/>
      <c r="JFS18" s="69"/>
      <c r="JFT18" s="69"/>
      <c r="JFU18" s="69"/>
      <c r="JFV18" s="69"/>
      <c r="JFW18" s="69"/>
      <c r="JFX18" s="69"/>
      <c r="JFY18" s="69"/>
      <c r="JFZ18" s="69"/>
      <c r="JGA18" s="69"/>
      <c r="JGB18" s="69"/>
      <c r="JGC18" s="69"/>
      <c r="JGD18" s="69"/>
      <c r="JGE18" s="69"/>
      <c r="JGF18" s="69"/>
      <c r="JGG18" s="69"/>
      <c r="JGH18" s="69"/>
      <c r="JGI18" s="69"/>
      <c r="JGJ18" s="69"/>
      <c r="JGK18" s="69"/>
      <c r="JGL18" s="69"/>
      <c r="JGM18" s="69"/>
      <c r="JGN18" s="69"/>
      <c r="JGO18" s="69"/>
      <c r="JGP18" s="69"/>
      <c r="JGQ18" s="69"/>
      <c r="JGR18" s="69"/>
      <c r="JGS18" s="69"/>
      <c r="JGT18" s="69"/>
      <c r="JGU18" s="69"/>
      <c r="JGV18" s="69"/>
      <c r="JGW18" s="69"/>
      <c r="JGX18" s="69"/>
      <c r="JGY18" s="69"/>
      <c r="JGZ18" s="69"/>
      <c r="JHA18" s="69"/>
      <c r="JHB18" s="69"/>
      <c r="JHC18" s="69"/>
      <c r="JHD18" s="69"/>
      <c r="JHE18" s="69"/>
      <c r="JHF18" s="69"/>
      <c r="JHG18" s="69"/>
      <c r="JHH18" s="69"/>
      <c r="JHI18" s="69"/>
      <c r="JHJ18" s="69"/>
      <c r="JHK18" s="69"/>
      <c r="JHL18" s="69"/>
      <c r="JHM18" s="69"/>
      <c r="JHN18" s="69"/>
      <c r="JHO18" s="69"/>
      <c r="JHP18" s="69"/>
      <c r="JHQ18" s="69"/>
      <c r="JHR18" s="69"/>
      <c r="JHS18" s="69"/>
      <c r="JHT18" s="69"/>
      <c r="JHU18" s="69"/>
      <c r="JHV18" s="69"/>
      <c r="JHW18" s="69"/>
      <c r="JHX18" s="69"/>
      <c r="JHY18" s="69"/>
      <c r="JHZ18" s="69"/>
      <c r="JIA18" s="69"/>
      <c r="JIB18" s="69"/>
      <c r="JIC18" s="69"/>
      <c r="JID18" s="69"/>
      <c r="JIE18" s="69"/>
      <c r="JIF18" s="69"/>
      <c r="JIG18" s="69"/>
      <c r="JIH18" s="69"/>
      <c r="JII18" s="69"/>
      <c r="JIJ18" s="69"/>
      <c r="JIK18" s="69"/>
      <c r="JIL18" s="69"/>
      <c r="JIM18" s="69"/>
      <c r="JIN18" s="69"/>
      <c r="JIO18" s="69"/>
      <c r="JIP18" s="69"/>
      <c r="JIQ18" s="69"/>
      <c r="JIR18" s="69"/>
      <c r="JIS18" s="69"/>
      <c r="JIT18" s="69"/>
      <c r="JIU18" s="69"/>
      <c r="JIV18" s="69"/>
      <c r="JIW18" s="69"/>
      <c r="JIX18" s="69"/>
      <c r="JIY18" s="69"/>
      <c r="JIZ18" s="69"/>
      <c r="JJA18" s="69"/>
      <c r="JJB18" s="69"/>
      <c r="JJC18" s="69"/>
      <c r="JJD18" s="69"/>
      <c r="JJE18" s="69"/>
      <c r="JJF18" s="69"/>
      <c r="JJG18" s="69"/>
      <c r="JJH18" s="69"/>
      <c r="JJI18" s="69"/>
      <c r="JJJ18" s="69"/>
      <c r="JJK18" s="69"/>
      <c r="JJL18" s="69"/>
      <c r="JJM18" s="69"/>
      <c r="JJN18" s="69"/>
      <c r="JJO18" s="69"/>
      <c r="JJP18" s="69"/>
      <c r="JJQ18" s="69"/>
      <c r="JJR18" s="69"/>
      <c r="JJS18" s="69"/>
      <c r="JJT18" s="69"/>
      <c r="JJU18" s="69"/>
      <c r="JJV18" s="69"/>
      <c r="JJW18" s="69"/>
      <c r="JJX18" s="69"/>
      <c r="JJY18" s="69"/>
      <c r="JJZ18" s="69"/>
      <c r="JKA18" s="69"/>
      <c r="JKB18" s="69"/>
      <c r="JKC18" s="69"/>
      <c r="JKD18" s="69"/>
      <c r="JKE18" s="69"/>
      <c r="JKF18" s="69"/>
      <c r="JKG18" s="69"/>
      <c r="JKH18" s="69"/>
      <c r="JKI18" s="69"/>
      <c r="JKJ18" s="69"/>
      <c r="JKK18" s="69"/>
      <c r="JKL18" s="69"/>
      <c r="JKM18" s="69"/>
      <c r="JKN18" s="69"/>
      <c r="JKO18" s="69"/>
      <c r="JKP18" s="69"/>
      <c r="JKQ18" s="69"/>
      <c r="JKR18" s="69"/>
      <c r="JKS18" s="69"/>
      <c r="JKT18" s="69"/>
      <c r="JKU18" s="69"/>
      <c r="JKV18" s="69"/>
      <c r="JKW18" s="69"/>
      <c r="JKX18" s="69"/>
      <c r="JKY18" s="69"/>
      <c r="JKZ18" s="69"/>
      <c r="JLA18" s="69"/>
      <c r="JLB18" s="69"/>
      <c r="JLC18" s="69"/>
      <c r="JLD18" s="69"/>
      <c r="JLE18" s="69"/>
      <c r="JLF18" s="69"/>
      <c r="JLG18" s="69"/>
      <c r="JLH18" s="69"/>
      <c r="JLI18" s="69"/>
      <c r="JLJ18" s="69"/>
      <c r="JLK18" s="69"/>
      <c r="JLL18" s="69"/>
      <c r="JLM18" s="69"/>
      <c r="JLN18" s="69"/>
      <c r="JLO18" s="69"/>
      <c r="JLP18" s="69"/>
      <c r="JLQ18" s="69"/>
      <c r="JLR18" s="69"/>
      <c r="JLS18" s="69"/>
      <c r="JLT18" s="69"/>
      <c r="JLU18" s="69"/>
      <c r="JLV18" s="69"/>
      <c r="JLW18" s="69"/>
      <c r="JLX18" s="69"/>
      <c r="JLY18" s="69"/>
      <c r="JLZ18" s="69"/>
      <c r="JMA18" s="69"/>
      <c r="JMB18" s="69"/>
      <c r="JMC18" s="69"/>
      <c r="JMD18" s="69"/>
      <c r="JME18" s="69"/>
      <c r="JMF18" s="69"/>
      <c r="JMG18" s="69"/>
      <c r="JMH18" s="69"/>
      <c r="JMI18" s="69"/>
      <c r="JMJ18" s="69"/>
      <c r="JMK18" s="69"/>
      <c r="JML18" s="69"/>
      <c r="JMM18" s="69"/>
      <c r="JMN18" s="69"/>
      <c r="JMO18" s="69"/>
      <c r="JMP18" s="69"/>
      <c r="JMQ18" s="69"/>
      <c r="JMR18" s="69"/>
      <c r="JMS18" s="69"/>
      <c r="JMT18" s="69"/>
      <c r="JMU18" s="69"/>
      <c r="JMV18" s="69"/>
      <c r="JMW18" s="69"/>
      <c r="JMX18" s="69"/>
      <c r="JMY18" s="69"/>
      <c r="JMZ18" s="69"/>
      <c r="JNA18" s="69"/>
      <c r="JNB18" s="69"/>
      <c r="JNC18" s="69"/>
      <c r="JND18" s="69"/>
      <c r="JNE18" s="69"/>
      <c r="JNF18" s="69"/>
      <c r="JNG18" s="69"/>
      <c r="JNH18" s="69"/>
      <c r="JNI18" s="69"/>
      <c r="JNJ18" s="69"/>
      <c r="JNK18" s="69"/>
      <c r="JNL18" s="69"/>
      <c r="JNM18" s="69"/>
      <c r="JNN18" s="69"/>
      <c r="JNO18" s="69"/>
      <c r="JNP18" s="69"/>
      <c r="JNQ18" s="69"/>
      <c r="JNR18" s="69"/>
      <c r="JNS18" s="69"/>
      <c r="JNT18" s="69"/>
      <c r="JNU18" s="69"/>
      <c r="JNV18" s="69"/>
      <c r="JNW18" s="69"/>
      <c r="JNX18" s="69"/>
      <c r="JNY18" s="69"/>
      <c r="JNZ18" s="69"/>
      <c r="JOA18" s="69"/>
      <c r="JOB18" s="69"/>
      <c r="JOC18" s="69"/>
      <c r="JOD18" s="69"/>
      <c r="JOE18" s="69"/>
      <c r="JOF18" s="69"/>
      <c r="JOG18" s="69"/>
      <c r="JOH18" s="69"/>
      <c r="JOI18" s="69"/>
      <c r="JOJ18" s="69"/>
      <c r="JOK18" s="69"/>
      <c r="JOL18" s="69"/>
      <c r="JOM18" s="69"/>
      <c r="JON18" s="69"/>
      <c r="JOO18" s="69"/>
      <c r="JOP18" s="69"/>
      <c r="JOQ18" s="69"/>
      <c r="JOR18" s="69"/>
      <c r="JOS18" s="69"/>
      <c r="JOT18" s="69"/>
      <c r="JOU18" s="69"/>
      <c r="JOV18" s="69"/>
      <c r="JOW18" s="69"/>
      <c r="JOX18" s="69"/>
      <c r="JOY18" s="69"/>
      <c r="JOZ18" s="69"/>
      <c r="JPA18" s="69"/>
      <c r="JPB18" s="69"/>
      <c r="JPC18" s="69"/>
      <c r="JPD18" s="69"/>
      <c r="JPE18" s="69"/>
      <c r="JPF18" s="69"/>
      <c r="JPG18" s="69"/>
      <c r="JPH18" s="69"/>
      <c r="JPI18" s="69"/>
      <c r="JPJ18" s="69"/>
      <c r="JPK18" s="69"/>
      <c r="JPL18" s="69"/>
      <c r="JPM18" s="69"/>
      <c r="JPN18" s="69"/>
      <c r="JPO18" s="69"/>
      <c r="JPP18" s="69"/>
      <c r="JPQ18" s="69"/>
      <c r="JPR18" s="69"/>
      <c r="JPS18" s="69"/>
      <c r="JPT18" s="69"/>
      <c r="JPU18" s="69"/>
      <c r="JPV18" s="69"/>
      <c r="JPW18" s="69"/>
      <c r="JPX18" s="69"/>
      <c r="JPY18" s="69"/>
      <c r="JPZ18" s="69"/>
      <c r="JQA18" s="69"/>
      <c r="JQB18" s="69"/>
      <c r="JQC18" s="69"/>
      <c r="JQD18" s="69"/>
      <c r="JQE18" s="69"/>
      <c r="JQF18" s="69"/>
      <c r="JQG18" s="69"/>
      <c r="JQH18" s="69"/>
      <c r="JQI18" s="69"/>
      <c r="JQJ18" s="69"/>
      <c r="JQK18" s="69"/>
      <c r="JQL18" s="69"/>
      <c r="JQM18" s="69"/>
      <c r="JQN18" s="69"/>
      <c r="JQO18" s="69"/>
      <c r="JQP18" s="69"/>
      <c r="JQQ18" s="69"/>
      <c r="JQR18" s="69"/>
      <c r="JQS18" s="69"/>
      <c r="JQT18" s="69"/>
      <c r="JQU18" s="69"/>
      <c r="JQV18" s="69"/>
      <c r="JQW18" s="69"/>
      <c r="JQX18" s="69"/>
      <c r="JQY18" s="69"/>
      <c r="JQZ18" s="69"/>
      <c r="JRA18" s="69"/>
      <c r="JRB18" s="69"/>
      <c r="JRC18" s="69"/>
      <c r="JRD18" s="69"/>
      <c r="JRE18" s="69"/>
      <c r="JRF18" s="69"/>
      <c r="JRG18" s="69"/>
      <c r="JRH18" s="69"/>
      <c r="JRI18" s="69"/>
      <c r="JRJ18" s="69"/>
      <c r="JRK18" s="69"/>
      <c r="JRL18" s="69"/>
      <c r="JRM18" s="69"/>
      <c r="JRN18" s="69"/>
      <c r="JRO18" s="69"/>
      <c r="JRP18" s="69"/>
      <c r="JRQ18" s="69"/>
      <c r="JRR18" s="69"/>
      <c r="JRS18" s="69"/>
      <c r="JRT18" s="69"/>
      <c r="JRU18" s="69"/>
      <c r="JRV18" s="69"/>
      <c r="JRW18" s="69"/>
      <c r="JRX18" s="69"/>
      <c r="JRY18" s="69"/>
      <c r="JRZ18" s="69"/>
      <c r="JSA18" s="69"/>
      <c r="JSB18" s="69"/>
      <c r="JSC18" s="69"/>
      <c r="JSD18" s="69"/>
      <c r="JSE18" s="69"/>
      <c r="JSF18" s="69"/>
      <c r="JSG18" s="69"/>
      <c r="JSH18" s="69"/>
      <c r="JSI18" s="69"/>
      <c r="JSJ18" s="69"/>
      <c r="JSK18" s="69"/>
      <c r="JSL18" s="69"/>
      <c r="JSM18" s="69"/>
      <c r="JSN18" s="69"/>
      <c r="JSO18" s="69"/>
      <c r="JSP18" s="69"/>
      <c r="JSQ18" s="69"/>
      <c r="JSR18" s="69"/>
      <c r="JSS18" s="69"/>
      <c r="JST18" s="69"/>
      <c r="JSU18" s="69"/>
      <c r="JSV18" s="69"/>
      <c r="JSW18" s="69"/>
      <c r="JSX18" s="69"/>
      <c r="JSY18" s="69"/>
      <c r="JSZ18" s="69"/>
      <c r="JTA18" s="69"/>
      <c r="JTB18" s="69"/>
      <c r="JTC18" s="69"/>
      <c r="JTD18" s="69"/>
      <c r="JTE18" s="69"/>
      <c r="JTF18" s="69"/>
      <c r="JTG18" s="69"/>
      <c r="JTH18" s="69"/>
      <c r="JTI18" s="69"/>
      <c r="JTJ18" s="69"/>
      <c r="JTK18" s="69"/>
      <c r="JTL18" s="69"/>
      <c r="JTM18" s="69"/>
      <c r="JTN18" s="69"/>
      <c r="JTO18" s="69"/>
      <c r="JTP18" s="69"/>
      <c r="JTQ18" s="69"/>
      <c r="JTR18" s="69"/>
      <c r="JTS18" s="69"/>
      <c r="JTT18" s="69"/>
      <c r="JTU18" s="69"/>
      <c r="JTV18" s="69"/>
      <c r="JTW18" s="69"/>
      <c r="JTX18" s="69"/>
      <c r="JTY18" s="69"/>
      <c r="JTZ18" s="69"/>
      <c r="JUA18" s="69"/>
      <c r="JUB18" s="69"/>
      <c r="JUC18" s="69"/>
      <c r="JUD18" s="69"/>
      <c r="JUE18" s="69"/>
      <c r="JUF18" s="69"/>
      <c r="JUG18" s="69"/>
      <c r="JUH18" s="69"/>
      <c r="JUI18" s="69"/>
      <c r="JUJ18" s="69"/>
      <c r="JUK18" s="69"/>
      <c r="JUL18" s="69"/>
      <c r="JUM18" s="69"/>
      <c r="JUN18" s="69"/>
      <c r="JUO18" s="69"/>
      <c r="JUP18" s="69"/>
      <c r="JUQ18" s="69"/>
      <c r="JUR18" s="69"/>
      <c r="JUS18" s="69"/>
      <c r="JUT18" s="69"/>
      <c r="JUU18" s="69"/>
      <c r="JUV18" s="69"/>
      <c r="JUW18" s="69"/>
      <c r="JUX18" s="69"/>
      <c r="JUY18" s="69"/>
      <c r="JUZ18" s="69"/>
      <c r="JVA18" s="69"/>
      <c r="JVB18" s="69"/>
      <c r="JVC18" s="69"/>
      <c r="JVD18" s="69"/>
      <c r="JVE18" s="69"/>
      <c r="JVF18" s="69"/>
      <c r="JVG18" s="69"/>
      <c r="JVH18" s="69"/>
      <c r="JVI18" s="69"/>
      <c r="JVJ18" s="69"/>
      <c r="JVK18" s="69"/>
      <c r="JVL18" s="69"/>
      <c r="JVM18" s="69"/>
      <c r="JVN18" s="69"/>
      <c r="JVO18" s="69"/>
      <c r="JVP18" s="69"/>
      <c r="JVQ18" s="69"/>
      <c r="JVR18" s="69"/>
      <c r="JVS18" s="69"/>
      <c r="JVT18" s="69"/>
      <c r="JVU18" s="69"/>
      <c r="JVV18" s="69"/>
      <c r="JVW18" s="69"/>
      <c r="JVX18" s="69"/>
      <c r="JVY18" s="69"/>
      <c r="JVZ18" s="69"/>
      <c r="JWA18" s="69"/>
      <c r="JWB18" s="69"/>
      <c r="JWC18" s="69"/>
      <c r="JWD18" s="69"/>
      <c r="JWE18" s="69"/>
      <c r="JWF18" s="69"/>
      <c r="JWG18" s="69"/>
      <c r="JWH18" s="69"/>
      <c r="JWI18" s="69"/>
      <c r="JWJ18" s="69"/>
      <c r="JWK18" s="69"/>
      <c r="JWL18" s="69"/>
      <c r="JWM18" s="69"/>
      <c r="JWN18" s="69"/>
      <c r="JWO18" s="69"/>
      <c r="JWP18" s="69"/>
      <c r="JWQ18" s="69"/>
      <c r="JWR18" s="69"/>
      <c r="JWS18" s="69"/>
      <c r="JWT18" s="69"/>
      <c r="JWU18" s="69"/>
      <c r="JWV18" s="69"/>
      <c r="JWW18" s="69"/>
      <c r="JWX18" s="69"/>
      <c r="JWY18" s="69"/>
      <c r="JWZ18" s="69"/>
      <c r="JXA18" s="69"/>
      <c r="JXB18" s="69"/>
      <c r="JXC18" s="69"/>
      <c r="JXD18" s="69"/>
      <c r="JXE18" s="69"/>
      <c r="JXF18" s="69"/>
      <c r="JXG18" s="69"/>
      <c r="JXH18" s="69"/>
      <c r="JXI18" s="69"/>
      <c r="JXJ18" s="69"/>
      <c r="JXK18" s="69"/>
      <c r="JXL18" s="69"/>
      <c r="JXM18" s="69"/>
      <c r="JXN18" s="69"/>
      <c r="JXO18" s="69"/>
      <c r="JXP18" s="69"/>
      <c r="JXQ18" s="69"/>
      <c r="JXR18" s="69"/>
      <c r="JXS18" s="69"/>
      <c r="JXT18" s="69"/>
      <c r="JXU18" s="69"/>
      <c r="JXV18" s="69"/>
      <c r="JXW18" s="69"/>
      <c r="JXX18" s="69"/>
      <c r="JXY18" s="69"/>
      <c r="JXZ18" s="69"/>
      <c r="JYA18" s="69"/>
      <c r="JYB18" s="69"/>
      <c r="JYC18" s="69"/>
      <c r="JYD18" s="69"/>
      <c r="JYE18" s="69"/>
      <c r="JYF18" s="69"/>
      <c r="JYG18" s="69"/>
      <c r="JYH18" s="69"/>
      <c r="JYI18" s="69"/>
      <c r="JYJ18" s="69"/>
      <c r="JYK18" s="69"/>
      <c r="JYL18" s="69"/>
      <c r="JYM18" s="69"/>
      <c r="JYN18" s="69"/>
      <c r="JYO18" s="69"/>
      <c r="JYP18" s="69"/>
      <c r="JYQ18" s="69"/>
      <c r="JYR18" s="69"/>
      <c r="JYS18" s="69"/>
      <c r="JYT18" s="69"/>
      <c r="JYU18" s="69"/>
      <c r="JYV18" s="69"/>
      <c r="JYW18" s="69"/>
      <c r="JYX18" s="69"/>
      <c r="JYY18" s="69"/>
      <c r="JYZ18" s="69"/>
      <c r="JZA18" s="69"/>
      <c r="JZB18" s="69"/>
      <c r="JZC18" s="69"/>
      <c r="JZD18" s="69"/>
      <c r="JZE18" s="69"/>
      <c r="JZF18" s="69"/>
      <c r="JZG18" s="69"/>
      <c r="JZH18" s="69"/>
      <c r="JZI18" s="69"/>
      <c r="JZJ18" s="69"/>
      <c r="JZK18" s="69"/>
      <c r="JZL18" s="69"/>
      <c r="JZM18" s="69"/>
      <c r="JZN18" s="69"/>
      <c r="JZO18" s="69"/>
      <c r="JZP18" s="69"/>
      <c r="JZQ18" s="69"/>
      <c r="JZR18" s="69"/>
      <c r="JZS18" s="69"/>
      <c r="JZT18" s="69"/>
      <c r="JZU18" s="69"/>
      <c r="JZV18" s="69"/>
      <c r="JZW18" s="69"/>
      <c r="JZX18" s="69"/>
      <c r="JZY18" s="69"/>
      <c r="JZZ18" s="69"/>
      <c r="KAA18" s="69"/>
      <c r="KAB18" s="69"/>
      <c r="KAC18" s="69"/>
      <c r="KAD18" s="69"/>
      <c r="KAE18" s="69"/>
      <c r="KAF18" s="69"/>
      <c r="KAG18" s="69"/>
      <c r="KAH18" s="69"/>
      <c r="KAI18" s="69"/>
      <c r="KAJ18" s="69"/>
      <c r="KAK18" s="69"/>
      <c r="KAL18" s="69"/>
      <c r="KAM18" s="69"/>
      <c r="KAN18" s="69"/>
      <c r="KAO18" s="69"/>
      <c r="KAP18" s="69"/>
      <c r="KAQ18" s="69"/>
      <c r="KAR18" s="69"/>
      <c r="KAS18" s="69"/>
      <c r="KAT18" s="69"/>
      <c r="KAU18" s="69"/>
      <c r="KAV18" s="69"/>
      <c r="KAW18" s="69"/>
      <c r="KAX18" s="69"/>
      <c r="KAY18" s="69"/>
      <c r="KAZ18" s="69"/>
      <c r="KBA18" s="69"/>
      <c r="KBB18" s="69"/>
      <c r="KBC18" s="69"/>
      <c r="KBD18" s="69"/>
      <c r="KBE18" s="69"/>
      <c r="KBF18" s="69"/>
      <c r="KBG18" s="69"/>
      <c r="KBH18" s="69"/>
      <c r="KBI18" s="69"/>
      <c r="KBJ18" s="69"/>
      <c r="KBK18" s="69"/>
      <c r="KBL18" s="69"/>
      <c r="KBM18" s="69"/>
      <c r="KBN18" s="69"/>
      <c r="KBO18" s="69"/>
      <c r="KBP18" s="69"/>
      <c r="KBQ18" s="69"/>
      <c r="KBR18" s="69"/>
      <c r="KBS18" s="69"/>
      <c r="KBT18" s="69"/>
      <c r="KBU18" s="69"/>
      <c r="KBV18" s="69"/>
      <c r="KBW18" s="69"/>
      <c r="KBX18" s="69"/>
      <c r="KBY18" s="69"/>
      <c r="KBZ18" s="69"/>
      <c r="KCA18" s="69"/>
      <c r="KCB18" s="69"/>
      <c r="KCC18" s="69"/>
      <c r="KCD18" s="69"/>
      <c r="KCE18" s="69"/>
      <c r="KCF18" s="69"/>
      <c r="KCG18" s="69"/>
      <c r="KCH18" s="69"/>
      <c r="KCI18" s="69"/>
      <c r="KCJ18" s="69"/>
      <c r="KCK18" s="69"/>
      <c r="KCL18" s="69"/>
      <c r="KCM18" s="69"/>
      <c r="KCN18" s="69"/>
      <c r="KCO18" s="69"/>
      <c r="KCP18" s="69"/>
      <c r="KCQ18" s="69"/>
      <c r="KCR18" s="69"/>
      <c r="KCS18" s="69"/>
      <c r="KCT18" s="69"/>
      <c r="KCU18" s="69"/>
      <c r="KCV18" s="69"/>
      <c r="KCW18" s="69"/>
      <c r="KCX18" s="69"/>
      <c r="KCY18" s="69"/>
      <c r="KCZ18" s="69"/>
      <c r="KDA18" s="69"/>
      <c r="KDB18" s="69"/>
      <c r="KDC18" s="69"/>
      <c r="KDD18" s="69"/>
      <c r="KDE18" s="69"/>
      <c r="KDF18" s="69"/>
      <c r="KDG18" s="69"/>
      <c r="KDH18" s="69"/>
      <c r="KDI18" s="69"/>
      <c r="KDJ18" s="69"/>
      <c r="KDK18" s="69"/>
      <c r="KDL18" s="69"/>
      <c r="KDM18" s="69"/>
      <c r="KDN18" s="69"/>
      <c r="KDO18" s="69"/>
      <c r="KDP18" s="69"/>
      <c r="KDQ18" s="69"/>
      <c r="KDR18" s="69"/>
      <c r="KDS18" s="69"/>
      <c r="KDT18" s="69"/>
      <c r="KDU18" s="69"/>
      <c r="KDV18" s="69"/>
      <c r="KDW18" s="69"/>
      <c r="KDX18" s="69"/>
      <c r="KDY18" s="69"/>
      <c r="KDZ18" s="69"/>
      <c r="KEA18" s="69"/>
      <c r="KEB18" s="69"/>
      <c r="KEC18" s="69"/>
      <c r="KED18" s="69"/>
      <c r="KEE18" s="69"/>
      <c r="KEF18" s="69"/>
      <c r="KEG18" s="69"/>
      <c r="KEH18" s="69"/>
      <c r="KEI18" s="69"/>
      <c r="KEJ18" s="69"/>
      <c r="KEK18" s="69"/>
      <c r="KEL18" s="69"/>
      <c r="KEM18" s="69"/>
      <c r="KEN18" s="69"/>
      <c r="KEO18" s="69"/>
      <c r="KEP18" s="69"/>
      <c r="KEQ18" s="69"/>
      <c r="KER18" s="69"/>
      <c r="KES18" s="69"/>
      <c r="KET18" s="69"/>
      <c r="KEU18" s="69"/>
      <c r="KEV18" s="69"/>
      <c r="KEW18" s="69"/>
      <c r="KEX18" s="69"/>
      <c r="KEY18" s="69"/>
      <c r="KEZ18" s="69"/>
      <c r="KFA18" s="69"/>
      <c r="KFB18" s="69"/>
      <c r="KFC18" s="69"/>
      <c r="KFD18" s="69"/>
      <c r="KFE18" s="69"/>
      <c r="KFF18" s="69"/>
      <c r="KFG18" s="69"/>
      <c r="KFH18" s="69"/>
      <c r="KFI18" s="69"/>
      <c r="KFJ18" s="69"/>
      <c r="KFK18" s="69"/>
      <c r="KFL18" s="69"/>
      <c r="KFM18" s="69"/>
      <c r="KFN18" s="69"/>
      <c r="KFO18" s="69"/>
      <c r="KFP18" s="69"/>
      <c r="KFQ18" s="69"/>
      <c r="KFR18" s="69"/>
      <c r="KFS18" s="69"/>
      <c r="KFT18" s="69"/>
      <c r="KFU18" s="69"/>
      <c r="KFV18" s="69"/>
      <c r="KFW18" s="69"/>
      <c r="KFX18" s="69"/>
      <c r="KFY18" s="69"/>
      <c r="KFZ18" s="69"/>
      <c r="KGA18" s="69"/>
      <c r="KGB18" s="69"/>
      <c r="KGC18" s="69"/>
      <c r="KGD18" s="69"/>
      <c r="KGE18" s="69"/>
      <c r="KGF18" s="69"/>
      <c r="KGG18" s="69"/>
      <c r="KGH18" s="69"/>
      <c r="KGI18" s="69"/>
      <c r="KGJ18" s="69"/>
      <c r="KGK18" s="69"/>
      <c r="KGL18" s="69"/>
      <c r="KGM18" s="69"/>
      <c r="KGN18" s="69"/>
      <c r="KGO18" s="69"/>
      <c r="KGP18" s="69"/>
      <c r="KGQ18" s="69"/>
      <c r="KGR18" s="69"/>
      <c r="KGS18" s="69"/>
      <c r="KGT18" s="69"/>
      <c r="KGU18" s="69"/>
      <c r="KGV18" s="69"/>
      <c r="KGW18" s="69"/>
      <c r="KGX18" s="69"/>
      <c r="KGY18" s="69"/>
      <c r="KGZ18" s="69"/>
      <c r="KHA18" s="69"/>
      <c r="KHB18" s="69"/>
      <c r="KHC18" s="69"/>
      <c r="KHD18" s="69"/>
      <c r="KHE18" s="69"/>
      <c r="KHF18" s="69"/>
      <c r="KHG18" s="69"/>
      <c r="KHH18" s="69"/>
      <c r="KHI18" s="69"/>
      <c r="KHJ18" s="69"/>
      <c r="KHK18" s="69"/>
      <c r="KHL18" s="69"/>
      <c r="KHM18" s="69"/>
      <c r="KHN18" s="69"/>
      <c r="KHO18" s="69"/>
      <c r="KHP18" s="69"/>
      <c r="KHQ18" s="69"/>
      <c r="KHR18" s="69"/>
      <c r="KHS18" s="69"/>
      <c r="KHT18" s="69"/>
      <c r="KHU18" s="69"/>
      <c r="KHV18" s="69"/>
      <c r="KHW18" s="69"/>
      <c r="KHX18" s="69"/>
      <c r="KHY18" s="69"/>
      <c r="KHZ18" s="69"/>
      <c r="KIA18" s="69"/>
      <c r="KIB18" s="69"/>
      <c r="KIC18" s="69"/>
      <c r="KID18" s="69"/>
      <c r="KIE18" s="69"/>
      <c r="KIF18" s="69"/>
      <c r="KIG18" s="69"/>
      <c r="KIH18" s="69"/>
      <c r="KII18" s="69"/>
      <c r="KIJ18" s="69"/>
      <c r="KIK18" s="69"/>
      <c r="KIL18" s="69"/>
      <c r="KIM18" s="69"/>
      <c r="KIN18" s="69"/>
      <c r="KIO18" s="69"/>
      <c r="KIP18" s="69"/>
      <c r="KIQ18" s="69"/>
      <c r="KIR18" s="69"/>
      <c r="KIS18" s="69"/>
      <c r="KIT18" s="69"/>
      <c r="KIU18" s="69"/>
      <c r="KIV18" s="69"/>
      <c r="KIW18" s="69"/>
      <c r="KIX18" s="69"/>
      <c r="KIY18" s="69"/>
      <c r="KIZ18" s="69"/>
      <c r="KJA18" s="69"/>
      <c r="KJB18" s="69"/>
      <c r="KJC18" s="69"/>
      <c r="KJD18" s="69"/>
      <c r="KJE18" s="69"/>
      <c r="KJF18" s="69"/>
      <c r="KJG18" s="69"/>
      <c r="KJH18" s="69"/>
      <c r="KJI18" s="69"/>
      <c r="KJJ18" s="69"/>
      <c r="KJK18" s="69"/>
      <c r="KJL18" s="69"/>
      <c r="KJM18" s="69"/>
      <c r="KJN18" s="69"/>
      <c r="KJO18" s="69"/>
      <c r="KJP18" s="69"/>
      <c r="KJQ18" s="69"/>
      <c r="KJR18" s="69"/>
      <c r="KJS18" s="69"/>
      <c r="KJT18" s="69"/>
      <c r="KJU18" s="69"/>
      <c r="KJV18" s="69"/>
      <c r="KJW18" s="69"/>
      <c r="KJX18" s="69"/>
      <c r="KJY18" s="69"/>
      <c r="KJZ18" s="69"/>
      <c r="KKA18" s="69"/>
      <c r="KKB18" s="69"/>
      <c r="KKC18" s="69"/>
      <c r="KKD18" s="69"/>
      <c r="KKE18" s="69"/>
      <c r="KKF18" s="69"/>
      <c r="KKG18" s="69"/>
      <c r="KKH18" s="69"/>
      <c r="KKI18" s="69"/>
      <c r="KKJ18" s="69"/>
      <c r="KKK18" s="69"/>
      <c r="KKL18" s="69"/>
      <c r="KKM18" s="69"/>
      <c r="KKN18" s="69"/>
      <c r="KKO18" s="69"/>
      <c r="KKP18" s="69"/>
      <c r="KKQ18" s="69"/>
      <c r="KKR18" s="69"/>
      <c r="KKS18" s="69"/>
      <c r="KKT18" s="69"/>
      <c r="KKU18" s="69"/>
      <c r="KKV18" s="69"/>
      <c r="KKW18" s="69"/>
      <c r="KKX18" s="69"/>
      <c r="KKY18" s="69"/>
      <c r="KKZ18" s="69"/>
      <c r="KLA18" s="69"/>
      <c r="KLB18" s="69"/>
      <c r="KLC18" s="69"/>
      <c r="KLD18" s="69"/>
      <c r="KLE18" s="69"/>
      <c r="KLF18" s="69"/>
      <c r="KLG18" s="69"/>
      <c r="KLH18" s="69"/>
      <c r="KLI18" s="69"/>
      <c r="KLJ18" s="69"/>
      <c r="KLK18" s="69"/>
      <c r="KLL18" s="69"/>
      <c r="KLM18" s="69"/>
      <c r="KLN18" s="69"/>
      <c r="KLO18" s="69"/>
      <c r="KLP18" s="69"/>
      <c r="KLQ18" s="69"/>
      <c r="KLR18" s="69"/>
      <c r="KLS18" s="69"/>
      <c r="KLT18" s="69"/>
      <c r="KLU18" s="69"/>
      <c r="KLV18" s="69"/>
      <c r="KLW18" s="69"/>
      <c r="KLX18" s="69"/>
      <c r="KLY18" s="69"/>
      <c r="KLZ18" s="69"/>
      <c r="KMA18" s="69"/>
      <c r="KMB18" s="69"/>
      <c r="KMC18" s="69"/>
      <c r="KMD18" s="69"/>
      <c r="KME18" s="69"/>
      <c r="KMF18" s="69"/>
      <c r="KMG18" s="69"/>
      <c r="KMH18" s="69"/>
      <c r="KMI18" s="69"/>
      <c r="KMJ18" s="69"/>
      <c r="KMK18" s="69"/>
      <c r="KML18" s="69"/>
      <c r="KMM18" s="69"/>
      <c r="KMN18" s="69"/>
      <c r="KMO18" s="69"/>
      <c r="KMP18" s="69"/>
      <c r="KMQ18" s="69"/>
      <c r="KMR18" s="69"/>
      <c r="KMS18" s="69"/>
      <c r="KMT18" s="69"/>
      <c r="KMU18" s="69"/>
      <c r="KMV18" s="69"/>
      <c r="KMW18" s="69"/>
      <c r="KMX18" s="69"/>
      <c r="KMY18" s="69"/>
      <c r="KMZ18" s="69"/>
      <c r="KNA18" s="69"/>
      <c r="KNB18" s="69"/>
      <c r="KNC18" s="69"/>
      <c r="KND18" s="69"/>
      <c r="KNE18" s="69"/>
      <c r="KNF18" s="69"/>
      <c r="KNG18" s="69"/>
      <c r="KNH18" s="69"/>
      <c r="KNI18" s="69"/>
      <c r="KNJ18" s="69"/>
      <c r="KNK18" s="69"/>
      <c r="KNL18" s="69"/>
      <c r="KNM18" s="69"/>
      <c r="KNN18" s="69"/>
      <c r="KNO18" s="69"/>
      <c r="KNP18" s="69"/>
      <c r="KNQ18" s="69"/>
      <c r="KNR18" s="69"/>
      <c r="KNS18" s="69"/>
      <c r="KNT18" s="69"/>
      <c r="KNU18" s="69"/>
      <c r="KNV18" s="69"/>
      <c r="KNW18" s="69"/>
      <c r="KNX18" s="69"/>
      <c r="KNY18" s="69"/>
      <c r="KNZ18" s="69"/>
      <c r="KOA18" s="69"/>
      <c r="KOB18" s="69"/>
      <c r="KOC18" s="69"/>
      <c r="KOD18" s="69"/>
      <c r="KOE18" s="69"/>
      <c r="KOF18" s="69"/>
      <c r="KOG18" s="69"/>
      <c r="KOH18" s="69"/>
      <c r="KOI18" s="69"/>
      <c r="KOJ18" s="69"/>
      <c r="KOK18" s="69"/>
      <c r="KOL18" s="69"/>
      <c r="KOM18" s="69"/>
      <c r="KON18" s="69"/>
      <c r="KOO18" s="69"/>
      <c r="KOP18" s="69"/>
      <c r="KOQ18" s="69"/>
      <c r="KOR18" s="69"/>
      <c r="KOS18" s="69"/>
      <c r="KOT18" s="69"/>
      <c r="KOU18" s="69"/>
      <c r="KOV18" s="69"/>
      <c r="KOW18" s="69"/>
      <c r="KOX18" s="69"/>
      <c r="KOY18" s="69"/>
      <c r="KOZ18" s="69"/>
      <c r="KPA18" s="69"/>
      <c r="KPB18" s="69"/>
      <c r="KPC18" s="69"/>
      <c r="KPD18" s="69"/>
      <c r="KPE18" s="69"/>
      <c r="KPF18" s="69"/>
      <c r="KPG18" s="69"/>
      <c r="KPH18" s="69"/>
      <c r="KPI18" s="69"/>
      <c r="KPJ18" s="69"/>
      <c r="KPK18" s="69"/>
      <c r="KPL18" s="69"/>
      <c r="KPM18" s="69"/>
      <c r="KPN18" s="69"/>
      <c r="KPO18" s="69"/>
      <c r="KPP18" s="69"/>
      <c r="KPQ18" s="69"/>
      <c r="KPR18" s="69"/>
      <c r="KPS18" s="69"/>
      <c r="KPT18" s="69"/>
      <c r="KPU18" s="69"/>
      <c r="KPV18" s="69"/>
      <c r="KPW18" s="69"/>
      <c r="KPX18" s="69"/>
      <c r="KPY18" s="69"/>
      <c r="KPZ18" s="69"/>
      <c r="KQA18" s="69"/>
      <c r="KQB18" s="69"/>
      <c r="KQC18" s="69"/>
      <c r="KQD18" s="69"/>
      <c r="KQE18" s="69"/>
      <c r="KQF18" s="69"/>
      <c r="KQG18" s="69"/>
      <c r="KQH18" s="69"/>
      <c r="KQI18" s="69"/>
      <c r="KQJ18" s="69"/>
      <c r="KQK18" s="69"/>
      <c r="KQL18" s="69"/>
      <c r="KQM18" s="69"/>
      <c r="KQN18" s="69"/>
      <c r="KQO18" s="69"/>
      <c r="KQP18" s="69"/>
      <c r="KQQ18" s="69"/>
      <c r="KQR18" s="69"/>
      <c r="KQS18" s="69"/>
      <c r="KQT18" s="69"/>
      <c r="KQU18" s="69"/>
      <c r="KQV18" s="69"/>
      <c r="KQW18" s="69"/>
      <c r="KQX18" s="69"/>
      <c r="KQY18" s="69"/>
      <c r="KQZ18" s="69"/>
      <c r="KRA18" s="69"/>
      <c r="KRB18" s="69"/>
      <c r="KRC18" s="69"/>
      <c r="KRD18" s="69"/>
      <c r="KRE18" s="69"/>
      <c r="KRF18" s="69"/>
      <c r="KRG18" s="69"/>
      <c r="KRH18" s="69"/>
      <c r="KRI18" s="69"/>
      <c r="KRJ18" s="69"/>
      <c r="KRK18" s="69"/>
      <c r="KRL18" s="69"/>
      <c r="KRM18" s="69"/>
      <c r="KRN18" s="69"/>
      <c r="KRO18" s="69"/>
      <c r="KRP18" s="69"/>
      <c r="KRQ18" s="69"/>
      <c r="KRR18" s="69"/>
      <c r="KRS18" s="69"/>
      <c r="KRT18" s="69"/>
      <c r="KRU18" s="69"/>
      <c r="KRV18" s="69"/>
      <c r="KRW18" s="69"/>
      <c r="KRX18" s="69"/>
      <c r="KRY18" s="69"/>
      <c r="KRZ18" s="69"/>
      <c r="KSA18" s="69"/>
      <c r="KSB18" s="69"/>
      <c r="KSC18" s="69"/>
      <c r="KSD18" s="69"/>
      <c r="KSE18" s="69"/>
      <c r="KSF18" s="69"/>
      <c r="KSG18" s="69"/>
      <c r="KSH18" s="69"/>
      <c r="KSI18" s="69"/>
      <c r="KSJ18" s="69"/>
      <c r="KSK18" s="69"/>
      <c r="KSL18" s="69"/>
      <c r="KSM18" s="69"/>
      <c r="KSN18" s="69"/>
      <c r="KSO18" s="69"/>
      <c r="KSP18" s="69"/>
      <c r="KSQ18" s="69"/>
      <c r="KSR18" s="69"/>
      <c r="KSS18" s="69"/>
      <c r="KST18" s="69"/>
      <c r="KSU18" s="69"/>
      <c r="KSV18" s="69"/>
      <c r="KSW18" s="69"/>
      <c r="KSX18" s="69"/>
      <c r="KSY18" s="69"/>
      <c r="KSZ18" s="69"/>
      <c r="KTA18" s="69"/>
      <c r="KTB18" s="69"/>
      <c r="KTC18" s="69"/>
      <c r="KTD18" s="69"/>
      <c r="KTE18" s="69"/>
      <c r="KTF18" s="69"/>
      <c r="KTG18" s="69"/>
      <c r="KTH18" s="69"/>
      <c r="KTI18" s="69"/>
      <c r="KTJ18" s="69"/>
      <c r="KTK18" s="69"/>
      <c r="KTL18" s="69"/>
      <c r="KTM18" s="69"/>
      <c r="KTN18" s="69"/>
      <c r="KTO18" s="69"/>
      <c r="KTP18" s="69"/>
      <c r="KTQ18" s="69"/>
      <c r="KTR18" s="69"/>
      <c r="KTS18" s="69"/>
      <c r="KTT18" s="69"/>
      <c r="KTU18" s="69"/>
      <c r="KTV18" s="69"/>
      <c r="KTW18" s="69"/>
      <c r="KTX18" s="69"/>
      <c r="KTY18" s="69"/>
      <c r="KTZ18" s="69"/>
      <c r="KUA18" s="69"/>
      <c r="KUB18" s="69"/>
      <c r="KUC18" s="69"/>
      <c r="KUD18" s="69"/>
      <c r="KUE18" s="69"/>
      <c r="KUF18" s="69"/>
      <c r="KUG18" s="69"/>
      <c r="KUH18" s="69"/>
      <c r="KUI18" s="69"/>
      <c r="KUJ18" s="69"/>
      <c r="KUK18" s="69"/>
      <c r="KUL18" s="69"/>
      <c r="KUM18" s="69"/>
      <c r="KUN18" s="69"/>
      <c r="KUO18" s="69"/>
      <c r="KUP18" s="69"/>
      <c r="KUQ18" s="69"/>
      <c r="KUR18" s="69"/>
      <c r="KUS18" s="69"/>
      <c r="KUT18" s="69"/>
      <c r="KUU18" s="69"/>
      <c r="KUV18" s="69"/>
      <c r="KUW18" s="69"/>
      <c r="KUX18" s="69"/>
      <c r="KUY18" s="69"/>
      <c r="KUZ18" s="69"/>
      <c r="KVA18" s="69"/>
      <c r="KVB18" s="69"/>
      <c r="KVC18" s="69"/>
      <c r="KVD18" s="69"/>
      <c r="KVE18" s="69"/>
      <c r="KVF18" s="69"/>
      <c r="KVG18" s="69"/>
      <c r="KVH18" s="69"/>
      <c r="KVI18" s="69"/>
      <c r="KVJ18" s="69"/>
      <c r="KVK18" s="69"/>
      <c r="KVL18" s="69"/>
      <c r="KVM18" s="69"/>
      <c r="KVN18" s="69"/>
      <c r="KVO18" s="69"/>
      <c r="KVP18" s="69"/>
      <c r="KVQ18" s="69"/>
      <c r="KVR18" s="69"/>
      <c r="KVS18" s="69"/>
      <c r="KVT18" s="69"/>
      <c r="KVU18" s="69"/>
      <c r="KVV18" s="69"/>
      <c r="KVW18" s="69"/>
      <c r="KVX18" s="69"/>
      <c r="KVY18" s="69"/>
      <c r="KVZ18" s="69"/>
      <c r="KWA18" s="69"/>
      <c r="KWB18" s="69"/>
      <c r="KWC18" s="69"/>
      <c r="KWD18" s="69"/>
      <c r="KWE18" s="69"/>
      <c r="KWF18" s="69"/>
      <c r="KWG18" s="69"/>
      <c r="KWH18" s="69"/>
      <c r="KWI18" s="69"/>
      <c r="KWJ18" s="69"/>
      <c r="KWK18" s="69"/>
      <c r="KWL18" s="69"/>
      <c r="KWM18" s="69"/>
      <c r="KWN18" s="69"/>
      <c r="KWO18" s="69"/>
      <c r="KWP18" s="69"/>
      <c r="KWQ18" s="69"/>
      <c r="KWR18" s="69"/>
      <c r="KWS18" s="69"/>
      <c r="KWT18" s="69"/>
      <c r="KWU18" s="69"/>
      <c r="KWV18" s="69"/>
      <c r="KWW18" s="69"/>
      <c r="KWX18" s="69"/>
      <c r="KWY18" s="69"/>
      <c r="KWZ18" s="69"/>
      <c r="KXA18" s="69"/>
      <c r="KXB18" s="69"/>
      <c r="KXC18" s="69"/>
      <c r="KXD18" s="69"/>
      <c r="KXE18" s="69"/>
      <c r="KXF18" s="69"/>
      <c r="KXG18" s="69"/>
      <c r="KXH18" s="69"/>
      <c r="KXI18" s="69"/>
      <c r="KXJ18" s="69"/>
      <c r="KXK18" s="69"/>
      <c r="KXL18" s="69"/>
      <c r="KXM18" s="69"/>
      <c r="KXN18" s="69"/>
      <c r="KXO18" s="69"/>
      <c r="KXP18" s="69"/>
      <c r="KXQ18" s="69"/>
      <c r="KXR18" s="69"/>
      <c r="KXS18" s="69"/>
      <c r="KXT18" s="69"/>
      <c r="KXU18" s="69"/>
      <c r="KXV18" s="69"/>
      <c r="KXW18" s="69"/>
      <c r="KXX18" s="69"/>
      <c r="KXY18" s="69"/>
      <c r="KXZ18" s="69"/>
      <c r="KYA18" s="69"/>
      <c r="KYB18" s="69"/>
      <c r="KYC18" s="69"/>
      <c r="KYD18" s="69"/>
      <c r="KYE18" s="69"/>
      <c r="KYF18" s="69"/>
      <c r="KYG18" s="69"/>
      <c r="KYH18" s="69"/>
      <c r="KYI18" s="69"/>
      <c r="KYJ18" s="69"/>
      <c r="KYK18" s="69"/>
      <c r="KYL18" s="69"/>
      <c r="KYM18" s="69"/>
      <c r="KYN18" s="69"/>
      <c r="KYO18" s="69"/>
      <c r="KYP18" s="69"/>
      <c r="KYQ18" s="69"/>
      <c r="KYR18" s="69"/>
      <c r="KYS18" s="69"/>
      <c r="KYT18" s="69"/>
      <c r="KYU18" s="69"/>
      <c r="KYV18" s="69"/>
      <c r="KYW18" s="69"/>
      <c r="KYX18" s="69"/>
      <c r="KYY18" s="69"/>
      <c r="KYZ18" s="69"/>
      <c r="KZA18" s="69"/>
      <c r="KZB18" s="69"/>
      <c r="KZC18" s="69"/>
      <c r="KZD18" s="69"/>
      <c r="KZE18" s="69"/>
      <c r="KZF18" s="69"/>
      <c r="KZG18" s="69"/>
      <c r="KZH18" s="69"/>
      <c r="KZI18" s="69"/>
      <c r="KZJ18" s="69"/>
      <c r="KZK18" s="69"/>
      <c r="KZL18" s="69"/>
      <c r="KZM18" s="69"/>
      <c r="KZN18" s="69"/>
      <c r="KZO18" s="69"/>
      <c r="KZP18" s="69"/>
      <c r="KZQ18" s="69"/>
      <c r="KZR18" s="69"/>
      <c r="KZS18" s="69"/>
      <c r="KZT18" s="69"/>
      <c r="KZU18" s="69"/>
      <c r="KZV18" s="69"/>
      <c r="KZW18" s="69"/>
      <c r="KZX18" s="69"/>
      <c r="KZY18" s="69"/>
      <c r="KZZ18" s="69"/>
      <c r="LAA18" s="69"/>
      <c r="LAB18" s="69"/>
      <c r="LAC18" s="69"/>
      <c r="LAD18" s="69"/>
      <c r="LAE18" s="69"/>
      <c r="LAF18" s="69"/>
      <c r="LAG18" s="69"/>
      <c r="LAH18" s="69"/>
      <c r="LAI18" s="69"/>
      <c r="LAJ18" s="69"/>
      <c r="LAK18" s="69"/>
      <c r="LAL18" s="69"/>
      <c r="LAM18" s="69"/>
      <c r="LAN18" s="69"/>
      <c r="LAO18" s="69"/>
      <c r="LAP18" s="69"/>
      <c r="LAQ18" s="69"/>
      <c r="LAR18" s="69"/>
      <c r="LAS18" s="69"/>
      <c r="LAT18" s="69"/>
      <c r="LAU18" s="69"/>
      <c r="LAV18" s="69"/>
      <c r="LAW18" s="69"/>
      <c r="LAX18" s="69"/>
      <c r="LAY18" s="69"/>
      <c r="LAZ18" s="69"/>
      <c r="LBA18" s="69"/>
      <c r="LBB18" s="69"/>
      <c r="LBC18" s="69"/>
      <c r="LBD18" s="69"/>
      <c r="LBE18" s="69"/>
      <c r="LBF18" s="69"/>
      <c r="LBG18" s="69"/>
      <c r="LBH18" s="69"/>
      <c r="LBI18" s="69"/>
      <c r="LBJ18" s="69"/>
      <c r="LBK18" s="69"/>
      <c r="LBL18" s="69"/>
      <c r="LBM18" s="69"/>
      <c r="LBN18" s="69"/>
      <c r="LBO18" s="69"/>
      <c r="LBP18" s="69"/>
      <c r="LBQ18" s="69"/>
      <c r="LBR18" s="69"/>
      <c r="LBS18" s="69"/>
      <c r="LBT18" s="69"/>
      <c r="LBU18" s="69"/>
      <c r="LBV18" s="69"/>
      <c r="LBW18" s="69"/>
      <c r="LBX18" s="69"/>
      <c r="LBY18" s="69"/>
      <c r="LBZ18" s="69"/>
      <c r="LCA18" s="69"/>
      <c r="LCB18" s="69"/>
      <c r="LCC18" s="69"/>
      <c r="LCD18" s="69"/>
      <c r="LCE18" s="69"/>
      <c r="LCF18" s="69"/>
      <c r="LCG18" s="69"/>
      <c r="LCH18" s="69"/>
      <c r="LCI18" s="69"/>
      <c r="LCJ18" s="69"/>
      <c r="LCK18" s="69"/>
      <c r="LCL18" s="69"/>
      <c r="LCM18" s="69"/>
      <c r="LCN18" s="69"/>
      <c r="LCO18" s="69"/>
      <c r="LCP18" s="69"/>
      <c r="LCQ18" s="69"/>
      <c r="LCR18" s="69"/>
      <c r="LCS18" s="69"/>
      <c r="LCT18" s="69"/>
      <c r="LCU18" s="69"/>
      <c r="LCV18" s="69"/>
      <c r="LCW18" s="69"/>
      <c r="LCX18" s="69"/>
      <c r="LCY18" s="69"/>
      <c r="LCZ18" s="69"/>
      <c r="LDA18" s="69"/>
      <c r="LDB18" s="69"/>
      <c r="LDC18" s="69"/>
      <c r="LDD18" s="69"/>
      <c r="LDE18" s="69"/>
      <c r="LDF18" s="69"/>
      <c r="LDG18" s="69"/>
      <c r="LDH18" s="69"/>
      <c r="LDI18" s="69"/>
      <c r="LDJ18" s="69"/>
      <c r="LDK18" s="69"/>
      <c r="LDL18" s="69"/>
      <c r="LDM18" s="69"/>
      <c r="LDN18" s="69"/>
      <c r="LDO18" s="69"/>
      <c r="LDP18" s="69"/>
      <c r="LDQ18" s="69"/>
      <c r="LDR18" s="69"/>
      <c r="LDS18" s="69"/>
      <c r="LDT18" s="69"/>
      <c r="LDU18" s="69"/>
      <c r="LDV18" s="69"/>
      <c r="LDW18" s="69"/>
      <c r="LDX18" s="69"/>
      <c r="LDY18" s="69"/>
      <c r="LDZ18" s="69"/>
      <c r="LEA18" s="69"/>
      <c r="LEB18" s="69"/>
      <c r="LEC18" s="69"/>
      <c r="LED18" s="69"/>
      <c r="LEE18" s="69"/>
      <c r="LEF18" s="69"/>
      <c r="LEG18" s="69"/>
      <c r="LEH18" s="69"/>
      <c r="LEI18" s="69"/>
      <c r="LEJ18" s="69"/>
      <c r="LEK18" s="69"/>
      <c r="LEL18" s="69"/>
      <c r="LEM18" s="69"/>
      <c r="LEN18" s="69"/>
      <c r="LEO18" s="69"/>
      <c r="LEP18" s="69"/>
      <c r="LEQ18" s="69"/>
      <c r="LER18" s="69"/>
      <c r="LES18" s="69"/>
      <c r="LET18" s="69"/>
      <c r="LEU18" s="69"/>
      <c r="LEV18" s="69"/>
      <c r="LEW18" s="69"/>
      <c r="LEX18" s="69"/>
      <c r="LEY18" s="69"/>
      <c r="LEZ18" s="69"/>
      <c r="LFA18" s="69"/>
      <c r="LFB18" s="69"/>
      <c r="LFC18" s="69"/>
      <c r="LFD18" s="69"/>
      <c r="LFE18" s="69"/>
      <c r="LFF18" s="69"/>
      <c r="LFG18" s="69"/>
      <c r="LFH18" s="69"/>
      <c r="LFI18" s="69"/>
      <c r="LFJ18" s="69"/>
      <c r="LFK18" s="69"/>
      <c r="LFL18" s="69"/>
      <c r="LFM18" s="69"/>
      <c r="LFN18" s="69"/>
      <c r="LFO18" s="69"/>
      <c r="LFP18" s="69"/>
      <c r="LFQ18" s="69"/>
      <c r="LFR18" s="69"/>
      <c r="LFS18" s="69"/>
      <c r="LFT18" s="69"/>
      <c r="LFU18" s="69"/>
      <c r="LFV18" s="69"/>
      <c r="LFW18" s="69"/>
      <c r="LFX18" s="69"/>
      <c r="LFY18" s="69"/>
      <c r="LFZ18" s="69"/>
      <c r="LGA18" s="69"/>
      <c r="LGB18" s="69"/>
      <c r="LGC18" s="69"/>
      <c r="LGD18" s="69"/>
      <c r="LGE18" s="69"/>
      <c r="LGF18" s="69"/>
      <c r="LGG18" s="69"/>
      <c r="LGH18" s="69"/>
      <c r="LGI18" s="69"/>
      <c r="LGJ18" s="69"/>
      <c r="LGK18" s="69"/>
      <c r="LGL18" s="69"/>
      <c r="LGM18" s="69"/>
      <c r="LGN18" s="69"/>
      <c r="LGO18" s="69"/>
      <c r="LGP18" s="69"/>
      <c r="LGQ18" s="69"/>
      <c r="LGR18" s="69"/>
      <c r="LGS18" s="69"/>
      <c r="LGT18" s="69"/>
      <c r="LGU18" s="69"/>
      <c r="LGV18" s="69"/>
      <c r="LGW18" s="69"/>
      <c r="LGX18" s="69"/>
      <c r="LGY18" s="69"/>
      <c r="LGZ18" s="69"/>
      <c r="LHA18" s="69"/>
      <c r="LHB18" s="69"/>
      <c r="LHC18" s="69"/>
      <c r="LHD18" s="69"/>
      <c r="LHE18" s="69"/>
      <c r="LHF18" s="69"/>
      <c r="LHG18" s="69"/>
      <c r="LHH18" s="69"/>
      <c r="LHI18" s="69"/>
      <c r="LHJ18" s="69"/>
      <c r="LHK18" s="69"/>
      <c r="LHL18" s="69"/>
      <c r="LHM18" s="69"/>
      <c r="LHN18" s="69"/>
      <c r="LHO18" s="69"/>
      <c r="LHP18" s="69"/>
      <c r="LHQ18" s="69"/>
      <c r="LHR18" s="69"/>
      <c r="LHS18" s="69"/>
      <c r="LHT18" s="69"/>
      <c r="LHU18" s="69"/>
      <c r="LHV18" s="69"/>
      <c r="LHW18" s="69"/>
      <c r="LHX18" s="69"/>
      <c r="LHY18" s="69"/>
      <c r="LHZ18" s="69"/>
      <c r="LIA18" s="69"/>
      <c r="LIB18" s="69"/>
      <c r="LIC18" s="69"/>
      <c r="LID18" s="69"/>
      <c r="LIE18" s="69"/>
      <c r="LIF18" s="69"/>
      <c r="LIG18" s="69"/>
      <c r="LIH18" s="69"/>
      <c r="LII18" s="69"/>
      <c r="LIJ18" s="69"/>
      <c r="LIK18" s="69"/>
      <c r="LIL18" s="69"/>
      <c r="LIM18" s="69"/>
      <c r="LIN18" s="69"/>
      <c r="LIO18" s="69"/>
      <c r="LIP18" s="69"/>
      <c r="LIQ18" s="69"/>
      <c r="LIR18" s="69"/>
      <c r="LIS18" s="69"/>
      <c r="LIT18" s="69"/>
      <c r="LIU18" s="69"/>
      <c r="LIV18" s="69"/>
      <c r="LIW18" s="69"/>
      <c r="LIX18" s="69"/>
      <c r="LIY18" s="69"/>
      <c r="LIZ18" s="69"/>
      <c r="LJA18" s="69"/>
      <c r="LJB18" s="69"/>
      <c r="LJC18" s="69"/>
      <c r="LJD18" s="69"/>
      <c r="LJE18" s="69"/>
      <c r="LJF18" s="69"/>
      <c r="LJG18" s="69"/>
      <c r="LJH18" s="69"/>
      <c r="LJI18" s="69"/>
      <c r="LJJ18" s="69"/>
      <c r="LJK18" s="69"/>
      <c r="LJL18" s="69"/>
      <c r="LJM18" s="69"/>
      <c r="LJN18" s="69"/>
      <c r="LJO18" s="69"/>
      <c r="LJP18" s="69"/>
      <c r="LJQ18" s="69"/>
      <c r="LJR18" s="69"/>
      <c r="LJS18" s="69"/>
      <c r="LJT18" s="69"/>
      <c r="LJU18" s="69"/>
      <c r="LJV18" s="69"/>
      <c r="LJW18" s="69"/>
      <c r="LJX18" s="69"/>
      <c r="LJY18" s="69"/>
      <c r="LJZ18" s="69"/>
      <c r="LKA18" s="69"/>
      <c r="LKB18" s="69"/>
      <c r="LKC18" s="69"/>
      <c r="LKD18" s="69"/>
      <c r="LKE18" s="69"/>
      <c r="LKF18" s="69"/>
      <c r="LKG18" s="69"/>
      <c r="LKH18" s="69"/>
      <c r="LKI18" s="69"/>
      <c r="LKJ18" s="69"/>
      <c r="LKK18" s="69"/>
      <c r="LKL18" s="69"/>
      <c r="LKM18" s="69"/>
      <c r="LKN18" s="69"/>
      <c r="LKO18" s="69"/>
      <c r="LKP18" s="69"/>
      <c r="LKQ18" s="69"/>
      <c r="LKR18" s="69"/>
      <c r="LKS18" s="69"/>
      <c r="LKT18" s="69"/>
      <c r="LKU18" s="69"/>
      <c r="LKV18" s="69"/>
      <c r="LKW18" s="69"/>
      <c r="LKX18" s="69"/>
      <c r="LKY18" s="69"/>
      <c r="LKZ18" s="69"/>
      <c r="LLA18" s="69"/>
      <c r="LLB18" s="69"/>
      <c r="LLC18" s="69"/>
      <c r="LLD18" s="69"/>
      <c r="LLE18" s="69"/>
      <c r="LLF18" s="69"/>
      <c r="LLG18" s="69"/>
      <c r="LLH18" s="69"/>
      <c r="LLI18" s="69"/>
      <c r="LLJ18" s="69"/>
      <c r="LLK18" s="69"/>
      <c r="LLL18" s="69"/>
      <c r="LLM18" s="69"/>
      <c r="LLN18" s="69"/>
      <c r="LLO18" s="69"/>
      <c r="LLP18" s="69"/>
      <c r="LLQ18" s="69"/>
      <c r="LLR18" s="69"/>
      <c r="LLS18" s="69"/>
      <c r="LLT18" s="69"/>
      <c r="LLU18" s="69"/>
      <c r="LLV18" s="69"/>
      <c r="LLW18" s="69"/>
      <c r="LLX18" s="69"/>
      <c r="LLY18" s="69"/>
      <c r="LLZ18" s="69"/>
      <c r="LMA18" s="69"/>
      <c r="LMB18" s="69"/>
      <c r="LMC18" s="69"/>
      <c r="LMD18" s="69"/>
      <c r="LME18" s="69"/>
      <c r="LMF18" s="69"/>
      <c r="LMG18" s="69"/>
      <c r="LMH18" s="69"/>
      <c r="LMI18" s="69"/>
      <c r="LMJ18" s="69"/>
      <c r="LMK18" s="69"/>
      <c r="LML18" s="69"/>
      <c r="LMM18" s="69"/>
      <c r="LMN18" s="69"/>
      <c r="LMO18" s="69"/>
      <c r="LMP18" s="69"/>
      <c r="LMQ18" s="69"/>
      <c r="LMR18" s="69"/>
      <c r="LMS18" s="69"/>
      <c r="LMT18" s="69"/>
      <c r="LMU18" s="69"/>
      <c r="LMV18" s="69"/>
      <c r="LMW18" s="69"/>
      <c r="LMX18" s="69"/>
      <c r="LMY18" s="69"/>
      <c r="LMZ18" s="69"/>
      <c r="LNA18" s="69"/>
      <c r="LNB18" s="69"/>
      <c r="LNC18" s="69"/>
      <c r="LND18" s="69"/>
      <c r="LNE18" s="69"/>
      <c r="LNF18" s="69"/>
      <c r="LNG18" s="69"/>
      <c r="LNH18" s="69"/>
      <c r="LNI18" s="69"/>
      <c r="LNJ18" s="69"/>
      <c r="LNK18" s="69"/>
      <c r="LNL18" s="69"/>
      <c r="LNM18" s="69"/>
      <c r="LNN18" s="69"/>
      <c r="LNO18" s="69"/>
      <c r="LNP18" s="69"/>
      <c r="LNQ18" s="69"/>
      <c r="LNR18" s="69"/>
      <c r="LNS18" s="69"/>
      <c r="LNT18" s="69"/>
      <c r="LNU18" s="69"/>
      <c r="LNV18" s="69"/>
      <c r="LNW18" s="69"/>
      <c r="LNX18" s="69"/>
      <c r="LNY18" s="69"/>
      <c r="LNZ18" s="69"/>
      <c r="LOA18" s="69"/>
      <c r="LOB18" s="69"/>
      <c r="LOC18" s="69"/>
      <c r="LOD18" s="69"/>
      <c r="LOE18" s="69"/>
      <c r="LOF18" s="69"/>
      <c r="LOG18" s="69"/>
      <c r="LOH18" s="69"/>
      <c r="LOI18" s="69"/>
      <c r="LOJ18" s="69"/>
      <c r="LOK18" s="69"/>
      <c r="LOL18" s="69"/>
      <c r="LOM18" s="69"/>
      <c r="LON18" s="69"/>
      <c r="LOO18" s="69"/>
      <c r="LOP18" s="69"/>
      <c r="LOQ18" s="69"/>
      <c r="LOR18" s="69"/>
      <c r="LOS18" s="69"/>
      <c r="LOT18" s="69"/>
      <c r="LOU18" s="69"/>
      <c r="LOV18" s="69"/>
      <c r="LOW18" s="69"/>
      <c r="LOX18" s="69"/>
      <c r="LOY18" s="69"/>
      <c r="LOZ18" s="69"/>
      <c r="LPA18" s="69"/>
      <c r="LPB18" s="69"/>
      <c r="LPC18" s="69"/>
      <c r="LPD18" s="69"/>
      <c r="LPE18" s="69"/>
      <c r="LPF18" s="69"/>
      <c r="LPG18" s="69"/>
      <c r="LPH18" s="69"/>
      <c r="LPI18" s="69"/>
      <c r="LPJ18" s="69"/>
      <c r="LPK18" s="69"/>
      <c r="LPL18" s="69"/>
      <c r="LPM18" s="69"/>
      <c r="LPN18" s="69"/>
      <c r="LPO18" s="69"/>
      <c r="LPP18" s="69"/>
      <c r="LPQ18" s="69"/>
      <c r="LPR18" s="69"/>
      <c r="LPS18" s="69"/>
      <c r="LPT18" s="69"/>
      <c r="LPU18" s="69"/>
      <c r="LPV18" s="69"/>
      <c r="LPW18" s="69"/>
      <c r="LPX18" s="69"/>
      <c r="LPY18" s="69"/>
      <c r="LPZ18" s="69"/>
      <c r="LQA18" s="69"/>
      <c r="LQB18" s="69"/>
      <c r="LQC18" s="69"/>
      <c r="LQD18" s="69"/>
      <c r="LQE18" s="69"/>
      <c r="LQF18" s="69"/>
      <c r="LQG18" s="69"/>
      <c r="LQH18" s="69"/>
      <c r="LQI18" s="69"/>
      <c r="LQJ18" s="69"/>
      <c r="LQK18" s="69"/>
      <c r="LQL18" s="69"/>
      <c r="LQM18" s="69"/>
      <c r="LQN18" s="69"/>
      <c r="LQO18" s="69"/>
      <c r="LQP18" s="69"/>
      <c r="LQQ18" s="69"/>
      <c r="LQR18" s="69"/>
      <c r="LQS18" s="69"/>
      <c r="LQT18" s="69"/>
      <c r="LQU18" s="69"/>
      <c r="LQV18" s="69"/>
      <c r="LQW18" s="69"/>
      <c r="LQX18" s="69"/>
      <c r="LQY18" s="69"/>
      <c r="LQZ18" s="69"/>
      <c r="LRA18" s="69"/>
      <c r="LRB18" s="69"/>
      <c r="LRC18" s="69"/>
      <c r="LRD18" s="69"/>
      <c r="LRE18" s="69"/>
      <c r="LRF18" s="69"/>
      <c r="LRG18" s="69"/>
      <c r="LRH18" s="69"/>
      <c r="LRI18" s="69"/>
      <c r="LRJ18" s="69"/>
      <c r="LRK18" s="69"/>
      <c r="LRL18" s="69"/>
      <c r="LRM18" s="69"/>
      <c r="LRN18" s="69"/>
      <c r="LRO18" s="69"/>
      <c r="LRP18" s="69"/>
      <c r="LRQ18" s="69"/>
      <c r="LRR18" s="69"/>
      <c r="LRS18" s="69"/>
      <c r="LRT18" s="69"/>
      <c r="LRU18" s="69"/>
      <c r="LRV18" s="69"/>
      <c r="LRW18" s="69"/>
      <c r="LRX18" s="69"/>
      <c r="LRY18" s="69"/>
      <c r="LRZ18" s="69"/>
      <c r="LSA18" s="69"/>
      <c r="LSB18" s="69"/>
      <c r="LSC18" s="69"/>
      <c r="LSD18" s="69"/>
      <c r="LSE18" s="69"/>
      <c r="LSF18" s="69"/>
      <c r="LSG18" s="69"/>
      <c r="LSH18" s="69"/>
      <c r="LSI18" s="69"/>
      <c r="LSJ18" s="69"/>
      <c r="LSK18" s="69"/>
      <c r="LSL18" s="69"/>
      <c r="LSM18" s="69"/>
      <c r="LSN18" s="69"/>
      <c r="LSO18" s="69"/>
      <c r="LSP18" s="69"/>
      <c r="LSQ18" s="69"/>
      <c r="LSR18" s="69"/>
      <c r="LSS18" s="69"/>
      <c r="LST18" s="69"/>
      <c r="LSU18" s="69"/>
      <c r="LSV18" s="69"/>
      <c r="LSW18" s="69"/>
      <c r="LSX18" s="69"/>
      <c r="LSY18" s="69"/>
      <c r="LSZ18" s="69"/>
      <c r="LTA18" s="69"/>
      <c r="LTB18" s="69"/>
      <c r="LTC18" s="69"/>
      <c r="LTD18" s="69"/>
      <c r="LTE18" s="69"/>
      <c r="LTF18" s="69"/>
      <c r="LTG18" s="69"/>
      <c r="LTH18" s="69"/>
      <c r="LTI18" s="69"/>
      <c r="LTJ18" s="69"/>
      <c r="LTK18" s="69"/>
      <c r="LTL18" s="69"/>
      <c r="LTM18" s="69"/>
      <c r="LTN18" s="69"/>
      <c r="LTO18" s="69"/>
      <c r="LTP18" s="69"/>
      <c r="LTQ18" s="69"/>
      <c r="LTR18" s="69"/>
      <c r="LTS18" s="69"/>
      <c r="LTT18" s="69"/>
      <c r="LTU18" s="69"/>
      <c r="LTV18" s="69"/>
      <c r="LTW18" s="69"/>
      <c r="LTX18" s="69"/>
      <c r="LTY18" s="69"/>
      <c r="LTZ18" s="69"/>
      <c r="LUA18" s="69"/>
      <c r="LUB18" s="69"/>
      <c r="LUC18" s="69"/>
      <c r="LUD18" s="69"/>
      <c r="LUE18" s="69"/>
      <c r="LUF18" s="69"/>
      <c r="LUG18" s="69"/>
      <c r="LUH18" s="69"/>
      <c r="LUI18" s="69"/>
      <c r="LUJ18" s="69"/>
      <c r="LUK18" s="69"/>
      <c r="LUL18" s="69"/>
      <c r="LUM18" s="69"/>
      <c r="LUN18" s="69"/>
      <c r="LUO18" s="69"/>
      <c r="LUP18" s="69"/>
      <c r="LUQ18" s="69"/>
      <c r="LUR18" s="69"/>
      <c r="LUS18" s="69"/>
      <c r="LUT18" s="69"/>
      <c r="LUU18" s="69"/>
      <c r="LUV18" s="69"/>
      <c r="LUW18" s="69"/>
      <c r="LUX18" s="69"/>
      <c r="LUY18" s="69"/>
      <c r="LUZ18" s="69"/>
      <c r="LVA18" s="69"/>
      <c r="LVB18" s="69"/>
      <c r="LVC18" s="69"/>
      <c r="LVD18" s="69"/>
      <c r="LVE18" s="69"/>
      <c r="LVF18" s="69"/>
      <c r="LVG18" s="69"/>
      <c r="LVH18" s="69"/>
      <c r="LVI18" s="69"/>
      <c r="LVJ18" s="69"/>
      <c r="LVK18" s="69"/>
      <c r="LVL18" s="69"/>
      <c r="LVM18" s="69"/>
      <c r="LVN18" s="69"/>
      <c r="LVO18" s="69"/>
      <c r="LVP18" s="69"/>
      <c r="LVQ18" s="69"/>
      <c r="LVR18" s="69"/>
      <c r="LVS18" s="69"/>
      <c r="LVT18" s="69"/>
      <c r="LVU18" s="69"/>
      <c r="LVV18" s="69"/>
      <c r="LVW18" s="69"/>
      <c r="LVX18" s="69"/>
      <c r="LVY18" s="69"/>
      <c r="LVZ18" s="69"/>
      <c r="LWA18" s="69"/>
      <c r="LWB18" s="69"/>
      <c r="LWC18" s="69"/>
      <c r="LWD18" s="69"/>
      <c r="LWE18" s="69"/>
      <c r="LWF18" s="69"/>
      <c r="LWG18" s="69"/>
      <c r="LWH18" s="69"/>
      <c r="LWI18" s="69"/>
      <c r="LWJ18" s="69"/>
      <c r="LWK18" s="69"/>
      <c r="LWL18" s="69"/>
      <c r="LWM18" s="69"/>
      <c r="LWN18" s="69"/>
      <c r="LWO18" s="69"/>
      <c r="LWP18" s="69"/>
      <c r="LWQ18" s="69"/>
      <c r="LWR18" s="69"/>
      <c r="LWS18" s="69"/>
      <c r="LWT18" s="69"/>
      <c r="LWU18" s="69"/>
      <c r="LWV18" s="69"/>
      <c r="LWW18" s="69"/>
      <c r="LWX18" s="69"/>
      <c r="LWY18" s="69"/>
      <c r="LWZ18" s="69"/>
      <c r="LXA18" s="69"/>
      <c r="LXB18" s="69"/>
      <c r="LXC18" s="69"/>
      <c r="LXD18" s="69"/>
      <c r="LXE18" s="69"/>
      <c r="LXF18" s="69"/>
      <c r="LXG18" s="69"/>
      <c r="LXH18" s="69"/>
      <c r="LXI18" s="69"/>
      <c r="LXJ18" s="69"/>
      <c r="LXK18" s="69"/>
      <c r="LXL18" s="69"/>
      <c r="LXM18" s="69"/>
      <c r="LXN18" s="69"/>
      <c r="LXO18" s="69"/>
      <c r="LXP18" s="69"/>
      <c r="LXQ18" s="69"/>
      <c r="LXR18" s="69"/>
      <c r="LXS18" s="69"/>
      <c r="LXT18" s="69"/>
      <c r="LXU18" s="69"/>
      <c r="LXV18" s="69"/>
      <c r="LXW18" s="69"/>
      <c r="LXX18" s="69"/>
      <c r="LXY18" s="69"/>
      <c r="LXZ18" s="69"/>
      <c r="LYA18" s="69"/>
      <c r="LYB18" s="69"/>
      <c r="LYC18" s="69"/>
      <c r="LYD18" s="69"/>
      <c r="LYE18" s="69"/>
      <c r="LYF18" s="69"/>
      <c r="LYG18" s="69"/>
      <c r="LYH18" s="69"/>
      <c r="LYI18" s="69"/>
      <c r="LYJ18" s="69"/>
      <c r="LYK18" s="69"/>
      <c r="LYL18" s="69"/>
      <c r="LYM18" s="69"/>
      <c r="LYN18" s="69"/>
      <c r="LYO18" s="69"/>
      <c r="LYP18" s="69"/>
      <c r="LYQ18" s="69"/>
      <c r="LYR18" s="69"/>
      <c r="LYS18" s="69"/>
      <c r="LYT18" s="69"/>
      <c r="LYU18" s="69"/>
      <c r="LYV18" s="69"/>
      <c r="LYW18" s="69"/>
      <c r="LYX18" s="69"/>
      <c r="LYY18" s="69"/>
      <c r="LYZ18" s="69"/>
      <c r="LZA18" s="69"/>
      <c r="LZB18" s="69"/>
      <c r="LZC18" s="69"/>
      <c r="LZD18" s="69"/>
      <c r="LZE18" s="69"/>
      <c r="LZF18" s="69"/>
      <c r="LZG18" s="69"/>
      <c r="LZH18" s="69"/>
      <c r="LZI18" s="69"/>
      <c r="LZJ18" s="69"/>
      <c r="LZK18" s="69"/>
      <c r="LZL18" s="69"/>
      <c r="LZM18" s="69"/>
      <c r="LZN18" s="69"/>
      <c r="LZO18" s="69"/>
      <c r="LZP18" s="69"/>
      <c r="LZQ18" s="69"/>
      <c r="LZR18" s="69"/>
      <c r="LZS18" s="69"/>
      <c r="LZT18" s="69"/>
      <c r="LZU18" s="69"/>
      <c r="LZV18" s="69"/>
      <c r="LZW18" s="69"/>
      <c r="LZX18" s="69"/>
      <c r="LZY18" s="69"/>
      <c r="LZZ18" s="69"/>
      <c r="MAA18" s="69"/>
      <c r="MAB18" s="69"/>
      <c r="MAC18" s="69"/>
      <c r="MAD18" s="69"/>
      <c r="MAE18" s="69"/>
      <c r="MAF18" s="69"/>
      <c r="MAG18" s="69"/>
      <c r="MAH18" s="69"/>
      <c r="MAI18" s="69"/>
      <c r="MAJ18" s="69"/>
      <c r="MAK18" s="69"/>
      <c r="MAL18" s="69"/>
      <c r="MAM18" s="69"/>
      <c r="MAN18" s="69"/>
      <c r="MAO18" s="69"/>
      <c r="MAP18" s="69"/>
      <c r="MAQ18" s="69"/>
      <c r="MAR18" s="69"/>
      <c r="MAS18" s="69"/>
      <c r="MAT18" s="69"/>
      <c r="MAU18" s="69"/>
      <c r="MAV18" s="69"/>
      <c r="MAW18" s="69"/>
      <c r="MAX18" s="69"/>
      <c r="MAY18" s="69"/>
      <c r="MAZ18" s="69"/>
      <c r="MBA18" s="69"/>
      <c r="MBB18" s="69"/>
      <c r="MBC18" s="69"/>
      <c r="MBD18" s="69"/>
      <c r="MBE18" s="69"/>
      <c r="MBF18" s="69"/>
      <c r="MBG18" s="69"/>
      <c r="MBH18" s="69"/>
      <c r="MBI18" s="69"/>
      <c r="MBJ18" s="69"/>
      <c r="MBK18" s="69"/>
      <c r="MBL18" s="69"/>
      <c r="MBM18" s="69"/>
      <c r="MBN18" s="69"/>
      <c r="MBO18" s="69"/>
      <c r="MBP18" s="69"/>
      <c r="MBQ18" s="69"/>
      <c r="MBR18" s="69"/>
      <c r="MBS18" s="69"/>
      <c r="MBT18" s="69"/>
      <c r="MBU18" s="69"/>
      <c r="MBV18" s="69"/>
      <c r="MBW18" s="69"/>
      <c r="MBX18" s="69"/>
      <c r="MBY18" s="69"/>
      <c r="MBZ18" s="69"/>
      <c r="MCA18" s="69"/>
      <c r="MCB18" s="69"/>
      <c r="MCC18" s="69"/>
      <c r="MCD18" s="69"/>
      <c r="MCE18" s="69"/>
      <c r="MCF18" s="69"/>
      <c r="MCG18" s="69"/>
      <c r="MCH18" s="69"/>
      <c r="MCI18" s="69"/>
      <c r="MCJ18" s="69"/>
      <c r="MCK18" s="69"/>
      <c r="MCL18" s="69"/>
      <c r="MCM18" s="69"/>
      <c r="MCN18" s="69"/>
      <c r="MCO18" s="69"/>
      <c r="MCP18" s="69"/>
      <c r="MCQ18" s="69"/>
      <c r="MCR18" s="69"/>
      <c r="MCS18" s="69"/>
      <c r="MCT18" s="69"/>
      <c r="MCU18" s="69"/>
      <c r="MCV18" s="69"/>
      <c r="MCW18" s="69"/>
      <c r="MCX18" s="69"/>
      <c r="MCY18" s="69"/>
      <c r="MCZ18" s="69"/>
      <c r="MDA18" s="69"/>
      <c r="MDB18" s="69"/>
      <c r="MDC18" s="69"/>
      <c r="MDD18" s="69"/>
      <c r="MDE18" s="69"/>
      <c r="MDF18" s="69"/>
      <c r="MDG18" s="69"/>
      <c r="MDH18" s="69"/>
      <c r="MDI18" s="69"/>
      <c r="MDJ18" s="69"/>
      <c r="MDK18" s="69"/>
      <c r="MDL18" s="69"/>
      <c r="MDM18" s="69"/>
      <c r="MDN18" s="69"/>
      <c r="MDO18" s="69"/>
      <c r="MDP18" s="69"/>
      <c r="MDQ18" s="69"/>
      <c r="MDR18" s="69"/>
      <c r="MDS18" s="69"/>
      <c r="MDT18" s="69"/>
      <c r="MDU18" s="69"/>
      <c r="MDV18" s="69"/>
      <c r="MDW18" s="69"/>
      <c r="MDX18" s="69"/>
      <c r="MDY18" s="69"/>
      <c r="MDZ18" s="69"/>
      <c r="MEA18" s="69"/>
      <c r="MEB18" s="69"/>
      <c r="MEC18" s="69"/>
      <c r="MED18" s="69"/>
      <c r="MEE18" s="69"/>
      <c r="MEF18" s="69"/>
      <c r="MEG18" s="69"/>
      <c r="MEH18" s="69"/>
      <c r="MEI18" s="69"/>
      <c r="MEJ18" s="69"/>
      <c r="MEK18" s="69"/>
      <c r="MEL18" s="69"/>
      <c r="MEM18" s="69"/>
      <c r="MEN18" s="69"/>
      <c r="MEO18" s="69"/>
      <c r="MEP18" s="69"/>
      <c r="MEQ18" s="69"/>
      <c r="MER18" s="69"/>
      <c r="MES18" s="69"/>
      <c r="MET18" s="69"/>
      <c r="MEU18" s="69"/>
      <c r="MEV18" s="69"/>
      <c r="MEW18" s="69"/>
      <c r="MEX18" s="69"/>
      <c r="MEY18" s="69"/>
      <c r="MEZ18" s="69"/>
      <c r="MFA18" s="69"/>
      <c r="MFB18" s="69"/>
      <c r="MFC18" s="69"/>
      <c r="MFD18" s="69"/>
      <c r="MFE18" s="69"/>
      <c r="MFF18" s="69"/>
      <c r="MFG18" s="69"/>
      <c r="MFH18" s="69"/>
      <c r="MFI18" s="69"/>
      <c r="MFJ18" s="69"/>
      <c r="MFK18" s="69"/>
      <c r="MFL18" s="69"/>
      <c r="MFM18" s="69"/>
      <c r="MFN18" s="69"/>
      <c r="MFO18" s="69"/>
      <c r="MFP18" s="69"/>
      <c r="MFQ18" s="69"/>
      <c r="MFR18" s="69"/>
      <c r="MFS18" s="69"/>
      <c r="MFT18" s="69"/>
      <c r="MFU18" s="69"/>
      <c r="MFV18" s="69"/>
      <c r="MFW18" s="69"/>
      <c r="MFX18" s="69"/>
      <c r="MFY18" s="69"/>
      <c r="MFZ18" s="69"/>
      <c r="MGA18" s="69"/>
      <c r="MGB18" s="69"/>
      <c r="MGC18" s="69"/>
      <c r="MGD18" s="69"/>
      <c r="MGE18" s="69"/>
      <c r="MGF18" s="69"/>
      <c r="MGG18" s="69"/>
      <c r="MGH18" s="69"/>
      <c r="MGI18" s="69"/>
      <c r="MGJ18" s="69"/>
      <c r="MGK18" s="69"/>
      <c r="MGL18" s="69"/>
      <c r="MGM18" s="69"/>
      <c r="MGN18" s="69"/>
      <c r="MGO18" s="69"/>
      <c r="MGP18" s="69"/>
      <c r="MGQ18" s="69"/>
      <c r="MGR18" s="69"/>
      <c r="MGS18" s="69"/>
      <c r="MGT18" s="69"/>
      <c r="MGU18" s="69"/>
      <c r="MGV18" s="69"/>
      <c r="MGW18" s="69"/>
      <c r="MGX18" s="69"/>
      <c r="MGY18" s="69"/>
      <c r="MGZ18" s="69"/>
      <c r="MHA18" s="69"/>
      <c r="MHB18" s="69"/>
      <c r="MHC18" s="69"/>
      <c r="MHD18" s="69"/>
      <c r="MHE18" s="69"/>
      <c r="MHF18" s="69"/>
      <c r="MHG18" s="69"/>
      <c r="MHH18" s="69"/>
      <c r="MHI18" s="69"/>
      <c r="MHJ18" s="69"/>
      <c r="MHK18" s="69"/>
      <c r="MHL18" s="69"/>
      <c r="MHM18" s="69"/>
      <c r="MHN18" s="69"/>
      <c r="MHO18" s="69"/>
      <c r="MHP18" s="69"/>
      <c r="MHQ18" s="69"/>
      <c r="MHR18" s="69"/>
      <c r="MHS18" s="69"/>
      <c r="MHT18" s="69"/>
      <c r="MHU18" s="69"/>
      <c r="MHV18" s="69"/>
      <c r="MHW18" s="69"/>
      <c r="MHX18" s="69"/>
      <c r="MHY18" s="69"/>
      <c r="MHZ18" s="69"/>
      <c r="MIA18" s="69"/>
      <c r="MIB18" s="69"/>
      <c r="MIC18" s="69"/>
      <c r="MID18" s="69"/>
      <c r="MIE18" s="69"/>
      <c r="MIF18" s="69"/>
      <c r="MIG18" s="69"/>
      <c r="MIH18" s="69"/>
      <c r="MII18" s="69"/>
      <c r="MIJ18" s="69"/>
      <c r="MIK18" s="69"/>
      <c r="MIL18" s="69"/>
      <c r="MIM18" s="69"/>
      <c r="MIN18" s="69"/>
      <c r="MIO18" s="69"/>
      <c r="MIP18" s="69"/>
      <c r="MIQ18" s="69"/>
      <c r="MIR18" s="69"/>
      <c r="MIS18" s="69"/>
      <c r="MIT18" s="69"/>
      <c r="MIU18" s="69"/>
      <c r="MIV18" s="69"/>
      <c r="MIW18" s="69"/>
      <c r="MIX18" s="69"/>
      <c r="MIY18" s="69"/>
      <c r="MIZ18" s="69"/>
      <c r="MJA18" s="69"/>
      <c r="MJB18" s="69"/>
      <c r="MJC18" s="69"/>
      <c r="MJD18" s="69"/>
      <c r="MJE18" s="69"/>
      <c r="MJF18" s="69"/>
      <c r="MJG18" s="69"/>
      <c r="MJH18" s="69"/>
      <c r="MJI18" s="69"/>
      <c r="MJJ18" s="69"/>
      <c r="MJK18" s="69"/>
      <c r="MJL18" s="69"/>
      <c r="MJM18" s="69"/>
      <c r="MJN18" s="69"/>
      <c r="MJO18" s="69"/>
      <c r="MJP18" s="69"/>
      <c r="MJQ18" s="69"/>
      <c r="MJR18" s="69"/>
      <c r="MJS18" s="69"/>
      <c r="MJT18" s="69"/>
      <c r="MJU18" s="69"/>
      <c r="MJV18" s="69"/>
      <c r="MJW18" s="69"/>
      <c r="MJX18" s="69"/>
      <c r="MJY18" s="69"/>
      <c r="MJZ18" s="69"/>
      <c r="MKA18" s="69"/>
      <c r="MKB18" s="69"/>
      <c r="MKC18" s="69"/>
      <c r="MKD18" s="69"/>
      <c r="MKE18" s="69"/>
      <c r="MKF18" s="69"/>
      <c r="MKG18" s="69"/>
      <c r="MKH18" s="69"/>
      <c r="MKI18" s="69"/>
      <c r="MKJ18" s="69"/>
      <c r="MKK18" s="69"/>
      <c r="MKL18" s="69"/>
      <c r="MKM18" s="69"/>
      <c r="MKN18" s="69"/>
      <c r="MKO18" s="69"/>
      <c r="MKP18" s="69"/>
      <c r="MKQ18" s="69"/>
      <c r="MKR18" s="69"/>
      <c r="MKS18" s="69"/>
      <c r="MKT18" s="69"/>
      <c r="MKU18" s="69"/>
      <c r="MKV18" s="69"/>
      <c r="MKW18" s="69"/>
      <c r="MKX18" s="69"/>
      <c r="MKY18" s="69"/>
      <c r="MKZ18" s="69"/>
      <c r="MLA18" s="69"/>
      <c r="MLB18" s="69"/>
      <c r="MLC18" s="69"/>
      <c r="MLD18" s="69"/>
      <c r="MLE18" s="69"/>
      <c r="MLF18" s="69"/>
      <c r="MLG18" s="69"/>
      <c r="MLH18" s="69"/>
      <c r="MLI18" s="69"/>
      <c r="MLJ18" s="69"/>
      <c r="MLK18" s="69"/>
      <c r="MLL18" s="69"/>
      <c r="MLM18" s="69"/>
      <c r="MLN18" s="69"/>
      <c r="MLO18" s="69"/>
      <c r="MLP18" s="69"/>
      <c r="MLQ18" s="69"/>
      <c r="MLR18" s="69"/>
      <c r="MLS18" s="69"/>
      <c r="MLT18" s="69"/>
      <c r="MLU18" s="69"/>
      <c r="MLV18" s="69"/>
      <c r="MLW18" s="69"/>
      <c r="MLX18" s="69"/>
      <c r="MLY18" s="69"/>
      <c r="MLZ18" s="69"/>
      <c r="MMA18" s="69"/>
      <c r="MMB18" s="69"/>
      <c r="MMC18" s="69"/>
      <c r="MMD18" s="69"/>
      <c r="MME18" s="69"/>
      <c r="MMF18" s="69"/>
      <c r="MMG18" s="69"/>
      <c r="MMH18" s="69"/>
      <c r="MMI18" s="69"/>
      <c r="MMJ18" s="69"/>
      <c r="MMK18" s="69"/>
      <c r="MML18" s="69"/>
      <c r="MMM18" s="69"/>
      <c r="MMN18" s="69"/>
      <c r="MMO18" s="69"/>
      <c r="MMP18" s="69"/>
      <c r="MMQ18" s="69"/>
      <c r="MMR18" s="69"/>
      <c r="MMS18" s="69"/>
      <c r="MMT18" s="69"/>
      <c r="MMU18" s="69"/>
      <c r="MMV18" s="69"/>
      <c r="MMW18" s="69"/>
      <c r="MMX18" s="69"/>
      <c r="MMY18" s="69"/>
      <c r="MMZ18" s="69"/>
      <c r="MNA18" s="69"/>
      <c r="MNB18" s="69"/>
      <c r="MNC18" s="69"/>
      <c r="MND18" s="69"/>
      <c r="MNE18" s="69"/>
      <c r="MNF18" s="69"/>
      <c r="MNG18" s="69"/>
      <c r="MNH18" s="69"/>
      <c r="MNI18" s="69"/>
      <c r="MNJ18" s="69"/>
      <c r="MNK18" s="69"/>
      <c r="MNL18" s="69"/>
      <c r="MNM18" s="69"/>
      <c r="MNN18" s="69"/>
      <c r="MNO18" s="69"/>
      <c r="MNP18" s="69"/>
      <c r="MNQ18" s="69"/>
      <c r="MNR18" s="69"/>
      <c r="MNS18" s="69"/>
      <c r="MNT18" s="69"/>
      <c r="MNU18" s="69"/>
      <c r="MNV18" s="69"/>
      <c r="MNW18" s="69"/>
      <c r="MNX18" s="69"/>
      <c r="MNY18" s="69"/>
      <c r="MNZ18" s="69"/>
      <c r="MOA18" s="69"/>
      <c r="MOB18" s="69"/>
      <c r="MOC18" s="69"/>
      <c r="MOD18" s="69"/>
      <c r="MOE18" s="69"/>
      <c r="MOF18" s="69"/>
      <c r="MOG18" s="69"/>
      <c r="MOH18" s="69"/>
      <c r="MOI18" s="69"/>
      <c r="MOJ18" s="69"/>
      <c r="MOK18" s="69"/>
      <c r="MOL18" s="69"/>
      <c r="MOM18" s="69"/>
      <c r="MON18" s="69"/>
      <c r="MOO18" s="69"/>
      <c r="MOP18" s="69"/>
      <c r="MOQ18" s="69"/>
      <c r="MOR18" s="69"/>
      <c r="MOS18" s="69"/>
      <c r="MOT18" s="69"/>
      <c r="MOU18" s="69"/>
      <c r="MOV18" s="69"/>
      <c r="MOW18" s="69"/>
      <c r="MOX18" s="69"/>
      <c r="MOY18" s="69"/>
      <c r="MOZ18" s="69"/>
      <c r="MPA18" s="69"/>
      <c r="MPB18" s="69"/>
      <c r="MPC18" s="69"/>
      <c r="MPD18" s="69"/>
      <c r="MPE18" s="69"/>
      <c r="MPF18" s="69"/>
      <c r="MPG18" s="69"/>
      <c r="MPH18" s="69"/>
      <c r="MPI18" s="69"/>
      <c r="MPJ18" s="69"/>
      <c r="MPK18" s="69"/>
      <c r="MPL18" s="69"/>
      <c r="MPM18" s="69"/>
      <c r="MPN18" s="69"/>
      <c r="MPO18" s="69"/>
      <c r="MPP18" s="69"/>
      <c r="MPQ18" s="69"/>
      <c r="MPR18" s="69"/>
      <c r="MPS18" s="69"/>
      <c r="MPT18" s="69"/>
      <c r="MPU18" s="69"/>
      <c r="MPV18" s="69"/>
      <c r="MPW18" s="69"/>
      <c r="MPX18" s="69"/>
      <c r="MPY18" s="69"/>
      <c r="MPZ18" s="69"/>
      <c r="MQA18" s="69"/>
      <c r="MQB18" s="69"/>
      <c r="MQC18" s="69"/>
      <c r="MQD18" s="69"/>
      <c r="MQE18" s="69"/>
      <c r="MQF18" s="69"/>
      <c r="MQG18" s="69"/>
      <c r="MQH18" s="69"/>
      <c r="MQI18" s="69"/>
      <c r="MQJ18" s="69"/>
      <c r="MQK18" s="69"/>
      <c r="MQL18" s="69"/>
      <c r="MQM18" s="69"/>
      <c r="MQN18" s="69"/>
      <c r="MQO18" s="69"/>
      <c r="MQP18" s="69"/>
      <c r="MQQ18" s="69"/>
      <c r="MQR18" s="69"/>
      <c r="MQS18" s="69"/>
      <c r="MQT18" s="69"/>
      <c r="MQU18" s="69"/>
      <c r="MQV18" s="69"/>
      <c r="MQW18" s="69"/>
      <c r="MQX18" s="69"/>
      <c r="MQY18" s="69"/>
      <c r="MQZ18" s="69"/>
      <c r="MRA18" s="69"/>
      <c r="MRB18" s="69"/>
      <c r="MRC18" s="69"/>
      <c r="MRD18" s="69"/>
      <c r="MRE18" s="69"/>
      <c r="MRF18" s="69"/>
      <c r="MRG18" s="69"/>
      <c r="MRH18" s="69"/>
      <c r="MRI18" s="69"/>
      <c r="MRJ18" s="69"/>
      <c r="MRK18" s="69"/>
      <c r="MRL18" s="69"/>
      <c r="MRM18" s="69"/>
      <c r="MRN18" s="69"/>
      <c r="MRO18" s="69"/>
      <c r="MRP18" s="69"/>
      <c r="MRQ18" s="69"/>
      <c r="MRR18" s="69"/>
      <c r="MRS18" s="69"/>
      <c r="MRT18" s="69"/>
      <c r="MRU18" s="69"/>
      <c r="MRV18" s="69"/>
      <c r="MRW18" s="69"/>
      <c r="MRX18" s="69"/>
      <c r="MRY18" s="69"/>
      <c r="MRZ18" s="69"/>
      <c r="MSA18" s="69"/>
      <c r="MSB18" s="69"/>
      <c r="MSC18" s="69"/>
      <c r="MSD18" s="69"/>
      <c r="MSE18" s="69"/>
      <c r="MSF18" s="69"/>
      <c r="MSG18" s="69"/>
      <c r="MSH18" s="69"/>
      <c r="MSI18" s="69"/>
      <c r="MSJ18" s="69"/>
      <c r="MSK18" s="69"/>
      <c r="MSL18" s="69"/>
      <c r="MSM18" s="69"/>
      <c r="MSN18" s="69"/>
      <c r="MSO18" s="69"/>
      <c r="MSP18" s="69"/>
      <c r="MSQ18" s="69"/>
      <c r="MSR18" s="69"/>
      <c r="MSS18" s="69"/>
      <c r="MST18" s="69"/>
      <c r="MSU18" s="69"/>
      <c r="MSV18" s="69"/>
      <c r="MSW18" s="69"/>
      <c r="MSX18" s="69"/>
      <c r="MSY18" s="69"/>
      <c r="MSZ18" s="69"/>
      <c r="MTA18" s="69"/>
      <c r="MTB18" s="69"/>
      <c r="MTC18" s="69"/>
      <c r="MTD18" s="69"/>
      <c r="MTE18" s="69"/>
      <c r="MTF18" s="69"/>
      <c r="MTG18" s="69"/>
      <c r="MTH18" s="69"/>
      <c r="MTI18" s="69"/>
      <c r="MTJ18" s="69"/>
      <c r="MTK18" s="69"/>
      <c r="MTL18" s="69"/>
      <c r="MTM18" s="69"/>
      <c r="MTN18" s="69"/>
      <c r="MTO18" s="69"/>
      <c r="MTP18" s="69"/>
      <c r="MTQ18" s="69"/>
      <c r="MTR18" s="69"/>
      <c r="MTS18" s="69"/>
      <c r="MTT18" s="69"/>
      <c r="MTU18" s="69"/>
      <c r="MTV18" s="69"/>
      <c r="MTW18" s="69"/>
      <c r="MTX18" s="69"/>
      <c r="MTY18" s="69"/>
      <c r="MTZ18" s="69"/>
      <c r="MUA18" s="69"/>
      <c r="MUB18" s="69"/>
      <c r="MUC18" s="69"/>
      <c r="MUD18" s="69"/>
      <c r="MUE18" s="69"/>
      <c r="MUF18" s="69"/>
      <c r="MUG18" s="69"/>
      <c r="MUH18" s="69"/>
      <c r="MUI18" s="69"/>
      <c r="MUJ18" s="69"/>
      <c r="MUK18" s="69"/>
      <c r="MUL18" s="69"/>
      <c r="MUM18" s="69"/>
      <c r="MUN18" s="69"/>
      <c r="MUO18" s="69"/>
      <c r="MUP18" s="69"/>
      <c r="MUQ18" s="69"/>
      <c r="MUR18" s="69"/>
      <c r="MUS18" s="69"/>
      <c r="MUT18" s="69"/>
      <c r="MUU18" s="69"/>
      <c r="MUV18" s="69"/>
      <c r="MUW18" s="69"/>
      <c r="MUX18" s="69"/>
      <c r="MUY18" s="69"/>
      <c r="MUZ18" s="69"/>
      <c r="MVA18" s="69"/>
      <c r="MVB18" s="69"/>
      <c r="MVC18" s="69"/>
      <c r="MVD18" s="69"/>
      <c r="MVE18" s="69"/>
      <c r="MVF18" s="69"/>
      <c r="MVG18" s="69"/>
      <c r="MVH18" s="69"/>
      <c r="MVI18" s="69"/>
      <c r="MVJ18" s="69"/>
      <c r="MVK18" s="69"/>
      <c r="MVL18" s="69"/>
      <c r="MVM18" s="69"/>
      <c r="MVN18" s="69"/>
      <c r="MVO18" s="69"/>
      <c r="MVP18" s="69"/>
      <c r="MVQ18" s="69"/>
      <c r="MVR18" s="69"/>
      <c r="MVS18" s="69"/>
      <c r="MVT18" s="69"/>
      <c r="MVU18" s="69"/>
      <c r="MVV18" s="69"/>
      <c r="MVW18" s="69"/>
      <c r="MVX18" s="69"/>
      <c r="MVY18" s="69"/>
      <c r="MVZ18" s="69"/>
      <c r="MWA18" s="69"/>
      <c r="MWB18" s="69"/>
      <c r="MWC18" s="69"/>
      <c r="MWD18" s="69"/>
      <c r="MWE18" s="69"/>
      <c r="MWF18" s="69"/>
      <c r="MWG18" s="69"/>
      <c r="MWH18" s="69"/>
      <c r="MWI18" s="69"/>
      <c r="MWJ18" s="69"/>
      <c r="MWK18" s="69"/>
      <c r="MWL18" s="69"/>
      <c r="MWM18" s="69"/>
      <c r="MWN18" s="69"/>
      <c r="MWO18" s="69"/>
      <c r="MWP18" s="69"/>
      <c r="MWQ18" s="69"/>
      <c r="MWR18" s="69"/>
      <c r="MWS18" s="69"/>
      <c r="MWT18" s="69"/>
      <c r="MWU18" s="69"/>
      <c r="MWV18" s="69"/>
      <c r="MWW18" s="69"/>
      <c r="MWX18" s="69"/>
      <c r="MWY18" s="69"/>
      <c r="MWZ18" s="69"/>
      <c r="MXA18" s="69"/>
      <c r="MXB18" s="69"/>
      <c r="MXC18" s="69"/>
      <c r="MXD18" s="69"/>
      <c r="MXE18" s="69"/>
      <c r="MXF18" s="69"/>
      <c r="MXG18" s="69"/>
      <c r="MXH18" s="69"/>
      <c r="MXI18" s="69"/>
      <c r="MXJ18" s="69"/>
      <c r="MXK18" s="69"/>
      <c r="MXL18" s="69"/>
      <c r="MXM18" s="69"/>
      <c r="MXN18" s="69"/>
      <c r="MXO18" s="69"/>
      <c r="MXP18" s="69"/>
      <c r="MXQ18" s="69"/>
      <c r="MXR18" s="69"/>
      <c r="MXS18" s="69"/>
      <c r="MXT18" s="69"/>
      <c r="MXU18" s="69"/>
      <c r="MXV18" s="69"/>
      <c r="MXW18" s="69"/>
      <c r="MXX18" s="69"/>
      <c r="MXY18" s="69"/>
      <c r="MXZ18" s="69"/>
      <c r="MYA18" s="69"/>
      <c r="MYB18" s="69"/>
      <c r="MYC18" s="69"/>
      <c r="MYD18" s="69"/>
      <c r="MYE18" s="69"/>
      <c r="MYF18" s="69"/>
      <c r="MYG18" s="69"/>
      <c r="MYH18" s="69"/>
      <c r="MYI18" s="69"/>
      <c r="MYJ18" s="69"/>
      <c r="MYK18" s="69"/>
      <c r="MYL18" s="69"/>
      <c r="MYM18" s="69"/>
      <c r="MYN18" s="69"/>
      <c r="MYO18" s="69"/>
      <c r="MYP18" s="69"/>
      <c r="MYQ18" s="69"/>
      <c r="MYR18" s="69"/>
      <c r="MYS18" s="69"/>
      <c r="MYT18" s="69"/>
      <c r="MYU18" s="69"/>
      <c r="MYV18" s="69"/>
      <c r="MYW18" s="69"/>
      <c r="MYX18" s="69"/>
      <c r="MYY18" s="69"/>
      <c r="MYZ18" s="69"/>
      <c r="MZA18" s="69"/>
      <c r="MZB18" s="69"/>
      <c r="MZC18" s="69"/>
      <c r="MZD18" s="69"/>
      <c r="MZE18" s="69"/>
      <c r="MZF18" s="69"/>
      <c r="MZG18" s="69"/>
      <c r="MZH18" s="69"/>
      <c r="MZI18" s="69"/>
      <c r="MZJ18" s="69"/>
      <c r="MZK18" s="69"/>
      <c r="MZL18" s="69"/>
      <c r="MZM18" s="69"/>
      <c r="MZN18" s="69"/>
      <c r="MZO18" s="69"/>
      <c r="MZP18" s="69"/>
      <c r="MZQ18" s="69"/>
      <c r="MZR18" s="69"/>
      <c r="MZS18" s="69"/>
      <c r="MZT18" s="69"/>
      <c r="MZU18" s="69"/>
      <c r="MZV18" s="69"/>
      <c r="MZW18" s="69"/>
      <c r="MZX18" s="69"/>
      <c r="MZY18" s="69"/>
      <c r="MZZ18" s="69"/>
      <c r="NAA18" s="69"/>
      <c r="NAB18" s="69"/>
      <c r="NAC18" s="69"/>
      <c r="NAD18" s="69"/>
      <c r="NAE18" s="69"/>
      <c r="NAF18" s="69"/>
      <c r="NAG18" s="69"/>
      <c r="NAH18" s="69"/>
      <c r="NAI18" s="69"/>
      <c r="NAJ18" s="69"/>
      <c r="NAK18" s="69"/>
      <c r="NAL18" s="69"/>
      <c r="NAM18" s="69"/>
      <c r="NAN18" s="69"/>
      <c r="NAO18" s="69"/>
      <c r="NAP18" s="69"/>
      <c r="NAQ18" s="69"/>
      <c r="NAR18" s="69"/>
      <c r="NAS18" s="69"/>
      <c r="NAT18" s="69"/>
      <c r="NAU18" s="69"/>
      <c r="NAV18" s="69"/>
      <c r="NAW18" s="69"/>
      <c r="NAX18" s="69"/>
      <c r="NAY18" s="69"/>
      <c r="NAZ18" s="69"/>
      <c r="NBA18" s="69"/>
      <c r="NBB18" s="69"/>
      <c r="NBC18" s="69"/>
      <c r="NBD18" s="69"/>
      <c r="NBE18" s="69"/>
      <c r="NBF18" s="69"/>
      <c r="NBG18" s="69"/>
      <c r="NBH18" s="69"/>
      <c r="NBI18" s="69"/>
      <c r="NBJ18" s="69"/>
      <c r="NBK18" s="69"/>
      <c r="NBL18" s="69"/>
      <c r="NBM18" s="69"/>
      <c r="NBN18" s="69"/>
      <c r="NBO18" s="69"/>
      <c r="NBP18" s="69"/>
      <c r="NBQ18" s="69"/>
      <c r="NBR18" s="69"/>
      <c r="NBS18" s="69"/>
      <c r="NBT18" s="69"/>
      <c r="NBU18" s="69"/>
      <c r="NBV18" s="69"/>
      <c r="NBW18" s="69"/>
      <c r="NBX18" s="69"/>
      <c r="NBY18" s="69"/>
      <c r="NBZ18" s="69"/>
      <c r="NCA18" s="69"/>
      <c r="NCB18" s="69"/>
      <c r="NCC18" s="69"/>
      <c r="NCD18" s="69"/>
      <c r="NCE18" s="69"/>
      <c r="NCF18" s="69"/>
      <c r="NCG18" s="69"/>
      <c r="NCH18" s="69"/>
      <c r="NCI18" s="69"/>
      <c r="NCJ18" s="69"/>
      <c r="NCK18" s="69"/>
      <c r="NCL18" s="69"/>
      <c r="NCM18" s="69"/>
      <c r="NCN18" s="69"/>
      <c r="NCO18" s="69"/>
      <c r="NCP18" s="69"/>
      <c r="NCQ18" s="69"/>
      <c r="NCR18" s="69"/>
      <c r="NCS18" s="69"/>
      <c r="NCT18" s="69"/>
      <c r="NCU18" s="69"/>
      <c r="NCV18" s="69"/>
      <c r="NCW18" s="69"/>
      <c r="NCX18" s="69"/>
      <c r="NCY18" s="69"/>
      <c r="NCZ18" s="69"/>
      <c r="NDA18" s="69"/>
      <c r="NDB18" s="69"/>
      <c r="NDC18" s="69"/>
      <c r="NDD18" s="69"/>
      <c r="NDE18" s="69"/>
      <c r="NDF18" s="69"/>
      <c r="NDG18" s="69"/>
      <c r="NDH18" s="69"/>
      <c r="NDI18" s="69"/>
      <c r="NDJ18" s="69"/>
      <c r="NDK18" s="69"/>
      <c r="NDL18" s="69"/>
      <c r="NDM18" s="69"/>
      <c r="NDN18" s="69"/>
      <c r="NDO18" s="69"/>
      <c r="NDP18" s="69"/>
      <c r="NDQ18" s="69"/>
      <c r="NDR18" s="69"/>
      <c r="NDS18" s="69"/>
      <c r="NDT18" s="69"/>
      <c r="NDU18" s="69"/>
      <c r="NDV18" s="69"/>
      <c r="NDW18" s="69"/>
      <c r="NDX18" s="69"/>
      <c r="NDY18" s="69"/>
      <c r="NDZ18" s="69"/>
      <c r="NEA18" s="69"/>
      <c r="NEB18" s="69"/>
      <c r="NEC18" s="69"/>
      <c r="NED18" s="69"/>
      <c r="NEE18" s="69"/>
      <c r="NEF18" s="69"/>
      <c r="NEG18" s="69"/>
      <c r="NEH18" s="69"/>
      <c r="NEI18" s="69"/>
      <c r="NEJ18" s="69"/>
      <c r="NEK18" s="69"/>
      <c r="NEL18" s="69"/>
      <c r="NEM18" s="69"/>
      <c r="NEN18" s="69"/>
      <c r="NEO18" s="69"/>
      <c r="NEP18" s="69"/>
      <c r="NEQ18" s="69"/>
      <c r="NER18" s="69"/>
      <c r="NES18" s="69"/>
      <c r="NET18" s="69"/>
      <c r="NEU18" s="69"/>
      <c r="NEV18" s="69"/>
      <c r="NEW18" s="69"/>
      <c r="NEX18" s="69"/>
      <c r="NEY18" s="69"/>
      <c r="NEZ18" s="69"/>
      <c r="NFA18" s="69"/>
      <c r="NFB18" s="69"/>
      <c r="NFC18" s="69"/>
      <c r="NFD18" s="69"/>
      <c r="NFE18" s="69"/>
      <c r="NFF18" s="69"/>
      <c r="NFG18" s="69"/>
      <c r="NFH18" s="69"/>
      <c r="NFI18" s="69"/>
      <c r="NFJ18" s="69"/>
      <c r="NFK18" s="69"/>
      <c r="NFL18" s="69"/>
      <c r="NFM18" s="69"/>
      <c r="NFN18" s="69"/>
      <c r="NFO18" s="69"/>
      <c r="NFP18" s="69"/>
      <c r="NFQ18" s="69"/>
      <c r="NFR18" s="69"/>
      <c r="NFS18" s="69"/>
      <c r="NFT18" s="69"/>
      <c r="NFU18" s="69"/>
      <c r="NFV18" s="69"/>
      <c r="NFW18" s="69"/>
      <c r="NFX18" s="69"/>
      <c r="NFY18" s="69"/>
      <c r="NFZ18" s="69"/>
      <c r="NGA18" s="69"/>
      <c r="NGB18" s="69"/>
      <c r="NGC18" s="69"/>
      <c r="NGD18" s="69"/>
      <c r="NGE18" s="69"/>
      <c r="NGF18" s="69"/>
      <c r="NGG18" s="69"/>
      <c r="NGH18" s="69"/>
      <c r="NGI18" s="69"/>
      <c r="NGJ18" s="69"/>
      <c r="NGK18" s="69"/>
      <c r="NGL18" s="69"/>
      <c r="NGM18" s="69"/>
      <c r="NGN18" s="69"/>
      <c r="NGO18" s="69"/>
      <c r="NGP18" s="69"/>
      <c r="NGQ18" s="69"/>
      <c r="NGR18" s="69"/>
      <c r="NGS18" s="69"/>
      <c r="NGT18" s="69"/>
      <c r="NGU18" s="69"/>
      <c r="NGV18" s="69"/>
      <c r="NGW18" s="69"/>
      <c r="NGX18" s="69"/>
      <c r="NGY18" s="69"/>
      <c r="NGZ18" s="69"/>
      <c r="NHA18" s="69"/>
      <c r="NHB18" s="69"/>
      <c r="NHC18" s="69"/>
      <c r="NHD18" s="69"/>
      <c r="NHE18" s="69"/>
      <c r="NHF18" s="69"/>
      <c r="NHG18" s="69"/>
      <c r="NHH18" s="69"/>
      <c r="NHI18" s="69"/>
      <c r="NHJ18" s="69"/>
      <c r="NHK18" s="69"/>
      <c r="NHL18" s="69"/>
      <c r="NHM18" s="69"/>
      <c r="NHN18" s="69"/>
      <c r="NHO18" s="69"/>
      <c r="NHP18" s="69"/>
      <c r="NHQ18" s="69"/>
      <c r="NHR18" s="69"/>
      <c r="NHS18" s="69"/>
      <c r="NHT18" s="69"/>
      <c r="NHU18" s="69"/>
      <c r="NHV18" s="69"/>
      <c r="NHW18" s="69"/>
      <c r="NHX18" s="69"/>
      <c r="NHY18" s="69"/>
      <c r="NHZ18" s="69"/>
      <c r="NIA18" s="69"/>
      <c r="NIB18" s="69"/>
      <c r="NIC18" s="69"/>
      <c r="NID18" s="69"/>
      <c r="NIE18" s="69"/>
      <c r="NIF18" s="69"/>
      <c r="NIG18" s="69"/>
      <c r="NIH18" s="69"/>
      <c r="NII18" s="69"/>
      <c r="NIJ18" s="69"/>
      <c r="NIK18" s="69"/>
      <c r="NIL18" s="69"/>
      <c r="NIM18" s="69"/>
      <c r="NIN18" s="69"/>
      <c r="NIO18" s="69"/>
      <c r="NIP18" s="69"/>
      <c r="NIQ18" s="69"/>
      <c r="NIR18" s="69"/>
      <c r="NIS18" s="69"/>
      <c r="NIT18" s="69"/>
      <c r="NIU18" s="69"/>
      <c r="NIV18" s="69"/>
      <c r="NIW18" s="69"/>
      <c r="NIX18" s="69"/>
      <c r="NIY18" s="69"/>
      <c r="NIZ18" s="69"/>
      <c r="NJA18" s="69"/>
      <c r="NJB18" s="69"/>
      <c r="NJC18" s="69"/>
      <c r="NJD18" s="69"/>
      <c r="NJE18" s="69"/>
      <c r="NJF18" s="69"/>
      <c r="NJG18" s="69"/>
      <c r="NJH18" s="69"/>
      <c r="NJI18" s="69"/>
      <c r="NJJ18" s="69"/>
      <c r="NJK18" s="69"/>
      <c r="NJL18" s="69"/>
      <c r="NJM18" s="69"/>
      <c r="NJN18" s="69"/>
      <c r="NJO18" s="69"/>
      <c r="NJP18" s="69"/>
      <c r="NJQ18" s="69"/>
      <c r="NJR18" s="69"/>
      <c r="NJS18" s="69"/>
      <c r="NJT18" s="69"/>
      <c r="NJU18" s="69"/>
      <c r="NJV18" s="69"/>
      <c r="NJW18" s="69"/>
      <c r="NJX18" s="69"/>
      <c r="NJY18" s="69"/>
      <c r="NJZ18" s="69"/>
      <c r="NKA18" s="69"/>
      <c r="NKB18" s="69"/>
      <c r="NKC18" s="69"/>
      <c r="NKD18" s="69"/>
      <c r="NKE18" s="69"/>
      <c r="NKF18" s="69"/>
      <c r="NKG18" s="69"/>
      <c r="NKH18" s="69"/>
      <c r="NKI18" s="69"/>
      <c r="NKJ18" s="69"/>
      <c r="NKK18" s="69"/>
      <c r="NKL18" s="69"/>
      <c r="NKM18" s="69"/>
      <c r="NKN18" s="69"/>
      <c r="NKO18" s="69"/>
      <c r="NKP18" s="69"/>
      <c r="NKQ18" s="69"/>
      <c r="NKR18" s="69"/>
      <c r="NKS18" s="69"/>
      <c r="NKT18" s="69"/>
      <c r="NKU18" s="69"/>
      <c r="NKV18" s="69"/>
      <c r="NKW18" s="69"/>
      <c r="NKX18" s="69"/>
      <c r="NKY18" s="69"/>
      <c r="NKZ18" s="69"/>
      <c r="NLA18" s="69"/>
      <c r="NLB18" s="69"/>
      <c r="NLC18" s="69"/>
      <c r="NLD18" s="69"/>
      <c r="NLE18" s="69"/>
      <c r="NLF18" s="69"/>
      <c r="NLG18" s="69"/>
      <c r="NLH18" s="69"/>
      <c r="NLI18" s="69"/>
      <c r="NLJ18" s="69"/>
      <c r="NLK18" s="69"/>
      <c r="NLL18" s="69"/>
      <c r="NLM18" s="69"/>
      <c r="NLN18" s="69"/>
      <c r="NLO18" s="69"/>
      <c r="NLP18" s="69"/>
      <c r="NLQ18" s="69"/>
      <c r="NLR18" s="69"/>
      <c r="NLS18" s="69"/>
      <c r="NLT18" s="69"/>
      <c r="NLU18" s="69"/>
      <c r="NLV18" s="69"/>
      <c r="NLW18" s="69"/>
      <c r="NLX18" s="69"/>
      <c r="NLY18" s="69"/>
      <c r="NLZ18" s="69"/>
      <c r="NMA18" s="69"/>
      <c r="NMB18" s="69"/>
      <c r="NMC18" s="69"/>
      <c r="NMD18" s="69"/>
      <c r="NME18" s="69"/>
      <c r="NMF18" s="69"/>
      <c r="NMG18" s="69"/>
      <c r="NMH18" s="69"/>
      <c r="NMI18" s="69"/>
      <c r="NMJ18" s="69"/>
      <c r="NMK18" s="69"/>
      <c r="NML18" s="69"/>
      <c r="NMM18" s="69"/>
      <c r="NMN18" s="69"/>
      <c r="NMO18" s="69"/>
      <c r="NMP18" s="69"/>
      <c r="NMQ18" s="69"/>
      <c r="NMR18" s="69"/>
      <c r="NMS18" s="69"/>
      <c r="NMT18" s="69"/>
      <c r="NMU18" s="69"/>
      <c r="NMV18" s="69"/>
      <c r="NMW18" s="69"/>
      <c r="NMX18" s="69"/>
      <c r="NMY18" s="69"/>
      <c r="NMZ18" s="69"/>
      <c r="NNA18" s="69"/>
      <c r="NNB18" s="69"/>
      <c r="NNC18" s="69"/>
      <c r="NND18" s="69"/>
      <c r="NNE18" s="69"/>
      <c r="NNF18" s="69"/>
      <c r="NNG18" s="69"/>
      <c r="NNH18" s="69"/>
      <c r="NNI18" s="69"/>
      <c r="NNJ18" s="69"/>
      <c r="NNK18" s="69"/>
      <c r="NNL18" s="69"/>
      <c r="NNM18" s="69"/>
      <c r="NNN18" s="69"/>
      <c r="NNO18" s="69"/>
      <c r="NNP18" s="69"/>
      <c r="NNQ18" s="69"/>
      <c r="NNR18" s="69"/>
      <c r="NNS18" s="69"/>
      <c r="NNT18" s="69"/>
      <c r="NNU18" s="69"/>
      <c r="NNV18" s="69"/>
      <c r="NNW18" s="69"/>
      <c r="NNX18" s="69"/>
      <c r="NNY18" s="69"/>
      <c r="NNZ18" s="69"/>
      <c r="NOA18" s="69"/>
      <c r="NOB18" s="69"/>
      <c r="NOC18" s="69"/>
      <c r="NOD18" s="69"/>
      <c r="NOE18" s="69"/>
      <c r="NOF18" s="69"/>
      <c r="NOG18" s="69"/>
      <c r="NOH18" s="69"/>
      <c r="NOI18" s="69"/>
      <c r="NOJ18" s="69"/>
      <c r="NOK18" s="69"/>
      <c r="NOL18" s="69"/>
      <c r="NOM18" s="69"/>
      <c r="NON18" s="69"/>
      <c r="NOO18" s="69"/>
      <c r="NOP18" s="69"/>
      <c r="NOQ18" s="69"/>
      <c r="NOR18" s="69"/>
      <c r="NOS18" s="69"/>
      <c r="NOT18" s="69"/>
      <c r="NOU18" s="69"/>
      <c r="NOV18" s="69"/>
      <c r="NOW18" s="69"/>
      <c r="NOX18" s="69"/>
      <c r="NOY18" s="69"/>
      <c r="NOZ18" s="69"/>
      <c r="NPA18" s="69"/>
      <c r="NPB18" s="69"/>
      <c r="NPC18" s="69"/>
      <c r="NPD18" s="69"/>
      <c r="NPE18" s="69"/>
      <c r="NPF18" s="69"/>
      <c r="NPG18" s="69"/>
      <c r="NPH18" s="69"/>
      <c r="NPI18" s="69"/>
      <c r="NPJ18" s="69"/>
      <c r="NPK18" s="69"/>
      <c r="NPL18" s="69"/>
      <c r="NPM18" s="69"/>
      <c r="NPN18" s="69"/>
      <c r="NPO18" s="69"/>
      <c r="NPP18" s="69"/>
      <c r="NPQ18" s="69"/>
      <c r="NPR18" s="69"/>
      <c r="NPS18" s="69"/>
      <c r="NPT18" s="69"/>
      <c r="NPU18" s="69"/>
      <c r="NPV18" s="69"/>
      <c r="NPW18" s="69"/>
      <c r="NPX18" s="69"/>
      <c r="NPY18" s="69"/>
      <c r="NPZ18" s="69"/>
      <c r="NQA18" s="69"/>
      <c r="NQB18" s="69"/>
      <c r="NQC18" s="69"/>
      <c r="NQD18" s="69"/>
      <c r="NQE18" s="69"/>
      <c r="NQF18" s="69"/>
      <c r="NQG18" s="69"/>
      <c r="NQH18" s="69"/>
      <c r="NQI18" s="69"/>
      <c r="NQJ18" s="69"/>
      <c r="NQK18" s="69"/>
      <c r="NQL18" s="69"/>
      <c r="NQM18" s="69"/>
      <c r="NQN18" s="69"/>
      <c r="NQO18" s="69"/>
      <c r="NQP18" s="69"/>
      <c r="NQQ18" s="69"/>
      <c r="NQR18" s="69"/>
      <c r="NQS18" s="69"/>
      <c r="NQT18" s="69"/>
      <c r="NQU18" s="69"/>
      <c r="NQV18" s="69"/>
      <c r="NQW18" s="69"/>
      <c r="NQX18" s="69"/>
      <c r="NQY18" s="69"/>
      <c r="NQZ18" s="69"/>
      <c r="NRA18" s="69"/>
      <c r="NRB18" s="69"/>
      <c r="NRC18" s="69"/>
      <c r="NRD18" s="69"/>
      <c r="NRE18" s="69"/>
      <c r="NRF18" s="69"/>
      <c r="NRG18" s="69"/>
      <c r="NRH18" s="69"/>
      <c r="NRI18" s="69"/>
      <c r="NRJ18" s="69"/>
      <c r="NRK18" s="69"/>
      <c r="NRL18" s="69"/>
      <c r="NRM18" s="69"/>
      <c r="NRN18" s="69"/>
      <c r="NRO18" s="69"/>
      <c r="NRP18" s="69"/>
      <c r="NRQ18" s="69"/>
      <c r="NRR18" s="69"/>
      <c r="NRS18" s="69"/>
      <c r="NRT18" s="69"/>
      <c r="NRU18" s="69"/>
      <c r="NRV18" s="69"/>
      <c r="NRW18" s="69"/>
      <c r="NRX18" s="69"/>
      <c r="NRY18" s="69"/>
      <c r="NRZ18" s="69"/>
      <c r="NSA18" s="69"/>
      <c r="NSB18" s="69"/>
      <c r="NSC18" s="69"/>
      <c r="NSD18" s="69"/>
      <c r="NSE18" s="69"/>
      <c r="NSF18" s="69"/>
      <c r="NSG18" s="69"/>
      <c r="NSH18" s="69"/>
      <c r="NSI18" s="69"/>
      <c r="NSJ18" s="69"/>
      <c r="NSK18" s="69"/>
      <c r="NSL18" s="69"/>
      <c r="NSM18" s="69"/>
      <c r="NSN18" s="69"/>
      <c r="NSO18" s="69"/>
      <c r="NSP18" s="69"/>
      <c r="NSQ18" s="69"/>
      <c r="NSR18" s="69"/>
      <c r="NSS18" s="69"/>
      <c r="NST18" s="69"/>
      <c r="NSU18" s="69"/>
      <c r="NSV18" s="69"/>
      <c r="NSW18" s="69"/>
      <c r="NSX18" s="69"/>
      <c r="NSY18" s="69"/>
      <c r="NSZ18" s="69"/>
      <c r="NTA18" s="69"/>
      <c r="NTB18" s="69"/>
      <c r="NTC18" s="69"/>
      <c r="NTD18" s="69"/>
      <c r="NTE18" s="69"/>
      <c r="NTF18" s="69"/>
      <c r="NTG18" s="69"/>
      <c r="NTH18" s="69"/>
      <c r="NTI18" s="69"/>
      <c r="NTJ18" s="69"/>
      <c r="NTK18" s="69"/>
      <c r="NTL18" s="69"/>
      <c r="NTM18" s="69"/>
      <c r="NTN18" s="69"/>
      <c r="NTO18" s="69"/>
      <c r="NTP18" s="69"/>
      <c r="NTQ18" s="69"/>
      <c r="NTR18" s="69"/>
      <c r="NTS18" s="69"/>
      <c r="NTT18" s="69"/>
      <c r="NTU18" s="69"/>
      <c r="NTV18" s="69"/>
      <c r="NTW18" s="69"/>
      <c r="NTX18" s="69"/>
      <c r="NTY18" s="69"/>
      <c r="NTZ18" s="69"/>
      <c r="NUA18" s="69"/>
      <c r="NUB18" s="69"/>
      <c r="NUC18" s="69"/>
      <c r="NUD18" s="69"/>
      <c r="NUE18" s="69"/>
      <c r="NUF18" s="69"/>
      <c r="NUG18" s="69"/>
      <c r="NUH18" s="69"/>
      <c r="NUI18" s="69"/>
      <c r="NUJ18" s="69"/>
      <c r="NUK18" s="69"/>
      <c r="NUL18" s="69"/>
      <c r="NUM18" s="69"/>
      <c r="NUN18" s="69"/>
      <c r="NUO18" s="69"/>
      <c r="NUP18" s="69"/>
      <c r="NUQ18" s="69"/>
      <c r="NUR18" s="69"/>
      <c r="NUS18" s="69"/>
      <c r="NUT18" s="69"/>
      <c r="NUU18" s="69"/>
      <c r="NUV18" s="69"/>
      <c r="NUW18" s="69"/>
      <c r="NUX18" s="69"/>
      <c r="NUY18" s="69"/>
      <c r="NUZ18" s="69"/>
      <c r="NVA18" s="69"/>
      <c r="NVB18" s="69"/>
      <c r="NVC18" s="69"/>
      <c r="NVD18" s="69"/>
      <c r="NVE18" s="69"/>
      <c r="NVF18" s="69"/>
      <c r="NVG18" s="69"/>
      <c r="NVH18" s="69"/>
      <c r="NVI18" s="69"/>
      <c r="NVJ18" s="69"/>
      <c r="NVK18" s="69"/>
      <c r="NVL18" s="69"/>
      <c r="NVM18" s="69"/>
      <c r="NVN18" s="69"/>
      <c r="NVO18" s="69"/>
      <c r="NVP18" s="69"/>
      <c r="NVQ18" s="69"/>
      <c r="NVR18" s="69"/>
      <c r="NVS18" s="69"/>
      <c r="NVT18" s="69"/>
      <c r="NVU18" s="69"/>
      <c r="NVV18" s="69"/>
      <c r="NVW18" s="69"/>
      <c r="NVX18" s="69"/>
      <c r="NVY18" s="69"/>
      <c r="NVZ18" s="69"/>
      <c r="NWA18" s="69"/>
      <c r="NWB18" s="69"/>
      <c r="NWC18" s="69"/>
      <c r="NWD18" s="69"/>
      <c r="NWE18" s="69"/>
      <c r="NWF18" s="69"/>
      <c r="NWG18" s="69"/>
      <c r="NWH18" s="69"/>
      <c r="NWI18" s="69"/>
      <c r="NWJ18" s="69"/>
      <c r="NWK18" s="69"/>
      <c r="NWL18" s="69"/>
      <c r="NWM18" s="69"/>
      <c r="NWN18" s="69"/>
      <c r="NWO18" s="69"/>
      <c r="NWP18" s="69"/>
      <c r="NWQ18" s="69"/>
      <c r="NWR18" s="69"/>
      <c r="NWS18" s="69"/>
      <c r="NWT18" s="69"/>
      <c r="NWU18" s="69"/>
      <c r="NWV18" s="69"/>
      <c r="NWW18" s="69"/>
      <c r="NWX18" s="69"/>
      <c r="NWY18" s="69"/>
      <c r="NWZ18" s="69"/>
      <c r="NXA18" s="69"/>
      <c r="NXB18" s="69"/>
      <c r="NXC18" s="69"/>
      <c r="NXD18" s="69"/>
      <c r="NXE18" s="69"/>
      <c r="NXF18" s="69"/>
      <c r="NXG18" s="69"/>
      <c r="NXH18" s="69"/>
      <c r="NXI18" s="69"/>
      <c r="NXJ18" s="69"/>
      <c r="NXK18" s="69"/>
      <c r="NXL18" s="69"/>
      <c r="NXM18" s="69"/>
      <c r="NXN18" s="69"/>
      <c r="NXO18" s="69"/>
      <c r="NXP18" s="69"/>
      <c r="NXQ18" s="69"/>
      <c r="NXR18" s="69"/>
      <c r="NXS18" s="69"/>
      <c r="NXT18" s="69"/>
      <c r="NXU18" s="69"/>
      <c r="NXV18" s="69"/>
      <c r="NXW18" s="69"/>
      <c r="NXX18" s="69"/>
      <c r="NXY18" s="69"/>
      <c r="NXZ18" s="69"/>
      <c r="NYA18" s="69"/>
      <c r="NYB18" s="69"/>
      <c r="NYC18" s="69"/>
      <c r="NYD18" s="69"/>
      <c r="NYE18" s="69"/>
      <c r="NYF18" s="69"/>
      <c r="NYG18" s="69"/>
      <c r="NYH18" s="69"/>
      <c r="NYI18" s="69"/>
      <c r="NYJ18" s="69"/>
      <c r="NYK18" s="69"/>
      <c r="NYL18" s="69"/>
      <c r="NYM18" s="69"/>
      <c r="NYN18" s="69"/>
      <c r="NYO18" s="69"/>
      <c r="NYP18" s="69"/>
      <c r="NYQ18" s="69"/>
      <c r="NYR18" s="69"/>
      <c r="NYS18" s="69"/>
      <c r="NYT18" s="69"/>
      <c r="NYU18" s="69"/>
      <c r="NYV18" s="69"/>
      <c r="NYW18" s="69"/>
      <c r="NYX18" s="69"/>
      <c r="NYY18" s="69"/>
      <c r="NYZ18" s="69"/>
      <c r="NZA18" s="69"/>
      <c r="NZB18" s="69"/>
      <c r="NZC18" s="69"/>
      <c r="NZD18" s="69"/>
      <c r="NZE18" s="69"/>
      <c r="NZF18" s="69"/>
      <c r="NZG18" s="69"/>
      <c r="NZH18" s="69"/>
      <c r="NZI18" s="69"/>
      <c r="NZJ18" s="69"/>
      <c r="NZK18" s="69"/>
      <c r="NZL18" s="69"/>
      <c r="NZM18" s="69"/>
      <c r="NZN18" s="69"/>
      <c r="NZO18" s="69"/>
      <c r="NZP18" s="69"/>
      <c r="NZQ18" s="69"/>
      <c r="NZR18" s="69"/>
      <c r="NZS18" s="69"/>
      <c r="NZT18" s="69"/>
      <c r="NZU18" s="69"/>
      <c r="NZV18" s="69"/>
      <c r="NZW18" s="69"/>
      <c r="NZX18" s="69"/>
      <c r="NZY18" s="69"/>
      <c r="NZZ18" s="69"/>
      <c r="OAA18" s="69"/>
      <c r="OAB18" s="69"/>
      <c r="OAC18" s="69"/>
      <c r="OAD18" s="69"/>
      <c r="OAE18" s="69"/>
      <c r="OAF18" s="69"/>
      <c r="OAG18" s="69"/>
      <c r="OAH18" s="69"/>
      <c r="OAI18" s="69"/>
      <c r="OAJ18" s="69"/>
      <c r="OAK18" s="69"/>
      <c r="OAL18" s="69"/>
      <c r="OAM18" s="69"/>
      <c r="OAN18" s="69"/>
      <c r="OAO18" s="69"/>
      <c r="OAP18" s="69"/>
      <c r="OAQ18" s="69"/>
      <c r="OAR18" s="69"/>
      <c r="OAS18" s="69"/>
      <c r="OAT18" s="69"/>
      <c r="OAU18" s="69"/>
      <c r="OAV18" s="69"/>
      <c r="OAW18" s="69"/>
      <c r="OAX18" s="69"/>
      <c r="OAY18" s="69"/>
      <c r="OAZ18" s="69"/>
      <c r="OBA18" s="69"/>
      <c r="OBB18" s="69"/>
      <c r="OBC18" s="69"/>
      <c r="OBD18" s="69"/>
      <c r="OBE18" s="69"/>
      <c r="OBF18" s="69"/>
      <c r="OBG18" s="69"/>
      <c r="OBH18" s="69"/>
      <c r="OBI18" s="69"/>
      <c r="OBJ18" s="69"/>
      <c r="OBK18" s="69"/>
      <c r="OBL18" s="69"/>
      <c r="OBM18" s="69"/>
      <c r="OBN18" s="69"/>
      <c r="OBO18" s="69"/>
      <c r="OBP18" s="69"/>
      <c r="OBQ18" s="69"/>
      <c r="OBR18" s="69"/>
      <c r="OBS18" s="69"/>
      <c r="OBT18" s="69"/>
      <c r="OBU18" s="69"/>
      <c r="OBV18" s="69"/>
      <c r="OBW18" s="69"/>
      <c r="OBX18" s="69"/>
      <c r="OBY18" s="69"/>
      <c r="OBZ18" s="69"/>
      <c r="OCA18" s="69"/>
      <c r="OCB18" s="69"/>
      <c r="OCC18" s="69"/>
      <c r="OCD18" s="69"/>
      <c r="OCE18" s="69"/>
      <c r="OCF18" s="69"/>
      <c r="OCG18" s="69"/>
      <c r="OCH18" s="69"/>
      <c r="OCI18" s="69"/>
      <c r="OCJ18" s="69"/>
      <c r="OCK18" s="69"/>
      <c r="OCL18" s="69"/>
      <c r="OCM18" s="69"/>
      <c r="OCN18" s="69"/>
      <c r="OCO18" s="69"/>
      <c r="OCP18" s="69"/>
      <c r="OCQ18" s="69"/>
      <c r="OCR18" s="69"/>
      <c r="OCS18" s="69"/>
      <c r="OCT18" s="69"/>
      <c r="OCU18" s="69"/>
      <c r="OCV18" s="69"/>
      <c r="OCW18" s="69"/>
      <c r="OCX18" s="69"/>
      <c r="OCY18" s="69"/>
      <c r="OCZ18" s="69"/>
      <c r="ODA18" s="69"/>
      <c r="ODB18" s="69"/>
      <c r="ODC18" s="69"/>
      <c r="ODD18" s="69"/>
      <c r="ODE18" s="69"/>
      <c r="ODF18" s="69"/>
      <c r="ODG18" s="69"/>
      <c r="ODH18" s="69"/>
      <c r="ODI18" s="69"/>
      <c r="ODJ18" s="69"/>
      <c r="ODK18" s="69"/>
      <c r="ODL18" s="69"/>
      <c r="ODM18" s="69"/>
      <c r="ODN18" s="69"/>
      <c r="ODO18" s="69"/>
      <c r="ODP18" s="69"/>
      <c r="ODQ18" s="69"/>
      <c r="ODR18" s="69"/>
      <c r="ODS18" s="69"/>
      <c r="ODT18" s="69"/>
      <c r="ODU18" s="69"/>
      <c r="ODV18" s="69"/>
      <c r="ODW18" s="69"/>
      <c r="ODX18" s="69"/>
      <c r="ODY18" s="69"/>
      <c r="ODZ18" s="69"/>
      <c r="OEA18" s="69"/>
      <c r="OEB18" s="69"/>
      <c r="OEC18" s="69"/>
      <c r="OED18" s="69"/>
      <c r="OEE18" s="69"/>
      <c r="OEF18" s="69"/>
      <c r="OEG18" s="69"/>
      <c r="OEH18" s="69"/>
      <c r="OEI18" s="69"/>
      <c r="OEJ18" s="69"/>
      <c r="OEK18" s="69"/>
      <c r="OEL18" s="69"/>
      <c r="OEM18" s="69"/>
      <c r="OEN18" s="69"/>
      <c r="OEO18" s="69"/>
      <c r="OEP18" s="69"/>
      <c r="OEQ18" s="69"/>
      <c r="OER18" s="69"/>
      <c r="OES18" s="69"/>
      <c r="OET18" s="69"/>
      <c r="OEU18" s="69"/>
      <c r="OEV18" s="69"/>
      <c r="OEW18" s="69"/>
      <c r="OEX18" s="69"/>
      <c r="OEY18" s="69"/>
      <c r="OEZ18" s="69"/>
      <c r="OFA18" s="69"/>
      <c r="OFB18" s="69"/>
      <c r="OFC18" s="69"/>
      <c r="OFD18" s="69"/>
      <c r="OFE18" s="69"/>
      <c r="OFF18" s="69"/>
      <c r="OFG18" s="69"/>
      <c r="OFH18" s="69"/>
      <c r="OFI18" s="69"/>
      <c r="OFJ18" s="69"/>
      <c r="OFK18" s="69"/>
      <c r="OFL18" s="69"/>
      <c r="OFM18" s="69"/>
      <c r="OFN18" s="69"/>
      <c r="OFO18" s="69"/>
      <c r="OFP18" s="69"/>
      <c r="OFQ18" s="69"/>
      <c r="OFR18" s="69"/>
      <c r="OFS18" s="69"/>
      <c r="OFT18" s="69"/>
      <c r="OFU18" s="69"/>
      <c r="OFV18" s="69"/>
      <c r="OFW18" s="69"/>
      <c r="OFX18" s="69"/>
      <c r="OFY18" s="69"/>
      <c r="OFZ18" s="69"/>
      <c r="OGA18" s="69"/>
      <c r="OGB18" s="69"/>
      <c r="OGC18" s="69"/>
      <c r="OGD18" s="69"/>
      <c r="OGE18" s="69"/>
      <c r="OGF18" s="69"/>
      <c r="OGG18" s="69"/>
      <c r="OGH18" s="69"/>
      <c r="OGI18" s="69"/>
      <c r="OGJ18" s="69"/>
      <c r="OGK18" s="69"/>
      <c r="OGL18" s="69"/>
      <c r="OGM18" s="69"/>
      <c r="OGN18" s="69"/>
      <c r="OGO18" s="69"/>
      <c r="OGP18" s="69"/>
      <c r="OGQ18" s="69"/>
      <c r="OGR18" s="69"/>
      <c r="OGS18" s="69"/>
      <c r="OGT18" s="69"/>
      <c r="OGU18" s="69"/>
      <c r="OGV18" s="69"/>
      <c r="OGW18" s="69"/>
      <c r="OGX18" s="69"/>
      <c r="OGY18" s="69"/>
      <c r="OGZ18" s="69"/>
      <c r="OHA18" s="69"/>
      <c r="OHB18" s="69"/>
      <c r="OHC18" s="69"/>
      <c r="OHD18" s="69"/>
      <c r="OHE18" s="69"/>
      <c r="OHF18" s="69"/>
      <c r="OHG18" s="69"/>
      <c r="OHH18" s="69"/>
      <c r="OHI18" s="69"/>
      <c r="OHJ18" s="69"/>
      <c r="OHK18" s="69"/>
      <c r="OHL18" s="69"/>
      <c r="OHM18" s="69"/>
      <c r="OHN18" s="69"/>
      <c r="OHO18" s="69"/>
      <c r="OHP18" s="69"/>
      <c r="OHQ18" s="69"/>
      <c r="OHR18" s="69"/>
      <c r="OHS18" s="69"/>
      <c r="OHT18" s="69"/>
      <c r="OHU18" s="69"/>
      <c r="OHV18" s="69"/>
      <c r="OHW18" s="69"/>
      <c r="OHX18" s="69"/>
      <c r="OHY18" s="69"/>
      <c r="OHZ18" s="69"/>
      <c r="OIA18" s="69"/>
      <c r="OIB18" s="69"/>
      <c r="OIC18" s="69"/>
      <c r="OID18" s="69"/>
      <c r="OIE18" s="69"/>
      <c r="OIF18" s="69"/>
      <c r="OIG18" s="69"/>
      <c r="OIH18" s="69"/>
      <c r="OII18" s="69"/>
      <c r="OIJ18" s="69"/>
      <c r="OIK18" s="69"/>
      <c r="OIL18" s="69"/>
      <c r="OIM18" s="69"/>
      <c r="OIN18" s="69"/>
      <c r="OIO18" s="69"/>
      <c r="OIP18" s="69"/>
      <c r="OIQ18" s="69"/>
      <c r="OIR18" s="69"/>
      <c r="OIS18" s="69"/>
      <c r="OIT18" s="69"/>
      <c r="OIU18" s="69"/>
      <c r="OIV18" s="69"/>
      <c r="OIW18" s="69"/>
      <c r="OIX18" s="69"/>
      <c r="OIY18" s="69"/>
      <c r="OIZ18" s="69"/>
      <c r="OJA18" s="69"/>
      <c r="OJB18" s="69"/>
      <c r="OJC18" s="69"/>
      <c r="OJD18" s="69"/>
      <c r="OJE18" s="69"/>
      <c r="OJF18" s="69"/>
      <c r="OJG18" s="69"/>
      <c r="OJH18" s="69"/>
      <c r="OJI18" s="69"/>
      <c r="OJJ18" s="69"/>
      <c r="OJK18" s="69"/>
      <c r="OJL18" s="69"/>
      <c r="OJM18" s="69"/>
      <c r="OJN18" s="69"/>
      <c r="OJO18" s="69"/>
      <c r="OJP18" s="69"/>
      <c r="OJQ18" s="69"/>
      <c r="OJR18" s="69"/>
      <c r="OJS18" s="69"/>
      <c r="OJT18" s="69"/>
      <c r="OJU18" s="69"/>
      <c r="OJV18" s="69"/>
      <c r="OJW18" s="69"/>
      <c r="OJX18" s="69"/>
      <c r="OJY18" s="69"/>
      <c r="OJZ18" s="69"/>
      <c r="OKA18" s="69"/>
      <c r="OKB18" s="69"/>
      <c r="OKC18" s="69"/>
      <c r="OKD18" s="69"/>
      <c r="OKE18" s="69"/>
      <c r="OKF18" s="69"/>
      <c r="OKG18" s="69"/>
      <c r="OKH18" s="69"/>
      <c r="OKI18" s="69"/>
      <c r="OKJ18" s="69"/>
      <c r="OKK18" s="69"/>
      <c r="OKL18" s="69"/>
      <c r="OKM18" s="69"/>
      <c r="OKN18" s="69"/>
      <c r="OKO18" s="69"/>
      <c r="OKP18" s="69"/>
      <c r="OKQ18" s="69"/>
      <c r="OKR18" s="69"/>
      <c r="OKS18" s="69"/>
      <c r="OKT18" s="69"/>
      <c r="OKU18" s="69"/>
      <c r="OKV18" s="69"/>
      <c r="OKW18" s="69"/>
      <c r="OKX18" s="69"/>
      <c r="OKY18" s="69"/>
      <c r="OKZ18" s="69"/>
      <c r="OLA18" s="69"/>
      <c r="OLB18" s="69"/>
      <c r="OLC18" s="69"/>
      <c r="OLD18" s="69"/>
      <c r="OLE18" s="69"/>
      <c r="OLF18" s="69"/>
      <c r="OLG18" s="69"/>
      <c r="OLH18" s="69"/>
      <c r="OLI18" s="69"/>
      <c r="OLJ18" s="69"/>
      <c r="OLK18" s="69"/>
      <c r="OLL18" s="69"/>
      <c r="OLM18" s="69"/>
      <c r="OLN18" s="69"/>
      <c r="OLO18" s="69"/>
      <c r="OLP18" s="69"/>
      <c r="OLQ18" s="69"/>
      <c r="OLR18" s="69"/>
      <c r="OLS18" s="69"/>
      <c r="OLT18" s="69"/>
      <c r="OLU18" s="69"/>
      <c r="OLV18" s="69"/>
      <c r="OLW18" s="69"/>
      <c r="OLX18" s="69"/>
      <c r="OLY18" s="69"/>
      <c r="OLZ18" s="69"/>
      <c r="OMA18" s="69"/>
      <c r="OMB18" s="69"/>
      <c r="OMC18" s="69"/>
      <c r="OMD18" s="69"/>
      <c r="OME18" s="69"/>
      <c r="OMF18" s="69"/>
      <c r="OMG18" s="69"/>
      <c r="OMH18" s="69"/>
      <c r="OMI18" s="69"/>
      <c r="OMJ18" s="69"/>
      <c r="OMK18" s="69"/>
      <c r="OML18" s="69"/>
      <c r="OMM18" s="69"/>
      <c r="OMN18" s="69"/>
      <c r="OMO18" s="69"/>
      <c r="OMP18" s="69"/>
      <c r="OMQ18" s="69"/>
      <c r="OMR18" s="69"/>
      <c r="OMS18" s="69"/>
      <c r="OMT18" s="69"/>
      <c r="OMU18" s="69"/>
      <c r="OMV18" s="69"/>
      <c r="OMW18" s="69"/>
      <c r="OMX18" s="69"/>
      <c r="OMY18" s="69"/>
      <c r="OMZ18" s="69"/>
      <c r="ONA18" s="69"/>
      <c r="ONB18" s="69"/>
      <c r="ONC18" s="69"/>
      <c r="OND18" s="69"/>
      <c r="ONE18" s="69"/>
      <c r="ONF18" s="69"/>
      <c r="ONG18" s="69"/>
      <c r="ONH18" s="69"/>
      <c r="ONI18" s="69"/>
      <c r="ONJ18" s="69"/>
      <c r="ONK18" s="69"/>
      <c r="ONL18" s="69"/>
      <c r="ONM18" s="69"/>
      <c r="ONN18" s="69"/>
      <c r="ONO18" s="69"/>
      <c r="ONP18" s="69"/>
      <c r="ONQ18" s="69"/>
      <c r="ONR18" s="69"/>
      <c r="ONS18" s="69"/>
      <c r="ONT18" s="69"/>
      <c r="ONU18" s="69"/>
      <c r="ONV18" s="69"/>
      <c r="ONW18" s="69"/>
      <c r="ONX18" s="69"/>
      <c r="ONY18" s="69"/>
      <c r="ONZ18" s="69"/>
      <c r="OOA18" s="69"/>
      <c r="OOB18" s="69"/>
      <c r="OOC18" s="69"/>
      <c r="OOD18" s="69"/>
      <c r="OOE18" s="69"/>
      <c r="OOF18" s="69"/>
      <c r="OOG18" s="69"/>
      <c r="OOH18" s="69"/>
      <c r="OOI18" s="69"/>
      <c r="OOJ18" s="69"/>
      <c r="OOK18" s="69"/>
      <c r="OOL18" s="69"/>
      <c r="OOM18" s="69"/>
      <c r="OON18" s="69"/>
      <c r="OOO18" s="69"/>
      <c r="OOP18" s="69"/>
      <c r="OOQ18" s="69"/>
      <c r="OOR18" s="69"/>
      <c r="OOS18" s="69"/>
      <c r="OOT18" s="69"/>
      <c r="OOU18" s="69"/>
      <c r="OOV18" s="69"/>
      <c r="OOW18" s="69"/>
      <c r="OOX18" s="69"/>
      <c r="OOY18" s="69"/>
      <c r="OOZ18" s="69"/>
      <c r="OPA18" s="69"/>
      <c r="OPB18" s="69"/>
      <c r="OPC18" s="69"/>
      <c r="OPD18" s="69"/>
      <c r="OPE18" s="69"/>
      <c r="OPF18" s="69"/>
      <c r="OPG18" s="69"/>
      <c r="OPH18" s="69"/>
      <c r="OPI18" s="69"/>
      <c r="OPJ18" s="69"/>
      <c r="OPK18" s="69"/>
      <c r="OPL18" s="69"/>
      <c r="OPM18" s="69"/>
      <c r="OPN18" s="69"/>
      <c r="OPO18" s="69"/>
      <c r="OPP18" s="69"/>
      <c r="OPQ18" s="69"/>
      <c r="OPR18" s="69"/>
      <c r="OPS18" s="69"/>
      <c r="OPT18" s="69"/>
      <c r="OPU18" s="69"/>
      <c r="OPV18" s="69"/>
      <c r="OPW18" s="69"/>
      <c r="OPX18" s="69"/>
      <c r="OPY18" s="69"/>
      <c r="OPZ18" s="69"/>
      <c r="OQA18" s="69"/>
      <c r="OQB18" s="69"/>
      <c r="OQC18" s="69"/>
      <c r="OQD18" s="69"/>
      <c r="OQE18" s="69"/>
      <c r="OQF18" s="69"/>
      <c r="OQG18" s="69"/>
      <c r="OQH18" s="69"/>
      <c r="OQI18" s="69"/>
      <c r="OQJ18" s="69"/>
      <c r="OQK18" s="69"/>
      <c r="OQL18" s="69"/>
      <c r="OQM18" s="69"/>
      <c r="OQN18" s="69"/>
      <c r="OQO18" s="69"/>
      <c r="OQP18" s="69"/>
      <c r="OQQ18" s="69"/>
      <c r="OQR18" s="69"/>
      <c r="OQS18" s="69"/>
      <c r="OQT18" s="69"/>
      <c r="OQU18" s="69"/>
      <c r="OQV18" s="69"/>
      <c r="OQW18" s="69"/>
      <c r="OQX18" s="69"/>
      <c r="OQY18" s="69"/>
      <c r="OQZ18" s="69"/>
      <c r="ORA18" s="69"/>
      <c r="ORB18" s="69"/>
      <c r="ORC18" s="69"/>
      <c r="ORD18" s="69"/>
      <c r="ORE18" s="69"/>
      <c r="ORF18" s="69"/>
      <c r="ORG18" s="69"/>
      <c r="ORH18" s="69"/>
      <c r="ORI18" s="69"/>
      <c r="ORJ18" s="69"/>
      <c r="ORK18" s="69"/>
      <c r="ORL18" s="69"/>
      <c r="ORM18" s="69"/>
      <c r="ORN18" s="69"/>
      <c r="ORO18" s="69"/>
      <c r="ORP18" s="69"/>
      <c r="ORQ18" s="69"/>
      <c r="ORR18" s="69"/>
      <c r="ORS18" s="69"/>
      <c r="ORT18" s="69"/>
      <c r="ORU18" s="69"/>
      <c r="ORV18" s="69"/>
      <c r="ORW18" s="69"/>
      <c r="ORX18" s="69"/>
      <c r="ORY18" s="69"/>
      <c r="ORZ18" s="69"/>
      <c r="OSA18" s="69"/>
      <c r="OSB18" s="69"/>
      <c r="OSC18" s="69"/>
      <c r="OSD18" s="69"/>
      <c r="OSE18" s="69"/>
      <c r="OSF18" s="69"/>
      <c r="OSG18" s="69"/>
      <c r="OSH18" s="69"/>
      <c r="OSI18" s="69"/>
      <c r="OSJ18" s="69"/>
      <c r="OSK18" s="69"/>
      <c r="OSL18" s="69"/>
      <c r="OSM18" s="69"/>
      <c r="OSN18" s="69"/>
      <c r="OSO18" s="69"/>
      <c r="OSP18" s="69"/>
      <c r="OSQ18" s="69"/>
      <c r="OSR18" s="69"/>
      <c r="OSS18" s="69"/>
      <c r="OST18" s="69"/>
      <c r="OSU18" s="69"/>
      <c r="OSV18" s="69"/>
      <c r="OSW18" s="69"/>
      <c r="OSX18" s="69"/>
      <c r="OSY18" s="69"/>
      <c r="OSZ18" s="69"/>
      <c r="OTA18" s="69"/>
      <c r="OTB18" s="69"/>
      <c r="OTC18" s="69"/>
      <c r="OTD18" s="69"/>
      <c r="OTE18" s="69"/>
      <c r="OTF18" s="69"/>
      <c r="OTG18" s="69"/>
      <c r="OTH18" s="69"/>
      <c r="OTI18" s="69"/>
      <c r="OTJ18" s="69"/>
      <c r="OTK18" s="69"/>
      <c r="OTL18" s="69"/>
      <c r="OTM18" s="69"/>
      <c r="OTN18" s="69"/>
      <c r="OTO18" s="69"/>
      <c r="OTP18" s="69"/>
      <c r="OTQ18" s="69"/>
      <c r="OTR18" s="69"/>
      <c r="OTS18" s="69"/>
      <c r="OTT18" s="69"/>
      <c r="OTU18" s="69"/>
      <c r="OTV18" s="69"/>
      <c r="OTW18" s="69"/>
      <c r="OTX18" s="69"/>
      <c r="OTY18" s="69"/>
      <c r="OTZ18" s="69"/>
      <c r="OUA18" s="69"/>
      <c r="OUB18" s="69"/>
      <c r="OUC18" s="69"/>
      <c r="OUD18" s="69"/>
      <c r="OUE18" s="69"/>
      <c r="OUF18" s="69"/>
      <c r="OUG18" s="69"/>
      <c r="OUH18" s="69"/>
      <c r="OUI18" s="69"/>
      <c r="OUJ18" s="69"/>
      <c r="OUK18" s="69"/>
      <c r="OUL18" s="69"/>
      <c r="OUM18" s="69"/>
      <c r="OUN18" s="69"/>
      <c r="OUO18" s="69"/>
      <c r="OUP18" s="69"/>
      <c r="OUQ18" s="69"/>
      <c r="OUR18" s="69"/>
      <c r="OUS18" s="69"/>
      <c r="OUT18" s="69"/>
      <c r="OUU18" s="69"/>
      <c r="OUV18" s="69"/>
      <c r="OUW18" s="69"/>
      <c r="OUX18" s="69"/>
      <c r="OUY18" s="69"/>
      <c r="OUZ18" s="69"/>
      <c r="OVA18" s="69"/>
      <c r="OVB18" s="69"/>
      <c r="OVC18" s="69"/>
      <c r="OVD18" s="69"/>
      <c r="OVE18" s="69"/>
      <c r="OVF18" s="69"/>
      <c r="OVG18" s="69"/>
      <c r="OVH18" s="69"/>
      <c r="OVI18" s="69"/>
      <c r="OVJ18" s="69"/>
      <c r="OVK18" s="69"/>
      <c r="OVL18" s="69"/>
      <c r="OVM18" s="69"/>
      <c r="OVN18" s="69"/>
      <c r="OVO18" s="69"/>
      <c r="OVP18" s="69"/>
      <c r="OVQ18" s="69"/>
      <c r="OVR18" s="69"/>
      <c r="OVS18" s="69"/>
      <c r="OVT18" s="69"/>
      <c r="OVU18" s="69"/>
      <c r="OVV18" s="69"/>
      <c r="OVW18" s="69"/>
      <c r="OVX18" s="69"/>
      <c r="OVY18" s="69"/>
      <c r="OVZ18" s="69"/>
      <c r="OWA18" s="69"/>
      <c r="OWB18" s="69"/>
      <c r="OWC18" s="69"/>
      <c r="OWD18" s="69"/>
      <c r="OWE18" s="69"/>
      <c r="OWF18" s="69"/>
      <c r="OWG18" s="69"/>
      <c r="OWH18" s="69"/>
      <c r="OWI18" s="69"/>
      <c r="OWJ18" s="69"/>
      <c r="OWK18" s="69"/>
      <c r="OWL18" s="69"/>
      <c r="OWM18" s="69"/>
      <c r="OWN18" s="69"/>
      <c r="OWO18" s="69"/>
      <c r="OWP18" s="69"/>
      <c r="OWQ18" s="69"/>
      <c r="OWR18" s="69"/>
      <c r="OWS18" s="69"/>
      <c r="OWT18" s="69"/>
      <c r="OWU18" s="69"/>
      <c r="OWV18" s="69"/>
      <c r="OWW18" s="69"/>
      <c r="OWX18" s="69"/>
      <c r="OWY18" s="69"/>
      <c r="OWZ18" s="69"/>
      <c r="OXA18" s="69"/>
      <c r="OXB18" s="69"/>
      <c r="OXC18" s="69"/>
      <c r="OXD18" s="69"/>
      <c r="OXE18" s="69"/>
      <c r="OXF18" s="69"/>
      <c r="OXG18" s="69"/>
      <c r="OXH18" s="69"/>
      <c r="OXI18" s="69"/>
      <c r="OXJ18" s="69"/>
      <c r="OXK18" s="69"/>
      <c r="OXL18" s="69"/>
      <c r="OXM18" s="69"/>
      <c r="OXN18" s="69"/>
      <c r="OXO18" s="69"/>
      <c r="OXP18" s="69"/>
      <c r="OXQ18" s="69"/>
      <c r="OXR18" s="69"/>
      <c r="OXS18" s="69"/>
      <c r="OXT18" s="69"/>
      <c r="OXU18" s="69"/>
      <c r="OXV18" s="69"/>
      <c r="OXW18" s="69"/>
      <c r="OXX18" s="69"/>
      <c r="OXY18" s="69"/>
      <c r="OXZ18" s="69"/>
      <c r="OYA18" s="69"/>
      <c r="OYB18" s="69"/>
      <c r="OYC18" s="69"/>
      <c r="OYD18" s="69"/>
      <c r="OYE18" s="69"/>
      <c r="OYF18" s="69"/>
      <c r="OYG18" s="69"/>
      <c r="OYH18" s="69"/>
      <c r="OYI18" s="69"/>
      <c r="OYJ18" s="69"/>
      <c r="OYK18" s="69"/>
      <c r="OYL18" s="69"/>
      <c r="OYM18" s="69"/>
      <c r="OYN18" s="69"/>
      <c r="OYO18" s="69"/>
      <c r="OYP18" s="69"/>
      <c r="OYQ18" s="69"/>
      <c r="OYR18" s="69"/>
      <c r="OYS18" s="69"/>
      <c r="OYT18" s="69"/>
      <c r="OYU18" s="69"/>
      <c r="OYV18" s="69"/>
      <c r="OYW18" s="69"/>
      <c r="OYX18" s="69"/>
      <c r="OYY18" s="69"/>
      <c r="OYZ18" s="69"/>
      <c r="OZA18" s="69"/>
      <c r="OZB18" s="69"/>
      <c r="OZC18" s="69"/>
      <c r="OZD18" s="69"/>
      <c r="OZE18" s="69"/>
      <c r="OZF18" s="69"/>
      <c r="OZG18" s="69"/>
      <c r="OZH18" s="69"/>
      <c r="OZI18" s="69"/>
      <c r="OZJ18" s="69"/>
      <c r="OZK18" s="69"/>
      <c r="OZL18" s="69"/>
      <c r="OZM18" s="69"/>
      <c r="OZN18" s="69"/>
      <c r="OZO18" s="69"/>
      <c r="OZP18" s="69"/>
      <c r="OZQ18" s="69"/>
      <c r="OZR18" s="69"/>
      <c r="OZS18" s="69"/>
      <c r="OZT18" s="69"/>
      <c r="OZU18" s="69"/>
      <c r="OZV18" s="69"/>
      <c r="OZW18" s="69"/>
      <c r="OZX18" s="69"/>
      <c r="OZY18" s="69"/>
      <c r="OZZ18" s="69"/>
      <c r="PAA18" s="69"/>
      <c r="PAB18" s="69"/>
      <c r="PAC18" s="69"/>
      <c r="PAD18" s="69"/>
      <c r="PAE18" s="69"/>
      <c r="PAF18" s="69"/>
      <c r="PAG18" s="69"/>
      <c r="PAH18" s="69"/>
      <c r="PAI18" s="69"/>
      <c r="PAJ18" s="69"/>
      <c r="PAK18" s="69"/>
      <c r="PAL18" s="69"/>
      <c r="PAM18" s="69"/>
      <c r="PAN18" s="69"/>
      <c r="PAO18" s="69"/>
      <c r="PAP18" s="69"/>
      <c r="PAQ18" s="69"/>
      <c r="PAR18" s="69"/>
      <c r="PAS18" s="69"/>
      <c r="PAT18" s="69"/>
      <c r="PAU18" s="69"/>
      <c r="PAV18" s="69"/>
      <c r="PAW18" s="69"/>
      <c r="PAX18" s="69"/>
      <c r="PAY18" s="69"/>
      <c r="PAZ18" s="69"/>
      <c r="PBA18" s="69"/>
      <c r="PBB18" s="69"/>
      <c r="PBC18" s="69"/>
      <c r="PBD18" s="69"/>
      <c r="PBE18" s="69"/>
      <c r="PBF18" s="69"/>
      <c r="PBG18" s="69"/>
      <c r="PBH18" s="69"/>
      <c r="PBI18" s="69"/>
      <c r="PBJ18" s="69"/>
      <c r="PBK18" s="69"/>
      <c r="PBL18" s="69"/>
      <c r="PBM18" s="69"/>
      <c r="PBN18" s="69"/>
      <c r="PBO18" s="69"/>
      <c r="PBP18" s="69"/>
      <c r="PBQ18" s="69"/>
      <c r="PBR18" s="69"/>
      <c r="PBS18" s="69"/>
      <c r="PBT18" s="69"/>
      <c r="PBU18" s="69"/>
      <c r="PBV18" s="69"/>
      <c r="PBW18" s="69"/>
      <c r="PBX18" s="69"/>
      <c r="PBY18" s="69"/>
      <c r="PBZ18" s="69"/>
      <c r="PCA18" s="69"/>
      <c r="PCB18" s="69"/>
      <c r="PCC18" s="69"/>
      <c r="PCD18" s="69"/>
      <c r="PCE18" s="69"/>
      <c r="PCF18" s="69"/>
      <c r="PCG18" s="69"/>
      <c r="PCH18" s="69"/>
      <c r="PCI18" s="69"/>
      <c r="PCJ18" s="69"/>
      <c r="PCK18" s="69"/>
      <c r="PCL18" s="69"/>
      <c r="PCM18" s="69"/>
      <c r="PCN18" s="69"/>
      <c r="PCO18" s="69"/>
      <c r="PCP18" s="69"/>
      <c r="PCQ18" s="69"/>
      <c r="PCR18" s="69"/>
      <c r="PCS18" s="69"/>
      <c r="PCT18" s="69"/>
      <c r="PCU18" s="69"/>
      <c r="PCV18" s="69"/>
      <c r="PCW18" s="69"/>
      <c r="PCX18" s="69"/>
      <c r="PCY18" s="69"/>
      <c r="PCZ18" s="69"/>
      <c r="PDA18" s="69"/>
      <c r="PDB18" s="69"/>
      <c r="PDC18" s="69"/>
      <c r="PDD18" s="69"/>
      <c r="PDE18" s="69"/>
      <c r="PDF18" s="69"/>
      <c r="PDG18" s="69"/>
      <c r="PDH18" s="69"/>
      <c r="PDI18" s="69"/>
      <c r="PDJ18" s="69"/>
      <c r="PDK18" s="69"/>
      <c r="PDL18" s="69"/>
      <c r="PDM18" s="69"/>
      <c r="PDN18" s="69"/>
      <c r="PDO18" s="69"/>
      <c r="PDP18" s="69"/>
      <c r="PDQ18" s="69"/>
      <c r="PDR18" s="69"/>
      <c r="PDS18" s="69"/>
      <c r="PDT18" s="69"/>
      <c r="PDU18" s="69"/>
      <c r="PDV18" s="69"/>
      <c r="PDW18" s="69"/>
      <c r="PDX18" s="69"/>
      <c r="PDY18" s="69"/>
      <c r="PDZ18" s="69"/>
      <c r="PEA18" s="69"/>
      <c r="PEB18" s="69"/>
      <c r="PEC18" s="69"/>
      <c r="PED18" s="69"/>
      <c r="PEE18" s="69"/>
      <c r="PEF18" s="69"/>
      <c r="PEG18" s="69"/>
      <c r="PEH18" s="69"/>
      <c r="PEI18" s="69"/>
      <c r="PEJ18" s="69"/>
      <c r="PEK18" s="69"/>
      <c r="PEL18" s="69"/>
      <c r="PEM18" s="69"/>
      <c r="PEN18" s="69"/>
      <c r="PEO18" s="69"/>
      <c r="PEP18" s="69"/>
      <c r="PEQ18" s="69"/>
      <c r="PER18" s="69"/>
      <c r="PES18" s="69"/>
      <c r="PET18" s="69"/>
      <c r="PEU18" s="69"/>
      <c r="PEV18" s="69"/>
      <c r="PEW18" s="69"/>
      <c r="PEX18" s="69"/>
      <c r="PEY18" s="69"/>
      <c r="PEZ18" s="69"/>
      <c r="PFA18" s="69"/>
      <c r="PFB18" s="69"/>
      <c r="PFC18" s="69"/>
      <c r="PFD18" s="69"/>
      <c r="PFE18" s="69"/>
      <c r="PFF18" s="69"/>
      <c r="PFG18" s="69"/>
      <c r="PFH18" s="69"/>
      <c r="PFI18" s="69"/>
      <c r="PFJ18" s="69"/>
      <c r="PFK18" s="69"/>
      <c r="PFL18" s="69"/>
      <c r="PFM18" s="69"/>
      <c r="PFN18" s="69"/>
      <c r="PFO18" s="69"/>
      <c r="PFP18" s="69"/>
      <c r="PFQ18" s="69"/>
      <c r="PFR18" s="69"/>
      <c r="PFS18" s="69"/>
      <c r="PFT18" s="69"/>
      <c r="PFU18" s="69"/>
      <c r="PFV18" s="69"/>
      <c r="PFW18" s="69"/>
      <c r="PFX18" s="69"/>
      <c r="PFY18" s="69"/>
      <c r="PFZ18" s="69"/>
      <c r="PGA18" s="69"/>
      <c r="PGB18" s="69"/>
      <c r="PGC18" s="69"/>
      <c r="PGD18" s="69"/>
      <c r="PGE18" s="69"/>
      <c r="PGF18" s="69"/>
      <c r="PGG18" s="69"/>
      <c r="PGH18" s="69"/>
      <c r="PGI18" s="69"/>
      <c r="PGJ18" s="69"/>
      <c r="PGK18" s="69"/>
      <c r="PGL18" s="69"/>
      <c r="PGM18" s="69"/>
      <c r="PGN18" s="69"/>
      <c r="PGO18" s="69"/>
      <c r="PGP18" s="69"/>
      <c r="PGQ18" s="69"/>
      <c r="PGR18" s="69"/>
      <c r="PGS18" s="69"/>
      <c r="PGT18" s="69"/>
      <c r="PGU18" s="69"/>
      <c r="PGV18" s="69"/>
      <c r="PGW18" s="69"/>
      <c r="PGX18" s="69"/>
      <c r="PGY18" s="69"/>
      <c r="PGZ18" s="69"/>
      <c r="PHA18" s="69"/>
      <c r="PHB18" s="69"/>
      <c r="PHC18" s="69"/>
      <c r="PHD18" s="69"/>
      <c r="PHE18" s="69"/>
      <c r="PHF18" s="69"/>
      <c r="PHG18" s="69"/>
      <c r="PHH18" s="69"/>
      <c r="PHI18" s="69"/>
      <c r="PHJ18" s="69"/>
      <c r="PHK18" s="69"/>
      <c r="PHL18" s="69"/>
      <c r="PHM18" s="69"/>
      <c r="PHN18" s="69"/>
      <c r="PHO18" s="69"/>
      <c r="PHP18" s="69"/>
      <c r="PHQ18" s="69"/>
      <c r="PHR18" s="69"/>
      <c r="PHS18" s="69"/>
      <c r="PHT18" s="69"/>
      <c r="PHU18" s="69"/>
      <c r="PHV18" s="69"/>
      <c r="PHW18" s="69"/>
      <c r="PHX18" s="69"/>
      <c r="PHY18" s="69"/>
      <c r="PHZ18" s="69"/>
      <c r="PIA18" s="69"/>
      <c r="PIB18" s="69"/>
      <c r="PIC18" s="69"/>
      <c r="PID18" s="69"/>
      <c r="PIE18" s="69"/>
      <c r="PIF18" s="69"/>
      <c r="PIG18" s="69"/>
      <c r="PIH18" s="69"/>
      <c r="PII18" s="69"/>
      <c r="PIJ18" s="69"/>
      <c r="PIK18" s="69"/>
      <c r="PIL18" s="69"/>
      <c r="PIM18" s="69"/>
      <c r="PIN18" s="69"/>
      <c r="PIO18" s="69"/>
      <c r="PIP18" s="69"/>
      <c r="PIQ18" s="69"/>
      <c r="PIR18" s="69"/>
      <c r="PIS18" s="69"/>
      <c r="PIT18" s="69"/>
      <c r="PIU18" s="69"/>
      <c r="PIV18" s="69"/>
      <c r="PIW18" s="69"/>
      <c r="PIX18" s="69"/>
      <c r="PIY18" s="69"/>
      <c r="PIZ18" s="69"/>
      <c r="PJA18" s="69"/>
      <c r="PJB18" s="69"/>
      <c r="PJC18" s="69"/>
      <c r="PJD18" s="69"/>
      <c r="PJE18" s="69"/>
      <c r="PJF18" s="69"/>
      <c r="PJG18" s="69"/>
      <c r="PJH18" s="69"/>
      <c r="PJI18" s="69"/>
      <c r="PJJ18" s="69"/>
      <c r="PJK18" s="69"/>
      <c r="PJL18" s="69"/>
      <c r="PJM18" s="69"/>
      <c r="PJN18" s="69"/>
      <c r="PJO18" s="69"/>
      <c r="PJP18" s="69"/>
      <c r="PJQ18" s="69"/>
      <c r="PJR18" s="69"/>
      <c r="PJS18" s="69"/>
      <c r="PJT18" s="69"/>
      <c r="PJU18" s="69"/>
      <c r="PJV18" s="69"/>
      <c r="PJW18" s="69"/>
      <c r="PJX18" s="69"/>
      <c r="PJY18" s="69"/>
      <c r="PJZ18" s="69"/>
      <c r="PKA18" s="69"/>
      <c r="PKB18" s="69"/>
      <c r="PKC18" s="69"/>
      <c r="PKD18" s="69"/>
      <c r="PKE18" s="69"/>
      <c r="PKF18" s="69"/>
      <c r="PKG18" s="69"/>
      <c r="PKH18" s="69"/>
      <c r="PKI18" s="69"/>
      <c r="PKJ18" s="69"/>
      <c r="PKK18" s="69"/>
      <c r="PKL18" s="69"/>
      <c r="PKM18" s="69"/>
      <c r="PKN18" s="69"/>
      <c r="PKO18" s="69"/>
      <c r="PKP18" s="69"/>
      <c r="PKQ18" s="69"/>
      <c r="PKR18" s="69"/>
      <c r="PKS18" s="69"/>
      <c r="PKT18" s="69"/>
      <c r="PKU18" s="69"/>
      <c r="PKV18" s="69"/>
      <c r="PKW18" s="69"/>
      <c r="PKX18" s="69"/>
      <c r="PKY18" s="69"/>
      <c r="PKZ18" s="69"/>
      <c r="PLA18" s="69"/>
      <c r="PLB18" s="69"/>
      <c r="PLC18" s="69"/>
      <c r="PLD18" s="69"/>
      <c r="PLE18" s="69"/>
      <c r="PLF18" s="69"/>
      <c r="PLG18" s="69"/>
      <c r="PLH18" s="69"/>
      <c r="PLI18" s="69"/>
      <c r="PLJ18" s="69"/>
      <c r="PLK18" s="69"/>
      <c r="PLL18" s="69"/>
      <c r="PLM18" s="69"/>
      <c r="PLN18" s="69"/>
      <c r="PLO18" s="69"/>
      <c r="PLP18" s="69"/>
      <c r="PLQ18" s="69"/>
      <c r="PLR18" s="69"/>
      <c r="PLS18" s="69"/>
      <c r="PLT18" s="69"/>
      <c r="PLU18" s="69"/>
      <c r="PLV18" s="69"/>
      <c r="PLW18" s="69"/>
      <c r="PLX18" s="69"/>
      <c r="PLY18" s="69"/>
      <c r="PLZ18" s="69"/>
      <c r="PMA18" s="69"/>
      <c r="PMB18" s="69"/>
      <c r="PMC18" s="69"/>
      <c r="PMD18" s="69"/>
      <c r="PME18" s="69"/>
      <c r="PMF18" s="69"/>
      <c r="PMG18" s="69"/>
      <c r="PMH18" s="69"/>
      <c r="PMI18" s="69"/>
      <c r="PMJ18" s="69"/>
      <c r="PMK18" s="69"/>
      <c r="PML18" s="69"/>
      <c r="PMM18" s="69"/>
      <c r="PMN18" s="69"/>
      <c r="PMO18" s="69"/>
      <c r="PMP18" s="69"/>
      <c r="PMQ18" s="69"/>
      <c r="PMR18" s="69"/>
      <c r="PMS18" s="69"/>
      <c r="PMT18" s="69"/>
      <c r="PMU18" s="69"/>
      <c r="PMV18" s="69"/>
      <c r="PMW18" s="69"/>
      <c r="PMX18" s="69"/>
      <c r="PMY18" s="69"/>
      <c r="PMZ18" s="69"/>
      <c r="PNA18" s="69"/>
      <c r="PNB18" s="69"/>
      <c r="PNC18" s="69"/>
      <c r="PND18" s="69"/>
      <c r="PNE18" s="69"/>
      <c r="PNF18" s="69"/>
      <c r="PNG18" s="69"/>
      <c r="PNH18" s="69"/>
      <c r="PNI18" s="69"/>
      <c r="PNJ18" s="69"/>
      <c r="PNK18" s="69"/>
      <c r="PNL18" s="69"/>
      <c r="PNM18" s="69"/>
      <c r="PNN18" s="69"/>
      <c r="PNO18" s="69"/>
      <c r="PNP18" s="69"/>
      <c r="PNQ18" s="69"/>
      <c r="PNR18" s="69"/>
      <c r="PNS18" s="69"/>
      <c r="PNT18" s="69"/>
      <c r="PNU18" s="69"/>
      <c r="PNV18" s="69"/>
      <c r="PNW18" s="69"/>
      <c r="PNX18" s="69"/>
      <c r="PNY18" s="69"/>
      <c r="PNZ18" s="69"/>
      <c r="POA18" s="69"/>
      <c r="POB18" s="69"/>
      <c r="POC18" s="69"/>
      <c r="POD18" s="69"/>
      <c r="POE18" s="69"/>
      <c r="POF18" s="69"/>
      <c r="POG18" s="69"/>
      <c r="POH18" s="69"/>
      <c r="POI18" s="69"/>
      <c r="POJ18" s="69"/>
      <c r="POK18" s="69"/>
      <c r="POL18" s="69"/>
      <c r="POM18" s="69"/>
      <c r="PON18" s="69"/>
      <c r="POO18" s="69"/>
      <c r="POP18" s="69"/>
      <c r="POQ18" s="69"/>
      <c r="POR18" s="69"/>
      <c r="POS18" s="69"/>
      <c r="POT18" s="69"/>
      <c r="POU18" s="69"/>
      <c r="POV18" s="69"/>
      <c r="POW18" s="69"/>
      <c r="POX18" s="69"/>
      <c r="POY18" s="69"/>
      <c r="POZ18" s="69"/>
      <c r="PPA18" s="69"/>
      <c r="PPB18" s="69"/>
      <c r="PPC18" s="69"/>
      <c r="PPD18" s="69"/>
      <c r="PPE18" s="69"/>
      <c r="PPF18" s="69"/>
      <c r="PPG18" s="69"/>
      <c r="PPH18" s="69"/>
      <c r="PPI18" s="69"/>
      <c r="PPJ18" s="69"/>
      <c r="PPK18" s="69"/>
      <c r="PPL18" s="69"/>
      <c r="PPM18" s="69"/>
      <c r="PPN18" s="69"/>
      <c r="PPO18" s="69"/>
      <c r="PPP18" s="69"/>
      <c r="PPQ18" s="69"/>
      <c r="PPR18" s="69"/>
      <c r="PPS18" s="69"/>
      <c r="PPT18" s="69"/>
      <c r="PPU18" s="69"/>
      <c r="PPV18" s="69"/>
      <c r="PPW18" s="69"/>
      <c r="PPX18" s="69"/>
      <c r="PPY18" s="69"/>
      <c r="PPZ18" s="69"/>
      <c r="PQA18" s="69"/>
      <c r="PQB18" s="69"/>
      <c r="PQC18" s="69"/>
      <c r="PQD18" s="69"/>
      <c r="PQE18" s="69"/>
      <c r="PQF18" s="69"/>
      <c r="PQG18" s="69"/>
      <c r="PQH18" s="69"/>
      <c r="PQI18" s="69"/>
      <c r="PQJ18" s="69"/>
      <c r="PQK18" s="69"/>
      <c r="PQL18" s="69"/>
      <c r="PQM18" s="69"/>
      <c r="PQN18" s="69"/>
      <c r="PQO18" s="69"/>
      <c r="PQP18" s="69"/>
      <c r="PQQ18" s="69"/>
      <c r="PQR18" s="69"/>
      <c r="PQS18" s="69"/>
      <c r="PQT18" s="69"/>
      <c r="PQU18" s="69"/>
      <c r="PQV18" s="69"/>
      <c r="PQW18" s="69"/>
      <c r="PQX18" s="69"/>
      <c r="PQY18" s="69"/>
      <c r="PQZ18" s="69"/>
      <c r="PRA18" s="69"/>
      <c r="PRB18" s="69"/>
      <c r="PRC18" s="69"/>
      <c r="PRD18" s="69"/>
      <c r="PRE18" s="69"/>
      <c r="PRF18" s="69"/>
      <c r="PRG18" s="69"/>
      <c r="PRH18" s="69"/>
      <c r="PRI18" s="69"/>
      <c r="PRJ18" s="69"/>
      <c r="PRK18" s="69"/>
      <c r="PRL18" s="69"/>
      <c r="PRM18" s="69"/>
      <c r="PRN18" s="69"/>
      <c r="PRO18" s="69"/>
      <c r="PRP18" s="69"/>
      <c r="PRQ18" s="69"/>
      <c r="PRR18" s="69"/>
      <c r="PRS18" s="69"/>
      <c r="PRT18" s="69"/>
      <c r="PRU18" s="69"/>
      <c r="PRV18" s="69"/>
      <c r="PRW18" s="69"/>
      <c r="PRX18" s="69"/>
      <c r="PRY18" s="69"/>
      <c r="PRZ18" s="69"/>
      <c r="PSA18" s="69"/>
      <c r="PSB18" s="69"/>
      <c r="PSC18" s="69"/>
      <c r="PSD18" s="69"/>
      <c r="PSE18" s="69"/>
      <c r="PSF18" s="69"/>
      <c r="PSG18" s="69"/>
      <c r="PSH18" s="69"/>
      <c r="PSI18" s="69"/>
      <c r="PSJ18" s="69"/>
      <c r="PSK18" s="69"/>
      <c r="PSL18" s="69"/>
      <c r="PSM18" s="69"/>
      <c r="PSN18" s="69"/>
      <c r="PSO18" s="69"/>
      <c r="PSP18" s="69"/>
      <c r="PSQ18" s="69"/>
      <c r="PSR18" s="69"/>
      <c r="PSS18" s="69"/>
      <c r="PST18" s="69"/>
      <c r="PSU18" s="69"/>
      <c r="PSV18" s="69"/>
      <c r="PSW18" s="69"/>
      <c r="PSX18" s="69"/>
      <c r="PSY18" s="69"/>
      <c r="PSZ18" s="69"/>
      <c r="PTA18" s="69"/>
      <c r="PTB18" s="69"/>
      <c r="PTC18" s="69"/>
      <c r="PTD18" s="69"/>
      <c r="PTE18" s="69"/>
      <c r="PTF18" s="69"/>
      <c r="PTG18" s="69"/>
      <c r="PTH18" s="69"/>
      <c r="PTI18" s="69"/>
      <c r="PTJ18" s="69"/>
      <c r="PTK18" s="69"/>
      <c r="PTL18" s="69"/>
      <c r="PTM18" s="69"/>
      <c r="PTN18" s="69"/>
      <c r="PTO18" s="69"/>
      <c r="PTP18" s="69"/>
      <c r="PTQ18" s="69"/>
      <c r="PTR18" s="69"/>
      <c r="PTS18" s="69"/>
      <c r="PTT18" s="69"/>
      <c r="PTU18" s="69"/>
      <c r="PTV18" s="69"/>
      <c r="PTW18" s="69"/>
      <c r="PTX18" s="69"/>
      <c r="PTY18" s="69"/>
      <c r="PTZ18" s="69"/>
      <c r="PUA18" s="69"/>
      <c r="PUB18" s="69"/>
      <c r="PUC18" s="69"/>
      <c r="PUD18" s="69"/>
      <c r="PUE18" s="69"/>
      <c r="PUF18" s="69"/>
      <c r="PUG18" s="69"/>
      <c r="PUH18" s="69"/>
      <c r="PUI18" s="69"/>
      <c r="PUJ18" s="69"/>
      <c r="PUK18" s="69"/>
      <c r="PUL18" s="69"/>
      <c r="PUM18" s="69"/>
      <c r="PUN18" s="69"/>
      <c r="PUO18" s="69"/>
      <c r="PUP18" s="69"/>
      <c r="PUQ18" s="69"/>
      <c r="PUR18" s="69"/>
      <c r="PUS18" s="69"/>
      <c r="PUT18" s="69"/>
      <c r="PUU18" s="69"/>
      <c r="PUV18" s="69"/>
      <c r="PUW18" s="69"/>
      <c r="PUX18" s="69"/>
      <c r="PUY18" s="69"/>
      <c r="PUZ18" s="69"/>
      <c r="PVA18" s="69"/>
      <c r="PVB18" s="69"/>
      <c r="PVC18" s="69"/>
      <c r="PVD18" s="69"/>
      <c r="PVE18" s="69"/>
      <c r="PVF18" s="69"/>
      <c r="PVG18" s="69"/>
      <c r="PVH18" s="69"/>
      <c r="PVI18" s="69"/>
      <c r="PVJ18" s="69"/>
      <c r="PVK18" s="69"/>
      <c r="PVL18" s="69"/>
      <c r="PVM18" s="69"/>
      <c r="PVN18" s="69"/>
      <c r="PVO18" s="69"/>
      <c r="PVP18" s="69"/>
      <c r="PVQ18" s="69"/>
      <c r="PVR18" s="69"/>
      <c r="PVS18" s="69"/>
      <c r="PVT18" s="69"/>
      <c r="PVU18" s="69"/>
      <c r="PVV18" s="69"/>
      <c r="PVW18" s="69"/>
      <c r="PVX18" s="69"/>
      <c r="PVY18" s="69"/>
      <c r="PVZ18" s="69"/>
      <c r="PWA18" s="69"/>
      <c r="PWB18" s="69"/>
      <c r="PWC18" s="69"/>
      <c r="PWD18" s="69"/>
      <c r="PWE18" s="69"/>
      <c r="PWF18" s="69"/>
      <c r="PWG18" s="69"/>
      <c r="PWH18" s="69"/>
      <c r="PWI18" s="69"/>
      <c r="PWJ18" s="69"/>
      <c r="PWK18" s="69"/>
      <c r="PWL18" s="69"/>
      <c r="PWM18" s="69"/>
      <c r="PWN18" s="69"/>
      <c r="PWO18" s="69"/>
      <c r="PWP18" s="69"/>
      <c r="PWQ18" s="69"/>
      <c r="PWR18" s="69"/>
      <c r="PWS18" s="69"/>
      <c r="PWT18" s="69"/>
      <c r="PWU18" s="69"/>
      <c r="PWV18" s="69"/>
      <c r="PWW18" s="69"/>
      <c r="PWX18" s="69"/>
      <c r="PWY18" s="69"/>
      <c r="PWZ18" s="69"/>
      <c r="PXA18" s="69"/>
      <c r="PXB18" s="69"/>
      <c r="PXC18" s="69"/>
      <c r="PXD18" s="69"/>
      <c r="PXE18" s="69"/>
      <c r="PXF18" s="69"/>
      <c r="PXG18" s="69"/>
      <c r="PXH18" s="69"/>
      <c r="PXI18" s="69"/>
      <c r="PXJ18" s="69"/>
      <c r="PXK18" s="69"/>
      <c r="PXL18" s="69"/>
      <c r="PXM18" s="69"/>
      <c r="PXN18" s="69"/>
      <c r="PXO18" s="69"/>
      <c r="PXP18" s="69"/>
      <c r="PXQ18" s="69"/>
      <c r="PXR18" s="69"/>
      <c r="PXS18" s="69"/>
      <c r="PXT18" s="69"/>
      <c r="PXU18" s="69"/>
      <c r="PXV18" s="69"/>
      <c r="PXW18" s="69"/>
      <c r="PXX18" s="69"/>
      <c r="PXY18" s="69"/>
      <c r="PXZ18" s="69"/>
      <c r="PYA18" s="69"/>
      <c r="PYB18" s="69"/>
      <c r="PYC18" s="69"/>
      <c r="PYD18" s="69"/>
      <c r="PYE18" s="69"/>
      <c r="PYF18" s="69"/>
      <c r="PYG18" s="69"/>
      <c r="PYH18" s="69"/>
      <c r="PYI18" s="69"/>
      <c r="PYJ18" s="69"/>
      <c r="PYK18" s="69"/>
      <c r="PYL18" s="69"/>
      <c r="PYM18" s="69"/>
      <c r="PYN18" s="69"/>
      <c r="PYO18" s="69"/>
      <c r="PYP18" s="69"/>
      <c r="PYQ18" s="69"/>
      <c r="PYR18" s="69"/>
      <c r="PYS18" s="69"/>
      <c r="PYT18" s="69"/>
      <c r="PYU18" s="69"/>
      <c r="PYV18" s="69"/>
      <c r="PYW18" s="69"/>
      <c r="PYX18" s="69"/>
      <c r="PYY18" s="69"/>
      <c r="PYZ18" s="69"/>
      <c r="PZA18" s="69"/>
      <c r="PZB18" s="69"/>
      <c r="PZC18" s="69"/>
      <c r="PZD18" s="69"/>
      <c r="PZE18" s="69"/>
      <c r="PZF18" s="69"/>
      <c r="PZG18" s="69"/>
      <c r="PZH18" s="69"/>
      <c r="PZI18" s="69"/>
      <c r="PZJ18" s="69"/>
      <c r="PZK18" s="69"/>
      <c r="PZL18" s="69"/>
      <c r="PZM18" s="69"/>
      <c r="PZN18" s="69"/>
      <c r="PZO18" s="69"/>
      <c r="PZP18" s="69"/>
      <c r="PZQ18" s="69"/>
      <c r="PZR18" s="69"/>
      <c r="PZS18" s="69"/>
      <c r="PZT18" s="69"/>
      <c r="PZU18" s="69"/>
      <c r="PZV18" s="69"/>
      <c r="PZW18" s="69"/>
      <c r="PZX18" s="69"/>
      <c r="PZY18" s="69"/>
      <c r="PZZ18" s="69"/>
      <c r="QAA18" s="69"/>
      <c r="QAB18" s="69"/>
      <c r="QAC18" s="69"/>
      <c r="QAD18" s="69"/>
      <c r="QAE18" s="69"/>
      <c r="QAF18" s="69"/>
      <c r="QAG18" s="69"/>
      <c r="QAH18" s="69"/>
      <c r="QAI18" s="69"/>
      <c r="QAJ18" s="69"/>
      <c r="QAK18" s="69"/>
      <c r="QAL18" s="69"/>
      <c r="QAM18" s="69"/>
      <c r="QAN18" s="69"/>
      <c r="QAO18" s="69"/>
      <c r="QAP18" s="69"/>
      <c r="QAQ18" s="69"/>
      <c r="QAR18" s="69"/>
      <c r="QAS18" s="69"/>
      <c r="QAT18" s="69"/>
      <c r="QAU18" s="69"/>
      <c r="QAV18" s="69"/>
      <c r="QAW18" s="69"/>
      <c r="QAX18" s="69"/>
      <c r="QAY18" s="69"/>
      <c r="QAZ18" s="69"/>
      <c r="QBA18" s="69"/>
      <c r="QBB18" s="69"/>
      <c r="QBC18" s="69"/>
      <c r="QBD18" s="69"/>
      <c r="QBE18" s="69"/>
      <c r="QBF18" s="69"/>
      <c r="QBG18" s="69"/>
      <c r="QBH18" s="69"/>
      <c r="QBI18" s="69"/>
      <c r="QBJ18" s="69"/>
      <c r="QBK18" s="69"/>
      <c r="QBL18" s="69"/>
      <c r="QBM18" s="69"/>
      <c r="QBN18" s="69"/>
      <c r="QBO18" s="69"/>
      <c r="QBP18" s="69"/>
      <c r="QBQ18" s="69"/>
      <c r="QBR18" s="69"/>
      <c r="QBS18" s="69"/>
      <c r="QBT18" s="69"/>
      <c r="QBU18" s="69"/>
      <c r="QBV18" s="69"/>
      <c r="QBW18" s="69"/>
      <c r="QBX18" s="69"/>
      <c r="QBY18" s="69"/>
      <c r="QBZ18" s="69"/>
      <c r="QCA18" s="69"/>
      <c r="QCB18" s="69"/>
      <c r="QCC18" s="69"/>
      <c r="QCD18" s="69"/>
      <c r="QCE18" s="69"/>
      <c r="QCF18" s="69"/>
      <c r="QCG18" s="69"/>
      <c r="QCH18" s="69"/>
      <c r="QCI18" s="69"/>
      <c r="QCJ18" s="69"/>
      <c r="QCK18" s="69"/>
      <c r="QCL18" s="69"/>
      <c r="QCM18" s="69"/>
      <c r="QCN18" s="69"/>
      <c r="QCO18" s="69"/>
      <c r="QCP18" s="69"/>
      <c r="QCQ18" s="69"/>
      <c r="QCR18" s="69"/>
      <c r="QCS18" s="69"/>
      <c r="QCT18" s="69"/>
      <c r="QCU18" s="69"/>
      <c r="QCV18" s="69"/>
      <c r="QCW18" s="69"/>
      <c r="QCX18" s="69"/>
      <c r="QCY18" s="69"/>
      <c r="QCZ18" s="69"/>
      <c r="QDA18" s="69"/>
      <c r="QDB18" s="69"/>
      <c r="QDC18" s="69"/>
      <c r="QDD18" s="69"/>
      <c r="QDE18" s="69"/>
      <c r="QDF18" s="69"/>
      <c r="QDG18" s="69"/>
      <c r="QDH18" s="69"/>
      <c r="QDI18" s="69"/>
      <c r="QDJ18" s="69"/>
      <c r="QDK18" s="69"/>
      <c r="QDL18" s="69"/>
      <c r="QDM18" s="69"/>
      <c r="QDN18" s="69"/>
      <c r="QDO18" s="69"/>
      <c r="QDP18" s="69"/>
      <c r="QDQ18" s="69"/>
      <c r="QDR18" s="69"/>
      <c r="QDS18" s="69"/>
      <c r="QDT18" s="69"/>
      <c r="QDU18" s="69"/>
      <c r="QDV18" s="69"/>
      <c r="QDW18" s="69"/>
      <c r="QDX18" s="69"/>
      <c r="QDY18" s="69"/>
      <c r="QDZ18" s="69"/>
      <c r="QEA18" s="69"/>
      <c r="QEB18" s="69"/>
      <c r="QEC18" s="69"/>
      <c r="QED18" s="69"/>
      <c r="QEE18" s="69"/>
      <c r="QEF18" s="69"/>
      <c r="QEG18" s="69"/>
      <c r="QEH18" s="69"/>
      <c r="QEI18" s="69"/>
      <c r="QEJ18" s="69"/>
      <c r="QEK18" s="69"/>
      <c r="QEL18" s="69"/>
      <c r="QEM18" s="69"/>
      <c r="QEN18" s="69"/>
      <c r="QEO18" s="69"/>
      <c r="QEP18" s="69"/>
      <c r="QEQ18" s="69"/>
      <c r="QER18" s="69"/>
      <c r="QES18" s="69"/>
      <c r="QET18" s="69"/>
      <c r="QEU18" s="69"/>
      <c r="QEV18" s="69"/>
      <c r="QEW18" s="69"/>
      <c r="QEX18" s="69"/>
      <c r="QEY18" s="69"/>
      <c r="QEZ18" s="69"/>
      <c r="QFA18" s="69"/>
      <c r="QFB18" s="69"/>
      <c r="QFC18" s="69"/>
      <c r="QFD18" s="69"/>
      <c r="QFE18" s="69"/>
      <c r="QFF18" s="69"/>
      <c r="QFG18" s="69"/>
      <c r="QFH18" s="69"/>
      <c r="QFI18" s="69"/>
      <c r="QFJ18" s="69"/>
      <c r="QFK18" s="69"/>
      <c r="QFL18" s="69"/>
      <c r="QFM18" s="69"/>
      <c r="QFN18" s="69"/>
      <c r="QFO18" s="69"/>
      <c r="QFP18" s="69"/>
      <c r="QFQ18" s="69"/>
      <c r="QFR18" s="69"/>
      <c r="QFS18" s="69"/>
      <c r="QFT18" s="69"/>
      <c r="QFU18" s="69"/>
      <c r="QFV18" s="69"/>
      <c r="QFW18" s="69"/>
      <c r="QFX18" s="69"/>
      <c r="QFY18" s="69"/>
      <c r="QFZ18" s="69"/>
      <c r="QGA18" s="69"/>
      <c r="QGB18" s="69"/>
      <c r="QGC18" s="69"/>
      <c r="QGD18" s="69"/>
      <c r="QGE18" s="69"/>
      <c r="QGF18" s="69"/>
      <c r="QGG18" s="69"/>
      <c r="QGH18" s="69"/>
      <c r="QGI18" s="69"/>
      <c r="QGJ18" s="69"/>
      <c r="QGK18" s="69"/>
      <c r="QGL18" s="69"/>
      <c r="QGM18" s="69"/>
      <c r="QGN18" s="69"/>
      <c r="QGO18" s="69"/>
      <c r="QGP18" s="69"/>
      <c r="QGQ18" s="69"/>
      <c r="QGR18" s="69"/>
      <c r="QGS18" s="69"/>
      <c r="QGT18" s="69"/>
      <c r="QGU18" s="69"/>
      <c r="QGV18" s="69"/>
      <c r="QGW18" s="69"/>
      <c r="QGX18" s="69"/>
      <c r="QGY18" s="69"/>
      <c r="QGZ18" s="69"/>
      <c r="QHA18" s="69"/>
      <c r="QHB18" s="69"/>
      <c r="QHC18" s="69"/>
      <c r="QHD18" s="69"/>
      <c r="QHE18" s="69"/>
      <c r="QHF18" s="69"/>
      <c r="QHG18" s="69"/>
      <c r="QHH18" s="69"/>
      <c r="QHI18" s="69"/>
      <c r="QHJ18" s="69"/>
      <c r="QHK18" s="69"/>
      <c r="QHL18" s="69"/>
      <c r="QHM18" s="69"/>
      <c r="QHN18" s="69"/>
      <c r="QHO18" s="69"/>
      <c r="QHP18" s="69"/>
      <c r="QHQ18" s="69"/>
      <c r="QHR18" s="69"/>
      <c r="QHS18" s="69"/>
      <c r="QHT18" s="69"/>
      <c r="QHU18" s="69"/>
      <c r="QHV18" s="69"/>
      <c r="QHW18" s="69"/>
      <c r="QHX18" s="69"/>
      <c r="QHY18" s="69"/>
      <c r="QHZ18" s="69"/>
      <c r="QIA18" s="69"/>
      <c r="QIB18" s="69"/>
      <c r="QIC18" s="69"/>
      <c r="QID18" s="69"/>
      <c r="QIE18" s="69"/>
      <c r="QIF18" s="69"/>
      <c r="QIG18" s="69"/>
      <c r="QIH18" s="69"/>
      <c r="QII18" s="69"/>
      <c r="QIJ18" s="69"/>
      <c r="QIK18" s="69"/>
      <c r="QIL18" s="69"/>
      <c r="QIM18" s="69"/>
      <c r="QIN18" s="69"/>
      <c r="QIO18" s="69"/>
      <c r="QIP18" s="69"/>
      <c r="QIQ18" s="69"/>
      <c r="QIR18" s="69"/>
      <c r="QIS18" s="69"/>
      <c r="QIT18" s="69"/>
      <c r="QIU18" s="69"/>
      <c r="QIV18" s="69"/>
      <c r="QIW18" s="69"/>
      <c r="QIX18" s="69"/>
      <c r="QIY18" s="69"/>
      <c r="QIZ18" s="69"/>
      <c r="QJA18" s="69"/>
      <c r="QJB18" s="69"/>
      <c r="QJC18" s="69"/>
      <c r="QJD18" s="69"/>
      <c r="QJE18" s="69"/>
      <c r="QJF18" s="69"/>
      <c r="QJG18" s="69"/>
      <c r="QJH18" s="69"/>
      <c r="QJI18" s="69"/>
      <c r="QJJ18" s="69"/>
      <c r="QJK18" s="69"/>
      <c r="QJL18" s="69"/>
      <c r="QJM18" s="69"/>
      <c r="QJN18" s="69"/>
      <c r="QJO18" s="69"/>
      <c r="QJP18" s="69"/>
      <c r="QJQ18" s="69"/>
      <c r="QJR18" s="69"/>
      <c r="QJS18" s="69"/>
      <c r="QJT18" s="69"/>
      <c r="QJU18" s="69"/>
      <c r="QJV18" s="69"/>
      <c r="QJW18" s="69"/>
      <c r="QJX18" s="69"/>
      <c r="QJY18" s="69"/>
      <c r="QJZ18" s="69"/>
      <c r="QKA18" s="69"/>
      <c r="QKB18" s="69"/>
      <c r="QKC18" s="69"/>
      <c r="QKD18" s="69"/>
      <c r="QKE18" s="69"/>
      <c r="QKF18" s="69"/>
      <c r="QKG18" s="69"/>
      <c r="QKH18" s="69"/>
      <c r="QKI18" s="69"/>
      <c r="QKJ18" s="69"/>
      <c r="QKK18" s="69"/>
      <c r="QKL18" s="69"/>
      <c r="QKM18" s="69"/>
      <c r="QKN18" s="69"/>
      <c r="QKO18" s="69"/>
      <c r="QKP18" s="69"/>
      <c r="QKQ18" s="69"/>
      <c r="QKR18" s="69"/>
      <c r="QKS18" s="69"/>
      <c r="QKT18" s="69"/>
      <c r="QKU18" s="69"/>
      <c r="QKV18" s="69"/>
      <c r="QKW18" s="69"/>
      <c r="QKX18" s="69"/>
      <c r="QKY18" s="69"/>
      <c r="QKZ18" s="69"/>
      <c r="QLA18" s="69"/>
      <c r="QLB18" s="69"/>
      <c r="QLC18" s="69"/>
      <c r="QLD18" s="69"/>
      <c r="QLE18" s="69"/>
      <c r="QLF18" s="69"/>
      <c r="QLG18" s="69"/>
      <c r="QLH18" s="69"/>
      <c r="QLI18" s="69"/>
      <c r="QLJ18" s="69"/>
      <c r="QLK18" s="69"/>
      <c r="QLL18" s="69"/>
      <c r="QLM18" s="69"/>
      <c r="QLN18" s="69"/>
      <c r="QLO18" s="69"/>
      <c r="QLP18" s="69"/>
      <c r="QLQ18" s="69"/>
      <c r="QLR18" s="69"/>
      <c r="QLS18" s="69"/>
      <c r="QLT18" s="69"/>
      <c r="QLU18" s="69"/>
      <c r="QLV18" s="69"/>
      <c r="QLW18" s="69"/>
      <c r="QLX18" s="69"/>
      <c r="QLY18" s="69"/>
      <c r="QLZ18" s="69"/>
      <c r="QMA18" s="69"/>
      <c r="QMB18" s="69"/>
      <c r="QMC18" s="69"/>
      <c r="QMD18" s="69"/>
      <c r="QME18" s="69"/>
      <c r="QMF18" s="69"/>
      <c r="QMG18" s="69"/>
      <c r="QMH18" s="69"/>
      <c r="QMI18" s="69"/>
      <c r="QMJ18" s="69"/>
      <c r="QMK18" s="69"/>
      <c r="QML18" s="69"/>
      <c r="QMM18" s="69"/>
      <c r="QMN18" s="69"/>
      <c r="QMO18" s="69"/>
      <c r="QMP18" s="69"/>
      <c r="QMQ18" s="69"/>
      <c r="QMR18" s="69"/>
      <c r="QMS18" s="69"/>
      <c r="QMT18" s="69"/>
      <c r="QMU18" s="69"/>
      <c r="QMV18" s="69"/>
      <c r="QMW18" s="69"/>
      <c r="QMX18" s="69"/>
      <c r="QMY18" s="69"/>
      <c r="QMZ18" s="69"/>
      <c r="QNA18" s="69"/>
      <c r="QNB18" s="69"/>
      <c r="QNC18" s="69"/>
      <c r="QND18" s="69"/>
      <c r="QNE18" s="69"/>
      <c r="QNF18" s="69"/>
      <c r="QNG18" s="69"/>
      <c r="QNH18" s="69"/>
      <c r="QNI18" s="69"/>
      <c r="QNJ18" s="69"/>
      <c r="QNK18" s="69"/>
      <c r="QNL18" s="69"/>
      <c r="QNM18" s="69"/>
      <c r="QNN18" s="69"/>
      <c r="QNO18" s="69"/>
      <c r="QNP18" s="69"/>
      <c r="QNQ18" s="69"/>
      <c r="QNR18" s="69"/>
      <c r="QNS18" s="69"/>
      <c r="QNT18" s="69"/>
      <c r="QNU18" s="69"/>
      <c r="QNV18" s="69"/>
      <c r="QNW18" s="69"/>
      <c r="QNX18" s="69"/>
      <c r="QNY18" s="69"/>
      <c r="QNZ18" s="69"/>
      <c r="QOA18" s="69"/>
      <c r="QOB18" s="69"/>
      <c r="QOC18" s="69"/>
      <c r="QOD18" s="69"/>
      <c r="QOE18" s="69"/>
      <c r="QOF18" s="69"/>
      <c r="QOG18" s="69"/>
      <c r="QOH18" s="69"/>
      <c r="QOI18" s="69"/>
      <c r="QOJ18" s="69"/>
      <c r="QOK18" s="69"/>
      <c r="QOL18" s="69"/>
      <c r="QOM18" s="69"/>
      <c r="QON18" s="69"/>
      <c r="QOO18" s="69"/>
      <c r="QOP18" s="69"/>
      <c r="QOQ18" s="69"/>
      <c r="QOR18" s="69"/>
      <c r="QOS18" s="69"/>
      <c r="QOT18" s="69"/>
      <c r="QOU18" s="69"/>
      <c r="QOV18" s="69"/>
      <c r="QOW18" s="69"/>
      <c r="QOX18" s="69"/>
      <c r="QOY18" s="69"/>
      <c r="QOZ18" s="69"/>
      <c r="QPA18" s="69"/>
      <c r="QPB18" s="69"/>
      <c r="QPC18" s="69"/>
      <c r="QPD18" s="69"/>
      <c r="QPE18" s="69"/>
      <c r="QPF18" s="69"/>
      <c r="QPG18" s="69"/>
      <c r="QPH18" s="69"/>
      <c r="QPI18" s="69"/>
      <c r="QPJ18" s="69"/>
      <c r="QPK18" s="69"/>
      <c r="QPL18" s="69"/>
      <c r="QPM18" s="69"/>
      <c r="QPN18" s="69"/>
      <c r="QPO18" s="69"/>
      <c r="QPP18" s="69"/>
      <c r="QPQ18" s="69"/>
      <c r="QPR18" s="69"/>
      <c r="QPS18" s="69"/>
      <c r="QPT18" s="69"/>
      <c r="QPU18" s="69"/>
      <c r="QPV18" s="69"/>
      <c r="QPW18" s="69"/>
      <c r="QPX18" s="69"/>
      <c r="QPY18" s="69"/>
      <c r="QPZ18" s="69"/>
      <c r="QQA18" s="69"/>
      <c r="QQB18" s="69"/>
      <c r="QQC18" s="69"/>
      <c r="QQD18" s="69"/>
      <c r="QQE18" s="69"/>
      <c r="QQF18" s="69"/>
      <c r="QQG18" s="69"/>
      <c r="QQH18" s="69"/>
      <c r="QQI18" s="69"/>
      <c r="QQJ18" s="69"/>
      <c r="QQK18" s="69"/>
      <c r="QQL18" s="69"/>
      <c r="QQM18" s="69"/>
      <c r="QQN18" s="69"/>
      <c r="QQO18" s="69"/>
      <c r="QQP18" s="69"/>
      <c r="QQQ18" s="69"/>
      <c r="QQR18" s="69"/>
      <c r="QQS18" s="69"/>
      <c r="QQT18" s="69"/>
      <c r="QQU18" s="69"/>
      <c r="QQV18" s="69"/>
      <c r="QQW18" s="69"/>
      <c r="QQX18" s="69"/>
      <c r="QQY18" s="69"/>
      <c r="QQZ18" s="69"/>
      <c r="QRA18" s="69"/>
      <c r="QRB18" s="69"/>
      <c r="QRC18" s="69"/>
      <c r="QRD18" s="69"/>
      <c r="QRE18" s="69"/>
      <c r="QRF18" s="69"/>
      <c r="QRG18" s="69"/>
      <c r="QRH18" s="69"/>
      <c r="QRI18" s="69"/>
      <c r="QRJ18" s="69"/>
      <c r="QRK18" s="69"/>
      <c r="QRL18" s="69"/>
      <c r="QRM18" s="69"/>
      <c r="QRN18" s="69"/>
      <c r="QRO18" s="69"/>
      <c r="QRP18" s="69"/>
      <c r="QRQ18" s="69"/>
      <c r="QRR18" s="69"/>
      <c r="QRS18" s="69"/>
      <c r="QRT18" s="69"/>
      <c r="QRU18" s="69"/>
      <c r="QRV18" s="69"/>
      <c r="QRW18" s="69"/>
      <c r="QRX18" s="69"/>
      <c r="QRY18" s="69"/>
      <c r="QRZ18" s="69"/>
      <c r="QSA18" s="69"/>
      <c r="QSB18" s="69"/>
      <c r="QSC18" s="69"/>
      <c r="QSD18" s="69"/>
      <c r="QSE18" s="69"/>
      <c r="QSF18" s="69"/>
      <c r="QSG18" s="69"/>
      <c r="QSH18" s="69"/>
      <c r="QSI18" s="69"/>
      <c r="QSJ18" s="69"/>
      <c r="QSK18" s="69"/>
      <c r="QSL18" s="69"/>
      <c r="QSM18" s="69"/>
      <c r="QSN18" s="69"/>
      <c r="QSO18" s="69"/>
      <c r="QSP18" s="69"/>
      <c r="QSQ18" s="69"/>
      <c r="QSR18" s="69"/>
      <c r="QSS18" s="69"/>
      <c r="QST18" s="69"/>
      <c r="QSU18" s="69"/>
      <c r="QSV18" s="69"/>
      <c r="QSW18" s="69"/>
      <c r="QSX18" s="69"/>
      <c r="QSY18" s="69"/>
      <c r="QSZ18" s="69"/>
      <c r="QTA18" s="69"/>
      <c r="QTB18" s="69"/>
      <c r="QTC18" s="69"/>
      <c r="QTD18" s="69"/>
      <c r="QTE18" s="69"/>
      <c r="QTF18" s="69"/>
      <c r="QTG18" s="69"/>
      <c r="QTH18" s="69"/>
      <c r="QTI18" s="69"/>
      <c r="QTJ18" s="69"/>
      <c r="QTK18" s="69"/>
      <c r="QTL18" s="69"/>
      <c r="QTM18" s="69"/>
      <c r="QTN18" s="69"/>
      <c r="QTO18" s="69"/>
      <c r="QTP18" s="69"/>
      <c r="QTQ18" s="69"/>
      <c r="QTR18" s="69"/>
      <c r="QTS18" s="69"/>
      <c r="QTT18" s="69"/>
      <c r="QTU18" s="69"/>
      <c r="QTV18" s="69"/>
      <c r="QTW18" s="69"/>
      <c r="QTX18" s="69"/>
      <c r="QTY18" s="69"/>
      <c r="QTZ18" s="69"/>
      <c r="QUA18" s="69"/>
      <c r="QUB18" s="69"/>
      <c r="QUC18" s="69"/>
      <c r="QUD18" s="69"/>
      <c r="QUE18" s="69"/>
      <c r="QUF18" s="69"/>
      <c r="QUG18" s="69"/>
      <c r="QUH18" s="69"/>
      <c r="QUI18" s="69"/>
      <c r="QUJ18" s="69"/>
      <c r="QUK18" s="69"/>
      <c r="QUL18" s="69"/>
      <c r="QUM18" s="69"/>
      <c r="QUN18" s="69"/>
      <c r="QUO18" s="69"/>
      <c r="QUP18" s="69"/>
      <c r="QUQ18" s="69"/>
      <c r="QUR18" s="69"/>
      <c r="QUS18" s="69"/>
      <c r="QUT18" s="69"/>
      <c r="QUU18" s="69"/>
      <c r="QUV18" s="69"/>
      <c r="QUW18" s="69"/>
      <c r="QUX18" s="69"/>
      <c r="QUY18" s="69"/>
      <c r="QUZ18" s="69"/>
      <c r="QVA18" s="69"/>
      <c r="QVB18" s="69"/>
      <c r="QVC18" s="69"/>
      <c r="QVD18" s="69"/>
      <c r="QVE18" s="69"/>
      <c r="QVF18" s="69"/>
      <c r="QVG18" s="69"/>
      <c r="QVH18" s="69"/>
      <c r="QVI18" s="69"/>
      <c r="QVJ18" s="69"/>
      <c r="QVK18" s="69"/>
      <c r="QVL18" s="69"/>
      <c r="QVM18" s="69"/>
      <c r="QVN18" s="69"/>
      <c r="QVO18" s="69"/>
      <c r="QVP18" s="69"/>
      <c r="QVQ18" s="69"/>
      <c r="QVR18" s="69"/>
      <c r="QVS18" s="69"/>
      <c r="QVT18" s="69"/>
      <c r="QVU18" s="69"/>
      <c r="QVV18" s="69"/>
      <c r="QVW18" s="69"/>
      <c r="QVX18" s="69"/>
      <c r="QVY18" s="69"/>
      <c r="QVZ18" s="69"/>
      <c r="QWA18" s="69"/>
      <c r="QWB18" s="69"/>
      <c r="QWC18" s="69"/>
      <c r="QWD18" s="69"/>
      <c r="QWE18" s="69"/>
      <c r="QWF18" s="69"/>
      <c r="QWG18" s="69"/>
      <c r="QWH18" s="69"/>
      <c r="QWI18" s="69"/>
      <c r="QWJ18" s="69"/>
      <c r="QWK18" s="69"/>
      <c r="QWL18" s="69"/>
      <c r="QWM18" s="69"/>
      <c r="QWN18" s="69"/>
      <c r="QWO18" s="69"/>
      <c r="QWP18" s="69"/>
      <c r="QWQ18" s="69"/>
      <c r="QWR18" s="69"/>
      <c r="QWS18" s="69"/>
      <c r="QWT18" s="69"/>
      <c r="QWU18" s="69"/>
      <c r="QWV18" s="69"/>
      <c r="QWW18" s="69"/>
      <c r="QWX18" s="69"/>
      <c r="QWY18" s="69"/>
      <c r="QWZ18" s="69"/>
      <c r="QXA18" s="69"/>
      <c r="QXB18" s="69"/>
      <c r="QXC18" s="69"/>
      <c r="QXD18" s="69"/>
      <c r="QXE18" s="69"/>
      <c r="QXF18" s="69"/>
      <c r="QXG18" s="69"/>
      <c r="QXH18" s="69"/>
      <c r="QXI18" s="69"/>
      <c r="QXJ18" s="69"/>
      <c r="QXK18" s="69"/>
      <c r="QXL18" s="69"/>
      <c r="QXM18" s="69"/>
      <c r="QXN18" s="69"/>
      <c r="QXO18" s="69"/>
      <c r="QXP18" s="69"/>
      <c r="QXQ18" s="69"/>
      <c r="QXR18" s="69"/>
      <c r="QXS18" s="69"/>
      <c r="QXT18" s="69"/>
      <c r="QXU18" s="69"/>
      <c r="QXV18" s="69"/>
      <c r="QXW18" s="69"/>
      <c r="QXX18" s="69"/>
      <c r="QXY18" s="69"/>
      <c r="QXZ18" s="69"/>
      <c r="QYA18" s="69"/>
      <c r="QYB18" s="69"/>
      <c r="QYC18" s="69"/>
      <c r="QYD18" s="69"/>
      <c r="QYE18" s="69"/>
      <c r="QYF18" s="69"/>
      <c r="QYG18" s="69"/>
      <c r="QYH18" s="69"/>
      <c r="QYI18" s="69"/>
      <c r="QYJ18" s="69"/>
      <c r="QYK18" s="69"/>
      <c r="QYL18" s="69"/>
      <c r="QYM18" s="69"/>
      <c r="QYN18" s="69"/>
      <c r="QYO18" s="69"/>
      <c r="QYP18" s="69"/>
      <c r="QYQ18" s="69"/>
      <c r="QYR18" s="69"/>
      <c r="QYS18" s="69"/>
      <c r="QYT18" s="69"/>
      <c r="QYU18" s="69"/>
      <c r="QYV18" s="69"/>
      <c r="QYW18" s="69"/>
      <c r="QYX18" s="69"/>
      <c r="QYY18" s="69"/>
      <c r="QYZ18" s="69"/>
      <c r="QZA18" s="69"/>
      <c r="QZB18" s="69"/>
      <c r="QZC18" s="69"/>
      <c r="QZD18" s="69"/>
      <c r="QZE18" s="69"/>
      <c r="QZF18" s="69"/>
      <c r="QZG18" s="69"/>
      <c r="QZH18" s="69"/>
      <c r="QZI18" s="69"/>
      <c r="QZJ18" s="69"/>
      <c r="QZK18" s="69"/>
      <c r="QZL18" s="69"/>
      <c r="QZM18" s="69"/>
      <c r="QZN18" s="69"/>
      <c r="QZO18" s="69"/>
      <c r="QZP18" s="69"/>
      <c r="QZQ18" s="69"/>
      <c r="QZR18" s="69"/>
      <c r="QZS18" s="69"/>
      <c r="QZT18" s="69"/>
      <c r="QZU18" s="69"/>
      <c r="QZV18" s="69"/>
      <c r="QZW18" s="69"/>
      <c r="QZX18" s="69"/>
      <c r="QZY18" s="69"/>
      <c r="QZZ18" s="69"/>
      <c r="RAA18" s="69"/>
      <c r="RAB18" s="69"/>
      <c r="RAC18" s="69"/>
      <c r="RAD18" s="69"/>
      <c r="RAE18" s="69"/>
      <c r="RAF18" s="69"/>
      <c r="RAG18" s="69"/>
      <c r="RAH18" s="69"/>
      <c r="RAI18" s="69"/>
      <c r="RAJ18" s="69"/>
      <c r="RAK18" s="69"/>
      <c r="RAL18" s="69"/>
      <c r="RAM18" s="69"/>
      <c r="RAN18" s="69"/>
      <c r="RAO18" s="69"/>
      <c r="RAP18" s="69"/>
      <c r="RAQ18" s="69"/>
      <c r="RAR18" s="69"/>
      <c r="RAS18" s="69"/>
      <c r="RAT18" s="69"/>
      <c r="RAU18" s="69"/>
      <c r="RAV18" s="69"/>
      <c r="RAW18" s="69"/>
      <c r="RAX18" s="69"/>
      <c r="RAY18" s="69"/>
      <c r="RAZ18" s="69"/>
      <c r="RBA18" s="69"/>
      <c r="RBB18" s="69"/>
      <c r="RBC18" s="69"/>
      <c r="RBD18" s="69"/>
      <c r="RBE18" s="69"/>
      <c r="RBF18" s="69"/>
      <c r="RBG18" s="69"/>
      <c r="RBH18" s="69"/>
      <c r="RBI18" s="69"/>
      <c r="RBJ18" s="69"/>
      <c r="RBK18" s="69"/>
      <c r="RBL18" s="69"/>
      <c r="RBM18" s="69"/>
      <c r="RBN18" s="69"/>
      <c r="RBO18" s="69"/>
      <c r="RBP18" s="69"/>
      <c r="RBQ18" s="69"/>
      <c r="RBR18" s="69"/>
      <c r="RBS18" s="69"/>
      <c r="RBT18" s="69"/>
      <c r="RBU18" s="69"/>
      <c r="RBV18" s="69"/>
      <c r="RBW18" s="69"/>
      <c r="RBX18" s="69"/>
      <c r="RBY18" s="69"/>
      <c r="RBZ18" s="69"/>
      <c r="RCA18" s="69"/>
      <c r="RCB18" s="69"/>
      <c r="RCC18" s="69"/>
      <c r="RCD18" s="69"/>
      <c r="RCE18" s="69"/>
      <c r="RCF18" s="69"/>
      <c r="RCG18" s="69"/>
      <c r="RCH18" s="69"/>
      <c r="RCI18" s="69"/>
      <c r="RCJ18" s="69"/>
      <c r="RCK18" s="69"/>
      <c r="RCL18" s="69"/>
      <c r="RCM18" s="69"/>
      <c r="RCN18" s="69"/>
      <c r="RCO18" s="69"/>
      <c r="RCP18" s="69"/>
      <c r="RCQ18" s="69"/>
      <c r="RCR18" s="69"/>
      <c r="RCS18" s="69"/>
      <c r="RCT18" s="69"/>
      <c r="RCU18" s="69"/>
      <c r="RCV18" s="69"/>
      <c r="RCW18" s="69"/>
      <c r="RCX18" s="69"/>
      <c r="RCY18" s="69"/>
      <c r="RCZ18" s="69"/>
      <c r="RDA18" s="69"/>
      <c r="RDB18" s="69"/>
      <c r="RDC18" s="69"/>
      <c r="RDD18" s="69"/>
      <c r="RDE18" s="69"/>
      <c r="RDF18" s="69"/>
      <c r="RDG18" s="69"/>
      <c r="RDH18" s="69"/>
      <c r="RDI18" s="69"/>
      <c r="RDJ18" s="69"/>
      <c r="RDK18" s="69"/>
      <c r="RDL18" s="69"/>
      <c r="RDM18" s="69"/>
      <c r="RDN18" s="69"/>
      <c r="RDO18" s="69"/>
      <c r="RDP18" s="69"/>
      <c r="RDQ18" s="69"/>
      <c r="RDR18" s="69"/>
      <c r="RDS18" s="69"/>
      <c r="RDT18" s="69"/>
      <c r="RDU18" s="69"/>
      <c r="RDV18" s="69"/>
      <c r="RDW18" s="69"/>
      <c r="RDX18" s="69"/>
      <c r="RDY18" s="69"/>
      <c r="RDZ18" s="69"/>
      <c r="REA18" s="69"/>
      <c r="REB18" s="69"/>
      <c r="REC18" s="69"/>
      <c r="RED18" s="69"/>
      <c r="REE18" s="69"/>
      <c r="REF18" s="69"/>
      <c r="REG18" s="69"/>
      <c r="REH18" s="69"/>
      <c r="REI18" s="69"/>
      <c r="REJ18" s="69"/>
      <c r="REK18" s="69"/>
      <c r="REL18" s="69"/>
      <c r="REM18" s="69"/>
      <c r="REN18" s="69"/>
      <c r="REO18" s="69"/>
      <c r="REP18" s="69"/>
      <c r="REQ18" s="69"/>
      <c r="RER18" s="69"/>
      <c r="RES18" s="69"/>
      <c r="RET18" s="69"/>
      <c r="REU18" s="69"/>
      <c r="REV18" s="69"/>
      <c r="REW18" s="69"/>
      <c r="REX18" s="69"/>
      <c r="REY18" s="69"/>
      <c r="REZ18" s="69"/>
      <c r="RFA18" s="69"/>
      <c r="RFB18" s="69"/>
      <c r="RFC18" s="69"/>
      <c r="RFD18" s="69"/>
      <c r="RFE18" s="69"/>
      <c r="RFF18" s="69"/>
      <c r="RFG18" s="69"/>
      <c r="RFH18" s="69"/>
      <c r="RFI18" s="69"/>
      <c r="RFJ18" s="69"/>
      <c r="RFK18" s="69"/>
      <c r="RFL18" s="69"/>
      <c r="RFM18" s="69"/>
      <c r="RFN18" s="69"/>
      <c r="RFO18" s="69"/>
      <c r="RFP18" s="69"/>
      <c r="RFQ18" s="69"/>
      <c r="RFR18" s="69"/>
      <c r="RFS18" s="69"/>
      <c r="RFT18" s="69"/>
      <c r="RFU18" s="69"/>
      <c r="RFV18" s="69"/>
      <c r="RFW18" s="69"/>
      <c r="RFX18" s="69"/>
      <c r="RFY18" s="69"/>
      <c r="RFZ18" s="69"/>
      <c r="RGA18" s="69"/>
      <c r="RGB18" s="69"/>
      <c r="RGC18" s="69"/>
      <c r="RGD18" s="69"/>
      <c r="RGE18" s="69"/>
      <c r="RGF18" s="69"/>
      <c r="RGG18" s="69"/>
      <c r="RGH18" s="69"/>
      <c r="RGI18" s="69"/>
      <c r="RGJ18" s="69"/>
      <c r="RGK18" s="69"/>
      <c r="RGL18" s="69"/>
      <c r="RGM18" s="69"/>
      <c r="RGN18" s="69"/>
      <c r="RGO18" s="69"/>
      <c r="RGP18" s="69"/>
      <c r="RGQ18" s="69"/>
      <c r="RGR18" s="69"/>
      <c r="RGS18" s="69"/>
      <c r="RGT18" s="69"/>
      <c r="RGU18" s="69"/>
      <c r="RGV18" s="69"/>
      <c r="RGW18" s="69"/>
      <c r="RGX18" s="69"/>
      <c r="RGY18" s="69"/>
      <c r="RGZ18" s="69"/>
      <c r="RHA18" s="69"/>
      <c r="RHB18" s="69"/>
      <c r="RHC18" s="69"/>
      <c r="RHD18" s="69"/>
      <c r="RHE18" s="69"/>
      <c r="RHF18" s="69"/>
      <c r="RHG18" s="69"/>
      <c r="RHH18" s="69"/>
      <c r="RHI18" s="69"/>
      <c r="RHJ18" s="69"/>
      <c r="RHK18" s="69"/>
      <c r="RHL18" s="69"/>
      <c r="RHM18" s="69"/>
      <c r="RHN18" s="69"/>
      <c r="RHO18" s="69"/>
      <c r="RHP18" s="69"/>
      <c r="RHQ18" s="69"/>
      <c r="RHR18" s="69"/>
      <c r="RHS18" s="69"/>
      <c r="RHT18" s="69"/>
      <c r="RHU18" s="69"/>
      <c r="RHV18" s="69"/>
      <c r="RHW18" s="69"/>
      <c r="RHX18" s="69"/>
      <c r="RHY18" s="69"/>
      <c r="RHZ18" s="69"/>
      <c r="RIA18" s="69"/>
      <c r="RIB18" s="69"/>
      <c r="RIC18" s="69"/>
      <c r="RID18" s="69"/>
      <c r="RIE18" s="69"/>
      <c r="RIF18" s="69"/>
      <c r="RIG18" s="69"/>
      <c r="RIH18" s="69"/>
      <c r="RII18" s="69"/>
      <c r="RIJ18" s="69"/>
      <c r="RIK18" s="69"/>
      <c r="RIL18" s="69"/>
      <c r="RIM18" s="69"/>
      <c r="RIN18" s="69"/>
      <c r="RIO18" s="69"/>
      <c r="RIP18" s="69"/>
      <c r="RIQ18" s="69"/>
      <c r="RIR18" s="69"/>
      <c r="RIS18" s="69"/>
      <c r="RIT18" s="69"/>
      <c r="RIU18" s="69"/>
      <c r="RIV18" s="69"/>
      <c r="RIW18" s="69"/>
      <c r="RIX18" s="69"/>
      <c r="RIY18" s="69"/>
      <c r="RIZ18" s="69"/>
      <c r="RJA18" s="69"/>
      <c r="RJB18" s="69"/>
      <c r="RJC18" s="69"/>
      <c r="RJD18" s="69"/>
      <c r="RJE18" s="69"/>
      <c r="RJF18" s="69"/>
      <c r="RJG18" s="69"/>
      <c r="RJH18" s="69"/>
      <c r="RJI18" s="69"/>
      <c r="RJJ18" s="69"/>
      <c r="RJK18" s="69"/>
      <c r="RJL18" s="69"/>
      <c r="RJM18" s="69"/>
      <c r="RJN18" s="69"/>
      <c r="RJO18" s="69"/>
      <c r="RJP18" s="69"/>
      <c r="RJQ18" s="69"/>
      <c r="RJR18" s="69"/>
      <c r="RJS18" s="69"/>
      <c r="RJT18" s="69"/>
      <c r="RJU18" s="69"/>
      <c r="RJV18" s="69"/>
      <c r="RJW18" s="69"/>
      <c r="RJX18" s="69"/>
      <c r="RJY18" s="69"/>
      <c r="RJZ18" s="69"/>
      <c r="RKA18" s="69"/>
      <c r="RKB18" s="69"/>
      <c r="RKC18" s="69"/>
      <c r="RKD18" s="69"/>
      <c r="RKE18" s="69"/>
      <c r="RKF18" s="69"/>
      <c r="RKG18" s="69"/>
      <c r="RKH18" s="69"/>
      <c r="RKI18" s="69"/>
      <c r="RKJ18" s="69"/>
      <c r="RKK18" s="69"/>
      <c r="RKL18" s="69"/>
      <c r="RKM18" s="69"/>
      <c r="RKN18" s="69"/>
      <c r="RKO18" s="69"/>
      <c r="RKP18" s="69"/>
      <c r="RKQ18" s="69"/>
      <c r="RKR18" s="69"/>
      <c r="RKS18" s="69"/>
      <c r="RKT18" s="69"/>
      <c r="RKU18" s="69"/>
      <c r="RKV18" s="69"/>
      <c r="RKW18" s="69"/>
      <c r="RKX18" s="69"/>
      <c r="RKY18" s="69"/>
      <c r="RKZ18" s="69"/>
      <c r="RLA18" s="69"/>
      <c r="RLB18" s="69"/>
      <c r="RLC18" s="69"/>
      <c r="RLD18" s="69"/>
      <c r="RLE18" s="69"/>
      <c r="RLF18" s="69"/>
      <c r="RLG18" s="69"/>
      <c r="RLH18" s="69"/>
      <c r="RLI18" s="69"/>
      <c r="RLJ18" s="69"/>
      <c r="RLK18" s="69"/>
      <c r="RLL18" s="69"/>
      <c r="RLM18" s="69"/>
      <c r="RLN18" s="69"/>
      <c r="RLO18" s="69"/>
      <c r="RLP18" s="69"/>
      <c r="RLQ18" s="69"/>
      <c r="RLR18" s="69"/>
      <c r="RLS18" s="69"/>
      <c r="RLT18" s="69"/>
      <c r="RLU18" s="69"/>
      <c r="RLV18" s="69"/>
      <c r="RLW18" s="69"/>
      <c r="RLX18" s="69"/>
      <c r="RLY18" s="69"/>
      <c r="RLZ18" s="69"/>
      <c r="RMA18" s="69"/>
      <c r="RMB18" s="69"/>
      <c r="RMC18" s="69"/>
      <c r="RMD18" s="69"/>
      <c r="RME18" s="69"/>
      <c r="RMF18" s="69"/>
      <c r="RMG18" s="69"/>
      <c r="RMH18" s="69"/>
      <c r="RMI18" s="69"/>
      <c r="RMJ18" s="69"/>
      <c r="RMK18" s="69"/>
      <c r="RML18" s="69"/>
      <c r="RMM18" s="69"/>
      <c r="RMN18" s="69"/>
      <c r="RMO18" s="69"/>
      <c r="RMP18" s="69"/>
      <c r="RMQ18" s="69"/>
      <c r="RMR18" s="69"/>
      <c r="RMS18" s="69"/>
      <c r="RMT18" s="69"/>
      <c r="RMU18" s="69"/>
      <c r="RMV18" s="69"/>
      <c r="RMW18" s="69"/>
      <c r="RMX18" s="69"/>
      <c r="RMY18" s="69"/>
      <c r="RMZ18" s="69"/>
      <c r="RNA18" s="69"/>
      <c r="RNB18" s="69"/>
      <c r="RNC18" s="69"/>
      <c r="RND18" s="69"/>
      <c r="RNE18" s="69"/>
      <c r="RNF18" s="69"/>
      <c r="RNG18" s="69"/>
      <c r="RNH18" s="69"/>
      <c r="RNI18" s="69"/>
      <c r="RNJ18" s="69"/>
      <c r="RNK18" s="69"/>
      <c r="RNL18" s="69"/>
      <c r="RNM18" s="69"/>
      <c r="RNN18" s="69"/>
      <c r="RNO18" s="69"/>
      <c r="RNP18" s="69"/>
      <c r="RNQ18" s="69"/>
      <c r="RNR18" s="69"/>
      <c r="RNS18" s="69"/>
      <c r="RNT18" s="69"/>
      <c r="RNU18" s="69"/>
      <c r="RNV18" s="69"/>
      <c r="RNW18" s="69"/>
      <c r="RNX18" s="69"/>
      <c r="RNY18" s="69"/>
      <c r="RNZ18" s="69"/>
      <c r="ROA18" s="69"/>
      <c r="ROB18" s="69"/>
      <c r="ROC18" s="69"/>
      <c r="ROD18" s="69"/>
      <c r="ROE18" s="69"/>
      <c r="ROF18" s="69"/>
      <c r="ROG18" s="69"/>
      <c r="ROH18" s="69"/>
      <c r="ROI18" s="69"/>
      <c r="ROJ18" s="69"/>
      <c r="ROK18" s="69"/>
      <c r="ROL18" s="69"/>
      <c r="ROM18" s="69"/>
      <c r="RON18" s="69"/>
      <c r="ROO18" s="69"/>
      <c r="ROP18" s="69"/>
      <c r="ROQ18" s="69"/>
      <c r="ROR18" s="69"/>
      <c r="ROS18" s="69"/>
      <c r="ROT18" s="69"/>
      <c r="ROU18" s="69"/>
      <c r="ROV18" s="69"/>
      <c r="ROW18" s="69"/>
      <c r="ROX18" s="69"/>
      <c r="ROY18" s="69"/>
      <c r="ROZ18" s="69"/>
      <c r="RPA18" s="69"/>
      <c r="RPB18" s="69"/>
      <c r="RPC18" s="69"/>
      <c r="RPD18" s="69"/>
      <c r="RPE18" s="69"/>
      <c r="RPF18" s="69"/>
      <c r="RPG18" s="69"/>
      <c r="RPH18" s="69"/>
      <c r="RPI18" s="69"/>
      <c r="RPJ18" s="69"/>
      <c r="RPK18" s="69"/>
      <c r="RPL18" s="69"/>
      <c r="RPM18" s="69"/>
      <c r="RPN18" s="69"/>
      <c r="RPO18" s="69"/>
      <c r="RPP18" s="69"/>
      <c r="RPQ18" s="69"/>
      <c r="RPR18" s="69"/>
      <c r="RPS18" s="69"/>
      <c r="RPT18" s="69"/>
      <c r="RPU18" s="69"/>
      <c r="RPV18" s="69"/>
      <c r="RPW18" s="69"/>
      <c r="RPX18" s="69"/>
      <c r="RPY18" s="69"/>
      <c r="RPZ18" s="69"/>
      <c r="RQA18" s="69"/>
      <c r="RQB18" s="69"/>
      <c r="RQC18" s="69"/>
      <c r="RQD18" s="69"/>
      <c r="RQE18" s="69"/>
      <c r="RQF18" s="69"/>
      <c r="RQG18" s="69"/>
      <c r="RQH18" s="69"/>
      <c r="RQI18" s="69"/>
      <c r="RQJ18" s="69"/>
      <c r="RQK18" s="69"/>
      <c r="RQL18" s="69"/>
      <c r="RQM18" s="69"/>
      <c r="RQN18" s="69"/>
      <c r="RQO18" s="69"/>
      <c r="RQP18" s="69"/>
      <c r="RQQ18" s="69"/>
      <c r="RQR18" s="69"/>
      <c r="RQS18" s="69"/>
      <c r="RQT18" s="69"/>
      <c r="RQU18" s="69"/>
      <c r="RQV18" s="69"/>
      <c r="RQW18" s="69"/>
      <c r="RQX18" s="69"/>
      <c r="RQY18" s="69"/>
      <c r="RQZ18" s="69"/>
      <c r="RRA18" s="69"/>
      <c r="RRB18" s="69"/>
      <c r="RRC18" s="69"/>
      <c r="RRD18" s="69"/>
      <c r="RRE18" s="69"/>
      <c r="RRF18" s="69"/>
      <c r="RRG18" s="69"/>
      <c r="RRH18" s="69"/>
      <c r="RRI18" s="69"/>
      <c r="RRJ18" s="69"/>
      <c r="RRK18" s="69"/>
      <c r="RRL18" s="69"/>
      <c r="RRM18" s="69"/>
      <c r="RRN18" s="69"/>
      <c r="RRO18" s="69"/>
      <c r="RRP18" s="69"/>
      <c r="RRQ18" s="69"/>
      <c r="RRR18" s="69"/>
      <c r="RRS18" s="69"/>
      <c r="RRT18" s="69"/>
      <c r="RRU18" s="69"/>
      <c r="RRV18" s="69"/>
      <c r="RRW18" s="69"/>
      <c r="RRX18" s="69"/>
      <c r="RRY18" s="69"/>
      <c r="RRZ18" s="69"/>
      <c r="RSA18" s="69"/>
      <c r="RSB18" s="69"/>
      <c r="RSC18" s="69"/>
      <c r="RSD18" s="69"/>
      <c r="RSE18" s="69"/>
      <c r="RSF18" s="69"/>
      <c r="RSG18" s="69"/>
      <c r="RSH18" s="69"/>
      <c r="RSI18" s="69"/>
      <c r="RSJ18" s="69"/>
      <c r="RSK18" s="69"/>
      <c r="RSL18" s="69"/>
      <c r="RSM18" s="69"/>
      <c r="RSN18" s="69"/>
      <c r="RSO18" s="69"/>
      <c r="RSP18" s="69"/>
      <c r="RSQ18" s="69"/>
      <c r="RSR18" s="69"/>
      <c r="RSS18" s="69"/>
      <c r="RST18" s="69"/>
      <c r="RSU18" s="69"/>
      <c r="RSV18" s="69"/>
      <c r="RSW18" s="69"/>
      <c r="RSX18" s="69"/>
      <c r="RSY18" s="69"/>
      <c r="RSZ18" s="69"/>
      <c r="RTA18" s="69"/>
      <c r="RTB18" s="69"/>
      <c r="RTC18" s="69"/>
      <c r="RTD18" s="69"/>
      <c r="RTE18" s="69"/>
      <c r="RTF18" s="69"/>
      <c r="RTG18" s="69"/>
      <c r="RTH18" s="69"/>
      <c r="RTI18" s="69"/>
      <c r="RTJ18" s="69"/>
      <c r="RTK18" s="69"/>
      <c r="RTL18" s="69"/>
      <c r="RTM18" s="69"/>
      <c r="RTN18" s="69"/>
      <c r="RTO18" s="69"/>
      <c r="RTP18" s="69"/>
      <c r="RTQ18" s="69"/>
      <c r="RTR18" s="69"/>
      <c r="RTS18" s="69"/>
      <c r="RTT18" s="69"/>
      <c r="RTU18" s="69"/>
      <c r="RTV18" s="69"/>
      <c r="RTW18" s="69"/>
      <c r="RTX18" s="69"/>
      <c r="RTY18" s="69"/>
      <c r="RTZ18" s="69"/>
      <c r="RUA18" s="69"/>
      <c r="RUB18" s="69"/>
      <c r="RUC18" s="69"/>
      <c r="RUD18" s="69"/>
      <c r="RUE18" s="69"/>
      <c r="RUF18" s="69"/>
      <c r="RUG18" s="69"/>
      <c r="RUH18" s="69"/>
      <c r="RUI18" s="69"/>
      <c r="RUJ18" s="69"/>
      <c r="RUK18" s="69"/>
      <c r="RUL18" s="69"/>
      <c r="RUM18" s="69"/>
      <c r="RUN18" s="69"/>
      <c r="RUO18" s="69"/>
      <c r="RUP18" s="69"/>
      <c r="RUQ18" s="69"/>
      <c r="RUR18" s="69"/>
      <c r="RUS18" s="69"/>
      <c r="RUT18" s="69"/>
      <c r="RUU18" s="69"/>
      <c r="RUV18" s="69"/>
      <c r="RUW18" s="69"/>
      <c r="RUX18" s="69"/>
      <c r="RUY18" s="69"/>
      <c r="RUZ18" s="69"/>
      <c r="RVA18" s="69"/>
      <c r="RVB18" s="69"/>
      <c r="RVC18" s="69"/>
      <c r="RVD18" s="69"/>
      <c r="RVE18" s="69"/>
      <c r="RVF18" s="69"/>
      <c r="RVG18" s="69"/>
      <c r="RVH18" s="69"/>
      <c r="RVI18" s="69"/>
      <c r="RVJ18" s="69"/>
      <c r="RVK18" s="69"/>
      <c r="RVL18" s="69"/>
      <c r="RVM18" s="69"/>
      <c r="RVN18" s="69"/>
      <c r="RVO18" s="69"/>
      <c r="RVP18" s="69"/>
      <c r="RVQ18" s="69"/>
      <c r="RVR18" s="69"/>
      <c r="RVS18" s="69"/>
      <c r="RVT18" s="69"/>
      <c r="RVU18" s="69"/>
      <c r="RVV18" s="69"/>
      <c r="RVW18" s="69"/>
      <c r="RVX18" s="69"/>
      <c r="RVY18" s="69"/>
      <c r="RVZ18" s="69"/>
      <c r="RWA18" s="69"/>
      <c r="RWB18" s="69"/>
      <c r="RWC18" s="69"/>
      <c r="RWD18" s="69"/>
      <c r="RWE18" s="69"/>
      <c r="RWF18" s="69"/>
      <c r="RWG18" s="69"/>
      <c r="RWH18" s="69"/>
      <c r="RWI18" s="69"/>
      <c r="RWJ18" s="69"/>
      <c r="RWK18" s="69"/>
      <c r="RWL18" s="69"/>
      <c r="RWM18" s="69"/>
      <c r="RWN18" s="69"/>
      <c r="RWO18" s="69"/>
      <c r="RWP18" s="69"/>
      <c r="RWQ18" s="69"/>
      <c r="RWR18" s="69"/>
      <c r="RWS18" s="69"/>
      <c r="RWT18" s="69"/>
      <c r="RWU18" s="69"/>
      <c r="RWV18" s="69"/>
      <c r="RWW18" s="69"/>
      <c r="RWX18" s="69"/>
      <c r="RWY18" s="69"/>
      <c r="RWZ18" s="69"/>
      <c r="RXA18" s="69"/>
      <c r="RXB18" s="69"/>
      <c r="RXC18" s="69"/>
      <c r="RXD18" s="69"/>
      <c r="RXE18" s="69"/>
      <c r="RXF18" s="69"/>
      <c r="RXG18" s="69"/>
      <c r="RXH18" s="69"/>
      <c r="RXI18" s="69"/>
      <c r="RXJ18" s="69"/>
      <c r="RXK18" s="69"/>
      <c r="RXL18" s="69"/>
      <c r="RXM18" s="69"/>
      <c r="RXN18" s="69"/>
      <c r="RXO18" s="69"/>
      <c r="RXP18" s="69"/>
      <c r="RXQ18" s="69"/>
      <c r="RXR18" s="69"/>
      <c r="RXS18" s="69"/>
      <c r="RXT18" s="69"/>
      <c r="RXU18" s="69"/>
      <c r="RXV18" s="69"/>
      <c r="RXW18" s="69"/>
      <c r="RXX18" s="69"/>
      <c r="RXY18" s="69"/>
      <c r="RXZ18" s="69"/>
      <c r="RYA18" s="69"/>
      <c r="RYB18" s="69"/>
      <c r="RYC18" s="69"/>
      <c r="RYD18" s="69"/>
      <c r="RYE18" s="69"/>
      <c r="RYF18" s="69"/>
      <c r="RYG18" s="69"/>
      <c r="RYH18" s="69"/>
      <c r="RYI18" s="69"/>
      <c r="RYJ18" s="69"/>
      <c r="RYK18" s="69"/>
      <c r="RYL18" s="69"/>
      <c r="RYM18" s="69"/>
      <c r="RYN18" s="69"/>
      <c r="RYO18" s="69"/>
      <c r="RYP18" s="69"/>
      <c r="RYQ18" s="69"/>
      <c r="RYR18" s="69"/>
      <c r="RYS18" s="69"/>
      <c r="RYT18" s="69"/>
      <c r="RYU18" s="69"/>
      <c r="RYV18" s="69"/>
      <c r="RYW18" s="69"/>
      <c r="RYX18" s="69"/>
      <c r="RYY18" s="69"/>
      <c r="RYZ18" s="69"/>
      <c r="RZA18" s="69"/>
      <c r="RZB18" s="69"/>
      <c r="RZC18" s="69"/>
      <c r="RZD18" s="69"/>
      <c r="RZE18" s="69"/>
      <c r="RZF18" s="69"/>
      <c r="RZG18" s="69"/>
      <c r="RZH18" s="69"/>
      <c r="RZI18" s="69"/>
      <c r="RZJ18" s="69"/>
      <c r="RZK18" s="69"/>
      <c r="RZL18" s="69"/>
      <c r="RZM18" s="69"/>
      <c r="RZN18" s="69"/>
      <c r="RZO18" s="69"/>
      <c r="RZP18" s="69"/>
      <c r="RZQ18" s="69"/>
      <c r="RZR18" s="69"/>
      <c r="RZS18" s="69"/>
      <c r="RZT18" s="69"/>
      <c r="RZU18" s="69"/>
      <c r="RZV18" s="69"/>
      <c r="RZW18" s="69"/>
      <c r="RZX18" s="69"/>
      <c r="RZY18" s="69"/>
      <c r="RZZ18" s="69"/>
      <c r="SAA18" s="69"/>
      <c r="SAB18" s="69"/>
      <c r="SAC18" s="69"/>
      <c r="SAD18" s="69"/>
      <c r="SAE18" s="69"/>
      <c r="SAF18" s="69"/>
      <c r="SAG18" s="69"/>
      <c r="SAH18" s="69"/>
      <c r="SAI18" s="69"/>
      <c r="SAJ18" s="69"/>
      <c r="SAK18" s="69"/>
      <c r="SAL18" s="69"/>
      <c r="SAM18" s="69"/>
      <c r="SAN18" s="69"/>
      <c r="SAO18" s="69"/>
      <c r="SAP18" s="69"/>
      <c r="SAQ18" s="69"/>
      <c r="SAR18" s="69"/>
      <c r="SAS18" s="69"/>
      <c r="SAT18" s="69"/>
      <c r="SAU18" s="69"/>
      <c r="SAV18" s="69"/>
      <c r="SAW18" s="69"/>
      <c r="SAX18" s="69"/>
      <c r="SAY18" s="69"/>
      <c r="SAZ18" s="69"/>
      <c r="SBA18" s="69"/>
      <c r="SBB18" s="69"/>
      <c r="SBC18" s="69"/>
      <c r="SBD18" s="69"/>
      <c r="SBE18" s="69"/>
      <c r="SBF18" s="69"/>
      <c r="SBG18" s="69"/>
      <c r="SBH18" s="69"/>
      <c r="SBI18" s="69"/>
      <c r="SBJ18" s="69"/>
      <c r="SBK18" s="69"/>
      <c r="SBL18" s="69"/>
      <c r="SBM18" s="69"/>
      <c r="SBN18" s="69"/>
      <c r="SBO18" s="69"/>
      <c r="SBP18" s="69"/>
      <c r="SBQ18" s="69"/>
      <c r="SBR18" s="69"/>
      <c r="SBS18" s="69"/>
      <c r="SBT18" s="69"/>
      <c r="SBU18" s="69"/>
      <c r="SBV18" s="69"/>
      <c r="SBW18" s="69"/>
      <c r="SBX18" s="69"/>
      <c r="SBY18" s="69"/>
      <c r="SBZ18" s="69"/>
      <c r="SCA18" s="69"/>
      <c r="SCB18" s="69"/>
      <c r="SCC18" s="69"/>
      <c r="SCD18" s="69"/>
      <c r="SCE18" s="69"/>
      <c r="SCF18" s="69"/>
      <c r="SCG18" s="69"/>
      <c r="SCH18" s="69"/>
      <c r="SCI18" s="69"/>
      <c r="SCJ18" s="69"/>
      <c r="SCK18" s="69"/>
      <c r="SCL18" s="69"/>
      <c r="SCM18" s="69"/>
      <c r="SCN18" s="69"/>
      <c r="SCO18" s="69"/>
      <c r="SCP18" s="69"/>
      <c r="SCQ18" s="69"/>
      <c r="SCR18" s="69"/>
      <c r="SCS18" s="69"/>
      <c r="SCT18" s="69"/>
      <c r="SCU18" s="69"/>
      <c r="SCV18" s="69"/>
      <c r="SCW18" s="69"/>
      <c r="SCX18" s="69"/>
      <c r="SCY18" s="69"/>
      <c r="SCZ18" s="69"/>
      <c r="SDA18" s="69"/>
      <c r="SDB18" s="69"/>
      <c r="SDC18" s="69"/>
      <c r="SDD18" s="69"/>
      <c r="SDE18" s="69"/>
      <c r="SDF18" s="69"/>
      <c r="SDG18" s="69"/>
      <c r="SDH18" s="69"/>
      <c r="SDI18" s="69"/>
      <c r="SDJ18" s="69"/>
      <c r="SDK18" s="69"/>
      <c r="SDL18" s="69"/>
      <c r="SDM18" s="69"/>
      <c r="SDN18" s="69"/>
      <c r="SDO18" s="69"/>
      <c r="SDP18" s="69"/>
      <c r="SDQ18" s="69"/>
      <c r="SDR18" s="69"/>
      <c r="SDS18" s="69"/>
      <c r="SDT18" s="69"/>
      <c r="SDU18" s="69"/>
      <c r="SDV18" s="69"/>
      <c r="SDW18" s="69"/>
      <c r="SDX18" s="69"/>
      <c r="SDY18" s="69"/>
      <c r="SDZ18" s="69"/>
      <c r="SEA18" s="69"/>
      <c r="SEB18" s="69"/>
      <c r="SEC18" s="69"/>
      <c r="SED18" s="69"/>
      <c r="SEE18" s="69"/>
      <c r="SEF18" s="69"/>
      <c r="SEG18" s="69"/>
      <c r="SEH18" s="69"/>
      <c r="SEI18" s="69"/>
      <c r="SEJ18" s="69"/>
      <c r="SEK18" s="69"/>
      <c r="SEL18" s="69"/>
      <c r="SEM18" s="69"/>
      <c r="SEN18" s="69"/>
      <c r="SEO18" s="69"/>
      <c r="SEP18" s="69"/>
      <c r="SEQ18" s="69"/>
      <c r="SER18" s="69"/>
      <c r="SES18" s="69"/>
      <c r="SET18" s="69"/>
      <c r="SEU18" s="69"/>
      <c r="SEV18" s="69"/>
      <c r="SEW18" s="69"/>
      <c r="SEX18" s="69"/>
      <c r="SEY18" s="69"/>
      <c r="SEZ18" s="69"/>
      <c r="SFA18" s="69"/>
      <c r="SFB18" s="69"/>
      <c r="SFC18" s="69"/>
      <c r="SFD18" s="69"/>
      <c r="SFE18" s="69"/>
      <c r="SFF18" s="69"/>
      <c r="SFG18" s="69"/>
      <c r="SFH18" s="69"/>
      <c r="SFI18" s="69"/>
      <c r="SFJ18" s="69"/>
      <c r="SFK18" s="69"/>
      <c r="SFL18" s="69"/>
      <c r="SFM18" s="69"/>
      <c r="SFN18" s="69"/>
      <c r="SFO18" s="69"/>
      <c r="SFP18" s="69"/>
      <c r="SFQ18" s="69"/>
      <c r="SFR18" s="69"/>
      <c r="SFS18" s="69"/>
      <c r="SFT18" s="69"/>
      <c r="SFU18" s="69"/>
      <c r="SFV18" s="69"/>
      <c r="SFW18" s="69"/>
      <c r="SFX18" s="69"/>
      <c r="SFY18" s="69"/>
      <c r="SFZ18" s="69"/>
      <c r="SGA18" s="69"/>
      <c r="SGB18" s="69"/>
      <c r="SGC18" s="69"/>
      <c r="SGD18" s="69"/>
      <c r="SGE18" s="69"/>
      <c r="SGF18" s="69"/>
      <c r="SGG18" s="69"/>
      <c r="SGH18" s="69"/>
      <c r="SGI18" s="69"/>
      <c r="SGJ18" s="69"/>
      <c r="SGK18" s="69"/>
      <c r="SGL18" s="69"/>
      <c r="SGM18" s="69"/>
      <c r="SGN18" s="69"/>
      <c r="SGO18" s="69"/>
      <c r="SGP18" s="69"/>
      <c r="SGQ18" s="69"/>
      <c r="SGR18" s="69"/>
      <c r="SGS18" s="69"/>
      <c r="SGT18" s="69"/>
      <c r="SGU18" s="69"/>
      <c r="SGV18" s="69"/>
      <c r="SGW18" s="69"/>
      <c r="SGX18" s="69"/>
      <c r="SGY18" s="69"/>
      <c r="SGZ18" s="69"/>
      <c r="SHA18" s="69"/>
      <c r="SHB18" s="69"/>
      <c r="SHC18" s="69"/>
      <c r="SHD18" s="69"/>
      <c r="SHE18" s="69"/>
      <c r="SHF18" s="69"/>
      <c r="SHG18" s="69"/>
      <c r="SHH18" s="69"/>
      <c r="SHI18" s="69"/>
      <c r="SHJ18" s="69"/>
      <c r="SHK18" s="69"/>
      <c r="SHL18" s="69"/>
      <c r="SHM18" s="69"/>
      <c r="SHN18" s="69"/>
      <c r="SHO18" s="69"/>
      <c r="SHP18" s="69"/>
      <c r="SHQ18" s="69"/>
      <c r="SHR18" s="69"/>
      <c r="SHS18" s="69"/>
      <c r="SHT18" s="69"/>
      <c r="SHU18" s="69"/>
      <c r="SHV18" s="69"/>
      <c r="SHW18" s="69"/>
      <c r="SHX18" s="69"/>
      <c r="SHY18" s="69"/>
      <c r="SHZ18" s="69"/>
      <c r="SIA18" s="69"/>
      <c r="SIB18" s="69"/>
      <c r="SIC18" s="69"/>
      <c r="SID18" s="69"/>
      <c r="SIE18" s="69"/>
      <c r="SIF18" s="69"/>
      <c r="SIG18" s="69"/>
      <c r="SIH18" s="69"/>
      <c r="SII18" s="69"/>
      <c r="SIJ18" s="69"/>
      <c r="SIK18" s="69"/>
      <c r="SIL18" s="69"/>
      <c r="SIM18" s="69"/>
      <c r="SIN18" s="69"/>
      <c r="SIO18" s="69"/>
      <c r="SIP18" s="69"/>
      <c r="SIQ18" s="69"/>
      <c r="SIR18" s="69"/>
      <c r="SIS18" s="69"/>
      <c r="SIT18" s="69"/>
      <c r="SIU18" s="69"/>
      <c r="SIV18" s="69"/>
      <c r="SIW18" s="69"/>
      <c r="SIX18" s="69"/>
      <c r="SIY18" s="69"/>
      <c r="SIZ18" s="69"/>
      <c r="SJA18" s="69"/>
      <c r="SJB18" s="69"/>
      <c r="SJC18" s="69"/>
      <c r="SJD18" s="69"/>
      <c r="SJE18" s="69"/>
      <c r="SJF18" s="69"/>
      <c r="SJG18" s="69"/>
      <c r="SJH18" s="69"/>
      <c r="SJI18" s="69"/>
      <c r="SJJ18" s="69"/>
      <c r="SJK18" s="69"/>
      <c r="SJL18" s="69"/>
      <c r="SJM18" s="69"/>
      <c r="SJN18" s="69"/>
      <c r="SJO18" s="69"/>
      <c r="SJP18" s="69"/>
      <c r="SJQ18" s="69"/>
      <c r="SJR18" s="69"/>
      <c r="SJS18" s="69"/>
      <c r="SJT18" s="69"/>
      <c r="SJU18" s="69"/>
      <c r="SJV18" s="69"/>
      <c r="SJW18" s="69"/>
      <c r="SJX18" s="69"/>
      <c r="SJY18" s="69"/>
      <c r="SJZ18" s="69"/>
      <c r="SKA18" s="69"/>
      <c r="SKB18" s="69"/>
      <c r="SKC18" s="69"/>
      <c r="SKD18" s="69"/>
      <c r="SKE18" s="69"/>
      <c r="SKF18" s="69"/>
      <c r="SKG18" s="69"/>
      <c r="SKH18" s="69"/>
      <c r="SKI18" s="69"/>
      <c r="SKJ18" s="69"/>
      <c r="SKK18" s="69"/>
      <c r="SKL18" s="69"/>
      <c r="SKM18" s="69"/>
      <c r="SKN18" s="69"/>
      <c r="SKO18" s="69"/>
      <c r="SKP18" s="69"/>
      <c r="SKQ18" s="69"/>
      <c r="SKR18" s="69"/>
      <c r="SKS18" s="69"/>
      <c r="SKT18" s="69"/>
      <c r="SKU18" s="69"/>
      <c r="SKV18" s="69"/>
      <c r="SKW18" s="69"/>
      <c r="SKX18" s="69"/>
      <c r="SKY18" s="69"/>
      <c r="SKZ18" s="69"/>
      <c r="SLA18" s="69"/>
      <c r="SLB18" s="69"/>
      <c r="SLC18" s="69"/>
      <c r="SLD18" s="69"/>
      <c r="SLE18" s="69"/>
      <c r="SLF18" s="69"/>
      <c r="SLG18" s="69"/>
      <c r="SLH18" s="69"/>
      <c r="SLI18" s="69"/>
      <c r="SLJ18" s="69"/>
      <c r="SLK18" s="69"/>
      <c r="SLL18" s="69"/>
      <c r="SLM18" s="69"/>
      <c r="SLN18" s="69"/>
      <c r="SLO18" s="69"/>
      <c r="SLP18" s="69"/>
      <c r="SLQ18" s="69"/>
      <c r="SLR18" s="69"/>
      <c r="SLS18" s="69"/>
      <c r="SLT18" s="69"/>
      <c r="SLU18" s="69"/>
      <c r="SLV18" s="69"/>
      <c r="SLW18" s="69"/>
      <c r="SLX18" s="69"/>
      <c r="SLY18" s="69"/>
      <c r="SLZ18" s="69"/>
      <c r="SMA18" s="69"/>
      <c r="SMB18" s="69"/>
      <c r="SMC18" s="69"/>
      <c r="SMD18" s="69"/>
      <c r="SME18" s="69"/>
      <c r="SMF18" s="69"/>
      <c r="SMG18" s="69"/>
      <c r="SMH18" s="69"/>
      <c r="SMI18" s="69"/>
      <c r="SMJ18" s="69"/>
      <c r="SMK18" s="69"/>
      <c r="SML18" s="69"/>
      <c r="SMM18" s="69"/>
      <c r="SMN18" s="69"/>
      <c r="SMO18" s="69"/>
      <c r="SMP18" s="69"/>
      <c r="SMQ18" s="69"/>
      <c r="SMR18" s="69"/>
      <c r="SMS18" s="69"/>
      <c r="SMT18" s="69"/>
      <c r="SMU18" s="69"/>
      <c r="SMV18" s="69"/>
      <c r="SMW18" s="69"/>
      <c r="SMX18" s="69"/>
      <c r="SMY18" s="69"/>
      <c r="SMZ18" s="69"/>
      <c r="SNA18" s="69"/>
      <c r="SNB18" s="69"/>
      <c r="SNC18" s="69"/>
      <c r="SND18" s="69"/>
      <c r="SNE18" s="69"/>
      <c r="SNF18" s="69"/>
      <c r="SNG18" s="69"/>
      <c r="SNH18" s="69"/>
      <c r="SNI18" s="69"/>
      <c r="SNJ18" s="69"/>
      <c r="SNK18" s="69"/>
      <c r="SNL18" s="69"/>
      <c r="SNM18" s="69"/>
      <c r="SNN18" s="69"/>
      <c r="SNO18" s="69"/>
      <c r="SNP18" s="69"/>
      <c r="SNQ18" s="69"/>
      <c r="SNR18" s="69"/>
      <c r="SNS18" s="69"/>
      <c r="SNT18" s="69"/>
      <c r="SNU18" s="69"/>
      <c r="SNV18" s="69"/>
      <c r="SNW18" s="69"/>
      <c r="SNX18" s="69"/>
      <c r="SNY18" s="69"/>
      <c r="SNZ18" s="69"/>
      <c r="SOA18" s="69"/>
      <c r="SOB18" s="69"/>
      <c r="SOC18" s="69"/>
      <c r="SOD18" s="69"/>
      <c r="SOE18" s="69"/>
      <c r="SOF18" s="69"/>
      <c r="SOG18" s="69"/>
      <c r="SOH18" s="69"/>
      <c r="SOI18" s="69"/>
      <c r="SOJ18" s="69"/>
      <c r="SOK18" s="69"/>
      <c r="SOL18" s="69"/>
      <c r="SOM18" s="69"/>
      <c r="SON18" s="69"/>
      <c r="SOO18" s="69"/>
      <c r="SOP18" s="69"/>
      <c r="SOQ18" s="69"/>
      <c r="SOR18" s="69"/>
      <c r="SOS18" s="69"/>
      <c r="SOT18" s="69"/>
      <c r="SOU18" s="69"/>
      <c r="SOV18" s="69"/>
      <c r="SOW18" s="69"/>
      <c r="SOX18" s="69"/>
      <c r="SOY18" s="69"/>
      <c r="SOZ18" s="69"/>
      <c r="SPA18" s="69"/>
      <c r="SPB18" s="69"/>
      <c r="SPC18" s="69"/>
      <c r="SPD18" s="69"/>
      <c r="SPE18" s="69"/>
      <c r="SPF18" s="69"/>
      <c r="SPG18" s="69"/>
      <c r="SPH18" s="69"/>
      <c r="SPI18" s="69"/>
      <c r="SPJ18" s="69"/>
      <c r="SPK18" s="69"/>
      <c r="SPL18" s="69"/>
      <c r="SPM18" s="69"/>
      <c r="SPN18" s="69"/>
      <c r="SPO18" s="69"/>
      <c r="SPP18" s="69"/>
      <c r="SPQ18" s="69"/>
      <c r="SPR18" s="69"/>
      <c r="SPS18" s="69"/>
      <c r="SPT18" s="69"/>
      <c r="SPU18" s="69"/>
      <c r="SPV18" s="69"/>
      <c r="SPW18" s="69"/>
      <c r="SPX18" s="69"/>
      <c r="SPY18" s="69"/>
      <c r="SPZ18" s="69"/>
      <c r="SQA18" s="69"/>
      <c r="SQB18" s="69"/>
      <c r="SQC18" s="69"/>
      <c r="SQD18" s="69"/>
      <c r="SQE18" s="69"/>
      <c r="SQF18" s="69"/>
      <c r="SQG18" s="69"/>
      <c r="SQH18" s="69"/>
      <c r="SQI18" s="69"/>
      <c r="SQJ18" s="69"/>
      <c r="SQK18" s="69"/>
      <c r="SQL18" s="69"/>
      <c r="SQM18" s="69"/>
      <c r="SQN18" s="69"/>
      <c r="SQO18" s="69"/>
      <c r="SQP18" s="69"/>
      <c r="SQQ18" s="69"/>
      <c r="SQR18" s="69"/>
      <c r="SQS18" s="69"/>
      <c r="SQT18" s="69"/>
      <c r="SQU18" s="69"/>
      <c r="SQV18" s="69"/>
      <c r="SQW18" s="69"/>
      <c r="SQX18" s="69"/>
      <c r="SQY18" s="69"/>
      <c r="SQZ18" s="69"/>
      <c r="SRA18" s="69"/>
      <c r="SRB18" s="69"/>
      <c r="SRC18" s="69"/>
      <c r="SRD18" s="69"/>
      <c r="SRE18" s="69"/>
      <c r="SRF18" s="69"/>
      <c r="SRG18" s="69"/>
      <c r="SRH18" s="69"/>
      <c r="SRI18" s="69"/>
      <c r="SRJ18" s="69"/>
      <c r="SRK18" s="69"/>
      <c r="SRL18" s="69"/>
      <c r="SRM18" s="69"/>
      <c r="SRN18" s="69"/>
      <c r="SRO18" s="69"/>
      <c r="SRP18" s="69"/>
      <c r="SRQ18" s="69"/>
      <c r="SRR18" s="69"/>
      <c r="SRS18" s="69"/>
      <c r="SRT18" s="69"/>
      <c r="SRU18" s="69"/>
      <c r="SRV18" s="69"/>
      <c r="SRW18" s="69"/>
      <c r="SRX18" s="69"/>
      <c r="SRY18" s="69"/>
      <c r="SRZ18" s="69"/>
      <c r="SSA18" s="69"/>
      <c r="SSB18" s="69"/>
      <c r="SSC18" s="69"/>
      <c r="SSD18" s="69"/>
      <c r="SSE18" s="69"/>
      <c r="SSF18" s="69"/>
      <c r="SSG18" s="69"/>
      <c r="SSH18" s="69"/>
      <c r="SSI18" s="69"/>
      <c r="SSJ18" s="69"/>
      <c r="SSK18" s="69"/>
      <c r="SSL18" s="69"/>
      <c r="SSM18" s="69"/>
      <c r="SSN18" s="69"/>
      <c r="SSO18" s="69"/>
      <c r="SSP18" s="69"/>
      <c r="SSQ18" s="69"/>
      <c r="SSR18" s="69"/>
      <c r="SSS18" s="69"/>
      <c r="SST18" s="69"/>
      <c r="SSU18" s="69"/>
      <c r="SSV18" s="69"/>
      <c r="SSW18" s="69"/>
      <c r="SSX18" s="69"/>
      <c r="SSY18" s="69"/>
      <c r="SSZ18" s="69"/>
      <c r="STA18" s="69"/>
      <c r="STB18" s="69"/>
      <c r="STC18" s="69"/>
      <c r="STD18" s="69"/>
      <c r="STE18" s="69"/>
      <c r="STF18" s="69"/>
      <c r="STG18" s="69"/>
      <c r="STH18" s="69"/>
      <c r="STI18" s="69"/>
      <c r="STJ18" s="69"/>
      <c r="STK18" s="69"/>
      <c r="STL18" s="69"/>
      <c r="STM18" s="69"/>
      <c r="STN18" s="69"/>
      <c r="STO18" s="69"/>
      <c r="STP18" s="69"/>
      <c r="STQ18" s="69"/>
      <c r="STR18" s="69"/>
      <c r="STS18" s="69"/>
      <c r="STT18" s="69"/>
      <c r="STU18" s="69"/>
      <c r="STV18" s="69"/>
      <c r="STW18" s="69"/>
      <c r="STX18" s="69"/>
      <c r="STY18" s="69"/>
      <c r="STZ18" s="69"/>
      <c r="SUA18" s="69"/>
      <c r="SUB18" s="69"/>
      <c r="SUC18" s="69"/>
      <c r="SUD18" s="69"/>
      <c r="SUE18" s="69"/>
      <c r="SUF18" s="69"/>
      <c r="SUG18" s="69"/>
      <c r="SUH18" s="69"/>
      <c r="SUI18" s="69"/>
      <c r="SUJ18" s="69"/>
      <c r="SUK18" s="69"/>
      <c r="SUL18" s="69"/>
      <c r="SUM18" s="69"/>
      <c r="SUN18" s="69"/>
      <c r="SUO18" s="69"/>
      <c r="SUP18" s="69"/>
      <c r="SUQ18" s="69"/>
      <c r="SUR18" s="69"/>
      <c r="SUS18" s="69"/>
      <c r="SUT18" s="69"/>
      <c r="SUU18" s="69"/>
      <c r="SUV18" s="69"/>
      <c r="SUW18" s="69"/>
      <c r="SUX18" s="69"/>
      <c r="SUY18" s="69"/>
      <c r="SUZ18" s="69"/>
      <c r="SVA18" s="69"/>
      <c r="SVB18" s="69"/>
      <c r="SVC18" s="69"/>
      <c r="SVD18" s="69"/>
      <c r="SVE18" s="69"/>
      <c r="SVF18" s="69"/>
      <c r="SVG18" s="69"/>
      <c r="SVH18" s="69"/>
      <c r="SVI18" s="69"/>
      <c r="SVJ18" s="69"/>
      <c r="SVK18" s="69"/>
      <c r="SVL18" s="69"/>
      <c r="SVM18" s="69"/>
      <c r="SVN18" s="69"/>
      <c r="SVO18" s="69"/>
      <c r="SVP18" s="69"/>
      <c r="SVQ18" s="69"/>
      <c r="SVR18" s="69"/>
      <c r="SVS18" s="69"/>
      <c r="SVT18" s="69"/>
      <c r="SVU18" s="69"/>
      <c r="SVV18" s="69"/>
      <c r="SVW18" s="69"/>
      <c r="SVX18" s="69"/>
      <c r="SVY18" s="69"/>
      <c r="SVZ18" s="69"/>
      <c r="SWA18" s="69"/>
      <c r="SWB18" s="69"/>
      <c r="SWC18" s="69"/>
      <c r="SWD18" s="69"/>
      <c r="SWE18" s="69"/>
      <c r="SWF18" s="69"/>
      <c r="SWG18" s="69"/>
      <c r="SWH18" s="69"/>
      <c r="SWI18" s="69"/>
      <c r="SWJ18" s="69"/>
      <c r="SWK18" s="69"/>
      <c r="SWL18" s="69"/>
      <c r="SWM18" s="69"/>
      <c r="SWN18" s="69"/>
      <c r="SWO18" s="69"/>
      <c r="SWP18" s="69"/>
      <c r="SWQ18" s="69"/>
      <c r="SWR18" s="69"/>
      <c r="SWS18" s="69"/>
      <c r="SWT18" s="69"/>
      <c r="SWU18" s="69"/>
      <c r="SWV18" s="69"/>
      <c r="SWW18" s="69"/>
      <c r="SWX18" s="69"/>
      <c r="SWY18" s="69"/>
      <c r="SWZ18" s="69"/>
      <c r="SXA18" s="69"/>
      <c r="SXB18" s="69"/>
      <c r="SXC18" s="69"/>
      <c r="SXD18" s="69"/>
      <c r="SXE18" s="69"/>
      <c r="SXF18" s="69"/>
      <c r="SXG18" s="69"/>
      <c r="SXH18" s="69"/>
      <c r="SXI18" s="69"/>
      <c r="SXJ18" s="69"/>
      <c r="SXK18" s="69"/>
      <c r="SXL18" s="69"/>
      <c r="SXM18" s="69"/>
      <c r="SXN18" s="69"/>
      <c r="SXO18" s="69"/>
      <c r="SXP18" s="69"/>
      <c r="SXQ18" s="69"/>
      <c r="SXR18" s="69"/>
      <c r="SXS18" s="69"/>
      <c r="SXT18" s="69"/>
      <c r="SXU18" s="69"/>
      <c r="SXV18" s="69"/>
      <c r="SXW18" s="69"/>
      <c r="SXX18" s="69"/>
      <c r="SXY18" s="69"/>
      <c r="SXZ18" s="69"/>
      <c r="SYA18" s="69"/>
      <c r="SYB18" s="69"/>
      <c r="SYC18" s="69"/>
      <c r="SYD18" s="69"/>
      <c r="SYE18" s="69"/>
      <c r="SYF18" s="69"/>
      <c r="SYG18" s="69"/>
      <c r="SYH18" s="69"/>
      <c r="SYI18" s="69"/>
      <c r="SYJ18" s="69"/>
      <c r="SYK18" s="69"/>
      <c r="SYL18" s="69"/>
      <c r="SYM18" s="69"/>
      <c r="SYN18" s="69"/>
      <c r="SYO18" s="69"/>
      <c r="SYP18" s="69"/>
      <c r="SYQ18" s="69"/>
      <c r="SYR18" s="69"/>
      <c r="SYS18" s="69"/>
      <c r="SYT18" s="69"/>
      <c r="SYU18" s="69"/>
      <c r="SYV18" s="69"/>
      <c r="SYW18" s="69"/>
      <c r="SYX18" s="69"/>
      <c r="SYY18" s="69"/>
      <c r="SYZ18" s="69"/>
      <c r="SZA18" s="69"/>
      <c r="SZB18" s="69"/>
      <c r="SZC18" s="69"/>
      <c r="SZD18" s="69"/>
      <c r="SZE18" s="69"/>
      <c r="SZF18" s="69"/>
      <c r="SZG18" s="69"/>
      <c r="SZH18" s="69"/>
      <c r="SZI18" s="69"/>
      <c r="SZJ18" s="69"/>
      <c r="SZK18" s="69"/>
      <c r="SZL18" s="69"/>
      <c r="SZM18" s="69"/>
      <c r="SZN18" s="69"/>
      <c r="SZO18" s="69"/>
      <c r="SZP18" s="69"/>
      <c r="SZQ18" s="69"/>
      <c r="SZR18" s="69"/>
      <c r="SZS18" s="69"/>
      <c r="SZT18" s="69"/>
      <c r="SZU18" s="69"/>
      <c r="SZV18" s="69"/>
      <c r="SZW18" s="69"/>
      <c r="SZX18" s="69"/>
      <c r="SZY18" s="69"/>
      <c r="SZZ18" s="69"/>
      <c r="TAA18" s="69"/>
      <c r="TAB18" s="69"/>
      <c r="TAC18" s="69"/>
      <c r="TAD18" s="69"/>
      <c r="TAE18" s="69"/>
      <c r="TAF18" s="69"/>
      <c r="TAG18" s="69"/>
      <c r="TAH18" s="69"/>
      <c r="TAI18" s="69"/>
      <c r="TAJ18" s="69"/>
      <c r="TAK18" s="69"/>
      <c r="TAL18" s="69"/>
      <c r="TAM18" s="69"/>
      <c r="TAN18" s="69"/>
      <c r="TAO18" s="69"/>
      <c r="TAP18" s="69"/>
      <c r="TAQ18" s="69"/>
      <c r="TAR18" s="69"/>
      <c r="TAS18" s="69"/>
      <c r="TAT18" s="69"/>
      <c r="TAU18" s="69"/>
      <c r="TAV18" s="69"/>
      <c r="TAW18" s="69"/>
      <c r="TAX18" s="69"/>
      <c r="TAY18" s="69"/>
      <c r="TAZ18" s="69"/>
      <c r="TBA18" s="69"/>
      <c r="TBB18" s="69"/>
      <c r="TBC18" s="69"/>
      <c r="TBD18" s="69"/>
      <c r="TBE18" s="69"/>
      <c r="TBF18" s="69"/>
      <c r="TBG18" s="69"/>
      <c r="TBH18" s="69"/>
      <c r="TBI18" s="69"/>
      <c r="TBJ18" s="69"/>
      <c r="TBK18" s="69"/>
      <c r="TBL18" s="69"/>
      <c r="TBM18" s="69"/>
      <c r="TBN18" s="69"/>
      <c r="TBO18" s="69"/>
      <c r="TBP18" s="69"/>
      <c r="TBQ18" s="69"/>
      <c r="TBR18" s="69"/>
      <c r="TBS18" s="69"/>
      <c r="TBT18" s="69"/>
      <c r="TBU18" s="69"/>
      <c r="TBV18" s="69"/>
      <c r="TBW18" s="69"/>
      <c r="TBX18" s="69"/>
      <c r="TBY18" s="69"/>
      <c r="TBZ18" s="69"/>
      <c r="TCA18" s="69"/>
      <c r="TCB18" s="69"/>
      <c r="TCC18" s="69"/>
      <c r="TCD18" s="69"/>
      <c r="TCE18" s="69"/>
      <c r="TCF18" s="69"/>
      <c r="TCG18" s="69"/>
      <c r="TCH18" s="69"/>
      <c r="TCI18" s="69"/>
      <c r="TCJ18" s="69"/>
      <c r="TCK18" s="69"/>
      <c r="TCL18" s="69"/>
      <c r="TCM18" s="69"/>
      <c r="TCN18" s="69"/>
      <c r="TCO18" s="69"/>
      <c r="TCP18" s="69"/>
      <c r="TCQ18" s="69"/>
      <c r="TCR18" s="69"/>
      <c r="TCS18" s="69"/>
      <c r="TCT18" s="69"/>
      <c r="TCU18" s="69"/>
      <c r="TCV18" s="69"/>
      <c r="TCW18" s="69"/>
      <c r="TCX18" s="69"/>
      <c r="TCY18" s="69"/>
      <c r="TCZ18" s="69"/>
      <c r="TDA18" s="69"/>
      <c r="TDB18" s="69"/>
      <c r="TDC18" s="69"/>
      <c r="TDD18" s="69"/>
      <c r="TDE18" s="69"/>
      <c r="TDF18" s="69"/>
      <c r="TDG18" s="69"/>
      <c r="TDH18" s="69"/>
      <c r="TDI18" s="69"/>
      <c r="TDJ18" s="69"/>
      <c r="TDK18" s="69"/>
      <c r="TDL18" s="69"/>
      <c r="TDM18" s="69"/>
      <c r="TDN18" s="69"/>
      <c r="TDO18" s="69"/>
      <c r="TDP18" s="69"/>
      <c r="TDQ18" s="69"/>
      <c r="TDR18" s="69"/>
      <c r="TDS18" s="69"/>
      <c r="TDT18" s="69"/>
      <c r="TDU18" s="69"/>
      <c r="TDV18" s="69"/>
      <c r="TDW18" s="69"/>
      <c r="TDX18" s="69"/>
      <c r="TDY18" s="69"/>
      <c r="TDZ18" s="69"/>
      <c r="TEA18" s="69"/>
      <c r="TEB18" s="69"/>
      <c r="TEC18" s="69"/>
      <c r="TED18" s="69"/>
      <c r="TEE18" s="69"/>
      <c r="TEF18" s="69"/>
      <c r="TEG18" s="69"/>
      <c r="TEH18" s="69"/>
      <c r="TEI18" s="69"/>
      <c r="TEJ18" s="69"/>
      <c r="TEK18" s="69"/>
      <c r="TEL18" s="69"/>
      <c r="TEM18" s="69"/>
      <c r="TEN18" s="69"/>
      <c r="TEO18" s="69"/>
      <c r="TEP18" s="69"/>
      <c r="TEQ18" s="69"/>
      <c r="TER18" s="69"/>
      <c r="TES18" s="69"/>
      <c r="TET18" s="69"/>
      <c r="TEU18" s="69"/>
      <c r="TEV18" s="69"/>
      <c r="TEW18" s="69"/>
      <c r="TEX18" s="69"/>
      <c r="TEY18" s="69"/>
      <c r="TEZ18" s="69"/>
      <c r="TFA18" s="69"/>
      <c r="TFB18" s="69"/>
      <c r="TFC18" s="69"/>
      <c r="TFD18" s="69"/>
      <c r="TFE18" s="69"/>
      <c r="TFF18" s="69"/>
      <c r="TFG18" s="69"/>
      <c r="TFH18" s="69"/>
      <c r="TFI18" s="69"/>
      <c r="TFJ18" s="69"/>
      <c r="TFK18" s="69"/>
      <c r="TFL18" s="69"/>
      <c r="TFM18" s="69"/>
      <c r="TFN18" s="69"/>
      <c r="TFO18" s="69"/>
      <c r="TFP18" s="69"/>
      <c r="TFQ18" s="69"/>
      <c r="TFR18" s="69"/>
      <c r="TFS18" s="69"/>
      <c r="TFT18" s="69"/>
      <c r="TFU18" s="69"/>
      <c r="TFV18" s="69"/>
      <c r="TFW18" s="69"/>
      <c r="TFX18" s="69"/>
      <c r="TFY18" s="69"/>
      <c r="TFZ18" s="69"/>
      <c r="TGA18" s="69"/>
      <c r="TGB18" s="69"/>
      <c r="TGC18" s="69"/>
      <c r="TGD18" s="69"/>
      <c r="TGE18" s="69"/>
      <c r="TGF18" s="69"/>
      <c r="TGG18" s="69"/>
      <c r="TGH18" s="69"/>
      <c r="TGI18" s="69"/>
      <c r="TGJ18" s="69"/>
      <c r="TGK18" s="69"/>
      <c r="TGL18" s="69"/>
      <c r="TGM18" s="69"/>
      <c r="TGN18" s="69"/>
      <c r="TGO18" s="69"/>
      <c r="TGP18" s="69"/>
      <c r="TGQ18" s="69"/>
      <c r="TGR18" s="69"/>
      <c r="TGS18" s="69"/>
      <c r="TGT18" s="69"/>
      <c r="TGU18" s="69"/>
      <c r="TGV18" s="69"/>
      <c r="TGW18" s="69"/>
      <c r="TGX18" s="69"/>
      <c r="TGY18" s="69"/>
      <c r="TGZ18" s="69"/>
      <c r="THA18" s="69"/>
      <c r="THB18" s="69"/>
      <c r="THC18" s="69"/>
      <c r="THD18" s="69"/>
      <c r="THE18" s="69"/>
      <c r="THF18" s="69"/>
      <c r="THG18" s="69"/>
      <c r="THH18" s="69"/>
      <c r="THI18" s="69"/>
      <c r="THJ18" s="69"/>
      <c r="THK18" s="69"/>
      <c r="THL18" s="69"/>
      <c r="THM18" s="69"/>
      <c r="THN18" s="69"/>
      <c r="THO18" s="69"/>
      <c r="THP18" s="69"/>
      <c r="THQ18" s="69"/>
      <c r="THR18" s="69"/>
      <c r="THS18" s="69"/>
      <c r="THT18" s="69"/>
      <c r="THU18" s="69"/>
      <c r="THV18" s="69"/>
      <c r="THW18" s="69"/>
      <c r="THX18" s="69"/>
      <c r="THY18" s="69"/>
      <c r="THZ18" s="69"/>
      <c r="TIA18" s="69"/>
      <c r="TIB18" s="69"/>
      <c r="TIC18" s="69"/>
      <c r="TID18" s="69"/>
      <c r="TIE18" s="69"/>
      <c r="TIF18" s="69"/>
      <c r="TIG18" s="69"/>
      <c r="TIH18" s="69"/>
      <c r="TII18" s="69"/>
      <c r="TIJ18" s="69"/>
      <c r="TIK18" s="69"/>
      <c r="TIL18" s="69"/>
      <c r="TIM18" s="69"/>
      <c r="TIN18" s="69"/>
      <c r="TIO18" s="69"/>
      <c r="TIP18" s="69"/>
      <c r="TIQ18" s="69"/>
      <c r="TIR18" s="69"/>
      <c r="TIS18" s="69"/>
      <c r="TIT18" s="69"/>
      <c r="TIU18" s="69"/>
      <c r="TIV18" s="69"/>
      <c r="TIW18" s="69"/>
      <c r="TIX18" s="69"/>
      <c r="TIY18" s="69"/>
      <c r="TIZ18" s="69"/>
      <c r="TJA18" s="69"/>
      <c r="TJB18" s="69"/>
      <c r="TJC18" s="69"/>
      <c r="TJD18" s="69"/>
      <c r="TJE18" s="69"/>
      <c r="TJF18" s="69"/>
      <c r="TJG18" s="69"/>
      <c r="TJH18" s="69"/>
      <c r="TJI18" s="69"/>
      <c r="TJJ18" s="69"/>
      <c r="TJK18" s="69"/>
      <c r="TJL18" s="69"/>
      <c r="TJM18" s="69"/>
      <c r="TJN18" s="69"/>
      <c r="TJO18" s="69"/>
      <c r="TJP18" s="69"/>
      <c r="TJQ18" s="69"/>
      <c r="TJR18" s="69"/>
      <c r="TJS18" s="69"/>
      <c r="TJT18" s="69"/>
      <c r="TJU18" s="69"/>
      <c r="TJV18" s="69"/>
      <c r="TJW18" s="69"/>
      <c r="TJX18" s="69"/>
      <c r="TJY18" s="69"/>
      <c r="TJZ18" s="69"/>
      <c r="TKA18" s="69"/>
      <c r="TKB18" s="69"/>
      <c r="TKC18" s="69"/>
      <c r="TKD18" s="69"/>
      <c r="TKE18" s="69"/>
      <c r="TKF18" s="69"/>
      <c r="TKG18" s="69"/>
      <c r="TKH18" s="69"/>
      <c r="TKI18" s="69"/>
      <c r="TKJ18" s="69"/>
      <c r="TKK18" s="69"/>
      <c r="TKL18" s="69"/>
      <c r="TKM18" s="69"/>
      <c r="TKN18" s="69"/>
      <c r="TKO18" s="69"/>
      <c r="TKP18" s="69"/>
      <c r="TKQ18" s="69"/>
      <c r="TKR18" s="69"/>
      <c r="TKS18" s="69"/>
      <c r="TKT18" s="69"/>
      <c r="TKU18" s="69"/>
      <c r="TKV18" s="69"/>
      <c r="TKW18" s="69"/>
      <c r="TKX18" s="69"/>
      <c r="TKY18" s="69"/>
      <c r="TKZ18" s="69"/>
      <c r="TLA18" s="69"/>
      <c r="TLB18" s="69"/>
      <c r="TLC18" s="69"/>
      <c r="TLD18" s="69"/>
      <c r="TLE18" s="69"/>
      <c r="TLF18" s="69"/>
      <c r="TLG18" s="69"/>
      <c r="TLH18" s="69"/>
      <c r="TLI18" s="69"/>
      <c r="TLJ18" s="69"/>
      <c r="TLK18" s="69"/>
      <c r="TLL18" s="69"/>
      <c r="TLM18" s="69"/>
      <c r="TLN18" s="69"/>
      <c r="TLO18" s="69"/>
      <c r="TLP18" s="69"/>
      <c r="TLQ18" s="69"/>
      <c r="TLR18" s="69"/>
      <c r="TLS18" s="69"/>
      <c r="TLT18" s="69"/>
      <c r="TLU18" s="69"/>
      <c r="TLV18" s="69"/>
      <c r="TLW18" s="69"/>
      <c r="TLX18" s="69"/>
      <c r="TLY18" s="69"/>
      <c r="TLZ18" s="69"/>
      <c r="TMA18" s="69"/>
      <c r="TMB18" s="69"/>
      <c r="TMC18" s="69"/>
      <c r="TMD18" s="69"/>
      <c r="TME18" s="69"/>
      <c r="TMF18" s="69"/>
      <c r="TMG18" s="69"/>
      <c r="TMH18" s="69"/>
      <c r="TMI18" s="69"/>
      <c r="TMJ18" s="69"/>
      <c r="TMK18" s="69"/>
      <c r="TML18" s="69"/>
      <c r="TMM18" s="69"/>
      <c r="TMN18" s="69"/>
      <c r="TMO18" s="69"/>
      <c r="TMP18" s="69"/>
      <c r="TMQ18" s="69"/>
      <c r="TMR18" s="69"/>
      <c r="TMS18" s="69"/>
      <c r="TMT18" s="69"/>
      <c r="TMU18" s="69"/>
      <c r="TMV18" s="69"/>
      <c r="TMW18" s="69"/>
      <c r="TMX18" s="69"/>
      <c r="TMY18" s="69"/>
      <c r="TMZ18" s="69"/>
      <c r="TNA18" s="69"/>
      <c r="TNB18" s="69"/>
      <c r="TNC18" s="69"/>
      <c r="TND18" s="69"/>
      <c r="TNE18" s="69"/>
      <c r="TNF18" s="69"/>
      <c r="TNG18" s="69"/>
      <c r="TNH18" s="69"/>
      <c r="TNI18" s="69"/>
      <c r="TNJ18" s="69"/>
      <c r="TNK18" s="69"/>
      <c r="TNL18" s="69"/>
      <c r="TNM18" s="69"/>
      <c r="TNN18" s="69"/>
      <c r="TNO18" s="69"/>
      <c r="TNP18" s="69"/>
      <c r="TNQ18" s="69"/>
      <c r="TNR18" s="69"/>
      <c r="TNS18" s="69"/>
      <c r="TNT18" s="69"/>
      <c r="TNU18" s="69"/>
      <c r="TNV18" s="69"/>
      <c r="TNW18" s="69"/>
      <c r="TNX18" s="69"/>
      <c r="TNY18" s="69"/>
      <c r="TNZ18" s="69"/>
      <c r="TOA18" s="69"/>
      <c r="TOB18" s="69"/>
      <c r="TOC18" s="69"/>
      <c r="TOD18" s="69"/>
      <c r="TOE18" s="69"/>
      <c r="TOF18" s="69"/>
      <c r="TOG18" s="69"/>
      <c r="TOH18" s="69"/>
      <c r="TOI18" s="69"/>
      <c r="TOJ18" s="69"/>
      <c r="TOK18" s="69"/>
      <c r="TOL18" s="69"/>
      <c r="TOM18" s="69"/>
      <c r="TON18" s="69"/>
      <c r="TOO18" s="69"/>
      <c r="TOP18" s="69"/>
      <c r="TOQ18" s="69"/>
      <c r="TOR18" s="69"/>
      <c r="TOS18" s="69"/>
      <c r="TOT18" s="69"/>
      <c r="TOU18" s="69"/>
      <c r="TOV18" s="69"/>
      <c r="TOW18" s="69"/>
      <c r="TOX18" s="69"/>
      <c r="TOY18" s="69"/>
      <c r="TOZ18" s="69"/>
      <c r="TPA18" s="69"/>
      <c r="TPB18" s="69"/>
      <c r="TPC18" s="69"/>
      <c r="TPD18" s="69"/>
      <c r="TPE18" s="69"/>
      <c r="TPF18" s="69"/>
      <c r="TPG18" s="69"/>
      <c r="TPH18" s="69"/>
      <c r="TPI18" s="69"/>
      <c r="TPJ18" s="69"/>
      <c r="TPK18" s="69"/>
      <c r="TPL18" s="69"/>
      <c r="TPM18" s="69"/>
      <c r="TPN18" s="69"/>
      <c r="TPO18" s="69"/>
      <c r="TPP18" s="69"/>
      <c r="TPQ18" s="69"/>
      <c r="TPR18" s="69"/>
      <c r="TPS18" s="69"/>
      <c r="TPT18" s="69"/>
      <c r="TPU18" s="69"/>
      <c r="TPV18" s="69"/>
      <c r="TPW18" s="69"/>
      <c r="TPX18" s="69"/>
      <c r="TPY18" s="69"/>
      <c r="TPZ18" s="69"/>
      <c r="TQA18" s="69"/>
      <c r="TQB18" s="69"/>
      <c r="TQC18" s="69"/>
      <c r="TQD18" s="69"/>
      <c r="TQE18" s="69"/>
      <c r="TQF18" s="69"/>
      <c r="TQG18" s="69"/>
      <c r="TQH18" s="69"/>
      <c r="TQI18" s="69"/>
      <c r="TQJ18" s="69"/>
      <c r="TQK18" s="69"/>
      <c r="TQL18" s="69"/>
      <c r="TQM18" s="69"/>
      <c r="TQN18" s="69"/>
      <c r="TQO18" s="69"/>
      <c r="TQP18" s="69"/>
      <c r="TQQ18" s="69"/>
      <c r="TQR18" s="69"/>
      <c r="TQS18" s="69"/>
      <c r="TQT18" s="69"/>
      <c r="TQU18" s="69"/>
      <c r="TQV18" s="69"/>
      <c r="TQW18" s="69"/>
      <c r="TQX18" s="69"/>
      <c r="TQY18" s="69"/>
      <c r="TQZ18" s="69"/>
      <c r="TRA18" s="69"/>
      <c r="TRB18" s="69"/>
      <c r="TRC18" s="69"/>
      <c r="TRD18" s="69"/>
      <c r="TRE18" s="69"/>
      <c r="TRF18" s="69"/>
      <c r="TRG18" s="69"/>
      <c r="TRH18" s="69"/>
      <c r="TRI18" s="69"/>
      <c r="TRJ18" s="69"/>
      <c r="TRK18" s="69"/>
      <c r="TRL18" s="69"/>
      <c r="TRM18" s="69"/>
      <c r="TRN18" s="69"/>
      <c r="TRO18" s="69"/>
      <c r="TRP18" s="69"/>
      <c r="TRQ18" s="69"/>
      <c r="TRR18" s="69"/>
      <c r="TRS18" s="69"/>
      <c r="TRT18" s="69"/>
      <c r="TRU18" s="69"/>
      <c r="TRV18" s="69"/>
      <c r="TRW18" s="69"/>
      <c r="TRX18" s="69"/>
      <c r="TRY18" s="69"/>
      <c r="TRZ18" s="69"/>
      <c r="TSA18" s="69"/>
      <c r="TSB18" s="69"/>
      <c r="TSC18" s="69"/>
      <c r="TSD18" s="69"/>
      <c r="TSE18" s="69"/>
      <c r="TSF18" s="69"/>
      <c r="TSG18" s="69"/>
      <c r="TSH18" s="69"/>
      <c r="TSI18" s="69"/>
      <c r="TSJ18" s="69"/>
      <c r="TSK18" s="69"/>
      <c r="TSL18" s="69"/>
      <c r="TSM18" s="69"/>
      <c r="TSN18" s="69"/>
      <c r="TSO18" s="69"/>
      <c r="TSP18" s="69"/>
      <c r="TSQ18" s="69"/>
      <c r="TSR18" s="69"/>
      <c r="TSS18" s="69"/>
      <c r="TST18" s="69"/>
      <c r="TSU18" s="69"/>
      <c r="TSV18" s="69"/>
      <c r="TSW18" s="69"/>
      <c r="TSX18" s="69"/>
      <c r="TSY18" s="69"/>
      <c r="TSZ18" s="69"/>
      <c r="TTA18" s="69"/>
      <c r="TTB18" s="69"/>
      <c r="TTC18" s="69"/>
      <c r="TTD18" s="69"/>
      <c r="TTE18" s="69"/>
      <c r="TTF18" s="69"/>
      <c r="TTG18" s="69"/>
      <c r="TTH18" s="69"/>
      <c r="TTI18" s="69"/>
      <c r="TTJ18" s="69"/>
      <c r="TTK18" s="69"/>
      <c r="TTL18" s="69"/>
      <c r="TTM18" s="69"/>
      <c r="TTN18" s="69"/>
      <c r="TTO18" s="69"/>
      <c r="TTP18" s="69"/>
      <c r="TTQ18" s="69"/>
      <c r="TTR18" s="69"/>
      <c r="TTS18" s="69"/>
      <c r="TTT18" s="69"/>
      <c r="TTU18" s="69"/>
      <c r="TTV18" s="69"/>
      <c r="TTW18" s="69"/>
      <c r="TTX18" s="69"/>
      <c r="TTY18" s="69"/>
      <c r="TTZ18" s="69"/>
      <c r="TUA18" s="69"/>
      <c r="TUB18" s="69"/>
      <c r="TUC18" s="69"/>
      <c r="TUD18" s="69"/>
      <c r="TUE18" s="69"/>
      <c r="TUF18" s="69"/>
      <c r="TUG18" s="69"/>
      <c r="TUH18" s="69"/>
      <c r="TUI18" s="69"/>
      <c r="TUJ18" s="69"/>
      <c r="TUK18" s="69"/>
      <c r="TUL18" s="69"/>
      <c r="TUM18" s="69"/>
      <c r="TUN18" s="69"/>
      <c r="TUO18" s="69"/>
      <c r="TUP18" s="69"/>
      <c r="TUQ18" s="69"/>
      <c r="TUR18" s="69"/>
      <c r="TUS18" s="69"/>
      <c r="TUT18" s="69"/>
      <c r="TUU18" s="69"/>
      <c r="TUV18" s="69"/>
      <c r="TUW18" s="69"/>
      <c r="TUX18" s="69"/>
      <c r="TUY18" s="69"/>
      <c r="TUZ18" s="69"/>
      <c r="TVA18" s="69"/>
      <c r="TVB18" s="69"/>
      <c r="TVC18" s="69"/>
      <c r="TVD18" s="69"/>
      <c r="TVE18" s="69"/>
      <c r="TVF18" s="69"/>
      <c r="TVG18" s="69"/>
      <c r="TVH18" s="69"/>
      <c r="TVI18" s="69"/>
      <c r="TVJ18" s="69"/>
      <c r="TVK18" s="69"/>
      <c r="TVL18" s="69"/>
      <c r="TVM18" s="69"/>
      <c r="TVN18" s="69"/>
      <c r="TVO18" s="69"/>
      <c r="TVP18" s="69"/>
      <c r="TVQ18" s="69"/>
      <c r="TVR18" s="69"/>
      <c r="TVS18" s="69"/>
      <c r="TVT18" s="69"/>
      <c r="TVU18" s="69"/>
      <c r="TVV18" s="69"/>
      <c r="TVW18" s="69"/>
      <c r="TVX18" s="69"/>
      <c r="TVY18" s="69"/>
      <c r="TVZ18" s="69"/>
      <c r="TWA18" s="69"/>
      <c r="TWB18" s="69"/>
      <c r="TWC18" s="69"/>
      <c r="TWD18" s="69"/>
      <c r="TWE18" s="69"/>
      <c r="TWF18" s="69"/>
      <c r="TWG18" s="69"/>
      <c r="TWH18" s="69"/>
      <c r="TWI18" s="69"/>
      <c r="TWJ18" s="69"/>
      <c r="TWK18" s="69"/>
      <c r="TWL18" s="69"/>
      <c r="TWM18" s="69"/>
      <c r="TWN18" s="69"/>
      <c r="TWO18" s="69"/>
      <c r="TWP18" s="69"/>
      <c r="TWQ18" s="69"/>
      <c r="TWR18" s="69"/>
      <c r="TWS18" s="69"/>
      <c r="TWT18" s="69"/>
      <c r="TWU18" s="69"/>
      <c r="TWV18" s="69"/>
      <c r="TWW18" s="69"/>
      <c r="TWX18" s="69"/>
      <c r="TWY18" s="69"/>
      <c r="TWZ18" s="69"/>
      <c r="TXA18" s="69"/>
      <c r="TXB18" s="69"/>
      <c r="TXC18" s="69"/>
      <c r="TXD18" s="69"/>
      <c r="TXE18" s="69"/>
      <c r="TXF18" s="69"/>
      <c r="TXG18" s="69"/>
      <c r="TXH18" s="69"/>
      <c r="TXI18" s="69"/>
      <c r="TXJ18" s="69"/>
      <c r="TXK18" s="69"/>
      <c r="TXL18" s="69"/>
      <c r="TXM18" s="69"/>
      <c r="TXN18" s="69"/>
      <c r="TXO18" s="69"/>
      <c r="TXP18" s="69"/>
      <c r="TXQ18" s="69"/>
      <c r="TXR18" s="69"/>
      <c r="TXS18" s="69"/>
      <c r="TXT18" s="69"/>
      <c r="TXU18" s="69"/>
      <c r="TXV18" s="69"/>
      <c r="TXW18" s="69"/>
      <c r="TXX18" s="69"/>
      <c r="TXY18" s="69"/>
      <c r="TXZ18" s="69"/>
      <c r="TYA18" s="69"/>
      <c r="TYB18" s="69"/>
      <c r="TYC18" s="69"/>
      <c r="TYD18" s="69"/>
      <c r="TYE18" s="69"/>
      <c r="TYF18" s="69"/>
      <c r="TYG18" s="69"/>
      <c r="TYH18" s="69"/>
      <c r="TYI18" s="69"/>
      <c r="TYJ18" s="69"/>
      <c r="TYK18" s="69"/>
      <c r="TYL18" s="69"/>
      <c r="TYM18" s="69"/>
      <c r="TYN18" s="69"/>
      <c r="TYO18" s="69"/>
      <c r="TYP18" s="69"/>
      <c r="TYQ18" s="69"/>
      <c r="TYR18" s="69"/>
      <c r="TYS18" s="69"/>
      <c r="TYT18" s="69"/>
      <c r="TYU18" s="69"/>
      <c r="TYV18" s="69"/>
      <c r="TYW18" s="69"/>
      <c r="TYX18" s="69"/>
      <c r="TYY18" s="69"/>
      <c r="TYZ18" s="69"/>
      <c r="TZA18" s="69"/>
      <c r="TZB18" s="69"/>
      <c r="TZC18" s="69"/>
      <c r="TZD18" s="69"/>
      <c r="TZE18" s="69"/>
      <c r="TZF18" s="69"/>
      <c r="TZG18" s="69"/>
      <c r="TZH18" s="69"/>
      <c r="TZI18" s="69"/>
      <c r="TZJ18" s="69"/>
      <c r="TZK18" s="69"/>
      <c r="TZL18" s="69"/>
      <c r="TZM18" s="69"/>
      <c r="TZN18" s="69"/>
      <c r="TZO18" s="69"/>
      <c r="TZP18" s="69"/>
      <c r="TZQ18" s="69"/>
      <c r="TZR18" s="69"/>
      <c r="TZS18" s="69"/>
      <c r="TZT18" s="69"/>
      <c r="TZU18" s="69"/>
      <c r="TZV18" s="69"/>
      <c r="TZW18" s="69"/>
      <c r="TZX18" s="69"/>
      <c r="TZY18" s="69"/>
      <c r="TZZ18" s="69"/>
      <c r="UAA18" s="69"/>
      <c r="UAB18" s="69"/>
      <c r="UAC18" s="69"/>
      <c r="UAD18" s="69"/>
      <c r="UAE18" s="69"/>
      <c r="UAF18" s="69"/>
      <c r="UAG18" s="69"/>
      <c r="UAH18" s="69"/>
      <c r="UAI18" s="69"/>
      <c r="UAJ18" s="69"/>
      <c r="UAK18" s="69"/>
      <c r="UAL18" s="69"/>
      <c r="UAM18" s="69"/>
      <c r="UAN18" s="69"/>
      <c r="UAO18" s="69"/>
      <c r="UAP18" s="69"/>
      <c r="UAQ18" s="69"/>
      <c r="UAR18" s="69"/>
      <c r="UAS18" s="69"/>
      <c r="UAT18" s="69"/>
      <c r="UAU18" s="69"/>
      <c r="UAV18" s="69"/>
      <c r="UAW18" s="69"/>
      <c r="UAX18" s="69"/>
      <c r="UAY18" s="69"/>
      <c r="UAZ18" s="69"/>
      <c r="UBA18" s="69"/>
      <c r="UBB18" s="69"/>
      <c r="UBC18" s="69"/>
      <c r="UBD18" s="69"/>
      <c r="UBE18" s="69"/>
      <c r="UBF18" s="69"/>
      <c r="UBG18" s="69"/>
      <c r="UBH18" s="69"/>
      <c r="UBI18" s="69"/>
      <c r="UBJ18" s="69"/>
      <c r="UBK18" s="69"/>
      <c r="UBL18" s="69"/>
      <c r="UBM18" s="69"/>
      <c r="UBN18" s="69"/>
      <c r="UBO18" s="69"/>
      <c r="UBP18" s="69"/>
      <c r="UBQ18" s="69"/>
      <c r="UBR18" s="69"/>
      <c r="UBS18" s="69"/>
      <c r="UBT18" s="69"/>
      <c r="UBU18" s="69"/>
      <c r="UBV18" s="69"/>
      <c r="UBW18" s="69"/>
      <c r="UBX18" s="69"/>
      <c r="UBY18" s="69"/>
      <c r="UBZ18" s="69"/>
      <c r="UCA18" s="69"/>
      <c r="UCB18" s="69"/>
      <c r="UCC18" s="69"/>
      <c r="UCD18" s="69"/>
      <c r="UCE18" s="69"/>
      <c r="UCF18" s="69"/>
      <c r="UCG18" s="69"/>
      <c r="UCH18" s="69"/>
      <c r="UCI18" s="69"/>
      <c r="UCJ18" s="69"/>
      <c r="UCK18" s="69"/>
      <c r="UCL18" s="69"/>
      <c r="UCM18" s="69"/>
      <c r="UCN18" s="69"/>
      <c r="UCO18" s="69"/>
      <c r="UCP18" s="69"/>
      <c r="UCQ18" s="69"/>
      <c r="UCR18" s="69"/>
      <c r="UCS18" s="69"/>
      <c r="UCT18" s="69"/>
      <c r="UCU18" s="69"/>
      <c r="UCV18" s="69"/>
      <c r="UCW18" s="69"/>
      <c r="UCX18" s="69"/>
      <c r="UCY18" s="69"/>
      <c r="UCZ18" s="69"/>
      <c r="UDA18" s="69"/>
      <c r="UDB18" s="69"/>
      <c r="UDC18" s="69"/>
      <c r="UDD18" s="69"/>
      <c r="UDE18" s="69"/>
      <c r="UDF18" s="69"/>
      <c r="UDG18" s="69"/>
      <c r="UDH18" s="69"/>
      <c r="UDI18" s="69"/>
      <c r="UDJ18" s="69"/>
      <c r="UDK18" s="69"/>
      <c r="UDL18" s="69"/>
      <c r="UDM18" s="69"/>
      <c r="UDN18" s="69"/>
      <c r="UDO18" s="69"/>
      <c r="UDP18" s="69"/>
      <c r="UDQ18" s="69"/>
      <c r="UDR18" s="69"/>
      <c r="UDS18" s="69"/>
      <c r="UDT18" s="69"/>
      <c r="UDU18" s="69"/>
      <c r="UDV18" s="69"/>
      <c r="UDW18" s="69"/>
      <c r="UDX18" s="69"/>
      <c r="UDY18" s="69"/>
      <c r="UDZ18" s="69"/>
      <c r="UEA18" s="69"/>
      <c r="UEB18" s="69"/>
      <c r="UEC18" s="69"/>
      <c r="UED18" s="69"/>
      <c r="UEE18" s="69"/>
      <c r="UEF18" s="69"/>
      <c r="UEG18" s="69"/>
      <c r="UEH18" s="69"/>
      <c r="UEI18" s="69"/>
      <c r="UEJ18" s="69"/>
      <c r="UEK18" s="69"/>
      <c r="UEL18" s="69"/>
      <c r="UEM18" s="69"/>
      <c r="UEN18" s="69"/>
      <c r="UEO18" s="69"/>
      <c r="UEP18" s="69"/>
      <c r="UEQ18" s="69"/>
      <c r="UER18" s="69"/>
      <c r="UES18" s="69"/>
      <c r="UET18" s="69"/>
      <c r="UEU18" s="69"/>
      <c r="UEV18" s="69"/>
      <c r="UEW18" s="69"/>
      <c r="UEX18" s="69"/>
      <c r="UEY18" s="69"/>
      <c r="UEZ18" s="69"/>
      <c r="UFA18" s="69"/>
      <c r="UFB18" s="69"/>
      <c r="UFC18" s="69"/>
      <c r="UFD18" s="69"/>
      <c r="UFE18" s="69"/>
      <c r="UFF18" s="69"/>
      <c r="UFG18" s="69"/>
      <c r="UFH18" s="69"/>
      <c r="UFI18" s="69"/>
      <c r="UFJ18" s="69"/>
      <c r="UFK18" s="69"/>
      <c r="UFL18" s="69"/>
      <c r="UFM18" s="69"/>
      <c r="UFN18" s="69"/>
      <c r="UFO18" s="69"/>
      <c r="UFP18" s="69"/>
      <c r="UFQ18" s="69"/>
      <c r="UFR18" s="69"/>
      <c r="UFS18" s="69"/>
      <c r="UFT18" s="69"/>
      <c r="UFU18" s="69"/>
      <c r="UFV18" s="69"/>
      <c r="UFW18" s="69"/>
      <c r="UFX18" s="69"/>
      <c r="UFY18" s="69"/>
      <c r="UFZ18" s="69"/>
      <c r="UGA18" s="69"/>
      <c r="UGB18" s="69"/>
      <c r="UGC18" s="69"/>
      <c r="UGD18" s="69"/>
      <c r="UGE18" s="69"/>
      <c r="UGF18" s="69"/>
      <c r="UGG18" s="69"/>
      <c r="UGH18" s="69"/>
      <c r="UGI18" s="69"/>
      <c r="UGJ18" s="69"/>
      <c r="UGK18" s="69"/>
      <c r="UGL18" s="69"/>
      <c r="UGM18" s="69"/>
      <c r="UGN18" s="69"/>
      <c r="UGO18" s="69"/>
      <c r="UGP18" s="69"/>
      <c r="UGQ18" s="69"/>
      <c r="UGR18" s="69"/>
      <c r="UGS18" s="69"/>
      <c r="UGT18" s="69"/>
      <c r="UGU18" s="69"/>
      <c r="UGV18" s="69"/>
      <c r="UGW18" s="69"/>
      <c r="UGX18" s="69"/>
      <c r="UGY18" s="69"/>
      <c r="UGZ18" s="69"/>
      <c r="UHA18" s="69"/>
      <c r="UHB18" s="69"/>
      <c r="UHC18" s="69"/>
      <c r="UHD18" s="69"/>
      <c r="UHE18" s="69"/>
      <c r="UHF18" s="69"/>
      <c r="UHG18" s="69"/>
      <c r="UHH18" s="69"/>
      <c r="UHI18" s="69"/>
      <c r="UHJ18" s="69"/>
      <c r="UHK18" s="69"/>
      <c r="UHL18" s="69"/>
      <c r="UHM18" s="69"/>
      <c r="UHN18" s="69"/>
      <c r="UHO18" s="69"/>
      <c r="UHP18" s="69"/>
      <c r="UHQ18" s="69"/>
      <c r="UHR18" s="69"/>
      <c r="UHS18" s="69"/>
      <c r="UHT18" s="69"/>
      <c r="UHU18" s="69"/>
      <c r="UHV18" s="69"/>
      <c r="UHW18" s="69"/>
      <c r="UHX18" s="69"/>
      <c r="UHY18" s="69"/>
      <c r="UHZ18" s="69"/>
      <c r="UIA18" s="69"/>
      <c r="UIB18" s="69"/>
      <c r="UIC18" s="69"/>
      <c r="UID18" s="69"/>
      <c r="UIE18" s="69"/>
      <c r="UIF18" s="69"/>
      <c r="UIG18" s="69"/>
      <c r="UIH18" s="69"/>
      <c r="UII18" s="69"/>
      <c r="UIJ18" s="69"/>
      <c r="UIK18" s="69"/>
      <c r="UIL18" s="69"/>
      <c r="UIM18" s="69"/>
      <c r="UIN18" s="69"/>
      <c r="UIO18" s="69"/>
      <c r="UIP18" s="69"/>
      <c r="UIQ18" s="69"/>
      <c r="UIR18" s="69"/>
      <c r="UIS18" s="69"/>
      <c r="UIT18" s="69"/>
      <c r="UIU18" s="69"/>
      <c r="UIV18" s="69"/>
      <c r="UIW18" s="69"/>
      <c r="UIX18" s="69"/>
      <c r="UIY18" s="69"/>
      <c r="UIZ18" s="69"/>
      <c r="UJA18" s="69"/>
      <c r="UJB18" s="69"/>
      <c r="UJC18" s="69"/>
      <c r="UJD18" s="69"/>
      <c r="UJE18" s="69"/>
      <c r="UJF18" s="69"/>
      <c r="UJG18" s="69"/>
      <c r="UJH18" s="69"/>
      <c r="UJI18" s="69"/>
      <c r="UJJ18" s="69"/>
      <c r="UJK18" s="69"/>
      <c r="UJL18" s="69"/>
      <c r="UJM18" s="69"/>
      <c r="UJN18" s="69"/>
      <c r="UJO18" s="69"/>
      <c r="UJP18" s="69"/>
      <c r="UJQ18" s="69"/>
      <c r="UJR18" s="69"/>
      <c r="UJS18" s="69"/>
      <c r="UJT18" s="69"/>
      <c r="UJU18" s="69"/>
      <c r="UJV18" s="69"/>
      <c r="UJW18" s="69"/>
      <c r="UJX18" s="69"/>
      <c r="UJY18" s="69"/>
      <c r="UJZ18" s="69"/>
      <c r="UKA18" s="69"/>
      <c r="UKB18" s="69"/>
      <c r="UKC18" s="69"/>
      <c r="UKD18" s="69"/>
      <c r="UKE18" s="69"/>
      <c r="UKF18" s="69"/>
      <c r="UKG18" s="69"/>
      <c r="UKH18" s="69"/>
      <c r="UKI18" s="69"/>
      <c r="UKJ18" s="69"/>
      <c r="UKK18" s="69"/>
      <c r="UKL18" s="69"/>
      <c r="UKM18" s="69"/>
      <c r="UKN18" s="69"/>
      <c r="UKO18" s="69"/>
      <c r="UKP18" s="69"/>
      <c r="UKQ18" s="69"/>
      <c r="UKR18" s="69"/>
      <c r="UKS18" s="69"/>
      <c r="UKT18" s="69"/>
      <c r="UKU18" s="69"/>
      <c r="UKV18" s="69"/>
      <c r="UKW18" s="69"/>
      <c r="UKX18" s="69"/>
      <c r="UKY18" s="69"/>
      <c r="UKZ18" s="69"/>
      <c r="ULA18" s="69"/>
      <c r="ULB18" s="69"/>
      <c r="ULC18" s="69"/>
      <c r="ULD18" s="69"/>
      <c r="ULE18" s="69"/>
      <c r="ULF18" s="69"/>
      <c r="ULG18" s="69"/>
      <c r="ULH18" s="69"/>
      <c r="ULI18" s="69"/>
      <c r="ULJ18" s="69"/>
      <c r="ULK18" s="69"/>
      <c r="ULL18" s="69"/>
      <c r="ULM18" s="69"/>
      <c r="ULN18" s="69"/>
      <c r="ULO18" s="69"/>
      <c r="ULP18" s="69"/>
      <c r="ULQ18" s="69"/>
      <c r="ULR18" s="69"/>
      <c r="ULS18" s="69"/>
      <c r="ULT18" s="69"/>
      <c r="ULU18" s="69"/>
      <c r="ULV18" s="69"/>
      <c r="ULW18" s="69"/>
      <c r="ULX18" s="69"/>
      <c r="ULY18" s="69"/>
      <c r="ULZ18" s="69"/>
      <c r="UMA18" s="69"/>
      <c r="UMB18" s="69"/>
      <c r="UMC18" s="69"/>
      <c r="UMD18" s="69"/>
      <c r="UME18" s="69"/>
      <c r="UMF18" s="69"/>
      <c r="UMG18" s="69"/>
      <c r="UMH18" s="69"/>
      <c r="UMI18" s="69"/>
      <c r="UMJ18" s="69"/>
      <c r="UMK18" s="69"/>
      <c r="UML18" s="69"/>
      <c r="UMM18" s="69"/>
      <c r="UMN18" s="69"/>
      <c r="UMO18" s="69"/>
      <c r="UMP18" s="69"/>
      <c r="UMQ18" s="69"/>
      <c r="UMR18" s="69"/>
      <c r="UMS18" s="69"/>
      <c r="UMT18" s="69"/>
      <c r="UMU18" s="69"/>
      <c r="UMV18" s="69"/>
      <c r="UMW18" s="69"/>
      <c r="UMX18" s="69"/>
      <c r="UMY18" s="69"/>
      <c r="UMZ18" s="69"/>
      <c r="UNA18" s="69"/>
      <c r="UNB18" s="69"/>
      <c r="UNC18" s="69"/>
      <c r="UND18" s="69"/>
      <c r="UNE18" s="69"/>
      <c r="UNF18" s="69"/>
      <c r="UNG18" s="69"/>
      <c r="UNH18" s="69"/>
      <c r="UNI18" s="69"/>
      <c r="UNJ18" s="69"/>
      <c r="UNK18" s="69"/>
      <c r="UNL18" s="69"/>
      <c r="UNM18" s="69"/>
      <c r="UNN18" s="69"/>
      <c r="UNO18" s="69"/>
      <c r="UNP18" s="69"/>
      <c r="UNQ18" s="69"/>
      <c r="UNR18" s="69"/>
      <c r="UNS18" s="69"/>
      <c r="UNT18" s="69"/>
      <c r="UNU18" s="69"/>
      <c r="UNV18" s="69"/>
      <c r="UNW18" s="69"/>
      <c r="UNX18" s="69"/>
      <c r="UNY18" s="69"/>
      <c r="UNZ18" s="69"/>
      <c r="UOA18" s="69"/>
      <c r="UOB18" s="69"/>
      <c r="UOC18" s="69"/>
      <c r="UOD18" s="69"/>
      <c r="UOE18" s="69"/>
      <c r="UOF18" s="69"/>
      <c r="UOG18" s="69"/>
      <c r="UOH18" s="69"/>
      <c r="UOI18" s="69"/>
      <c r="UOJ18" s="69"/>
      <c r="UOK18" s="69"/>
      <c r="UOL18" s="69"/>
      <c r="UOM18" s="69"/>
      <c r="UON18" s="69"/>
      <c r="UOO18" s="69"/>
      <c r="UOP18" s="69"/>
      <c r="UOQ18" s="69"/>
      <c r="UOR18" s="69"/>
      <c r="UOS18" s="69"/>
      <c r="UOT18" s="69"/>
      <c r="UOU18" s="69"/>
      <c r="UOV18" s="69"/>
      <c r="UOW18" s="69"/>
      <c r="UOX18" s="69"/>
      <c r="UOY18" s="69"/>
      <c r="UOZ18" s="69"/>
      <c r="UPA18" s="69"/>
      <c r="UPB18" s="69"/>
      <c r="UPC18" s="69"/>
      <c r="UPD18" s="69"/>
      <c r="UPE18" s="69"/>
      <c r="UPF18" s="69"/>
      <c r="UPG18" s="69"/>
      <c r="UPH18" s="69"/>
      <c r="UPI18" s="69"/>
      <c r="UPJ18" s="69"/>
      <c r="UPK18" s="69"/>
      <c r="UPL18" s="69"/>
      <c r="UPM18" s="69"/>
      <c r="UPN18" s="69"/>
      <c r="UPO18" s="69"/>
      <c r="UPP18" s="69"/>
      <c r="UPQ18" s="69"/>
      <c r="UPR18" s="69"/>
      <c r="UPS18" s="69"/>
      <c r="UPT18" s="69"/>
      <c r="UPU18" s="69"/>
      <c r="UPV18" s="69"/>
      <c r="UPW18" s="69"/>
      <c r="UPX18" s="69"/>
      <c r="UPY18" s="69"/>
      <c r="UPZ18" s="69"/>
      <c r="UQA18" s="69"/>
      <c r="UQB18" s="69"/>
      <c r="UQC18" s="69"/>
      <c r="UQD18" s="69"/>
      <c r="UQE18" s="69"/>
      <c r="UQF18" s="69"/>
      <c r="UQG18" s="69"/>
      <c r="UQH18" s="69"/>
      <c r="UQI18" s="69"/>
      <c r="UQJ18" s="69"/>
      <c r="UQK18" s="69"/>
      <c r="UQL18" s="69"/>
      <c r="UQM18" s="69"/>
      <c r="UQN18" s="69"/>
      <c r="UQO18" s="69"/>
      <c r="UQP18" s="69"/>
      <c r="UQQ18" s="69"/>
      <c r="UQR18" s="69"/>
      <c r="UQS18" s="69"/>
      <c r="UQT18" s="69"/>
      <c r="UQU18" s="69"/>
      <c r="UQV18" s="69"/>
      <c r="UQW18" s="69"/>
      <c r="UQX18" s="69"/>
      <c r="UQY18" s="69"/>
      <c r="UQZ18" s="69"/>
      <c r="URA18" s="69"/>
      <c r="URB18" s="69"/>
      <c r="URC18" s="69"/>
      <c r="URD18" s="69"/>
      <c r="URE18" s="69"/>
      <c r="URF18" s="69"/>
      <c r="URG18" s="69"/>
      <c r="URH18" s="69"/>
      <c r="URI18" s="69"/>
      <c r="URJ18" s="69"/>
      <c r="URK18" s="69"/>
      <c r="URL18" s="69"/>
      <c r="URM18" s="69"/>
      <c r="URN18" s="69"/>
      <c r="URO18" s="69"/>
      <c r="URP18" s="69"/>
      <c r="URQ18" s="69"/>
      <c r="URR18" s="69"/>
      <c r="URS18" s="69"/>
      <c r="URT18" s="69"/>
      <c r="URU18" s="69"/>
      <c r="URV18" s="69"/>
      <c r="URW18" s="69"/>
      <c r="URX18" s="69"/>
      <c r="URY18" s="69"/>
      <c r="URZ18" s="69"/>
      <c r="USA18" s="69"/>
      <c r="USB18" s="69"/>
      <c r="USC18" s="69"/>
      <c r="USD18" s="69"/>
      <c r="USE18" s="69"/>
      <c r="USF18" s="69"/>
      <c r="USG18" s="69"/>
      <c r="USH18" s="69"/>
      <c r="USI18" s="69"/>
      <c r="USJ18" s="69"/>
      <c r="USK18" s="69"/>
      <c r="USL18" s="69"/>
      <c r="USM18" s="69"/>
      <c r="USN18" s="69"/>
      <c r="USO18" s="69"/>
      <c r="USP18" s="69"/>
      <c r="USQ18" s="69"/>
      <c r="USR18" s="69"/>
      <c r="USS18" s="69"/>
      <c r="UST18" s="69"/>
      <c r="USU18" s="69"/>
      <c r="USV18" s="69"/>
      <c r="USW18" s="69"/>
      <c r="USX18" s="69"/>
      <c r="USY18" s="69"/>
      <c r="USZ18" s="69"/>
      <c r="UTA18" s="69"/>
      <c r="UTB18" s="69"/>
      <c r="UTC18" s="69"/>
      <c r="UTD18" s="69"/>
      <c r="UTE18" s="69"/>
      <c r="UTF18" s="69"/>
      <c r="UTG18" s="69"/>
      <c r="UTH18" s="69"/>
      <c r="UTI18" s="69"/>
      <c r="UTJ18" s="69"/>
      <c r="UTK18" s="69"/>
      <c r="UTL18" s="69"/>
      <c r="UTM18" s="69"/>
      <c r="UTN18" s="69"/>
      <c r="UTO18" s="69"/>
      <c r="UTP18" s="69"/>
      <c r="UTQ18" s="69"/>
      <c r="UTR18" s="69"/>
      <c r="UTS18" s="69"/>
      <c r="UTT18" s="69"/>
      <c r="UTU18" s="69"/>
      <c r="UTV18" s="69"/>
      <c r="UTW18" s="69"/>
      <c r="UTX18" s="69"/>
      <c r="UTY18" s="69"/>
      <c r="UTZ18" s="69"/>
      <c r="UUA18" s="69"/>
      <c r="UUB18" s="69"/>
      <c r="UUC18" s="69"/>
      <c r="UUD18" s="69"/>
      <c r="UUE18" s="69"/>
      <c r="UUF18" s="69"/>
      <c r="UUG18" s="69"/>
      <c r="UUH18" s="69"/>
      <c r="UUI18" s="69"/>
      <c r="UUJ18" s="69"/>
      <c r="UUK18" s="69"/>
      <c r="UUL18" s="69"/>
      <c r="UUM18" s="69"/>
      <c r="UUN18" s="69"/>
      <c r="UUO18" s="69"/>
      <c r="UUP18" s="69"/>
      <c r="UUQ18" s="69"/>
      <c r="UUR18" s="69"/>
      <c r="UUS18" s="69"/>
      <c r="UUT18" s="69"/>
      <c r="UUU18" s="69"/>
      <c r="UUV18" s="69"/>
      <c r="UUW18" s="69"/>
      <c r="UUX18" s="69"/>
      <c r="UUY18" s="69"/>
      <c r="UUZ18" s="69"/>
      <c r="UVA18" s="69"/>
      <c r="UVB18" s="69"/>
      <c r="UVC18" s="69"/>
      <c r="UVD18" s="69"/>
      <c r="UVE18" s="69"/>
      <c r="UVF18" s="69"/>
      <c r="UVG18" s="69"/>
      <c r="UVH18" s="69"/>
      <c r="UVI18" s="69"/>
      <c r="UVJ18" s="69"/>
      <c r="UVK18" s="69"/>
      <c r="UVL18" s="69"/>
      <c r="UVM18" s="69"/>
      <c r="UVN18" s="69"/>
      <c r="UVO18" s="69"/>
      <c r="UVP18" s="69"/>
      <c r="UVQ18" s="69"/>
      <c r="UVR18" s="69"/>
      <c r="UVS18" s="69"/>
      <c r="UVT18" s="69"/>
      <c r="UVU18" s="69"/>
      <c r="UVV18" s="69"/>
      <c r="UVW18" s="69"/>
      <c r="UVX18" s="69"/>
      <c r="UVY18" s="69"/>
      <c r="UVZ18" s="69"/>
      <c r="UWA18" s="69"/>
      <c r="UWB18" s="69"/>
      <c r="UWC18" s="69"/>
      <c r="UWD18" s="69"/>
      <c r="UWE18" s="69"/>
      <c r="UWF18" s="69"/>
      <c r="UWG18" s="69"/>
      <c r="UWH18" s="69"/>
      <c r="UWI18" s="69"/>
      <c r="UWJ18" s="69"/>
      <c r="UWK18" s="69"/>
      <c r="UWL18" s="69"/>
      <c r="UWM18" s="69"/>
      <c r="UWN18" s="69"/>
      <c r="UWO18" s="69"/>
      <c r="UWP18" s="69"/>
      <c r="UWQ18" s="69"/>
      <c r="UWR18" s="69"/>
      <c r="UWS18" s="69"/>
      <c r="UWT18" s="69"/>
      <c r="UWU18" s="69"/>
      <c r="UWV18" s="69"/>
      <c r="UWW18" s="69"/>
      <c r="UWX18" s="69"/>
      <c r="UWY18" s="69"/>
      <c r="UWZ18" s="69"/>
      <c r="UXA18" s="69"/>
      <c r="UXB18" s="69"/>
      <c r="UXC18" s="69"/>
      <c r="UXD18" s="69"/>
      <c r="UXE18" s="69"/>
      <c r="UXF18" s="69"/>
      <c r="UXG18" s="69"/>
      <c r="UXH18" s="69"/>
      <c r="UXI18" s="69"/>
      <c r="UXJ18" s="69"/>
      <c r="UXK18" s="69"/>
      <c r="UXL18" s="69"/>
      <c r="UXM18" s="69"/>
      <c r="UXN18" s="69"/>
      <c r="UXO18" s="69"/>
      <c r="UXP18" s="69"/>
      <c r="UXQ18" s="69"/>
      <c r="UXR18" s="69"/>
      <c r="UXS18" s="69"/>
      <c r="UXT18" s="69"/>
      <c r="UXU18" s="69"/>
      <c r="UXV18" s="69"/>
      <c r="UXW18" s="69"/>
      <c r="UXX18" s="69"/>
      <c r="UXY18" s="69"/>
      <c r="UXZ18" s="69"/>
      <c r="UYA18" s="69"/>
      <c r="UYB18" s="69"/>
      <c r="UYC18" s="69"/>
      <c r="UYD18" s="69"/>
      <c r="UYE18" s="69"/>
      <c r="UYF18" s="69"/>
      <c r="UYG18" s="69"/>
      <c r="UYH18" s="69"/>
      <c r="UYI18" s="69"/>
      <c r="UYJ18" s="69"/>
      <c r="UYK18" s="69"/>
      <c r="UYL18" s="69"/>
      <c r="UYM18" s="69"/>
      <c r="UYN18" s="69"/>
      <c r="UYO18" s="69"/>
      <c r="UYP18" s="69"/>
      <c r="UYQ18" s="69"/>
      <c r="UYR18" s="69"/>
      <c r="UYS18" s="69"/>
      <c r="UYT18" s="69"/>
      <c r="UYU18" s="69"/>
      <c r="UYV18" s="69"/>
      <c r="UYW18" s="69"/>
      <c r="UYX18" s="69"/>
      <c r="UYY18" s="69"/>
      <c r="UYZ18" s="69"/>
      <c r="UZA18" s="69"/>
      <c r="UZB18" s="69"/>
      <c r="UZC18" s="69"/>
      <c r="UZD18" s="69"/>
      <c r="UZE18" s="69"/>
      <c r="UZF18" s="69"/>
      <c r="UZG18" s="69"/>
      <c r="UZH18" s="69"/>
      <c r="UZI18" s="69"/>
      <c r="UZJ18" s="69"/>
      <c r="UZK18" s="69"/>
      <c r="UZL18" s="69"/>
      <c r="UZM18" s="69"/>
      <c r="UZN18" s="69"/>
      <c r="UZO18" s="69"/>
      <c r="UZP18" s="69"/>
      <c r="UZQ18" s="69"/>
      <c r="UZR18" s="69"/>
      <c r="UZS18" s="69"/>
      <c r="UZT18" s="69"/>
      <c r="UZU18" s="69"/>
      <c r="UZV18" s="69"/>
      <c r="UZW18" s="69"/>
      <c r="UZX18" s="69"/>
      <c r="UZY18" s="69"/>
      <c r="UZZ18" s="69"/>
      <c r="VAA18" s="69"/>
      <c r="VAB18" s="69"/>
      <c r="VAC18" s="69"/>
      <c r="VAD18" s="69"/>
      <c r="VAE18" s="69"/>
      <c r="VAF18" s="69"/>
      <c r="VAG18" s="69"/>
      <c r="VAH18" s="69"/>
      <c r="VAI18" s="69"/>
      <c r="VAJ18" s="69"/>
      <c r="VAK18" s="69"/>
      <c r="VAL18" s="69"/>
      <c r="VAM18" s="69"/>
      <c r="VAN18" s="69"/>
      <c r="VAO18" s="69"/>
      <c r="VAP18" s="69"/>
      <c r="VAQ18" s="69"/>
      <c r="VAR18" s="69"/>
      <c r="VAS18" s="69"/>
      <c r="VAT18" s="69"/>
      <c r="VAU18" s="69"/>
      <c r="VAV18" s="69"/>
      <c r="VAW18" s="69"/>
      <c r="VAX18" s="69"/>
      <c r="VAY18" s="69"/>
      <c r="VAZ18" s="69"/>
      <c r="VBA18" s="69"/>
      <c r="VBB18" s="69"/>
      <c r="VBC18" s="69"/>
      <c r="VBD18" s="69"/>
      <c r="VBE18" s="69"/>
      <c r="VBF18" s="69"/>
      <c r="VBG18" s="69"/>
      <c r="VBH18" s="69"/>
      <c r="VBI18" s="69"/>
      <c r="VBJ18" s="69"/>
      <c r="VBK18" s="69"/>
      <c r="VBL18" s="69"/>
      <c r="VBM18" s="69"/>
      <c r="VBN18" s="69"/>
      <c r="VBO18" s="69"/>
      <c r="VBP18" s="69"/>
      <c r="VBQ18" s="69"/>
      <c r="VBR18" s="69"/>
      <c r="VBS18" s="69"/>
      <c r="VBT18" s="69"/>
      <c r="VBU18" s="69"/>
      <c r="VBV18" s="69"/>
      <c r="VBW18" s="69"/>
      <c r="VBX18" s="69"/>
      <c r="VBY18" s="69"/>
      <c r="VBZ18" s="69"/>
      <c r="VCA18" s="69"/>
      <c r="VCB18" s="69"/>
      <c r="VCC18" s="69"/>
      <c r="VCD18" s="69"/>
      <c r="VCE18" s="69"/>
      <c r="VCF18" s="69"/>
      <c r="VCG18" s="69"/>
      <c r="VCH18" s="69"/>
      <c r="VCI18" s="69"/>
      <c r="VCJ18" s="69"/>
      <c r="VCK18" s="69"/>
      <c r="VCL18" s="69"/>
      <c r="VCM18" s="69"/>
      <c r="VCN18" s="69"/>
      <c r="VCO18" s="69"/>
      <c r="VCP18" s="69"/>
      <c r="VCQ18" s="69"/>
      <c r="VCR18" s="69"/>
      <c r="VCS18" s="69"/>
      <c r="VCT18" s="69"/>
      <c r="VCU18" s="69"/>
      <c r="VCV18" s="69"/>
      <c r="VCW18" s="69"/>
      <c r="VCX18" s="69"/>
      <c r="VCY18" s="69"/>
      <c r="VCZ18" s="69"/>
      <c r="VDA18" s="69"/>
      <c r="VDB18" s="69"/>
      <c r="VDC18" s="69"/>
      <c r="VDD18" s="69"/>
      <c r="VDE18" s="69"/>
      <c r="VDF18" s="69"/>
      <c r="VDG18" s="69"/>
      <c r="VDH18" s="69"/>
      <c r="VDI18" s="69"/>
      <c r="VDJ18" s="69"/>
      <c r="VDK18" s="69"/>
      <c r="VDL18" s="69"/>
      <c r="VDM18" s="69"/>
      <c r="VDN18" s="69"/>
      <c r="VDO18" s="69"/>
      <c r="VDP18" s="69"/>
      <c r="VDQ18" s="69"/>
      <c r="VDR18" s="69"/>
      <c r="VDS18" s="69"/>
      <c r="VDT18" s="69"/>
      <c r="VDU18" s="69"/>
      <c r="VDV18" s="69"/>
      <c r="VDW18" s="69"/>
      <c r="VDX18" s="69"/>
      <c r="VDY18" s="69"/>
      <c r="VDZ18" s="69"/>
      <c r="VEA18" s="69"/>
      <c r="VEB18" s="69"/>
      <c r="VEC18" s="69"/>
      <c r="VED18" s="69"/>
      <c r="VEE18" s="69"/>
      <c r="VEF18" s="69"/>
      <c r="VEG18" s="69"/>
      <c r="VEH18" s="69"/>
      <c r="VEI18" s="69"/>
      <c r="VEJ18" s="69"/>
      <c r="VEK18" s="69"/>
      <c r="VEL18" s="69"/>
      <c r="VEM18" s="69"/>
      <c r="VEN18" s="69"/>
      <c r="VEO18" s="69"/>
      <c r="VEP18" s="69"/>
      <c r="VEQ18" s="69"/>
      <c r="VER18" s="69"/>
      <c r="VES18" s="69"/>
      <c r="VET18" s="69"/>
      <c r="VEU18" s="69"/>
      <c r="VEV18" s="69"/>
      <c r="VEW18" s="69"/>
      <c r="VEX18" s="69"/>
      <c r="VEY18" s="69"/>
      <c r="VEZ18" s="69"/>
      <c r="VFA18" s="69"/>
      <c r="VFB18" s="69"/>
      <c r="VFC18" s="69"/>
      <c r="VFD18" s="69"/>
      <c r="VFE18" s="69"/>
      <c r="VFF18" s="69"/>
      <c r="VFG18" s="69"/>
      <c r="VFH18" s="69"/>
      <c r="VFI18" s="69"/>
      <c r="VFJ18" s="69"/>
      <c r="VFK18" s="69"/>
      <c r="VFL18" s="69"/>
      <c r="VFM18" s="69"/>
      <c r="VFN18" s="69"/>
      <c r="VFO18" s="69"/>
      <c r="VFP18" s="69"/>
      <c r="VFQ18" s="69"/>
      <c r="VFR18" s="69"/>
      <c r="VFS18" s="69"/>
      <c r="VFT18" s="69"/>
      <c r="VFU18" s="69"/>
      <c r="VFV18" s="69"/>
      <c r="VFW18" s="69"/>
      <c r="VFX18" s="69"/>
      <c r="VFY18" s="69"/>
      <c r="VFZ18" s="69"/>
      <c r="VGA18" s="69"/>
      <c r="VGB18" s="69"/>
      <c r="VGC18" s="69"/>
      <c r="VGD18" s="69"/>
      <c r="VGE18" s="69"/>
      <c r="VGF18" s="69"/>
      <c r="VGG18" s="69"/>
      <c r="VGH18" s="69"/>
      <c r="VGI18" s="69"/>
      <c r="VGJ18" s="69"/>
      <c r="VGK18" s="69"/>
      <c r="VGL18" s="69"/>
      <c r="VGM18" s="69"/>
      <c r="VGN18" s="69"/>
      <c r="VGO18" s="69"/>
      <c r="VGP18" s="69"/>
      <c r="VGQ18" s="69"/>
      <c r="VGR18" s="69"/>
      <c r="VGS18" s="69"/>
      <c r="VGT18" s="69"/>
      <c r="VGU18" s="69"/>
      <c r="VGV18" s="69"/>
      <c r="VGW18" s="69"/>
      <c r="VGX18" s="69"/>
      <c r="VGY18" s="69"/>
      <c r="VGZ18" s="69"/>
      <c r="VHA18" s="69"/>
      <c r="VHB18" s="69"/>
      <c r="VHC18" s="69"/>
      <c r="VHD18" s="69"/>
      <c r="VHE18" s="69"/>
      <c r="VHF18" s="69"/>
      <c r="VHG18" s="69"/>
      <c r="VHH18" s="69"/>
      <c r="VHI18" s="69"/>
      <c r="VHJ18" s="69"/>
      <c r="VHK18" s="69"/>
      <c r="VHL18" s="69"/>
      <c r="VHM18" s="69"/>
      <c r="VHN18" s="69"/>
      <c r="VHO18" s="69"/>
      <c r="VHP18" s="69"/>
      <c r="VHQ18" s="69"/>
      <c r="VHR18" s="69"/>
      <c r="VHS18" s="69"/>
      <c r="VHT18" s="69"/>
      <c r="VHU18" s="69"/>
      <c r="VHV18" s="69"/>
      <c r="VHW18" s="69"/>
      <c r="VHX18" s="69"/>
      <c r="VHY18" s="69"/>
      <c r="VHZ18" s="69"/>
      <c r="VIA18" s="69"/>
      <c r="VIB18" s="69"/>
      <c r="VIC18" s="69"/>
      <c r="VID18" s="69"/>
      <c r="VIE18" s="69"/>
      <c r="VIF18" s="69"/>
      <c r="VIG18" s="69"/>
      <c r="VIH18" s="69"/>
      <c r="VII18" s="69"/>
      <c r="VIJ18" s="69"/>
      <c r="VIK18" s="69"/>
      <c r="VIL18" s="69"/>
      <c r="VIM18" s="69"/>
      <c r="VIN18" s="69"/>
      <c r="VIO18" s="69"/>
      <c r="VIP18" s="69"/>
      <c r="VIQ18" s="69"/>
      <c r="VIR18" s="69"/>
      <c r="VIS18" s="69"/>
      <c r="VIT18" s="69"/>
      <c r="VIU18" s="69"/>
      <c r="VIV18" s="69"/>
      <c r="VIW18" s="69"/>
      <c r="VIX18" s="69"/>
      <c r="VIY18" s="69"/>
      <c r="VIZ18" s="69"/>
      <c r="VJA18" s="69"/>
      <c r="VJB18" s="69"/>
      <c r="VJC18" s="69"/>
      <c r="VJD18" s="69"/>
      <c r="VJE18" s="69"/>
      <c r="VJF18" s="69"/>
      <c r="VJG18" s="69"/>
      <c r="VJH18" s="69"/>
      <c r="VJI18" s="69"/>
      <c r="VJJ18" s="69"/>
      <c r="VJK18" s="69"/>
      <c r="VJL18" s="69"/>
      <c r="VJM18" s="69"/>
      <c r="VJN18" s="69"/>
      <c r="VJO18" s="69"/>
      <c r="VJP18" s="69"/>
      <c r="VJQ18" s="69"/>
      <c r="VJR18" s="69"/>
      <c r="VJS18" s="69"/>
      <c r="VJT18" s="69"/>
      <c r="VJU18" s="69"/>
      <c r="VJV18" s="69"/>
      <c r="VJW18" s="69"/>
      <c r="VJX18" s="69"/>
      <c r="VJY18" s="69"/>
      <c r="VJZ18" s="69"/>
      <c r="VKA18" s="69"/>
      <c r="VKB18" s="69"/>
      <c r="VKC18" s="69"/>
      <c r="VKD18" s="69"/>
      <c r="VKE18" s="69"/>
      <c r="VKF18" s="69"/>
      <c r="VKG18" s="69"/>
      <c r="VKH18" s="69"/>
      <c r="VKI18" s="69"/>
      <c r="VKJ18" s="69"/>
      <c r="VKK18" s="69"/>
      <c r="VKL18" s="69"/>
      <c r="VKM18" s="69"/>
      <c r="VKN18" s="69"/>
      <c r="VKO18" s="69"/>
      <c r="VKP18" s="69"/>
      <c r="VKQ18" s="69"/>
      <c r="VKR18" s="69"/>
      <c r="VKS18" s="69"/>
      <c r="VKT18" s="69"/>
      <c r="VKU18" s="69"/>
      <c r="VKV18" s="69"/>
      <c r="VKW18" s="69"/>
      <c r="VKX18" s="69"/>
      <c r="VKY18" s="69"/>
      <c r="VKZ18" s="69"/>
      <c r="VLA18" s="69"/>
      <c r="VLB18" s="69"/>
      <c r="VLC18" s="69"/>
      <c r="VLD18" s="69"/>
      <c r="VLE18" s="69"/>
      <c r="VLF18" s="69"/>
      <c r="VLG18" s="69"/>
      <c r="VLH18" s="69"/>
      <c r="VLI18" s="69"/>
      <c r="VLJ18" s="69"/>
      <c r="VLK18" s="69"/>
      <c r="VLL18" s="69"/>
      <c r="VLM18" s="69"/>
      <c r="VLN18" s="69"/>
      <c r="VLO18" s="69"/>
      <c r="VLP18" s="69"/>
      <c r="VLQ18" s="69"/>
      <c r="VLR18" s="69"/>
      <c r="VLS18" s="69"/>
      <c r="VLT18" s="69"/>
      <c r="VLU18" s="69"/>
      <c r="VLV18" s="69"/>
      <c r="VLW18" s="69"/>
      <c r="VLX18" s="69"/>
      <c r="VLY18" s="69"/>
      <c r="VLZ18" s="69"/>
      <c r="VMA18" s="69"/>
      <c r="VMB18" s="69"/>
      <c r="VMC18" s="69"/>
      <c r="VMD18" s="69"/>
      <c r="VME18" s="69"/>
      <c r="VMF18" s="69"/>
      <c r="VMG18" s="69"/>
      <c r="VMH18" s="69"/>
      <c r="VMI18" s="69"/>
      <c r="VMJ18" s="69"/>
      <c r="VMK18" s="69"/>
      <c r="VML18" s="69"/>
      <c r="VMM18" s="69"/>
      <c r="VMN18" s="69"/>
      <c r="VMO18" s="69"/>
      <c r="VMP18" s="69"/>
      <c r="VMQ18" s="69"/>
      <c r="VMR18" s="69"/>
      <c r="VMS18" s="69"/>
      <c r="VMT18" s="69"/>
      <c r="VMU18" s="69"/>
      <c r="VMV18" s="69"/>
      <c r="VMW18" s="69"/>
      <c r="VMX18" s="69"/>
      <c r="VMY18" s="69"/>
      <c r="VMZ18" s="69"/>
      <c r="VNA18" s="69"/>
      <c r="VNB18" s="69"/>
      <c r="VNC18" s="69"/>
      <c r="VND18" s="69"/>
      <c r="VNE18" s="69"/>
      <c r="VNF18" s="69"/>
      <c r="VNG18" s="69"/>
      <c r="VNH18" s="69"/>
      <c r="VNI18" s="69"/>
      <c r="VNJ18" s="69"/>
      <c r="VNK18" s="69"/>
      <c r="VNL18" s="69"/>
      <c r="VNM18" s="69"/>
      <c r="VNN18" s="69"/>
      <c r="VNO18" s="69"/>
      <c r="VNP18" s="69"/>
      <c r="VNQ18" s="69"/>
      <c r="VNR18" s="69"/>
      <c r="VNS18" s="69"/>
      <c r="VNT18" s="69"/>
      <c r="VNU18" s="69"/>
      <c r="VNV18" s="69"/>
      <c r="VNW18" s="69"/>
      <c r="VNX18" s="69"/>
      <c r="VNY18" s="69"/>
      <c r="VNZ18" s="69"/>
      <c r="VOA18" s="69"/>
      <c r="VOB18" s="69"/>
      <c r="VOC18" s="69"/>
      <c r="VOD18" s="69"/>
      <c r="VOE18" s="69"/>
      <c r="VOF18" s="69"/>
      <c r="VOG18" s="69"/>
      <c r="VOH18" s="69"/>
      <c r="VOI18" s="69"/>
      <c r="VOJ18" s="69"/>
      <c r="VOK18" s="69"/>
      <c r="VOL18" s="69"/>
      <c r="VOM18" s="69"/>
      <c r="VON18" s="69"/>
      <c r="VOO18" s="69"/>
      <c r="VOP18" s="69"/>
      <c r="VOQ18" s="69"/>
      <c r="VOR18" s="69"/>
      <c r="VOS18" s="69"/>
      <c r="VOT18" s="69"/>
      <c r="VOU18" s="69"/>
      <c r="VOV18" s="69"/>
      <c r="VOW18" s="69"/>
      <c r="VOX18" s="69"/>
      <c r="VOY18" s="69"/>
      <c r="VOZ18" s="69"/>
      <c r="VPA18" s="69"/>
      <c r="VPB18" s="69"/>
      <c r="VPC18" s="69"/>
      <c r="VPD18" s="69"/>
      <c r="VPE18" s="69"/>
      <c r="VPF18" s="69"/>
      <c r="VPG18" s="69"/>
      <c r="VPH18" s="69"/>
      <c r="VPI18" s="69"/>
      <c r="VPJ18" s="69"/>
      <c r="VPK18" s="69"/>
      <c r="VPL18" s="69"/>
      <c r="VPM18" s="69"/>
      <c r="VPN18" s="69"/>
      <c r="VPO18" s="69"/>
      <c r="VPP18" s="69"/>
      <c r="VPQ18" s="69"/>
      <c r="VPR18" s="69"/>
      <c r="VPS18" s="69"/>
      <c r="VPT18" s="69"/>
      <c r="VPU18" s="69"/>
      <c r="VPV18" s="69"/>
      <c r="VPW18" s="69"/>
      <c r="VPX18" s="69"/>
      <c r="VPY18" s="69"/>
      <c r="VPZ18" s="69"/>
      <c r="VQA18" s="69"/>
      <c r="VQB18" s="69"/>
      <c r="VQC18" s="69"/>
      <c r="VQD18" s="69"/>
      <c r="VQE18" s="69"/>
      <c r="VQF18" s="69"/>
      <c r="VQG18" s="69"/>
      <c r="VQH18" s="69"/>
      <c r="VQI18" s="69"/>
      <c r="VQJ18" s="69"/>
      <c r="VQK18" s="69"/>
      <c r="VQL18" s="69"/>
      <c r="VQM18" s="69"/>
      <c r="VQN18" s="69"/>
      <c r="VQO18" s="69"/>
      <c r="VQP18" s="69"/>
      <c r="VQQ18" s="69"/>
      <c r="VQR18" s="69"/>
      <c r="VQS18" s="69"/>
      <c r="VQT18" s="69"/>
      <c r="VQU18" s="69"/>
      <c r="VQV18" s="69"/>
      <c r="VQW18" s="69"/>
      <c r="VQX18" s="69"/>
      <c r="VQY18" s="69"/>
      <c r="VQZ18" s="69"/>
      <c r="VRA18" s="69"/>
      <c r="VRB18" s="69"/>
      <c r="VRC18" s="69"/>
      <c r="VRD18" s="69"/>
      <c r="VRE18" s="69"/>
      <c r="VRF18" s="69"/>
      <c r="VRG18" s="69"/>
      <c r="VRH18" s="69"/>
      <c r="VRI18" s="69"/>
      <c r="VRJ18" s="69"/>
      <c r="VRK18" s="69"/>
      <c r="VRL18" s="69"/>
      <c r="VRM18" s="69"/>
      <c r="VRN18" s="69"/>
      <c r="VRO18" s="69"/>
      <c r="VRP18" s="69"/>
      <c r="VRQ18" s="69"/>
      <c r="VRR18" s="69"/>
      <c r="VRS18" s="69"/>
      <c r="VRT18" s="69"/>
      <c r="VRU18" s="69"/>
      <c r="VRV18" s="69"/>
      <c r="VRW18" s="69"/>
      <c r="VRX18" s="69"/>
      <c r="VRY18" s="69"/>
      <c r="VRZ18" s="69"/>
      <c r="VSA18" s="69"/>
      <c r="VSB18" s="69"/>
      <c r="VSC18" s="69"/>
      <c r="VSD18" s="69"/>
      <c r="VSE18" s="69"/>
      <c r="VSF18" s="69"/>
      <c r="VSG18" s="69"/>
      <c r="VSH18" s="69"/>
      <c r="VSI18" s="69"/>
      <c r="VSJ18" s="69"/>
      <c r="VSK18" s="69"/>
      <c r="VSL18" s="69"/>
      <c r="VSM18" s="69"/>
      <c r="VSN18" s="69"/>
      <c r="VSO18" s="69"/>
      <c r="VSP18" s="69"/>
      <c r="VSQ18" s="69"/>
      <c r="VSR18" s="69"/>
      <c r="VSS18" s="69"/>
      <c r="VST18" s="69"/>
      <c r="VSU18" s="69"/>
      <c r="VSV18" s="69"/>
      <c r="VSW18" s="69"/>
      <c r="VSX18" s="69"/>
      <c r="VSY18" s="69"/>
      <c r="VSZ18" s="69"/>
      <c r="VTA18" s="69"/>
      <c r="VTB18" s="69"/>
      <c r="VTC18" s="69"/>
      <c r="VTD18" s="69"/>
      <c r="VTE18" s="69"/>
      <c r="VTF18" s="69"/>
      <c r="VTG18" s="69"/>
      <c r="VTH18" s="69"/>
      <c r="VTI18" s="69"/>
      <c r="VTJ18" s="69"/>
      <c r="VTK18" s="69"/>
      <c r="VTL18" s="69"/>
      <c r="VTM18" s="69"/>
      <c r="VTN18" s="69"/>
      <c r="VTO18" s="69"/>
      <c r="VTP18" s="69"/>
      <c r="VTQ18" s="69"/>
      <c r="VTR18" s="69"/>
      <c r="VTS18" s="69"/>
      <c r="VTT18" s="69"/>
      <c r="VTU18" s="69"/>
      <c r="VTV18" s="69"/>
      <c r="VTW18" s="69"/>
      <c r="VTX18" s="69"/>
      <c r="VTY18" s="69"/>
      <c r="VTZ18" s="69"/>
      <c r="VUA18" s="69"/>
      <c r="VUB18" s="69"/>
      <c r="VUC18" s="69"/>
      <c r="VUD18" s="69"/>
      <c r="VUE18" s="69"/>
      <c r="VUF18" s="69"/>
      <c r="VUG18" s="69"/>
      <c r="VUH18" s="69"/>
      <c r="VUI18" s="69"/>
      <c r="VUJ18" s="69"/>
      <c r="VUK18" s="69"/>
      <c r="VUL18" s="69"/>
      <c r="VUM18" s="69"/>
      <c r="VUN18" s="69"/>
      <c r="VUO18" s="69"/>
      <c r="VUP18" s="69"/>
      <c r="VUQ18" s="69"/>
      <c r="VUR18" s="69"/>
      <c r="VUS18" s="69"/>
      <c r="VUT18" s="69"/>
      <c r="VUU18" s="69"/>
      <c r="VUV18" s="69"/>
      <c r="VUW18" s="69"/>
      <c r="VUX18" s="69"/>
      <c r="VUY18" s="69"/>
      <c r="VUZ18" s="69"/>
      <c r="VVA18" s="69"/>
      <c r="VVB18" s="69"/>
      <c r="VVC18" s="69"/>
      <c r="VVD18" s="69"/>
      <c r="VVE18" s="69"/>
      <c r="VVF18" s="69"/>
      <c r="VVG18" s="69"/>
      <c r="VVH18" s="69"/>
      <c r="VVI18" s="69"/>
      <c r="VVJ18" s="69"/>
      <c r="VVK18" s="69"/>
      <c r="VVL18" s="69"/>
      <c r="VVM18" s="69"/>
      <c r="VVN18" s="69"/>
      <c r="VVO18" s="69"/>
      <c r="VVP18" s="69"/>
      <c r="VVQ18" s="69"/>
      <c r="VVR18" s="69"/>
      <c r="VVS18" s="69"/>
      <c r="VVT18" s="69"/>
      <c r="VVU18" s="69"/>
      <c r="VVV18" s="69"/>
      <c r="VVW18" s="69"/>
      <c r="VVX18" s="69"/>
      <c r="VVY18" s="69"/>
      <c r="VVZ18" s="69"/>
      <c r="VWA18" s="69"/>
      <c r="VWB18" s="69"/>
      <c r="VWC18" s="69"/>
      <c r="VWD18" s="69"/>
      <c r="VWE18" s="69"/>
      <c r="VWF18" s="69"/>
      <c r="VWG18" s="69"/>
      <c r="VWH18" s="69"/>
      <c r="VWI18" s="69"/>
      <c r="VWJ18" s="69"/>
      <c r="VWK18" s="69"/>
      <c r="VWL18" s="69"/>
      <c r="VWM18" s="69"/>
      <c r="VWN18" s="69"/>
      <c r="VWO18" s="69"/>
      <c r="VWP18" s="69"/>
      <c r="VWQ18" s="69"/>
      <c r="VWR18" s="69"/>
      <c r="VWS18" s="69"/>
      <c r="VWT18" s="69"/>
      <c r="VWU18" s="69"/>
      <c r="VWV18" s="69"/>
      <c r="VWW18" s="69"/>
      <c r="VWX18" s="69"/>
      <c r="VWY18" s="69"/>
      <c r="VWZ18" s="69"/>
      <c r="VXA18" s="69"/>
      <c r="VXB18" s="69"/>
      <c r="VXC18" s="69"/>
      <c r="VXD18" s="69"/>
      <c r="VXE18" s="69"/>
      <c r="VXF18" s="69"/>
      <c r="VXG18" s="69"/>
      <c r="VXH18" s="69"/>
      <c r="VXI18" s="69"/>
      <c r="VXJ18" s="69"/>
      <c r="VXK18" s="69"/>
      <c r="VXL18" s="69"/>
      <c r="VXM18" s="69"/>
      <c r="VXN18" s="69"/>
      <c r="VXO18" s="69"/>
      <c r="VXP18" s="69"/>
      <c r="VXQ18" s="69"/>
      <c r="VXR18" s="69"/>
      <c r="VXS18" s="69"/>
      <c r="VXT18" s="69"/>
      <c r="VXU18" s="69"/>
      <c r="VXV18" s="69"/>
      <c r="VXW18" s="69"/>
      <c r="VXX18" s="69"/>
      <c r="VXY18" s="69"/>
      <c r="VXZ18" s="69"/>
      <c r="VYA18" s="69"/>
      <c r="VYB18" s="69"/>
      <c r="VYC18" s="69"/>
      <c r="VYD18" s="69"/>
      <c r="VYE18" s="69"/>
      <c r="VYF18" s="69"/>
      <c r="VYG18" s="69"/>
      <c r="VYH18" s="69"/>
      <c r="VYI18" s="69"/>
      <c r="VYJ18" s="69"/>
      <c r="VYK18" s="69"/>
      <c r="VYL18" s="69"/>
      <c r="VYM18" s="69"/>
      <c r="VYN18" s="69"/>
      <c r="VYO18" s="69"/>
      <c r="VYP18" s="69"/>
      <c r="VYQ18" s="69"/>
      <c r="VYR18" s="69"/>
      <c r="VYS18" s="69"/>
      <c r="VYT18" s="69"/>
      <c r="VYU18" s="69"/>
      <c r="VYV18" s="69"/>
      <c r="VYW18" s="69"/>
      <c r="VYX18" s="69"/>
      <c r="VYY18" s="69"/>
      <c r="VYZ18" s="69"/>
      <c r="VZA18" s="69"/>
      <c r="VZB18" s="69"/>
      <c r="VZC18" s="69"/>
      <c r="VZD18" s="69"/>
      <c r="VZE18" s="69"/>
      <c r="VZF18" s="69"/>
      <c r="VZG18" s="69"/>
      <c r="VZH18" s="69"/>
      <c r="VZI18" s="69"/>
      <c r="VZJ18" s="69"/>
      <c r="VZK18" s="69"/>
      <c r="VZL18" s="69"/>
      <c r="VZM18" s="69"/>
      <c r="VZN18" s="69"/>
      <c r="VZO18" s="69"/>
      <c r="VZP18" s="69"/>
      <c r="VZQ18" s="69"/>
      <c r="VZR18" s="69"/>
      <c r="VZS18" s="69"/>
      <c r="VZT18" s="69"/>
      <c r="VZU18" s="69"/>
      <c r="VZV18" s="69"/>
      <c r="VZW18" s="69"/>
      <c r="VZX18" s="69"/>
      <c r="VZY18" s="69"/>
      <c r="VZZ18" s="69"/>
      <c r="WAA18" s="69"/>
      <c r="WAB18" s="69"/>
      <c r="WAC18" s="69"/>
      <c r="WAD18" s="69"/>
      <c r="WAE18" s="69"/>
      <c r="WAF18" s="69"/>
      <c r="WAG18" s="69"/>
      <c r="WAH18" s="69"/>
      <c r="WAI18" s="69"/>
      <c r="WAJ18" s="69"/>
      <c r="WAK18" s="69"/>
      <c r="WAL18" s="69"/>
      <c r="WAM18" s="69"/>
      <c r="WAN18" s="69"/>
      <c r="WAO18" s="69"/>
      <c r="WAP18" s="69"/>
      <c r="WAQ18" s="69"/>
      <c r="WAR18" s="69"/>
      <c r="WAS18" s="69"/>
      <c r="WAT18" s="69"/>
      <c r="WAU18" s="69"/>
      <c r="WAV18" s="69"/>
      <c r="WAW18" s="69"/>
      <c r="WAX18" s="69"/>
      <c r="WAY18" s="69"/>
      <c r="WAZ18" s="69"/>
      <c r="WBA18" s="69"/>
      <c r="WBB18" s="69"/>
      <c r="WBC18" s="69"/>
      <c r="WBD18" s="69"/>
      <c r="WBE18" s="69"/>
      <c r="WBF18" s="69"/>
      <c r="WBG18" s="69"/>
      <c r="WBH18" s="69"/>
      <c r="WBI18" s="69"/>
      <c r="WBJ18" s="69"/>
      <c r="WBK18" s="69"/>
      <c r="WBL18" s="69"/>
      <c r="WBM18" s="69"/>
      <c r="WBN18" s="69"/>
      <c r="WBO18" s="69"/>
      <c r="WBP18" s="69"/>
      <c r="WBQ18" s="69"/>
      <c r="WBR18" s="69"/>
      <c r="WBS18" s="69"/>
      <c r="WBT18" s="69"/>
      <c r="WBU18" s="69"/>
      <c r="WBV18" s="69"/>
      <c r="WBW18" s="69"/>
      <c r="WBX18" s="69"/>
      <c r="WBY18" s="69"/>
      <c r="WBZ18" s="69"/>
      <c r="WCA18" s="69"/>
      <c r="WCB18" s="69"/>
      <c r="WCC18" s="69"/>
      <c r="WCD18" s="69"/>
      <c r="WCE18" s="69"/>
      <c r="WCF18" s="69"/>
      <c r="WCG18" s="69"/>
      <c r="WCH18" s="69"/>
      <c r="WCI18" s="69"/>
      <c r="WCJ18" s="69"/>
      <c r="WCK18" s="69"/>
      <c r="WCL18" s="69"/>
      <c r="WCM18" s="69"/>
      <c r="WCN18" s="69"/>
      <c r="WCO18" s="69"/>
      <c r="WCP18" s="69"/>
      <c r="WCQ18" s="69"/>
      <c r="WCR18" s="69"/>
      <c r="WCS18" s="69"/>
      <c r="WCT18" s="69"/>
      <c r="WCU18" s="69"/>
      <c r="WCV18" s="69"/>
      <c r="WCW18" s="69"/>
      <c r="WCX18" s="69"/>
      <c r="WCY18" s="69"/>
      <c r="WCZ18" s="69"/>
      <c r="WDA18" s="69"/>
      <c r="WDB18" s="69"/>
      <c r="WDC18" s="69"/>
      <c r="WDD18" s="69"/>
      <c r="WDE18" s="69"/>
      <c r="WDF18" s="69"/>
      <c r="WDG18" s="69"/>
      <c r="WDH18" s="69"/>
      <c r="WDI18" s="69"/>
      <c r="WDJ18" s="69"/>
      <c r="WDK18" s="69"/>
      <c r="WDL18" s="69"/>
      <c r="WDM18" s="69"/>
      <c r="WDN18" s="69"/>
      <c r="WDO18" s="69"/>
      <c r="WDP18" s="69"/>
      <c r="WDQ18" s="69"/>
      <c r="WDR18" s="69"/>
      <c r="WDS18" s="69"/>
      <c r="WDT18" s="69"/>
      <c r="WDU18" s="69"/>
      <c r="WDV18" s="69"/>
      <c r="WDW18" s="69"/>
      <c r="WDX18" s="69"/>
      <c r="WDY18" s="69"/>
      <c r="WDZ18" s="69"/>
      <c r="WEA18" s="69"/>
      <c r="WEB18" s="69"/>
      <c r="WEC18" s="69"/>
      <c r="WED18" s="69"/>
      <c r="WEE18" s="69"/>
      <c r="WEF18" s="69"/>
      <c r="WEG18" s="69"/>
      <c r="WEH18" s="69"/>
      <c r="WEI18" s="69"/>
      <c r="WEJ18" s="69"/>
      <c r="WEK18" s="69"/>
      <c r="WEL18" s="69"/>
      <c r="WEM18" s="69"/>
      <c r="WEN18" s="69"/>
      <c r="WEO18" s="69"/>
      <c r="WEP18" s="69"/>
      <c r="WEQ18" s="69"/>
      <c r="WER18" s="69"/>
      <c r="WES18" s="69"/>
      <c r="WET18" s="69"/>
      <c r="WEU18" s="69"/>
      <c r="WEV18" s="69"/>
      <c r="WEW18" s="69"/>
      <c r="WEX18" s="69"/>
      <c r="WEY18" s="69"/>
      <c r="WEZ18" s="69"/>
      <c r="WFA18" s="69"/>
      <c r="WFB18" s="69"/>
      <c r="WFC18" s="69"/>
      <c r="WFD18" s="69"/>
      <c r="WFE18" s="69"/>
      <c r="WFF18" s="69"/>
      <c r="WFG18" s="69"/>
      <c r="WFH18" s="69"/>
      <c r="WFI18" s="69"/>
      <c r="WFJ18" s="69"/>
      <c r="WFK18" s="69"/>
      <c r="WFL18" s="69"/>
      <c r="WFM18" s="69"/>
      <c r="WFN18" s="69"/>
      <c r="WFO18" s="69"/>
      <c r="WFP18" s="69"/>
      <c r="WFQ18" s="69"/>
      <c r="WFR18" s="69"/>
      <c r="WFS18" s="69"/>
      <c r="WFT18" s="69"/>
      <c r="WFU18" s="69"/>
      <c r="WFV18" s="69"/>
      <c r="WFW18" s="69"/>
      <c r="WFX18" s="69"/>
      <c r="WFY18" s="69"/>
      <c r="WFZ18" s="69"/>
      <c r="WGA18" s="69"/>
      <c r="WGB18" s="69"/>
      <c r="WGC18" s="69"/>
      <c r="WGD18" s="69"/>
      <c r="WGE18" s="69"/>
      <c r="WGF18" s="69"/>
      <c r="WGG18" s="69"/>
      <c r="WGH18" s="69"/>
      <c r="WGI18" s="69"/>
      <c r="WGJ18" s="69"/>
      <c r="WGK18" s="69"/>
      <c r="WGL18" s="69"/>
      <c r="WGM18" s="69"/>
      <c r="WGN18" s="69"/>
      <c r="WGO18" s="69"/>
      <c r="WGP18" s="69"/>
      <c r="WGQ18" s="69"/>
      <c r="WGR18" s="69"/>
      <c r="WGS18" s="69"/>
      <c r="WGT18" s="69"/>
      <c r="WGU18" s="69"/>
      <c r="WGV18" s="69"/>
      <c r="WGW18" s="69"/>
      <c r="WGX18" s="69"/>
      <c r="WGY18" s="69"/>
      <c r="WGZ18" s="69"/>
      <c r="WHA18" s="69"/>
      <c r="WHB18" s="69"/>
      <c r="WHC18" s="69"/>
      <c r="WHD18" s="69"/>
      <c r="WHE18" s="69"/>
      <c r="WHF18" s="69"/>
      <c r="WHG18" s="69"/>
      <c r="WHH18" s="69"/>
      <c r="WHI18" s="69"/>
      <c r="WHJ18" s="69"/>
      <c r="WHK18" s="69"/>
      <c r="WHL18" s="69"/>
      <c r="WHM18" s="69"/>
      <c r="WHN18" s="69"/>
      <c r="WHO18" s="69"/>
      <c r="WHP18" s="69"/>
      <c r="WHQ18" s="69"/>
      <c r="WHR18" s="69"/>
      <c r="WHS18" s="69"/>
      <c r="WHT18" s="69"/>
      <c r="WHU18" s="69"/>
      <c r="WHV18" s="69"/>
      <c r="WHW18" s="69"/>
      <c r="WHX18" s="69"/>
      <c r="WHY18" s="69"/>
      <c r="WHZ18" s="69"/>
      <c r="WIA18" s="69"/>
      <c r="WIB18" s="69"/>
      <c r="WIC18" s="69"/>
      <c r="WID18" s="69"/>
      <c r="WIE18" s="69"/>
      <c r="WIF18" s="69"/>
      <c r="WIG18" s="69"/>
      <c r="WIH18" s="69"/>
      <c r="WII18" s="69"/>
      <c r="WIJ18" s="69"/>
      <c r="WIK18" s="69"/>
      <c r="WIL18" s="69"/>
      <c r="WIM18" s="69"/>
      <c r="WIN18" s="69"/>
      <c r="WIO18" s="69"/>
      <c r="WIP18" s="69"/>
      <c r="WIQ18" s="69"/>
      <c r="WIR18" s="69"/>
      <c r="WIS18" s="69"/>
      <c r="WIT18" s="69"/>
      <c r="WIU18" s="69"/>
      <c r="WIV18" s="69"/>
      <c r="WIW18" s="69"/>
      <c r="WIX18" s="69"/>
      <c r="WIY18" s="69"/>
      <c r="WIZ18" s="69"/>
      <c r="WJA18" s="69"/>
      <c r="WJB18" s="69"/>
      <c r="WJC18" s="69"/>
      <c r="WJD18" s="69"/>
      <c r="WJE18" s="69"/>
      <c r="WJF18" s="69"/>
      <c r="WJG18" s="69"/>
      <c r="WJH18" s="69"/>
      <c r="WJI18" s="69"/>
      <c r="WJJ18" s="69"/>
      <c r="WJK18" s="69"/>
      <c r="WJL18" s="69"/>
      <c r="WJM18" s="69"/>
      <c r="WJN18" s="69"/>
      <c r="WJO18" s="69"/>
      <c r="WJP18" s="69"/>
      <c r="WJQ18" s="69"/>
      <c r="WJR18" s="69"/>
      <c r="WJS18" s="69"/>
      <c r="WJT18" s="69"/>
      <c r="WJU18" s="69"/>
      <c r="WJV18" s="69"/>
      <c r="WJW18" s="69"/>
      <c r="WJX18" s="69"/>
      <c r="WJY18" s="69"/>
      <c r="WJZ18" s="69"/>
      <c r="WKA18" s="69"/>
      <c r="WKB18" s="69"/>
      <c r="WKC18" s="69"/>
      <c r="WKD18" s="69"/>
      <c r="WKE18" s="69"/>
      <c r="WKF18" s="69"/>
      <c r="WKG18" s="69"/>
      <c r="WKH18" s="69"/>
      <c r="WKI18" s="69"/>
      <c r="WKJ18" s="69"/>
      <c r="WKK18" s="69"/>
      <c r="WKL18" s="69"/>
      <c r="WKM18" s="69"/>
      <c r="WKN18" s="69"/>
      <c r="WKO18" s="69"/>
      <c r="WKP18" s="69"/>
      <c r="WKQ18" s="69"/>
      <c r="WKR18" s="69"/>
      <c r="WKS18" s="69"/>
      <c r="WKT18" s="69"/>
      <c r="WKU18" s="69"/>
      <c r="WKV18" s="69"/>
      <c r="WKW18" s="69"/>
      <c r="WKX18" s="69"/>
      <c r="WKY18" s="69"/>
      <c r="WKZ18" s="69"/>
      <c r="WLA18" s="69"/>
      <c r="WLB18" s="69"/>
      <c r="WLC18" s="69"/>
      <c r="WLD18" s="69"/>
      <c r="WLE18" s="69"/>
      <c r="WLF18" s="69"/>
      <c r="WLG18" s="69"/>
      <c r="WLH18" s="69"/>
      <c r="WLI18" s="69"/>
      <c r="WLJ18" s="69"/>
      <c r="WLK18" s="69"/>
      <c r="WLL18" s="69"/>
      <c r="WLM18" s="69"/>
      <c r="WLN18" s="69"/>
      <c r="WLO18" s="69"/>
      <c r="WLP18" s="69"/>
      <c r="WLQ18" s="69"/>
      <c r="WLR18" s="69"/>
      <c r="WLS18" s="69"/>
      <c r="WLT18" s="69"/>
      <c r="WLU18" s="69"/>
      <c r="WLV18" s="69"/>
      <c r="WLW18" s="69"/>
      <c r="WLX18" s="69"/>
      <c r="WLY18" s="69"/>
      <c r="WLZ18" s="69"/>
      <c r="WMA18" s="69"/>
      <c r="WMB18" s="69"/>
      <c r="WMC18" s="69"/>
      <c r="WMD18" s="69"/>
      <c r="WME18" s="69"/>
      <c r="WMF18" s="69"/>
      <c r="WMG18" s="69"/>
      <c r="WMH18" s="69"/>
      <c r="WMI18" s="69"/>
      <c r="WMJ18" s="69"/>
      <c r="WMK18" s="69"/>
      <c r="WML18" s="69"/>
      <c r="WMM18" s="69"/>
      <c r="WMN18" s="69"/>
      <c r="WMO18" s="69"/>
      <c r="WMP18" s="69"/>
      <c r="WMQ18" s="69"/>
      <c r="WMR18" s="69"/>
      <c r="WMS18" s="69"/>
      <c r="WMT18" s="69"/>
      <c r="WMU18" s="69"/>
      <c r="WMV18" s="69"/>
      <c r="WMW18" s="69"/>
      <c r="WMX18" s="69"/>
      <c r="WMY18" s="69"/>
      <c r="WMZ18" s="69"/>
      <c r="WNA18" s="69"/>
      <c r="WNB18" s="69"/>
      <c r="WNC18" s="69"/>
      <c r="WND18" s="69"/>
      <c r="WNE18" s="69"/>
      <c r="WNF18" s="69"/>
      <c r="WNG18" s="69"/>
      <c r="WNH18" s="69"/>
      <c r="WNI18" s="69"/>
      <c r="WNJ18" s="69"/>
      <c r="WNK18" s="69"/>
      <c r="WNL18" s="69"/>
      <c r="WNM18" s="69"/>
      <c r="WNN18" s="69"/>
      <c r="WNO18" s="69"/>
      <c r="WNP18" s="69"/>
      <c r="WNQ18" s="69"/>
      <c r="WNR18" s="69"/>
      <c r="WNS18" s="69"/>
      <c r="WNT18" s="69"/>
      <c r="WNU18" s="69"/>
      <c r="WNV18" s="69"/>
      <c r="WNW18" s="69"/>
      <c r="WNX18" s="69"/>
      <c r="WNY18" s="69"/>
      <c r="WNZ18" s="69"/>
      <c r="WOA18" s="69"/>
      <c r="WOB18" s="69"/>
      <c r="WOC18" s="69"/>
      <c r="WOD18" s="69"/>
      <c r="WOE18" s="69"/>
      <c r="WOF18" s="69"/>
      <c r="WOG18" s="69"/>
      <c r="WOH18" s="69"/>
      <c r="WOI18" s="69"/>
      <c r="WOJ18" s="69"/>
      <c r="WOK18" s="69"/>
      <c r="WOL18" s="69"/>
      <c r="WOM18" s="69"/>
      <c r="WON18" s="69"/>
      <c r="WOO18" s="69"/>
      <c r="WOP18" s="69"/>
      <c r="WOQ18" s="69"/>
      <c r="WOR18" s="69"/>
      <c r="WOS18" s="69"/>
      <c r="WOT18" s="69"/>
      <c r="WOU18" s="69"/>
      <c r="WOV18" s="69"/>
      <c r="WOW18" s="69"/>
      <c r="WOX18" s="69"/>
      <c r="WOY18" s="69"/>
      <c r="WOZ18" s="69"/>
      <c r="WPA18" s="69"/>
      <c r="WPB18" s="69"/>
      <c r="WPC18" s="69"/>
      <c r="WPD18" s="69"/>
      <c r="WPE18" s="69"/>
      <c r="WPF18" s="69"/>
      <c r="WPG18" s="69"/>
      <c r="WPH18" s="69"/>
      <c r="WPI18" s="69"/>
      <c r="WPJ18" s="69"/>
      <c r="WPK18" s="69"/>
      <c r="WPL18" s="69"/>
      <c r="WPM18" s="69"/>
      <c r="WPN18" s="69"/>
      <c r="WPO18" s="69"/>
      <c r="WPP18" s="69"/>
      <c r="WPQ18" s="69"/>
      <c r="WPR18" s="69"/>
      <c r="WPS18" s="69"/>
      <c r="WPT18" s="69"/>
      <c r="WPU18" s="69"/>
      <c r="WPV18" s="69"/>
      <c r="WPW18" s="69"/>
      <c r="WPX18" s="69"/>
      <c r="WPY18" s="69"/>
      <c r="WPZ18" s="69"/>
      <c r="WQA18" s="69"/>
      <c r="WQB18" s="69"/>
      <c r="WQC18" s="69"/>
      <c r="WQD18" s="69"/>
      <c r="WQE18" s="69"/>
      <c r="WQF18" s="69"/>
      <c r="WQG18" s="69"/>
      <c r="WQH18" s="69"/>
      <c r="WQI18" s="69"/>
      <c r="WQJ18" s="69"/>
      <c r="WQK18" s="69"/>
      <c r="WQL18" s="69"/>
      <c r="WQM18" s="69"/>
      <c r="WQN18" s="69"/>
      <c r="WQO18" s="69"/>
      <c r="WQP18" s="69"/>
      <c r="WQQ18" s="69"/>
      <c r="WQR18" s="69"/>
      <c r="WQS18" s="69"/>
      <c r="WQT18" s="69"/>
      <c r="WQU18" s="69"/>
      <c r="WQV18" s="69"/>
      <c r="WQW18" s="69"/>
      <c r="WQX18" s="69"/>
      <c r="WQY18" s="69"/>
      <c r="WQZ18" s="69"/>
      <c r="WRA18" s="69"/>
      <c r="WRB18" s="69"/>
      <c r="WRC18" s="69"/>
      <c r="WRD18" s="69"/>
      <c r="WRE18" s="69"/>
      <c r="WRF18" s="69"/>
      <c r="WRG18" s="69"/>
      <c r="WRH18" s="69"/>
      <c r="WRI18" s="69"/>
      <c r="WRJ18" s="69"/>
      <c r="WRK18" s="69"/>
      <c r="WRL18" s="69"/>
      <c r="WRM18" s="69"/>
      <c r="WRN18" s="69"/>
      <c r="WRO18" s="69"/>
      <c r="WRP18" s="69"/>
      <c r="WRQ18" s="69"/>
      <c r="WRR18" s="69"/>
      <c r="WRS18" s="69"/>
      <c r="WRT18" s="69"/>
      <c r="WRU18" s="69"/>
      <c r="WRV18" s="69"/>
      <c r="WRW18" s="69"/>
      <c r="WRX18" s="69"/>
      <c r="WRY18" s="69"/>
      <c r="WRZ18" s="69"/>
      <c r="WSA18" s="69"/>
      <c r="WSB18" s="69"/>
      <c r="WSC18" s="69"/>
      <c r="WSD18" s="69"/>
      <c r="WSE18" s="69"/>
      <c r="WSF18" s="69"/>
      <c r="WSG18" s="69"/>
      <c r="WSH18" s="69"/>
      <c r="WSI18" s="69"/>
      <c r="WSJ18" s="69"/>
      <c r="WSK18" s="69"/>
      <c r="WSL18" s="69"/>
      <c r="WSM18" s="69"/>
      <c r="WSN18" s="69"/>
      <c r="WSO18" s="69"/>
      <c r="WSP18" s="69"/>
      <c r="WSQ18" s="69"/>
      <c r="WSR18" s="69"/>
      <c r="WSS18" s="69"/>
      <c r="WST18" s="69"/>
      <c r="WSU18" s="69"/>
      <c r="WSV18" s="69"/>
      <c r="WSW18" s="69"/>
      <c r="WSX18" s="69"/>
      <c r="WSY18" s="69"/>
      <c r="WSZ18" s="69"/>
      <c r="WTA18" s="69"/>
      <c r="WTB18" s="69"/>
      <c r="WTC18" s="69"/>
      <c r="WTD18" s="69"/>
      <c r="WTE18" s="69"/>
      <c r="WTF18" s="69"/>
      <c r="WTG18" s="69"/>
      <c r="WTH18" s="69"/>
      <c r="WTI18" s="69"/>
      <c r="WTJ18" s="69"/>
      <c r="WTK18" s="69"/>
      <c r="WTL18" s="69"/>
      <c r="WTM18" s="69"/>
      <c r="WTN18" s="69"/>
      <c r="WTO18" s="69"/>
      <c r="WTP18" s="69"/>
      <c r="WTQ18" s="69"/>
      <c r="WTR18" s="69"/>
      <c r="WTS18" s="69"/>
      <c r="WTT18" s="69"/>
      <c r="WTU18" s="69"/>
      <c r="WTV18" s="69"/>
      <c r="WTW18" s="69"/>
      <c r="WTX18" s="69"/>
      <c r="WTY18" s="69"/>
      <c r="WTZ18" s="69"/>
      <c r="WUA18" s="69"/>
      <c r="WUB18" s="69"/>
      <c r="WUC18" s="69"/>
      <c r="WUD18" s="69"/>
      <c r="WUE18" s="69"/>
      <c r="WUF18" s="69"/>
      <c r="WUG18" s="69"/>
      <c r="WUH18" s="69"/>
      <c r="WUI18" s="69"/>
      <c r="WUJ18" s="69"/>
      <c r="WUK18" s="69"/>
      <c r="WUL18" s="69"/>
      <c r="WUM18" s="69"/>
      <c r="WUN18" s="69"/>
      <c r="WUO18" s="69"/>
      <c r="WUP18" s="69"/>
      <c r="WUQ18" s="69"/>
      <c r="WUR18" s="69"/>
      <c r="WUS18" s="69"/>
      <c r="WUT18" s="69"/>
      <c r="WUU18" s="69"/>
      <c r="WUV18" s="69"/>
      <c r="WUW18" s="69"/>
      <c r="WUX18" s="69"/>
      <c r="WUY18" s="69"/>
      <c r="WUZ18" s="69"/>
      <c r="WVA18" s="69"/>
      <c r="WVB18" s="69"/>
      <c r="WVC18" s="69"/>
      <c r="WVD18" s="69"/>
      <c r="WVE18" s="69"/>
      <c r="WVF18" s="69"/>
      <c r="WVG18" s="69"/>
      <c r="WVH18" s="69"/>
      <c r="WVI18" s="69"/>
      <c r="WVJ18" s="69"/>
      <c r="WVK18" s="69"/>
      <c r="WVL18" s="69"/>
      <c r="WVM18" s="69"/>
      <c r="WVN18" s="69"/>
      <c r="WVO18" s="69"/>
      <c r="WVP18" s="69"/>
      <c r="WVQ18" s="69"/>
      <c r="WVR18" s="69"/>
      <c r="WVS18" s="69"/>
      <c r="WVT18" s="69"/>
      <c r="WVU18" s="69"/>
      <c r="WVV18" s="69"/>
      <c r="WVW18" s="69"/>
      <c r="WVX18" s="69"/>
      <c r="WVY18" s="69"/>
      <c r="WVZ18" s="69"/>
      <c r="WWA18" s="69"/>
      <c r="WWB18" s="69"/>
      <c r="WWC18" s="69"/>
      <c r="WWD18" s="69"/>
      <c r="WWE18" s="69"/>
      <c r="WWF18" s="69"/>
      <c r="WWG18" s="69"/>
      <c r="WWH18" s="69"/>
      <c r="WWI18" s="69"/>
      <c r="WWJ18" s="69"/>
      <c r="WWK18" s="69"/>
      <c r="WWL18" s="69"/>
      <c r="WWM18" s="69"/>
      <c r="WWN18" s="69"/>
      <c r="WWO18" s="69"/>
      <c r="WWP18" s="69"/>
      <c r="WWQ18" s="69"/>
      <c r="WWR18" s="69"/>
      <c r="WWS18" s="69"/>
      <c r="WWT18" s="69"/>
      <c r="WWU18" s="69"/>
      <c r="WWV18" s="69"/>
      <c r="WWW18" s="69"/>
      <c r="WWX18" s="69"/>
      <c r="WWY18" s="69"/>
      <c r="WWZ18" s="69"/>
      <c r="WXA18" s="69"/>
      <c r="WXB18" s="69"/>
      <c r="WXC18" s="69"/>
      <c r="WXD18" s="69"/>
      <c r="WXE18" s="69"/>
      <c r="WXF18" s="69"/>
      <c r="WXG18" s="69"/>
      <c r="WXH18" s="69"/>
      <c r="WXI18" s="69"/>
      <c r="WXJ18" s="69"/>
      <c r="WXK18" s="69"/>
      <c r="WXL18" s="69"/>
      <c r="WXM18" s="69"/>
      <c r="WXN18" s="69"/>
      <c r="WXO18" s="69"/>
      <c r="WXP18" s="69"/>
      <c r="WXQ18" s="69"/>
      <c r="WXR18" s="69"/>
      <c r="WXS18" s="69"/>
      <c r="WXT18" s="69"/>
      <c r="WXU18" s="69"/>
      <c r="WXV18" s="69"/>
      <c r="WXW18" s="69"/>
      <c r="WXX18" s="69"/>
      <c r="WXY18" s="69"/>
      <c r="WXZ18" s="69"/>
      <c r="WYA18" s="69"/>
      <c r="WYB18" s="69"/>
      <c r="WYC18" s="69"/>
      <c r="WYD18" s="69"/>
      <c r="WYE18" s="69"/>
      <c r="WYF18" s="69"/>
      <c r="WYG18" s="69"/>
      <c r="WYH18" s="69"/>
      <c r="WYI18" s="69"/>
      <c r="WYJ18" s="69"/>
      <c r="WYK18" s="69"/>
      <c r="WYL18" s="69"/>
      <c r="WYM18" s="69"/>
      <c r="WYN18" s="69"/>
      <c r="WYO18" s="69"/>
      <c r="WYP18" s="69"/>
      <c r="WYQ18" s="69"/>
      <c r="WYR18" s="69"/>
      <c r="WYS18" s="69"/>
      <c r="WYT18" s="69"/>
      <c r="WYU18" s="69"/>
      <c r="WYV18" s="69"/>
      <c r="WYW18" s="69"/>
      <c r="WYX18" s="69"/>
      <c r="WYY18" s="69"/>
      <c r="WYZ18" s="69"/>
      <c r="WZA18" s="69"/>
      <c r="WZB18" s="69"/>
      <c r="WZC18" s="69"/>
      <c r="WZD18" s="69"/>
      <c r="WZE18" s="69"/>
      <c r="WZF18" s="69"/>
      <c r="WZG18" s="69"/>
      <c r="WZH18" s="69"/>
      <c r="WZI18" s="69"/>
      <c r="WZJ18" s="69"/>
      <c r="WZK18" s="69"/>
      <c r="WZL18" s="69"/>
      <c r="WZM18" s="69"/>
      <c r="WZN18" s="69"/>
      <c r="WZO18" s="69"/>
      <c r="WZP18" s="69"/>
      <c r="WZQ18" s="69"/>
      <c r="WZR18" s="69"/>
      <c r="WZS18" s="69"/>
      <c r="WZT18" s="69"/>
      <c r="WZU18" s="69"/>
      <c r="WZV18" s="69"/>
      <c r="WZW18" s="69"/>
      <c r="WZX18" s="69"/>
      <c r="WZY18" s="69"/>
      <c r="WZZ18" s="69"/>
      <c r="XAA18" s="69"/>
      <c r="XAB18" s="69"/>
      <c r="XAC18" s="69"/>
      <c r="XAD18" s="69"/>
      <c r="XAE18" s="69"/>
      <c r="XAF18" s="69"/>
      <c r="XAG18" s="69"/>
      <c r="XAH18" s="69"/>
      <c r="XAI18" s="69"/>
      <c r="XAJ18" s="69"/>
      <c r="XAK18" s="69"/>
      <c r="XAL18" s="69"/>
      <c r="XAM18" s="69"/>
      <c r="XAN18" s="69"/>
      <c r="XAO18" s="69"/>
      <c r="XAP18" s="69"/>
      <c r="XAQ18" s="69"/>
      <c r="XAR18" s="69"/>
      <c r="XAS18" s="69"/>
      <c r="XAT18" s="69"/>
      <c r="XAU18" s="69"/>
      <c r="XAV18" s="69"/>
      <c r="XAW18" s="69"/>
      <c r="XAX18" s="69"/>
      <c r="XAY18" s="69"/>
      <c r="XAZ18" s="69"/>
      <c r="XBA18" s="69"/>
      <c r="XBB18" s="69"/>
      <c r="XBC18" s="69"/>
      <c r="XBD18" s="69"/>
      <c r="XBE18" s="69"/>
      <c r="XBF18" s="69"/>
      <c r="XBG18" s="69"/>
      <c r="XBH18" s="69"/>
      <c r="XBI18" s="69"/>
      <c r="XBJ18" s="69"/>
      <c r="XBK18" s="69"/>
      <c r="XBL18" s="69"/>
      <c r="XBM18" s="69"/>
      <c r="XBN18" s="69"/>
      <c r="XBO18" s="69"/>
      <c r="XBP18" s="69"/>
      <c r="XBQ18" s="69"/>
      <c r="XBR18" s="69"/>
      <c r="XBS18" s="69"/>
      <c r="XBT18" s="69"/>
      <c r="XBU18" s="69"/>
      <c r="XBV18" s="69"/>
      <c r="XBW18" s="69"/>
      <c r="XBX18" s="69"/>
      <c r="XBY18" s="69"/>
      <c r="XBZ18" s="69"/>
      <c r="XCA18" s="69"/>
      <c r="XCB18" s="69"/>
      <c r="XCC18" s="69"/>
      <c r="XCD18" s="69"/>
      <c r="XCE18" s="69"/>
      <c r="XCF18" s="69"/>
      <c r="XCG18" s="69"/>
      <c r="XCH18" s="69"/>
      <c r="XCI18" s="69"/>
      <c r="XCJ18" s="69"/>
      <c r="XCK18" s="69"/>
      <c r="XCL18" s="69"/>
      <c r="XCM18" s="69"/>
      <c r="XCN18" s="69"/>
      <c r="XCO18" s="69"/>
      <c r="XCP18" s="69"/>
      <c r="XCQ18" s="69"/>
      <c r="XCR18" s="69"/>
      <c r="XCS18" s="69"/>
      <c r="XCT18" s="69"/>
      <c r="XCU18" s="69"/>
      <c r="XCV18" s="69"/>
      <c r="XCW18" s="69"/>
      <c r="XCX18" s="69"/>
      <c r="XCY18" s="69"/>
      <c r="XCZ18" s="69"/>
      <c r="XDA18" s="69"/>
      <c r="XDB18" s="69"/>
      <c r="XDC18" s="69"/>
      <c r="XDD18" s="69"/>
      <c r="XDE18" s="69"/>
      <c r="XDF18" s="69"/>
      <c r="XDG18" s="69"/>
      <c r="XDH18" s="69"/>
      <c r="XDI18" s="69"/>
      <c r="XDJ18" s="69"/>
      <c r="XDK18" s="69"/>
      <c r="XDL18" s="69"/>
      <c r="XDM18" s="69"/>
      <c r="XDN18" s="69"/>
      <c r="XDO18" s="69"/>
      <c r="XDP18" s="69"/>
      <c r="XDQ18" s="69"/>
      <c r="XDR18" s="69"/>
      <c r="XDS18" s="69"/>
      <c r="XDT18" s="69"/>
      <c r="XDU18" s="69"/>
      <c r="XDV18" s="69"/>
      <c r="XDW18" s="69"/>
      <c r="XDX18" s="69"/>
      <c r="XDY18" s="69"/>
      <c r="XDZ18" s="69"/>
      <c r="XEA18" s="69"/>
      <c r="XEB18" s="69"/>
      <c r="XEC18" s="69"/>
      <c r="XED18" s="69"/>
      <c r="XEE18" s="69"/>
      <c r="XEF18" s="69"/>
      <c r="XEG18" s="69"/>
      <c r="XEH18" s="69"/>
      <c r="XEI18" s="69"/>
      <c r="XEJ18" s="69"/>
      <c r="XEK18" s="69"/>
      <c r="XEL18" s="69"/>
      <c r="XEM18" s="69"/>
      <c r="XEN18" s="69"/>
      <c r="XEO18" s="69"/>
      <c r="XEP18" s="69"/>
      <c r="XEQ18" s="69"/>
      <c r="XER18" s="69"/>
      <c r="XES18" s="69"/>
      <c r="XET18" s="69"/>
      <c r="XEU18" s="69"/>
      <c r="XEV18" s="69"/>
      <c r="XEW18" s="69"/>
      <c r="XEX18" s="69"/>
      <c r="XEY18" s="69"/>
      <c r="XEZ18" s="69"/>
      <c r="XFA18" s="69"/>
      <c r="XFB18" s="69"/>
    </row>
    <row r="19" spans="1:16382" ht="30" x14ac:dyDescent="0.25">
      <c r="A19" s="4" t="s">
        <v>810</v>
      </c>
      <c r="B19" s="4" t="s">
        <v>49</v>
      </c>
      <c r="C19" s="63" t="s">
        <v>811</v>
      </c>
      <c r="D19" s="63" t="s">
        <v>2722</v>
      </c>
      <c r="E19" s="81" t="s">
        <v>2059</v>
      </c>
      <c r="F19" s="314" t="s">
        <v>897</v>
      </c>
      <c r="G19" s="8" t="s">
        <v>812</v>
      </c>
      <c r="H19" s="4" t="s">
        <v>813</v>
      </c>
      <c r="I19" s="4" t="s">
        <v>813</v>
      </c>
      <c r="J19" s="773">
        <v>20</v>
      </c>
      <c r="K19" s="63" t="s">
        <v>5227</v>
      </c>
      <c r="L19" s="63"/>
      <c r="M19" s="13" t="s">
        <v>4696</v>
      </c>
      <c r="N19" s="13"/>
      <c r="O19" s="4"/>
      <c r="P19" s="4"/>
      <c r="Q19" s="4"/>
      <c r="R19" s="4"/>
      <c r="S19" s="4"/>
      <c r="T19" s="4"/>
      <c r="U19" s="4"/>
      <c r="V19" s="4"/>
      <c r="W19" s="4"/>
      <c r="X19" s="4"/>
      <c r="Y19" s="4"/>
      <c r="Z19" s="4"/>
      <c r="AA19" s="4"/>
      <c r="AB19" s="4"/>
      <c r="AC19" s="4"/>
    </row>
    <row r="20" spans="1:16382" ht="60" x14ac:dyDescent="0.25">
      <c r="A20" s="69" t="s">
        <v>2457</v>
      </c>
      <c r="B20" s="69" t="s">
        <v>101</v>
      </c>
      <c r="C20" s="69" t="s">
        <v>811</v>
      </c>
      <c r="D20" s="69" t="s">
        <v>2722</v>
      </c>
      <c r="E20" s="81" t="s">
        <v>3169</v>
      </c>
      <c r="F20" s="69" t="s">
        <v>806</v>
      </c>
      <c r="G20" s="69" t="s">
        <v>808</v>
      </c>
      <c r="H20" s="4" t="s">
        <v>813</v>
      </c>
      <c r="I20" s="4" t="s">
        <v>813</v>
      </c>
      <c r="J20" s="770">
        <v>10</v>
      </c>
      <c r="K20" s="69" t="s">
        <v>4372</v>
      </c>
      <c r="L20" s="69" t="s">
        <v>3036</v>
      </c>
      <c r="M20" s="399" t="s">
        <v>3229</v>
      </c>
      <c r="N20" s="670"/>
      <c r="O20" s="69"/>
      <c r="P20" s="69"/>
      <c r="Q20" s="69"/>
      <c r="R20" s="69"/>
      <c r="S20" s="69"/>
      <c r="T20" s="69"/>
      <c r="U20" s="69"/>
      <c r="V20" s="69"/>
      <c r="W20" s="69"/>
      <c r="X20" s="69"/>
      <c r="Y20" s="69"/>
      <c r="Z20" s="69"/>
      <c r="AA20" s="69"/>
      <c r="AB20" s="69"/>
      <c r="AC20" s="69"/>
      <c r="AD20" s="69"/>
      <c r="AE20" s="69"/>
      <c r="AF20" s="69"/>
      <c r="AG20" s="69"/>
      <c r="AH20" s="69"/>
      <c r="AI20" s="69"/>
      <c r="AJ20" s="69"/>
      <c r="AK20" s="69"/>
      <c r="AL20" s="69"/>
      <c r="AM20" s="69"/>
      <c r="AN20" s="69"/>
      <c r="AO20" s="69"/>
      <c r="AP20" s="69"/>
      <c r="AQ20" s="69"/>
      <c r="AR20" s="69"/>
      <c r="AS20" s="69"/>
      <c r="AT20" s="69"/>
      <c r="AU20" s="69"/>
      <c r="AV20" s="69"/>
      <c r="AW20" s="69"/>
      <c r="AX20" s="69"/>
      <c r="AY20" s="69"/>
      <c r="AZ20" s="69"/>
      <c r="BA20" s="69"/>
      <c r="BB20" s="69"/>
      <c r="BC20" s="69"/>
      <c r="BD20" s="69"/>
      <c r="BE20" s="69"/>
      <c r="BF20" s="69"/>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c r="CN20" s="69"/>
      <c r="CO20" s="69"/>
      <c r="CP20" s="69"/>
      <c r="CQ20" s="69"/>
      <c r="CR20" s="69"/>
      <c r="CS20" s="69"/>
      <c r="CT20" s="69"/>
      <c r="CU20" s="69"/>
      <c r="CV20" s="69"/>
      <c r="CW20" s="69"/>
      <c r="CX20" s="69"/>
      <c r="CY20" s="69"/>
      <c r="CZ20" s="69"/>
      <c r="DA20" s="69"/>
      <c r="DB20" s="69"/>
      <c r="DC20" s="69"/>
      <c r="DD20" s="69"/>
      <c r="DE20" s="69"/>
      <c r="DF20" s="69"/>
      <c r="DG20" s="69"/>
      <c r="DH20" s="69"/>
      <c r="DI20" s="69"/>
      <c r="DJ20" s="69"/>
      <c r="DK20" s="69"/>
      <c r="DL20" s="69"/>
      <c r="DM20" s="69"/>
      <c r="DN20" s="69"/>
      <c r="DO20" s="69"/>
      <c r="DP20" s="69"/>
      <c r="DQ20" s="69"/>
      <c r="DR20" s="69"/>
      <c r="DS20" s="69"/>
      <c r="DT20" s="69"/>
      <c r="DU20" s="69"/>
      <c r="DV20" s="69"/>
      <c r="DW20" s="69"/>
      <c r="DX20" s="69"/>
      <c r="DY20" s="69"/>
      <c r="DZ20" s="69"/>
      <c r="EA20" s="69"/>
      <c r="EB20" s="69"/>
      <c r="EC20" s="69"/>
      <c r="ED20" s="69"/>
      <c r="EE20" s="69"/>
      <c r="EF20" s="69"/>
      <c r="EG20" s="69"/>
      <c r="EH20" s="69"/>
      <c r="EI20" s="69"/>
      <c r="EJ20" s="69"/>
      <c r="EK20" s="69"/>
      <c r="EL20" s="69"/>
      <c r="EM20" s="69"/>
      <c r="EN20" s="69"/>
      <c r="EO20" s="69"/>
      <c r="EP20" s="69"/>
      <c r="EQ20" s="69"/>
      <c r="ER20" s="69"/>
      <c r="ES20" s="69"/>
      <c r="ET20" s="69"/>
      <c r="EU20" s="69"/>
      <c r="EV20" s="69"/>
      <c r="EW20" s="69"/>
      <c r="EX20" s="69"/>
      <c r="EY20" s="69"/>
      <c r="EZ20" s="69"/>
      <c r="FA20" s="69"/>
      <c r="FB20" s="69"/>
      <c r="FC20" s="69"/>
      <c r="FD20" s="69"/>
      <c r="FE20" s="69"/>
      <c r="FF20" s="69"/>
      <c r="FG20" s="69"/>
      <c r="FH20" s="69"/>
      <c r="FI20" s="69"/>
      <c r="FJ20" s="69"/>
      <c r="FK20" s="69"/>
      <c r="FL20" s="69"/>
      <c r="FM20" s="69"/>
      <c r="FN20" s="69"/>
      <c r="FO20" s="69"/>
      <c r="FP20" s="69"/>
      <c r="FQ20" s="69"/>
      <c r="FR20" s="69"/>
      <c r="FS20" s="69"/>
      <c r="FT20" s="69"/>
      <c r="FU20" s="69"/>
      <c r="FV20" s="69"/>
      <c r="FW20" s="69"/>
      <c r="FX20" s="69"/>
      <c r="FY20" s="69"/>
      <c r="FZ20" s="69"/>
      <c r="GA20" s="69"/>
      <c r="GB20" s="69"/>
      <c r="GC20" s="69"/>
      <c r="GD20" s="69"/>
      <c r="GE20" s="69"/>
      <c r="GF20" s="69"/>
      <c r="GG20" s="69"/>
      <c r="GH20" s="69"/>
      <c r="GI20" s="69"/>
      <c r="GJ20" s="69"/>
      <c r="GK20" s="69"/>
      <c r="GL20" s="69"/>
      <c r="GM20" s="69"/>
      <c r="GN20" s="69"/>
      <c r="GO20" s="69"/>
      <c r="GP20" s="69"/>
      <c r="GQ20" s="69"/>
      <c r="GR20" s="69"/>
      <c r="GS20" s="69"/>
      <c r="GT20" s="69"/>
      <c r="GU20" s="69"/>
      <c r="GV20" s="69"/>
      <c r="GW20" s="69"/>
      <c r="GX20" s="69"/>
      <c r="GY20" s="69"/>
      <c r="GZ20" s="69"/>
      <c r="HA20" s="69"/>
      <c r="HB20" s="69"/>
      <c r="HC20" s="69"/>
      <c r="HD20" s="69"/>
      <c r="HE20" s="69"/>
      <c r="HF20" s="69"/>
      <c r="HG20" s="69"/>
      <c r="HH20" s="69"/>
      <c r="HI20" s="69"/>
      <c r="HJ20" s="69"/>
      <c r="HK20" s="69"/>
      <c r="HL20" s="69"/>
      <c r="HM20" s="69"/>
      <c r="HN20" s="69"/>
      <c r="HO20" s="69"/>
      <c r="HP20" s="69"/>
      <c r="HQ20" s="69"/>
      <c r="HR20" s="69"/>
      <c r="HS20" s="69"/>
      <c r="HT20" s="69"/>
      <c r="HU20" s="69"/>
      <c r="HV20" s="69"/>
      <c r="HW20" s="69"/>
      <c r="HX20" s="69"/>
      <c r="HY20" s="69"/>
      <c r="HZ20" s="69"/>
      <c r="IA20" s="69"/>
      <c r="IB20" s="69"/>
      <c r="IC20" s="69"/>
      <c r="ID20" s="69"/>
      <c r="IE20" s="69"/>
      <c r="IF20" s="69"/>
      <c r="IG20" s="69"/>
      <c r="IH20" s="69"/>
      <c r="II20" s="69"/>
      <c r="IJ20" s="69"/>
      <c r="IK20" s="69"/>
      <c r="IL20" s="69"/>
      <c r="IM20" s="69"/>
      <c r="IN20" s="69"/>
      <c r="IO20" s="69"/>
      <c r="IP20" s="69"/>
      <c r="IQ20" s="69"/>
      <c r="IR20" s="69"/>
      <c r="IS20" s="69"/>
      <c r="IT20" s="69"/>
      <c r="IU20" s="69"/>
      <c r="IV20" s="69"/>
      <c r="IW20" s="69"/>
      <c r="IX20" s="69"/>
      <c r="IY20" s="69"/>
      <c r="IZ20" s="69"/>
      <c r="JA20" s="69"/>
      <c r="JB20" s="69"/>
      <c r="JC20" s="69"/>
      <c r="JD20" s="69"/>
      <c r="JE20" s="69"/>
      <c r="JF20" s="69"/>
      <c r="JG20" s="69"/>
      <c r="JH20" s="69"/>
      <c r="JI20" s="69"/>
      <c r="JJ20" s="69"/>
      <c r="JK20" s="69"/>
      <c r="JL20" s="69"/>
      <c r="JM20" s="69"/>
      <c r="JN20" s="69"/>
      <c r="JO20" s="69"/>
      <c r="JP20" s="69"/>
      <c r="JQ20" s="69"/>
      <c r="JR20" s="69"/>
      <c r="JS20" s="69"/>
      <c r="JT20" s="69"/>
      <c r="JU20" s="69"/>
      <c r="JV20" s="69"/>
      <c r="JW20" s="69"/>
      <c r="JX20" s="69"/>
      <c r="JY20" s="69"/>
      <c r="JZ20" s="69"/>
      <c r="KA20" s="69"/>
      <c r="KB20" s="69"/>
      <c r="KC20" s="69"/>
      <c r="KD20" s="69"/>
      <c r="KE20" s="69"/>
      <c r="KF20" s="69"/>
      <c r="KG20" s="69"/>
      <c r="KH20" s="69"/>
      <c r="KI20" s="69"/>
      <c r="KJ20" s="69"/>
      <c r="KK20" s="69"/>
      <c r="KL20" s="69"/>
      <c r="KM20" s="69"/>
      <c r="KN20" s="69"/>
      <c r="KO20" s="69"/>
      <c r="KP20" s="69"/>
      <c r="KQ20" s="69"/>
      <c r="KR20" s="69"/>
      <c r="KS20" s="69"/>
      <c r="KT20" s="69"/>
      <c r="KU20" s="69"/>
      <c r="KV20" s="69"/>
      <c r="KW20" s="69"/>
      <c r="KX20" s="69"/>
      <c r="KY20" s="69"/>
      <c r="KZ20" s="69"/>
      <c r="LA20" s="69"/>
      <c r="LB20" s="69"/>
      <c r="LC20" s="69"/>
      <c r="LD20" s="69"/>
      <c r="LE20" s="69"/>
      <c r="LF20" s="69"/>
      <c r="LG20" s="69"/>
      <c r="LH20" s="69"/>
      <c r="LI20" s="69"/>
      <c r="LJ20" s="69"/>
      <c r="LK20" s="69"/>
      <c r="LL20" s="69"/>
      <c r="LM20" s="69"/>
      <c r="LN20" s="69"/>
      <c r="LO20" s="69"/>
      <c r="LP20" s="69"/>
      <c r="LQ20" s="69"/>
      <c r="LR20" s="69"/>
      <c r="LS20" s="69"/>
      <c r="LT20" s="69"/>
      <c r="LU20" s="69"/>
      <c r="LV20" s="69"/>
      <c r="LW20" s="69"/>
      <c r="LX20" s="69"/>
      <c r="LY20" s="69"/>
      <c r="LZ20" s="69"/>
      <c r="MA20" s="69"/>
      <c r="MB20" s="69"/>
      <c r="MC20" s="69"/>
      <c r="MD20" s="69"/>
      <c r="ME20" s="69"/>
      <c r="MF20" s="69"/>
      <c r="MG20" s="69"/>
      <c r="MH20" s="69"/>
      <c r="MI20" s="69"/>
      <c r="MJ20" s="69"/>
      <c r="MK20" s="69"/>
      <c r="ML20" s="69"/>
      <c r="MM20" s="69"/>
      <c r="MN20" s="69"/>
      <c r="MO20" s="69"/>
      <c r="MP20" s="69"/>
      <c r="MQ20" s="69"/>
      <c r="MR20" s="69"/>
      <c r="MS20" s="69"/>
      <c r="MT20" s="69"/>
      <c r="MU20" s="69"/>
      <c r="MV20" s="69"/>
      <c r="MW20" s="69"/>
      <c r="MX20" s="69"/>
      <c r="MY20" s="69"/>
      <c r="MZ20" s="69"/>
      <c r="NA20" s="69"/>
      <c r="NB20" s="69"/>
      <c r="NC20" s="69"/>
      <c r="ND20" s="69"/>
      <c r="NE20" s="69"/>
      <c r="NF20" s="69"/>
      <c r="NG20" s="69"/>
      <c r="NH20" s="69"/>
      <c r="NI20" s="69"/>
      <c r="NJ20" s="69"/>
      <c r="NK20" s="69"/>
      <c r="NL20" s="69"/>
      <c r="NM20" s="69"/>
      <c r="NN20" s="69"/>
      <c r="NO20" s="69"/>
      <c r="NP20" s="69"/>
      <c r="NQ20" s="69"/>
      <c r="NR20" s="69"/>
      <c r="NS20" s="69"/>
      <c r="NT20" s="69"/>
      <c r="NU20" s="69"/>
      <c r="NV20" s="69"/>
      <c r="NW20" s="69"/>
      <c r="NX20" s="69"/>
      <c r="NY20" s="69"/>
      <c r="NZ20" s="69"/>
      <c r="OA20" s="69"/>
      <c r="OB20" s="69"/>
      <c r="OC20" s="69"/>
      <c r="OD20" s="69"/>
      <c r="OE20" s="69"/>
      <c r="OF20" s="69"/>
      <c r="OG20" s="69"/>
      <c r="OH20" s="69"/>
      <c r="OI20" s="69"/>
      <c r="OJ20" s="69"/>
      <c r="OK20" s="69"/>
      <c r="OL20" s="69"/>
      <c r="OM20" s="69"/>
      <c r="ON20" s="69"/>
      <c r="OO20" s="69"/>
      <c r="OP20" s="69"/>
      <c r="OQ20" s="69"/>
      <c r="OR20" s="69"/>
      <c r="OS20" s="69"/>
      <c r="OT20" s="69"/>
      <c r="OU20" s="69"/>
      <c r="OV20" s="69"/>
      <c r="OW20" s="69"/>
      <c r="OX20" s="69"/>
      <c r="OY20" s="69"/>
      <c r="OZ20" s="69"/>
      <c r="PA20" s="69"/>
      <c r="PB20" s="69"/>
      <c r="PC20" s="69"/>
      <c r="PD20" s="69"/>
      <c r="PE20" s="69"/>
      <c r="PF20" s="69"/>
      <c r="PG20" s="69"/>
      <c r="PH20" s="69"/>
      <c r="PI20" s="69"/>
      <c r="PJ20" s="69"/>
      <c r="PK20" s="69"/>
      <c r="PL20" s="69"/>
      <c r="PM20" s="69"/>
      <c r="PN20" s="69"/>
      <c r="PO20" s="69"/>
      <c r="PP20" s="69"/>
      <c r="PQ20" s="69"/>
      <c r="PR20" s="69"/>
      <c r="PS20" s="69"/>
      <c r="PT20" s="69"/>
      <c r="PU20" s="69"/>
      <c r="PV20" s="69"/>
      <c r="PW20" s="69"/>
      <c r="PX20" s="69"/>
      <c r="PY20" s="69"/>
      <c r="PZ20" s="69"/>
      <c r="QA20" s="69"/>
      <c r="QB20" s="69"/>
      <c r="QC20" s="69"/>
      <c r="QD20" s="69"/>
      <c r="QE20" s="69"/>
      <c r="QF20" s="69"/>
      <c r="QG20" s="69"/>
      <c r="QH20" s="69"/>
      <c r="QI20" s="69"/>
      <c r="QJ20" s="69"/>
      <c r="QK20" s="69"/>
      <c r="QL20" s="69"/>
      <c r="QM20" s="69"/>
      <c r="QN20" s="69"/>
      <c r="QO20" s="69"/>
      <c r="QP20" s="69"/>
      <c r="QQ20" s="69"/>
      <c r="QR20" s="69"/>
      <c r="QS20" s="69"/>
      <c r="QT20" s="69"/>
      <c r="QU20" s="69"/>
      <c r="QV20" s="69"/>
      <c r="QW20" s="69"/>
      <c r="QX20" s="69"/>
      <c r="QY20" s="69"/>
      <c r="QZ20" s="69"/>
      <c r="RA20" s="69"/>
      <c r="RB20" s="69"/>
      <c r="RC20" s="69"/>
      <c r="RD20" s="69"/>
      <c r="RE20" s="69"/>
      <c r="RF20" s="69"/>
      <c r="RG20" s="69"/>
      <c r="RH20" s="69"/>
      <c r="RI20" s="69"/>
      <c r="RJ20" s="69"/>
      <c r="RK20" s="69"/>
      <c r="RL20" s="69"/>
      <c r="RM20" s="69"/>
      <c r="RN20" s="69"/>
      <c r="RO20" s="69"/>
      <c r="RP20" s="69"/>
      <c r="RQ20" s="69"/>
      <c r="RR20" s="69"/>
      <c r="RS20" s="69"/>
      <c r="RT20" s="69"/>
      <c r="RU20" s="69"/>
      <c r="RV20" s="69"/>
      <c r="RW20" s="69"/>
      <c r="RX20" s="69"/>
      <c r="RY20" s="69"/>
      <c r="RZ20" s="69"/>
      <c r="SA20" s="69"/>
      <c r="SB20" s="69"/>
      <c r="SC20" s="69"/>
      <c r="SD20" s="69"/>
      <c r="SE20" s="69"/>
      <c r="SF20" s="69"/>
      <c r="SG20" s="69"/>
      <c r="SH20" s="69"/>
      <c r="SI20" s="69"/>
      <c r="SJ20" s="69"/>
      <c r="SK20" s="69"/>
      <c r="SL20" s="69"/>
      <c r="SM20" s="69"/>
      <c r="SN20" s="69"/>
      <c r="SO20" s="69"/>
      <c r="SP20" s="69"/>
      <c r="SQ20" s="69"/>
      <c r="SR20" s="69"/>
      <c r="SS20" s="69"/>
      <c r="ST20" s="69"/>
      <c r="SU20" s="69"/>
      <c r="SV20" s="69"/>
      <c r="SW20" s="69"/>
      <c r="SX20" s="69"/>
      <c r="SY20" s="69"/>
      <c r="SZ20" s="69"/>
      <c r="TA20" s="69"/>
      <c r="TB20" s="69"/>
      <c r="TC20" s="69"/>
      <c r="TD20" s="69"/>
      <c r="TE20" s="69"/>
      <c r="TF20" s="69"/>
      <c r="TG20" s="69"/>
      <c r="TH20" s="69"/>
      <c r="TI20" s="69"/>
      <c r="TJ20" s="69"/>
      <c r="TK20" s="69"/>
      <c r="TL20" s="69"/>
      <c r="TM20" s="69"/>
      <c r="TN20" s="69"/>
      <c r="TO20" s="69"/>
      <c r="TP20" s="69"/>
      <c r="TQ20" s="69"/>
      <c r="TR20" s="69"/>
      <c r="TS20" s="69"/>
      <c r="TT20" s="69"/>
      <c r="TU20" s="69"/>
      <c r="TV20" s="69"/>
      <c r="TW20" s="69"/>
      <c r="TX20" s="69"/>
      <c r="TY20" s="69"/>
      <c r="TZ20" s="69"/>
      <c r="UA20" s="69"/>
      <c r="UB20" s="69"/>
      <c r="UC20" s="69"/>
      <c r="UD20" s="69"/>
      <c r="UE20" s="69"/>
      <c r="UF20" s="69"/>
      <c r="UG20" s="69"/>
      <c r="UH20" s="69"/>
      <c r="UI20" s="69"/>
      <c r="UJ20" s="69"/>
      <c r="UK20" s="69"/>
      <c r="UL20" s="69"/>
      <c r="UM20" s="69"/>
      <c r="UN20" s="69"/>
      <c r="UO20" s="69"/>
      <c r="UP20" s="69"/>
      <c r="UQ20" s="69"/>
      <c r="UR20" s="69"/>
      <c r="US20" s="69"/>
      <c r="UT20" s="69"/>
      <c r="UU20" s="69"/>
      <c r="UV20" s="69"/>
      <c r="UW20" s="69"/>
      <c r="UX20" s="69"/>
      <c r="UY20" s="69"/>
      <c r="UZ20" s="69"/>
      <c r="VA20" s="69"/>
      <c r="VB20" s="69"/>
      <c r="VC20" s="69"/>
      <c r="VD20" s="69"/>
      <c r="VE20" s="69"/>
      <c r="VF20" s="69"/>
      <c r="VG20" s="69"/>
      <c r="VH20" s="69"/>
      <c r="VI20" s="69"/>
      <c r="VJ20" s="69"/>
      <c r="VK20" s="69"/>
      <c r="VL20" s="69"/>
      <c r="VM20" s="69"/>
      <c r="VN20" s="69"/>
      <c r="VO20" s="69"/>
      <c r="VP20" s="69"/>
      <c r="VQ20" s="69"/>
      <c r="VR20" s="69"/>
      <c r="VS20" s="69"/>
      <c r="VT20" s="69"/>
      <c r="VU20" s="69"/>
      <c r="VV20" s="69"/>
      <c r="VW20" s="69"/>
      <c r="VX20" s="69"/>
      <c r="VY20" s="69"/>
      <c r="VZ20" s="69"/>
      <c r="WA20" s="69"/>
      <c r="WB20" s="69"/>
      <c r="WC20" s="69"/>
      <c r="WD20" s="69"/>
      <c r="WE20" s="69"/>
      <c r="WF20" s="69"/>
      <c r="WG20" s="69"/>
      <c r="WH20" s="69"/>
      <c r="WI20" s="69"/>
      <c r="WJ20" s="69"/>
      <c r="WK20" s="69"/>
      <c r="WL20" s="69"/>
      <c r="WM20" s="69"/>
      <c r="WN20" s="69"/>
      <c r="WO20" s="69"/>
      <c r="WP20" s="69"/>
      <c r="WQ20" s="69"/>
      <c r="WR20" s="69"/>
      <c r="WS20" s="69"/>
      <c r="WT20" s="69"/>
      <c r="WU20" s="69"/>
      <c r="WV20" s="69"/>
      <c r="WW20" s="69"/>
      <c r="WX20" s="69"/>
      <c r="WY20" s="69"/>
      <c r="WZ20" s="69"/>
      <c r="XA20" s="69"/>
      <c r="XB20" s="69"/>
      <c r="XC20" s="69"/>
      <c r="XD20" s="69"/>
      <c r="XE20" s="69"/>
      <c r="XF20" s="69"/>
      <c r="XG20" s="69"/>
      <c r="XH20" s="69"/>
      <c r="XI20" s="69"/>
      <c r="XJ20" s="69"/>
      <c r="XK20" s="69"/>
      <c r="XL20" s="69"/>
      <c r="XM20" s="69"/>
      <c r="XN20" s="69"/>
      <c r="XO20" s="69"/>
      <c r="XP20" s="69"/>
      <c r="XQ20" s="69"/>
      <c r="XR20" s="69"/>
      <c r="XS20" s="69"/>
      <c r="XT20" s="69"/>
      <c r="XU20" s="69"/>
      <c r="XV20" s="69"/>
      <c r="XW20" s="69"/>
      <c r="XX20" s="69"/>
      <c r="XY20" s="69"/>
      <c r="XZ20" s="69"/>
      <c r="YA20" s="69"/>
      <c r="YB20" s="69"/>
      <c r="YC20" s="69"/>
      <c r="YD20" s="69"/>
      <c r="YE20" s="69"/>
      <c r="YF20" s="69"/>
      <c r="YG20" s="69"/>
      <c r="YH20" s="69"/>
      <c r="YI20" s="69"/>
      <c r="YJ20" s="69"/>
      <c r="YK20" s="69"/>
      <c r="YL20" s="69"/>
      <c r="YM20" s="69"/>
      <c r="YN20" s="69"/>
      <c r="YO20" s="69"/>
      <c r="YP20" s="69"/>
      <c r="YQ20" s="69"/>
      <c r="YR20" s="69"/>
      <c r="YS20" s="69"/>
      <c r="YT20" s="69"/>
      <c r="YU20" s="69"/>
      <c r="YV20" s="69"/>
      <c r="YW20" s="69"/>
      <c r="YX20" s="69"/>
      <c r="YY20" s="69"/>
      <c r="YZ20" s="69"/>
      <c r="ZA20" s="69"/>
      <c r="ZB20" s="69"/>
      <c r="ZC20" s="69"/>
      <c r="ZD20" s="69"/>
      <c r="ZE20" s="69"/>
      <c r="ZF20" s="69"/>
      <c r="ZG20" s="69"/>
      <c r="ZH20" s="69"/>
      <c r="ZI20" s="69"/>
      <c r="ZJ20" s="69"/>
      <c r="ZK20" s="69"/>
      <c r="ZL20" s="69"/>
      <c r="ZM20" s="69"/>
      <c r="ZN20" s="69"/>
      <c r="ZO20" s="69"/>
      <c r="ZP20" s="69"/>
      <c r="ZQ20" s="69"/>
      <c r="ZR20" s="69"/>
      <c r="ZS20" s="69"/>
      <c r="ZT20" s="69"/>
      <c r="ZU20" s="69"/>
      <c r="ZV20" s="69"/>
      <c r="ZW20" s="69"/>
      <c r="ZX20" s="69"/>
      <c r="ZY20" s="69"/>
      <c r="ZZ20" s="69"/>
      <c r="AAA20" s="69"/>
      <c r="AAB20" s="69"/>
      <c r="AAC20" s="69"/>
      <c r="AAD20" s="69"/>
      <c r="AAE20" s="69"/>
      <c r="AAF20" s="69"/>
      <c r="AAG20" s="69"/>
      <c r="AAH20" s="69"/>
      <c r="AAI20" s="69"/>
      <c r="AAJ20" s="69"/>
      <c r="AAK20" s="69"/>
      <c r="AAL20" s="69"/>
      <c r="AAM20" s="69"/>
      <c r="AAN20" s="69"/>
      <c r="AAO20" s="69"/>
      <c r="AAP20" s="69"/>
      <c r="AAQ20" s="69"/>
      <c r="AAR20" s="69"/>
      <c r="AAS20" s="69"/>
      <c r="AAT20" s="69"/>
      <c r="AAU20" s="69"/>
      <c r="AAV20" s="69"/>
      <c r="AAW20" s="69"/>
      <c r="AAX20" s="69"/>
      <c r="AAY20" s="69"/>
      <c r="AAZ20" s="69"/>
      <c r="ABA20" s="69"/>
      <c r="ABB20" s="69"/>
      <c r="ABC20" s="69"/>
      <c r="ABD20" s="69"/>
      <c r="ABE20" s="69"/>
      <c r="ABF20" s="69"/>
      <c r="ABG20" s="69"/>
      <c r="ABH20" s="69"/>
      <c r="ABI20" s="69"/>
      <c r="ABJ20" s="69"/>
      <c r="ABK20" s="69"/>
      <c r="ABL20" s="69"/>
      <c r="ABM20" s="69"/>
      <c r="ABN20" s="69"/>
      <c r="ABO20" s="69"/>
      <c r="ABP20" s="69"/>
      <c r="ABQ20" s="69"/>
      <c r="ABR20" s="69"/>
      <c r="ABS20" s="69"/>
      <c r="ABT20" s="69"/>
      <c r="ABU20" s="69"/>
      <c r="ABV20" s="69"/>
      <c r="ABW20" s="69"/>
      <c r="ABX20" s="69"/>
      <c r="ABY20" s="69"/>
      <c r="ABZ20" s="69"/>
      <c r="ACA20" s="69"/>
      <c r="ACB20" s="69"/>
      <c r="ACC20" s="69"/>
      <c r="ACD20" s="69"/>
      <c r="ACE20" s="69"/>
      <c r="ACF20" s="69"/>
      <c r="ACG20" s="69"/>
      <c r="ACH20" s="69"/>
      <c r="ACI20" s="69"/>
      <c r="ACJ20" s="69"/>
      <c r="ACK20" s="69"/>
      <c r="ACL20" s="69"/>
      <c r="ACM20" s="69"/>
      <c r="ACN20" s="69"/>
      <c r="ACO20" s="69"/>
      <c r="ACP20" s="69"/>
      <c r="ACQ20" s="69"/>
      <c r="ACR20" s="69"/>
      <c r="ACS20" s="69"/>
      <c r="ACT20" s="69"/>
      <c r="ACU20" s="69"/>
      <c r="ACV20" s="69"/>
      <c r="ACW20" s="69"/>
      <c r="ACX20" s="69"/>
      <c r="ACY20" s="69"/>
      <c r="ACZ20" s="69"/>
      <c r="ADA20" s="69"/>
      <c r="ADB20" s="69"/>
      <c r="ADC20" s="69"/>
      <c r="ADD20" s="69"/>
      <c r="ADE20" s="69"/>
      <c r="ADF20" s="69"/>
      <c r="ADG20" s="69"/>
      <c r="ADH20" s="69"/>
      <c r="ADI20" s="69"/>
      <c r="ADJ20" s="69"/>
      <c r="ADK20" s="69"/>
      <c r="ADL20" s="69"/>
      <c r="ADM20" s="69"/>
      <c r="ADN20" s="69"/>
      <c r="ADO20" s="69"/>
      <c r="ADP20" s="69"/>
      <c r="ADQ20" s="69"/>
      <c r="ADR20" s="69"/>
      <c r="ADS20" s="69"/>
      <c r="ADT20" s="69"/>
      <c r="ADU20" s="69"/>
      <c r="ADV20" s="69"/>
      <c r="ADW20" s="69"/>
      <c r="ADX20" s="69"/>
      <c r="ADY20" s="69"/>
      <c r="ADZ20" s="69"/>
      <c r="AEA20" s="69"/>
      <c r="AEB20" s="69"/>
      <c r="AEC20" s="69"/>
      <c r="AED20" s="69"/>
      <c r="AEE20" s="69"/>
      <c r="AEF20" s="69"/>
      <c r="AEG20" s="69"/>
      <c r="AEH20" s="69"/>
      <c r="AEI20" s="69"/>
      <c r="AEJ20" s="69"/>
      <c r="AEK20" s="69"/>
      <c r="AEL20" s="69"/>
      <c r="AEM20" s="69"/>
      <c r="AEN20" s="69"/>
      <c r="AEO20" s="69"/>
      <c r="AEP20" s="69"/>
      <c r="AEQ20" s="69"/>
      <c r="AER20" s="69"/>
      <c r="AES20" s="69"/>
      <c r="AET20" s="69"/>
      <c r="AEU20" s="69"/>
      <c r="AEV20" s="69"/>
      <c r="AEW20" s="69"/>
      <c r="AEX20" s="69"/>
      <c r="AEY20" s="69"/>
      <c r="AEZ20" s="69"/>
      <c r="AFA20" s="69"/>
      <c r="AFB20" s="69"/>
      <c r="AFC20" s="69"/>
      <c r="AFD20" s="69"/>
      <c r="AFE20" s="69"/>
      <c r="AFF20" s="69"/>
      <c r="AFG20" s="69"/>
      <c r="AFH20" s="69"/>
      <c r="AFI20" s="69"/>
      <c r="AFJ20" s="69"/>
      <c r="AFK20" s="69"/>
      <c r="AFL20" s="69"/>
      <c r="AFM20" s="69"/>
      <c r="AFN20" s="69"/>
      <c r="AFO20" s="69"/>
      <c r="AFP20" s="69"/>
      <c r="AFQ20" s="69"/>
      <c r="AFR20" s="69"/>
      <c r="AFS20" s="69"/>
      <c r="AFT20" s="69"/>
      <c r="AFU20" s="69"/>
      <c r="AFV20" s="69"/>
      <c r="AFW20" s="69"/>
      <c r="AFX20" s="69"/>
      <c r="AFY20" s="69"/>
      <c r="AFZ20" s="69"/>
      <c r="AGA20" s="69"/>
      <c r="AGB20" s="69"/>
      <c r="AGC20" s="69"/>
      <c r="AGD20" s="69"/>
      <c r="AGE20" s="69"/>
      <c r="AGF20" s="69"/>
      <c r="AGG20" s="69"/>
      <c r="AGH20" s="69"/>
      <c r="AGI20" s="69"/>
      <c r="AGJ20" s="69"/>
      <c r="AGK20" s="69"/>
      <c r="AGL20" s="69"/>
      <c r="AGM20" s="69"/>
      <c r="AGN20" s="69"/>
      <c r="AGO20" s="69"/>
      <c r="AGP20" s="69"/>
      <c r="AGQ20" s="69"/>
      <c r="AGR20" s="69"/>
      <c r="AGS20" s="69"/>
      <c r="AGT20" s="69"/>
      <c r="AGU20" s="69"/>
      <c r="AGV20" s="69"/>
      <c r="AGW20" s="69"/>
      <c r="AGX20" s="69"/>
      <c r="AGY20" s="69"/>
      <c r="AGZ20" s="69"/>
      <c r="AHA20" s="69"/>
      <c r="AHB20" s="69"/>
      <c r="AHC20" s="69"/>
      <c r="AHD20" s="69"/>
      <c r="AHE20" s="69"/>
      <c r="AHF20" s="69"/>
      <c r="AHG20" s="69"/>
      <c r="AHH20" s="69"/>
      <c r="AHI20" s="69"/>
      <c r="AHJ20" s="69"/>
      <c r="AHK20" s="69"/>
      <c r="AHL20" s="69"/>
      <c r="AHM20" s="69"/>
      <c r="AHN20" s="69"/>
      <c r="AHO20" s="69"/>
      <c r="AHP20" s="69"/>
      <c r="AHQ20" s="69"/>
      <c r="AHR20" s="69"/>
      <c r="AHS20" s="69"/>
      <c r="AHT20" s="69"/>
      <c r="AHU20" s="69"/>
      <c r="AHV20" s="69"/>
      <c r="AHW20" s="69"/>
      <c r="AHX20" s="69"/>
      <c r="AHY20" s="69"/>
      <c r="AHZ20" s="69"/>
      <c r="AIA20" s="69"/>
      <c r="AIB20" s="69"/>
      <c r="AIC20" s="69"/>
      <c r="AID20" s="69"/>
      <c r="AIE20" s="69"/>
      <c r="AIF20" s="69"/>
      <c r="AIG20" s="69"/>
      <c r="AIH20" s="69"/>
      <c r="AII20" s="69"/>
      <c r="AIJ20" s="69"/>
      <c r="AIK20" s="69"/>
      <c r="AIL20" s="69"/>
      <c r="AIM20" s="69"/>
      <c r="AIN20" s="69"/>
      <c r="AIO20" s="69"/>
      <c r="AIP20" s="69"/>
      <c r="AIQ20" s="69"/>
      <c r="AIR20" s="69"/>
      <c r="AIS20" s="69"/>
      <c r="AIT20" s="69"/>
      <c r="AIU20" s="69"/>
      <c r="AIV20" s="69"/>
      <c r="AIW20" s="69"/>
      <c r="AIX20" s="69"/>
      <c r="AIY20" s="69"/>
      <c r="AIZ20" s="69"/>
      <c r="AJA20" s="69"/>
      <c r="AJB20" s="69"/>
      <c r="AJC20" s="69"/>
      <c r="AJD20" s="69"/>
      <c r="AJE20" s="69"/>
      <c r="AJF20" s="69"/>
      <c r="AJG20" s="69"/>
      <c r="AJH20" s="69"/>
      <c r="AJI20" s="69"/>
      <c r="AJJ20" s="69"/>
      <c r="AJK20" s="69"/>
      <c r="AJL20" s="69"/>
      <c r="AJM20" s="69"/>
      <c r="AJN20" s="69"/>
      <c r="AJO20" s="69"/>
      <c r="AJP20" s="69"/>
      <c r="AJQ20" s="69"/>
      <c r="AJR20" s="69"/>
      <c r="AJS20" s="69"/>
      <c r="AJT20" s="69"/>
      <c r="AJU20" s="69"/>
      <c r="AJV20" s="69"/>
      <c r="AJW20" s="69"/>
      <c r="AJX20" s="69"/>
      <c r="AJY20" s="69"/>
      <c r="AJZ20" s="69"/>
      <c r="AKA20" s="69"/>
      <c r="AKB20" s="69"/>
      <c r="AKC20" s="69"/>
      <c r="AKD20" s="69"/>
      <c r="AKE20" s="69"/>
      <c r="AKF20" s="69"/>
      <c r="AKG20" s="69"/>
      <c r="AKH20" s="69"/>
      <c r="AKI20" s="69"/>
      <c r="AKJ20" s="69"/>
      <c r="AKK20" s="69"/>
      <c r="AKL20" s="69"/>
      <c r="AKM20" s="69"/>
      <c r="AKN20" s="69"/>
      <c r="AKO20" s="69"/>
      <c r="AKP20" s="69"/>
      <c r="AKQ20" s="69"/>
      <c r="AKR20" s="69"/>
      <c r="AKS20" s="69"/>
      <c r="AKT20" s="69"/>
      <c r="AKU20" s="69"/>
      <c r="AKV20" s="69"/>
      <c r="AKW20" s="69"/>
      <c r="AKX20" s="69"/>
      <c r="AKY20" s="69"/>
      <c r="AKZ20" s="69"/>
      <c r="ALA20" s="69"/>
      <c r="ALB20" s="69"/>
      <c r="ALC20" s="69"/>
      <c r="ALD20" s="69"/>
      <c r="ALE20" s="69"/>
      <c r="ALF20" s="69"/>
      <c r="ALG20" s="69"/>
      <c r="ALH20" s="69"/>
      <c r="ALI20" s="69"/>
      <c r="ALJ20" s="69"/>
      <c r="ALK20" s="69"/>
      <c r="ALL20" s="69"/>
      <c r="ALM20" s="69"/>
      <c r="ALN20" s="69"/>
      <c r="ALO20" s="69"/>
      <c r="ALP20" s="69"/>
      <c r="ALQ20" s="69"/>
      <c r="ALR20" s="69"/>
      <c r="ALS20" s="69"/>
      <c r="ALT20" s="69"/>
      <c r="ALU20" s="69"/>
      <c r="ALV20" s="69"/>
      <c r="ALW20" s="69"/>
      <c r="ALX20" s="69"/>
      <c r="ALY20" s="69"/>
      <c r="ALZ20" s="69"/>
      <c r="AMA20" s="69"/>
      <c r="AMB20" s="69"/>
      <c r="AMC20" s="69"/>
      <c r="AMD20" s="69"/>
      <c r="AME20" s="69"/>
      <c r="AMF20" s="69"/>
      <c r="AMG20" s="69"/>
      <c r="AMH20" s="69"/>
      <c r="AMI20" s="69"/>
      <c r="AMJ20" s="69"/>
      <c r="AMK20" s="69"/>
      <c r="AML20" s="69"/>
      <c r="AMM20" s="69"/>
      <c r="AMN20" s="69"/>
      <c r="AMO20" s="69"/>
      <c r="AMP20" s="69"/>
      <c r="AMQ20" s="69"/>
      <c r="AMR20" s="69"/>
      <c r="AMS20" s="69"/>
      <c r="AMT20" s="69"/>
      <c r="AMU20" s="69"/>
      <c r="AMV20" s="69"/>
      <c r="AMW20" s="69"/>
      <c r="AMX20" s="69"/>
      <c r="AMY20" s="69"/>
      <c r="AMZ20" s="69"/>
      <c r="ANA20" s="69"/>
      <c r="ANB20" s="69"/>
      <c r="ANC20" s="69"/>
      <c r="AND20" s="69"/>
      <c r="ANE20" s="69"/>
      <c r="ANF20" s="69"/>
      <c r="ANG20" s="69"/>
      <c r="ANH20" s="69"/>
      <c r="ANI20" s="69"/>
      <c r="ANJ20" s="69"/>
      <c r="ANK20" s="69"/>
      <c r="ANL20" s="69"/>
      <c r="ANM20" s="69"/>
      <c r="ANN20" s="69"/>
      <c r="ANO20" s="69"/>
      <c r="ANP20" s="69"/>
      <c r="ANQ20" s="69"/>
      <c r="ANR20" s="69"/>
      <c r="ANS20" s="69"/>
      <c r="ANT20" s="69"/>
      <c r="ANU20" s="69"/>
      <c r="ANV20" s="69"/>
      <c r="ANW20" s="69"/>
      <c r="ANX20" s="69"/>
      <c r="ANY20" s="69"/>
      <c r="ANZ20" s="69"/>
      <c r="AOA20" s="69"/>
      <c r="AOB20" s="69"/>
      <c r="AOC20" s="69"/>
      <c r="AOD20" s="69"/>
      <c r="AOE20" s="69"/>
      <c r="AOF20" s="69"/>
      <c r="AOG20" s="69"/>
      <c r="AOH20" s="69"/>
      <c r="AOI20" s="69"/>
      <c r="AOJ20" s="69"/>
      <c r="AOK20" s="69"/>
      <c r="AOL20" s="69"/>
      <c r="AOM20" s="69"/>
      <c r="AON20" s="69"/>
      <c r="AOO20" s="69"/>
      <c r="AOP20" s="69"/>
      <c r="AOQ20" s="69"/>
      <c r="AOR20" s="69"/>
      <c r="AOS20" s="69"/>
      <c r="AOT20" s="69"/>
      <c r="AOU20" s="69"/>
      <c r="AOV20" s="69"/>
      <c r="AOW20" s="69"/>
      <c r="AOX20" s="69"/>
      <c r="AOY20" s="69"/>
      <c r="AOZ20" s="69"/>
      <c r="APA20" s="69"/>
      <c r="APB20" s="69"/>
      <c r="APC20" s="69"/>
      <c r="APD20" s="69"/>
      <c r="APE20" s="69"/>
      <c r="APF20" s="69"/>
      <c r="APG20" s="69"/>
      <c r="APH20" s="69"/>
      <c r="API20" s="69"/>
      <c r="APJ20" s="69"/>
      <c r="APK20" s="69"/>
      <c r="APL20" s="69"/>
      <c r="APM20" s="69"/>
      <c r="APN20" s="69"/>
      <c r="APO20" s="69"/>
      <c r="APP20" s="69"/>
      <c r="APQ20" s="69"/>
      <c r="APR20" s="69"/>
      <c r="APS20" s="69"/>
      <c r="APT20" s="69"/>
      <c r="APU20" s="69"/>
      <c r="APV20" s="69"/>
      <c r="APW20" s="69"/>
      <c r="APX20" s="69"/>
      <c r="APY20" s="69"/>
      <c r="APZ20" s="69"/>
      <c r="AQA20" s="69"/>
      <c r="AQB20" s="69"/>
      <c r="AQC20" s="69"/>
      <c r="AQD20" s="69"/>
      <c r="AQE20" s="69"/>
      <c r="AQF20" s="69"/>
      <c r="AQG20" s="69"/>
      <c r="AQH20" s="69"/>
      <c r="AQI20" s="69"/>
      <c r="AQJ20" s="69"/>
      <c r="AQK20" s="69"/>
      <c r="AQL20" s="69"/>
      <c r="AQM20" s="69"/>
      <c r="AQN20" s="69"/>
      <c r="AQO20" s="69"/>
      <c r="AQP20" s="69"/>
      <c r="AQQ20" s="69"/>
      <c r="AQR20" s="69"/>
      <c r="AQS20" s="69"/>
      <c r="AQT20" s="69"/>
      <c r="AQU20" s="69"/>
      <c r="AQV20" s="69"/>
      <c r="AQW20" s="69"/>
      <c r="AQX20" s="69"/>
      <c r="AQY20" s="69"/>
      <c r="AQZ20" s="69"/>
      <c r="ARA20" s="69"/>
      <c r="ARB20" s="69"/>
      <c r="ARC20" s="69"/>
      <c r="ARD20" s="69"/>
      <c r="ARE20" s="69"/>
      <c r="ARF20" s="69"/>
      <c r="ARG20" s="69"/>
      <c r="ARH20" s="69"/>
      <c r="ARI20" s="69"/>
      <c r="ARJ20" s="69"/>
      <c r="ARK20" s="69"/>
      <c r="ARL20" s="69"/>
      <c r="ARM20" s="69"/>
      <c r="ARN20" s="69"/>
      <c r="ARO20" s="69"/>
      <c r="ARP20" s="69"/>
      <c r="ARQ20" s="69"/>
      <c r="ARR20" s="69"/>
      <c r="ARS20" s="69"/>
      <c r="ART20" s="69"/>
      <c r="ARU20" s="69"/>
      <c r="ARV20" s="69"/>
      <c r="ARW20" s="69"/>
      <c r="ARX20" s="69"/>
      <c r="ARY20" s="69"/>
      <c r="ARZ20" s="69"/>
      <c r="ASA20" s="69"/>
      <c r="ASB20" s="69"/>
      <c r="ASC20" s="69"/>
      <c r="ASD20" s="69"/>
      <c r="ASE20" s="69"/>
      <c r="ASF20" s="69"/>
      <c r="ASG20" s="69"/>
      <c r="ASH20" s="69"/>
      <c r="ASI20" s="69"/>
      <c r="ASJ20" s="69"/>
      <c r="ASK20" s="69"/>
      <c r="ASL20" s="69"/>
      <c r="ASM20" s="69"/>
      <c r="ASN20" s="69"/>
      <c r="ASO20" s="69"/>
      <c r="ASP20" s="69"/>
      <c r="ASQ20" s="69"/>
      <c r="ASR20" s="69"/>
      <c r="ASS20" s="69"/>
      <c r="AST20" s="69"/>
      <c r="ASU20" s="69"/>
      <c r="ASV20" s="69"/>
      <c r="ASW20" s="69"/>
      <c r="ASX20" s="69"/>
      <c r="ASY20" s="69"/>
      <c r="ASZ20" s="69"/>
      <c r="ATA20" s="69"/>
      <c r="ATB20" s="69"/>
      <c r="ATC20" s="69"/>
      <c r="ATD20" s="69"/>
      <c r="ATE20" s="69"/>
      <c r="ATF20" s="69"/>
      <c r="ATG20" s="69"/>
      <c r="ATH20" s="69"/>
      <c r="ATI20" s="69"/>
      <c r="ATJ20" s="69"/>
      <c r="ATK20" s="69"/>
      <c r="ATL20" s="69"/>
      <c r="ATM20" s="69"/>
      <c r="ATN20" s="69"/>
      <c r="ATO20" s="69"/>
      <c r="ATP20" s="69"/>
      <c r="ATQ20" s="69"/>
      <c r="ATR20" s="69"/>
      <c r="ATS20" s="69"/>
      <c r="ATT20" s="69"/>
      <c r="ATU20" s="69"/>
      <c r="ATV20" s="69"/>
      <c r="ATW20" s="69"/>
      <c r="ATX20" s="69"/>
      <c r="ATY20" s="69"/>
      <c r="ATZ20" s="69"/>
      <c r="AUA20" s="69"/>
      <c r="AUB20" s="69"/>
      <c r="AUC20" s="69"/>
      <c r="AUD20" s="69"/>
      <c r="AUE20" s="69"/>
      <c r="AUF20" s="69"/>
      <c r="AUG20" s="69"/>
      <c r="AUH20" s="69"/>
      <c r="AUI20" s="69"/>
      <c r="AUJ20" s="69"/>
      <c r="AUK20" s="69"/>
      <c r="AUL20" s="69"/>
      <c r="AUM20" s="69"/>
      <c r="AUN20" s="69"/>
      <c r="AUO20" s="69"/>
      <c r="AUP20" s="69"/>
      <c r="AUQ20" s="69"/>
      <c r="AUR20" s="69"/>
      <c r="AUS20" s="69"/>
      <c r="AUT20" s="69"/>
      <c r="AUU20" s="69"/>
      <c r="AUV20" s="69"/>
      <c r="AUW20" s="69"/>
      <c r="AUX20" s="69"/>
      <c r="AUY20" s="69"/>
      <c r="AUZ20" s="69"/>
      <c r="AVA20" s="69"/>
      <c r="AVB20" s="69"/>
      <c r="AVC20" s="69"/>
      <c r="AVD20" s="69"/>
      <c r="AVE20" s="69"/>
      <c r="AVF20" s="69"/>
      <c r="AVG20" s="69"/>
      <c r="AVH20" s="69"/>
      <c r="AVI20" s="69"/>
      <c r="AVJ20" s="69"/>
      <c r="AVK20" s="69"/>
      <c r="AVL20" s="69"/>
      <c r="AVM20" s="69"/>
      <c r="AVN20" s="69"/>
      <c r="AVO20" s="69"/>
      <c r="AVP20" s="69"/>
      <c r="AVQ20" s="69"/>
      <c r="AVR20" s="69"/>
      <c r="AVS20" s="69"/>
      <c r="AVT20" s="69"/>
      <c r="AVU20" s="69"/>
      <c r="AVV20" s="69"/>
      <c r="AVW20" s="69"/>
      <c r="AVX20" s="69"/>
      <c r="AVY20" s="69"/>
      <c r="AVZ20" s="69"/>
      <c r="AWA20" s="69"/>
      <c r="AWB20" s="69"/>
      <c r="AWC20" s="69"/>
      <c r="AWD20" s="69"/>
      <c r="AWE20" s="69"/>
      <c r="AWF20" s="69"/>
      <c r="AWG20" s="69"/>
      <c r="AWH20" s="69"/>
      <c r="AWI20" s="69"/>
      <c r="AWJ20" s="69"/>
      <c r="AWK20" s="69"/>
      <c r="AWL20" s="69"/>
      <c r="AWM20" s="69"/>
      <c r="AWN20" s="69"/>
      <c r="AWO20" s="69"/>
      <c r="AWP20" s="69"/>
      <c r="AWQ20" s="69"/>
      <c r="AWR20" s="69"/>
      <c r="AWS20" s="69"/>
      <c r="AWT20" s="69"/>
      <c r="AWU20" s="69"/>
      <c r="AWV20" s="69"/>
      <c r="AWW20" s="69"/>
      <c r="AWX20" s="69"/>
      <c r="AWY20" s="69"/>
      <c r="AWZ20" s="69"/>
      <c r="AXA20" s="69"/>
      <c r="AXB20" s="69"/>
      <c r="AXC20" s="69"/>
      <c r="AXD20" s="69"/>
      <c r="AXE20" s="69"/>
      <c r="AXF20" s="69"/>
      <c r="AXG20" s="69"/>
      <c r="AXH20" s="69"/>
      <c r="AXI20" s="69"/>
      <c r="AXJ20" s="69"/>
      <c r="AXK20" s="69"/>
      <c r="AXL20" s="69"/>
      <c r="AXM20" s="69"/>
      <c r="AXN20" s="69"/>
      <c r="AXO20" s="69"/>
      <c r="AXP20" s="69"/>
      <c r="AXQ20" s="69"/>
      <c r="AXR20" s="69"/>
      <c r="AXS20" s="69"/>
      <c r="AXT20" s="69"/>
      <c r="AXU20" s="69"/>
      <c r="AXV20" s="69"/>
      <c r="AXW20" s="69"/>
      <c r="AXX20" s="69"/>
      <c r="AXY20" s="69"/>
      <c r="AXZ20" s="69"/>
      <c r="AYA20" s="69"/>
      <c r="AYB20" s="69"/>
      <c r="AYC20" s="69"/>
      <c r="AYD20" s="69"/>
      <c r="AYE20" s="69"/>
      <c r="AYF20" s="69"/>
      <c r="AYG20" s="69"/>
      <c r="AYH20" s="69"/>
      <c r="AYI20" s="69"/>
      <c r="AYJ20" s="69"/>
      <c r="AYK20" s="69"/>
      <c r="AYL20" s="69"/>
      <c r="AYM20" s="69"/>
      <c r="AYN20" s="69"/>
      <c r="AYO20" s="69"/>
      <c r="AYP20" s="69"/>
      <c r="AYQ20" s="69"/>
      <c r="AYR20" s="69"/>
      <c r="AYS20" s="69"/>
      <c r="AYT20" s="69"/>
      <c r="AYU20" s="69"/>
      <c r="AYV20" s="69"/>
      <c r="AYW20" s="69"/>
      <c r="AYX20" s="69"/>
      <c r="AYY20" s="69"/>
      <c r="AYZ20" s="69"/>
      <c r="AZA20" s="69"/>
      <c r="AZB20" s="69"/>
      <c r="AZC20" s="69"/>
      <c r="AZD20" s="69"/>
      <c r="AZE20" s="69"/>
      <c r="AZF20" s="69"/>
      <c r="AZG20" s="69"/>
      <c r="AZH20" s="69"/>
      <c r="AZI20" s="69"/>
      <c r="AZJ20" s="69"/>
      <c r="AZK20" s="69"/>
      <c r="AZL20" s="69"/>
      <c r="AZM20" s="69"/>
      <c r="AZN20" s="69"/>
      <c r="AZO20" s="69"/>
      <c r="AZP20" s="69"/>
      <c r="AZQ20" s="69"/>
      <c r="AZR20" s="69"/>
      <c r="AZS20" s="69"/>
      <c r="AZT20" s="69"/>
      <c r="AZU20" s="69"/>
      <c r="AZV20" s="69"/>
      <c r="AZW20" s="69"/>
      <c r="AZX20" s="69"/>
      <c r="AZY20" s="69"/>
      <c r="AZZ20" s="69"/>
      <c r="BAA20" s="69"/>
      <c r="BAB20" s="69"/>
      <c r="BAC20" s="69"/>
      <c r="BAD20" s="69"/>
      <c r="BAE20" s="69"/>
      <c r="BAF20" s="69"/>
      <c r="BAG20" s="69"/>
      <c r="BAH20" s="69"/>
      <c r="BAI20" s="69"/>
      <c r="BAJ20" s="69"/>
      <c r="BAK20" s="69"/>
      <c r="BAL20" s="69"/>
      <c r="BAM20" s="69"/>
      <c r="BAN20" s="69"/>
      <c r="BAO20" s="69"/>
      <c r="BAP20" s="69"/>
      <c r="BAQ20" s="69"/>
      <c r="BAR20" s="69"/>
      <c r="BAS20" s="69"/>
      <c r="BAT20" s="69"/>
      <c r="BAU20" s="69"/>
      <c r="BAV20" s="69"/>
      <c r="BAW20" s="69"/>
      <c r="BAX20" s="69"/>
      <c r="BAY20" s="69"/>
      <c r="BAZ20" s="69"/>
      <c r="BBA20" s="69"/>
      <c r="BBB20" s="69"/>
      <c r="BBC20" s="69"/>
      <c r="BBD20" s="69"/>
      <c r="BBE20" s="69"/>
      <c r="BBF20" s="69"/>
      <c r="BBG20" s="69"/>
      <c r="BBH20" s="69"/>
      <c r="BBI20" s="69"/>
      <c r="BBJ20" s="69"/>
      <c r="BBK20" s="69"/>
      <c r="BBL20" s="69"/>
      <c r="BBM20" s="69"/>
      <c r="BBN20" s="69"/>
      <c r="BBO20" s="69"/>
      <c r="BBP20" s="69"/>
      <c r="BBQ20" s="69"/>
      <c r="BBR20" s="69"/>
      <c r="BBS20" s="69"/>
      <c r="BBT20" s="69"/>
      <c r="BBU20" s="69"/>
      <c r="BBV20" s="69"/>
      <c r="BBW20" s="69"/>
      <c r="BBX20" s="69"/>
      <c r="BBY20" s="69"/>
      <c r="BBZ20" s="69"/>
      <c r="BCA20" s="69"/>
      <c r="BCB20" s="69"/>
      <c r="BCC20" s="69"/>
      <c r="BCD20" s="69"/>
      <c r="BCE20" s="69"/>
      <c r="BCF20" s="69"/>
      <c r="BCG20" s="69"/>
      <c r="BCH20" s="69"/>
      <c r="BCI20" s="69"/>
      <c r="BCJ20" s="69"/>
      <c r="BCK20" s="69"/>
      <c r="BCL20" s="69"/>
      <c r="BCM20" s="69"/>
      <c r="BCN20" s="69"/>
      <c r="BCO20" s="69"/>
      <c r="BCP20" s="69"/>
      <c r="BCQ20" s="69"/>
      <c r="BCR20" s="69"/>
      <c r="BCS20" s="69"/>
      <c r="BCT20" s="69"/>
      <c r="BCU20" s="69"/>
      <c r="BCV20" s="69"/>
      <c r="BCW20" s="69"/>
      <c r="BCX20" s="69"/>
      <c r="BCY20" s="69"/>
      <c r="BCZ20" s="69"/>
      <c r="BDA20" s="69"/>
      <c r="BDB20" s="69"/>
      <c r="BDC20" s="69"/>
      <c r="BDD20" s="69"/>
      <c r="BDE20" s="69"/>
      <c r="BDF20" s="69"/>
      <c r="BDG20" s="69"/>
      <c r="BDH20" s="69"/>
      <c r="BDI20" s="69"/>
      <c r="BDJ20" s="69"/>
      <c r="BDK20" s="69"/>
      <c r="BDL20" s="69"/>
      <c r="BDM20" s="69"/>
      <c r="BDN20" s="69"/>
      <c r="BDO20" s="69"/>
      <c r="BDP20" s="69"/>
      <c r="BDQ20" s="69"/>
      <c r="BDR20" s="69"/>
      <c r="BDS20" s="69"/>
      <c r="BDT20" s="69"/>
      <c r="BDU20" s="69"/>
      <c r="BDV20" s="69"/>
      <c r="BDW20" s="69"/>
      <c r="BDX20" s="69"/>
      <c r="BDY20" s="69"/>
      <c r="BDZ20" s="69"/>
      <c r="BEA20" s="69"/>
      <c r="BEB20" s="69"/>
      <c r="BEC20" s="69"/>
      <c r="BED20" s="69"/>
      <c r="BEE20" s="69"/>
      <c r="BEF20" s="69"/>
      <c r="BEG20" s="69"/>
      <c r="BEH20" s="69"/>
      <c r="BEI20" s="69"/>
      <c r="BEJ20" s="69"/>
      <c r="BEK20" s="69"/>
      <c r="BEL20" s="69"/>
      <c r="BEM20" s="69"/>
      <c r="BEN20" s="69"/>
      <c r="BEO20" s="69"/>
      <c r="BEP20" s="69"/>
      <c r="BEQ20" s="69"/>
      <c r="BER20" s="69"/>
      <c r="BES20" s="69"/>
      <c r="BET20" s="69"/>
      <c r="BEU20" s="69"/>
      <c r="BEV20" s="69"/>
      <c r="BEW20" s="69"/>
      <c r="BEX20" s="69"/>
      <c r="BEY20" s="69"/>
      <c r="BEZ20" s="69"/>
      <c r="BFA20" s="69"/>
      <c r="BFB20" s="69"/>
      <c r="BFC20" s="69"/>
      <c r="BFD20" s="69"/>
      <c r="BFE20" s="69"/>
      <c r="BFF20" s="69"/>
      <c r="BFG20" s="69"/>
      <c r="BFH20" s="69"/>
      <c r="BFI20" s="69"/>
      <c r="BFJ20" s="69"/>
      <c r="BFK20" s="69"/>
      <c r="BFL20" s="69"/>
      <c r="BFM20" s="69"/>
      <c r="BFN20" s="69"/>
      <c r="BFO20" s="69"/>
      <c r="BFP20" s="69"/>
      <c r="BFQ20" s="69"/>
      <c r="BFR20" s="69"/>
      <c r="BFS20" s="69"/>
      <c r="BFT20" s="69"/>
      <c r="BFU20" s="69"/>
      <c r="BFV20" s="69"/>
      <c r="BFW20" s="69"/>
      <c r="BFX20" s="69"/>
      <c r="BFY20" s="69"/>
      <c r="BFZ20" s="69"/>
      <c r="BGA20" s="69"/>
      <c r="BGB20" s="69"/>
      <c r="BGC20" s="69"/>
      <c r="BGD20" s="69"/>
      <c r="BGE20" s="69"/>
      <c r="BGF20" s="69"/>
      <c r="BGG20" s="69"/>
      <c r="BGH20" s="69"/>
      <c r="BGI20" s="69"/>
      <c r="BGJ20" s="69"/>
      <c r="BGK20" s="69"/>
      <c r="BGL20" s="69"/>
      <c r="BGM20" s="69"/>
      <c r="BGN20" s="69"/>
      <c r="BGO20" s="69"/>
      <c r="BGP20" s="69"/>
      <c r="BGQ20" s="69"/>
      <c r="BGR20" s="69"/>
      <c r="BGS20" s="69"/>
      <c r="BGT20" s="69"/>
      <c r="BGU20" s="69"/>
      <c r="BGV20" s="69"/>
      <c r="BGW20" s="69"/>
      <c r="BGX20" s="69"/>
      <c r="BGY20" s="69"/>
      <c r="BGZ20" s="69"/>
      <c r="BHA20" s="69"/>
      <c r="BHB20" s="69"/>
      <c r="BHC20" s="69"/>
      <c r="BHD20" s="69"/>
      <c r="BHE20" s="69"/>
      <c r="BHF20" s="69"/>
      <c r="BHG20" s="69"/>
      <c r="BHH20" s="69"/>
      <c r="BHI20" s="69"/>
      <c r="BHJ20" s="69"/>
      <c r="BHK20" s="69"/>
      <c r="BHL20" s="69"/>
      <c r="BHM20" s="69"/>
      <c r="BHN20" s="69"/>
      <c r="BHO20" s="69"/>
      <c r="BHP20" s="69"/>
      <c r="BHQ20" s="69"/>
      <c r="BHR20" s="69"/>
      <c r="BHS20" s="69"/>
      <c r="BHT20" s="69"/>
      <c r="BHU20" s="69"/>
      <c r="BHV20" s="69"/>
      <c r="BHW20" s="69"/>
      <c r="BHX20" s="69"/>
      <c r="BHY20" s="69"/>
      <c r="BHZ20" s="69"/>
      <c r="BIA20" s="69"/>
      <c r="BIB20" s="69"/>
      <c r="BIC20" s="69"/>
      <c r="BID20" s="69"/>
      <c r="BIE20" s="69"/>
      <c r="BIF20" s="69"/>
      <c r="BIG20" s="69"/>
      <c r="BIH20" s="69"/>
      <c r="BII20" s="69"/>
      <c r="BIJ20" s="69"/>
      <c r="BIK20" s="69"/>
      <c r="BIL20" s="69"/>
      <c r="BIM20" s="69"/>
      <c r="BIN20" s="69"/>
      <c r="BIO20" s="69"/>
      <c r="BIP20" s="69"/>
      <c r="BIQ20" s="69"/>
      <c r="BIR20" s="69"/>
      <c r="BIS20" s="69"/>
      <c r="BIT20" s="69"/>
      <c r="BIU20" s="69"/>
      <c r="BIV20" s="69"/>
      <c r="BIW20" s="69"/>
      <c r="BIX20" s="69"/>
      <c r="BIY20" s="69"/>
      <c r="BIZ20" s="69"/>
      <c r="BJA20" s="69"/>
      <c r="BJB20" s="69"/>
      <c r="BJC20" s="69"/>
      <c r="BJD20" s="69"/>
      <c r="BJE20" s="69"/>
      <c r="BJF20" s="69"/>
      <c r="BJG20" s="69"/>
      <c r="BJH20" s="69"/>
      <c r="BJI20" s="69"/>
      <c r="BJJ20" s="69"/>
      <c r="BJK20" s="69"/>
      <c r="BJL20" s="69"/>
      <c r="BJM20" s="69"/>
      <c r="BJN20" s="69"/>
      <c r="BJO20" s="69"/>
      <c r="BJP20" s="69"/>
      <c r="BJQ20" s="69"/>
      <c r="BJR20" s="69"/>
      <c r="BJS20" s="69"/>
      <c r="BJT20" s="69"/>
      <c r="BJU20" s="69"/>
      <c r="BJV20" s="69"/>
      <c r="BJW20" s="69"/>
      <c r="BJX20" s="69"/>
      <c r="BJY20" s="69"/>
      <c r="BJZ20" s="69"/>
      <c r="BKA20" s="69"/>
      <c r="BKB20" s="69"/>
      <c r="BKC20" s="69"/>
      <c r="BKD20" s="69"/>
      <c r="BKE20" s="69"/>
      <c r="BKF20" s="69"/>
      <c r="BKG20" s="69"/>
      <c r="BKH20" s="69"/>
      <c r="BKI20" s="69"/>
      <c r="BKJ20" s="69"/>
      <c r="BKK20" s="69"/>
      <c r="BKL20" s="69"/>
      <c r="BKM20" s="69"/>
      <c r="BKN20" s="69"/>
      <c r="BKO20" s="69"/>
      <c r="BKP20" s="69"/>
      <c r="BKQ20" s="69"/>
      <c r="BKR20" s="69"/>
      <c r="BKS20" s="69"/>
      <c r="BKT20" s="69"/>
      <c r="BKU20" s="69"/>
      <c r="BKV20" s="69"/>
      <c r="BKW20" s="69"/>
      <c r="BKX20" s="69"/>
      <c r="BKY20" s="69"/>
      <c r="BKZ20" s="69"/>
      <c r="BLA20" s="69"/>
      <c r="BLB20" s="69"/>
      <c r="BLC20" s="69"/>
      <c r="BLD20" s="69"/>
      <c r="BLE20" s="69"/>
      <c r="BLF20" s="69"/>
      <c r="BLG20" s="69"/>
      <c r="BLH20" s="69"/>
      <c r="BLI20" s="69"/>
      <c r="BLJ20" s="69"/>
      <c r="BLK20" s="69"/>
      <c r="BLL20" s="69"/>
      <c r="BLM20" s="69"/>
      <c r="BLN20" s="69"/>
      <c r="BLO20" s="69"/>
      <c r="BLP20" s="69"/>
      <c r="BLQ20" s="69"/>
      <c r="BLR20" s="69"/>
      <c r="BLS20" s="69"/>
      <c r="BLT20" s="69"/>
      <c r="BLU20" s="69"/>
      <c r="BLV20" s="69"/>
      <c r="BLW20" s="69"/>
      <c r="BLX20" s="69"/>
      <c r="BLY20" s="69"/>
      <c r="BLZ20" s="69"/>
      <c r="BMA20" s="69"/>
      <c r="BMB20" s="69"/>
      <c r="BMC20" s="69"/>
      <c r="BMD20" s="69"/>
      <c r="BME20" s="69"/>
      <c r="BMF20" s="69"/>
      <c r="BMG20" s="69"/>
      <c r="BMH20" s="69"/>
      <c r="BMI20" s="69"/>
      <c r="BMJ20" s="69"/>
      <c r="BMK20" s="69"/>
      <c r="BML20" s="69"/>
      <c r="BMM20" s="69"/>
      <c r="BMN20" s="69"/>
      <c r="BMO20" s="69"/>
      <c r="BMP20" s="69"/>
      <c r="BMQ20" s="69"/>
      <c r="BMR20" s="69"/>
      <c r="BMS20" s="69"/>
      <c r="BMT20" s="69"/>
      <c r="BMU20" s="69"/>
      <c r="BMV20" s="69"/>
      <c r="BMW20" s="69"/>
      <c r="BMX20" s="69"/>
      <c r="BMY20" s="69"/>
      <c r="BMZ20" s="69"/>
      <c r="BNA20" s="69"/>
      <c r="BNB20" s="69"/>
      <c r="BNC20" s="69"/>
      <c r="BND20" s="69"/>
      <c r="BNE20" s="69"/>
      <c r="BNF20" s="69"/>
      <c r="BNG20" s="69"/>
      <c r="BNH20" s="69"/>
      <c r="BNI20" s="69"/>
      <c r="BNJ20" s="69"/>
      <c r="BNK20" s="69"/>
      <c r="BNL20" s="69"/>
      <c r="BNM20" s="69"/>
      <c r="BNN20" s="69"/>
      <c r="BNO20" s="69"/>
      <c r="BNP20" s="69"/>
      <c r="BNQ20" s="69"/>
      <c r="BNR20" s="69"/>
      <c r="BNS20" s="69"/>
      <c r="BNT20" s="69"/>
      <c r="BNU20" s="69"/>
      <c r="BNV20" s="69"/>
      <c r="BNW20" s="69"/>
      <c r="BNX20" s="69"/>
      <c r="BNY20" s="69"/>
      <c r="BNZ20" s="69"/>
      <c r="BOA20" s="69"/>
      <c r="BOB20" s="69"/>
      <c r="BOC20" s="69"/>
      <c r="BOD20" s="69"/>
      <c r="BOE20" s="69"/>
      <c r="BOF20" s="69"/>
      <c r="BOG20" s="69"/>
      <c r="BOH20" s="69"/>
      <c r="BOI20" s="69"/>
      <c r="BOJ20" s="69"/>
      <c r="BOK20" s="69"/>
      <c r="BOL20" s="69"/>
      <c r="BOM20" s="69"/>
      <c r="BON20" s="69"/>
      <c r="BOO20" s="69"/>
      <c r="BOP20" s="69"/>
      <c r="BOQ20" s="69"/>
      <c r="BOR20" s="69"/>
      <c r="BOS20" s="69"/>
      <c r="BOT20" s="69"/>
      <c r="BOU20" s="69"/>
      <c r="BOV20" s="69"/>
      <c r="BOW20" s="69"/>
      <c r="BOX20" s="69"/>
      <c r="BOY20" s="69"/>
      <c r="BOZ20" s="69"/>
      <c r="BPA20" s="69"/>
      <c r="BPB20" s="69"/>
      <c r="BPC20" s="69"/>
      <c r="BPD20" s="69"/>
      <c r="BPE20" s="69"/>
      <c r="BPF20" s="69"/>
      <c r="BPG20" s="69"/>
      <c r="BPH20" s="69"/>
      <c r="BPI20" s="69"/>
      <c r="BPJ20" s="69"/>
      <c r="BPK20" s="69"/>
      <c r="BPL20" s="69"/>
      <c r="BPM20" s="69"/>
      <c r="BPN20" s="69"/>
      <c r="BPO20" s="69"/>
      <c r="BPP20" s="69"/>
      <c r="BPQ20" s="69"/>
      <c r="BPR20" s="69"/>
      <c r="BPS20" s="69"/>
      <c r="BPT20" s="69"/>
      <c r="BPU20" s="69"/>
      <c r="BPV20" s="69"/>
      <c r="BPW20" s="69"/>
      <c r="BPX20" s="69"/>
      <c r="BPY20" s="69"/>
      <c r="BPZ20" s="69"/>
      <c r="BQA20" s="69"/>
      <c r="BQB20" s="69"/>
      <c r="BQC20" s="69"/>
      <c r="BQD20" s="69"/>
      <c r="BQE20" s="69"/>
      <c r="BQF20" s="69"/>
      <c r="BQG20" s="69"/>
      <c r="BQH20" s="69"/>
      <c r="BQI20" s="69"/>
      <c r="BQJ20" s="69"/>
      <c r="BQK20" s="69"/>
      <c r="BQL20" s="69"/>
      <c r="BQM20" s="69"/>
      <c r="BQN20" s="69"/>
      <c r="BQO20" s="69"/>
      <c r="BQP20" s="69"/>
      <c r="BQQ20" s="69"/>
      <c r="BQR20" s="69"/>
      <c r="BQS20" s="69"/>
      <c r="BQT20" s="69"/>
      <c r="BQU20" s="69"/>
      <c r="BQV20" s="69"/>
      <c r="BQW20" s="69"/>
      <c r="BQX20" s="69"/>
      <c r="BQY20" s="69"/>
      <c r="BQZ20" s="69"/>
      <c r="BRA20" s="69"/>
      <c r="BRB20" s="69"/>
      <c r="BRC20" s="69"/>
      <c r="BRD20" s="69"/>
      <c r="BRE20" s="69"/>
      <c r="BRF20" s="69"/>
      <c r="BRG20" s="69"/>
      <c r="BRH20" s="69"/>
      <c r="BRI20" s="69"/>
      <c r="BRJ20" s="69"/>
      <c r="BRK20" s="69"/>
      <c r="BRL20" s="69"/>
      <c r="BRM20" s="69"/>
      <c r="BRN20" s="69"/>
      <c r="BRO20" s="69"/>
      <c r="BRP20" s="69"/>
      <c r="BRQ20" s="69"/>
      <c r="BRR20" s="69"/>
      <c r="BRS20" s="69"/>
      <c r="BRT20" s="69"/>
      <c r="BRU20" s="69"/>
      <c r="BRV20" s="69"/>
      <c r="BRW20" s="69"/>
      <c r="BRX20" s="69"/>
      <c r="BRY20" s="69"/>
      <c r="BRZ20" s="69"/>
      <c r="BSA20" s="69"/>
      <c r="BSB20" s="69"/>
      <c r="BSC20" s="69"/>
      <c r="BSD20" s="69"/>
      <c r="BSE20" s="69"/>
      <c r="BSF20" s="69"/>
      <c r="BSG20" s="69"/>
      <c r="BSH20" s="69"/>
      <c r="BSI20" s="69"/>
      <c r="BSJ20" s="69"/>
      <c r="BSK20" s="69"/>
      <c r="BSL20" s="69"/>
      <c r="BSM20" s="69"/>
      <c r="BSN20" s="69"/>
      <c r="BSO20" s="69"/>
      <c r="BSP20" s="69"/>
      <c r="BSQ20" s="69"/>
      <c r="BSR20" s="69"/>
      <c r="BSS20" s="69"/>
      <c r="BST20" s="69"/>
      <c r="BSU20" s="69"/>
      <c r="BSV20" s="69"/>
      <c r="BSW20" s="69"/>
      <c r="BSX20" s="69"/>
      <c r="BSY20" s="69"/>
      <c r="BSZ20" s="69"/>
      <c r="BTA20" s="69"/>
      <c r="BTB20" s="69"/>
      <c r="BTC20" s="69"/>
      <c r="BTD20" s="69"/>
      <c r="BTE20" s="69"/>
      <c r="BTF20" s="69"/>
      <c r="BTG20" s="69"/>
      <c r="BTH20" s="69"/>
      <c r="BTI20" s="69"/>
      <c r="BTJ20" s="69"/>
      <c r="BTK20" s="69"/>
      <c r="BTL20" s="69"/>
      <c r="BTM20" s="69"/>
      <c r="BTN20" s="69"/>
      <c r="BTO20" s="69"/>
      <c r="BTP20" s="69"/>
      <c r="BTQ20" s="69"/>
      <c r="BTR20" s="69"/>
      <c r="BTS20" s="69"/>
      <c r="BTT20" s="69"/>
      <c r="BTU20" s="69"/>
      <c r="BTV20" s="69"/>
      <c r="BTW20" s="69"/>
      <c r="BTX20" s="69"/>
      <c r="BTY20" s="69"/>
      <c r="BTZ20" s="69"/>
      <c r="BUA20" s="69"/>
      <c r="BUB20" s="69"/>
      <c r="BUC20" s="69"/>
      <c r="BUD20" s="69"/>
      <c r="BUE20" s="69"/>
      <c r="BUF20" s="69"/>
      <c r="BUG20" s="69"/>
      <c r="BUH20" s="69"/>
      <c r="BUI20" s="69"/>
      <c r="BUJ20" s="69"/>
      <c r="BUK20" s="69"/>
      <c r="BUL20" s="69"/>
      <c r="BUM20" s="69"/>
      <c r="BUN20" s="69"/>
      <c r="BUO20" s="69"/>
      <c r="BUP20" s="69"/>
      <c r="BUQ20" s="69"/>
      <c r="BUR20" s="69"/>
      <c r="BUS20" s="69"/>
      <c r="BUT20" s="69"/>
      <c r="BUU20" s="69"/>
      <c r="BUV20" s="69"/>
      <c r="BUW20" s="69"/>
      <c r="BUX20" s="69"/>
      <c r="BUY20" s="69"/>
      <c r="BUZ20" s="69"/>
      <c r="BVA20" s="69"/>
      <c r="BVB20" s="69"/>
      <c r="BVC20" s="69"/>
      <c r="BVD20" s="69"/>
      <c r="BVE20" s="69"/>
      <c r="BVF20" s="69"/>
      <c r="BVG20" s="69"/>
      <c r="BVH20" s="69"/>
      <c r="BVI20" s="69"/>
      <c r="BVJ20" s="69"/>
      <c r="BVK20" s="69"/>
      <c r="BVL20" s="69"/>
      <c r="BVM20" s="69"/>
      <c r="BVN20" s="69"/>
      <c r="BVO20" s="69"/>
      <c r="BVP20" s="69"/>
      <c r="BVQ20" s="69"/>
      <c r="BVR20" s="69"/>
      <c r="BVS20" s="69"/>
      <c r="BVT20" s="69"/>
      <c r="BVU20" s="69"/>
      <c r="BVV20" s="69"/>
      <c r="BVW20" s="69"/>
      <c r="BVX20" s="69"/>
      <c r="BVY20" s="69"/>
      <c r="BVZ20" s="69"/>
      <c r="BWA20" s="69"/>
      <c r="BWB20" s="69"/>
      <c r="BWC20" s="69"/>
      <c r="BWD20" s="69"/>
      <c r="BWE20" s="69"/>
      <c r="BWF20" s="69"/>
      <c r="BWG20" s="69"/>
      <c r="BWH20" s="69"/>
      <c r="BWI20" s="69"/>
      <c r="BWJ20" s="69"/>
      <c r="BWK20" s="69"/>
      <c r="BWL20" s="69"/>
      <c r="BWM20" s="69"/>
      <c r="BWN20" s="69"/>
      <c r="BWO20" s="69"/>
      <c r="BWP20" s="69"/>
      <c r="BWQ20" s="69"/>
      <c r="BWR20" s="69"/>
      <c r="BWS20" s="69"/>
      <c r="BWT20" s="69"/>
      <c r="BWU20" s="69"/>
      <c r="BWV20" s="69"/>
      <c r="BWW20" s="69"/>
      <c r="BWX20" s="69"/>
      <c r="BWY20" s="69"/>
      <c r="BWZ20" s="69"/>
      <c r="BXA20" s="69"/>
      <c r="BXB20" s="69"/>
      <c r="BXC20" s="69"/>
      <c r="BXD20" s="69"/>
      <c r="BXE20" s="69"/>
      <c r="BXF20" s="69"/>
      <c r="BXG20" s="69"/>
      <c r="BXH20" s="69"/>
      <c r="BXI20" s="69"/>
      <c r="BXJ20" s="69"/>
      <c r="BXK20" s="69"/>
      <c r="BXL20" s="69"/>
      <c r="BXM20" s="69"/>
      <c r="BXN20" s="69"/>
      <c r="BXO20" s="69"/>
      <c r="BXP20" s="69"/>
      <c r="BXQ20" s="69"/>
      <c r="BXR20" s="69"/>
      <c r="BXS20" s="69"/>
      <c r="BXT20" s="69"/>
      <c r="BXU20" s="69"/>
      <c r="BXV20" s="69"/>
      <c r="BXW20" s="69"/>
      <c r="BXX20" s="69"/>
      <c r="BXY20" s="69"/>
      <c r="BXZ20" s="69"/>
      <c r="BYA20" s="69"/>
      <c r="BYB20" s="69"/>
      <c r="BYC20" s="69"/>
      <c r="BYD20" s="69"/>
      <c r="BYE20" s="69"/>
      <c r="BYF20" s="69"/>
      <c r="BYG20" s="69"/>
      <c r="BYH20" s="69"/>
      <c r="BYI20" s="69"/>
      <c r="BYJ20" s="69"/>
      <c r="BYK20" s="69"/>
      <c r="BYL20" s="69"/>
      <c r="BYM20" s="69"/>
      <c r="BYN20" s="69"/>
      <c r="BYO20" s="69"/>
      <c r="BYP20" s="69"/>
      <c r="BYQ20" s="69"/>
      <c r="BYR20" s="69"/>
      <c r="BYS20" s="69"/>
      <c r="BYT20" s="69"/>
      <c r="BYU20" s="69"/>
      <c r="BYV20" s="69"/>
      <c r="BYW20" s="69"/>
      <c r="BYX20" s="69"/>
      <c r="BYY20" s="69"/>
      <c r="BYZ20" s="69"/>
      <c r="BZA20" s="69"/>
      <c r="BZB20" s="69"/>
      <c r="BZC20" s="69"/>
      <c r="BZD20" s="69"/>
      <c r="BZE20" s="69"/>
      <c r="BZF20" s="69"/>
      <c r="BZG20" s="69"/>
      <c r="BZH20" s="69"/>
      <c r="BZI20" s="69"/>
      <c r="BZJ20" s="69"/>
      <c r="BZK20" s="69"/>
      <c r="BZL20" s="69"/>
      <c r="BZM20" s="69"/>
      <c r="BZN20" s="69"/>
      <c r="BZO20" s="69"/>
      <c r="BZP20" s="69"/>
      <c r="BZQ20" s="69"/>
      <c r="BZR20" s="69"/>
      <c r="BZS20" s="69"/>
      <c r="BZT20" s="69"/>
      <c r="BZU20" s="69"/>
      <c r="BZV20" s="69"/>
      <c r="BZW20" s="69"/>
      <c r="BZX20" s="69"/>
      <c r="BZY20" s="69"/>
      <c r="BZZ20" s="69"/>
      <c r="CAA20" s="69"/>
      <c r="CAB20" s="69"/>
      <c r="CAC20" s="69"/>
      <c r="CAD20" s="69"/>
      <c r="CAE20" s="69"/>
      <c r="CAF20" s="69"/>
      <c r="CAG20" s="69"/>
      <c r="CAH20" s="69"/>
      <c r="CAI20" s="69"/>
      <c r="CAJ20" s="69"/>
      <c r="CAK20" s="69"/>
      <c r="CAL20" s="69"/>
      <c r="CAM20" s="69"/>
      <c r="CAN20" s="69"/>
      <c r="CAO20" s="69"/>
      <c r="CAP20" s="69"/>
      <c r="CAQ20" s="69"/>
      <c r="CAR20" s="69"/>
      <c r="CAS20" s="69"/>
      <c r="CAT20" s="69"/>
      <c r="CAU20" s="69"/>
      <c r="CAV20" s="69"/>
      <c r="CAW20" s="69"/>
      <c r="CAX20" s="69"/>
      <c r="CAY20" s="69"/>
      <c r="CAZ20" s="69"/>
      <c r="CBA20" s="69"/>
      <c r="CBB20" s="69"/>
      <c r="CBC20" s="69"/>
      <c r="CBD20" s="69"/>
      <c r="CBE20" s="69"/>
      <c r="CBF20" s="69"/>
      <c r="CBG20" s="69"/>
      <c r="CBH20" s="69"/>
      <c r="CBI20" s="69"/>
      <c r="CBJ20" s="69"/>
      <c r="CBK20" s="69"/>
      <c r="CBL20" s="69"/>
      <c r="CBM20" s="69"/>
      <c r="CBN20" s="69"/>
      <c r="CBO20" s="69"/>
      <c r="CBP20" s="69"/>
      <c r="CBQ20" s="69"/>
      <c r="CBR20" s="69"/>
      <c r="CBS20" s="69"/>
      <c r="CBT20" s="69"/>
      <c r="CBU20" s="69"/>
      <c r="CBV20" s="69"/>
      <c r="CBW20" s="69"/>
      <c r="CBX20" s="69"/>
      <c r="CBY20" s="69"/>
      <c r="CBZ20" s="69"/>
      <c r="CCA20" s="69"/>
      <c r="CCB20" s="69"/>
      <c r="CCC20" s="69"/>
      <c r="CCD20" s="69"/>
      <c r="CCE20" s="69"/>
      <c r="CCF20" s="69"/>
      <c r="CCG20" s="69"/>
      <c r="CCH20" s="69"/>
      <c r="CCI20" s="69"/>
      <c r="CCJ20" s="69"/>
      <c r="CCK20" s="69"/>
      <c r="CCL20" s="69"/>
      <c r="CCM20" s="69"/>
      <c r="CCN20" s="69"/>
      <c r="CCO20" s="69"/>
      <c r="CCP20" s="69"/>
      <c r="CCQ20" s="69"/>
      <c r="CCR20" s="69"/>
      <c r="CCS20" s="69"/>
      <c r="CCT20" s="69"/>
      <c r="CCU20" s="69"/>
      <c r="CCV20" s="69"/>
      <c r="CCW20" s="69"/>
      <c r="CCX20" s="69"/>
      <c r="CCY20" s="69"/>
      <c r="CCZ20" s="69"/>
      <c r="CDA20" s="69"/>
      <c r="CDB20" s="69"/>
      <c r="CDC20" s="69"/>
      <c r="CDD20" s="69"/>
      <c r="CDE20" s="69"/>
      <c r="CDF20" s="69"/>
      <c r="CDG20" s="69"/>
      <c r="CDH20" s="69"/>
      <c r="CDI20" s="69"/>
      <c r="CDJ20" s="69"/>
      <c r="CDK20" s="69"/>
      <c r="CDL20" s="69"/>
      <c r="CDM20" s="69"/>
      <c r="CDN20" s="69"/>
      <c r="CDO20" s="69"/>
      <c r="CDP20" s="69"/>
      <c r="CDQ20" s="69"/>
      <c r="CDR20" s="69"/>
      <c r="CDS20" s="69"/>
      <c r="CDT20" s="69"/>
      <c r="CDU20" s="69"/>
      <c r="CDV20" s="69"/>
      <c r="CDW20" s="69"/>
      <c r="CDX20" s="69"/>
      <c r="CDY20" s="69"/>
      <c r="CDZ20" s="69"/>
      <c r="CEA20" s="69"/>
      <c r="CEB20" s="69"/>
      <c r="CEC20" s="69"/>
      <c r="CED20" s="69"/>
      <c r="CEE20" s="69"/>
      <c r="CEF20" s="69"/>
      <c r="CEG20" s="69"/>
      <c r="CEH20" s="69"/>
      <c r="CEI20" s="69"/>
      <c r="CEJ20" s="69"/>
      <c r="CEK20" s="69"/>
      <c r="CEL20" s="69"/>
      <c r="CEM20" s="69"/>
      <c r="CEN20" s="69"/>
      <c r="CEO20" s="69"/>
      <c r="CEP20" s="69"/>
      <c r="CEQ20" s="69"/>
      <c r="CER20" s="69"/>
      <c r="CES20" s="69"/>
      <c r="CET20" s="69"/>
      <c r="CEU20" s="69"/>
      <c r="CEV20" s="69"/>
      <c r="CEW20" s="69"/>
      <c r="CEX20" s="69"/>
      <c r="CEY20" s="69"/>
      <c r="CEZ20" s="69"/>
      <c r="CFA20" s="69"/>
      <c r="CFB20" s="69"/>
      <c r="CFC20" s="69"/>
      <c r="CFD20" s="69"/>
      <c r="CFE20" s="69"/>
      <c r="CFF20" s="69"/>
      <c r="CFG20" s="69"/>
      <c r="CFH20" s="69"/>
      <c r="CFI20" s="69"/>
      <c r="CFJ20" s="69"/>
      <c r="CFK20" s="69"/>
      <c r="CFL20" s="69"/>
      <c r="CFM20" s="69"/>
      <c r="CFN20" s="69"/>
      <c r="CFO20" s="69"/>
      <c r="CFP20" s="69"/>
      <c r="CFQ20" s="69"/>
      <c r="CFR20" s="69"/>
      <c r="CFS20" s="69"/>
      <c r="CFT20" s="69"/>
      <c r="CFU20" s="69"/>
      <c r="CFV20" s="69"/>
      <c r="CFW20" s="69"/>
      <c r="CFX20" s="69"/>
      <c r="CFY20" s="69"/>
      <c r="CFZ20" s="69"/>
      <c r="CGA20" s="69"/>
      <c r="CGB20" s="69"/>
      <c r="CGC20" s="69"/>
      <c r="CGD20" s="69"/>
      <c r="CGE20" s="69"/>
      <c r="CGF20" s="69"/>
      <c r="CGG20" s="69"/>
      <c r="CGH20" s="69"/>
      <c r="CGI20" s="69"/>
      <c r="CGJ20" s="69"/>
      <c r="CGK20" s="69"/>
      <c r="CGL20" s="69"/>
      <c r="CGM20" s="69"/>
      <c r="CGN20" s="69"/>
      <c r="CGO20" s="69"/>
      <c r="CGP20" s="69"/>
      <c r="CGQ20" s="69"/>
      <c r="CGR20" s="69"/>
      <c r="CGS20" s="69"/>
      <c r="CGT20" s="69"/>
      <c r="CGU20" s="69"/>
      <c r="CGV20" s="69"/>
      <c r="CGW20" s="69"/>
      <c r="CGX20" s="69"/>
      <c r="CGY20" s="69"/>
      <c r="CGZ20" s="69"/>
      <c r="CHA20" s="69"/>
      <c r="CHB20" s="69"/>
      <c r="CHC20" s="69"/>
      <c r="CHD20" s="69"/>
      <c r="CHE20" s="69"/>
      <c r="CHF20" s="69"/>
      <c r="CHG20" s="69"/>
      <c r="CHH20" s="69"/>
      <c r="CHI20" s="69"/>
      <c r="CHJ20" s="69"/>
      <c r="CHK20" s="69"/>
      <c r="CHL20" s="69"/>
      <c r="CHM20" s="69"/>
      <c r="CHN20" s="69"/>
      <c r="CHO20" s="69"/>
      <c r="CHP20" s="69"/>
      <c r="CHQ20" s="69"/>
      <c r="CHR20" s="69"/>
      <c r="CHS20" s="69"/>
      <c r="CHT20" s="69"/>
      <c r="CHU20" s="69"/>
      <c r="CHV20" s="69"/>
      <c r="CHW20" s="69"/>
      <c r="CHX20" s="69"/>
      <c r="CHY20" s="69"/>
      <c r="CHZ20" s="69"/>
      <c r="CIA20" s="69"/>
      <c r="CIB20" s="69"/>
      <c r="CIC20" s="69"/>
      <c r="CID20" s="69"/>
      <c r="CIE20" s="69"/>
      <c r="CIF20" s="69"/>
      <c r="CIG20" s="69"/>
      <c r="CIH20" s="69"/>
      <c r="CII20" s="69"/>
      <c r="CIJ20" s="69"/>
      <c r="CIK20" s="69"/>
      <c r="CIL20" s="69"/>
      <c r="CIM20" s="69"/>
      <c r="CIN20" s="69"/>
      <c r="CIO20" s="69"/>
      <c r="CIP20" s="69"/>
      <c r="CIQ20" s="69"/>
      <c r="CIR20" s="69"/>
      <c r="CIS20" s="69"/>
      <c r="CIT20" s="69"/>
      <c r="CIU20" s="69"/>
      <c r="CIV20" s="69"/>
      <c r="CIW20" s="69"/>
      <c r="CIX20" s="69"/>
      <c r="CIY20" s="69"/>
      <c r="CIZ20" s="69"/>
      <c r="CJA20" s="69"/>
      <c r="CJB20" s="69"/>
      <c r="CJC20" s="69"/>
      <c r="CJD20" s="69"/>
      <c r="CJE20" s="69"/>
      <c r="CJF20" s="69"/>
      <c r="CJG20" s="69"/>
      <c r="CJH20" s="69"/>
      <c r="CJI20" s="69"/>
      <c r="CJJ20" s="69"/>
      <c r="CJK20" s="69"/>
      <c r="CJL20" s="69"/>
      <c r="CJM20" s="69"/>
      <c r="CJN20" s="69"/>
      <c r="CJO20" s="69"/>
      <c r="CJP20" s="69"/>
      <c r="CJQ20" s="69"/>
      <c r="CJR20" s="69"/>
      <c r="CJS20" s="69"/>
      <c r="CJT20" s="69"/>
      <c r="CJU20" s="69"/>
      <c r="CJV20" s="69"/>
      <c r="CJW20" s="69"/>
      <c r="CJX20" s="69"/>
      <c r="CJY20" s="69"/>
      <c r="CJZ20" s="69"/>
      <c r="CKA20" s="69"/>
      <c r="CKB20" s="69"/>
      <c r="CKC20" s="69"/>
      <c r="CKD20" s="69"/>
      <c r="CKE20" s="69"/>
      <c r="CKF20" s="69"/>
      <c r="CKG20" s="69"/>
      <c r="CKH20" s="69"/>
      <c r="CKI20" s="69"/>
      <c r="CKJ20" s="69"/>
      <c r="CKK20" s="69"/>
      <c r="CKL20" s="69"/>
      <c r="CKM20" s="69"/>
      <c r="CKN20" s="69"/>
      <c r="CKO20" s="69"/>
      <c r="CKP20" s="69"/>
      <c r="CKQ20" s="69"/>
      <c r="CKR20" s="69"/>
      <c r="CKS20" s="69"/>
      <c r="CKT20" s="69"/>
      <c r="CKU20" s="69"/>
      <c r="CKV20" s="69"/>
      <c r="CKW20" s="69"/>
      <c r="CKX20" s="69"/>
      <c r="CKY20" s="69"/>
      <c r="CKZ20" s="69"/>
      <c r="CLA20" s="69"/>
      <c r="CLB20" s="69"/>
      <c r="CLC20" s="69"/>
      <c r="CLD20" s="69"/>
      <c r="CLE20" s="69"/>
      <c r="CLF20" s="69"/>
      <c r="CLG20" s="69"/>
      <c r="CLH20" s="69"/>
      <c r="CLI20" s="69"/>
      <c r="CLJ20" s="69"/>
      <c r="CLK20" s="69"/>
      <c r="CLL20" s="69"/>
      <c r="CLM20" s="69"/>
      <c r="CLN20" s="69"/>
      <c r="CLO20" s="69"/>
      <c r="CLP20" s="69"/>
      <c r="CLQ20" s="69"/>
      <c r="CLR20" s="69"/>
      <c r="CLS20" s="69"/>
      <c r="CLT20" s="69"/>
      <c r="CLU20" s="69"/>
      <c r="CLV20" s="69"/>
      <c r="CLW20" s="69"/>
      <c r="CLX20" s="69"/>
      <c r="CLY20" s="69"/>
      <c r="CLZ20" s="69"/>
      <c r="CMA20" s="69"/>
      <c r="CMB20" s="69"/>
      <c r="CMC20" s="69"/>
      <c r="CMD20" s="69"/>
      <c r="CME20" s="69"/>
      <c r="CMF20" s="69"/>
      <c r="CMG20" s="69"/>
      <c r="CMH20" s="69"/>
      <c r="CMI20" s="69"/>
      <c r="CMJ20" s="69"/>
      <c r="CMK20" s="69"/>
      <c r="CML20" s="69"/>
      <c r="CMM20" s="69"/>
      <c r="CMN20" s="69"/>
      <c r="CMO20" s="69"/>
      <c r="CMP20" s="69"/>
      <c r="CMQ20" s="69"/>
      <c r="CMR20" s="69"/>
      <c r="CMS20" s="69"/>
      <c r="CMT20" s="69"/>
      <c r="CMU20" s="69"/>
      <c r="CMV20" s="69"/>
      <c r="CMW20" s="69"/>
      <c r="CMX20" s="69"/>
      <c r="CMY20" s="69"/>
      <c r="CMZ20" s="69"/>
      <c r="CNA20" s="69"/>
      <c r="CNB20" s="69"/>
      <c r="CNC20" s="69"/>
      <c r="CND20" s="69"/>
      <c r="CNE20" s="69"/>
      <c r="CNF20" s="69"/>
      <c r="CNG20" s="69"/>
      <c r="CNH20" s="69"/>
      <c r="CNI20" s="69"/>
      <c r="CNJ20" s="69"/>
      <c r="CNK20" s="69"/>
      <c r="CNL20" s="69"/>
      <c r="CNM20" s="69"/>
      <c r="CNN20" s="69"/>
      <c r="CNO20" s="69"/>
      <c r="CNP20" s="69"/>
      <c r="CNQ20" s="69"/>
      <c r="CNR20" s="69"/>
      <c r="CNS20" s="69"/>
      <c r="CNT20" s="69"/>
      <c r="CNU20" s="69"/>
      <c r="CNV20" s="69"/>
      <c r="CNW20" s="69"/>
      <c r="CNX20" s="69"/>
      <c r="CNY20" s="69"/>
      <c r="CNZ20" s="69"/>
      <c r="COA20" s="69"/>
      <c r="COB20" s="69"/>
      <c r="COC20" s="69"/>
      <c r="COD20" s="69"/>
      <c r="COE20" s="69"/>
      <c r="COF20" s="69"/>
      <c r="COG20" s="69"/>
      <c r="COH20" s="69"/>
      <c r="COI20" s="69"/>
      <c r="COJ20" s="69"/>
      <c r="COK20" s="69"/>
      <c r="COL20" s="69"/>
      <c r="COM20" s="69"/>
      <c r="CON20" s="69"/>
      <c r="COO20" s="69"/>
      <c r="COP20" s="69"/>
      <c r="COQ20" s="69"/>
      <c r="COR20" s="69"/>
      <c r="COS20" s="69"/>
      <c r="COT20" s="69"/>
      <c r="COU20" s="69"/>
      <c r="COV20" s="69"/>
      <c r="COW20" s="69"/>
      <c r="COX20" s="69"/>
      <c r="COY20" s="69"/>
      <c r="COZ20" s="69"/>
      <c r="CPA20" s="69"/>
      <c r="CPB20" s="69"/>
      <c r="CPC20" s="69"/>
      <c r="CPD20" s="69"/>
      <c r="CPE20" s="69"/>
      <c r="CPF20" s="69"/>
      <c r="CPG20" s="69"/>
      <c r="CPH20" s="69"/>
      <c r="CPI20" s="69"/>
      <c r="CPJ20" s="69"/>
      <c r="CPK20" s="69"/>
      <c r="CPL20" s="69"/>
      <c r="CPM20" s="69"/>
      <c r="CPN20" s="69"/>
      <c r="CPO20" s="69"/>
      <c r="CPP20" s="69"/>
      <c r="CPQ20" s="69"/>
      <c r="CPR20" s="69"/>
      <c r="CPS20" s="69"/>
      <c r="CPT20" s="69"/>
      <c r="CPU20" s="69"/>
      <c r="CPV20" s="69"/>
      <c r="CPW20" s="69"/>
      <c r="CPX20" s="69"/>
      <c r="CPY20" s="69"/>
      <c r="CPZ20" s="69"/>
      <c r="CQA20" s="69"/>
      <c r="CQB20" s="69"/>
      <c r="CQC20" s="69"/>
      <c r="CQD20" s="69"/>
      <c r="CQE20" s="69"/>
      <c r="CQF20" s="69"/>
      <c r="CQG20" s="69"/>
      <c r="CQH20" s="69"/>
      <c r="CQI20" s="69"/>
      <c r="CQJ20" s="69"/>
      <c r="CQK20" s="69"/>
      <c r="CQL20" s="69"/>
      <c r="CQM20" s="69"/>
      <c r="CQN20" s="69"/>
      <c r="CQO20" s="69"/>
      <c r="CQP20" s="69"/>
      <c r="CQQ20" s="69"/>
      <c r="CQR20" s="69"/>
      <c r="CQS20" s="69"/>
      <c r="CQT20" s="69"/>
      <c r="CQU20" s="69"/>
      <c r="CQV20" s="69"/>
      <c r="CQW20" s="69"/>
      <c r="CQX20" s="69"/>
      <c r="CQY20" s="69"/>
      <c r="CQZ20" s="69"/>
      <c r="CRA20" s="69"/>
      <c r="CRB20" s="69"/>
      <c r="CRC20" s="69"/>
      <c r="CRD20" s="69"/>
      <c r="CRE20" s="69"/>
      <c r="CRF20" s="69"/>
      <c r="CRG20" s="69"/>
      <c r="CRH20" s="69"/>
      <c r="CRI20" s="69"/>
      <c r="CRJ20" s="69"/>
      <c r="CRK20" s="69"/>
      <c r="CRL20" s="69"/>
      <c r="CRM20" s="69"/>
      <c r="CRN20" s="69"/>
      <c r="CRO20" s="69"/>
      <c r="CRP20" s="69"/>
      <c r="CRQ20" s="69"/>
      <c r="CRR20" s="69"/>
      <c r="CRS20" s="69"/>
      <c r="CRT20" s="69"/>
      <c r="CRU20" s="69"/>
      <c r="CRV20" s="69"/>
      <c r="CRW20" s="69"/>
      <c r="CRX20" s="69"/>
      <c r="CRY20" s="69"/>
      <c r="CRZ20" s="69"/>
      <c r="CSA20" s="69"/>
      <c r="CSB20" s="69"/>
      <c r="CSC20" s="69"/>
      <c r="CSD20" s="69"/>
      <c r="CSE20" s="69"/>
      <c r="CSF20" s="69"/>
      <c r="CSG20" s="69"/>
      <c r="CSH20" s="69"/>
      <c r="CSI20" s="69"/>
      <c r="CSJ20" s="69"/>
      <c r="CSK20" s="69"/>
      <c r="CSL20" s="69"/>
      <c r="CSM20" s="69"/>
      <c r="CSN20" s="69"/>
      <c r="CSO20" s="69"/>
      <c r="CSP20" s="69"/>
      <c r="CSQ20" s="69"/>
      <c r="CSR20" s="69"/>
      <c r="CSS20" s="69"/>
      <c r="CST20" s="69"/>
      <c r="CSU20" s="69"/>
      <c r="CSV20" s="69"/>
      <c r="CSW20" s="69"/>
      <c r="CSX20" s="69"/>
      <c r="CSY20" s="69"/>
      <c r="CSZ20" s="69"/>
      <c r="CTA20" s="69"/>
      <c r="CTB20" s="69"/>
      <c r="CTC20" s="69"/>
      <c r="CTD20" s="69"/>
      <c r="CTE20" s="69"/>
      <c r="CTF20" s="69"/>
      <c r="CTG20" s="69"/>
      <c r="CTH20" s="69"/>
      <c r="CTI20" s="69"/>
      <c r="CTJ20" s="69"/>
      <c r="CTK20" s="69"/>
      <c r="CTL20" s="69"/>
      <c r="CTM20" s="69"/>
      <c r="CTN20" s="69"/>
      <c r="CTO20" s="69"/>
      <c r="CTP20" s="69"/>
      <c r="CTQ20" s="69"/>
      <c r="CTR20" s="69"/>
      <c r="CTS20" s="69"/>
      <c r="CTT20" s="69"/>
      <c r="CTU20" s="69"/>
      <c r="CTV20" s="69"/>
      <c r="CTW20" s="69"/>
      <c r="CTX20" s="69"/>
      <c r="CTY20" s="69"/>
      <c r="CTZ20" s="69"/>
      <c r="CUA20" s="69"/>
      <c r="CUB20" s="69"/>
      <c r="CUC20" s="69"/>
      <c r="CUD20" s="69"/>
      <c r="CUE20" s="69"/>
      <c r="CUF20" s="69"/>
      <c r="CUG20" s="69"/>
      <c r="CUH20" s="69"/>
      <c r="CUI20" s="69"/>
      <c r="CUJ20" s="69"/>
      <c r="CUK20" s="69"/>
      <c r="CUL20" s="69"/>
      <c r="CUM20" s="69"/>
      <c r="CUN20" s="69"/>
      <c r="CUO20" s="69"/>
      <c r="CUP20" s="69"/>
      <c r="CUQ20" s="69"/>
      <c r="CUR20" s="69"/>
      <c r="CUS20" s="69"/>
      <c r="CUT20" s="69"/>
      <c r="CUU20" s="69"/>
      <c r="CUV20" s="69"/>
      <c r="CUW20" s="69"/>
      <c r="CUX20" s="69"/>
      <c r="CUY20" s="69"/>
      <c r="CUZ20" s="69"/>
      <c r="CVA20" s="69"/>
      <c r="CVB20" s="69"/>
      <c r="CVC20" s="69"/>
      <c r="CVD20" s="69"/>
      <c r="CVE20" s="69"/>
      <c r="CVF20" s="69"/>
      <c r="CVG20" s="69"/>
      <c r="CVH20" s="69"/>
      <c r="CVI20" s="69"/>
      <c r="CVJ20" s="69"/>
      <c r="CVK20" s="69"/>
      <c r="CVL20" s="69"/>
      <c r="CVM20" s="69"/>
      <c r="CVN20" s="69"/>
      <c r="CVO20" s="69"/>
      <c r="CVP20" s="69"/>
      <c r="CVQ20" s="69"/>
      <c r="CVR20" s="69"/>
      <c r="CVS20" s="69"/>
      <c r="CVT20" s="69"/>
      <c r="CVU20" s="69"/>
      <c r="CVV20" s="69"/>
      <c r="CVW20" s="69"/>
      <c r="CVX20" s="69"/>
      <c r="CVY20" s="69"/>
      <c r="CVZ20" s="69"/>
      <c r="CWA20" s="69"/>
      <c r="CWB20" s="69"/>
      <c r="CWC20" s="69"/>
      <c r="CWD20" s="69"/>
      <c r="CWE20" s="69"/>
      <c r="CWF20" s="69"/>
      <c r="CWG20" s="69"/>
      <c r="CWH20" s="69"/>
      <c r="CWI20" s="69"/>
      <c r="CWJ20" s="69"/>
      <c r="CWK20" s="69"/>
      <c r="CWL20" s="69"/>
      <c r="CWM20" s="69"/>
      <c r="CWN20" s="69"/>
      <c r="CWO20" s="69"/>
      <c r="CWP20" s="69"/>
      <c r="CWQ20" s="69"/>
      <c r="CWR20" s="69"/>
      <c r="CWS20" s="69"/>
      <c r="CWT20" s="69"/>
      <c r="CWU20" s="69"/>
      <c r="CWV20" s="69"/>
      <c r="CWW20" s="69"/>
      <c r="CWX20" s="69"/>
      <c r="CWY20" s="69"/>
      <c r="CWZ20" s="69"/>
      <c r="CXA20" s="69"/>
      <c r="CXB20" s="69"/>
      <c r="CXC20" s="69"/>
      <c r="CXD20" s="69"/>
      <c r="CXE20" s="69"/>
      <c r="CXF20" s="69"/>
      <c r="CXG20" s="69"/>
      <c r="CXH20" s="69"/>
      <c r="CXI20" s="69"/>
      <c r="CXJ20" s="69"/>
      <c r="CXK20" s="69"/>
      <c r="CXL20" s="69"/>
      <c r="CXM20" s="69"/>
      <c r="CXN20" s="69"/>
      <c r="CXO20" s="69"/>
      <c r="CXP20" s="69"/>
      <c r="CXQ20" s="69"/>
      <c r="CXR20" s="69"/>
      <c r="CXS20" s="69"/>
      <c r="CXT20" s="69"/>
      <c r="CXU20" s="69"/>
      <c r="CXV20" s="69"/>
      <c r="CXW20" s="69"/>
      <c r="CXX20" s="69"/>
      <c r="CXY20" s="69"/>
      <c r="CXZ20" s="69"/>
      <c r="CYA20" s="69"/>
      <c r="CYB20" s="69"/>
      <c r="CYC20" s="69"/>
      <c r="CYD20" s="69"/>
      <c r="CYE20" s="69"/>
      <c r="CYF20" s="69"/>
      <c r="CYG20" s="69"/>
      <c r="CYH20" s="69"/>
      <c r="CYI20" s="69"/>
      <c r="CYJ20" s="69"/>
      <c r="CYK20" s="69"/>
      <c r="CYL20" s="69"/>
      <c r="CYM20" s="69"/>
      <c r="CYN20" s="69"/>
      <c r="CYO20" s="69"/>
      <c r="CYP20" s="69"/>
      <c r="CYQ20" s="69"/>
      <c r="CYR20" s="69"/>
      <c r="CYS20" s="69"/>
      <c r="CYT20" s="69"/>
      <c r="CYU20" s="69"/>
      <c r="CYV20" s="69"/>
      <c r="CYW20" s="69"/>
      <c r="CYX20" s="69"/>
      <c r="CYY20" s="69"/>
      <c r="CYZ20" s="69"/>
      <c r="CZA20" s="69"/>
      <c r="CZB20" s="69"/>
      <c r="CZC20" s="69"/>
      <c r="CZD20" s="69"/>
      <c r="CZE20" s="69"/>
      <c r="CZF20" s="69"/>
      <c r="CZG20" s="69"/>
      <c r="CZH20" s="69"/>
      <c r="CZI20" s="69"/>
      <c r="CZJ20" s="69"/>
      <c r="CZK20" s="69"/>
      <c r="CZL20" s="69"/>
      <c r="CZM20" s="69"/>
      <c r="CZN20" s="69"/>
      <c r="CZO20" s="69"/>
      <c r="CZP20" s="69"/>
      <c r="CZQ20" s="69"/>
      <c r="CZR20" s="69"/>
      <c r="CZS20" s="69"/>
      <c r="CZT20" s="69"/>
      <c r="CZU20" s="69"/>
      <c r="CZV20" s="69"/>
      <c r="CZW20" s="69"/>
      <c r="CZX20" s="69"/>
      <c r="CZY20" s="69"/>
      <c r="CZZ20" s="69"/>
      <c r="DAA20" s="69"/>
      <c r="DAB20" s="69"/>
      <c r="DAC20" s="69"/>
      <c r="DAD20" s="69"/>
      <c r="DAE20" s="69"/>
      <c r="DAF20" s="69"/>
      <c r="DAG20" s="69"/>
      <c r="DAH20" s="69"/>
      <c r="DAI20" s="69"/>
      <c r="DAJ20" s="69"/>
      <c r="DAK20" s="69"/>
      <c r="DAL20" s="69"/>
      <c r="DAM20" s="69"/>
      <c r="DAN20" s="69"/>
      <c r="DAO20" s="69"/>
      <c r="DAP20" s="69"/>
      <c r="DAQ20" s="69"/>
      <c r="DAR20" s="69"/>
      <c r="DAS20" s="69"/>
      <c r="DAT20" s="69"/>
      <c r="DAU20" s="69"/>
      <c r="DAV20" s="69"/>
      <c r="DAW20" s="69"/>
      <c r="DAX20" s="69"/>
      <c r="DAY20" s="69"/>
      <c r="DAZ20" s="69"/>
      <c r="DBA20" s="69"/>
      <c r="DBB20" s="69"/>
      <c r="DBC20" s="69"/>
      <c r="DBD20" s="69"/>
      <c r="DBE20" s="69"/>
      <c r="DBF20" s="69"/>
      <c r="DBG20" s="69"/>
      <c r="DBH20" s="69"/>
      <c r="DBI20" s="69"/>
      <c r="DBJ20" s="69"/>
      <c r="DBK20" s="69"/>
      <c r="DBL20" s="69"/>
      <c r="DBM20" s="69"/>
      <c r="DBN20" s="69"/>
      <c r="DBO20" s="69"/>
      <c r="DBP20" s="69"/>
      <c r="DBQ20" s="69"/>
      <c r="DBR20" s="69"/>
      <c r="DBS20" s="69"/>
      <c r="DBT20" s="69"/>
      <c r="DBU20" s="69"/>
      <c r="DBV20" s="69"/>
      <c r="DBW20" s="69"/>
      <c r="DBX20" s="69"/>
      <c r="DBY20" s="69"/>
      <c r="DBZ20" s="69"/>
      <c r="DCA20" s="69"/>
      <c r="DCB20" s="69"/>
      <c r="DCC20" s="69"/>
      <c r="DCD20" s="69"/>
      <c r="DCE20" s="69"/>
      <c r="DCF20" s="69"/>
      <c r="DCG20" s="69"/>
      <c r="DCH20" s="69"/>
      <c r="DCI20" s="69"/>
      <c r="DCJ20" s="69"/>
      <c r="DCK20" s="69"/>
      <c r="DCL20" s="69"/>
      <c r="DCM20" s="69"/>
      <c r="DCN20" s="69"/>
      <c r="DCO20" s="69"/>
      <c r="DCP20" s="69"/>
      <c r="DCQ20" s="69"/>
      <c r="DCR20" s="69"/>
      <c r="DCS20" s="69"/>
      <c r="DCT20" s="69"/>
      <c r="DCU20" s="69"/>
      <c r="DCV20" s="69"/>
      <c r="DCW20" s="69"/>
      <c r="DCX20" s="69"/>
      <c r="DCY20" s="69"/>
      <c r="DCZ20" s="69"/>
      <c r="DDA20" s="69"/>
      <c r="DDB20" s="69"/>
      <c r="DDC20" s="69"/>
      <c r="DDD20" s="69"/>
      <c r="DDE20" s="69"/>
      <c r="DDF20" s="69"/>
      <c r="DDG20" s="69"/>
      <c r="DDH20" s="69"/>
      <c r="DDI20" s="69"/>
      <c r="DDJ20" s="69"/>
      <c r="DDK20" s="69"/>
      <c r="DDL20" s="69"/>
      <c r="DDM20" s="69"/>
      <c r="DDN20" s="69"/>
      <c r="DDO20" s="69"/>
      <c r="DDP20" s="69"/>
      <c r="DDQ20" s="69"/>
      <c r="DDR20" s="69"/>
      <c r="DDS20" s="69"/>
      <c r="DDT20" s="69"/>
      <c r="DDU20" s="69"/>
      <c r="DDV20" s="69"/>
      <c r="DDW20" s="69"/>
      <c r="DDX20" s="69"/>
      <c r="DDY20" s="69"/>
      <c r="DDZ20" s="69"/>
      <c r="DEA20" s="69"/>
      <c r="DEB20" s="69"/>
      <c r="DEC20" s="69"/>
      <c r="DED20" s="69"/>
      <c r="DEE20" s="69"/>
      <c r="DEF20" s="69"/>
      <c r="DEG20" s="69"/>
      <c r="DEH20" s="69"/>
      <c r="DEI20" s="69"/>
      <c r="DEJ20" s="69"/>
      <c r="DEK20" s="69"/>
      <c r="DEL20" s="69"/>
      <c r="DEM20" s="69"/>
      <c r="DEN20" s="69"/>
      <c r="DEO20" s="69"/>
      <c r="DEP20" s="69"/>
      <c r="DEQ20" s="69"/>
      <c r="DER20" s="69"/>
      <c r="DES20" s="69"/>
      <c r="DET20" s="69"/>
      <c r="DEU20" s="69"/>
      <c r="DEV20" s="69"/>
      <c r="DEW20" s="69"/>
      <c r="DEX20" s="69"/>
      <c r="DEY20" s="69"/>
      <c r="DEZ20" s="69"/>
      <c r="DFA20" s="69"/>
      <c r="DFB20" s="69"/>
      <c r="DFC20" s="69"/>
      <c r="DFD20" s="69"/>
      <c r="DFE20" s="69"/>
      <c r="DFF20" s="69"/>
      <c r="DFG20" s="69"/>
      <c r="DFH20" s="69"/>
      <c r="DFI20" s="69"/>
      <c r="DFJ20" s="69"/>
      <c r="DFK20" s="69"/>
      <c r="DFL20" s="69"/>
      <c r="DFM20" s="69"/>
      <c r="DFN20" s="69"/>
      <c r="DFO20" s="69"/>
      <c r="DFP20" s="69"/>
      <c r="DFQ20" s="69"/>
      <c r="DFR20" s="69"/>
      <c r="DFS20" s="69"/>
      <c r="DFT20" s="69"/>
      <c r="DFU20" s="69"/>
      <c r="DFV20" s="69"/>
      <c r="DFW20" s="69"/>
      <c r="DFX20" s="69"/>
      <c r="DFY20" s="69"/>
      <c r="DFZ20" s="69"/>
      <c r="DGA20" s="69"/>
      <c r="DGB20" s="69"/>
      <c r="DGC20" s="69"/>
      <c r="DGD20" s="69"/>
      <c r="DGE20" s="69"/>
      <c r="DGF20" s="69"/>
      <c r="DGG20" s="69"/>
      <c r="DGH20" s="69"/>
      <c r="DGI20" s="69"/>
      <c r="DGJ20" s="69"/>
      <c r="DGK20" s="69"/>
      <c r="DGL20" s="69"/>
      <c r="DGM20" s="69"/>
      <c r="DGN20" s="69"/>
      <c r="DGO20" s="69"/>
      <c r="DGP20" s="69"/>
      <c r="DGQ20" s="69"/>
      <c r="DGR20" s="69"/>
      <c r="DGS20" s="69"/>
      <c r="DGT20" s="69"/>
      <c r="DGU20" s="69"/>
      <c r="DGV20" s="69"/>
      <c r="DGW20" s="69"/>
      <c r="DGX20" s="69"/>
      <c r="DGY20" s="69"/>
      <c r="DGZ20" s="69"/>
      <c r="DHA20" s="69"/>
      <c r="DHB20" s="69"/>
      <c r="DHC20" s="69"/>
      <c r="DHD20" s="69"/>
      <c r="DHE20" s="69"/>
      <c r="DHF20" s="69"/>
      <c r="DHG20" s="69"/>
      <c r="DHH20" s="69"/>
      <c r="DHI20" s="69"/>
      <c r="DHJ20" s="69"/>
      <c r="DHK20" s="69"/>
      <c r="DHL20" s="69"/>
      <c r="DHM20" s="69"/>
      <c r="DHN20" s="69"/>
      <c r="DHO20" s="69"/>
      <c r="DHP20" s="69"/>
      <c r="DHQ20" s="69"/>
      <c r="DHR20" s="69"/>
      <c r="DHS20" s="69"/>
      <c r="DHT20" s="69"/>
      <c r="DHU20" s="69"/>
      <c r="DHV20" s="69"/>
      <c r="DHW20" s="69"/>
      <c r="DHX20" s="69"/>
      <c r="DHY20" s="69"/>
      <c r="DHZ20" s="69"/>
      <c r="DIA20" s="69"/>
      <c r="DIB20" s="69"/>
      <c r="DIC20" s="69"/>
      <c r="DID20" s="69"/>
      <c r="DIE20" s="69"/>
      <c r="DIF20" s="69"/>
      <c r="DIG20" s="69"/>
      <c r="DIH20" s="69"/>
      <c r="DII20" s="69"/>
      <c r="DIJ20" s="69"/>
      <c r="DIK20" s="69"/>
      <c r="DIL20" s="69"/>
      <c r="DIM20" s="69"/>
      <c r="DIN20" s="69"/>
      <c r="DIO20" s="69"/>
      <c r="DIP20" s="69"/>
      <c r="DIQ20" s="69"/>
      <c r="DIR20" s="69"/>
      <c r="DIS20" s="69"/>
      <c r="DIT20" s="69"/>
      <c r="DIU20" s="69"/>
      <c r="DIV20" s="69"/>
      <c r="DIW20" s="69"/>
      <c r="DIX20" s="69"/>
      <c r="DIY20" s="69"/>
      <c r="DIZ20" s="69"/>
      <c r="DJA20" s="69"/>
      <c r="DJB20" s="69"/>
      <c r="DJC20" s="69"/>
      <c r="DJD20" s="69"/>
      <c r="DJE20" s="69"/>
      <c r="DJF20" s="69"/>
      <c r="DJG20" s="69"/>
      <c r="DJH20" s="69"/>
      <c r="DJI20" s="69"/>
      <c r="DJJ20" s="69"/>
      <c r="DJK20" s="69"/>
      <c r="DJL20" s="69"/>
      <c r="DJM20" s="69"/>
      <c r="DJN20" s="69"/>
      <c r="DJO20" s="69"/>
      <c r="DJP20" s="69"/>
      <c r="DJQ20" s="69"/>
      <c r="DJR20" s="69"/>
      <c r="DJS20" s="69"/>
      <c r="DJT20" s="69"/>
      <c r="DJU20" s="69"/>
      <c r="DJV20" s="69"/>
      <c r="DJW20" s="69"/>
      <c r="DJX20" s="69"/>
      <c r="DJY20" s="69"/>
      <c r="DJZ20" s="69"/>
      <c r="DKA20" s="69"/>
      <c r="DKB20" s="69"/>
      <c r="DKC20" s="69"/>
      <c r="DKD20" s="69"/>
      <c r="DKE20" s="69"/>
      <c r="DKF20" s="69"/>
      <c r="DKG20" s="69"/>
      <c r="DKH20" s="69"/>
      <c r="DKI20" s="69"/>
      <c r="DKJ20" s="69"/>
      <c r="DKK20" s="69"/>
      <c r="DKL20" s="69"/>
      <c r="DKM20" s="69"/>
      <c r="DKN20" s="69"/>
      <c r="DKO20" s="69"/>
      <c r="DKP20" s="69"/>
      <c r="DKQ20" s="69"/>
      <c r="DKR20" s="69"/>
      <c r="DKS20" s="69"/>
      <c r="DKT20" s="69"/>
      <c r="DKU20" s="69"/>
      <c r="DKV20" s="69"/>
      <c r="DKW20" s="69"/>
      <c r="DKX20" s="69"/>
      <c r="DKY20" s="69"/>
      <c r="DKZ20" s="69"/>
      <c r="DLA20" s="69"/>
      <c r="DLB20" s="69"/>
      <c r="DLC20" s="69"/>
      <c r="DLD20" s="69"/>
      <c r="DLE20" s="69"/>
      <c r="DLF20" s="69"/>
      <c r="DLG20" s="69"/>
      <c r="DLH20" s="69"/>
      <c r="DLI20" s="69"/>
      <c r="DLJ20" s="69"/>
      <c r="DLK20" s="69"/>
      <c r="DLL20" s="69"/>
      <c r="DLM20" s="69"/>
      <c r="DLN20" s="69"/>
      <c r="DLO20" s="69"/>
      <c r="DLP20" s="69"/>
      <c r="DLQ20" s="69"/>
      <c r="DLR20" s="69"/>
      <c r="DLS20" s="69"/>
      <c r="DLT20" s="69"/>
      <c r="DLU20" s="69"/>
      <c r="DLV20" s="69"/>
      <c r="DLW20" s="69"/>
      <c r="DLX20" s="69"/>
      <c r="DLY20" s="69"/>
      <c r="DLZ20" s="69"/>
      <c r="DMA20" s="69"/>
      <c r="DMB20" s="69"/>
      <c r="DMC20" s="69"/>
      <c r="DMD20" s="69"/>
      <c r="DME20" s="69"/>
      <c r="DMF20" s="69"/>
      <c r="DMG20" s="69"/>
      <c r="DMH20" s="69"/>
      <c r="DMI20" s="69"/>
      <c r="DMJ20" s="69"/>
      <c r="DMK20" s="69"/>
      <c r="DML20" s="69"/>
      <c r="DMM20" s="69"/>
      <c r="DMN20" s="69"/>
      <c r="DMO20" s="69"/>
      <c r="DMP20" s="69"/>
      <c r="DMQ20" s="69"/>
      <c r="DMR20" s="69"/>
      <c r="DMS20" s="69"/>
      <c r="DMT20" s="69"/>
      <c r="DMU20" s="69"/>
      <c r="DMV20" s="69"/>
      <c r="DMW20" s="69"/>
      <c r="DMX20" s="69"/>
      <c r="DMY20" s="69"/>
      <c r="DMZ20" s="69"/>
      <c r="DNA20" s="69"/>
      <c r="DNB20" s="69"/>
      <c r="DNC20" s="69"/>
      <c r="DND20" s="69"/>
      <c r="DNE20" s="69"/>
      <c r="DNF20" s="69"/>
      <c r="DNG20" s="69"/>
      <c r="DNH20" s="69"/>
      <c r="DNI20" s="69"/>
      <c r="DNJ20" s="69"/>
      <c r="DNK20" s="69"/>
      <c r="DNL20" s="69"/>
      <c r="DNM20" s="69"/>
      <c r="DNN20" s="69"/>
      <c r="DNO20" s="69"/>
      <c r="DNP20" s="69"/>
      <c r="DNQ20" s="69"/>
      <c r="DNR20" s="69"/>
      <c r="DNS20" s="69"/>
      <c r="DNT20" s="69"/>
      <c r="DNU20" s="69"/>
      <c r="DNV20" s="69"/>
      <c r="DNW20" s="69"/>
      <c r="DNX20" s="69"/>
      <c r="DNY20" s="69"/>
      <c r="DNZ20" s="69"/>
      <c r="DOA20" s="69"/>
      <c r="DOB20" s="69"/>
      <c r="DOC20" s="69"/>
      <c r="DOD20" s="69"/>
      <c r="DOE20" s="69"/>
      <c r="DOF20" s="69"/>
      <c r="DOG20" s="69"/>
      <c r="DOH20" s="69"/>
      <c r="DOI20" s="69"/>
      <c r="DOJ20" s="69"/>
      <c r="DOK20" s="69"/>
      <c r="DOL20" s="69"/>
      <c r="DOM20" s="69"/>
      <c r="DON20" s="69"/>
      <c r="DOO20" s="69"/>
      <c r="DOP20" s="69"/>
      <c r="DOQ20" s="69"/>
      <c r="DOR20" s="69"/>
      <c r="DOS20" s="69"/>
      <c r="DOT20" s="69"/>
      <c r="DOU20" s="69"/>
      <c r="DOV20" s="69"/>
      <c r="DOW20" s="69"/>
      <c r="DOX20" s="69"/>
      <c r="DOY20" s="69"/>
      <c r="DOZ20" s="69"/>
      <c r="DPA20" s="69"/>
      <c r="DPB20" s="69"/>
      <c r="DPC20" s="69"/>
      <c r="DPD20" s="69"/>
      <c r="DPE20" s="69"/>
      <c r="DPF20" s="69"/>
      <c r="DPG20" s="69"/>
      <c r="DPH20" s="69"/>
      <c r="DPI20" s="69"/>
      <c r="DPJ20" s="69"/>
      <c r="DPK20" s="69"/>
      <c r="DPL20" s="69"/>
      <c r="DPM20" s="69"/>
      <c r="DPN20" s="69"/>
      <c r="DPO20" s="69"/>
      <c r="DPP20" s="69"/>
      <c r="DPQ20" s="69"/>
      <c r="DPR20" s="69"/>
      <c r="DPS20" s="69"/>
      <c r="DPT20" s="69"/>
      <c r="DPU20" s="69"/>
      <c r="DPV20" s="69"/>
      <c r="DPW20" s="69"/>
      <c r="DPX20" s="69"/>
      <c r="DPY20" s="69"/>
      <c r="DPZ20" s="69"/>
      <c r="DQA20" s="69"/>
      <c r="DQB20" s="69"/>
      <c r="DQC20" s="69"/>
      <c r="DQD20" s="69"/>
      <c r="DQE20" s="69"/>
      <c r="DQF20" s="69"/>
      <c r="DQG20" s="69"/>
      <c r="DQH20" s="69"/>
      <c r="DQI20" s="69"/>
      <c r="DQJ20" s="69"/>
      <c r="DQK20" s="69"/>
      <c r="DQL20" s="69"/>
      <c r="DQM20" s="69"/>
      <c r="DQN20" s="69"/>
      <c r="DQO20" s="69"/>
      <c r="DQP20" s="69"/>
      <c r="DQQ20" s="69"/>
      <c r="DQR20" s="69"/>
      <c r="DQS20" s="69"/>
      <c r="DQT20" s="69"/>
      <c r="DQU20" s="69"/>
      <c r="DQV20" s="69"/>
      <c r="DQW20" s="69"/>
      <c r="DQX20" s="69"/>
      <c r="DQY20" s="69"/>
      <c r="DQZ20" s="69"/>
      <c r="DRA20" s="69"/>
      <c r="DRB20" s="69"/>
      <c r="DRC20" s="69"/>
      <c r="DRD20" s="69"/>
      <c r="DRE20" s="69"/>
      <c r="DRF20" s="69"/>
      <c r="DRG20" s="69"/>
      <c r="DRH20" s="69"/>
      <c r="DRI20" s="69"/>
      <c r="DRJ20" s="69"/>
      <c r="DRK20" s="69"/>
      <c r="DRL20" s="69"/>
      <c r="DRM20" s="69"/>
      <c r="DRN20" s="69"/>
      <c r="DRO20" s="69"/>
      <c r="DRP20" s="69"/>
      <c r="DRQ20" s="69"/>
      <c r="DRR20" s="69"/>
      <c r="DRS20" s="69"/>
      <c r="DRT20" s="69"/>
      <c r="DRU20" s="69"/>
      <c r="DRV20" s="69"/>
      <c r="DRW20" s="69"/>
      <c r="DRX20" s="69"/>
      <c r="DRY20" s="69"/>
      <c r="DRZ20" s="69"/>
      <c r="DSA20" s="69"/>
      <c r="DSB20" s="69"/>
      <c r="DSC20" s="69"/>
      <c r="DSD20" s="69"/>
      <c r="DSE20" s="69"/>
      <c r="DSF20" s="69"/>
      <c r="DSG20" s="69"/>
      <c r="DSH20" s="69"/>
      <c r="DSI20" s="69"/>
      <c r="DSJ20" s="69"/>
      <c r="DSK20" s="69"/>
      <c r="DSL20" s="69"/>
      <c r="DSM20" s="69"/>
      <c r="DSN20" s="69"/>
      <c r="DSO20" s="69"/>
      <c r="DSP20" s="69"/>
      <c r="DSQ20" s="69"/>
      <c r="DSR20" s="69"/>
      <c r="DSS20" s="69"/>
      <c r="DST20" s="69"/>
      <c r="DSU20" s="69"/>
      <c r="DSV20" s="69"/>
      <c r="DSW20" s="69"/>
      <c r="DSX20" s="69"/>
      <c r="DSY20" s="69"/>
      <c r="DSZ20" s="69"/>
      <c r="DTA20" s="69"/>
      <c r="DTB20" s="69"/>
      <c r="DTC20" s="69"/>
      <c r="DTD20" s="69"/>
      <c r="DTE20" s="69"/>
      <c r="DTF20" s="69"/>
      <c r="DTG20" s="69"/>
      <c r="DTH20" s="69"/>
      <c r="DTI20" s="69"/>
      <c r="DTJ20" s="69"/>
      <c r="DTK20" s="69"/>
      <c r="DTL20" s="69"/>
      <c r="DTM20" s="69"/>
      <c r="DTN20" s="69"/>
      <c r="DTO20" s="69"/>
      <c r="DTP20" s="69"/>
      <c r="DTQ20" s="69"/>
      <c r="DTR20" s="69"/>
      <c r="DTS20" s="69"/>
      <c r="DTT20" s="69"/>
      <c r="DTU20" s="69"/>
      <c r="DTV20" s="69"/>
      <c r="DTW20" s="69"/>
      <c r="DTX20" s="69"/>
      <c r="DTY20" s="69"/>
      <c r="DTZ20" s="69"/>
      <c r="DUA20" s="69"/>
      <c r="DUB20" s="69"/>
      <c r="DUC20" s="69"/>
      <c r="DUD20" s="69"/>
      <c r="DUE20" s="69"/>
      <c r="DUF20" s="69"/>
      <c r="DUG20" s="69"/>
      <c r="DUH20" s="69"/>
      <c r="DUI20" s="69"/>
      <c r="DUJ20" s="69"/>
      <c r="DUK20" s="69"/>
      <c r="DUL20" s="69"/>
      <c r="DUM20" s="69"/>
      <c r="DUN20" s="69"/>
      <c r="DUO20" s="69"/>
      <c r="DUP20" s="69"/>
      <c r="DUQ20" s="69"/>
      <c r="DUR20" s="69"/>
      <c r="DUS20" s="69"/>
      <c r="DUT20" s="69"/>
      <c r="DUU20" s="69"/>
      <c r="DUV20" s="69"/>
      <c r="DUW20" s="69"/>
      <c r="DUX20" s="69"/>
      <c r="DUY20" s="69"/>
      <c r="DUZ20" s="69"/>
      <c r="DVA20" s="69"/>
      <c r="DVB20" s="69"/>
      <c r="DVC20" s="69"/>
      <c r="DVD20" s="69"/>
      <c r="DVE20" s="69"/>
      <c r="DVF20" s="69"/>
      <c r="DVG20" s="69"/>
      <c r="DVH20" s="69"/>
      <c r="DVI20" s="69"/>
      <c r="DVJ20" s="69"/>
      <c r="DVK20" s="69"/>
      <c r="DVL20" s="69"/>
      <c r="DVM20" s="69"/>
      <c r="DVN20" s="69"/>
      <c r="DVO20" s="69"/>
      <c r="DVP20" s="69"/>
      <c r="DVQ20" s="69"/>
      <c r="DVR20" s="69"/>
      <c r="DVS20" s="69"/>
      <c r="DVT20" s="69"/>
      <c r="DVU20" s="69"/>
      <c r="DVV20" s="69"/>
      <c r="DVW20" s="69"/>
      <c r="DVX20" s="69"/>
      <c r="DVY20" s="69"/>
      <c r="DVZ20" s="69"/>
      <c r="DWA20" s="69"/>
      <c r="DWB20" s="69"/>
      <c r="DWC20" s="69"/>
      <c r="DWD20" s="69"/>
      <c r="DWE20" s="69"/>
      <c r="DWF20" s="69"/>
      <c r="DWG20" s="69"/>
      <c r="DWH20" s="69"/>
      <c r="DWI20" s="69"/>
      <c r="DWJ20" s="69"/>
      <c r="DWK20" s="69"/>
      <c r="DWL20" s="69"/>
      <c r="DWM20" s="69"/>
      <c r="DWN20" s="69"/>
      <c r="DWO20" s="69"/>
      <c r="DWP20" s="69"/>
      <c r="DWQ20" s="69"/>
      <c r="DWR20" s="69"/>
      <c r="DWS20" s="69"/>
      <c r="DWT20" s="69"/>
      <c r="DWU20" s="69"/>
      <c r="DWV20" s="69"/>
      <c r="DWW20" s="69"/>
      <c r="DWX20" s="69"/>
      <c r="DWY20" s="69"/>
      <c r="DWZ20" s="69"/>
      <c r="DXA20" s="69"/>
      <c r="DXB20" s="69"/>
      <c r="DXC20" s="69"/>
      <c r="DXD20" s="69"/>
      <c r="DXE20" s="69"/>
      <c r="DXF20" s="69"/>
      <c r="DXG20" s="69"/>
      <c r="DXH20" s="69"/>
      <c r="DXI20" s="69"/>
      <c r="DXJ20" s="69"/>
      <c r="DXK20" s="69"/>
      <c r="DXL20" s="69"/>
      <c r="DXM20" s="69"/>
      <c r="DXN20" s="69"/>
      <c r="DXO20" s="69"/>
      <c r="DXP20" s="69"/>
      <c r="DXQ20" s="69"/>
      <c r="DXR20" s="69"/>
      <c r="DXS20" s="69"/>
      <c r="DXT20" s="69"/>
      <c r="DXU20" s="69"/>
      <c r="DXV20" s="69"/>
      <c r="DXW20" s="69"/>
      <c r="DXX20" s="69"/>
      <c r="DXY20" s="69"/>
      <c r="DXZ20" s="69"/>
      <c r="DYA20" s="69"/>
      <c r="DYB20" s="69"/>
      <c r="DYC20" s="69"/>
      <c r="DYD20" s="69"/>
      <c r="DYE20" s="69"/>
      <c r="DYF20" s="69"/>
      <c r="DYG20" s="69"/>
      <c r="DYH20" s="69"/>
      <c r="DYI20" s="69"/>
      <c r="DYJ20" s="69"/>
      <c r="DYK20" s="69"/>
      <c r="DYL20" s="69"/>
      <c r="DYM20" s="69"/>
      <c r="DYN20" s="69"/>
      <c r="DYO20" s="69"/>
      <c r="DYP20" s="69"/>
      <c r="DYQ20" s="69"/>
      <c r="DYR20" s="69"/>
      <c r="DYS20" s="69"/>
      <c r="DYT20" s="69"/>
      <c r="DYU20" s="69"/>
      <c r="DYV20" s="69"/>
      <c r="DYW20" s="69"/>
      <c r="DYX20" s="69"/>
      <c r="DYY20" s="69"/>
      <c r="DYZ20" s="69"/>
      <c r="DZA20" s="69"/>
      <c r="DZB20" s="69"/>
      <c r="DZC20" s="69"/>
      <c r="DZD20" s="69"/>
      <c r="DZE20" s="69"/>
      <c r="DZF20" s="69"/>
      <c r="DZG20" s="69"/>
      <c r="DZH20" s="69"/>
      <c r="DZI20" s="69"/>
      <c r="DZJ20" s="69"/>
      <c r="DZK20" s="69"/>
      <c r="DZL20" s="69"/>
      <c r="DZM20" s="69"/>
      <c r="DZN20" s="69"/>
      <c r="DZO20" s="69"/>
      <c r="DZP20" s="69"/>
      <c r="DZQ20" s="69"/>
      <c r="DZR20" s="69"/>
      <c r="DZS20" s="69"/>
      <c r="DZT20" s="69"/>
      <c r="DZU20" s="69"/>
      <c r="DZV20" s="69"/>
      <c r="DZW20" s="69"/>
      <c r="DZX20" s="69"/>
      <c r="DZY20" s="69"/>
      <c r="DZZ20" s="69"/>
      <c r="EAA20" s="69"/>
      <c r="EAB20" s="69"/>
      <c r="EAC20" s="69"/>
      <c r="EAD20" s="69"/>
      <c r="EAE20" s="69"/>
      <c r="EAF20" s="69"/>
      <c r="EAG20" s="69"/>
      <c r="EAH20" s="69"/>
      <c r="EAI20" s="69"/>
      <c r="EAJ20" s="69"/>
      <c r="EAK20" s="69"/>
      <c r="EAL20" s="69"/>
      <c r="EAM20" s="69"/>
      <c r="EAN20" s="69"/>
      <c r="EAO20" s="69"/>
      <c r="EAP20" s="69"/>
      <c r="EAQ20" s="69"/>
      <c r="EAR20" s="69"/>
      <c r="EAS20" s="69"/>
      <c r="EAT20" s="69"/>
      <c r="EAU20" s="69"/>
      <c r="EAV20" s="69"/>
      <c r="EAW20" s="69"/>
      <c r="EAX20" s="69"/>
      <c r="EAY20" s="69"/>
      <c r="EAZ20" s="69"/>
      <c r="EBA20" s="69"/>
      <c r="EBB20" s="69"/>
      <c r="EBC20" s="69"/>
      <c r="EBD20" s="69"/>
      <c r="EBE20" s="69"/>
      <c r="EBF20" s="69"/>
      <c r="EBG20" s="69"/>
      <c r="EBH20" s="69"/>
      <c r="EBI20" s="69"/>
      <c r="EBJ20" s="69"/>
      <c r="EBK20" s="69"/>
      <c r="EBL20" s="69"/>
      <c r="EBM20" s="69"/>
      <c r="EBN20" s="69"/>
      <c r="EBO20" s="69"/>
      <c r="EBP20" s="69"/>
      <c r="EBQ20" s="69"/>
      <c r="EBR20" s="69"/>
      <c r="EBS20" s="69"/>
      <c r="EBT20" s="69"/>
      <c r="EBU20" s="69"/>
      <c r="EBV20" s="69"/>
      <c r="EBW20" s="69"/>
      <c r="EBX20" s="69"/>
      <c r="EBY20" s="69"/>
      <c r="EBZ20" s="69"/>
      <c r="ECA20" s="69"/>
      <c r="ECB20" s="69"/>
      <c r="ECC20" s="69"/>
      <c r="ECD20" s="69"/>
      <c r="ECE20" s="69"/>
      <c r="ECF20" s="69"/>
      <c r="ECG20" s="69"/>
      <c r="ECH20" s="69"/>
      <c r="ECI20" s="69"/>
      <c r="ECJ20" s="69"/>
      <c r="ECK20" s="69"/>
      <c r="ECL20" s="69"/>
      <c r="ECM20" s="69"/>
      <c r="ECN20" s="69"/>
      <c r="ECO20" s="69"/>
      <c r="ECP20" s="69"/>
      <c r="ECQ20" s="69"/>
      <c r="ECR20" s="69"/>
      <c r="ECS20" s="69"/>
      <c r="ECT20" s="69"/>
      <c r="ECU20" s="69"/>
      <c r="ECV20" s="69"/>
      <c r="ECW20" s="69"/>
      <c r="ECX20" s="69"/>
      <c r="ECY20" s="69"/>
      <c r="ECZ20" s="69"/>
      <c r="EDA20" s="69"/>
      <c r="EDB20" s="69"/>
      <c r="EDC20" s="69"/>
      <c r="EDD20" s="69"/>
      <c r="EDE20" s="69"/>
      <c r="EDF20" s="69"/>
      <c r="EDG20" s="69"/>
      <c r="EDH20" s="69"/>
      <c r="EDI20" s="69"/>
      <c r="EDJ20" s="69"/>
      <c r="EDK20" s="69"/>
      <c r="EDL20" s="69"/>
      <c r="EDM20" s="69"/>
      <c r="EDN20" s="69"/>
      <c r="EDO20" s="69"/>
      <c r="EDP20" s="69"/>
      <c r="EDQ20" s="69"/>
      <c r="EDR20" s="69"/>
      <c r="EDS20" s="69"/>
      <c r="EDT20" s="69"/>
      <c r="EDU20" s="69"/>
      <c r="EDV20" s="69"/>
      <c r="EDW20" s="69"/>
      <c r="EDX20" s="69"/>
      <c r="EDY20" s="69"/>
      <c r="EDZ20" s="69"/>
      <c r="EEA20" s="69"/>
      <c r="EEB20" s="69"/>
      <c r="EEC20" s="69"/>
      <c r="EED20" s="69"/>
      <c r="EEE20" s="69"/>
      <c r="EEF20" s="69"/>
      <c r="EEG20" s="69"/>
      <c r="EEH20" s="69"/>
      <c r="EEI20" s="69"/>
      <c r="EEJ20" s="69"/>
      <c r="EEK20" s="69"/>
      <c r="EEL20" s="69"/>
      <c r="EEM20" s="69"/>
      <c r="EEN20" s="69"/>
      <c r="EEO20" s="69"/>
      <c r="EEP20" s="69"/>
      <c r="EEQ20" s="69"/>
      <c r="EER20" s="69"/>
      <c r="EES20" s="69"/>
      <c r="EET20" s="69"/>
      <c r="EEU20" s="69"/>
      <c r="EEV20" s="69"/>
      <c r="EEW20" s="69"/>
      <c r="EEX20" s="69"/>
      <c r="EEY20" s="69"/>
      <c r="EEZ20" s="69"/>
      <c r="EFA20" s="69"/>
      <c r="EFB20" s="69"/>
      <c r="EFC20" s="69"/>
      <c r="EFD20" s="69"/>
      <c r="EFE20" s="69"/>
      <c r="EFF20" s="69"/>
      <c r="EFG20" s="69"/>
      <c r="EFH20" s="69"/>
      <c r="EFI20" s="69"/>
      <c r="EFJ20" s="69"/>
      <c r="EFK20" s="69"/>
      <c r="EFL20" s="69"/>
      <c r="EFM20" s="69"/>
      <c r="EFN20" s="69"/>
      <c r="EFO20" s="69"/>
      <c r="EFP20" s="69"/>
      <c r="EFQ20" s="69"/>
      <c r="EFR20" s="69"/>
      <c r="EFS20" s="69"/>
      <c r="EFT20" s="69"/>
      <c r="EFU20" s="69"/>
      <c r="EFV20" s="69"/>
      <c r="EFW20" s="69"/>
      <c r="EFX20" s="69"/>
      <c r="EFY20" s="69"/>
      <c r="EFZ20" s="69"/>
      <c r="EGA20" s="69"/>
      <c r="EGB20" s="69"/>
      <c r="EGC20" s="69"/>
      <c r="EGD20" s="69"/>
      <c r="EGE20" s="69"/>
      <c r="EGF20" s="69"/>
      <c r="EGG20" s="69"/>
      <c r="EGH20" s="69"/>
      <c r="EGI20" s="69"/>
      <c r="EGJ20" s="69"/>
      <c r="EGK20" s="69"/>
      <c r="EGL20" s="69"/>
      <c r="EGM20" s="69"/>
      <c r="EGN20" s="69"/>
      <c r="EGO20" s="69"/>
      <c r="EGP20" s="69"/>
      <c r="EGQ20" s="69"/>
      <c r="EGR20" s="69"/>
      <c r="EGS20" s="69"/>
      <c r="EGT20" s="69"/>
      <c r="EGU20" s="69"/>
      <c r="EGV20" s="69"/>
      <c r="EGW20" s="69"/>
      <c r="EGX20" s="69"/>
      <c r="EGY20" s="69"/>
      <c r="EGZ20" s="69"/>
      <c r="EHA20" s="69"/>
      <c r="EHB20" s="69"/>
      <c r="EHC20" s="69"/>
      <c r="EHD20" s="69"/>
      <c r="EHE20" s="69"/>
      <c r="EHF20" s="69"/>
      <c r="EHG20" s="69"/>
      <c r="EHH20" s="69"/>
      <c r="EHI20" s="69"/>
      <c r="EHJ20" s="69"/>
      <c r="EHK20" s="69"/>
      <c r="EHL20" s="69"/>
      <c r="EHM20" s="69"/>
      <c r="EHN20" s="69"/>
      <c r="EHO20" s="69"/>
      <c r="EHP20" s="69"/>
      <c r="EHQ20" s="69"/>
      <c r="EHR20" s="69"/>
      <c r="EHS20" s="69"/>
      <c r="EHT20" s="69"/>
      <c r="EHU20" s="69"/>
      <c r="EHV20" s="69"/>
      <c r="EHW20" s="69"/>
      <c r="EHX20" s="69"/>
      <c r="EHY20" s="69"/>
      <c r="EHZ20" s="69"/>
      <c r="EIA20" s="69"/>
      <c r="EIB20" s="69"/>
      <c r="EIC20" s="69"/>
      <c r="EID20" s="69"/>
      <c r="EIE20" s="69"/>
      <c r="EIF20" s="69"/>
      <c r="EIG20" s="69"/>
      <c r="EIH20" s="69"/>
      <c r="EII20" s="69"/>
      <c r="EIJ20" s="69"/>
      <c r="EIK20" s="69"/>
      <c r="EIL20" s="69"/>
      <c r="EIM20" s="69"/>
      <c r="EIN20" s="69"/>
      <c r="EIO20" s="69"/>
      <c r="EIP20" s="69"/>
      <c r="EIQ20" s="69"/>
      <c r="EIR20" s="69"/>
      <c r="EIS20" s="69"/>
      <c r="EIT20" s="69"/>
      <c r="EIU20" s="69"/>
      <c r="EIV20" s="69"/>
      <c r="EIW20" s="69"/>
      <c r="EIX20" s="69"/>
      <c r="EIY20" s="69"/>
      <c r="EIZ20" s="69"/>
      <c r="EJA20" s="69"/>
      <c r="EJB20" s="69"/>
      <c r="EJC20" s="69"/>
      <c r="EJD20" s="69"/>
      <c r="EJE20" s="69"/>
      <c r="EJF20" s="69"/>
      <c r="EJG20" s="69"/>
      <c r="EJH20" s="69"/>
      <c r="EJI20" s="69"/>
      <c r="EJJ20" s="69"/>
      <c r="EJK20" s="69"/>
      <c r="EJL20" s="69"/>
      <c r="EJM20" s="69"/>
      <c r="EJN20" s="69"/>
      <c r="EJO20" s="69"/>
      <c r="EJP20" s="69"/>
      <c r="EJQ20" s="69"/>
      <c r="EJR20" s="69"/>
      <c r="EJS20" s="69"/>
      <c r="EJT20" s="69"/>
      <c r="EJU20" s="69"/>
      <c r="EJV20" s="69"/>
      <c r="EJW20" s="69"/>
      <c r="EJX20" s="69"/>
      <c r="EJY20" s="69"/>
      <c r="EJZ20" s="69"/>
      <c r="EKA20" s="69"/>
      <c r="EKB20" s="69"/>
      <c r="EKC20" s="69"/>
      <c r="EKD20" s="69"/>
      <c r="EKE20" s="69"/>
      <c r="EKF20" s="69"/>
      <c r="EKG20" s="69"/>
      <c r="EKH20" s="69"/>
      <c r="EKI20" s="69"/>
      <c r="EKJ20" s="69"/>
      <c r="EKK20" s="69"/>
      <c r="EKL20" s="69"/>
      <c r="EKM20" s="69"/>
      <c r="EKN20" s="69"/>
      <c r="EKO20" s="69"/>
      <c r="EKP20" s="69"/>
      <c r="EKQ20" s="69"/>
      <c r="EKR20" s="69"/>
      <c r="EKS20" s="69"/>
      <c r="EKT20" s="69"/>
      <c r="EKU20" s="69"/>
      <c r="EKV20" s="69"/>
      <c r="EKW20" s="69"/>
      <c r="EKX20" s="69"/>
      <c r="EKY20" s="69"/>
      <c r="EKZ20" s="69"/>
      <c r="ELA20" s="69"/>
      <c r="ELB20" s="69"/>
      <c r="ELC20" s="69"/>
      <c r="ELD20" s="69"/>
      <c r="ELE20" s="69"/>
      <c r="ELF20" s="69"/>
      <c r="ELG20" s="69"/>
      <c r="ELH20" s="69"/>
      <c r="ELI20" s="69"/>
      <c r="ELJ20" s="69"/>
      <c r="ELK20" s="69"/>
      <c r="ELL20" s="69"/>
      <c r="ELM20" s="69"/>
      <c r="ELN20" s="69"/>
      <c r="ELO20" s="69"/>
      <c r="ELP20" s="69"/>
      <c r="ELQ20" s="69"/>
      <c r="ELR20" s="69"/>
      <c r="ELS20" s="69"/>
      <c r="ELT20" s="69"/>
      <c r="ELU20" s="69"/>
      <c r="ELV20" s="69"/>
      <c r="ELW20" s="69"/>
      <c r="ELX20" s="69"/>
      <c r="ELY20" s="69"/>
      <c r="ELZ20" s="69"/>
      <c r="EMA20" s="69"/>
      <c r="EMB20" s="69"/>
      <c r="EMC20" s="69"/>
      <c r="EMD20" s="69"/>
      <c r="EME20" s="69"/>
      <c r="EMF20" s="69"/>
      <c r="EMG20" s="69"/>
      <c r="EMH20" s="69"/>
      <c r="EMI20" s="69"/>
      <c r="EMJ20" s="69"/>
      <c r="EMK20" s="69"/>
      <c r="EML20" s="69"/>
      <c r="EMM20" s="69"/>
      <c r="EMN20" s="69"/>
      <c r="EMO20" s="69"/>
      <c r="EMP20" s="69"/>
      <c r="EMQ20" s="69"/>
      <c r="EMR20" s="69"/>
      <c r="EMS20" s="69"/>
      <c r="EMT20" s="69"/>
      <c r="EMU20" s="69"/>
      <c r="EMV20" s="69"/>
      <c r="EMW20" s="69"/>
      <c r="EMX20" s="69"/>
      <c r="EMY20" s="69"/>
      <c r="EMZ20" s="69"/>
      <c r="ENA20" s="69"/>
      <c r="ENB20" s="69"/>
      <c r="ENC20" s="69"/>
      <c r="END20" s="69"/>
      <c r="ENE20" s="69"/>
      <c r="ENF20" s="69"/>
      <c r="ENG20" s="69"/>
      <c r="ENH20" s="69"/>
      <c r="ENI20" s="69"/>
      <c r="ENJ20" s="69"/>
      <c r="ENK20" s="69"/>
      <c r="ENL20" s="69"/>
      <c r="ENM20" s="69"/>
      <c r="ENN20" s="69"/>
      <c r="ENO20" s="69"/>
      <c r="ENP20" s="69"/>
      <c r="ENQ20" s="69"/>
      <c r="ENR20" s="69"/>
      <c r="ENS20" s="69"/>
      <c r="ENT20" s="69"/>
      <c r="ENU20" s="69"/>
      <c r="ENV20" s="69"/>
      <c r="ENW20" s="69"/>
      <c r="ENX20" s="69"/>
      <c r="ENY20" s="69"/>
      <c r="ENZ20" s="69"/>
      <c r="EOA20" s="69"/>
      <c r="EOB20" s="69"/>
      <c r="EOC20" s="69"/>
      <c r="EOD20" s="69"/>
      <c r="EOE20" s="69"/>
      <c r="EOF20" s="69"/>
      <c r="EOG20" s="69"/>
      <c r="EOH20" s="69"/>
      <c r="EOI20" s="69"/>
      <c r="EOJ20" s="69"/>
      <c r="EOK20" s="69"/>
      <c r="EOL20" s="69"/>
      <c r="EOM20" s="69"/>
      <c r="EON20" s="69"/>
      <c r="EOO20" s="69"/>
      <c r="EOP20" s="69"/>
      <c r="EOQ20" s="69"/>
      <c r="EOR20" s="69"/>
      <c r="EOS20" s="69"/>
      <c r="EOT20" s="69"/>
      <c r="EOU20" s="69"/>
      <c r="EOV20" s="69"/>
      <c r="EOW20" s="69"/>
      <c r="EOX20" s="69"/>
      <c r="EOY20" s="69"/>
      <c r="EOZ20" s="69"/>
      <c r="EPA20" s="69"/>
      <c r="EPB20" s="69"/>
      <c r="EPC20" s="69"/>
      <c r="EPD20" s="69"/>
      <c r="EPE20" s="69"/>
      <c r="EPF20" s="69"/>
      <c r="EPG20" s="69"/>
      <c r="EPH20" s="69"/>
      <c r="EPI20" s="69"/>
      <c r="EPJ20" s="69"/>
      <c r="EPK20" s="69"/>
      <c r="EPL20" s="69"/>
      <c r="EPM20" s="69"/>
      <c r="EPN20" s="69"/>
      <c r="EPO20" s="69"/>
      <c r="EPP20" s="69"/>
      <c r="EPQ20" s="69"/>
      <c r="EPR20" s="69"/>
      <c r="EPS20" s="69"/>
      <c r="EPT20" s="69"/>
      <c r="EPU20" s="69"/>
      <c r="EPV20" s="69"/>
      <c r="EPW20" s="69"/>
      <c r="EPX20" s="69"/>
      <c r="EPY20" s="69"/>
      <c r="EPZ20" s="69"/>
      <c r="EQA20" s="69"/>
      <c r="EQB20" s="69"/>
      <c r="EQC20" s="69"/>
      <c r="EQD20" s="69"/>
      <c r="EQE20" s="69"/>
      <c r="EQF20" s="69"/>
      <c r="EQG20" s="69"/>
      <c r="EQH20" s="69"/>
      <c r="EQI20" s="69"/>
      <c r="EQJ20" s="69"/>
      <c r="EQK20" s="69"/>
      <c r="EQL20" s="69"/>
      <c r="EQM20" s="69"/>
      <c r="EQN20" s="69"/>
      <c r="EQO20" s="69"/>
      <c r="EQP20" s="69"/>
      <c r="EQQ20" s="69"/>
      <c r="EQR20" s="69"/>
      <c r="EQS20" s="69"/>
      <c r="EQT20" s="69"/>
      <c r="EQU20" s="69"/>
      <c r="EQV20" s="69"/>
      <c r="EQW20" s="69"/>
      <c r="EQX20" s="69"/>
      <c r="EQY20" s="69"/>
      <c r="EQZ20" s="69"/>
      <c r="ERA20" s="69"/>
      <c r="ERB20" s="69"/>
      <c r="ERC20" s="69"/>
      <c r="ERD20" s="69"/>
      <c r="ERE20" s="69"/>
      <c r="ERF20" s="69"/>
      <c r="ERG20" s="69"/>
      <c r="ERH20" s="69"/>
      <c r="ERI20" s="69"/>
      <c r="ERJ20" s="69"/>
      <c r="ERK20" s="69"/>
      <c r="ERL20" s="69"/>
      <c r="ERM20" s="69"/>
      <c r="ERN20" s="69"/>
      <c r="ERO20" s="69"/>
      <c r="ERP20" s="69"/>
      <c r="ERQ20" s="69"/>
      <c r="ERR20" s="69"/>
      <c r="ERS20" s="69"/>
      <c r="ERT20" s="69"/>
      <c r="ERU20" s="69"/>
      <c r="ERV20" s="69"/>
      <c r="ERW20" s="69"/>
      <c r="ERX20" s="69"/>
      <c r="ERY20" s="69"/>
      <c r="ERZ20" s="69"/>
      <c r="ESA20" s="69"/>
      <c r="ESB20" s="69"/>
      <c r="ESC20" s="69"/>
      <c r="ESD20" s="69"/>
      <c r="ESE20" s="69"/>
      <c r="ESF20" s="69"/>
      <c r="ESG20" s="69"/>
      <c r="ESH20" s="69"/>
      <c r="ESI20" s="69"/>
      <c r="ESJ20" s="69"/>
      <c r="ESK20" s="69"/>
      <c r="ESL20" s="69"/>
      <c r="ESM20" s="69"/>
      <c r="ESN20" s="69"/>
      <c r="ESO20" s="69"/>
      <c r="ESP20" s="69"/>
      <c r="ESQ20" s="69"/>
      <c r="ESR20" s="69"/>
      <c r="ESS20" s="69"/>
      <c r="EST20" s="69"/>
      <c r="ESU20" s="69"/>
      <c r="ESV20" s="69"/>
      <c r="ESW20" s="69"/>
      <c r="ESX20" s="69"/>
      <c r="ESY20" s="69"/>
      <c r="ESZ20" s="69"/>
      <c r="ETA20" s="69"/>
      <c r="ETB20" s="69"/>
      <c r="ETC20" s="69"/>
      <c r="ETD20" s="69"/>
      <c r="ETE20" s="69"/>
      <c r="ETF20" s="69"/>
      <c r="ETG20" s="69"/>
      <c r="ETH20" s="69"/>
      <c r="ETI20" s="69"/>
      <c r="ETJ20" s="69"/>
      <c r="ETK20" s="69"/>
      <c r="ETL20" s="69"/>
      <c r="ETM20" s="69"/>
      <c r="ETN20" s="69"/>
      <c r="ETO20" s="69"/>
      <c r="ETP20" s="69"/>
      <c r="ETQ20" s="69"/>
      <c r="ETR20" s="69"/>
      <c r="ETS20" s="69"/>
      <c r="ETT20" s="69"/>
      <c r="ETU20" s="69"/>
      <c r="ETV20" s="69"/>
      <c r="ETW20" s="69"/>
      <c r="ETX20" s="69"/>
      <c r="ETY20" s="69"/>
      <c r="ETZ20" s="69"/>
      <c r="EUA20" s="69"/>
      <c r="EUB20" s="69"/>
      <c r="EUC20" s="69"/>
      <c r="EUD20" s="69"/>
      <c r="EUE20" s="69"/>
      <c r="EUF20" s="69"/>
      <c r="EUG20" s="69"/>
      <c r="EUH20" s="69"/>
      <c r="EUI20" s="69"/>
      <c r="EUJ20" s="69"/>
      <c r="EUK20" s="69"/>
      <c r="EUL20" s="69"/>
      <c r="EUM20" s="69"/>
      <c r="EUN20" s="69"/>
      <c r="EUO20" s="69"/>
      <c r="EUP20" s="69"/>
      <c r="EUQ20" s="69"/>
      <c r="EUR20" s="69"/>
      <c r="EUS20" s="69"/>
      <c r="EUT20" s="69"/>
      <c r="EUU20" s="69"/>
      <c r="EUV20" s="69"/>
      <c r="EUW20" s="69"/>
      <c r="EUX20" s="69"/>
      <c r="EUY20" s="69"/>
      <c r="EUZ20" s="69"/>
      <c r="EVA20" s="69"/>
      <c r="EVB20" s="69"/>
      <c r="EVC20" s="69"/>
      <c r="EVD20" s="69"/>
      <c r="EVE20" s="69"/>
      <c r="EVF20" s="69"/>
      <c r="EVG20" s="69"/>
      <c r="EVH20" s="69"/>
      <c r="EVI20" s="69"/>
      <c r="EVJ20" s="69"/>
      <c r="EVK20" s="69"/>
      <c r="EVL20" s="69"/>
      <c r="EVM20" s="69"/>
      <c r="EVN20" s="69"/>
      <c r="EVO20" s="69"/>
      <c r="EVP20" s="69"/>
      <c r="EVQ20" s="69"/>
      <c r="EVR20" s="69"/>
      <c r="EVS20" s="69"/>
      <c r="EVT20" s="69"/>
      <c r="EVU20" s="69"/>
      <c r="EVV20" s="69"/>
      <c r="EVW20" s="69"/>
      <c r="EVX20" s="69"/>
      <c r="EVY20" s="69"/>
      <c r="EVZ20" s="69"/>
      <c r="EWA20" s="69"/>
      <c r="EWB20" s="69"/>
      <c r="EWC20" s="69"/>
      <c r="EWD20" s="69"/>
      <c r="EWE20" s="69"/>
      <c r="EWF20" s="69"/>
      <c r="EWG20" s="69"/>
      <c r="EWH20" s="69"/>
      <c r="EWI20" s="69"/>
      <c r="EWJ20" s="69"/>
      <c r="EWK20" s="69"/>
      <c r="EWL20" s="69"/>
      <c r="EWM20" s="69"/>
      <c r="EWN20" s="69"/>
      <c r="EWO20" s="69"/>
      <c r="EWP20" s="69"/>
      <c r="EWQ20" s="69"/>
      <c r="EWR20" s="69"/>
      <c r="EWS20" s="69"/>
      <c r="EWT20" s="69"/>
      <c r="EWU20" s="69"/>
      <c r="EWV20" s="69"/>
      <c r="EWW20" s="69"/>
      <c r="EWX20" s="69"/>
      <c r="EWY20" s="69"/>
      <c r="EWZ20" s="69"/>
      <c r="EXA20" s="69"/>
      <c r="EXB20" s="69"/>
      <c r="EXC20" s="69"/>
      <c r="EXD20" s="69"/>
      <c r="EXE20" s="69"/>
      <c r="EXF20" s="69"/>
      <c r="EXG20" s="69"/>
      <c r="EXH20" s="69"/>
      <c r="EXI20" s="69"/>
      <c r="EXJ20" s="69"/>
      <c r="EXK20" s="69"/>
      <c r="EXL20" s="69"/>
      <c r="EXM20" s="69"/>
      <c r="EXN20" s="69"/>
      <c r="EXO20" s="69"/>
      <c r="EXP20" s="69"/>
      <c r="EXQ20" s="69"/>
      <c r="EXR20" s="69"/>
      <c r="EXS20" s="69"/>
      <c r="EXT20" s="69"/>
      <c r="EXU20" s="69"/>
      <c r="EXV20" s="69"/>
      <c r="EXW20" s="69"/>
      <c r="EXX20" s="69"/>
      <c r="EXY20" s="69"/>
      <c r="EXZ20" s="69"/>
      <c r="EYA20" s="69"/>
      <c r="EYB20" s="69"/>
      <c r="EYC20" s="69"/>
      <c r="EYD20" s="69"/>
      <c r="EYE20" s="69"/>
      <c r="EYF20" s="69"/>
      <c r="EYG20" s="69"/>
      <c r="EYH20" s="69"/>
      <c r="EYI20" s="69"/>
      <c r="EYJ20" s="69"/>
      <c r="EYK20" s="69"/>
      <c r="EYL20" s="69"/>
      <c r="EYM20" s="69"/>
      <c r="EYN20" s="69"/>
      <c r="EYO20" s="69"/>
      <c r="EYP20" s="69"/>
      <c r="EYQ20" s="69"/>
      <c r="EYR20" s="69"/>
      <c r="EYS20" s="69"/>
      <c r="EYT20" s="69"/>
      <c r="EYU20" s="69"/>
      <c r="EYV20" s="69"/>
      <c r="EYW20" s="69"/>
      <c r="EYX20" s="69"/>
      <c r="EYY20" s="69"/>
      <c r="EYZ20" s="69"/>
      <c r="EZA20" s="69"/>
      <c r="EZB20" s="69"/>
      <c r="EZC20" s="69"/>
      <c r="EZD20" s="69"/>
      <c r="EZE20" s="69"/>
      <c r="EZF20" s="69"/>
      <c r="EZG20" s="69"/>
      <c r="EZH20" s="69"/>
      <c r="EZI20" s="69"/>
      <c r="EZJ20" s="69"/>
      <c r="EZK20" s="69"/>
      <c r="EZL20" s="69"/>
      <c r="EZM20" s="69"/>
      <c r="EZN20" s="69"/>
      <c r="EZO20" s="69"/>
      <c r="EZP20" s="69"/>
      <c r="EZQ20" s="69"/>
      <c r="EZR20" s="69"/>
      <c r="EZS20" s="69"/>
      <c r="EZT20" s="69"/>
      <c r="EZU20" s="69"/>
      <c r="EZV20" s="69"/>
      <c r="EZW20" s="69"/>
      <c r="EZX20" s="69"/>
      <c r="EZY20" s="69"/>
      <c r="EZZ20" s="69"/>
      <c r="FAA20" s="69"/>
      <c r="FAB20" s="69"/>
      <c r="FAC20" s="69"/>
      <c r="FAD20" s="69"/>
      <c r="FAE20" s="69"/>
      <c r="FAF20" s="69"/>
      <c r="FAG20" s="69"/>
      <c r="FAH20" s="69"/>
      <c r="FAI20" s="69"/>
      <c r="FAJ20" s="69"/>
      <c r="FAK20" s="69"/>
      <c r="FAL20" s="69"/>
      <c r="FAM20" s="69"/>
      <c r="FAN20" s="69"/>
      <c r="FAO20" s="69"/>
      <c r="FAP20" s="69"/>
      <c r="FAQ20" s="69"/>
      <c r="FAR20" s="69"/>
      <c r="FAS20" s="69"/>
      <c r="FAT20" s="69"/>
      <c r="FAU20" s="69"/>
      <c r="FAV20" s="69"/>
      <c r="FAW20" s="69"/>
      <c r="FAX20" s="69"/>
      <c r="FAY20" s="69"/>
      <c r="FAZ20" s="69"/>
      <c r="FBA20" s="69"/>
      <c r="FBB20" s="69"/>
      <c r="FBC20" s="69"/>
      <c r="FBD20" s="69"/>
      <c r="FBE20" s="69"/>
      <c r="FBF20" s="69"/>
      <c r="FBG20" s="69"/>
      <c r="FBH20" s="69"/>
      <c r="FBI20" s="69"/>
      <c r="FBJ20" s="69"/>
      <c r="FBK20" s="69"/>
      <c r="FBL20" s="69"/>
      <c r="FBM20" s="69"/>
      <c r="FBN20" s="69"/>
      <c r="FBO20" s="69"/>
      <c r="FBP20" s="69"/>
      <c r="FBQ20" s="69"/>
      <c r="FBR20" s="69"/>
      <c r="FBS20" s="69"/>
      <c r="FBT20" s="69"/>
      <c r="FBU20" s="69"/>
      <c r="FBV20" s="69"/>
      <c r="FBW20" s="69"/>
      <c r="FBX20" s="69"/>
      <c r="FBY20" s="69"/>
      <c r="FBZ20" s="69"/>
      <c r="FCA20" s="69"/>
      <c r="FCB20" s="69"/>
      <c r="FCC20" s="69"/>
      <c r="FCD20" s="69"/>
      <c r="FCE20" s="69"/>
      <c r="FCF20" s="69"/>
      <c r="FCG20" s="69"/>
      <c r="FCH20" s="69"/>
      <c r="FCI20" s="69"/>
      <c r="FCJ20" s="69"/>
      <c r="FCK20" s="69"/>
      <c r="FCL20" s="69"/>
      <c r="FCM20" s="69"/>
      <c r="FCN20" s="69"/>
      <c r="FCO20" s="69"/>
      <c r="FCP20" s="69"/>
      <c r="FCQ20" s="69"/>
      <c r="FCR20" s="69"/>
      <c r="FCS20" s="69"/>
      <c r="FCT20" s="69"/>
      <c r="FCU20" s="69"/>
      <c r="FCV20" s="69"/>
      <c r="FCW20" s="69"/>
      <c r="FCX20" s="69"/>
      <c r="FCY20" s="69"/>
      <c r="FCZ20" s="69"/>
      <c r="FDA20" s="69"/>
      <c r="FDB20" s="69"/>
      <c r="FDC20" s="69"/>
      <c r="FDD20" s="69"/>
      <c r="FDE20" s="69"/>
      <c r="FDF20" s="69"/>
      <c r="FDG20" s="69"/>
      <c r="FDH20" s="69"/>
      <c r="FDI20" s="69"/>
      <c r="FDJ20" s="69"/>
      <c r="FDK20" s="69"/>
      <c r="FDL20" s="69"/>
      <c r="FDM20" s="69"/>
      <c r="FDN20" s="69"/>
      <c r="FDO20" s="69"/>
      <c r="FDP20" s="69"/>
      <c r="FDQ20" s="69"/>
      <c r="FDR20" s="69"/>
      <c r="FDS20" s="69"/>
      <c r="FDT20" s="69"/>
      <c r="FDU20" s="69"/>
      <c r="FDV20" s="69"/>
      <c r="FDW20" s="69"/>
      <c r="FDX20" s="69"/>
      <c r="FDY20" s="69"/>
      <c r="FDZ20" s="69"/>
      <c r="FEA20" s="69"/>
      <c r="FEB20" s="69"/>
      <c r="FEC20" s="69"/>
      <c r="FED20" s="69"/>
      <c r="FEE20" s="69"/>
      <c r="FEF20" s="69"/>
      <c r="FEG20" s="69"/>
      <c r="FEH20" s="69"/>
      <c r="FEI20" s="69"/>
      <c r="FEJ20" s="69"/>
      <c r="FEK20" s="69"/>
      <c r="FEL20" s="69"/>
      <c r="FEM20" s="69"/>
      <c r="FEN20" s="69"/>
      <c r="FEO20" s="69"/>
      <c r="FEP20" s="69"/>
      <c r="FEQ20" s="69"/>
      <c r="FER20" s="69"/>
      <c r="FES20" s="69"/>
      <c r="FET20" s="69"/>
      <c r="FEU20" s="69"/>
      <c r="FEV20" s="69"/>
      <c r="FEW20" s="69"/>
      <c r="FEX20" s="69"/>
      <c r="FEY20" s="69"/>
      <c r="FEZ20" s="69"/>
      <c r="FFA20" s="69"/>
      <c r="FFB20" s="69"/>
      <c r="FFC20" s="69"/>
      <c r="FFD20" s="69"/>
      <c r="FFE20" s="69"/>
      <c r="FFF20" s="69"/>
      <c r="FFG20" s="69"/>
      <c r="FFH20" s="69"/>
      <c r="FFI20" s="69"/>
      <c r="FFJ20" s="69"/>
      <c r="FFK20" s="69"/>
      <c r="FFL20" s="69"/>
      <c r="FFM20" s="69"/>
      <c r="FFN20" s="69"/>
      <c r="FFO20" s="69"/>
      <c r="FFP20" s="69"/>
      <c r="FFQ20" s="69"/>
      <c r="FFR20" s="69"/>
      <c r="FFS20" s="69"/>
      <c r="FFT20" s="69"/>
      <c r="FFU20" s="69"/>
      <c r="FFV20" s="69"/>
      <c r="FFW20" s="69"/>
      <c r="FFX20" s="69"/>
      <c r="FFY20" s="69"/>
      <c r="FFZ20" s="69"/>
      <c r="FGA20" s="69"/>
      <c r="FGB20" s="69"/>
      <c r="FGC20" s="69"/>
      <c r="FGD20" s="69"/>
      <c r="FGE20" s="69"/>
      <c r="FGF20" s="69"/>
      <c r="FGG20" s="69"/>
      <c r="FGH20" s="69"/>
      <c r="FGI20" s="69"/>
      <c r="FGJ20" s="69"/>
      <c r="FGK20" s="69"/>
      <c r="FGL20" s="69"/>
      <c r="FGM20" s="69"/>
      <c r="FGN20" s="69"/>
      <c r="FGO20" s="69"/>
      <c r="FGP20" s="69"/>
      <c r="FGQ20" s="69"/>
      <c r="FGR20" s="69"/>
      <c r="FGS20" s="69"/>
      <c r="FGT20" s="69"/>
      <c r="FGU20" s="69"/>
      <c r="FGV20" s="69"/>
      <c r="FGW20" s="69"/>
      <c r="FGX20" s="69"/>
      <c r="FGY20" s="69"/>
      <c r="FGZ20" s="69"/>
      <c r="FHA20" s="69"/>
      <c r="FHB20" s="69"/>
      <c r="FHC20" s="69"/>
      <c r="FHD20" s="69"/>
      <c r="FHE20" s="69"/>
      <c r="FHF20" s="69"/>
      <c r="FHG20" s="69"/>
      <c r="FHH20" s="69"/>
      <c r="FHI20" s="69"/>
      <c r="FHJ20" s="69"/>
      <c r="FHK20" s="69"/>
      <c r="FHL20" s="69"/>
      <c r="FHM20" s="69"/>
      <c r="FHN20" s="69"/>
      <c r="FHO20" s="69"/>
      <c r="FHP20" s="69"/>
      <c r="FHQ20" s="69"/>
      <c r="FHR20" s="69"/>
      <c r="FHS20" s="69"/>
      <c r="FHT20" s="69"/>
      <c r="FHU20" s="69"/>
      <c r="FHV20" s="69"/>
      <c r="FHW20" s="69"/>
      <c r="FHX20" s="69"/>
      <c r="FHY20" s="69"/>
      <c r="FHZ20" s="69"/>
      <c r="FIA20" s="69"/>
      <c r="FIB20" s="69"/>
      <c r="FIC20" s="69"/>
      <c r="FID20" s="69"/>
      <c r="FIE20" s="69"/>
      <c r="FIF20" s="69"/>
      <c r="FIG20" s="69"/>
      <c r="FIH20" s="69"/>
      <c r="FII20" s="69"/>
      <c r="FIJ20" s="69"/>
      <c r="FIK20" s="69"/>
      <c r="FIL20" s="69"/>
      <c r="FIM20" s="69"/>
      <c r="FIN20" s="69"/>
      <c r="FIO20" s="69"/>
      <c r="FIP20" s="69"/>
      <c r="FIQ20" s="69"/>
      <c r="FIR20" s="69"/>
      <c r="FIS20" s="69"/>
      <c r="FIT20" s="69"/>
      <c r="FIU20" s="69"/>
      <c r="FIV20" s="69"/>
      <c r="FIW20" s="69"/>
      <c r="FIX20" s="69"/>
      <c r="FIY20" s="69"/>
      <c r="FIZ20" s="69"/>
      <c r="FJA20" s="69"/>
      <c r="FJB20" s="69"/>
      <c r="FJC20" s="69"/>
      <c r="FJD20" s="69"/>
      <c r="FJE20" s="69"/>
      <c r="FJF20" s="69"/>
      <c r="FJG20" s="69"/>
      <c r="FJH20" s="69"/>
      <c r="FJI20" s="69"/>
      <c r="FJJ20" s="69"/>
      <c r="FJK20" s="69"/>
      <c r="FJL20" s="69"/>
      <c r="FJM20" s="69"/>
      <c r="FJN20" s="69"/>
      <c r="FJO20" s="69"/>
      <c r="FJP20" s="69"/>
      <c r="FJQ20" s="69"/>
      <c r="FJR20" s="69"/>
      <c r="FJS20" s="69"/>
      <c r="FJT20" s="69"/>
      <c r="FJU20" s="69"/>
      <c r="FJV20" s="69"/>
      <c r="FJW20" s="69"/>
      <c r="FJX20" s="69"/>
      <c r="FJY20" s="69"/>
      <c r="FJZ20" s="69"/>
      <c r="FKA20" s="69"/>
      <c r="FKB20" s="69"/>
      <c r="FKC20" s="69"/>
      <c r="FKD20" s="69"/>
      <c r="FKE20" s="69"/>
      <c r="FKF20" s="69"/>
      <c r="FKG20" s="69"/>
      <c r="FKH20" s="69"/>
      <c r="FKI20" s="69"/>
      <c r="FKJ20" s="69"/>
      <c r="FKK20" s="69"/>
      <c r="FKL20" s="69"/>
      <c r="FKM20" s="69"/>
      <c r="FKN20" s="69"/>
      <c r="FKO20" s="69"/>
      <c r="FKP20" s="69"/>
      <c r="FKQ20" s="69"/>
      <c r="FKR20" s="69"/>
      <c r="FKS20" s="69"/>
      <c r="FKT20" s="69"/>
      <c r="FKU20" s="69"/>
      <c r="FKV20" s="69"/>
      <c r="FKW20" s="69"/>
      <c r="FKX20" s="69"/>
      <c r="FKY20" s="69"/>
      <c r="FKZ20" s="69"/>
      <c r="FLA20" s="69"/>
      <c r="FLB20" s="69"/>
      <c r="FLC20" s="69"/>
      <c r="FLD20" s="69"/>
      <c r="FLE20" s="69"/>
      <c r="FLF20" s="69"/>
      <c r="FLG20" s="69"/>
      <c r="FLH20" s="69"/>
      <c r="FLI20" s="69"/>
      <c r="FLJ20" s="69"/>
      <c r="FLK20" s="69"/>
      <c r="FLL20" s="69"/>
      <c r="FLM20" s="69"/>
      <c r="FLN20" s="69"/>
      <c r="FLO20" s="69"/>
      <c r="FLP20" s="69"/>
      <c r="FLQ20" s="69"/>
      <c r="FLR20" s="69"/>
      <c r="FLS20" s="69"/>
      <c r="FLT20" s="69"/>
      <c r="FLU20" s="69"/>
      <c r="FLV20" s="69"/>
      <c r="FLW20" s="69"/>
      <c r="FLX20" s="69"/>
      <c r="FLY20" s="69"/>
      <c r="FLZ20" s="69"/>
      <c r="FMA20" s="69"/>
      <c r="FMB20" s="69"/>
      <c r="FMC20" s="69"/>
      <c r="FMD20" s="69"/>
      <c r="FME20" s="69"/>
      <c r="FMF20" s="69"/>
      <c r="FMG20" s="69"/>
      <c r="FMH20" s="69"/>
      <c r="FMI20" s="69"/>
      <c r="FMJ20" s="69"/>
      <c r="FMK20" s="69"/>
      <c r="FML20" s="69"/>
      <c r="FMM20" s="69"/>
      <c r="FMN20" s="69"/>
      <c r="FMO20" s="69"/>
      <c r="FMP20" s="69"/>
      <c r="FMQ20" s="69"/>
      <c r="FMR20" s="69"/>
      <c r="FMS20" s="69"/>
      <c r="FMT20" s="69"/>
      <c r="FMU20" s="69"/>
      <c r="FMV20" s="69"/>
      <c r="FMW20" s="69"/>
      <c r="FMX20" s="69"/>
      <c r="FMY20" s="69"/>
      <c r="FMZ20" s="69"/>
      <c r="FNA20" s="69"/>
      <c r="FNB20" s="69"/>
      <c r="FNC20" s="69"/>
      <c r="FND20" s="69"/>
      <c r="FNE20" s="69"/>
      <c r="FNF20" s="69"/>
      <c r="FNG20" s="69"/>
      <c r="FNH20" s="69"/>
      <c r="FNI20" s="69"/>
      <c r="FNJ20" s="69"/>
      <c r="FNK20" s="69"/>
      <c r="FNL20" s="69"/>
      <c r="FNM20" s="69"/>
      <c r="FNN20" s="69"/>
      <c r="FNO20" s="69"/>
      <c r="FNP20" s="69"/>
      <c r="FNQ20" s="69"/>
      <c r="FNR20" s="69"/>
      <c r="FNS20" s="69"/>
      <c r="FNT20" s="69"/>
      <c r="FNU20" s="69"/>
      <c r="FNV20" s="69"/>
      <c r="FNW20" s="69"/>
      <c r="FNX20" s="69"/>
      <c r="FNY20" s="69"/>
      <c r="FNZ20" s="69"/>
      <c r="FOA20" s="69"/>
      <c r="FOB20" s="69"/>
      <c r="FOC20" s="69"/>
      <c r="FOD20" s="69"/>
      <c r="FOE20" s="69"/>
      <c r="FOF20" s="69"/>
      <c r="FOG20" s="69"/>
      <c r="FOH20" s="69"/>
      <c r="FOI20" s="69"/>
      <c r="FOJ20" s="69"/>
      <c r="FOK20" s="69"/>
      <c r="FOL20" s="69"/>
      <c r="FOM20" s="69"/>
      <c r="FON20" s="69"/>
      <c r="FOO20" s="69"/>
      <c r="FOP20" s="69"/>
      <c r="FOQ20" s="69"/>
      <c r="FOR20" s="69"/>
      <c r="FOS20" s="69"/>
      <c r="FOT20" s="69"/>
      <c r="FOU20" s="69"/>
      <c r="FOV20" s="69"/>
      <c r="FOW20" s="69"/>
      <c r="FOX20" s="69"/>
      <c r="FOY20" s="69"/>
      <c r="FOZ20" s="69"/>
      <c r="FPA20" s="69"/>
      <c r="FPB20" s="69"/>
      <c r="FPC20" s="69"/>
      <c r="FPD20" s="69"/>
      <c r="FPE20" s="69"/>
      <c r="FPF20" s="69"/>
      <c r="FPG20" s="69"/>
      <c r="FPH20" s="69"/>
      <c r="FPI20" s="69"/>
      <c r="FPJ20" s="69"/>
      <c r="FPK20" s="69"/>
      <c r="FPL20" s="69"/>
      <c r="FPM20" s="69"/>
      <c r="FPN20" s="69"/>
      <c r="FPO20" s="69"/>
      <c r="FPP20" s="69"/>
      <c r="FPQ20" s="69"/>
      <c r="FPR20" s="69"/>
      <c r="FPS20" s="69"/>
      <c r="FPT20" s="69"/>
      <c r="FPU20" s="69"/>
      <c r="FPV20" s="69"/>
      <c r="FPW20" s="69"/>
      <c r="FPX20" s="69"/>
      <c r="FPY20" s="69"/>
      <c r="FPZ20" s="69"/>
      <c r="FQA20" s="69"/>
      <c r="FQB20" s="69"/>
      <c r="FQC20" s="69"/>
      <c r="FQD20" s="69"/>
      <c r="FQE20" s="69"/>
      <c r="FQF20" s="69"/>
      <c r="FQG20" s="69"/>
      <c r="FQH20" s="69"/>
      <c r="FQI20" s="69"/>
      <c r="FQJ20" s="69"/>
      <c r="FQK20" s="69"/>
      <c r="FQL20" s="69"/>
      <c r="FQM20" s="69"/>
      <c r="FQN20" s="69"/>
      <c r="FQO20" s="69"/>
      <c r="FQP20" s="69"/>
      <c r="FQQ20" s="69"/>
      <c r="FQR20" s="69"/>
      <c r="FQS20" s="69"/>
      <c r="FQT20" s="69"/>
      <c r="FQU20" s="69"/>
      <c r="FQV20" s="69"/>
      <c r="FQW20" s="69"/>
      <c r="FQX20" s="69"/>
      <c r="FQY20" s="69"/>
      <c r="FQZ20" s="69"/>
      <c r="FRA20" s="69"/>
      <c r="FRB20" s="69"/>
      <c r="FRC20" s="69"/>
      <c r="FRD20" s="69"/>
      <c r="FRE20" s="69"/>
      <c r="FRF20" s="69"/>
      <c r="FRG20" s="69"/>
      <c r="FRH20" s="69"/>
      <c r="FRI20" s="69"/>
      <c r="FRJ20" s="69"/>
      <c r="FRK20" s="69"/>
      <c r="FRL20" s="69"/>
      <c r="FRM20" s="69"/>
      <c r="FRN20" s="69"/>
      <c r="FRO20" s="69"/>
      <c r="FRP20" s="69"/>
      <c r="FRQ20" s="69"/>
      <c r="FRR20" s="69"/>
      <c r="FRS20" s="69"/>
      <c r="FRT20" s="69"/>
      <c r="FRU20" s="69"/>
      <c r="FRV20" s="69"/>
      <c r="FRW20" s="69"/>
      <c r="FRX20" s="69"/>
      <c r="FRY20" s="69"/>
      <c r="FRZ20" s="69"/>
      <c r="FSA20" s="69"/>
      <c r="FSB20" s="69"/>
      <c r="FSC20" s="69"/>
      <c r="FSD20" s="69"/>
      <c r="FSE20" s="69"/>
      <c r="FSF20" s="69"/>
      <c r="FSG20" s="69"/>
      <c r="FSH20" s="69"/>
      <c r="FSI20" s="69"/>
      <c r="FSJ20" s="69"/>
      <c r="FSK20" s="69"/>
      <c r="FSL20" s="69"/>
      <c r="FSM20" s="69"/>
      <c r="FSN20" s="69"/>
      <c r="FSO20" s="69"/>
      <c r="FSP20" s="69"/>
      <c r="FSQ20" s="69"/>
      <c r="FSR20" s="69"/>
      <c r="FSS20" s="69"/>
      <c r="FST20" s="69"/>
      <c r="FSU20" s="69"/>
      <c r="FSV20" s="69"/>
      <c r="FSW20" s="69"/>
      <c r="FSX20" s="69"/>
      <c r="FSY20" s="69"/>
      <c r="FSZ20" s="69"/>
      <c r="FTA20" s="69"/>
      <c r="FTB20" s="69"/>
      <c r="FTC20" s="69"/>
      <c r="FTD20" s="69"/>
      <c r="FTE20" s="69"/>
      <c r="FTF20" s="69"/>
      <c r="FTG20" s="69"/>
      <c r="FTH20" s="69"/>
      <c r="FTI20" s="69"/>
      <c r="FTJ20" s="69"/>
      <c r="FTK20" s="69"/>
      <c r="FTL20" s="69"/>
      <c r="FTM20" s="69"/>
      <c r="FTN20" s="69"/>
      <c r="FTO20" s="69"/>
      <c r="FTP20" s="69"/>
      <c r="FTQ20" s="69"/>
      <c r="FTR20" s="69"/>
      <c r="FTS20" s="69"/>
      <c r="FTT20" s="69"/>
      <c r="FTU20" s="69"/>
      <c r="FTV20" s="69"/>
      <c r="FTW20" s="69"/>
      <c r="FTX20" s="69"/>
      <c r="FTY20" s="69"/>
      <c r="FTZ20" s="69"/>
      <c r="FUA20" s="69"/>
      <c r="FUB20" s="69"/>
      <c r="FUC20" s="69"/>
      <c r="FUD20" s="69"/>
      <c r="FUE20" s="69"/>
      <c r="FUF20" s="69"/>
      <c r="FUG20" s="69"/>
      <c r="FUH20" s="69"/>
      <c r="FUI20" s="69"/>
      <c r="FUJ20" s="69"/>
      <c r="FUK20" s="69"/>
      <c r="FUL20" s="69"/>
      <c r="FUM20" s="69"/>
      <c r="FUN20" s="69"/>
      <c r="FUO20" s="69"/>
      <c r="FUP20" s="69"/>
      <c r="FUQ20" s="69"/>
      <c r="FUR20" s="69"/>
      <c r="FUS20" s="69"/>
      <c r="FUT20" s="69"/>
      <c r="FUU20" s="69"/>
      <c r="FUV20" s="69"/>
      <c r="FUW20" s="69"/>
      <c r="FUX20" s="69"/>
      <c r="FUY20" s="69"/>
      <c r="FUZ20" s="69"/>
      <c r="FVA20" s="69"/>
      <c r="FVB20" s="69"/>
      <c r="FVC20" s="69"/>
      <c r="FVD20" s="69"/>
      <c r="FVE20" s="69"/>
      <c r="FVF20" s="69"/>
      <c r="FVG20" s="69"/>
      <c r="FVH20" s="69"/>
      <c r="FVI20" s="69"/>
      <c r="FVJ20" s="69"/>
      <c r="FVK20" s="69"/>
      <c r="FVL20" s="69"/>
      <c r="FVM20" s="69"/>
      <c r="FVN20" s="69"/>
      <c r="FVO20" s="69"/>
      <c r="FVP20" s="69"/>
      <c r="FVQ20" s="69"/>
      <c r="FVR20" s="69"/>
      <c r="FVS20" s="69"/>
      <c r="FVT20" s="69"/>
      <c r="FVU20" s="69"/>
      <c r="FVV20" s="69"/>
      <c r="FVW20" s="69"/>
      <c r="FVX20" s="69"/>
      <c r="FVY20" s="69"/>
      <c r="FVZ20" s="69"/>
      <c r="FWA20" s="69"/>
      <c r="FWB20" s="69"/>
      <c r="FWC20" s="69"/>
      <c r="FWD20" s="69"/>
      <c r="FWE20" s="69"/>
      <c r="FWF20" s="69"/>
      <c r="FWG20" s="69"/>
      <c r="FWH20" s="69"/>
      <c r="FWI20" s="69"/>
      <c r="FWJ20" s="69"/>
      <c r="FWK20" s="69"/>
      <c r="FWL20" s="69"/>
      <c r="FWM20" s="69"/>
      <c r="FWN20" s="69"/>
      <c r="FWO20" s="69"/>
      <c r="FWP20" s="69"/>
      <c r="FWQ20" s="69"/>
      <c r="FWR20" s="69"/>
      <c r="FWS20" s="69"/>
      <c r="FWT20" s="69"/>
      <c r="FWU20" s="69"/>
      <c r="FWV20" s="69"/>
      <c r="FWW20" s="69"/>
      <c r="FWX20" s="69"/>
      <c r="FWY20" s="69"/>
      <c r="FWZ20" s="69"/>
      <c r="FXA20" s="69"/>
      <c r="FXB20" s="69"/>
      <c r="FXC20" s="69"/>
      <c r="FXD20" s="69"/>
      <c r="FXE20" s="69"/>
      <c r="FXF20" s="69"/>
      <c r="FXG20" s="69"/>
      <c r="FXH20" s="69"/>
      <c r="FXI20" s="69"/>
      <c r="FXJ20" s="69"/>
      <c r="FXK20" s="69"/>
      <c r="FXL20" s="69"/>
      <c r="FXM20" s="69"/>
      <c r="FXN20" s="69"/>
      <c r="FXO20" s="69"/>
      <c r="FXP20" s="69"/>
      <c r="FXQ20" s="69"/>
      <c r="FXR20" s="69"/>
      <c r="FXS20" s="69"/>
      <c r="FXT20" s="69"/>
      <c r="FXU20" s="69"/>
      <c r="FXV20" s="69"/>
      <c r="FXW20" s="69"/>
      <c r="FXX20" s="69"/>
      <c r="FXY20" s="69"/>
      <c r="FXZ20" s="69"/>
      <c r="FYA20" s="69"/>
      <c r="FYB20" s="69"/>
      <c r="FYC20" s="69"/>
      <c r="FYD20" s="69"/>
      <c r="FYE20" s="69"/>
      <c r="FYF20" s="69"/>
      <c r="FYG20" s="69"/>
      <c r="FYH20" s="69"/>
      <c r="FYI20" s="69"/>
      <c r="FYJ20" s="69"/>
      <c r="FYK20" s="69"/>
      <c r="FYL20" s="69"/>
      <c r="FYM20" s="69"/>
      <c r="FYN20" s="69"/>
      <c r="FYO20" s="69"/>
      <c r="FYP20" s="69"/>
      <c r="FYQ20" s="69"/>
      <c r="FYR20" s="69"/>
      <c r="FYS20" s="69"/>
      <c r="FYT20" s="69"/>
      <c r="FYU20" s="69"/>
      <c r="FYV20" s="69"/>
      <c r="FYW20" s="69"/>
      <c r="FYX20" s="69"/>
      <c r="FYY20" s="69"/>
      <c r="FYZ20" s="69"/>
      <c r="FZA20" s="69"/>
      <c r="FZB20" s="69"/>
      <c r="FZC20" s="69"/>
      <c r="FZD20" s="69"/>
      <c r="FZE20" s="69"/>
      <c r="FZF20" s="69"/>
      <c r="FZG20" s="69"/>
      <c r="FZH20" s="69"/>
      <c r="FZI20" s="69"/>
      <c r="FZJ20" s="69"/>
      <c r="FZK20" s="69"/>
      <c r="FZL20" s="69"/>
      <c r="FZM20" s="69"/>
      <c r="FZN20" s="69"/>
      <c r="FZO20" s="69"/>
      <c r="FZP20" s="69"/>
      <c r="FZQ20" s="69"/>
      <c r="FZR20" s="69"/>
      <c r="FZS20" s="69"/>
      <c r="FZT20" s="69"/>
      <c r="FZU20" s="69"/>
      <c r="FZV20" s="69"/>
      <c r="FZW20" s="69"/>
      <c r="FZX20" s="69"/>
      <c r="FZY20" s="69"/>
      <c r="FZZ20" s="69"/>
      <c r="GAA20" s="69"/>
      <c r="GAB20" s="69"/>
      <c r="GAC20" s="69"/>
      <c r="GAD20" s="69"/>
      <c r="GAE20" s="69"/>
      <c r="GAF20" s="69"/>
      <c r="GAG20" s="69"/>
      <c r="GAH20" s="69"/>
      <c r="GAI20" s="69"/>
      <c r="GAJ20" s="69"/>
      <c r="GAK20" s="69"/>
      <c r="GAL20" s="69"/>
      <c r="GAM20" s="69"/>
      <c r="GAN20" s="69"/>
      <c r="GAO20" s="69"/>
      <c r="GAP20" s="69"/>
      <c r="GAQ20" s="69"/>
      <c r="GAR20" s="69"/>
      <c r="GAS20" s="69"/>
      <c r="GAT20" s="69"/>
      <c r="GAU20" s="69"/>
      <c r="GAV20" s="69"/>
      <c r="GAW20" s="69"/>
      <c r="GAX20" s="69"/>
      <c r="GAY20" s="69"/>
      <c r="GAZ20" s="69"/>
      <c r="GBA20" s="69"/>
      <c r="GBB20" s="69"/>
      <c r="GBC20" s="69"/>
      <c r="GBD20" s="69"/>
      <c r="GBE20" s="69"/>
      <c r="GBF20" s="69"/>
      <c r="GBG20" s="69"/>
      <c r="GBH20" s="69"/>
      <c r="GBI20" s="69"/>
      <c r="GBJ20" s="69"/>
      <c r="GBK20" s="69"/>
      <c r="GBL20" s="69"/>
      <c r="GBM20" s="69"/>
      <c r="GBN20" s="69"/>
      <c r="GBO20" s="69"/>
      <c r="GBP20" s="69"/>
      <c r="GBQ20" s="69"/>
      <c r="GBR20" s="69"/>
      <c r="GBS20" s="69"/>
      <c r="GBT20" s="69"/>
      <c r="GBU20" s="69"/>
      <c r="GBV20" s="69"/>
      <c r="GBW20" s="69"/>
      <c r="GBX20" s="69"/>
      <c r="GBY20" s="69"/>
      <c r="GBZ20" s="69"/>
      <c r="GCA20" s="69"/>
      <c r="GCB20" s="69"/>
      <c r="GCC20" s="69"/>
      <c r="GCD20" s="69"/>
      <c r="GCE20" s="69"/>
      <c r="GCF20" s="69"/>
      <c r="GCG20" s="69"/>
      <c r="GCH20" s="69"/>
      <c r="GCI20" s="69"/>
      <c r="GCJ20" s="69"/>
      <c r="GCK20" s="69"/>
      <c r="GCL20" s="69"/>
      <c r="GCM20" s="69"/>
      <c r="GCN20" s="69"/>
      <c r="GCO20" s="69"/>
      <c r="GCP20" s="69"/>
      <c r="GCQ20" s="69"/>
      <c r="GCR20" s="69"/>
      <c r="GCS20" s="69"/>
      <c r="GCT20" s="69"/>
      <c r="GCU20" s="69"/>
      <c r="GCV20" s="69"/>
      <c r="GCW20" s="69"/>
      <c r="GCX20" s="69"/>
      <c r="GCY20" s="69"/>
      <c r="GCZ20" s="69"/>
      <c r="GDA20" s="69"/>
      <c r="GDB20" s="69"/>
      <c r="GDC20" s="69"/>
      <c r="GDD20" s="69"/>
      <c r="GDE20" s="69"/>
      <c r="GDF20" s="69"/>
      <c r="GDG20" s="69"/>
      <c r="GDH20" s="69"/>
      <c r="GDI20" s="69"/>
      <c r="GDJ20" s="69"/>
      <c r="GDK20" s="69"/>
      <c r="GDL20" s="69"/>
      <c r="GDM20" s="69"/>
      <c r="GDN20" s="69"/>
      <c r="GDO20" s="69"/>
      <c r="GDP20" s="69"/>
      <c r="GDQ20" s="69"/>
      <c r="GDR20" s="69"/>
      <c r="GDS20" s="69"/>
      <c r="GDT20" s="69"/>
      <c r="GDU20" s="69"/>
      <c r="GDV20" s="69"/>
      <c r="GDW20" s="69"/>
      <c r="GDX20" s="69"/>
      <c r="GDY20" s="69"/>
      <c r="GDZ20" s="69"/>
      <c r="GEA20" s="69"/>
      <c r="GEB20" s="69"/>
      <c r="GEC20" s="69"/>
      <c r="GED20" s="69"/>
      <c r="GEE20" s="69"/>
      <c r="GEF20" s="69"/>
      <c r="GEG20" s="69"/>
      <c r="GEH20" s="69"/>
      <c r="GEI20" s="69"/>
      <c r="GEJ20" s="69"/>
      <c r="GEK20" s="69"/>
      <c r="GEL20" s="69"/>
      <c r="GEM20" s="69"/>
      <c r="GEN20" s="69"/>
      <c r="GEO20" s="69"/>
      <c r="GEP20" s="69"/>
      <c r="GEQ20" s="69"/>
      <c r="GER20" s="69"/>
      <c r="GES20" s="69"/>
      <c r="GET20" s="69"/>
      <c r="GEU20" s="69"/>
      <c r="GEV20" s="69"/>
      <c r="GEW20" s="69"/>
      <c r="GEX20" s="69"/>
      <c r="GEY20" s="69"/>
      <c r="GEZ20" s="69"/>
      <c r="GFA20" s="69"/>
      <c r="GFB20" s="69"/>
      <c r="GFC20" s="69"/>
      <c r="GFD20" s="69"/>
      <c r="GFE20" s="69"/>
      <c r="GFF20" s="69"/>
      <c r="GFG20" s="69"/>
      <c r="GFH20" s="69"/>
      <c r="GFI20" s="69"/>
      <c r="GFJ20" s="69"/>
      <c r="GFK20" s="69"/>
      <c r="GFL20" s="69"/>
      <c r="GFM20" s="69"/>
      <c r="GFN20" s="69"/>
      <c r="GFO20" s="69"/>
      <c r="GFP20" s="69"/>
      <c r="GFQ20" s="69"/>
      <c r="GFR20" s="69"/>
      <c r="GFS20" s="69"/>
      <c r="GFT20" s="69"/>
      <c r="GFU20" s="69"/>
      <c r="GFV20" s="69"/>
      <c r="GFW20" s="69"/>
      <c r="GFX20" s="69"/>
      <c r="GFY20" s="69"/>
      <c r="GFZ20" s="69"/>
      <c r="GGA20" s="69"/>
      <c r="GGB20" s="69"/>
      <c r="GGC20" s="69"/>
      <c r="GGD20" s="69"/>
      <c r="GGE20" s="69"/>
      <c r="GGF20" s="69"/>
      <c r="GGG20" s="69"/>
      <c r="GGH20" s="69"/>
      <c r="GGI20" s="69"/>
      <c r="GGJ20" s="69"/>
      <c r="GGK20" s="69"/>
      <c r="GGL20" s="69"/>
      <c r="GGM20" s="69"/>
      <c r="GGN20" s="69"/>
      <c r="GGO20" s="69"/>
      <c r="GGP20" s="69"/>
      <c r="GGQ20" s="69"/>
      <c r="GGR20" s="69"/>
      <c r="GGS20" s="69"/>
      <c r="GGT20" s="69"/>
      <c r="GGU20" s="69"/>
      <c r="GGV20" s="69"/>
      <c r="GGW20" s="69"/>
      <c r="GGX20" s="69"/>
      <c r="GGY20" s="69"/>
      <c r="GGZ20" s="69"/>
      <c r="GHA20" s="69"/>
      <c r="GHB20" s="69"/>
      <c r="GHC20" s="69"/>
      <c r="GHD20" s="69"/>
      <c r="GHE20" s="69"/>
      <c r="GHF20" s="69"/>
      <c r="GHG20" s="69"/>
      <c r="GHH20" s="69"/>
      <c r="GHI20" s="69"/>
      <c r="GHJ20" s="69"/>
      <c r="GHK20" s="69"/>
      <c r="GHL20" s="69"/>
      <c r="GHM20" s="69"/>
      <c r="GHN20" s="69"/>
      <c r="GHO20" s="69"/>
      <c r="GHP20" s="69"/>
      <c r="GHQ20" s="69"/>
      <c r="GHR20" s="69"/>
      <c r="GHS20" s="69"/>
      <c r="GHT20" s="69"/>
      <c r="GHU20" s="69"/>
      <c r="GHV20" s="69"/>
      <c r="GHW20" s="69"/>
      <c r="GHX20" s="69"/>
      <c r="GHY20" s="69"/>
      <c r="GHZ20" s="69"/>
      <c r="GIA20" s="69"/>
      <c r="GIB20" s="69"/>
      <c r="GIC20" s="69"/>
      <c r="GID20" s="69"/>
      <c r="GIE20" s="69"/>
      <c r="GIF20" s="69"/>
      <c r="GIG20" s="69"/>
      <c r="GIH20" s="69"/>
      <c r="GII20" s="69"/>
      <c r="GIJ20" s="69"/>
      <c r="GIK20" s="69"/>
      <c r="GIL20" s="69"/>
      <c r="GIM20" s="69"/>
      <c r="GIN20" s="69"/>
      <c r="GIO20" s="69"/>
      <c r="GIP20" s="69"/>
      <c r="GIQ20" s="69"/>
      <c r="GIR20" s="69"/>
      <c r="GIS20" s="69"/>
      <c r="GIT20" s="69"/>
      <c r="GIU20" s="69"/>
      <c r="GIV20" s="69"/>
      <c r="GIW20" s="69"/>
      <c r="GIX20" s="69"/>
      <c r="GIY20" s="69"/>
      <c r="GIZ20" s="69"/>
      <c r="GJA20" s="69"/>
      <c r="GJB20" s="69"/>
      <c r="GJC20" s="69"/>
      <c r="GJD20" s="69"/>
      <c r="GJE20" s="69"/>
      <c r="GJF20" s="69"/>
      <c r="GJG20" s="69"/>
      <c r="GJH20" s="69"/>
      <c r="GJI20" s="69"/>
      <c r="GJJ20" s="69"/>
      <c r="GJK20" s="69"/>
      <c r="GJL20" s="69"/>
      <c r="GJM20" s="69"/>
      <c r="GJN20" s="69"/>
      <c r="GJO20" s="69"/>
      <c r="GJP20" s="69"/>
      <c r="GJQ20" s="69"/>
      <c r="GJR20" s="69"/>
      <c r="GJS20" s="69"/>
      <c r="GJT20" s="69"/>
      <c r="GJU20" s="69"/>
      <c r="GJV20" s="69"/>
      <c r="GJW20" s="69"/>
      <c r="GJX20" s="69"/>
      <c r="GJY20" s="69"/>
      <c r="GJZ20" s="69"/>
      <c r="GKA20" s="69"/>
      <c r="GKB20" s="69"/>
      <c r="GKC20" s="69"/>
      <c r="GKD20" s="69"/>
      <c r="GKE20" s="69"/>
      <c r="GKF20" s="69"/>
      <c r="GKG20" s="69"/>
      <c r="GKH20" s="69"/>
      <c r="GKI20" s="69"/>
      <c r="GKJ20" s="69"/>
      <c r="GKK20" s="69"/>
      <c r="GKL20" s="69"/>
      <c r="GKM20" s="69"/>
      <c r="GKN20" s="69"/>
      <c r="GKO20" s="69"/>
      <c r="GKP20" s="69"/>
      <c r="GKQ20" s="69"/>
      <c r="GKR20" s="69"/>
      <c r="GKS20" s="69"/>
      <c r="GKT20" s="69"/>
      <c r="GKU20" s="69"/>
      <c r="GKV20" s="69"/>
      <c r="GKW20" s="69"/>
      <c r="GKX20" s="69"/>
      <c r="GKY20" s="69"/>
      <c r="GKZ20" s="69"/>
      <c r="GLA20" s="69"/>
      <c r="GLB20" s="69"/>
      <c r="GLC20" s="69"/>
      <c r="GLD20" s="69"/>
      <c r="GLE20" s="69"/>
      <c r="GLF20" s="69"/>
      <c r="GLG20" s="69"/>
      <c r="GLH20" s="69"/>
      <c r="GLI20" s="69"/>
      <c r="GLJ20" s="69"/>
      <c r="GLK20" s="69"/>
      <c r="GLL20" s="69"/>
      <c r="GLM20" s="69"/>
      <c r="GLN20" s="69"/>
      <c r="GLO20" s="69"/>
      <c r="GLP20" s="69"/>
      <c r="GLQ20" s="69"/>
      <c r="GLR20" s="69"/>
      <c r="GLS20" s="69"/>
      <c r="GLT20" s="69"/>
      <c r="GLU20" s="69"/>
      <c r="GLV20" s="69"/>
      <c r="GLW20" s="69"/>
      <c r="GLX20" s="69"/>
      <c r="GLY20" s="69"/>
      <c r="GLZ20" s="69"/>
      <c r="GMA20" s="69"/>
      <c r="GMB20" s="69"/>
      <c r="GMC20" s="69"/>
      <c r="GMD20" s="69"/>
      <c r="GME20" s="69"/>
      <c r="GMF20" s="69"/>
      <c r="GMG20" s="69"/>
      <c r="GMH20" s="69"/>
      <c r="GMI20" s="69"/>
      <c r="GMJ20" s="69"/>
      <c r="GMK20" s="69"/>
      <c r="GML20" s="69"/>
      <c r="GMM20" s="69"/>
      <c r="GMN20" s="69"/>
      <c r="GMO20" s="69"/>
      <c r="GMP20" s="69"/>
      <c r="GMQ20" s="69"/>
      <c r="GMR20" s="69"/>
      <c r="GMS20" s="69"/>
      <c r="GMT20" s="69"/>
      <c r="GMU20" s="69"/>
      <c r="GMV20" s="69"/>
      <c r="GMW20" s="69"/>
      <c r="GMX20" s="69"/>
      <c r="GMY20" s="69"/>
      <c r="GMZ20" s="69"/>
      <c r="GNA20" s="69"/>
      <c r="GNB20" s="69"/>
      <c r="GNC20" s="69"/>
      <c r="GND20" s="69"/>
      <c r="GNE20" s="69"/>
      <c r="GNF20" s="69"/>
      <c r="GNG20" s="69"/>
      <c r="GNH20" s="69"/>
      <c r="GNI20" s="69"/>
      <c r="GNJ20" s="69"/>
      <c r="GNK20" s="69"/>
      <c r="GNL20" s="69"/>
      <c r="GNM20" s="69"/>
      <c r="GNN20" s="69"/>
      <c r="GNO20" s="69"/>
      <c r="GNP20" s="69"/>
      <c r="GNQ20" s="69"/>
      <c r="GNR20" s="69"/>
      <c r="GNS20" s="69"/>
      <c r="GNT20" s="69"/>
      <c r="GNU20" s="69"/>
      <c r="GNV20" s="69"/>
      <c r="GNW20" s="69"/>
      <c r="GNX20" s="69"/>
      <c r="GNY20" s="69"/>
      <c r="GNZ20" s="69"/>
      <c r="GOA20" s="69"/>
      <c r="GOB20" s="69"/>
      <c r="GOC20" s="69"/>
      <c r="GOD20" s="69"/>
      <c r="GOE20" s="69"/>
      <c r="GOF20" s="69"/>
      <c r="GOG20" s="69"/>
      <c r="GOH20" s="69"/>
      <c r="GOI20" s="69"/>
      <c r="GOJ20" s="69"/>
      <c r="GOK20" s="69"/>
      <c r="GOL20" s="69"/>
      <c r="GOM20" s="69"/>
      <c r="GON20" s="69"/>
      <c r="GOO20" s="69"/>
      <c r="GOP20" s="69"/>
      <c r="GOQ20" s="69"/>
      <c r="GOR20" s="69"/>
      <c r="GOS20" s="69"/>
      <c r="GOT20" s="69"/>
      <c r="GOU20" s="69"/>
      <c r="GOV20" s="69"/>
      <c r="GOW20" s="69"/>
      <c r="GOX20" s="69"/>
      <c r="GOY20" s="69"/>
      <c r="GOZ20" s="69"/>
      <c r="GPA20" s="69"/>
      <c r="GPB20" s="69"/>
      <c r="GPC20" s="69"/>
      <c r="GPD20" s="69"/>
      <c r="GPE20" s="69"/>
      <c r="GPF20" s="69"/>
      <c r="GPG20" s="69"/>
      <c r="GPH20" s="69"/>
      <c r="GPI20" s="69"/>
      <c r="GPJ20" s="69"/>
      <c r="GPK20" s="69"/>
      <c r="GPL20" s="69"/>
      <c r="GPM20" s="69"/>
      <c r="GPN20" s="69"/>
      <c r="GPO20" s="69"/>
      <c r="GPP20" s="69"/>
      <c r="GPQ20" s="69"/>
      <c r="GPR20" s="69"/>
      <c r="GPS20" s="69"/>
      <c r="GPT20" s="69"/>
      <c r="GPU20" s="69"/>
      <c r="GPV20" s="69"/>
      <c r="GPW20" s="69"/>
      <c r="GPX20" s="69"/>
      <c r="GPY20" s="69"/>
      <c r="GPZ20" s="69"/>
      <c r="GQA20" s="69"/>
      <c r="GQB20" s="69"/>
      <c r="GQC20" s="69"/>
      <c r="GQD20" s="69"/>
      <c r="GQE20" s="69"/>
      <c r="GQF20" s="69"/>
      <c r="GQG20" s="69"/>
      <c r="GQH20" s="69"/>
      <c r="GQI20" s="69"/>
      <c r="GQJ20" s="69"/>
      <c r="GQK20" s="69"/>
      <c r="GQL20" s="69"/>
      <c r="GQM20" s="69"/>
      <c r="GQN20" s="69"/>
      <c r="GQO20" s="69"/>
      <c r="GQP20" s="69"/>
      <c r="GQQ20" s="69"/>
      <c r="GQR20" s="69"/>
      <c r="GQS20" s="69"/>
      <c r="GQT20" s="69"/>
      <c r="GQU20" s="69"/>
      <c r="GQV20" s="69"/>
      <c r="GQW20" s="69"/>
      <c r="GQX20" s="69"/>
      <c r="GQY20" s="69"/>
      <c r="GQZ20" s="69"/>
      <c r="GRA20" s="69"/>
      <c r="GRB20" s="69"/>
      <c r="GRC20" s="69"/>
      <c r="GRD20" s="69"/>
      <c r="GRE20" s="69"/>
      <c r="GRF20" s="69"/>
      <c r="GRG20" s="69"/>
      <c r="GRH20" s="69"/>
      <c r="GRI20" s="69"/>
      <c r="GRJ20" s="69"/>
      <c r="GRK20" s="69"/>
      <c r="GRL20" s="69"/>
      <c r="GRM20" s="69"/>
      <c r="GRN20" s="69"/>
      <c r="GRO20" s="69"/>
      <c r="GRP20" s="69"/>
      <c r="GRQ20" s="69"/>
      <c r="GRR20" s="69"/>
      <c r="GRS20" s="69"/>
      <c r="GRT20" s="69"/>
      <c r="GRU20" s="69"/>
      <c r="GRV20" s="69"/>
      <c r="GRW20" s="69"/>
      <c r="GRX20" s="69"/>
      <c r="GRY20" s="69"/>
      <c r="GRZ20" s="69"/>
      <c r="GSA20" s="69"/>
      <c r="GSB20" s="69"/>
      <c r="GSC20" s="69"/>
      <c r="GSD20" s="69"/>
      <c r="GSE20" s="69"/>
      <c r="GSF20" s="69"/>
      <c r="GSG20" s="69"/>
      <c r="GSH20" s="69"/>
      <c r="GSI20" s="69"/>
      <c r="GSJ20" s="69"/>
      <c r="GSK20" s="69"/>
      <c r="GSL20" s="69"/>
      <c r="GSM20" s="69"/>
      <c r="GSN20" s="69"/>
      <c r="GSO20" s="69"/>
      <c r="GSP20" s="69"/>
      <c r="GSQ20" s="69"/>
      <c r="GSR20" s="69"/>
      <c r="GSS20" s="69"/>
      <c r="GST20" s="69"/>
      <c r="GSU20" s="69"/>
      <c r="GSV20" s="69"/>
      <c r="GSW20" s="69"/>
      <c r="GSX20" s="69"/>
      <c r="GSY20" s="69"/>
      <c r="GSZ20" s="69"/>
      <c r="GTA20" s="69"/>
      <c r="GTB20" s="69"/>
      <c r="GTC20" s="69"/>
      <c r="GTD20" s="69"/>
      <c r="GTE20" s="69"/>
      <c r="GTF20" s="69"/>
      <c r="GTG20" s="69"/>
      <c r="GTH20" s="69"/>
      <c r="GTI20" s="69"/>
      <c r="GTJ20" s="69"/>
      <c r="GTK20" s="69"/>
      <c r="GTL20" s="69"/>
      <c r="GTM20" s="69"/>
      <c r="GTN20" s="69"/>
      <c r="GTO20" s="69"/>
      <c r="GTP20" s="69"/>
      <c r="GTQ20" s="69"/>
      <c r="GTR20" s="69"/>
      <c r="GTS20" s="69"/>
      <c r="GTT20" s="69"/>
      <c r="GTU20" s="69"/>
      <c r="GTV20" s="69"/>
      <c r="GTW20" s="69"/>
      <c r="GTX20" s="69"/>
      <c r="GTY20" s="69"/>
      <c r="GTZ20" s="69"/>
      <c r="GUA20" s="69"/>
      <c r="GUB20" s="69"/>
      <c r="GUC20" s="69"/>
      <c r="GUD20" s="69"/>
      <c r="GUE20" s="69"/>
      <c r="GUF20" s="69"/>
      <c r="GUG20" s="69"/>
      <c r="GUH20" s="69"/>
      <c r="GUI20" s="69"/>
      <c r="GUJ20" s="69"/>
      <c r="GUK20" s="69"/>
      <c r="GUL20" s="69"/>
      <c r="GUM20" s="69"/>
      <c r="GUN20" s="69"/>
      <c r="GUO20" s="69"/>
      <c r="GUP20" s="69"/>
      <c r="GUQ20" s="69"/>
      <c r="GUR20" s="69"/>
      <c r="GUS20" s="69"/>
      <c r="GUT20" s="69"/>
      <c r="GUU20" s="69"/>
      <c r="GUV20" s="69"/>
      <c r="GUW20" s="69"/>
      <c r="GUX20" s="69"/>
      <c r="GUY20" s="69"/>
      <c r="GUZ20" s="69"/>
      <c r="GVA20" s="69"/>
      <c r="GVB20" s="69"/>
      <c r="GVC20" s="69"/>
      <c r="GVD20" s="69"/>
      <c r="GVE20" s="69"/>
      <c r="GVF20" s="69"/>
      <c r="GVG20" s="69"/>
      <c r="GVH20" s="69"/>
      <c r="GVI20" s="69"/>
      <c r="GVJ20" s="69"/>
      <c r="GVK20" s="69"/>
      <c r="GVL20" s="69"/>
      <c r="GVM20" s="69"/>
      <c r="GVN20" s="69"/>
      <c r="GVO20" s="69"/>
      <c r="GVP20" s="69"/>
      <c r="GVQ20" s="69"/>
      <c r="GVR20" s="69"/>
      <c r="GVS20" s="69"/>
      <c r="GVT20" s="69"/>
      <c r="GVU20" s="69"/>
      <c r="GVV20" s="69"/>
      <c r="GVW20" s="69"/>
      <c r="GVX20" s="69"/>
      <c r="GVY20" s="69"/>
      <c r="GVZ20" s="69"/>
      <c r="GWA20" s="69"/>
      <c r="GWB20" s="69"/>
      <c r="GWC20" s="69"/>
      <c r="GWD20" s="69"/>
      <c r="GWE20" s="69"/>
      <c r="GWF20" s="69"/>
      <c r="GWG20" s="69"/>
      <c r="GWH20" s="69"/>
      <c r="GWI20" s="69"/>
      <c r="GWJ20" s="69"/>
      <c r="GWK20" s="69"/>
      <c r="GWL20" s="69"/>
      <c r="GWM20" s="69"/>
      <c r="GWN20" s="69"/>
      <c r="GWO20" s="69"/>
      <c r="GWP20" s="69"/>
      <c r="GWQ20" s="69"/>
      <c r="GWR20" s="69"/>
      <c r="GWS20" s="69"/>
      <c r="GWT20" s="69"/>
      <c r="GWU20" s="69"/>
      <c r="GWV20" s="69"/>
      <c r="GWW20" s="69"/>
      <c r="GWX20" s="69"/>
      <c r="GWY20" s="69"/>
      <c r="GWZ20" s="69"/>
      <c r="GXA20" s="69"/>
      <c r="GXB20" s="69"/>
      <c r="GXC20" s="69"/>
      <c r="GXD20" s="69"/>
      <c r="GXE20" s="69"/>
      <c r="GXF20" s="69"/>
      <c r="GXG20" s="69"/>
      <c r="GXH20" s="69"/>
      <c r="GXI20" s="69"/>
      <c r="GXJ20" s="69"/>
      <c r="GXK20" s="69"/>
      <c r="GXL20" s="69"/>
      <c r="GXM20" s="69"/>
      <c r="GXN20" s="69"/>
      <c r="GXO20" s="69"/>
      <c r="GXP20" s="69"/>
      <c r="GXQ20" s="69"/>
      <c r="GXR20" s="69"/>
      <c r="GXS20" s="69"/>
      <c r="GXT20" s="69"/>
      <c r="GXU20" s="69"/>
      <c r="GXV20" s="69"/>
      <c r="GXW20" s="69"/>
      <c r="GXX20" s="69"/>
      <c r="GXY20" s="69"/>
      <c r="GXZ20" s="69"/>
      <c r="GYA20" s="69"/>
      <c r="GYB20" s="69"/>
      <c r="GYC20" s="69"/>
      <c r="GYD20" s="69"/>
      <c r="GYE20" s="69"/>
      <c r="GYF20" s="69"/>
      <c r="GYG20" s="69"/>
      <c r="GYH20" s="69"/>
      <c r="GYI20" s="69"/>
      <c r="GYJ20" s="69"/>
      <c r="GYK20" s="69"/>
      <c r="GYL20" s="69"/>
      <c r="GYM20" s="69"/>
      <c r="GYN20" s="69"/>
      <c r="GYO20" s="69"/>
      <c r="GYP20" s="69"/>
      <c r="GYQ20" s="69"/>
      <c r="GYR20" s="69"/>
      <c r="GYS20" s="69"/>
      <c r="GYT20" s="69"/>
      <c r="GYU20" s="69"/>
      <c r="GYV20" s="69"/>
      <c r="GYW20" s="69"/>
      <c r="GYX20" s="69"/>
      <c r="GYY20" s="69"/>
      <c r="GYZ20" s="69"/>
      <c r="GZA20" s="69"/>
      <c r="GZB20" s="69"/>
      <c r="GZC20" s="69"/>
      <c r="GZD20" s="69"/>
      <c r="GZE20" s="69"/>
      <c r="GZF20" s="69"/>
      <c r="GZG20" s="69"/>
      <c r="GZH20" s="69"/>
      <c r="GZI20" s="69"/>
      <c r="GZJ20" s="69"/>
      <c r="GZK20" s="69"/>
      <c r="GZL20" s="69"/>
      <c r="GZM20" s="69"/>
      <c r="GZN20" s="69"/>
      <c r="GZO20" s="69"/>
      <c r="GZP20" s="69"/>
      <c r="GZQ20" s="69"/>
      <c r="GZR20" s="69"/>
      <c r="GZS20" s="69"/>
      <c r="GZT20" s="69"/>
      <c r="GZU20" s="69"/>
      <c r="GZV20" s="69"/>
      <c r="GZW20" s="69"/>
      <c r="GZX20" s="69"/>
      <c r="GZY20" s="69"/>
      <c r="GZZ20" s="69"/>
      <c r="HAA20" s="69"/>
      <c r="HAB20" s="69"/>
      <c r="HAC20" s="69"/>
      <c r="HAD20" s="69"/>
      <c r="HAE20" s="69"/>
      <c r="HAF20" s="69"/>
      <c r="HAG20" s="69"/>
      <c r="HAH20" s="69"/>
      <c r="HAI20" s="69"/>
      <c r="HAJ20" s="69"/>
      <c r="HAK20" s="69"/>
      <c r="HAL20" s="69"/>
      <c r="HAM20" s="69"/>
      <c r="HAN20" s="69"/>
      <c r="HAO20" s="69"/>
      <c r="HAP20" s="69"/>
      <c r="HAQ20" s="69"/>
      <c r="HAR20" s="69"/>
      <c r="HAS20" s="69"/>
      <c r="HAT20" s="69"/>
      <c r="HAU20" s="69"/>
      <c r="HAV20" s="69"/>
      <c r="HAW20" s="69"/>
      <c r="HAX20" s="69"/>
      <c r="HAY20" s="69"/>
      <c r="HAZ20" s="69"/>
      <c r="HBA20" s="69"/>
      <c r="HBB20" s="69"/>
      <c r="HBC20" s="69"/>
      <c r="HBD20" s="69"/>
      <c r="HBE20" s="69"/>
      <c r="HBF20" s="69"/>
      <c r="HBG20" s="69"/>
      <c r="HBH20" s="69"/>
      <c r="HBI20" s="69"/>
      <c r="HBJ20" s="69"/>
      <c r="HBK20" s="69"/>
      <c r="HBL20" s="69"/>
      <c r="HBM20" s="69"/>
      <c r="HBN20" s="69"/>
      <c r="HBO20" s="69"/>
      <c r="HBP20" s="69"/>
      <c r="HBQ20" s="69"/>
      <c r="HBR20" s="69"/>
      <c r="HBS20" s="69"/>
      <c r="HBT20" s="69"/>
      <c r="HBU20" s="69"/>
      <c r="HBV20" s="69"/>
      <c r="HBW20" s="69"/>
      <c r="HBX20" s="69"/>
      <c r="HBY20" s="69"/>
      <c r="HBZ20" s="69"/>
      <c r="HCA20" s="69"/>
      <c r="HCB20" s="69"/>
      <c r="HCC20" s="69"/>
      <c r="HCD20" s="69"/>
      <c r="HCE20" s="69"/>
      <c r="HCF20" s="69"/>
      <c r="HCG20" s="69"/>
      <c r="HCH20" s="69"/>
      <c r="HCI20" s="69"/>
      <c r="HCJ20" s="69"/>
      <c r="HCK20" s="69"/>
      <c r="HCL20" s="69"/>
      <c r="HCM20" s="69"/>
      <c r="HCN20" s="69"/>
      <c r="HCO20" s="69"/>
      <c r="HCP20" s="69"/>
      <c r="HCQ20" s="69"/>
      <c r="HCR20" s="69"/>
      <c r="HCS20" s="69"/>
      <c r="HCT20" s="69"/>
      <c r="HCU20" s="69"/>
      <c r="HCV20" s="69"/>
      <c r="HCW20" s="69"/>
      <c r="HCX20" s="69"/>
      <c r="HCY20" s="69"/>
      <c r="HCZ20" s="69"/>
      <c r="HDA20" s="69"/>
      <c r="HDB20" s="69"/>
      <c r="HDC20" s="69"/>
      <c r="HDD20" s="69"/>
      <c r="HDE20" s="69"/>
      <c r="HDF20" s="69"/>
      <c r="HDG20" s="69"/>
      <c r="HDH20" s="69"/>
      <c r="HDI20" s="69"/>
      <c r="HDJ20" s="69"/>
      <c r="HDK20" s="69"/>
      <c r="HDL20" s="69"/>
      <c r="HDM20" s="69"/>
      <c r="HDN20" s="69"/>
      <c r="HDO20" s="69"/>
      <c r="HDP20" s="69"/>
      <c r="HDQ20" s="69"/>
      <c r="HDR20" s="69"/>
      <c r="HDS20" s="69"/>
      <c r="HDT20" s="69"/>
      <c r="HDU20" s="69"/>
      <c r="HDV20" s="69"/>
      <c r="HDW20" s="69"/>
      <c r="HDX20" s="69"/>
      <c r="HDY20" s="69"/>
      <c r="HDZ20" s="69"/>
      <c r="HEA20" s="69"/>
      <c r="HEB20" s="69"/>
      <c r="HEC20" s="69"/>
      <c r="HED20" s="69"/>
      <c r="HEE20" s="69"/>
      <c r="HEF20" s="69"/>
      <c r="HEG20" s="69"/>
      <c r="HEH20" s="69"/>
      <c r="HEI20" s="69"/>
      <c r="HEJ20" s="69"/>
      <c r="HEK20" s="69"/>
      <c r="HEL20" s="69"/>
      <c r="HEM20" s="69"/>
      <c r="HEN20" s="69"/>
      <c r="HEO20" s="69"/>
      <c r="HEP20" s="69"/>
      <c r="HEQ20" s="69"/>
      <c r="HER20" s="69"/>
      <c r="HES20" s="69"/>
      <c r="HET20" s="69"/>
      <c r="HEU20" s="69"/>
      <c r="HEV20" s="69"/>
      <c r="HEW20" s="69"/>
      <c r="HEX20" s="69"/>
      <c r="HEY20" s="69"/>
      <c r="HEZ20" s="69"/>
      <c r="HFA20" s="69"/>
      <c r="HFB20" s="69"/>
      <c r="HFC20" s="69"/>
      <c r="HFD20" s="69"/>
      <c r="HFE20" s="69"/>
      <c r="HFF20" s="69"/>
      <c r="HFG20" s="69"/>
      <c r="HFH20" s="69"/>
      <c r="HFI20" s="69"/>
      <c r="HFJ20" s="69"/>
      <c r="HFK20" s="69"/>
      <c r="HFL20" s="69"/>
      <c r="HFM20" s="69"/>
      <c r="HFN20" s="69"/>
      <c r="HFO20" s="69"/>
      <c r="HFP20" s="69"/>
      <c r="HFQ20" s="69"/>
      <c r="HFR20" s="69"/>
      <c r="HFS20" s="69"/>
      <c r="HFT20" s="69"/>
      <c r="HFU20" s="69"/>
      <c r="HFV20" s="69"/>
      <c r="HFW20" s="69"/>
      <c r="HFX20" s="69"/>
      <c r="HFY20" s="69"/>
      <c r="HFZ20" s="69"/>
      <c r="HGA20" s="69"/>
      <c r="HGB20" s="69"/>
      <c r="HGC20" s="69"/>
      <c r="HGD20" s="69"/>
      <c r="HGE20" s="69"/>
      <c r="HGF20" s="69"/>
      <c r="HGG20" s="69"/>
      <c r="HGH20" s="69"/>
      <c r="HGI20" s="69"/>
      <c r="HGJ20" s="69"/>
      <c r="HGK20" s="69"/>
      <c r="HGL20" s="69"/>
      <c r="HGM20" s="69"/>
      <c r="HGN20" s="69"/>
      <c r="HGO20" s="69"/>
      <c r="HGP20" s="69"/>
      <c r="HGQ20" s="69"/>
      <c r="HGR20" s="69"/>
      <c r="HGS20" s="69"/>
      <c r="HGT20" s="69"/>
      <c r="HGU20" s="69"/>
      <c r="HGV20" s="69"/>
      <c r="HGW20" s="69"/>
      <c r="HGX20" s="69"/>
      <c r="HGY20" s="69"/>
      <c r="HGZ20" s="69"/>
      <c r="HHA20" s="69"/>
      <c r="HHB20" s="69"/>
      <c r="HHC20" s="69"/>
      <c r="HHD20" s="69"/>
      <c r="HHE20" s="69"/>
      <c r="HHF20" s="69"/>
      <c r="HHG20" s="69"/>
      <c r="HHH20" s="69"/>
      <c r="HHI20" s="69"/>
      <c r="HHJ20" s="69"/>
      <c r="HHK20" s="69"/>
      <c r="HHL20" s="69"/>
      <c r="HHM20" s="69"/>
      <c r="HHN20" s="69"/>
      <c r="HHO20" s="69"/>
      <c r="HHP20" s="69"/>
      <c r="HHQ20" s="69"/>
      <c r="HHR20" s="69"/>
      <c r="HHS20" s="69"/>
      <c r="HHT20" s="69"/>
      <c r="HHU20" s="69"/>
      <c r="HHV20" s="69"/>
      <c r="HHW20" s="69"/>
      <c r="HHX20" s="69"/>
      <c r="HHY20" s="69"/>
      <c r="HHZ20" s="69"/>
      <c r="HIA20" s="69"/>
      <c r="HIB20" s="69"/>
      <c r="HIC20" s="69"/>
      <c r="HID20" s="69"/>
      <c r="HIE20" s="69"/>
      <c r="HIF20" s="69"/>
      <c r="HIG20" s="69"/>
      <c r="HIH20" s="69"/>
      <c r="HII20" s="69"/>
      <c r="HIJ20" s="69"/>
      <c r="HIK20" s="69"/>
      <c r="HIL20" s="69"/>
      <c r="HIM20" s="69"/>
      <c r="HIN20" s="69"/>
      <c r="HIO20" s="69"/>
      <c r="HIP20" s="69"/>
      <c r="HIQ20" s="69"/>
      <c r="HIR20" s="69"/>
      <c r="HIS20" s="69"/>
      <c r="HIT20" s="69"/>
      <c r="HIU20" s="69"/>
      <c r="HIV20" s="69"/>
      <c r="HIW20" s="69"/>
      <c r="HIX20" s="69"/>
      <c r="HIY20" s="69"/>
      <c r="HIZ20" s="69"/>
      <c r="HJA20" s="69"/>
      <c r="HJB20" s="69"/>
      <c r="HJC20" s="69"/>
      <c r="HJD20" s="69"/>
      <c r="HJE20" s="69"/>
      <c r="HJF20" s="69"/>
      <c r="HJG20" s="69"/>
      <c r="HJH20" s="69"/>
      <c r="HJI20" s="69"/>
      <c r="HJJ20" s="69"/>
      <c r="HJK20" s="69"/>
      <c r="HJL20" s="69"/>
      <c r="HJM20" s="69"/>
      <c r="HJN20" s="69"/>
      <c r="HJO20" s="69"/>
      <c r="HJP20" s="69"/>
      <c r="HJQ20" s="69"/>
      <c r="HJR20" s="69"/>
      <c r="HJS20" s="69"/>
      <c r="HJT20" s="69"/>
      <c r="HJU20" s="69"/>
      <c r="HJV20" s="69"/>
      <c r="HJW20" s="69"/>
      <c r="HJX20" s="69"/>
      <c r="HJY20" s="69"/>
      <c r="HJZ20" s="69"/>
      <c r="HKA20" s="69"/>
      <c r="HKB20" s="69"/>
      <c r="HKC20" s="69"/>
      <c r="HKD20" s="69"/>
      <c r="HKE20" s="69"/>
      <c r="HKF20" s="69"/>
      <c r="HKG20" s="69"/>
      <c r="HKH20" s="69"/>
      <c r="HKI20" s="69"/>
      <c r="HKJ20" s="69"/>
      <c r="HKK20" s="69"/>
      <c r="HKL20" s="69"/>
      <c r="HKM20" s="69"/>
      <c r="HKN20" s="69"/>
      <c r="HKO20" s="69"/>
      <c r="HKP20" s="69"/>
      <c r="HKQ20" s="69"/>
      <c r="HKR20" s="69"/>
      <c r="HKS20" s="69"/>
      <c r="HKT20" s="69"/>
      <c r="HKU20" s="69"/>
      <c r="HKV20" s="69"/>
      <c r="HKW20" s="69"/>
      <c r="HKX20" s="69"/>
      <c r="HKY20" s="69"/>
      <c r="HKZ20" s="69"/>
      <c r="HLA20" s="69"/>
      <c r="HLB20" s="69"/>
      <c r="HLC20" s="69"/>
      <c r="HLD20" s="69"/>
      <c r="HLE20" s="69"/>
      <c r="HLF20" s="69"/>
      <c r="HLG20" s="69"/>
      <c r="HLH20" s="69"/>
      <c r="HLI20" s="69"/>
      <c r="HLJ20" s="69"/>
      <c r="HLK20" s="69"/>
      <c r="HLL20" s="69"/>
      <c r="HLM20" s="69"/>
      <c r="HLN20" s="69"/>
      <c r="HLO20" s="69"/>
      <c r="HLP20" s="69"/>
      <c r="HLQ20" s="69"/>
      <c r="HLR20" s="69"/>
      <c r="HLS20" s="69"/>
      <c r="HLT20" s="69"/>
      <c r="HLU20" s="69"/>
      <c r="HLV20" s="69"/>
      <c r="HLW20" s="69"/>
      <c r="HLX20" s="69"/>
      <c r="HLY20" s="69"/>
      <c r="HLZ20" s="69"/>
      <c r="HMA20" s="69"/>
      <c r="HMB20" s="69"/>
      <c r="HMC20" s="69"/>
      <c r="HMD20" s="69"/>
      <c r="HME20" s="69"/>
      <c r="HMF20" s="69"/>
      <c r="HMG20" s="69"/>
      <c r="HMH20" s="69"/>
      <c r="HMI20" s="69"/>
      <c r="HMJ20" s="69"/>
      <c r="HMK20" s="69"/>
      <c r="HML20" s="69"/>
      <c r="HMM20" s="69"/>
      <c r="HMN20" s="69"/>
      <c r="HMO20" s="69"/>
      <c r="HMP20" s="69"/>
      <c r="HMQ20" s="69"/>
      <c r="HMR20" s="69"/>
      <c r="HMS20" s="69"/>
      <c r="HMT20" s="69"/>
      <c r="HMU20" s="69"/>
      <c r="HMV20" s="69"/>
      <c r="HMW20" s="69"/>
      <c r="HMX20" s="69"/>
      <c r="HMY20" s="69"/>
      <c r="HMZ20" s="69"/>
      <c r="HNA20" s="69"/>
      <c r="HNB20" s="69"/>
      <c r="HNC20" s="69"/>
      <c r="HND20" s="69"/>
      <c r="HNE20" s="69"/>
      <c r="HNF20" s="69"/>
      <c r="HNG20" s="69"/>
      <c r="HNH20" s="69"/>
      <c r="HNI20" s="69"/>
      <c r="HNJ20" s="69"/>
      <c r="HNK20" s="69"/>
      <c r="HNL20" s="69"/>
      <c r="HNM20" s="69"/>
      <c r="HNN20" s="69"/>
      <c r="HNO20" s="69"/>
      <c r="HNP20" s="69"/>
      <c r="HNQ20" s="69"/>
      <c r="HNR20" s="69"/>
      <c r="HNS20" s="69"/>
      <c r="HNT20" s="69"/>
      <c r="HNU20" s="69"/>
      <c r="HNV20" s="69"/>
      <c r="HNW20" s="69"/>
      <c r="HNX20" s="69"/>
      <c r="HNY20" s="69"/>
      <c r="HNZ20" s="69"/>
      <c r="HOA20" s="69"/>
      <c r="HOB20" s="69"/>
      <c r="HOC20" s="69"/>
      <c r="HOD20" s="69"/>
      <c r="HOE20" s="69"/>
      <c r="HOF20" s="69"/>
      <c r="HOG20" s="69"/>
      <c r="HOH20" s="69"/>
      <c r="HOI20" s="69"/>
      <c r="HOJ20" s="69"/>
      <c r="HOK20" s="69"/>
      <c r="HOL20" s="69"/>
      <c r="HOM20" s="69"/>
      <c r="HON20" s="69"/>
      <c r="HOO20" s="69"/>
      <c r="HOP20" s="69"/>
      <c r="HOQ20" s="69"/>
      <c r="HOR20" s="69"/>
      <c r="HOS20" s="69"/>
      <c r="HOT20" s="69"/>
      <c r="HOU20" s="69"/>
      <c r="HOV20" s="69"/>
      <c r="HOW20" s="69"/>
      <c r="HOX20" s="69"/>
      <c r="HOY20" s="69"/>
      <c r="HOZ20" s="69"/>
      <c r="HPA20" s="69"/>
      <c r="HPB20" s="69"/>
      <c r="HPC20" s="69"/>
      <c r="HPD20" s="69"/>
      <c r="HPE20" s="69"/>
      <c r="HPF20" s="69"/>
      <c r="HPG20" s="69"/>
      <c r="HPH20" s="69"/>
      <c r="HPI20" s="69"/>
      <c r="HPJ20" s="69"/>
      <c r="HPK20" s="69"/>
      <c r="HPL20" s="69"/>
      <c r="HPM20" s="69"/>
      <c r="HPN20" s="69"/>
      <c r="HPO20" s="69"/>
      <c r="HPP20" s="69"/>
      <c r="HPQ20" s="69"/>
      <c r="HPR20" s="69"/>
      <c r="HPS20" s="69"/>
      <c r="HPT20" s="69"/>
      <c r="HPU20" s="69"/>
      <c r="HPV20" s="69"/>
      <c r="HPW20" s="69"/>
      <c r="HPX20" s="69"/>
      <c r="HPY20" s="69"/>
      <c r="HPZ20" s="69"/>
      <c r="HQA20" s="69"/>
      <c r="HQB20" s="69"/>
      <c r="HQC20" s="69"/>
      <c r="HQD20" s="69"/>
      <c r="HQE20" s="69"/>
      <c r="HQF20" s="69"/>
      <c r="HQG20" s="69"/>
      <c r="HQH20" s="69"/>
      <c r="HQI20" s="69"/>
      <c r="HQJ20" s="69"/>
      <c r="HQK20" s="69"/>
      <c r="HQL20" s="69"/>
      <c r="HQM20" s="69"/>
      <c r="HQN20" s="69"/>
      <c r="HQO20" s="69"/>
      <c r="HQP20" s="69"/>
      <c r="HQQ20" s="69"/>
      <c r="HQR20" s="69"/>
      <c r="HQS20" s="69"/>
      <c r="HQT20" s="69"/>
      <c r="HQU20" s="69"/>
      <c r="HQV20" s="69"/>
      <c r="HQW20" s="69"/>
      <c r="HQX20" s="69"/>
      <c r="HQY20" s="69"/>
      <c r="HQZ20" s="69"/>
      <c r="HRA20" s="69"/>
      <c r="HRB20" s="69"/>
      <c r="HRC20" s="69"/>
      <c r="HRD20" s="69"/>
      <c r="HRE20" s="69"/>
      <c r="HRF20" s="69"/>
      <c r="HRG20" s="69"/>
      <c r="HRH20" s="69"/>
      <c r="HRI20" s="69"/>
      <c r="HRJ20" s="69"/>
      <c r="HRK20" s="69"/>
      <c r="HRL20" s="69"/>
      <c r="HRM20" s="69"/>
      <c r="HRN20" s="69"/>
      <c r="HRO20" s="69"/>
      <c r="HRP20" s="69"/>
      <c r="HRQ20" s="69"/>
      <c r="HRR20" s="69"/>
      <c r="HRS20" s="69"/>
      <c r="HRT20" s="69"/>
      <c r="HRU20" s="69"/>
      <c r="HRV20" s="69"/>
      <c r="HRW20" s="69"/>
      <c r="HRX20" s="69"/>
      <c r="HRY20" s="69"/>
      <c r="HRZ20" s="69"/>
      <c r="HSA20" s="69"/>
      <c r="HSB20" s="69"/>
      <c r="HSC20" s="69"/>
      <c r="HSD20" s="69"/>
      <c r="HSE20" s="69"/>
      <c r="HSF20" s="69"/>
      <c r="HSG20" s="69"/>
      <c r="HSH20" s="69"/>
      <c r="HSI20" s="69"/>
      <c r="HSJ20" s="69"/>
      <c r="HSK20" s="69"/>
      <c r="HSL20" s="69"/>
      <c r="HSM20" s="69"/>
      <c r="HSN20" s="69"/>
      <c r="HSO20" s="69"/>
      <c r="HSP20" s="69"/>
      <c r="HSQ20" s="69"/>
      <c r="HSR20" s="69"/>
      <c r="HSS20" s="69"/>
      <c r="HST20" s="69"/>
      <c r="HSU20" s="69"/>
      <c r="HSV20" s="69"/>
      <c r="HSW20" s="69"/>
      <c r="HSX20" s="69"/>
      <c r="HSY20" s="69"/>
      <c r="HSZ20" s="69"/>
      <c r="HTA20" s="69"/>
      <c r="HTB20" s="69"/>
      <c r="HTC20" s="69"/>
      <c r="HTD20" s="69"/>
      <c r="HTE20" s="69"/>
      <c r="HTF20" s="69"/>
      <c r="HTG20" s="69"/>
      <c r="HTH20" s="69"/>
      <c r="HTI20" s="69"/>
      <c r="HTJ20" s="69"/>
      <c r="HTK20" s="69"/>
      <c r="HTL20" s="69"/>
      <c r="HTM20" s="69"/>
      <c r="HTN20" s="69"/>
      <c r="HTO20" s="69"/>
      <c r="HTP20" s="69"/>
      <c r="HTQ20" s="69"/>
      <c r="HTR20" s="69"/>
      <c r="HTS20" s="69"/>
      <c r="HTT20" s="69"/>
      <c r="HTU20" s="69"/>
      <c r="HTV20" s="69"/>
      <c r="HTW20" s="69"/>
      <c r="HTX20" s="69"/>
      <c r="HTY20" s="69"/>
      <c r="HTZ20" s="69"/>
      <c r="HUA20" s="69"/>
      <c r="HUB20" s="69"/>
      <c r="HUC20" s="69"/>
      <c r="HUD20" s="69"/>
      <c r="HUE20" s="69"/>
      <c r="HUF20" s="69"/>
      <c r="HUG20" s="69"/>
      <c r="HUH20" s="69"/>
      <c r="HUI20" s="69"/>
      <c r="HUJ20" s="69"/>
      <c r="HUK20" s="69"/>
      <c r="HUL20" s="69"/>
      <c r="HUM20" s="69"/>
      <c r="HUN20" s="69"/>
      <c r="HUO20" s="69"/>
      <c r="HUP20" s="69"/>
      <c r="HUQ20" s="69"/>
      <c r="HUR20" s="69"/>
      <c r="HUS20" s="69"/>
      <c r="HUT20" s="69"/>
      <c r="HUU20" s="69"/>
      <c r="HUV20" s="69"/>
      <c r="HUW20" s="69"/>
      <c r="HUX20" s="69"/>
      <c r="HUY20" s="69"/>
      <c r="HUZ20" s="69"/>
      <c r="HVA20" s="69"/>
      <c r="HVB20" s="69"/>
      <c r="HVC20" s="69"/>
      <c r="HVD20" s="69"/>
      <c r="HVE20" s="69"/>
      <c r="HVF20" s="69"/>
      <c r="HVG20" s="69"/>
      <c r="HVH20" s="69"/>
      <c r="HVI20" s="69"/>
      <c r="HVJ20" s="69"/>
      <c r="HVK20" s="69"/>
      <c r="HVL20" s="69"/>
      <c r="HVM20" s="69"/>
      <c r="HVN20" s="69"/>
      <c r="HVO20" s="69"/>
      <c r="HVP20" s="69"/>
      <c r="HVQ20" s="69"/>
      <c r="HVR20" s="69"/>
      <c r="HVS20" s="69"/>
      <c r="HVT20" s="69"/>
      <c r="HVU20" s="69"/>
      <c r="HVV20" s="69"/>
      <c r="HVW20" s="69"/>
      <c r="HVX20" s="69"/>
      <c r="HVY20" s="69"/>
      <c r="HVZ20" s="69"/>
      <c r="HWA20" s="69"/>
      <c r="HWB20" s="69"/>
      <c r="HWC20" s="69"/>
      <c r="HWD20" s="69"/>
      <c r="HWE20" s="69"/>
      <c r="HWF20" s="69"/>
      <c r="HWG20" s="69"/>
      <c r="HWH20" s="69"/>
      <c r="HWI20" s="69"/>
      <c r="HWJ20" s="69"/>
      <c r="HWK20" s="69"/>
      <c r="HWL20" s="69"/>
      <c r="HWM20" s="69"/>
      <c r="HWN20" s="69"/>
      <c r="HWO20" s="69"/>
      <c r="HWP20" s="69"/>
      <c r="HWQ20" s="69"/>
      <c r="HWR20" s="69"/>
      <c r="HWS20" s="69"/>
      <c r="HWT20" s="69"/>
      <c r="HWU20" s="69"/>
      <c r="HWV20" s="69"/>
      <c r="HWW20" s="69"/>
      <c r="HWX20" s="69"/>
      <c r="HWY20" s="69"/>
      <c r="HWZ20" s="69"/>
      <c r="HXA20" s="69"/>
      <c r="HXB20" s="69"/>
      <c r="HXC20" s="69"/>
      <c r="HXD20" s="69"/>
      <c r="HXE20" s="69"/>
      <c r="HXF20" s="69"/>
      <c r="HXG20" s="69"/>
      <c r="HXH20" s="69"/>
      <c r="HXI20" s="69"/>
      <c r="HXJ20" s="69"/>
      <c r="HXK20" s="69"/>
      <c r="HXL20" s="69"/>
      <c r="HXM20" s="69"/>
      <c r="HXN20" s="69"/>
      <c r="HXO20" s="69"/>
      <c r="HXP20" s="69"/>
      <c r="HXQ20" s="69"/>
      <c r="HXR20" s="69"/>
      <c r="HXS20" s="69"/>
      <c r="HXT20" s="69"/>
      <c r="HXU20" s="69"/>
      <c r="HXV20" s="69"/>
      <c r="HXW20" s="69"/>
      <c r="HXX20" s="69"/>
      <c r="HXY20" s="69"/>
      <c r="HXZ20" s="69"/>
      <c r="HYA20" s="69"/>
      <c r="HYB20" s="69"/>
      <c r="HYC20" s="69"/>
      <c r="HYD20" s="69"/>
      <c r="HYE20" s="69"/>
      <c r="HYF20" s="69"/>
      <c r="HYG20" s="69"/>
      <c r="HYH20" s="69"/>
      <c r="HYI20" s="69"/>
      <c r="HYJ20" s="69"/>
      <c r="HYK20" s="69"/>
      <c r="HYL20" s="69"/>
      <c r="HYM20" s="69"/>
      <c r="HYN20" s="69"/>
      <c r="HYO20" s="69"/>
      <c r="HYP20" s="69"/>
      <c r="HYQ20" s="69"/>
      <c r="HYR20" s="69"/>
      <c r="HYS20" s="69"/>
      <c r="HYT20" s="69"/>
      <c r="HYU20" s="69"/>
      <c r="HYV20" s="69"/>
      <c r="HYW20" s="69"/>
      <c r="HYX20" s="69"/>
      <c r="HYY20" s="69"/>
      <c r="HYZ20" s="69"/>
      <c r="HZA20" s="69"/>
      <c r="HZB20" s="69"/>
      <c r="HZC20" s="69"/>
      <c r="HZD20" s="69"/>
      <c r="HZE20" s="69"/>
      <c r="HZF20" s="69"/>
      <c r="HZG20" s="69"/>
      <c r="HZH20" s="69"/>
      <c r="HZI20" s="69"/>
      <c r="HZJ20" s="69"/>
      <c r="HZK20" s="69"/>
      <c r="HZL20" s="69"/>
      <c r="HZM20" s="69"/>
      <c r="HZN20" s="69"/>
      <c r="HZO20" s="69"/>
      <c r="HZP20" s="69"/>
      <c r="HZQ20" s="69"/>
      <c r="HZR20" s="69"/>
      <c r="HZS20" s="69"/>
      <c r="HZT20" s="69"/>
      <c r="HZU20" s="69"/>
      <c r="HZV20" s="69"/>
      <c r="HZW20" s="69"/>
      <c r="HZX20" s="69"/>
      <c r="HZY20" s="69"/>
      <c r="HZZ20" s="69"/>
      <c r="IAA20" s="69"/>
      <c r="IAB20" s="69"/>
      <c r="IAC20" s="69"/>
      <c r="IAD20" s="69"/>
      <c r="IAE20" s="69"/>
      <c r="IAF20" s="69"/>
      <c r="IAG20" s="69"/>
      <c r="IAH20" s="69"/>
      <c r="IAI20" s="69"/>
      <c r="IAJ20" s="69"/>
      <c r="IAK20" s="69"/>
      <c r="IAL20" s="69"/>
      <c r="IAM20" s="69"/>
      <c r="IAN20" s="69"/>
      <c r="IAO20" s="69"/>
      <c r="IAP20" s="69"/>
      <c r="IAQ20" s="69"/>
      <c r="IAR20" s="69"/>
      <c r="IAS20" s="69"/>
      <c r="IAT20" s="69"/>
      <c r="IAU20" s="69"/>
      <c r="IAV20" s="69"/>
      <c r="IAW20" s="69"/>
      <c r="IAX20" s="69"/>
      <c r="IAY20" s="69"/>
      <c r="IAZ20" s="69"/>
      <c r="IBA20" s="69"/>
      <c r="IBB20" s="69"/>
      <c r="IBC20" s="69"/>
      <c r="IBD20" s="69"/>
      <c r="IBE20" s="69"/>
      <c r="IBF20" s="69"/>
      <c r="IBG20" s="69"/>
      <c r="IBH20" s="69"/>
      <c r="IBI20" s="69"/>
      <c r="IBJ20" s="69"/>
      <c r="IBK20" s="69"/>
      <c r="IBL20" s="69"/>
      <c r="IBM20" s="69"/>
      <c r="IBN20" s="69"/>
      <c r="IBO20" s="69"/>
      <c r="IBP20" s="69"/>
      <c r="IBQ20" s="69"/>
      <c r="IBR20" s="69"/>
      <c r="IBS20" s="69"/>
      <c r="IBT20" s="69"/>
      <c r="IBU20" s="69"/>
      <c r="IBV20" s="69"/>
      <c r="IBW20" s="69"/>
      <c r="IBX20" s="69"/>
      <c r="IBY20" s="69"/>
      <c r="IBZ20" s="69"/>
      <c r="ICA20" s="69"/>
      <c r="ICB20" s="69"/>
      <c r="ICC20" s="69"/>
      <c r="ICD20" s="69"/>
      <c r="ICE20" s="69"/>
      <c r="ICF20" s="69"/>
      <c r="ICG20" s="69"/>
      <c r="ICH20" s="69"/>
      <c r="ICI20" s="69"/>
      <c r="ICJ20" s="69"/>
      <c r="ICK20" s="69"/>
      <c r="ICL20" s="69"/>
      <c r="ICM20" s="69"/>
      <c r="ICN20" s="69"/>
      <c r="ICO20" s="69"/>
      <c r="ICP20" s="69"/>
      <c r="ICQ20" s="69"/>
      <c r="ICR20" s="69"/>
      <c r="ICS20" s="69"/>
      <c r="ICT20" s="69"/>
      <c r="ICU20" s="69"/>
      <c r="ICV20" s="69"/>
      <c r="ICW20" s="69"/>
      <c r="ICX20" s="69"/>
      <c r="ICY20" s="69"/>
      <c r="ICZ20" s="69"/>
      <c r="IDA20" s="69"/>
      <c r="IDB20" s="69"/>
      <c r="IDC20" s="69"/>
      <c r="IDD20" s="69"/>
      <c r="IDE20" s="69"/>
      <c r="IDF20" s="69"/>
      <c r="IDG20" s="69"/>
      <c r="IDH20" s="69"/>
      <c r="IDI20" s="69"/>
      <c r="IDJ20" s="69"/>
      <c r="IDK20" s="69"/>
      <c r="IDL20" s="69"/>
      <c r="IDM20" s="69"/>
      <c r="IDN20" s="69"/>
      <c r="IDO20" s="69"/>
      <c r="IDP20" s="69"/>
      <c r="IDQ20" s="69"/>
      <c r="IDR20" s="69"/>
      <c r="IDS20" s="69"/>
      <c r="IDT20" s="69"/>
      <c r="IDU20" s="69"/>
      <c r="IDV20" s="69"/>
      <c r="IDW20" s="69"/>
      <c r="IDX20" s="69"/>
      <c r="IDY20" s="69"/>
      <c r="IDZ20" s="69"/>
      <c r="IEA20" s="69"/>
      <c r="IEB20" s="69"/>
      <c r="IEC20" s="69"/>
      <c r="IED20" s="69"/>
      <c r="IEE20" s="69"/>
      <c r="IEF20" s="69"/>
      <c r="IEG20" s="69"/>
      <c r="IEH20" s="69"/>
      <c r="IEI20" s="69"/>
      <c r="IEJ20" s="69"/>
      <c r="IEK20" s="69"/>
      <c r="IEL20" s="69"/>
      <c r="IEM20" s="69"/>
      <c r="IEN20" s="69"/>
      <c r="IEO20" s="69"/>
      <c r="IEP20" s="69"/>
      <c r="IEQ20" s="69"/>
      <c r="IER20" s="69"/>
      <c r="IES20" s="69"/>
      <c r="IET20" s="69"/>
      <c r="IEU20" s="69"/>
      <c r="IEV20" s="69"/>
      <c r="IEW20" s="69"/>
      <c r="IEX20" s="69"/>
      <c r="IEY20" s="69"/>
      <c r="IEZ20" s="69"/>
      <c r="IFA20" s="69"/>
      <c r="IFB20" s="69"/>
      <c r="IFC20" s="69"/>
      <c r="IFD20" s="69"/>
      <c r="IFE20" s="69"/>
      <c r="IFF20" s="69"/>
      <c r="IFG20" s="69"/>
      <c r="IFH20" s="69"/>
      <c r="IFI20" s="69"/>
      <c r="IFJ20" s="69"/>
      <c r="IFK20" s="69"/>
      <c r="IFL20" s="69"/>
      <c r="IFM20" s="69"/>
      <c r="IFN20" s="69"/>
      <c r="IFO20" s="69"/>
      <c r="IFP20" s="69"/>
      <c r="IFQ20" s="69"/>
      <c r="IFR20" s="69"/>
      <c r="IFS20" s="69"/>
      <c r="IFT20" s="69"/>
      <c r="IFU20" s="69"/>
      <c r="IFV20" s="69"/>
      <c r="IFW20" s="69"/>
      <c r="IFX20" s="69"/>
      <c r="IFY20" s="69"/>
      <c r="IFZ20" s="69"/>
      <c r="IGA20" s="69"/>
      <c r="IGB20" s="69"/>
      <c r="IGC20" s="69"/>
      <c r="IGD20" s="69"/>
      <c r="IGE20" s="69"/>
      <c r="IGF20" s="69"/>
      <c r="IGG20" s="69"/>
      <c r="IGH20" s="69"/>
      <c r="IGI20" s="69"/>
      <c r="IGJ20" s="69"/>
      <c r="IGK20" s="69"/>
      <c r="IGL20" s="69"/>
      <c r="IGM20" s="69"/>
      <c r="IGN20" s="69"/>
      <c r="IGO20" s="69"/>
      <c r="IGP20" s="69"/>
      <c r="IGQ20" s="69"/>
      <c r="IGR20" s="69"/>
      <c r="IGS20" s="69"/>
      <c r="IGT20" s="69"/>
      <c r="IGU20" s="69"/>
      <c r="IGV20" s="69"/>
      <c r="IGW20" s="69"/>
      <c r="IGX20" s="69"/>
      <c r="IGY20" s="69"/>
      <c r="IGZ20" s="69"/>
      <c r="IHA20" s="69"/>
      <c r="IHB20" s="69"/>
      <c r="IHC20" s="69"/>
      <c r="IHD20" s="69"/>
      <c r="IHE20" s="69"/>
      <c r="IHF20" s="69"/>
      <c r="IHG20" s="69"/>
      <c r="IHH20" s="69"/>
      <c r="IHI20" s="69"/>
      <c r="IHJ20" s="69"/>
      <c r="IHK20" s="69"/>
      <c r="IHL20" s="69"/>
      <c r="IHM20" s="69"/>
      <c r="IHN20" s="69"/>
      <c r="IHO20" s="69"/>
      <c r="IHP20" s="69"/>
      <c r="IHQ20" s="69"/>
      <c r="IHR20" s="69"/>
      <c r="IHS20" s="69"/>
      <c r="IHT20" s="69"/>
      <c r="IHU20" s="69"/>
      <c r="IHV20" s="69"/>
      <c r="IHW20" s="69"/>
      <c r="IHX20" s="69"/>
      <c r="IHY20" s="69"/>
      <c r="IHZ20" s="69"/>
      <c r="IIA20" s="69"/>
      <c r="IIB20" s="69"/>
      <c r="IIC20" s="69"/>
      <c r="IID20" s="69"/>
      <c r="IIE20" s="69"/>
      <c r="IIF20" s="69"/>
      <c r="IIG20" s="69"/>
      <c r="IIH20" s="69"/>
      <c r="III20" s="69"/>
      <c r="IIJ20" s="69"/>
      <c r="IIK20" s="69"/>
      <c r="IIL20" s="69"/>
      <c r="IIM20" s="69"/>
      <c r="IIN20" s="69"/>
      <c r="IIO20" s="69"/>
      <c r="IIP20" s="69"/>
      <c r="IIQ20" s="69"/>
      <c r="IIR20" s="69"/>
      <c r="IIS20" s="69"/>
      <c r="IIT20" s="69"/>
      <c r="IIU20" s="69"/>
      <c r="IIV20" s="69"/>
      <c r="IIW20" s="69"/>
      <c r="IIX20" s="69"/>
      <c r="IIY20" s="69"/>
      <c r="IIZ20" s="69"/>
      <c r="IJA20" s="69"/>
      <c r="IJB20" s="69"/>
      <c r="IJC20" s="69"/>
      <c r="IJD20" s="69"/>
      <c r="IJE20" s="69"/>
      <c r="IJF20" s="69"/>
      <c r="IJG20" s="69"/>
      <c r="IJH20" s="69"/>
      <c r="IJI20" s="69"/>
      <c r="IJJ20" s="69"/>
      <c r="IJK20" s="69"/>
      <c r="IJL20" s="69"/>
      <c r="IJM20" s="69"/>
      <c r="IJN20" s="69"/>
      <c r="IJO20" s="69"/>
      <c r="IJP20" s="69"/>
      <c r="IJQ20" s="69"/>
      <c r="IJR20" s="69"/>
      <c r="IJS20" s="69"/>
      <c r="IJT20" s="69"/>
      <c r="IJU20" s="69"/>
      <c r="IJV20" s="69"/>
      <c r="IJW20" s="69"/>
      <c r="IJX20" s="69"/>
      <c r="IJY20" s="69"/>
      <c r="IJZ20" s="69"/>
      <c r="IKA20" s="69"/>
      <c r="IKB20" s="69"/>
      <c r="IKC20" s="69"/>
      <c r="IKD20" s="69"/>
      <c r="IKE20" s="69"/>
      <c r="IKF20" s="69"/>
      <c r="IKG20" s="69"/>
      <c r="IKH20" s="69"/>
      <c r="IKI20" s="69"/>
      <c r="IKJ20" s="69"/>
      <c r="IKK20" s="69"/>
      <c r="IKL20" s="69"/>
      <c r="IKM20" s="69"/>
      <c r="IKN20" s="69"/>
      <c r="IKO20" s="69"/>
      <c r="IKP20" s="69"/>
      <c r="IKQ20" s="69"/>
      <c r="IKR20" s="69"/>
      <c r="IKS20" s="69"/>
      <c r="IKT20" s="69"/>
      <c r="IKU20" s="69"/>
      <c r="IKV20" s="69"/>
      <c r="IKW20" s="69"/>
      <c r="IKX20" s="69"/>
      <c r="IKY20" s="69"/>
      <c r="IKZ20" s="69"/>
      <c r="ILA20" s="69"/>
      <c r="ILB20" s="69"/>
      <c r="ILC20" s="69"/>
      <c r="ILD20" s="69"/>
      <c r="ILE20" s="69"/>
      <c r="ILF20" s="69"/>
      <c r="ILG20" s="69"/>
      <c r="ILH20" s="69"/>
      <c r="ILI20" s="69"/>
      <c r="ILJ20" s="69"/>
      <c r="ILK20" s="69"/>
      <c r="ILL20" s="69"/>
      <c r="ILM20" s="69"/>
      <c r="ILN20" s="69"/>
      <c r="ILO20" s="69"/>
      <c r="ILP20" s="69"/>
      <c r="ILQ20" s="69"/>
      <c r="ILR20" s="69"/>
      <c r="ILS20" s="69"/>
      <c r="ILT20" s="69"/>
      <c r="ILU20" s="69"/>
      <c r="ILV20" s="69"/>
      <c r="ILW20" s="69"/>
      <c r="ILX20" s="69"/>
      <c r="ILY20" s="69"/>
      <c r="ILZ20" s="69"/>
      <c r="IMA20" s="69"/>
      <c r="IMB20" s="69"/>
      <c r="IMC20" s="69"/>
      <c r="IMD20" s="69"/>
      <c r="IME20" s="69"/>
      <c r="IMF20" s="69"/>
      <c r="IMG20" s="69"/>
      <c r="IMH20" s="69"/>
      <c r="IMI20" s="69"/>
      <c r="IMJ20" s="69"/>
      <c r="IMK20" s="69"/>
      <c r="IML20" s="69"/>
      <c r="IMM20" s="69"/>
      <c r="IMN20" s="69"/>
      <c r="IMO20" s="69"/>
      <c r="IMP20" s="69"/>
      <c r="IMQ20" s="69"/>
      <c r="IMR20" s="69"/>
      <c r="IMS20" s="69"/>
      <c r="IMT20" s="69"/>
      <c r="IMU20" s="69"/>
      <c r="IMV20" s="69"/>
      <c r="IMW20" s="69"/>
      <c r="IMX20" s="69"/>
      <c r="IMY20" s="69"/>
      <c r="IMZ20" s="69"/>
      <c r="INA20" s="69"/>
      <c r="INB20" s="69"/>
      <c r="INC20" s="69"/>
      <c r="IND20" s="69"/>
      <c r="INE20" s="69"/>
      <c r="INF20" s="69"/>
      <c r="ING20" s="69"/>
      <c r="INH20" s="69"/>
      <c r="INI20" s="69"/>
      <c r="INJ20" s="69"/>
      <c r="INK20" s="69"/>
      <c r="INL20" s="69"/>
      <c r="INM20" s="69"/>
      <c r="INN20" s="69"/>
      <c r="INO20" s="69"/>
      <c r="INP20" s="69"/>
      <c r="INQ20" s="69"/>
      <c r="INR20" s="69"/>
      <c r="INS20" s="69"/>
      <c r="INT20" s="69"/>
      <c r="INU20" s="69"/>
      <c r="INV20" s="69"/>
      <c r="INW20" s="69"/>
      <c r="INX20" s="69"/>
      <c r="INY20" s="69"/>
      <c r="INZ20" s="69"/>
      <c r="IOA20" s="69"/>
      <c r="IOB20" s="69"/>
      <c r="IOC20" s="69"/>
      <c r="IOD20" s="69"/>
      <c r="IOE20" s="69"/>
      <c r="IOF20" s="69"/>
      <c r="IOG20" s="69"/>
      <c r="IOH20" s="69"/>
      <c r="IOI20" s="69"/>
      <c r="IOJ20" s="69"/>
      <c r="IOK20" s="69"/>
      <c r="IOL20" s="69"/>
      <c r="IOM20" s="69"/>
      <c r="ION20" s="69"/>
      <c r="IOO20" s="69"/>
      <c r="IOP20" s="69"/>
      <c r="IOQ20" s="69"/>
      <c r="IOR20" s="69"/>
      <c r="IOS20" s="69"/>
      <c r="IOT20" s="69"/>
      <c r="IOU20" s="69"/>
      <c r="IOV20" s="69"/>
      <c r="IOW20" s="69"/>
      <c r="IOX20" s="69"/>
      <c r="IOY20" s="69"/>
      <c r="IOZ20" s="69"/>
      <c r="IPA20" s="69"/>
      <c r="IPB20" s="69"/>
      <c r="IPC20" s="69"/>
      <c r="IPD20" s="69"/>
      <c r="IPE20" s="69"/>
      <c r="IPF20" s="69"/>
      <c r="IPG20" s="69"/>
      <c r="IPH20" s="69"/>
      <c r="IPI20" s="69"/>
      <c r="IPJ20" s="69"/>
      <c r="IPK20" s="69"/>
      <c r="IPL20" s="69"/>
      <c r="IPM20" s="69"/>
      <c r="IPN20" s="69"/>
      <c r="IPO20" s="69"/>
      <c r="IPP20" s="69"/>
      <c r="IPQ20" s="69"/>
      <c r="IPR20" s="69"/>
      <c r="IPS20" s="69"/>
      <c r="IPT20" s="69"/>
      <c r="IPU20" s="69"/>
      <c r="IPV20" s="69"/>
      <c r="IPW20" s="69"/>
      <c r="IPX20" s="69"/>
      <c r="IPY20" s="69"/>
      <c r="IPZ20" s="69"/>
      <c r="IQA20" s="69"/>
      <c r="IQB20" s="69"/>
      <c r="IQC20" s="69"/>
      <c r="IQD20" s="69"/>
      <c r="IQE20" s="69"/>
      <c r="IQF20" s="69"/>
      <c r="IQG20" s="69"/>
      <c r="IQH20" s="69"/>
      <c r="IQI20" s="69"/>
      <c r="IQJ20" s="69"/>
      <c r="IQK20" s="69"/>
      <c r="IQL20" s="69"/>
      <c r="IQM20" s="69"/>
      <c r="IQN20" s="69"/>
      <c r="IQO20" s="69"/>
      <c r="IQP20" s="69"/>
      <c r="IQQ20" s="69"/>
      <c r="IQR20" s="69"/>
      <c r="IQS20" s="69"/>
      <c r="IQT20" s="69"/>
      <c r="IQU20" s="69"/>
      <c r="IQV20" s="69"/>
      <c r="IQW20" s="69"/>
      <c r="IQX20" s="69"/>
      <c r="IQY20" s="69"/>
      <c r="IQZ20" s="69"/>
      <c r="IRA20" s="69"/>
      <c r="IRB20" s="69"/>
      <c r="IRC20" s="69"/>
      <c r="IRD20" s="69"/>
      <c r="IRE20" s="69"/>
      <c r="IRF20" s="69"/>
      <c r="IRG20" s="69"/>
      <c r="IRH20" s="69"/>
      <c r="IRI20" s="69"/>
      <c r="IRJ20" s="69"/>
      <c r="IRK20" s="69"/>
      <c r="IRL20" s="69"/>
      <c r="IRM20" s="69"/>
      <c r="IRN20" s="69"/>
      <c r="IRO20" s="69"/>
      <c r="IRP20" s="69"/>
      <c r="IRQ20" s="69"/>
      <c r="IRR20" s="69"/>
      <c r="IRS20" s="69"/>
      <c r="IRT20" s="69"/>
      <c r="IRU20" s="69"/>
      <c r="IRV20" s="69"/>
      <c r="IRW20" s="69"/>
      <c r="IRX20" s="69"/>
      <c r="IRY20" s="69"/>
      <c r="IRZ20" s="69"/>
      <c r="ISA20" s="69"/>
      <c r="ISB20" s="69"/>
      <c r="ISC20" s="69"/>
      <c r="ISD20" s="69"/>
      <c r="ISE20" s="69"/>
      <c r="ISF20" s="69"/>
      <c r="ISG20" s="69"/>
      <c r="ISH20" s="69"/>
      <c r="ISI20" s="69"/>
      <c r="ISJ20" s="69"/>
      <c r="ISK20" s="69"/>
      <c r="ISL20" s="69"/>
      <c r="ISM20" s="69"/>
      <c r="ISN20" s="69"/>
      <c r="ISO20" s="69"/>
      <c r="ISP20" s="69"/>
      <c r="ISQ20" s="69"/>
      <c r="ISR20" s="69"/>
      <c r="ISS20" s="69"/>
      <c r="IST20" s="69"/>
      <c r="ISU20" s="69"/>
      <c r="ISV20" s="69"/>
      <c r="ISW20" s="69"/>
      <c r="ISX20" s="69"/>
      <c r="ISY20" s="69"/>
      <c r="ISZ20" s="69"/>
      <c r="ITA20" s="69"/>
      <c r="ITB20" s="69"/>
      <c r="ITC20" s="69"/>
      <c r="ITD20" s="69"/>
      <c r="ITE20" s="69"/>
      <c r="ITF20" s="69"/>
      <c r="ITG20" s="69"/>
      <c r="ITH20" s="69"/>
      <c r="ITI20" s="69"/>
      <c r="ITJ20" s="69"/>
      <c r="ITK20" s="69"/>
      <c r="ITL20" s="69"/>
      <c r="ITM20" s="69"/>
      <c r="ITN20" s="69"/>
      <c r="ITO20" s="69"/>
      <c r="ITP20" s="69"/>
      <c r="ITQ20" s="69"/>
      <c r="ITR20" s="69"/>
      <c r="ITS20" s="69"/>
      <c r="ITT20" s="69"/>
      <c r="ITU20" s="69"/>
      <c r="ITV20" s="69"/>
      <c r="ITW20" s="69"/>
      <c r="ITX20" s="69"/>
      <c r="ITY20" s="69"/>
      <c r="ITZ20" s="69"/>
      <c r="IUA20" s="69"/>
      <c r="IUB20" s="69"/>
      <c r="IUC20" s="69"/>
      <c r="IUD20" s="69"/>
      <c r="IUE20" s="69"/>
      <c r="IUF20" s="69"/>
      <c r="IUG20" s="69"/>
      <c r="IUH20" s="69"/>
      <c r="IUI20" s="69"/>
      <c r="IUJ20" s="69"/>
      <c r="IUK20" s="69"/>
      <c r="IUL20" s="69"/>
      <c r="IUM20" s="69"/>
      <c r="IUN20" s="69"/>
      <c r="IUO20" s="69"/>
      <c r="IUP20" s="69"/>
      <c r="IUQ20" s="69"/>
      <c r="IUR20" s="69"/>
      <c r="IUS20" s="69"/>
      <c r="IUT20" s="69"/>
      <c r="IUU20" s="69"/>
      <c r="IUV20" s="69"/>
      <c r="IUW20" s="69"/>
      <c r="IUX20" s="69"/>
      <c r="IUY20" s="69"/>
      <c r="IUZ20" s="69"/>
      <c r="IVA20" s="69"/>
      <c r="IVB20" s="69"/>
      <c r="IVC20" s="69"/>
      <c r="IVD20" s="69"/>
      <c r="IVE20" s="69"/>
      <c r="IVF20" s="69"/>
      <c r="IVG20" s="69"/>
      <c r="IVH20" s="69"/>
      <c r="IVI20" s="69"/>
      <c r="IVJ20" s="69"/>
      <c r="IVK20" s="69"/>
      <c r="IVL20" s="69"/>
      <c r="IVM20" s="69"/>
      <c r="IVN20" s="69"/>
      <c r="IVO20" s="69"/>
      <c r="IVP20" s="69"/>
      <c r="IVQ20" s="69"/>
      <c r="IVR20" s="69"/>
      <c r="IVS20" s="69"/>
      <c r="IVT20" s="69"/>
      <c r="IVU20" s="69"/>
      <c r="IVV20" s="69"/>
      <c r="IVW20" s="69"/>
      <c r="IVX20" s="69"/>
      <c r="IVY20" s="69"/>
      <c r="IVZ20" s="69"/>
      <c r="IWA20" s="69"/>
      <c r="IWB20" s="69"/>
      <c r="IWC20" s="69"/>
      <c r="IWD20" s="69"/>
      <c r="IWE20" s="69"/>
      <c r="IWF20" s="69"/>
      <c r="IWG20" s="69"/>
      <c r="IWH20" s="69"/>
      <c r="IWI20" s="69"/>
      <c r="IWJ20" s="69"/>
      <c r="IWK20" s="69"/>
      <c r="IWL20" s="69"/>
      <c r="IWM20" s="69"/>
      <c r="IWN20" s="69"/>
      <c r="IWO20" s="69"/>
      <c r="IWP20" s="69"/>
      <c r="IWQ20" s="69"/>
      <c r="IWR20" s="69"/>
      <c r="IWS20" s="69"/>
      <c r="IWT20" s="69"/>
      <c r="IWU20" s="69"/>
      <c r="IWV20" s="69"/>
      <c r="IWW20" s="69"/>
      <c r="IWX20" s="69"/>
      <c r="IWY20" s="69"/>
      <c r="IWZ20" s="69"/>
      <c r="IXA20" s="69"/>
      <c r="IXB20" s="69"/>
      <c r="IXC20" s="69"/>
      <c r="IXD20" s="69"/>
      <c r="IXE20" s="69"/>
      <c r="IXF20" s="69"/>
      <c r="IXG20" s="69"/>
      <c r="IXH20" s="69"/>
      <c r="IXI20" s="69"/>
      <c r="IXJ20" s="69"/>
      <c r="IXK20" s="69"/>
      <c r="IXL20" s="69"/>
      <c r="IXM20" s="69"/>
      <c r="IXN20" s="69"/>
      <c r="IXO20" s="69"/>
      <c r="IXP20" s="69"/>
      <c r="IXQ20" s="69"/>
      <c r="IXR20" s="69"/>
      <c r="IXS20" s="69"/>
      <c r="IXT20" s="69"/>
      <c r="IXU20" s="69"/>
      <c r="IXV20" s="69"/>
      <c r="IXW20" s="69"/>
      <c r="IXX20" s="69"/>
      <c r="IXY20" s="69"/>
      <c r="IXZ20" s="69"/>
      <c r="IYA20" s="69"/>
      <c r="IYB20" s="69"/>
      <c r="IYC20" s="69"/>
      <c r="IYD20" s="69"/>
      <c r="IYE20" s="69"/>
      <c r="IYF20" s="69"/>
      <c r="IYG20" s="69"/>
      <c r="IYH20" s="69"/>
      <c r="IYI20" s="69"/>
      <c r="IYJ20" s="69"/>
      <c r="IYK20" s="69"/>
      <c r="IYL20" s="69"/>
      <c r="IYM20" s="69"/>
      <c r="IYN20" s="69"/>
      <c r="IYO20" s="69"/>
      <c r="IYP20" s="69"/>
      <c r="IYQ20" s="69"/>
      <c r="IYR20" s="69"/>
      <c r="IYS20" s="69"/>
      <c r="IYT20" s="69"/>
      <c r="IYU20" s="69"/>
      <c r="IYV20" s="69"/>
      <c r="IYW20" s="69"/>
      <c r="IYX20" s="69"/>
      <c r="IYY20" s="69"/>
      <c r="IYZ20" s="69"/>
      <c r="IZA20" s="69"/>
      <c r="IZB20" s="69"/>
      <c r="IZC20" s="69"/>
      <c r="IZD20" s="69"/>
      <c r="IZE20" s="69"/>
      <c r="IZF20" s="69"/>
      <c r="IZG20" s="69"/>
      <c r="IZH20" s="69"/>
      <c r="IZI20" s="69"/>
      <c r="IZJ20" s="69"/>
      <c r="IZK20" s="69"/>
      <c r="IZL20" s="69"/>
      <c r="IZM20" s="69"/>
      <c r="IZN20" s="69"/>
      <c r="IZO20" s="69"/>
      <c r="IZP20" s="69"/>
      <c r="IZQ20" s="69"/>
      <c r="IZR20" s="69"/>
      <c r="IZS20" s="69"/>
      <c r="IZT20" s="69"/>
      <c r="IZU20" s="69"/>
      <c r="IZV20" s="69"/>
      <c r="IZW20" s="69"/>
      <c r="IZX20" s="69"/>
      <c r="IZY20" s="69"/>
      <c r="IZZ20" s="69"/>
      <c r="JAA20" s="69"/>
      <c r="JAB20" s="69"/>
      <c r="JAC20" s="69"/>
      <c r="JAD20" s="69"/>
      <c r="JAE20" s="69"/>
      <c r="JAF20" s="69"/>
      <c r="JAG20" s="69"/>
      <c r="JAH20" s="69"/>
      <c r="JAI20" s="69"/>
      <c r="JAJ20" s="69"/>
      <c r="JAK20" s="69"/>
      <c r="JAL20" s="69"/>
      <c r="JAM20" s="69"/>
      <c r="JAN20" s="69"/>
      <c r="JAO20" s="69"/>
      <c r="JAP20" s="69"/>
      <c r="JAQ20" s="69"/>
      <c r="JAR20" s="69"/>
      <c r="JAS20" s="69"/>
      <c r="JAT20" s="69"/>
      <c r="JAU20" s="69"/>
      <c r="JAV20" s="69"/>
      <c r="JAW20" s="69"/>
      <c r="JAX20" s="69"/>
      <c r="JAY20" s="69"/>
      <c r="JAZ20" s="69"/>
      <c r="JBA20" s="69"/>
      <c r="JBB20" s="69"/>
      <c r="JBC20" s="69"/>
      <c r="JBD20" s="69"/>
      <c r="JBE20" s="69"/>
      <c r="JBF20" s="69"/>
      <c r="JBG20" s="69"/>
      <c r="JBH20" s="69"/>
      <c r="JBI20" s="69"/>
      <c r="JBJ20" s="69"/>
      <c r="JBK20" s="69"/>
      <c r="JBL20" s="69"/>
      <c r="JBM20" s="69"/>
      <c r="JBN20" s="69"/>
      <c r="JBO20" s="69"/>
      <c r="JBP20" s="69"/>
      <c r="JBQ20" s="69"/>
      <c r="JBR20" s="69"/>
      <c r="JBS20" s="69"/>
      <c r="JBT20" s="69"/>
      <c r="JBU20" s="69"/>
      <c r="JBV20" s="69"/>
      <c r="JBW20" s="69"/>
      <c r="JBX20" s="69"/>
      <c r="JBY20" s="69"/>
      <c r="JBZ20" s="69"/>
      <c r="JCA20" s="69"/>
      <c r="JCB20" s="69"/>
      <c r="JCC20" s="69"/>
      <c r="JCD20" s="69"/>
      <c r="JCE20" s="69"/>
      <c r="JCF20" s="69"/>
      <c r="JCG20" s="69"/>
      <c r="JCH20" s="69"/>
      <c r="JCI20" s="69"/>
      <c r="JCJ20" s="69"/>
      <c r="JCK20" s="69"/>
      <c r="JCL20" s="69"/>
      <c r="JCM20" s="69"/>
      <c r="JCN20" s="69"/>
      <c r="JCO20" s="69"/>
      <c r="JCP20" s="69"/>
      <c r="JCQ20" s="69"/>
      <c r="JCR20" s="69"/>
      <c r="JCS20" s="69"/>
      <c r="JCT20" s="69"/>
      <c r="JCU20" s="69"/>
      <c r="JCV20" s="69"/>
      <c r="JCW20" s="69"/>
      <c r="JCX20" s="69"/>
      <c r="JCY20" s="69"/>
      <c r="JCZ20" s="69"/>
      <c r="JDA20" s="69"/>
      <c r="JDB20" s="69"/>
      <c r="JDC20" s="69"/>
      <c r="JDD20" s="69"/>
      <c r="JDE20" s="69"/>
      <c r="JDF20" s="69"/>
      <c r="JDG20" s="69"/>
      <c r="JDH20" s="69"/>
      <c r="JDI20" s="69"/>
      <c r="JDJ20" s="69"/>
      <c r="JDK20" s="69"/>
      <c r="JDL20" s="69"/>
      <c r="JDM20" s="69"/>
      <c r="JDN20" s="69"/>
      <c r="JDO20" s="69"/>
      <c r="JDP20" s="69"/>
      <c r="JDQ20" s="69"/>
      <c r="JDR20" s="69"/>
      <c r="JDS20" s="69"/>
      <c r="JDT20" s="69"/>
      <c r="JDU20" s="69"/>
      <c r="JDV20" s="69"/>
      <c r="JDW20" s="69"/>
      <c r="JDX20" s="69"/>
      <c r="JDY20" s="69"/>
      <c r="JDZ20" s="69"/>
      <c r="JEA20" s="69"/>
      <c r="JEB20" s="69"/>
      <c r="JEC20" s="69"/>
      <c r="JED20" s="69"/>
      <c r="JEE20" s="69"/>
      <c r="JEF20" s="69"/>
      <c r="JEG20" s="69"/>
      <c r="JEH20" s="69"/>
      <c r="JEI20" s="69"/>
      <c r="JEJ20" s="69"/>
      <c r="JEK20" s="69"/>
      <c r="JEL20" s="69"/>
      <c r="JEM20" s="69"/>
      <c r="JEN20" s="69"/>
      <c r="JEO20" s="69"/>
      <c r="JEP20" s="69"/>
      <c r="JEQ20" s="69"/>
      <c r="JER20" s="69"/>
      <c r="JES20" s="69"/>
      <c r="JET20" s="69"/>
      <c r="JEU20" s="69"/>
      <c r="JEV20" s="69"/>
      <c r="JEW20" s="69"/>
      <c r="JEX20" s="69"/>
      <c r="JEY20" s="69"/>
      <c r="JEZ20" s="69"/>
      <c r="JFA20" s="69"/>
      <c r="JFB20" s="69"/>
      <c r="JFC20" s="69"/>
      <c r="JFD20" s="69"/>
      <c r="JFE20" s="69"/>
      <c r="JFF20" s="69"/>
      <c r="JFG20" s="69"/>
      <c r="JFH20" s="69"/>
      <c r="JFI20" s="69"/>
      <c r="JFJ20" s="69"/>
      <c r="JFK20" s="69"/>
      <c r="JFL20" s="69"/>
      <c r="JFM20" s="69"/>
      <c r="JFN20" s="69"/>
      <c r="JFO20" s="69"/>
      <c r="JFP20" s="69"/>
      <c r="JFQ20" s="69"/>
      <c r="JFR20" s="69"/>
      <c r="JFS20" s="69"/>
      <c r="JFT20" s="69"/>
      <c r="JFU20" s="69"/>
      <c r="JFV20" s="69"/>
      <c r="JFW20" s="69"/>
      <c r="JFX20" s="69"/>
      <c r="JFY20" s="69"/>
      <c r="JFZ20" s="69"/>
      <c r="JGA20" s="69"/>
      <c r="JGB20" s="69"/>
      <c r="JGC20" s="69"/>
      <c r="JGD20" s="69"/>
      <c r="JGE20" s="69"/>
      <c r="JGF20" s="69"/>
      <c r="JGG20" s="69"/>
      <c r="JGH20" s="69"/>
      <c r="JGI20" s="69"/>
      <c r="JGJ20" s="69"/>
      <c r="JGK20" s="69"/>
      <c r="JGL20" s="69"/>
      <c r="JGM20" s="69"/>
      <c r="JGN20" s="69"/>
      <c r="JGO20" s="69"/>
      <c r="JGP20" s="69"/>
      <c r="JGQ20" s="69"/>
      <c r="JGR20" s="69"/>
      <c r="JGS20" s="69"/>
      <c r="JGT20" s="69"/>
      <c r="JGU20" s="69"/>
      <c r="JGV20" s="69"/>
      <c r="JGW20" s="69"/>
      <c r="JGX20" s="69"/>
      <c r="JGY20" s="69"/>
      <c r="JGZ20" s="69"/>
      <c r="JHA20" s="69"/>
      <c r="JHB20" s="69"/>
      <c r="JHC20" s="69"/>
      <c r="JHD20" s="69"/>
      <c r="JHE20" s="69"/>
      <c r="JHF20" s="69"/>
      <c r="JHG20" s="69"/>
      <c r="JHH20" s="69"/>
      <c r="JHI20" s="69"/>
      <c r="JHJ20" s="69"/>
      <c r="JHK20" s="69"/>
      <c r="JHL20" s="69"/>
      <c r="JHM20" s="69"/>
      <c r="JHN20" s="69"/>
      <c r="JHO20" s="69"/>
      <c r="JHP20" s="69"/>
      <c r="JHQ20" s="69"/>
      <c r="JHR20" s="69"/>
      <c r="JHS20" s="69"/>
      <c r="JHT20" s="69"/>
      <c r="JHU20" s="69"/>
      <c r="JHV20" s="69"/>
      <c r="JHW20" s="69"/>
      <c r="JHX20" s="69"/>
      <c r="JHY20" s="69"/>
      <c r="JHZ20" s="69"/>
      <c r="JIA20" s="69"/>
      <c r="JIB20" s="69"/>
      <c r="JIC20" s="69"/>
      <c r="JID20" s="69"/>
      <c r="JIE20" s="69"/>
      <c r="JIF20" s="69"/>
      <c r="JIG20" s="69"/>
      <c r="JIH20" s="69"/>
      <c r="JII20" s="69"/>
      <c r="JIJ20" s="69"/>
      <c r="JIK20" s="69"/>
      <c r="JIL20" s="69"/>
      <c r="JIM20" s="69"/>
      <c r="JIN20" s="69"/>
      <c r="JIO20" s="69"/>
      <c r="JIP20" s="69"/>
      <c r="JIQ20" s="69"/>
      <c r="JIR20" s="69"/>
      <c r="JIS20" s="69"/>
      <c r="JIT20" s="69"/>
      <c r="JIU20" s="69"/>
      <c r="JIV20" s="69"/>
      <c r="JIW20" s="69"/>
      <c r="JIX20" s="69"/>
      <c r="JIY20" s="69"/>
      <c r="JIZ20" s="69"/>
      <c r="JJA20" s="69"/>
      <c r="JJB20" s="69"/>
      <c r="JJC20" s="69"/>
      <c r="JJD20" s="69"/>
      <c r="JJE20" s="69"/>
      <c r="JJF20" s="69"/>
      <c r="JJG20" s="69"/>
      <c r="JJH20" s="69"/>
      <c r="JJI20" s="69"/>
      <c r="JJJ20" s="69"/>
      <c r="JJK20" s="69"/>
      <c r="JJL20" s="69"/>
      <c r="JJM20" s="69"/>
      <c r="JJN20" s="69"/>
      <c r="JJO20" s="69"/>
      <c r="JJP20" s="69"/>
      <c r="JJQ20" s="69"/>
      <c r="JJR20" s="69"/>
      <c r="JJS20" s="69"/>
      <c r="JJT20" s="69"/>
      <c r="JJU20" s="69"/>
      <c r="JJV20" s="69"/>
      <c r="JJW20" s="69"/>
      <c r="JJX20" s="69"/>
      <c r="JJY20" s="69"/>
      <c r="JJZ20" s="69"/>
      <c r="JKA20" s="69"/>
      <c r="JKB20" s="69"/>
      <c r="JKC20" s="69"/>
      <c r="JKD20" s="69"/>
      <c r="JKE20" s="69"/>
      <c r="JKF20" s="69"/>
      <c r="JKG20" s="69"/>
      <c r="JKH20" s="69"/>
      <c r="JKI20" s="69"/>
      <c r="JKJ20" s="69"/>
      <c r="JKK20" s="69"/>
      <c r="JKL20" s="69"/>
      <c r="JKM20" s="69"/>
      <c r="JKN20" s="69"/>
      <c r="JKO20" s="69"/>
      <c r="JKP20" s="69"/>
      <c r="JKQ20" s="69"/>
      <c r="JKR20" s="69"/>
      <c r="JKS20" s="69"/>
      <c r="JKT20" s="69"/>
      <c r="JKU20" s="69"/>
      <c r="JKV20" s="69"/>
      <c r="JKW20" s="69"/>
      <c r="JKX20" s="69"/>
      <c r="JKY20" s="69"/>
      <c r="JKZ20" s="69"/>
      <c r="JLA20" s="69"/>
      <c r="JLB20" s="69"/>
      <c r="JLC20" s="69"/>
      <c r="JLD20" s="69"/>
      <c r="JLE20" s="69"/>
      <c r="JLF20" s="69"/>
      <c r="JLG20" s="69"/>
      <c r="JLH20" s="69"/>
      <c r="JLI20" s="69"/>
      <c r="JLJ20" s="69"/>
      <c r="JLK20" s="69"/>
      <c r="JLL20" s="69"/>
      <c r="JLM20" s="69"/>
      <c r="JLN20" s="69"/>
      <c r="JLO20" s="69"/>
      <c r="JLP20" s="69"/>
      <c r="JLQ20" s="69"/>
      <c r="JLR20" s="69"/>
      <c r="JLS20" s="69"/>
      <c r="JLT20" s="69"/>
      <c r="JLU20" s="69"/>
      <c r="JLV20" s="69"/>
      <c r="JLW20" s="69"/>
      <c r="JLX20" s="69"/>
      <c r="JLY20" s="69"/>
      <c r="JLZ20" s="69"/>
      <c r="JMA20" s="69"/>
      <c r="JMB20" s="69"/>
      <c r="JMC20" s="69"/>
      <c r="JMD20" s="69"/>
      <c r="JME20" s="69"/>
      <c r="JMF20" s="69"/>
      <c r="JMG20" s="69"/>
      <c r="JMH20" s="69"/>
      <c r="JMI20" s="69"/>
      <c r="JMJ20" s="69"/>
      <c r="JMK20" s="69"/>
      <c r="JML20" s="69"/>
      <c r="JMM20" s="69"/>
      <c r="JMN20" s="69"/>
      <c r="JMO20" s="69"/>
      <c r="JMP20" s="69"/>
      <c r="JMQ20" s="69"/>
      <c r="JMR20" s="69"/>
      <c r="JMS20" s="69"/>
      <c r="JMT20" s="69"/>
      <c r="JMU20" s="69"/>
      <c r="JMV20" s="69"/>
      <c r="JMW20" s="69"/>
      <c r="JMX20" s="69"/>
      <c r="JMY20" s="69"/>
      <c r="JMZ20" s="69"/>
      <c r="JNA20" s="69"/>
      <c r="JNB20" s="69"/>
      <c r="JNC20" s="69"/>
      <c r="JND20" s="69"/>
      <c r="JNE20" s="69"/>
      <c r="JNF20" s="69"/>
      <c r="JNG20" s="69"/>
      <c r="JNH20" s="69"/>
      <c r="JNI20" s="69"/>
      <c r="JNJ20" s="69"/>
      <c r="JNK20" s="69"/>
      <c r="JNL20" s="69"/>
      <c r="JNM20" s="69"/>
      <c r="JNN20" s="69"/>
      <c r="JNO20" s="69"/>
      <c r="JNP20" s="69"/>
      <c r="JNQ20" s="69"/>
      <c r="JNR20" s="69"/>
      <c r="JNS20" s="69"/>
      <c r="JNT20" s="69"/>
      <c r="JNU20" s="69"/>
      <c r="JNV20" s="69"/>
      <c r="JNW20" s="69"/>
      <c r="JNX20" s="69"/>
      <c r="JNY20" s="69"/>
      <c r="JNZ20" s="69"/>
      <c r="JOA20" s="69"/>
      <c r="JOB20" s="69"/>
      <c r="JOC20" s="69"/>
      <c r="JOD20" s="69"/>
      <c r="JOE20" s="69"/>
      <c r="JOF20" s="69"/>
      <c r="JOG20" s="69"/>
      <c r="JOH20" s="69"/>
      <c r="JOI20" s="69"/>
      <c r="JOJ20" s="69"/>
      <c r="JOK20" s="69"/>
      <c r="JOL20" s="69"/>
      <c r="JOM20" s="69"/>
      <c r="JON20" s="69"/>
      <c r="JOO20" s="69"/>
      <c r="JOP20" s="69"/>
      <c r="JOQ20" s="69"/>
      <c r="JOR20" s="69"/>
      <c r="JOS20" s="69"/>
      <c r="JOT20" s="69"/>
      <c r="JOU20" s="69"/>
      <c r="JOV20" s="69"/>
      <c r="JOW20" s="69"/>
      <c r="JOX20" s="69"/>
      <c r="JOY20" s="69"/>
      <c r="JOZ20" s="69"/>
      <c r="JPA20" s="69"/>
      <c r="JPB20" s="69"/>
      <c r="JPC20" s="69"/>
      <c r="JPD20" s="69"/>
      <c r="JPE20" s="69"/>
      <c r="JPF20" s="69"/>
      <c r="JPG20" s="69"/>
      <c r="JPH20" s="69"/>
      <c r="JPI20" s="69"/>
      <c r="JPJ20" s="69"/>
      <c r="JPK20" s="69"/>
      <c r="JPL20" s="69"/>
      <c r="JPM20" s="69"/>
      <c r="JPN20" s="69"/>
      <c r="JPO20" s="69"/>
      <c r="JPP20" s="69"/>
      <c r="JPQ20" s="69"/>
      <c r="JPR20" s="69"/>
      <c r="JPS20" s="69"/>
      <c r="JPT20" s="69"/>
      <c r="JPU20" s="69"/>
      <c r="JPV20" s="69"/>
      <c r="JPW20" s="69"/>
      <c r="JPX20" s="69"/>
      <c r="JPY20" s="69"/>
      <c r="JPZ20" s="69"/>
      <c r="JQA20" s="69"/>
      <c r="JQB20" s="69"/>
      <c r="JQC20" s="69"/>
      <c r="JQD20" s="69"/>
      <c r="JQE20" s="69"/>
      <c r="JQF20" s="69"/>
      <c r="JQG20" s="69"/>
      <c r="JQH20" s="69"/>
      <c r="JQI20" s="69"/>
      <c r="JQJ20" s="69"/>
      <c r="JQK20" s="69"/>
      <c r="JQL20" s="69"/>
      <c r="JQM20" s="69"/>
      <c r="JQN20" s="69"/>
      <c r="JQO20" s="69"/>
      <c r="JQP20" s="69"/>
      <c r="JQQ20" s="69"/>
      <c r="JQR20" s="69"/>
      <c r="JQS20" s="69"/>
      <c r="JQT20" s="69"/>
      <c r="JQU20" s="69"/>
      <c r="JQV20" s="69"/>
      <c r="JQW20" s="69"/>
      <c r="JQX20" s="69"/>
      <c r="JQY20" s="69"/>
      <c r="JQZ20" s="69"/>
      <c r="JRA20" s="69"/>
      <c r="JRB20" s="69"/>
      <c r="JRC20" s="69"/>
      <c r="JRD20" s="69"/>
      <c r="JRE20" s="69"/>
      <c r="JRF20" s="69"/>
      <c r="JRG20" s="69"/>
      <c r="JRH20" s="69"/>
      <c r="JRI20" s="69"/>
      <c r="JRJ20" s="69"/>
      <c r="JRK20" s="69"/>
      <c r="JRL20" s="69"/>
      <c r="JRM20" s="69"/>
      <c r="JRN20" s="69"/>
      <c r="JRO20" s="69"/>
      <c r="JRP20" s="69"/>
      <c r="JRQ20" s="69"/>
      <c r="JRR20" s="69"/>
      <c r="JRS20" s="69"/>
      <c r="JRT20" s="69"/>
      <c r="JRU20" s="69"/>
      <c r="JRV20" s="69"/>
      <c r="JRW20" s="69"/>
      <c r="JRX20" s="69"/>
      <c r="JRY20" s="69"/>
      <c r="JRZ20" s="69"/>
      <c r="JSA20" s="69"/>
      <c r="JSB20" s="69"/>
      <c r="JSC20" s="69"/>
      <c r="JSD20" s="69"/>
      <c r="JSE20" s="69"/>
      <c r="JSF20" s="69"/>
      <c r="JSG20" s="69"/>
      <c r="JSH20" s="69"/>
      <c r="JSI20" s="69"/>
      <c r="JSJ20" s="69"/>
      <c r="JSK20" s="69"/>
      <c r="JSL20" s="69"/>
      <c r="JSM20" s="69"/>
      <c r="JSN20" s="69"/>
      <c r="JSO20" s="69"/>
      <c r="JSP20" s="69"/>
      <c r="JSQ20" s="69"/>
      <c r="JSR20" s="69"/>
      <c r="JSS20" s="69"/>
      <c r="JST20" s="69"/>
      <c r="JSU20" s="69"/>
      <c r="JSV20" s="69"/>
      <c r="JSW20" s="69"/>
      <c r="JSX20" s="69"/>
      <c r="JSY20" s="69"/>
      <c r="JSZ20" s="69"/>
      <c r="JTA20" s="69"/>
      <c r="JTB20" s="69"/>
      <c r="JTC20" s="69"/>
      <c r="JTD20" s="69"/>
      <c r="JTE20" s="69"/>
      <c r="JTF20" s="69"/>
      <c r="JTG20" s="69"/>
      <c r="JTH20" s="69"/>
      <c r="JTI20" s="69"/>
      <c r="JTJ20" s="69"/>
      <c r="JTK20" s="69"/>
      <c r="JTL20" s="69"/>
      <c r="JTM20" s="69"/>
      <c r="JTN20" s="69"/>
      <c r="JTO20" s="69"/>
      <c r="JTP20" s="69"/>
      <c r="JTQ20" s="69"/>
      <c r="JTR20" s="69"/>
      <c r="JTS20" s="69"/>
      <c r="JTT20" s="69"/>
      <c r="JTU20" s="69"/>
      <c r="JTV20" s="69"/>
      <c r="JTW20" s="69"/>
      <c r="JTX20" s="69"/>
      <c r="JTY20" s="69"/>
      <c r="JTZ20" s="69"/>
      <c r="JUA20" s="69"/>
      <c r="JUB20" s="69"/>
      <c r="JUC20" s="69"/>
      <c r="JUD20" s="69"/>
      <c r="JUE20" s="69"/>
      <c r="JUF20" s="69"/>
      <c r="JUG20" s="69"/>
      <c r="JUH20" s="69"/>
      <c r="JUI20" s="69"/>
      <c r="JUJ20" s="69"/>
      <c r="JUK20" s="69"/>
      <c r="JUL20" s="69"/>
      <c r="JUM20" s="69"/>
      <c r="JUN20" s="69"/>
      <c r="JUO20" s="69"/>
      <c r="JUP20" s="69"/>
      <c r="JUQ20" s="69"/>
      <c r="JUR20" s="69"/>
      <c r="JUS20" s="69"/>
      <c r="JUT20" s="69"/>
      <c r="JUU20" s="69"/>
      <c r="JUV20" s="69"/>
      <c r="JUW20" s="69"/>
      <c r="JUX20" s="69"/>
      <c r="JUY20" s="69"/>
      <c r="JUZ20" s="69"/>
      <c r="JVA20" s="69"/>
      <c r="JVB20" s="69"/>
      <c r="JVC20" s="69"/>
      <c r="JVD20" s="69"/>
      <c r="JVE20" s="69"/>
      <c r="JVF20" s="69"/>
      <c r="JVG20" s="69"/>
      <c r="JVH20" s="69"/>
      <c r="JVI20" s="69"/>
      <c r="JVJ20" s="69"/>
      <c r="JVK20" s="69"/>
      <c r="JVL20" s="69"/>
      <c r="JVM20" s="69"/>
      <c r="JVN20" s="69"/>
      <c r="JVO20" s="69"/>
      <c r="JVP20" s="69"/>
      <c r="JVQ20" s="69"/>
      <c r="JVR20" s="69"/>
      <c r="JVS20" s="69"/>
      <c r="JVT20" s="69"/>
      <c r="JVU20" s="69"/>
      <c r="JVV20" s="69"/>
      <c r="JVW20" s="69"/>
      <c r="JVX20" s="69"/>
      <c r="JVY20" s="69"/>
      <c r="JVZ20" s="69"/>
      <c r="JWA20" s="69"/>
      <c r="JWB20" s="69"/>
      <c r="JWC20" s="69"/>
      <c r="JWD20" s="69"/>
      <c r="JWE20" s="69"/>
      <c r="JWF20" s="69"/>
      <c r="JWG20" s="69"/>
      <c r="JWH20" s="69"/>
      <c r="JWI20" s="69"/>
      <c r="JWJ20" s="69"/>
      <c r="JWK20" s="69"/>
      <c r="JWL20" s="69"/>
      <c r="JWM20" s="69"/>
      <c r="JWN20" s="69"/>
      <c r="JWO20" s="69"/>
      <c r="JWP20" s="69"/>
      <c r="JWQ20" s="69"/>
      <c r="JWR20" s="69"/>
      <c r="JWS20" s="69"/>
      <c r="JWT20" s="69"/>
      <c r="JWU20" s="69"/>
      <c r="JWV20" s="69"/>
      <c r="JWW20" s="69"/>
      <c r="JWX20" s="69"/>
      <c r="JWY20" s="69"/>
      <c r="JWZ20" s="69"/>
      <c r="JXA20" s="69"/>
      <c r="JXB20" s="69"/>
      <c r="JXC20" s="69"/>
      <c r="JXD20" s="69"/>
      <c r="JXE20" s="69"/>
      <c r="JXF20" s="69"/>
      <c r="JXG20" s="69"/>
      <c r="JXH20" s="69"/>
      <c r="JXI20" s="69"/>
      <c r="JXJ20" s="69"/>
      <c r="JXK20" s="69"/>
      <c r="JXL20" s="69"/>
      <c r="JXM20" s="69"/>
      <c r="JXN20" s="69"/>
      <c r="JXO20" s="69"/>
      <c r="JXP20" s="69"/>
      <c r="JXQ20" s="69"/>
      <c r="JXR20" s="69"/>
      <c r="JXS20" s="69"/>
      <c r="JXT20" s="69"/>
      <c r="JXU20" s="69"/>
      <c r="JXV20" s="69"/>
      <c r="JXW20" s="69"/>
      <c r="JXX20" s="69"/>
      <c r="JXY20" s="69"/>
      <c r="JXZ20" s="69"/>
      <c r="JYA20" s="69"/>
      <c r="JYB20" s="69"/>
      <c r="JYC20" s="69"/>
      <c r="JYD20" s="69"/>
      <c r="JYE20" s="69"/>
      <c r="JYF20" s="69"/>
      <c r="JYG20" s="69"/>
      <c r="JYH20" s="69"/>
      <c r="JYI20" s="69"/>
      <c r="JYJ20" s="69"/>
      <c r="JYK20" s="69"/>
      <c r="JYL20" s="69"/>
      <c r="JYM20" s="69"/>
      <c r="JYN20" s="69"/>
      <c r="JYO20" s="69"/>
      <c r="JYP20" s="69"/>
      <c r="JYQ20" s="69"/>
      <c r="JYR20" s="69"/>
      <c r="JYS20" s="69"/>
      <c r="JYT20" s="69"/>
      <c r="JYU20" s="69"/>
      <c r="JYV20" s="69"/>
      <c r="JYW20" s="69"/>
      <c r="JYX20" s="69"/>
      <c r="JYY20" s="69"/>
      <c r="JYZ20" s="69"/>
      <c r="JZA20" s="69"/>
      <c r="JZB20" s="69"/>
      <c r="JZC20" s="69"/>
      <c r="JZD20" s="69"/>
      <c r="JZE20" s="69"/>
      <c r="JZF20" s="69"/>
      <c r="JZG20" s="69"/>
      <c r="JZH20" s="69"/>
      <c r="JZI20" s="69"/>
      <c r="JZJ20" s="69"/>
      <c r="JZK20" s="69"/>
      <c r="JZL20" s="69"/>
      <c r="JZM20" s="69"/>
      <c r="JZN20" s="69"/>
      <c r="JZO20" s="69"/>
      <c r="JZP20" s="69"/>
      <c r="JZQ20" s="69"/>
      <c r="JZR20" s="69"/>
      <c r="JZS20" s="69"/>
      <c r="JZT20" s="69"/>
      <c r="JZU20" s="69"/>
      <c r="JZV20" s="69"/>
      <c r="JZW20" s="69"/>
      <c r="JZX20" s="69"/>
      <c r="JZY20" s="69"/>
      <c r="JZZ20" s="69"/>
      <c r="KAA20" s="69"/>
      <c r="KAB20" s="69"/>
      <c r="KAC20" s="69"/>
      <c r="KAD20" s="69"/>
      <c r="KAE20" s="69"/>
      <c r="KAF20" s="69"/>
      <c r="KAG20" s="69"/>
      <c r="KAH20" s="69"/>
      <c r="KAI20" s="69"/>
      <c r="KAJ20" s="69"/>
      <c r="KAK20" s="69"/>
      <c r="KAL20" s="69"/>
      <c r="KAM20" s="69"/>
      <c r="KAN20" s="69"/>
      <c r="KAO20" s="69"/>
      <c r="KAP20" s="69"/>
      <c r="KAQ20" s="69"/>
      <c r="KAR20" s="69"/>
      <c r="KAS20" s="69"/>
      <c r="KAT20" s="69"/>
      <c r="KAU20" s="69"/>
      <c r="KAV20" s="69"/>
      <c r="KAW20" s="69"/>
      <c r="KAX20" s="69"/>
      <c r="KAY20" s="69"/>
      <c r="KAZ20" s="69"/>
      <c r="KBA20" s="69"/>
      <c r="KBB20" s="69"/>
      <c r="KBC20" s="69"/>
      <c r="KBD20" s="69"/>
      <c r="KBE20" s="69"/>
      <c r="KBF20" s="69"/>
      <c r="KBG20" s="69"/>
      <c r="KBH20" s="69"/>
      <c r="KBI20" s="69"/>
      <c r="KBJ20" s="69"/>
      <c r="KBK20" s="69"/>
      <c r="KBL20" s="69"/>
      <c r="KBM20" s="69"/>
      <c r="KBN20" s="69"/>
      <c r="KBO20" s="69"/>
      <c r="KBP20" s="69"/>
      <c r="KBQ20" s="69"/>
      <c r="KBR20" s="69"/>
      <c r="KBS20" s="69"/>
      <c r="KBT20" s="69"/>
      <c r="KBU20" s="69"/>
      <c r="KBV20" s="69"/>
      <c r="KBW20" s="69"/>
      <c r="KBX20" s="69"/>
      <c r="KBY20" s="69"/>
      <c r="KBZ20" s="69"/>
      <c r="KCA20" s="69"/>
      <c r="KCB20" s="69"/>
      <c r="KCC20" s="69"/>
      <c r="KCD20" s="69"/>
      <c r="KCE20" s="69"/>
      <c r="KCF20" s="69"/>
      <c r="KCG20" s="69"/>
      <c r="KCH20" s="69"/>
      <c r="KCI20" s="69"/>
      <c r="KCJ20" s="69"/>
      <c r="KCK20" s="69"/>
      <c r="KCL20" s="69"/>
      <c r="KCM20" s="69"/>
      <c r="KCN20" s="69"/>
      <c r="KCO20" s="69"/>
      <c r="KCP20" s="69"/>
      <c r="KCQ20" s="69"/>
      <c r="KCR20" s="69"/>
      <c r="KCS20" s="69"/>
      <c r="KCT20" s="69"/>
      <c r="KCU20" s="69"/>
      <c r="KCV20" s="69"/>
      <c r="KCW20" s="69"/>
      <c r="KCX20" s="69"/>
      <c r="KCY20" s="69"/>
      <c r="KCZ20" s="69"/>
      <c r="KDA20" s="69"/>
      <c r="KDB20" s="69"/>
      <c r="KDC20" s="69"/>
      <c r="KDD20" s="69"/>
      <c r="KDE20" s="69"/>
      <c r="KDF20" s="69"/>
      <c r="KDG20" s="69"/>
      <c r="KDH20" s="69"/>
      <c r="KDI20" s="69"/>
      <c r="KDJ20" s="69"/>
      <c r="KDK20" s="69"/>
      <c r="KDL20" s="69"/>
      <c r="KDM20" s="69"/>
      <c r="KDN20" s="69"/>
      <c r="KDO20" s="69"/>
      <c r="KDP20" s="69"/>
      <c r="KDQ20" s="69"/>
      <c r="KDR20" s="69"/>
      <c r="KDS20" s="69"/>
      <c r="KDT20" s="69"/>
      <c r="KDU20" s="69"/>
      <c r="KDV20" s="69"/>
      <c r="KDW20" s="69"/>
      <c r="KDX20" s="69"/>
      <c r="KDY20" s="69"/>
      <c r="KDZ20" s="69"/>
      <c r="KEA20" s="69"/>
      <c r="KEB20" s="69"/>
      <c r="KEC20" s="69"/>
      <c r="KED20" s="69"/>
      <c r="KEE20" s="69"/>
      <c r="KEF20" s="69"/>
      <c r="KEG20" s="69"/>
      <c r="KEH20" s="69"/>
      <c r="KEI20" s="69"/>
      <c r="KEJ20" s="69"/>
      <c r="KEK20" s="69"/>
      <c r="KEL20" s="69"/>
      <c r="KEM20" s="69"/>
      <c r="KEN20" s="69"/>
      <c r="KEO20" s="69"/>
      <c r="KEP20" s="69"/>
      <c r="KEQ20" s="69"/>
      <c r="KER20" s="69"/>
      <c r="KES20" s="69"/>
      <c r="KET20" s="69"/>
      <c r="KEU20" s="69"/>
      <c r="KEV20" s="69"/>
      <c r="KEW20" s="69"/>
      <c r="KEX20" s="69"/>
      <c r="KEY20" s="69"/>
      <c r="KEZ20" s="69"/>
      <c r="KFA20" s="69"/>
      <c r="KFB20" s="69"/>
      <c r="KFC20" s="69"/>
      <c r="KFD20" s="69"/>
      <c r="KFE20" s="69"/>
      <c r="KFF20" s="69"/>
      <c r="KFG20" s="69"/>
      <c r="KFH20" s="69"/>
      <c r="KFI20" s="69"/>
      <c r="KFJ20" s="69"/>
      <c r="KFK20" s="69"/>
      <c r="KFL20" s="69"/>
      <c r="KFM20" s="69"/>
      <c r="KFN20" s="69"/>
      <c r="KFO20" s="69"/>
      <c r="KFP20" s="69"/>
      <c r="KFQ20" s="69"/>
      <c r="KFR20" s="69"/>
      <c r="KFS20" s="69"/>
      <c r="KFT20" s="69"/>
      <c r="KFU20" s="69"/>
      <c r="KFV20" s="69"/>
      <c r="KFW20" s="69"/>
      <c r="KFX20" s="69"/>
      <c r="KFY20" s="69"/>
      <c r="KFZ20" s="69"/>
      <c r="KGA20" s="69"/>
      <c r="KGB20" s="69"/>
      <c r="KGC20" s="69"/>
      <c r="KGD20" s="69"/>
      <c r="KGE20" s="69"/>
      <c r="KGF20" s="69"/>
      <c r="KGG20" s="69"/>
      <c r="KGH20" s="69"/>
      <c r="KGI20" s="69"/>
      <c r="KGJ20" s="69"/>
      <c r="KGK20" s="69"/>
      <c r="KGL20" s="69"/>
      <c r="KGM20" s="69"/>
      <c r="KGN20" s="69"/>
      <c r="KGO20" s="69"/>
      <c r="KGP20" s="69"/>
      <c r="KGQ20" s="69"/>
      <c r="KGR20" s="69"/>
      <c r="KGS20" s="69"/>
      <c r="KGT20" s="69"/>
      <c r="KGU20" s="69"/>
      <c r="KGV20" s="69"/>
      <c r="KGW20" s="69"/>
      <c r="KGX20" s="69"/>
      <c r="KGY20" s="69"/>
      <c r="KGZ20" s="69"/>
      <c r="KHA20" s="69"/>
      <c r="KHB20" s="69"/>
      <c r="KHC20" s="69"/>
      <c r="KHD20" s="69"/>
      <c r="KHE20" s="69"/>
      <c r="KHF20" s="69"/>
      <c r="KHG20" s="69"/>
      <c r="KHH20" s="69"/>
      <c r="KHI20" s="69"/>
      <c r="KHJ20" s="69"/>
      <c r="KHK20" s="69"/>
      <c r="KHL20" s="69"/>
      <c r="KHM20" s="69"/>
      <c r="KHN20" s="69"/>
      <c r="KHO20" s="69"/>
      <c r="KHP20" s="69"/>
      <c r="KHQ20" s="69"/>
      <c r="KHR20" s="69"/>
      <c r="KHS20" s="69"/>
      <c r="KHT20" s="69"/>
      <c r="KHU20" s="69"/>
      <c r="KHV20" s="69"/>
      <c r="KHW20" s="69"/>
      <c r="KHX20" s="69"/>
      <c r="KHY20" s="69"/>
      <c r="KHZ20" s="69"/>
      <c r="KIA20" s="69"/>
      <c r="KIB20" s="69"/>
      <c r="KIC20" s="69"/>
      <c r="KID20" s="69"/>
      <c r="KIE20" s="69"/>
      <c r="KIF20" s="69"/>
      <c r="KIG20" s="69"/>
      <c r="KIH20" s="69"/>
      <c r="KII20" s="69"/>
      <c r="KIJ20" s="69"/>
      <c r="KIK20" s="69"/>
      <c r="KIL20" s="69"/>
      <c r="KIM20" s="69"/>
      <c r="KIN20" s="69"/>
      <c r="KIO20" s="69"/>
      <c r="KIP20" s="69"/>
      <c r="KIQ20" s="69"/>
      <c r="KIR20" s="69"/>
      <c r="KIS20" s="69"/>
      <c r="KIT20" s="69"/>
      <c r="KIU20" s="69"/>
      <c r="KIV20" s="69"/>
      <c r="KIW20" s="69"/>
      <c r="KIX20" s="69"/>
      <c r="KIY20" s="69"/>
      <c r="KIZ20" s="69"/>
      <c r="KJA20" s="69"/>
      <c r="KJB20" s="69"/>
      <c r="KJC20" s="69"/>
      <c r="KJD20" s="69"/>
      <c r="KJE20" s="69"/>
      <c r="KJF20" s="69"/>
      <c r="KJG20" s="69"/>
      <c r="KJH20" s="69"/>
      <c r="KJI20" s="69"/>
      <c r="KJJ20" s="69"/>
      <c r="KJK20" s="69"/>
      <c r="KJL20" s="69"/>
      <c r="KJM20" s="69"/>
      <c r="KJN20" s="69"/>
      <c r="KJO20" s="69"/>
      <c r="KJP20" s="69"/>
      <c r="KJQ20" s="69"/>
      <c r="KJR20" s="69"/>
      <c r="KJS20" s="69"/>
      <c r="KJT20" s="69"/>
      <c r="KJU20" s="69"/>
      <c r="KJV20" s="69"/>
      <c r="KJW20" s="69"/>
      <c r="KJX20" s="69"/>
      <c r="KJY20" s="69"/>
      <c r="KJZ20" s="69"/>
      <c r="KKA20" s="69"/>
      <c r="KKB20" s="69"/>
      <c r="KKC20" s="69"/>
      <c r="KKD20" s="69"/>
      <c r="KKE20" s="69"/>
      <c r="KKF20" s="69"/>
      <c r="KKG20" s="69"/>
      <c r="KKH20" s="69"/>
      <c r="KKI20" s="69"/>
      <c r="KKJ20" s="69"/>
      <c r="KKK20" s="69"/>
      <c r="KKL20" s="69"/>
      <c r="KKM20" s="69"/>
      <c r="KKN20" s="69"/>
      <c r="KKO20" s="69"/>
      <c r="KKP20" s="69"/>
      <c r="KKQ20" s="69"/>
      <c r="KKR20" s="69"/>
      <c r="KKS20" s="69"/>
      <c r="KKT20" s="69"/>
      <c r="KKU20" s="69"/>
      <c r="KKV20" s="69"/>
      <c r="KKW20" s="69"/>
      <c r="KKX20" s="69"/>
      <c r="KKY20" s="69"/>
      <c r="KKZ20" s="69"/>
      <c r="KLA20" s="69"/>
      <c r="KLB20" s="69"/>
      <c r="KLC20" s="69"/>
      <c r="KLD20" s="69"/>
      <c r="KLE20" s="69"/>
      <c r="KLF20" s="69"/>
      <c r="KLG20" s="69"/>
      <c r="KLH20" s="69"/>
      <c r="KLI20" s="69"/>
      <c r="KLJ20" s="69"/>
      <c r="KLK20" s="69"/>
      <c r="KLL20" s="69"/>
      <c r="KLM20" s="69"/>
      <c r="KLN20" s="69"/>
      <c r="KLO20" s="69"/>
      <c r="KLP20" s="69"/>
      <c r="KLQ20" s="69"/>
      <c r="KLR20" s="69"/>
      <c r="KLS20" s="69"/>
      <c r="KLT20" s="69"/>
      <c r="KLU20" s="69"/>
      <c r="KLV20" s="69"/>
      <c r="KLW20" s="69"/>
      <c r="KLX20" s="69"/>
      <c r="KLY20" s="69"/>
      <c r="KLZ20" s="69"/>
      <c r="KMA20" s="69"/>
      <c r="KMB20" s="69"/>
      <c r="KMC20" s="69"/>
      <c r="KMD20" s="69"/>
      <c r="KME20" s="69"/>
      <c r="KMF20" s="69"/>
      <c r="KMG20" s="69"/>
      <c r="KMH20" s="69"/>
      <c r="KMI20" s="69"/>
      <c r="KMJ20" s="69"/>
      <c r="KMK20" s="69"/>
      <c r="KML20" s="69"/>
      <c r="KMM20" s="69"/>
      <c r="KMN20" s="69"/>
      <c r="KMO20" s="69"/>
      <c r="KMP20" s="69"/>
      <c r="KMQ20" s="69"/>
      <c r="KMR20" s="69"/>
      <c r="KMS20" s="69"/>
      <c r="KMT20" s="69"/>
      <c r="KMU20" s="69"/>
      <c r="KMV20" s="69"/>
      <c r="KMW20" s="69"/>
      <c r="KMX20" s="69"/>
      <c r="KMY20" s="69"/>
      <c r="KMZ20" s="69"/>
      <c r="KNA20" s="69"/>
      <c r="KNB20" s="69"/>
      <c r="KNC20" s="69"/>
      <c r="KND20" s="69"/>
      <c r="KNE20" s="69"/>
      <c r="KNF20" s="69"/>
      <c r="KNG20" s="69"/>
      <c r="KNH20" s="69"/>
      <c r="KNI20" s="69"/>
      <c r="KNJ20" s="69"/>
      <c r="KNK20" s="69"/>
      <c r="KNL20" s="69"/>
      <c r="KNM20" s="69"/>
      <c r="KNN20" s="69"/>
      <c r="KNO20" s="69"/>
      <c r="KNP20" s="69"/>
      <c r="KNQ20" s="69"/>
      <c r="KNR20" s="69"/>
      <c r="KNS20" s="69"/>
      <c r="KNT20" s="69"/>
      <c r="KNU20" s="69"/>
      <c r="KNV20" s="69"/>
      <c r="KNW20" s="69"/>
      <c r="KNX20" s="69"/>
      <c r="KNY20" s="69"/>
      <c r="KNZ20" s="69"/>
      <c r="KOA20" s="69"/>
      <c r="KOB20" s="69"/>
      <c r="KOC20" s="69"/>
      <c r="KOD20" s="69"/>
      <c r="KOE20" s="69"/>
      <c r="KOF20" s="69"/>
      <c r="KOG20" s="69"/>
      <c r="KOH20" s="69"/>
      <c r="KOI20" s="69"/>
      <c r="KOJ20" s="69"/>
      <c r="KOK20" s="69"/>
      <c r="KOL20" s="69"/>
      <c r="KOM20" s="69"/>
      <c r="KON20" s="69"/>
      <c r="KOO20" s="69"/>
      <c r="KOP20" s="69"/>
      <c r="KOQ20" s="69"/>
      <c r="KOR20" s="69"/>
      <c r="KOS20" s="69"/>
      <c r="KOT20" s="69"/>
      <c r="KOU20" s="69"/>
      <c r="KOV20" s="69"/>
      <c r="KOW20" s="69"/>
      <c r="KOX20" s="69"/>
      <c r="KOY20" s="69"/>
      <c r="KOZ20" s="69"/>
      <c r="KPA20" s="69"/>
      <c r="KPB20" s="69"/>
      <c r="KPC20" s="69"/>
      <c r="KPD20" s="69"/>
      <c r="KPE20" s="69"/>
      <c r="KPF20" s="69"/>
      <c r="KPG20" s="69"/>
      <c r="KPH20" s="69"/>
      <c r="KPI20" s="69"/>
      <c r="KPJ20" s="69"/>
      <c r="KPK20" s="69"/>
      <c r="KPL20" s="69"/>
      <c r="KPM20" s="69"/>
      <c r="KPN20" s="69"/>
      <c r="KPO20" s="69"/>
      <c r="KPP20" s="69"/>
      <c r="KPQ20" s="69"/>
      <c r="KPR20" s="69"/>
      <c r="KPS20" s="69"/>
      <c r="KPT20" s="69"/>
      <c r="KPU20" s="69"/>
      <c r="KPV20" s="69"/>
      <c r="KPW20" s="69"/>
      <c r="KPX20" s="69"/>
      <c r="KPY20" s="69"/>
      <c r="KPZ20" s="69"/>
      <c r="KQA20" s="69"/>
      <c r="KQB20" s="69"/>
      <c r="KQC20" s="69"/>
      <c r="KQD20" s="69"/>
      <c r="KQE20" s="69"/>
      <c r="KQF20" s="69"/>
      <c r="KQG20" s="69"/>
      <c r="KQH20" s="69"/>
      <c r="KQI20" s="69"/>
      <c r="KQJ20" s="69"/>
      <c r="KQK20" s="69"/>
      <c r="KQL20" s="69"/>
      <c r="KQM20" s="69"/>
      <c r="KQN20" s="69"/>
      <c r="KQO20" s="69"/>
      <c r="KQP20" s="69"/>
      <c r="KQQ20" s="69"/>
      <c r="KQR20" s="69"/>
      <c r="KQS20" s="69"/>
      <c r="KQT20" s="69"/>
      <c r="KQU20" s="69"/>
      <c r="KQV20" s="69"/>
      <c r="KQW20" s="69"/>
      <c r="KQX20" s="69"/>
      <c r="KQY20" s="69"/>
      <c r="KQZ20" s="69"/>
      <c r="KRA20" s="69"/>
      <c r="KRB20" s="69"/>
      <c r="KRC20" s="69"/>
      <c r="KRD20" s="69"/>
      <c r="KRE20" s="69"/>
      <c r="KRF20" s="69"/>
      <c r="KRG20" s="69"/>
      <c r="KRH20" s="69"/>
      <c r="KRI20" s="69"/>
      <c r="KRJ20" s="69"/>
      <c r="KRK20" s="69"/>
      <c r="KRL20" s="69"/>
      <c r="KRM20" s="69"/>
      <c r="KRN20" s="69"/>
      <c r="KRO20" s="69"/>
      <c r="KRP20" s="69"/>
      <c r="KRQ20" s="69"/>
      <c r="KRR20" s="69"/>
      <c r="KRS20" s="69"/>
      <c r="KRT20" s="69"/>
      <c r="KRU20" s="69"/>
      <c r="KRV20" s="69"/>
      <c r="KRW20" s="69"/>
      <c r="KRX20" s="69"/>
      <c r="KRY20" s="69"/>
      <c r="KRZ20" s="69"/>
      <c r="KSA20" s="69"/>
      <c r="KSB20" s="69"/>
      <c r="KSC20" s="69"/>
      <c r="KSD20" s="69"/>
      <c r="KSE20" s="69"/>
      <c r="KSF20" s="69"/>
      <c r="KSG20" s="69"/>
      <c r="KSH20" s="69"/>
      <c r="KSI20" s="69"/>
      <c r="KSJ20" s="69"/>
      <c r="KSK20" s="69"/>
      <c r="KSL20" s="69"/>
      <c r="KSM20" s="69"/>
      <c r="KSN20" s="69"/>
      <c r="KSO20" s="69"/>
      <c r="KSP20" s="69"/>
      <c r="KSQ20" s="69"/>
      <c r="KSR20" s="69"/>
      <c r="KSS20" s="69"/>
      <c r="KST20" s="69"/>
      <c r="KSU20" s="69"/>
      <c r="KSV20" s="69"/>
      <c r="KSW20" s="69"/>
      <c r="KSX20" s="69"/>
      <c r="KSY20" s="69"/>
      <c r="KSZ20" s="69"/>
      <c r="KTA20" s="69"/>
      <c r="KTB20" s="69"/>
      <c r="KTC20" s="69"/>
      <c r="KTD20" s="69"/>
      <c r="KTE20" s="69"/>
      <c r="KTF20" s="69"/>
      <c r="KTG20" s="69"/>
      <c r="KTH20" s="69"/>
      <c r="KTI20" s="69"/>
      <c r="KTJ20" s="69"/>
      <c r="KTK20" s="69"/>
      <c r="KTL20" s="69"/>
      <c r="KTM20" s="69"/>
      <c r="KTN20" s="69"/>
      <c r="KTO20" s="69"/>
      <c r="KTP20" s="69"/>
      <c r="KTQ20" s="69"/>
      <c r="KTR20" s="69"/>
      <c r="KTS20" s="69"/>
      <c r="KTT20" s="69"/>
      <c r="KTU20" s="69"/>
      <c r="KTV20" s="69"/>
      <c r="KTW20" s="69"/>
      <c r="KTX20" s="69"/>
      <c r="KTY20" s="69"/>
      <c r="KTZ20" s="69"/>
      <c r="KUA20" s="69"/>
      <c r="KUB20" s="69"/>
      <c r="KUC20" s="69"/>
      <c r="KUD20" s="69"/>
      <c r="KUE20" s="69"/>
      <c r="KUF20" s="69"/>
      <c r="KUG20" s="69"/>
      <c r="KUH20" s="69"/>
      <c r="KUI20" s="69"/>
      <c r="KUJ20" s="69"/>
      <c r="KUK20" s="69"/>
      <c r="KUL20" s="69"/>
      <c r="KUM20" s="69"/>
      <c r="KUN20" s="69"/>
      <c r="KUO20" s="69"/>
      <c r="KUP20" s="69"/>
      <c r="KUQ20" s="69"/>
      <c r="KUR20" s="69"/>
      <c r="KUS20" s="69"/>
      <c r="KUT20" s="69"/>
      <c r="KUU20" s="69"/>
      <c r="KUV20" s="69"/>
      <c r="KUW20" s="69"/>
      <c r="KUX20" s="69"/>
      <c r="KUY20" s="69"/>
      <c r="KUZ20" s="69"/>
      <c r="KVA20" s="69"/>
      <c r="KVB20" s="69"/>
      <c r="KVC20" s="69"/>
      <c r="KVD20" s="69"/>
      <c r="KVE20" s="69"/>
      <c r="KVF20" s="69"/>
      <c r="KVG20" s="69"/>
      <c r="KVH20" s="69"/>
      <c r="KVI20" s="69"/>
      <c r="KVJ20" s="69"/>
      <c r="KVK20" s="69"/>
      <c r="KVL20" s="69"/>
      <c r="KVM20" s="69"/>
      <c r="KVN20" s="69"/>
      <c r="KVO20" s="69"/>
      <c r="KVP20" s="69"/>
      <c r="KVQ20" s="69"/>
      <c r="KVR20" s="69"/>
      <c r="KVS20" s="69"/>
      <c r="KVT20" s="69"/>
      <c r="KVU20" s="69"/>
      <c r="KVV20" s="69"/>
      <c r="KVW20" s="69"/>
      <c r="KVX20" s="69"/>
      <c r="KVY20" s="69"/>
      <c r="KVZ20" s="69"/>
      <c r="KWA20" s="69"/>
      <c r="KWB20" s="69"/>
      <c r="KWC20" s="69"/>
      <c r="KWD20" s="69"/>
      <c r="KWE20" s="69"/>
      <c r="KWF20" s="69"/>
      <c r="KWG20" s="69"/>
      <c r="KWH20" s="69"/>
      <c r="KWI20" s="69"/>
      <c r="KWJ20" s="69"/>
      <c r="KWK20" s="69"/>
      <c r="KWL20" s="69"/>
      <c r="KWM20" s="69"/>
      <c r="KWN20" s="69"/>
      <c r="KWO20" s="69"/>
      <c r="KWP20" s="69"/>
      <c r="KWQ20" s="69"/>
      <c r="KWR20" s="69"/>
      <c r="KWS20" s="69"/>
      <c r="KWT20" s="69"/>
      <c r="KWU20" s="69"/>
      <c r="KWV20" s="69"/>
      <c r="KWW20" s="69"/>
      <c r="KWX20" s="69"/>
      <c r="KWY20" s="69"/>
      <c r="KWZ20" s="69"/>
      <c r="KXA20" s="69"/>
      <c r="KXB20" s="69"/>
      <c r="KXC20" s="69"/>
      <c r="KXD20" s="69"/>
      <c r="KXE20" s="69"/>
      <c r="KXF20" s="69"/>
      <c r="KXG20" s="69"/>
      <c r="KXH20" s="69"/>
      <c r="KXI20" s="69"/>
      <c r="KXJ20" s="69"/>
      <c r="KXK20" s="69"/>
      <c r="KXL20" s="69"/>
      <c r="KXM20" s="69"/>
      <c r="KXN20" s="69"/>
      <c r="KXO20" s="69"/>
      <c r="KXP20" s="69"/>
      <c r="KXQ20" s="69"/>
      <c r="KXR20" s="69"/>
      <c r="KXS20" s="69"/>
      <c r="KXT20" s="69"/>
      <c r="KXU20" s="69"/>
      <c r="KXV20" s="69"/>
      <c r="KXW20" s="69"/>
      <c r="KXX20" s="69"/>
      <c r="KXY20" s="69"/>
      <c r="KXZ20" s="69"/>
      <c r="KYA20" s="69"/>
      <c r="KYB20" s="69"/>
      <c r="KYC20" s="69"/>
      <c r="KYD20" s="69"/>
      <c r="KYE20" s="69"/>
      <c r="KYF20" s="69"/>
      <c r="KYG20" s="69"/>
      <c r="KYH20" s="69"/>
      <c r="KYI20" s="69"/>
      <c r="KYJ20" s="69"/>
      <c r="KYK20" s="69"/>
      <c r="KYL20" s="69"/>
      <c r="KYM20" s="69"/>
      <c r="KYN20" s="69"/>
      <c r="KYO20" s="69"/>
      <c r="KYP20" s="69"/>
      <c r="KYQ20" s="69"/>
      <c r="KYR20" s="69"/>
      <c r="KYS20" s="69"/>
      <c r="KYT20" s="69"/>
      <c r="KYU20" s="69"/>
      <c r="KYV20" s="69"/>
      <c r="KYW20" s="69"/>
      <c r="KYX20" s="69"/>
      <c r="KYY20" s="69"/>
      <c r="KYZ20" s="69"/>
      <c r="KZA20" s="69"/>
      <c r="KZB20" s="69"/>
      <c r="KZC20" s="69"/>
      <c r="KZD20" s="69"/>
      <c r="KZE20" s="69"/>
      <c r="KZF20" s="69"/>
      <c r="KZG20" s="69"/>
      <c r="KZH20" s="69"/>
      <c r="KZI20" s="69"/>
      <c r="KZJ20" s="69"/>
      <c r="KZK20" s="69"/>
      <c r="KZL20" s="69"/>
      <c r="KZM20" s="69"/>
      <c r="KZN20" s="69"/>
      <c r="KZO20" s="69"/>
      <c r="KZP20" s="69"/>
      <c r="KZQ20" s="69"/>
      <c r="KZR20" s="69"/>
      <c r="KZS20" s="69"/>
      <c r="KZT20" s="69"/>
      <c r="KZU20" s="69"/>
      <c r="KZV20" s="69"/>
      <c r="KZW20" s="69"/>
      <c r="KZX20" s="69"/>
      <c r="KZY20" s="69"/>
      <c r="KZZ20" s="69"/>
      <c r="LAA20" s="69"/>
      <c r="LAB20" s="69"/>
      <c r="LAC20" s="69"/>
      <c r="LAD20" s="69"/>
      <c r="LAE20" s="69"/>
      <c r="LAF20" s="69"/>
      <c r="LAG20" s="69"/>
      <c r="LAH20" s="69"/>
      <c r="LAI20" s="69"/>
      <c r="LAJ20" s="69"/>
      <c r="LAK20" s="69"/>
      <c r="LAL20" s="69"/>
      <c r="LAM20" s="69"/>
      <c r="LAN20" s="69"/>
      <c r="LAO20" s="69"/>
      <c r="LAP20" s="69"/>
      <c r="LAQ20" s="69"/>
      <c r="LAR20" s="69"/>
      <c r="LAS20" s="69"/>
      <c r="LAT20" s="69"/>
      <c r="LAU20" s="69"/>
      <c r="LAV20" s="69"/>
      <c r="LAW20" s="69"/>
      <c r="LAX20" s="69"/>
      <c r="LAY20" s="69"/>
      <c r="LAZ20" s="69"/>
      <c r="LBA20" s="69"/>
      <c r="LBB20" s="69"/>
      <c r="LBC20" s="69"/>
      <c r="LBD20" s="69"/>
      <c r="LBE20" s="69"/>
      <c r="LBF20" s="69"/>
      <c r="LBG20" s="69"/>
      <c r="LBH20" s="69"/>
      <c r="LBI20" s="69"/>
      <c r="LBJ20" s="69"/>
      <c r="LBK20" s="69"/>
      <c r="LBL20" s="69"/>
      <c r="LBM20" s="69"/>
      <c r="LBN20" s="69"/>
      <c r="LBO20" s="69"/>
      <c r="LBP20" s="69"/>
      <c r="LBQ20" s="69"/>
      <c r="LBR20" s="69"/>
      <c r="LBS20" s="69"/>
      <c r="LBT20" s="69"/>
      <c r="LBU20" s="69"/>
      <c r="LBV20" s="69"/>
      <c r="LBW20" s="69"/>
      <c r="LBX20" s="69"/>
      <c r="LBY20" s="69"/>
      <c r="LBZ20" s="69"/>
      <c r="LCA20" s="69"/>
      <c r="LCB20" s="69"/>
      <c r="LCC20" s="69"/>
      <c r="LCD20" s="69"/>
      <c r="LCE20" s="69"/>
      <c r="LCF20" s="69"/>
      <c r="LCG20" s="69"/>
      <c r="LCH20" s="69"/>
      <c r="LCI20" s="69"/>
      <c r="LCJ20" s="69"/>
      <c r="LCK20" s="69"/>
      <c r="LCL20" s="69"/>
      <c r="LCM20" s="69"/>
      <c r="LCN20" s="69"/>
      <c r="LCO20" s="69"/>
      <c r="LCP20" s="69"/>
      <c r="LCQ20" s="69"/>
      <c r="LCR20" s="69"/>
      <c r="LCS20" s="69"/>
      <c r="LCT20" s="69"/>
      <c r="LCU20" s="69"/>
      <c r="LCV20" s="69"/>
      <c r="LCW20" s="69"/>
      <c r="LCX20" s="69"/>
      <c r="LCY20" s="69"/>
      <c r="LCZ20" s="69"/>
      <c r="LDA20" s="69"/>
      <c r="LDB20" s="69"/>
      <c r="LDC20" s="69"/>
      <c r="LDD20" s="69"/>
      <c r="LDE20" s="69"/>
      <c r="LDF20" s="69"/>
      <c r="LDG20" s="69"/>
      <c r="LDH20" s="69"/>
      <c r="LDI20" s="69"/>
      <c r="LDJ20" s="69"/>
      <c r="LDK20" s="69"/>
      <c r="LDL20" s="69"/>
      <c r="LDM20" s="69"/>
      <c r="LDN20" s="69"/>
      <c r="LDO20" s="69"/>
      <c r="LDP20" s="69"/>
      <c r="LDQ20" s="69"/>
      <c r="LDR20" s="69"/>
      <c r="LDS20" s="69"/>
      <c r="LDT20" s="69"/>
      <c r="LDU20" s="69"/>
      <c r="LDV20" s="69"/>
      <c r="LDW20" s="69"/>
      <c r="LDX20" s="69"/>
      <c r="LDY20" s="69"/>
      <c r="LDZ20" s="69"/>
      <c r="LEA20" s="69"/>
      <c r="LEB20" s="69"/>
      <c r="LEC20" s="69"/>
      <c r="LED20" s="69"/>
      <c r="LEE20" s="69"/>
      <c r="LEF20" s="69"/>
      <c r="LEG20" s="69"/>
      <c r="LEH20" s="69"/>
      <c r="LEI20" s="69"/>
      <c r="LEJ20" s="69"/>
      <c r="LEK20" s="69"/>
      <c r="LEL20" s="69"/>
      <c r="LEM20" s="69"/>
      <c r="LEN20" s="69"/>
      <c r="LEO20" s="69"/>
      <c r="LEP20" s="69"/>
      <c r="LEQ20" s="69"/>
      <c r="LER20" s="69"/>
      <c r="LES20" s="69"/>
      <c r="LET20" s="69"/>
      <c r="LEU20" s="69"/>
      <c r="LEV20" s="69"/>
      <c r="LEW20" s="69"/>
      <c r="LEX20" s="69"/>
      <c r="LEY20" s="69"/>
      <c r="LEZ20" s="69"/>
      <c r="LFA20" s="69"/>
      <c r="LFB20" s="69"/>
      <c r="LFC20" s="69"/>
      <c r="LFD20" s="69"/>
      <c r="LFE20" s="69"/>
      <c r="LFF20" s="69"/>
      <c r="LFG20" s="69"/>
      <c r="LFH20" s="69"/>
      <c r="LFI20" s="69"/>
      <c r="LFJ20" s="69"/>
      <c r="LFK20" s="69"/>
      <c r="LFL20" s="69"/>
      <c r="LFM20" s="69"/>
      <c r="LFN20" s="69"/>
      <c r="LFO20" s="69"/>
      <c r="LFP20" s="69"/>
      <c r="LFQ20" s="69"/>
      <c r="LFR20" s="69"/>
      <c r="LFS20" s="69"/>
      <c r="LFT20" s="69"/>
      <c r="LFU20" s="69"/>
      <c r="LFV20" s="69"/>
      <c r="LFW20" s="69"/>
      <c r="LFX20" s="69"/>
      <c r="LFY20" s="69"/>
      <c r="LFZ20" s="69"/>
      <c r="LGA20" s="69"/>
      <c r="LGB20" s="69"/>
      <c r="LGC20" s="69"/>
      <c r="LGD20" s="69"/>
      <c r="LGE20" s="69"/>
      <c r="LGF20" s="69"/>
      <c r="LGG20" s="69"/>
      <c r="LGH20" s="69"/>
      <c r="LGI20" s="69"/>
      <c r="LGJ20" s="69"/>
      <c r="LGK20" s="69"/>
      <c r="LGL20" s="69"/>
      <c r="LGM20" s="69"/>
      <c r="LGN20" s="69"/>
      <c r="LGO20" s="69"/>
      <c r="LGP20" s="69"/>
      <c r="LGQ20" s="69"/>
      <c r="LGR20" s="69"/>
      <c r="LGS20" s="69"/>
      <c r="LGT20" s="69"/>
      <c r="LGU20" s="69"/>
      <c r="LGV20" s="69"/>
      <c r="LGW20" s="69"/>
      <c r="LGX20" s="69"/>
      <c r="LGY20" s="69"/>
      <c r="LGZ20" s="69"/>
      <c r="LHA20" s="69"/>
      <c r="LHB20" s="69"/>
      <c r="LHC20" s="69"/>
      <c r="LHD20" s="69"/>
      <c r="LHE20" s="69"/>
      <c r="LHF20" s="69"/>
      <c r="LHG20" s="69"/>
      <c r="LHH20" s="69"/>
      <c r="LHI20" s="69"/>
      <c r="LHJ20" s="69"/>
      <c r="LHK20" s="69"/>
      <c r="LHL20" s="69"/>
      <c r="LHM20" s="69"/>
      <c r="LHN20" s="69"/>
      <c r="LHO20" s="69"/>
      <c r="LHP20" s="69"/>
      <c r="LHQ20" s="69"/>
      <c r="LHR20" s="69"/>
      <c r="LHS20" s="69"/>
      <c r="LHT20" s="69"/>
      <c r="LHU20" s="69"/>
      <c r="LHV20" s="69"/>
      <c r="LHW20" s="69"/>
      <c r="LHX20" s="69"/>
      <c r="LHY20" s="69"/>
      <c r="LHZ20" s="69"/>
      <c r="LIA20" s="69"/>
      <c r="LIB20" s="69"/>
      <c r="LIC20" s="69"/>
      <c r="LID20" s="69"/>
      <c r="LIE20" s="69"/>
      <c r="LIF20" s="69"/>
      <c r="LIG20" s="69"/>
      <c r="LIH20" s="69"/>
      <c r="LII20" s="69"/>
      <c r="LIJ20" s="69"/>
      <c r="LIK20" s="69"/>
      <c r="LIL20" s="69"/>
      <c r="LIM20" s="69"/>
      <c r="LIN20" s="69"/>
      <c r="LIO20" s="69"/>
      <c r="LIP20" s="69"/>
      <c r="LIQ20" s="69"/>
      <c r="LIR20" s="69"/>
      <c r="LIS20" s="69"/>
      <c r="LIT20" s="69"/>
      <c r="LIU20" s="69"/>
      <c r="LIV20" s="69"/>
      <c r="LIW20" s="69"/>
      <c r="LIX20" s="69"/>
      <c r="LIY20" s="69"/>
      <c r="LIZ20" s="69"/>
      <c r="LJA20" s="69"/>
      <c r="LJB20" s="69"/>
      <c r="LJC20" s="69"/>
      <c r="LJD20" s="69"/>
      <c r="LJE20" s="69"/>
      <c r="LJF20" s="69"/>
      <c r="LJG20" s="69"/>
      <c r="LJH20" s="69"/>
      <c r="LJI20" s="69"/>
      <c r="LJJ20" s="69"/>
      <c r="LJK20" s="69"/>
      <c r="LJL20" s="69"/>
      <c r="LJM20" s="69"/>
      <c r="LJN20" s="69"/>
      <c r="LJO20" s="69"/>
      <c r="LJP20" s="69"/>
      <c r="LJQ20" s="69"/>
      <c r="LJR20" s="69"/>
      <c r="LJS20" s="69"/>
      <c r="LJT20" s="69"/>
      <c r="LJU20" s="69"/>
      <c r="LJV20" s="69"/>
      <c r="LJW20" s="69"/>
      <c r="LJX20" s="69"/>
      <c r="LJY20" s="69"/>
      <c r="LJZ20" s="69"/>
      <c r="LKA20" s="69"/>
      <c r="LKB20" s="69"/>
      <c r="LKC20" s="69"/>
      <c r="LKD20" s="69"/>
      <c r="LKE20" s="69"/>
      <c r="LKF20" s="69"/>
      <c r="LKG20" s="69"/>
      <c r="LKH20" s="69"/>
      <c r="LKI20" s="69"/>
      <c r="LKJ20" s="69"/>
      <c r="LKK20" s="69"/>
      <c r="LKL20" s="69"/>
      <c r="LKM20" s="69"/>
      <c r="LKN20" s="69"/>
      <c r="LKO20" s="69"/>
      <c r="LKP20" s="69"/>
      <c r="LKQ20" s="69"/>
      <c r="LKR20" s="69"/>
      <c r="LKS20" s="69"/>
      <c r="LKT20" s="69"/>
      <c r="LKU20" s="69"/>
      <c r="LKV20" s="69"/>
      <c r="LKW20" s="69"/>
      <c r="LKX20" s="69"/>
      <c r="LKY20" s="69"/>
      <c r="LKZ20" s="69"/>
      <c r="LLA20" s="69"/>
      <c r="LLB20" s="69"/>
      <c r="LLC20" s="69"/>
      <c r="LLD20" s="69"/>
      <c r="LLE20" s="69"/>
      <c r="LLF20" s="69"/>
      <c r="LLG20" s="69"/>
      <c r="LLH20" s="69"/>
      <c r="LLI20" s="69"/>
      <c r="LLJ20" s="69"/>
      <c r="LLK20" s="69"/>
      <c r="LLL20" s="69"/>
      <c r="LLM20" s="69"/>
      <c r="LLN20" s="69"/>
      <c r="LLO20" s="69"/>
      <c r="LLP20" s="69"/>
      <c r="LLQ20" s="69"/>
      <c r="LLR20" s="69"/>
      <c r="LLS20" s="69"/>
      <c r="LLT20" s="69"/>
      <c r="LLU20" s="69"/>
      <c r="LLV20" s="69"/>
      <c r="LLW20" s="69"/>
      <c r="LLX20" s="69"/>
      <c r="LLY20" s="69"/>
      <c r="LLZ20" s="69"/>
      <c r="LMA20" s="69"/>
      <c r="LMB20" s="69"/>
      <c r="LMC20" s="69"/>
      <c r="LMD20" s="69"/>
      <c r="LME20" s="69"/>
      <c r="LMF20" s="69"/>
      <c r="LMG20" s="69"/>
      <c r="LMH20" s="69"/>
      <c r="LMI20" s="69"/>
      <c r="LMJ20" s="69"/>
      <c r="LMK20" s="69"/>
      <c r="LML20" s="69"/>
      <c r="LMM20" s="69"/>
      <c r="LMN20" s="69"/>
      <c r="LMO20" s="69"/>
      <c r="LMP20" s="69"/>
      <c r="LMQ20" s="69"/>
      <c r="LMR20" s="69"/>
      <c r="LMS20" s="69"/>
      <c r="LMT20" s="69"/>
      <c r="LMU20" s="69"/>
      <c r="LMV20" s="69"/>
      <c r="LMW20" s="69"/>
      <c r="LMX20" s="69"/>
      <c r="LMY20" s="69"/>
      <c r="LMZ20" s="69"/>
      <c r="LNA20" s="69"/>
      <c r="LNB20" s="69"/>
      <c r="LNC20" s="69"/>
      <c r="LND20" s="69"/>
      <c r="LNE20" s="69"/>
      <c r="LNF20" s="69"/>
      <c r="LNG20" s="69"/>
      <c r="LNH20" s="69"/>
      <c r="LNI20" s="69"/>
      <c r="LNJ20" s="69"/>
      <c r="LNK20" s="69"/>
      <c r="LNL20" s="69"/>
      <c r="LNM20" s="69"/>
      <c r="LNN20" s="69"/>
      <c r="LNO20" s="69"/>
      <c r="LNP20" s="69"/>
      <c r="LNQ20" s="69"/>
      <c r="LNR20" s="69"/>
      <c r="LNS20" s="69"/>
      <c r="LNT20" s="69"/>
      <c r="LNU20" s="69"/>
      <c r="LNV20" s="69"/>
      <c r="LNW20" s="69"/>
      <c r="LNX20" s="69"/>
      <c r="LNY20" s="69"/>
      <c r="LNZ20" s="69"/>
      <c r="LOA20" s="69"/>
      <c r="LOB20" s="69"/>
      <c r="LOC20" s="69"/>
      <c r="LOD20" s="69"/>
      <c r="LOE20" s="69"/>
      <c r="LOF20" s="69"/>
      <c r="LOG20" s="69"/>
      <c r="LOH20" s="69"/>
      <c r="LOI20" s="69"/>
      <c r="LOJ20" s="69"/>
      <c r="LOK20" s="69"/>
      <c r="LOL20" s="69"/>
      <c r="LOM20" s="69"/>
      <c r="LON20" s="69"/>
      <c r="LOO20" s="69"/>
      <c r="LOP20" s="69"/>
      <c r="LOQ20" s="69"/>
      <c r="LOR20" s="69"/>
      <c r="LOS20" s="69"/>
      <c r="LOT20" s="69"/>
      <c r="LOU20" s="69"/>
      <c r="LOV20" s="69"/>
      <c r="LOW20" s="69"/>
      <c r="LOX20" s="69"/>
      <c r="LOY20" s="69"/>
      <c r="LOZ20" s="69"/>
      <c r="LPA20" s="69"/>
      <c r="LPB20" s="69"/>
      <c r="LPC20" s="69"/>
      <c r="LPD20" s="69"/>
      <c r="LPE20" s="69"/>
      <c r="LPF20" s="69"/>
      <c r="LPG20" s="69"/>
      <c r="LPH20" s="69"/>
      <c r="LPI20" s="69"/>
      <c r="LPJ20" s="69"/>
      <c r="LPK20" s="69"/>
      <c r="LPL20" s="69"/>
      <c r="LPM20" s="69"/>
      <c r="LPN20" s="69"/>
      <c r="LPO20" s="69"/>
      <c r="LPP20" s="69"/>
      <c r="LPQ20" s="69"/>
      <c r="LPR20" s="69"/>
      <c r="LPS20" s="69"/>
      <c r="LPT20" s="69"/>
      <c r="LPU20" s="69"/>
      <c r="LPV20" s="69"/>
      <c r="LPW20" s="69"/>
      <c r="LPX20" s="69"/>
      <c r="LPY20" s="69"/>
      <c r="LPZ20" s="69"/>
      <c r="LQA20" s="69"/>
      <c r="LQB20" s="69"/>
      <c r="LQC20" s="69"/>
      <c r="LQD20" s="69"/>
      <c r="LQE20" s="69"/>
      <c r="LQF20" s="69"/>
      <c r="LQG20" s="69"/>
      <c r="LQH20" s="69"/>
      <c r="LQI20" s="69"/>
      <c r="LQJ20" s="69"/>
      <c r="LQK20" s="69"/>
      <c r="LQL20" s="69"/>
      <c r="LQM20" s="69"/>
      <c r="LQN20" s="69"/>
      <c r="LQO20" s="69"/>
      <c r="LQP20" s="69"/>
      <c r="LQQ20" s="69"/>
      <c r="LQR20" s="69"/>
      <c r="LQS20" s="69"/>
      <c r="LQT20" s="69"/>
      <c r="LQU20" s="69"/>
      <c r="LQV20" s="69"/>
      <c r="LQW20" s="69"/>
      <c r="LQX20" s="69"/>
      <c r="LQY20" s="69"/>
      <c r="LQZ20" s="69"/>
      <c r="LRA20" s="69"/>
      <c r="LRB20" s="69"/>
      <c r="LRC20" s="69"/>
      <c r="LRD20" s="69"/>
      <c r="LRE20" s="69"/>
      <c r="LRF20" s="69"/>
      <c r="LRG20" s="69"/>
      <c r="LRH20" s="69"/>
      <c r="LRI20" s="69"/>
      <c r="LRJ20" s="69"/>
      <c r="LRK20" s="69"/>
      <c r="LRL20" s="69"/>
      <c r="LRM20" s="69"/>
      <c r="LRN20" s="69"/>
      <c r="LRO20" s="69"/>
      <c r="LRP20" s="69"/>
      <c r="LRQ20" s="69"/>
      <c r="LRR20" s="69"/>
      <c r="LRS20" s="69"/>
      <c r="LRT20" s="69"/>
      <c r="LRU20" s="69"/>
      <c r="LRV20" s="69"/>
      <c r="LRW20" s="69"/>
      <c r="LRX20" s="69"/>
      <c r="LRY20" s="69"/>
      <c r="LRZ20" s="69"/>
      <c r="LSA20" s="69"/>
      <c r="LSB20" s="69"/>
      <c r="LSC20" s="69"/>
      <c r="LSD20" s="69"/>
      <c r="LSE20" s="69"/>
      <c r="LSF20" s="69"/>
      <c r="LSG20" s="69"/>
      <c r="LSH20" s="69"/>
      <c r="LSI20" s="69"/>
      <c r="LSJ20" s="69"/>
      <c r="LSK20" s="69"/>
      <c r="LSL20" s="69"/>
      <c r="LSM20" s="69"/>
      <c r="LSN20" s="69"/>
      <c r="LSO20" s="69"/>
      <c r="LSP20" s="69"/>
      <c r="LSQ20" s="69"/>
      <c r="LSR20" s="69"/>
      <c r="LSS20" s="69"/>
      <c r="LST20" s="69"/>
      <c r="LSU20" s="69"/>
      <c r="LSV20" s="69"/>
      <c r="LSW20" s="69"/>
      <c r="LSX20" s="69"/>
      <c r="LSY20" s="69"/>
      <c r="LSZ20" s="69"/>
      <c r="LTA20" s="69"/>
      <c r="LTB20" s="69"/>
      <c r="LTC20" s="69"/>
      <c r="LTD20" s="69"/>
      <c r="LTE20" s="69"/>
      <c r="LTF20" s="69"/>
      <c r="LTG20" s="69"/>
      <c r="LTH20" s="69"/>
      <c r="LTI20" s="69"/>
      <c r="LTJ20" s="69"/>
      <c r="LTK20" s="69"/>
      <c r="LTL20" s="69"/>
      <c r="LTM20" s="69"/>
      <c r="LTN20" s="69"/>
      <c r="LTO20" s="69"/>
      <c r="LTP20" s="69"/>
      <c r="LTQ20" s="69"/>
      <c r="LTR20" s="69"/>
      <c r="LTS20" s="69"/>
      <c r="LTT20" s="69"/>
      <c r="LTU20" s="69"/>
      <c r="LTV20" s="69"/>
      <c r="LTW20" s="69"/>
      <c r="LTX20" s="69"/>
      <c r="LTY20" s="69"/>
      <c r="LTZ20" s="69"/>
      <c r="LUA20" s="69"/>
      <c r="LUB20" s="69"/>
      <c r="LUC20" s="69"/>
      <c r="LUD20" s="69"/>
      <c r="LUE20" s="69"/>
      <c r="LUF20" s="69"/>
      <c r="LUG20" s="69"/>
      <c r="LUH20" s="69"/>
      <c r="LUI20" s="69"/>
      <c r="LUJ20" s="69"/>
      <c r="LUK20" s="69"/>
      <c r="LUL20" s="69"/>
      <c r="LUM20" s="69"/>
      <c r="LUN20" s="69"/>
      <c r="LUO20" s="69"/>
      <c r="LUP20" s="69"/>
      <c r="LUQ20" s="69"/>
      <c r="LUR20" s="69"/>
      <c r="LUS20" s="69"/>
      <c r="LUT20" s="69"/>
      <c r="LUU20" s="69"/>
      <c r="LUV20" s="69"/>
      <c r="LUW20" s="69"/>
      <c r="LUX20" s="69"/>
      <c r="LUY20" s="69"/>
      <c r="LUZ20" s="69"/>
      <c r="LVA20" s="69"/>
      <c r="LVB20" s="69"/>
      <c r="LVC20" s="69"/>
      <c r="LVD20" s="69"/>
      <c r="LVE20" s="69"/>
      <c r="LVF20" s="69"/>
      <c r="LVG20" s="69"/>
      <c r="LVH20" s="69"/>
      <c r="LVI20" s="69"/>
      <c r="LVJ20" s="69"/>
      <c r="LVK20" s="69"/>
      <c r="LVL20" s="69"/>
      <c r="LVM20" s="69"/>
      <c r="LVN20" s="69"/>
      <c r="LVO20" s="69"/>
      <c r="LVP20" s="69"/>
      <c r="LVQ20" s="69"/>
      <c r="LVR20" s="69"/>
      <c r="LVS20" s="69"/>
      <c r="LVT20" s="69"/>
      <c r="LVU20" s="69"/>
      <c r="LVV20" s="69"/>
      <c r="LVW20" s="69"/>
      <c r="LVX20" s="69"/>
      <c r="LVY20" s="69"/>
      <c r="LVZ20" s="69"/>
      <c r="LWA20" s="69"/>
      <c r="LWB20" s="69"/>
      <c r="LWC20" s="69"/>
      <c r="LWD20" s="69"/>
      <c r="LWE20" s="69"/>
      <c r="LWF20" s="69"/>
      <c r="LWG20" s="69"/>
      <c r="LWH20" s="69"/>
      <c r="LWI20" s="69"/>
      <c r="LWJ20" s="69"/>
      <c r="LWK20" s="69"/>
      <c r="LWL20" s="69"/>
      <c r="LWM20" s="69"/>
      <c r="LWN20" s="69"/>
      <c r="LWO20" s="69"/>
      <c r="LWP20" s="69"/>
      <c r="LWQ20" s="69"/>
      <c r="LWR20" s="69"/>
      <c r="LWS20" s="69"/>
      <c r="LWT20" s="69"/>
      <c r="LWU20" s="69"/>
      <c r="LWV20" s="69"/>
      <c r="LWW20" s="69"/>
      <c r="LWX20" s="69"/>
      <c r="LWY20" s="69"/>
      <c r="LWZ20" s="69"/>
      <c r="LXA20" s="69"/>
      <c r="LXB20" s="69"/>
      <c r="LXC20" s="69"/>
      <c r="LXD20" s="69"/>
      <c r="LXE20" s="69"/>
      <c r="LXF20" s="69"/>
      <c r="LXG20" s="69"/>
      <c r="LXH20" s="69"/>
      <c r="LXI20" s="69"/>
      <c r="LXJ20" s="69"/>
      <c r="LXK20" s="69"/>
      <c r="LXL20" s="69"/>
      <c r="LXM20" s="69"/>
      <c r="LXN20" s="69"/>
      <c r="LXO20" s="69"/>
      <c r="LXP20" s="69"/>
      <c r="LXQ20" s="69"/>
      <c r="LXR20" s="69"/>
      <c r="LXS20" s="69"/>
      <c r="LXT20" s="69"/>
      <c r="LXU20" s="69"/>
      <c r="LXV20" s="69"/>
      <c r="LXW20" s="69"/>
      <c r="LXX20" s="69"/>
      <c r="LXY20" s="69"/>
      <c r="LXZ20" s="69"/>
      <c r="LYA20" s="69"/>
      <c r="LYB20" s="69"/>
      <c r="LYC20" s="69"/>
      <c r="LYD20" s="69"/>
      <c r="LYE20" s="69"/>
      <c r="LYF20" s="69"/>
      <c r="LYG20" s="69"/>
      <c r="LYH20" s="69"/>
      <c r="LYI20" s="69"/>
      <c r="LYJ20" s="69"/>
      <c r="LYK20" s="69"/>
      <c r="LYL20" s="69"/>
      <c r="LYM20" s="69"/>
      <c r="LYN20" s="69"/>
      <c r="LYO20" s="69"/>
      <c r="LYP20" s="69"/>
      <c r="LYQ20" s="69"/>
      <c r="LYR20" s="69"/>
      <c r="LYS20" s="69"/>
      <c r="LYT20" s="69"/>
      <c r="LYU20" s="69"/>
      <c r="LYV20" s="69"/>
      <c r="LYW20" s="69"/>
      <c r="LYX20" s="69"/>
      <c r="LYY20" s="69"/>
      <c r="LYZ20" s="69"/>
      <c r="LZA20" s="69"/>
      <c r="LZB20" s="69"/>
      <c r="LZC20" s="69"/>
      <c r="LZD20" s="69"/>
      <c r="LZE20" s="69"/>
      <c r="LZF20" s="69"/>
      <c r="LZG20" s="69"/>
      <c r="LZH20" s="69"/>
      <c r="LZI20" s="69"/>
      <c r="LZJ20" s="69"/>
      <c r="LZK20" s="69"/>
      <c r="LZL20" s="69"/>
      <c r="LZM20" s="69"/>
      <c r="LZN20" s="69"/>
      <c r="LZO20" s="69"/>
      <c r="LZP20" s="69"/>
      <c r="LZQ20" s="69"/>
      <c r="LZR20" s="69"/>
      <c r="LZS20" s="69"/>
      <c r="LZT20" s="69"/>
      <c r="LZU20" s="69"/>
      <c r="LZV20" s="69"/>
      <c r="LZW20" s="69"/>
      <c r="LZX20" s="69"/>
      <c r="LZY20" s="69"/>
      <c r="LZZ20" s="69"/>
      <c r="MAA20" s="69"/>
      <c r="MAB20" s="69"/>
      <c r="MAC20" s="69"/>
      <c r="MAD20" s="69"/>
      <c r="MAE20" s="69"/>
      <c r="MAF20" s="69"/>
      <c r="MAG20" s="69"/>
      <c r="MAH20" s="69"/>
      <c r="MAI20" s="69"/>
      <c r="MAJ20" s="69"/>
      <c r="MAK20" s="69"/>
      <c r="MAL20" s="69"/>
      <c r="MAM20" s="69"/>
      <c r="MAN20" s="69"/>
      <c r="MAO20" s="69"/>
      <c r="MAP20" s="69"/>
      <c r="MAQ20" s="69"/>
      <c r="MAR20" s="69"/>
      <c r="MAS20" s="69"/>
      <c r="MAT20" s="69"/>
      <c r="MAU20" s="69"/>
      <c r="MAV20" s="69"/>
      <c r="MAW20" s="69"/>
      <c r="MAX20" s="69"/>
      <c r="MAY20" s="69"/>
      <c r="MAZ20" s="69"/>
      <c r="MBA20" s="69"/>
      <c r="MBB20" s="69"/>
      <c r="MBC20" s="69"/>
      <c r="MBD20" s="69"/>
      <c r="MBE20" s="69"/>
      <c r="MBF20" s="69"/>
      <c r="MBG20" s="69"/>
      <c r="MBH20" s="69"/>
      <c r="MBI20" s="69"/>
      <c r="MBJ20" s="69"/>
      <c r="MBK20" s="69"/>
      <c r="MBL20" s="69"/>
      <c r="MBM20" s="69"/>
      <c r="MBN20" s="69"/>
      <c r="MBO20" s="69"/>
      <c r="MBP20" s="69"/>
      <c r="MBQ20" s="69"/>
      <c r="MBR20" s="69"/>
      <c r="MBS20" s="69"/>
      <c r="MBT20" s="69"/>
      <c r="MBU20" s="69"/>
      <c r="MBV20" s="69"/>
      <c r="MBW20" s="69"/>
      <c r="MBX20" s="69"/>
      <c r="MBY20" s="69"/>
      <c r="MBZ20" s="69"/>
      <c r="MCA20" s="69"/>
      <c r="MCB20" s="69"/>
      <c r="MCC20" s="69"/>
      <c r="MCD20" s="69"/>
      <c r="MCE20" s="69"/>
      <c r="MCF20" s="69"/>
      <c r="MCG20" s="69"/>
      <c r="MCH20" s="69"/>
      <c r="MCI20" s="69"/>
      <c r="MCJ20" s="69"/>
      <c r="MCK20" s="69"/>
      <c r="MCL20" s="69"/>
      <c r="MCM20" s="69"/>
      <c r="MCN20" s="69"/>
      <c r="MCO20" s="69"/>
      <c r="MCP20" s="69"/>
      <c r="MCQ20" s="69"/>
      <c r="MCR20" s="69"/>
      <c r="MCS20" s="69"/>
      <c r="MCT20" s="69"/>
      <c r="MCU20" s="69"/>
      <c r="MCV20" s="69"/>
      <c r="MCW20" s="69"/>
      <c r="MCX20" s="69"/>
      <c r="MCY20" s="69"/>
      <c r="MCZ20" s="69"/>
      <c r="MDA20" s="69"/>
      <c r="MDB20" s="69"/>
      <c r="MDC20" s="69"/>
      <c r="MDD20" s="69"/>
      <c r="MDE20" s="69"/>
      <c r="MDF20" s="69"/>
      <c r="MDG20" s="69"/>
      <c r="MDH20" s="69"/>
      <c r="MDI20" s="69"/>
      <c r="MDJ20" s="69"/>
      <c r="MDK20" s="69"/>
      <c r="MDL20" s="69"/>
      <c r="MDM20" s="69"/>
      <c r="MDN20" s="69"/>
      <c r="MDO20" s="69"/>
      <c r="MDP20" s="69"/>
      <c r="MDQ20" s="69"/>
      <c r="MDR20" s="69"/>
      <c r="MDS20" s="69"/>
      <c r="MDT20" s="69"/>
      <c r="MDU20" s="69"/>
      <c r="MDV20" s="69"/>
      <c r="MDW20" s="69"/>
      <c r="MDX20" s="69"/>
      <c r="MDY20" s="69"/>
      <c r="MDZ20" s="69"/>
      <c r="MEA20" s="69"/>
      <c r="MEB20" s="69"/>
      <c r="MEC20" s="69"/>
      <c r="MED20" s="69"/>
      <c r="MEE20" s="69"/>
      <c r="MEF20" s="69"/>
      <c r="MEG20" s="69"/>
      <c r="MEH20" s="69"/>
      <c r="MEI20" s="69"/>
      <c r="MEJ20" s="69"/>
      <c r="MEK20" s="69"/>
      <c r="MEL20" s="69"/>
      <c r="MEM20" s="69"/>
      <c r="MEN20" s="69"/>
      <c r="MEO20" s="69"/>
      <c r="MEP20" s="69"/>
      <c r="MEQ20" s="69"/>
      <c r="MER20" s="69"/>
      <c r="MES20" s="69"/>
      <c r="MET20" s="69"/>
      <c r="MEU20" s="69"/>
      <c r="MEV20" s="69"/>
      <c r="MEW20" s="69"/>
      <c r="MEX20" s="69"/>
      <c r="MEY20" s="69"/>
      <c r="MEZ20" s="69"/>
      <c r="MFA20" s="69"/>
      <c r="MFB20" s="69"/>
      <c r="MFC20" s="69"/>
      <c r="MFD20" s="69"/>
      <c r="MFE20" s="69"/>
      <c r="MFF20" s="69"/>
      <c r="MFG20" s="69"/>
      <c r="MFH20" s="69"/>
      <c r="MFI20" s="69"/>
      <c r="MFJ20" s="69"/>
      <c r="MFK20" s="69"/>
      <c r="MFL20" s="69"/>
      <c r="MFM20" s="69"/>
      <c r="MFN20" s="69"/>
      <c r="MFO20" s="69"/>
      <c r="MFP20" s="69"/>
      <c r="MFQ20" s="69"/>
      <c r="MFR20" s="69"/>
      <c r="MFS20" s="69"/>
      <c r="MFT20" s="69"/>
      <c r="MFU20" s="69"/>
      <c r="MFV20" s="69"/>
      <c r="MFW20" s="69"/>
      <c r="MFX20" s="69"/>
      <c r="MFY20" s="69"/>
      <c r="MFZ20" s="69"/>
      <c r="MGA20" s="69"/>
      <c r="MGB20" s="69"/>
      <c r="MGC20" s="69"/>
      <c r="MGD20" s="69"/>
      <c r="MGE20" s="69"/>
      <c r="MGF20" s="69"/>
      <c r="MGG20" s="69"/>
      <c r="MGH20" s="69"/>
      <c r="MGI20" s="69"/>
      <c r="MGJ20" s="69"/>
      <c r="MGK20" s="69"/>
      <c r="MGL20" s="69"/>
      <c r="MGM20" s="69"/>
      <c r="MGN20" s="69"/>
      <c r="MGO20" s="69"/>
      <c r="MGP20" s="69"/>
      <c r="MGQ20" s="69"/>
      <c r="MGR20" s="69"/>
      <c r="MGS20" s="69"/>
      <c r="MGT20" s="69"/>
      <c r="MGU20" s="69"/>
      <c r="MGV20" s="69"/>
      <c r="MGW20" s="69"/>
      <c r="MGX20" s="69"/>
      <c r="MGY20" s="69"/>
      <c r="MGZ20" s="69"/>
      <c r="MHA20" s="69"/>
      <c r="MHB20" s="69"/>
      <c r="MHC20" s="69"/>
      <c r="MHD20" s="69"/>
      <c r="MHE20" s="69"/>
      <c r="MHF20" s="69"/>
      <c r="MHG20" s="69"/>
      <c r="MHH20" s="69"/>
      <c r="MHI20" s="69"/>
      <c r="MHJ20" s="69"/>
      <c r="MHK20" s="69"/>
      <c r="MHL20" s="69"/>
      <c r="MHM20" s="69"/>
      <c r="MHN20" s="69"/>
      <c r="MHO20" s="69"/>
      <c r="MHP20" s="69"/>
      <c r="MHQ20" s="69"/>
      <c r="MHR20" s="69"/>
      <c r="MHS20" s="69"/>
      <c r="MHT20" s="69"/>
      <c r="MHU20" s="69"/>
      <c r="MHV20" s="69"/>
      <c r="MHW20" s="69"/>
      <c r="MHX20" s="69"/>
      <c r="MHY20" s="69"/>
      <c r="MHZ20" s="69"/>
      <c r="MIA20" s="69"/>
      <c r="MIB20" s="69"/>
      <c r="MIC20" s="69"/>
      <c r="MID20" s="69"/>
      <c r="MIE20" s="69"/>
      <c r="MIF20" s="69"/>
      <c r="MIG20" s="69"/>
      <c r="MIH20" s="69"/>
      <c r="MII20" s="69"/>
      <c r="MIJ20" s="69"/>
      <c r="MIK20" s="69"/>
      <c r="MIL20" s="69"/>
      <c r="MIM20" s="69"/>
      <c r="MIN20" s="69"/>
      <c r="MIO20" s="69"/>
      <c r="MIP20" s="69"/>
      <c r="MIQ20" s="69"/>
      <c r="MIR20" s="69"/>
      <c r="MIS20" s="69"/>
      <c r="MIT20" s="69"/>
      <c r="MIU20" s="69"/>
      <c r="MIV20" s="69"/>
      <c r="MIW20" s="69"/>
      <c r="MIX20" s="69"/>
      <c r="MIY20" s="69"/>
      <c r="MIZ20" s="69"/>
      <c r="MJA20" s="69"/>
      <c r="MJB20" s="69"/>
      <c r="MJC20" s="69"/>
      <c r="MJD20" s="69"/>
      <c r="MJE20" s="69"/>
      <c r="MJF20" s="69"/>
      <c r="MJG20" s="69"/>
      <c r="MJH20" s="69"/>
      <c r="MJI20" s="69"/>
      <c r="MJJ20" s="69"/>
      <c r="MJK20" s="69"/>
      <c r="MJL20" s="69"/>
      <c r="MJM20" s="69"/>
      <c r="MJN20" s="69"/>
      <c r="MJO20" s="69"/>
      <c r="MJP20" s="69"/>
      <c r="MJQ20" s="69"/>
      <c r="MJR20" s="69"/>
      <c r="MJS20" s="69"/>
      <c r="MJT20" s="69"/>
      <c r="MJU20" s="69"/>
      <c r="MJV20" s="69"/>
      <c r="MJW20" s="69"/>
      <c r="MJX20" s="69"/>
      <c r="MJY20" s="69"/>
      <c r="MJZ20" s="69"/>
      <c r="MKA20" s="69"/>
      <c r="MKB20" s="69"/>
      <c r="MKC20" s="69"/>
      <c r="MKD20" s="69"/>
      <c r="MKE20" s="69"/>
      <c r="MKF20" s="69"/>
      <c r="MKG20" s="69"/>
      <c r="MKH20" s="69"/>
      <c r="MKI20" s="69"/>
      <c r="MKJ20" s="69"/>
      <c r="MKK20" s="69"/>
      <c r="MKL20" s="69"/>
      <c r="MKM20" s="69"/>
      <c r="MKN20" s="69"/>
      <c r="MKO20" s="69"/>
      <c r="MKP20" s="69"/>
      <c r="MKQ20" s="69"/>
      <c r="MKR20" s="69"/>
      <c r="MKS20" s="69"/>
      <c r="MKT20" s="69"/>
      <c r="MKU20" s="69"/>
      <c r="MKV20" s="69"/>
      <c r="MKW20" s="69"/>
      <c r="MKX20" s="69"/>
      <c r="MKY20" s="69"/>
      <c r="MKZ20" s="69"/>
      <c r="MLA20" s="69"/>
      <c r="MLB20" s="69"/>
      <c r="MLC20" s="69"/>
      <c r="MLD20" s="69"/>
      <c r="MLE20" s="69"/>
      <c r="MLF20" s="69"/>
      <c r="MLG20" s="69"/>
      <c r="MLH20" s="69"/>
      <c r="MLI20" s="69"/>
      <c r="MLJ20" s="69"/>
      <c r="MLK20" s="69"/>
      <c r="MLL20" s="69"/>
      <c r="MLM20" s="69"/>
      <c r="MLN20" s="69"/>
      <c r="MLO20" s="69"/>
      <c r="MLP20" s="69"/>
      <c r="MLQ20" s="69"/>
      <c r="MLR20" s="69"/>
      <c r="MLS20" s="69"/>
      <c r="MLT20" s="69"/>
      <c r="MLU20" s="69"/>
      <c r="MLV20" s="69"/>
      <c r="MLW20" s="69"/>
      <c r="MLX20" s="69"/>
      <c r="MLY20" s="69"/>
      <c r="MLZ20" s="69"/>
      <c r="MMA20" s="69"/>
      <c r="MMB20" s="69"/>
      <c r="MMC20" s="69"/>
      <c r="MMD20" s="69"/>
      <c r="MME20" s="69"/>
      <c r="MMF20" s="69"/>
      <c r="MMG20" s="69"/>
      <c r="MMH20" s="69"/>
      <c r="MMI20" s="69"/>
      <c r="MMJ20" s="69"/>
      <c r="MMK20" s="69"/>
      <c r="MML20" s="69"/>
      <c r="MMM20" s="69"/>
      <c r="MMN20" s="69"/>
      <c r="MMO20" s="69"/>
      <c r="MMP20" s="69"/>
      <c r="MMQ20" s="69"/>
      <c r="MMR20" s="69"/>
      <c r="MMS20" s="69"/>
      <c r="MMT20" s="69"/>
      <c r="MMU20" s="69"/>
      <c r="MMV20" s="69"/>
      <c r="MMW20" s="69"/>
      <c r="MMX20" s="69"/>
      <c r="MMY20" s="69"/>
      <c r="MMZ20" s="69"/>
      <c r="MNA20" s="69"/>
      <c r="MNB20" s="69"/>
      <c r="MNC20" s="69"/>
      <c r="MND20" s="69"/>
      <c r="MNE20" s="69"/>
      <c r="MNF20" s="69"/>
      <c r="MNG20" s="69"/>
      <c r="MNH20" s="69"/>
      <c r="MNI20" s="69"/>
      <c r="MNJ20" s="69"/>
      <c r="MNK20" s="69"/>
      <c r="MNL20" s="69"/>
      <c r="MNM20" s="69"/>
      <c r="MNN20" s="69"/>
      <c r="MNO20" s="69"/>
      <c r="MNP20" s="69"/>
      <c r="MNQ20" s="69"/>
      <c r="MNR20" s="69"/>
      <c r="MNS20" s="69"/>
      <c r="MNT20" s="69"/>
      <c r="MNU20" s="69"/>
      <c r="MNV20" s="69"/>
      <c r="MNW20" s="69"/>
      <c r="MNX20" s="69"/>
      <c r="MNY20" s="69"/>
      <c r="MNZ20" s="69"/>
      <c r="MOA20" s="69"/>
      <c r="MOB20" s="69"/>
      <c r="MOC20" s="69"/>
      <c r="MOD20" s="69"/>
      <c r="MOE20" s="69"/>
      <c r="MOF20" s="69"/>
      <c r="MOG20" s="69"/>
      <c r="MOH20" s="69"/>
      <c r="MOI20" s="69"/>
      <c r="MOJ20" s="69"/>
      <c r="MOK20" s="69"/>
      <c r="MOL20" s="69"/>
      <c r="MOM20" s="69"/>
      <c r="MON20" s="69"/>
      <c r="MOO20" s="69"/>
      <c r="MOP20" s="69"/>
      <c r="MOQ20" s="69"/>
      <c r="MOR20" s="69"/>
      <c r="MOS20" s="69"/>
      <c r="MOT20" s="69"/>
      <c r="MOU20" s="69"/>
      <c r="MOV20" s="69"/>
      <c r="MOW20" s="69"/>
      <c r="MOX20" s="69"/>
      <c r="MOY20" s="69"/>
      <c r="MOZ20" s="69"/>
      <c r="MPA20" s="69"/>
      <c r="MPB20" s="69"/>
      <c r="MPC20" s="69"/>
      <c r="MPD20" s="69"/>
      <c r="MPE20" s="69"/>
      <c r="MPF20" s="69"/>
      <c r="MPG20" s="69"/>
      <c r="MPH20" s="69"/>
      <c r="MPI20" s="69"/>
      <c r="MPJ20" s="69"/>
      <c r="MPK20" s="69"/>
      <c r="MPL20" s="69"/>
      <c r="MPM20" s="69"/>
      <c r="MPN20" s="69"/>
      <c r="MPO20" s="69"/>
      <c r="MPP20" s="69"/>
      <c r="MPQ20" s="69"/>
      <c r="MPR20" s="69"/>
      <c r="MPS20" s="69"/>
      <c r="MPT20" s="69"/>
      <c r="MPU20" s="69"/>
      <c r="MPV20" s="69"/>
      <c r="MPW20" s="69"/>
      <c r="MPX20" s="69"/>
      <c r="MPY20" s="69"/>
      <c r="MPZ20" s="69"/>
      <c r="MQA20" s="69"/>
      <c r="MQB20" s="69"/>
      <c r="MQC20" s="69"/>
      <c r="MQD20" s="69"/>
      <c r="MQE20" s="69"/>
      <c r="MQF20" s="69"/>
      <c r="MQG20" s="69"/>
      <c r="MQH20" s="69"/>
      <c r="MQI20" s="69"/>
      <c r="MQJ20" s="69"/>
      <c r="MQK20" s="69"/>
      <c r="MQL20" s="69"/>
      <c r="MQM20" s="69"/>
      <c r="MQN20" s="69"/>
      <c r="MQO20" s="69"/>
      <c r="MQP20" s="69"/>
      <c r="MQQ20" s="69"/>
      <c r="MQR20" s="69"/>
      <c r="MQS20" s="69"/>
      <c r="MQT20" s="69"/>
      <c r="MQU20" s="69"/>
      <c r="MQV20" s="69"/>
      <c r="MQW20" s="69"/>
      <c r="MQX20" s="69"/>
      <c r="MQY20" s="69"/>
      <c r="MQZ20" s="69"/>
      <c r="MRA20" s="69"/>
      <c r="MRB20" s="69"/>
      <c r="MRC20" s="69"/>
      <c r="MRD20" s="69"/>
      <c r="MRE20" s="69"/>
      <c r="MRF20" s="69"/>
      <c r="MRG20" s="69"/>
      <c r="MRH20" s="69"/>
      <c r="MRI20" s="69"/>
      <c r="MRJ20" s="69"/>
      <c r="MRK20" s="69"/>
      <c r="MRL20" s="69"/>
      <c r="MRM20" s="69"/>
      <c r="MRN20" s="69"/>
      <c r="MRO20" s="69"/>
      <c r="MRP20" s="69"/>
      <c r="MRQ20" s="69"/>
      <c r="MRR20" s="69"/>
      <c r="MRS20" s="69"/>
      <c r="MRT20" s="69"/>
      <c r="MRU20" s="69"/>
      <c r="MRV20" s="69"/>
      <c r="MRW20" s="69"/>
      <c r="MRX20" s="69"/>
      <c r="MRY20" s="69"/>
      <c r="MRZ20" s="69"/>
      <c r="MSA20" s="69"/>
      <c r="MSB20" s="69"/>
      <c r="MSC20" s="69"/>
      <c r="MSD20" s="69"/>
      <c r="MSE20" s="69"/>
      <c r="MSF20" s="69"/>
      <c r="MSG20" s="69"/>
      <c r="MSH20" s="69"/>
      <c r="MSI20" s="69"/>
      <c r="MSJ20" s="69"/>
      <c r="MSK20" s="69"/>
      <c r="MSL20" s="69"/>
      <c r="MSM20" s="69"/>
      <c r="MSN20" s="69"/>
      <c r="MSO20" s="69"/>
      <c r="MSP20" s="69"/>
      <c r="MSQ20" s="69"/>
      <c r="MSR20" s="69"/>
      <c r="MSS20" s="69"/>
      <c r="MST20" s="69"/>
      <c r="MSU20" s="69"/>
      <c r="MSV20" s="69"/>
      <c r="MSW20" s="69"/>
      <c r="MSX20" s="69"/>
      <c r="MSY20" s="69"/>
      <c r="MSZ20" s="69"/>
      <c r="MTA20" s="69"/>
      <c r="MTB20" s="69"/>
      <c r="MTC20" s="69"/>
      <c r="MTD20" s="69"/>
      <c r="MTE20" s="69"/>
      <c r="MTF20" s="69"/>
      <c r="MTG20" s="69"/>
      <c r="MTH20" s="69"/>
      <c r="MTI20" s="69"/>
      <c r="MTJ20" s="69"/>
      <c r="MTK20" s="69"/>
      <c r="MTL20" s="69"/>
      <c r="MTM20" s="69"/>
      <c r="MTN20" s="69"/>
      <c r="MTO20" s="69"/>
      <c r="MTP20" s="69"/>
      <c r="MTQ20" s="69"/>
      <c r="MTR20" s="69"/>
      <c r="MTS20" s="69"/>
      <c r="MTT20" s="69"/>
      <c r="MTU20" s="69"/>
      <c r="MTV20" s="69"/>
      <c r="MTW20" s="69"/>
      <c r="MTX20" s="69"/>
      <c r="MTY20" s="69"/>
      <c r="MTZ20" s="69"/>
      <c r="MUA20" s="69"/>
      <c r="MUB20" s="69"/>
      <c r="MUC20" s="69"/>
      <c r="MUD20" s="69"/>
      <c r="MUE20" s="69"/>
      <c r="MUF20" s="69"/>
      <c r="MUG20" s="69"/>
      <c r="MUH20" s="69"/>
      <c r="MUI20" s="69"/>
      <c r="MUJ20" s="69"/>
      <c r="MUK20" s="69"/>
      <c r="MUL20" s="69"/>
      <c r="MUM20" s="69"/>
      <c r="MUN20" s="69"/>
      <c r="MUO20" s="69"/>
      <c r="MUP20" s="69"/>
      <c r="MUQ20" s="69"/>
      <c r="MUR20" s="69"/>
      <c r="MUS20" s="69"/>
      <c r="MUT20" s="69"/>
      <c r="MUU20" s="69"/>
      <c r="MUV20" s="69"/>
      <c r="MUW20" s="69"/>
      <c r="MUX20" s="69"/>
      <c r="MUY20" s="69"/>
      <c r="MUZ20" s="69"/>
      <c r="MVA20" s="69"/>
      <c r="MVB20" s="69"/>
      <c r="MVC20" s="69"/>
      <c r="MVD20" s="69"/>
      <c r="MVE20" s="69"/>
      <c r="MVF20" s="69"/>
      <c r="MVG20" s="69"/>
      <c r="MVH20" s="69"/>
      <c r="MVI20" s="69"/>
      <c r="MVJ20" s="69"/>
      <c r="MVK20" s="69"/>
      <c r="MVL20" s="69"/>
      <c r="MVM20" s="69"/>
      <c r="MVN20" s="69"/>
      <c r="MVO20" s="69"/>
      <c r="MVP20" s="69"/>
      <c r="MVQ20" s="69"/>
      <c r="MVR20" s="69"/>
      <c r="MVS20" s="69"/>
      <c r="MVT20" s="69"/>
      <c r="MVU20" s="69"/>
      <c r="MVV20" s="69"/>
      <c r="MVW20" s="69"/>
      <c r="MVX20" s="69"/>
      <c r="MVY20" s="69"/>
      <c r="MVZ20" s="69"/>
      <c r="MWA20" s="69"/>
      <c r="MWB20" s="69"/>
      <c r="MWC20" s="69"/>
      <c r="MWD20" s="69"/>
      <c r="MWE20" s="69"/>
      <c r="MWF20" s="69"/>
      <c r="MWG20" s="69"/>
      <c r="MWH20" s="69"/>
      <c r="MWI20" s="69"/>
      <c r="MWJ20" s="69"/>
      <c r="MWK20" s="69"/>
      <c r="MWL20" s="69"/>
      <c r="MWM20" s="69"/>
      <c r="MWN20" s="69"/>
      <c r="MWO20" s="69"/>
      <c r="MWP20" s="69"/>
      <c r="MWQ20" s="69"/>
      <c r="MWR20" s="69"/>
      <c r="MWS20" s="69"/>
      <c r="MWT20" s="69"/>
      <c r="MWU20" s="69"/>
      <c r="MWV20" s="69"/>
      <c r="MWW20" s="69"/>
      <c r="MWX20" s="69"/>
      <c r="MWY20" s="69"/>
      <c r="MWZ20" s="69"/>
      <c r="MXA20" s="69"/>
      <c r="MXB20" s="69"/>
      <c r="MXC20" s="69"/>
      <c r="MXD20" s="69"/>
      <c r="MXE20" s="69"/>
      <c r="MXF20" s="69"/>
      <c r="MXG20" s="69"/>
      <c r="MXH20" s="69"/>
      <c r="MXI20" s="69"/>
      <c r="MXJ20" s="69"/>
      <c r="MXK20" s="69"/>
      <c r="MXL20" s="69"/>
      <c r="MXM20" s="69"/>
      <c r="MXN20" s="69"/>
      <c r="MXO20" s="69"/>
      <c r="MXP20" s="69"/>
      <c r="MXQ20" s="69"/>
      <c r="MXR20" s="69"/>
      <c r="MXS20" s="69"/>
      <c r="MXT20" s="69"/>
      <c r="MXU20" s="69"/>
      <c r="MXV20" s="69"/>
      <c r="MXW20" s="69"/>
      <c r="MXX20" s="69"/>
      <c r="MXY20" s="69"/>
      <c r="MXZ20" s="69"/>
      <c r="MYA20" s="69"/>
      <c r="MYB20" s="69"/>
      <c r="MYC20" s="69"/>
      <c r="MYD20" s="69"/>
      <c r="MYE20" s="69"/>
      <c r="MYF20" s="69"/>
      <c r="MYG20" s="69"/>
      <c r="MYH20" s="69"/>
      <c r="MYI20" s="69"/>
      <c r="MYJ20" s="69"/>
      <c r="MYK20" s="69"/>
      <c r="MYL20" s="69"/>
      <c r="MYM20" s="69"/>
      <c r="MYN20" s="69"/>
      <c r="MYO20" s="69"/>
      <c r="MYP20" s="69"/>
      <c r="MYQ20" s="69"/>
      <c r="MYR20" s="69"/>
      <c r="MYS20" s="69"/>
      <c r="MYT20" s="69"/>
      <c r="MYU20" s="69"/>
      <c r="MYV20" s="69"/>
      <c r="MYW20" s="69"/>
      <c r="MYX20" s="69"/>
      <c r="MYY20" s="69"/>
      <c r="MYZ20" s="69"/>
      <c r="MZA20" s="69"/>
      <c r="MZB20" s="69"/>
      <c r="MZC20" s="69"/>
      <c r="MZD20" s="69"/>
      <c r="MZE20" s="69"/>
      <c r="MZF20" s="69"/>
      <c r="MZG20" s="69"/>
      <c r="MZH20" s="69"/>
      <c r="MZI20" s="69"/>
      <c r="MZJ20" s="69"/>
      <c r="MZK20" s="69"/>
      <c r="MZL20" s="69"/>
      <c r="MZM20" s="69"/>
      <c r="MZN20" s="69"/>
      <c r="MZO20" s="69"/>
      <c r="MZP20" s="69"/>
      <c r="MZQ20" s="69"/>
      <c r="MZR20" s="69"/>
      <c r="MZS20" s="69"/>
      <c r="MZT20" s="69"/>
      <c r="MZU20" s="69"/>
      <c r="MZV20" s="69"/>
      <c r="MZW20" s="69"/>
      <c r="MZX20" s="69"/>
      <c r="MZY20" s="69"/>
      <c r="MZZ20" s="69"/>
      <c r="NAA20" s="69"/>
      <c r="NAB20" s="69"/>
      <c r="NAC20" s="69"/>
      <c r="NAD20" s="69"/>
      <c r="NAE20" s="69"/>
      <c r="NAF20" s="69"/>
      <c r="NAG20" s="69"/>
      <c r="NAH20" s="69"/>
      <c r="NAI20" s="69"/>
      <c r="NAJ20" s="69"/>
      <c r="NAK20" s="69"/>
      <c r="NAL20" s="69"/>
      <c r="NAM20" s="69"/>
      <c r="NAN20" s="69"/>
      <c r="NAO20" s="69"/>
      <c r="NAP20" s="69"/>
      <c r="NAQ20" s="69"/>
      <c r="NAR20" s="69"/>
      <c r="NAS20" s="69"/>
      <c r="NAT20" s="69"/>
      <c r="NAU20" s="69"/>
      <c r="NAV20" s="69"/>
      <c r="NAW20" s="69"/>
      <c r="NAX20" s="69"/>
      <c r="NAY20" s="69"/>
      <c r="NAZ20" s="69"/>
      <c r="NBA20" s="69"/>
      <c r="NBB20" s="69"/>
      <c r="NBC20" s="69"/>
      <c r="NBD20" s="69"/>
      <c r="NBE20" s="69"/>
      <c r="NBF20" s="69"/>
      <c r="NBG20" s="69"/>
      <c r="NBH20" s="69"/>
      <c r="NBI20" s="69"/>
      <c r="NBJ20" s="69"/>
      <c r="NBK20" s="69"/>
      <c r="NBL20" s="69"/>
      <c r="NBM20" s="69"/>
      <c r="NBN20" s="69"/>
      <c r="NBO20" s="69"/>
      <c r="NBP20" s="69"/>
      <c r="NBQ20" s="69"/>
      <c r="NBR20" s="69"/>
      <c r="NBS20" s="69"/>
      <c r="NBT20" s="69"/>
      <c r="NBU20" s="69"/>
      <c r="NBV20" s="69"/>
      <c r="NBW20" s="69"/>
      <c r="NBX20" s="69"/>
      <c r="NBY20" s="69"/>
      <c r="NBZ20" s="69"/>
      <c r="NCA20" s="69"/>
      <c r="NCB20" s="69"/>
      <c r="NCC20" s="69"/>
      <c r="NCD20" s="69"/>
      <c r="NCE20" s="69"/>
      <c r="NCF20" s="69"/>
      <c r="NCG20" s="69"/>
      <c r="NCH20" s="69"/>
      <c r="NCI20" s="69"/>
      <c r="NCJ20" s="69"/>
      <c r="NCK20" s="69"/>
      <c r="NCL20" s="69"/>
      <c r="NCM20" s="69"/>
      <c r="NCN20" s="69"/>
      <c r="NCO20" s="69"/>
      <c r="NCP20" s="69"/>
      <c r="NCQ20" s="69"/>
      <c r="NCR20" s="69"/>
      <c r="NCS20" s="69"/>
      <c r="NCT20" s="69"/>
      <c r="NCU20" s="69"/>
      <c r="NCV20" s="69"/>
      <c r="NCW20" s="69"/>
      <c r="NCX20" s="69"/>
      <c r="NCY20" s="69"/>
      <c r="NCZ20" s="69"/>
      <c r="NDA20" s="69"/>
      <c r="NDB20" s="69"/>
      <c r="NDC20" s="69"/>
      <c r="NDD20" s="69"/>
      <c r="NDE20" s="69"/>
      <c r="NDF20" s="69"/>
      <c r="NDG20" s="69"/>
      <c r="NDH20" s="69"/>
      <c r="NDI20" s="69"/>
      <c r="NDJ20" s="69"/>
      <c r="NDK20" s="69"/>
      <c r="NDL20" s="69"/>
      <c r="NDM20" s="69"/>
      <c r="NDN20" s="69"/>
      <c r="NDO20" s="69"/>
      <c r="NDP20" s="69"/>
      <c r="NDQ20" s="69"/>
      <c r="NDR20" s="69"/>
      <c r="NDS20" s="69"/>
      <c r="NDT20" s="69"/>
      <c r="NDU20" s="69"/>
      <c r="NDV20" s="69"/>
      <c r="NDW20" s="69"/>
      <c r="NDX20" s="69"/>
      <c r="NDY20" s="69"/>
      <c r="NDZ20" s="69"/>
      <c r="NEA20" s="69"/>
      <c r="NEB20" s="69"/>
      <c r="NEC20" s="69"/>
      <c r="NED20" s="69"/>
      <c r="NEE20" s="69"/>
      <c r="NEF20" s="69"/>
      <c r="NEG20" s="69"/>
      <c r="NEH20" s="69"/>
      <c r="NEI20" s="69"/>
      <c r="NEJ20" s="69"/>
      <c r="NEK20" s="69"/>
      <c r="NEL20" s="69"/>
      <c r="NEM20" s="69"/>
      <c r="NEN20" s="69"/>
      <c r="NEO20" s="69"/>
      <c r="NEP20" s="69"/>
      <c r="NEQ20" s="69"/>
      <c r="NER20" s="69"/>
      <c r="NES20" s="69"/>
      <c r="NET20" s="69"/>
      <c r="NEU20" s="69"/>
      <c r="NEV20" s="69"/>
      <c r="NEW20" s="69"/>
      <c r="NEX20" s="69"/>
      <c r="NEY20" s="69"/>
      <c r="NEZ20" s="69"/>
      <c r="NFA20" s="69"/>
      <c r="NFB20" s="69"/>
      <c r="NFC20" s="69"/>
      <c r="NFD20" s="69"/>
      <c r="NFE20" s="69"/>
      <c r="NFF20" s="69"/>
      <c r="NFG20" s="69"/>
      <c r="NFH20" s="69"/>
      <c r="NFI20" s="69"/>
      <c r="NFJ20" s="69"/>
      <c r="NFK20" s="69"/>
      <c r="NFL20" s="69"/>
      <c r="NFM20" s="69"/>
      <c r="NFN20" s="69"/>
      <c r="NFO20" s="69"/>
      <c r="NFP20" s="69"/>
      <c r="NFQ20" s="69"/>
      <c r="NFR20" s="69"/>
      <c r="NFS20" s="69"/>
      <c r="NFT20" s="69"/>
      <c r="NFU20" s="69"/>
      <c r="NFV20" s="69"/>
      <c r="NFW20" s="69"/>
      <c r="NFX20" s="69"/>
      <c r="NFY20" s="69"/>
      <c r="NFZ20" s="69"/>
      <c r="NGA20" s="69"/>
      <c r="NGB20" s="69"/>
      <c r="NGC20" s="69"/>
      <c r="NGD20" s="69"/>
      <c r="NGE20" s="69"/>
      <c r="NGF20" s="69"/>
      <c r="NGG20" s="69"/>
      <c r="NGH20" s="69"/>
      <c r="NGI20" s="69"/>
      <c r="NGJ20" s="69"/>
      <c r="NGK20" s="69"/>
      <c r="NGL20" s="69"/>
      <c r="NGM20" s="69"/>
      <c r="NGN20" s="69"/>
      <c r="NGO20" s="69"/>
      <c r="NGP20" s="69"/>
      <c r="NGQ20" s="69"/>
      <c r="NGR20" s="69"/>
      <c r="NGS20" s="69"/>
      <c r="NGT20" s="69"/>
      <c r="NGU20" s="69"/>
      <c r="NGV20" s="69"/>
      <c r="NGW20" s="69"/>
      <c r="NGX20" s="69"/>
      <c r="NGY20" s="69"/>
      <c r="NGZ20" s="69"/>
      <c r="NHA20" s="69"/>
      <c r="NHB20" s="69"/>
      <c r="NHC20" s="69"/>
      <c r="NHD20" s="69"/>
      <c r="NHE20" s="69"/>
      <c r="NHF20" s="69"/>
      <c r="NHG20" s="69"/>
      <c r="NHH20" s="69"/>
      <c r="NHI20" s="69"/>
      <c r="NHJ20" s="69"/>
      <c r="NHK20" s="69"/>
      <c r="NHL20" s="69"/>
      <c r="NHM20" s="69"/>
      <c r="NHN20" s="69"/>
      <c r="NHO20" s="69"/>
      <c r="NHP20" s="69"/>
      <c r="NHQ20" s="69"/>
      <c r="NHR20" s="69"/>
      <c r="NHS20" s="69"/>
      <c r="NHT20" s="69"/>
      <c r="NHU20" s="69"/>
      <c r="NHV20" s="69"/>
      <c r="NHW20" s="69"/>
      <c r="NHX20" s="69"/>
      <c r="NHY20" s="69"/>
      <c r="NHZ20" s="69"/>
      <c r="NIA20" s="69"/>
      <c r="NIB20" s="69"/>
      <c r="NIC20" s="69"/>
      <c r="NID20" s="69"/>
      <c r="NIE20" s="69"/>
      <c r="NIF20" s="69"/>
      <c r="NIG20" s="69"/>
      <c r="NIH20" s="69"/>
      <c r="NII20" s="69"/>
      <c r="NIJ20" s="69"/>
      <c r="NIK20" s="69"/>
      <c r="NIL20" s="69"/>
      <c r="NIM20" s="69"/>
      <c r="NIN20" s="69"/>
      <c r="NIO20" s="69"/>
      <c r="NIP20" s="69"/>
      <c r="NIQ20" s="69"/>
      <c r="NIR20" s="69"/>
      <c r="NIS20" s="69"/>
      <c r="NIT20" s="69"/>
      <c r="NIU20" s="69"/>
      <c r="NIV20" s="69"/>
      <c r="NIW20" s="69"/>
      <c r="NIX20" s="69"/>
      <c r="NIY20" s="69"/>
      <c r="NIZ20" s="69"/>
      <c r="NJA20" s="69"/>
      <c r="NJB20" s="69"/>
      <c r="NJC20" s="69"/>
      <c r="NJD20" s="69"/>
      <c r="NJE20" s="69"/>
      <c r="NJF20" s="69"/>
      <c r="NJG20" s="69"/>
      <c r="NJH20" s="69"/>
      <c r="NJI20" s="69"/>
      <c r="NJJ20" s="69"/>
      <c r="NJK20" s="69"/>
      <c r="NJL20" s="69"/>
      <c r="NJM20" s="69"/>
      <c r="NJN20" s="69"/>
      <c r="NJO20" s="69"/>
      <c r="NJP20" s="69"/>
      <c r="NJQ20" s="69"/>
      <c r="NJR20" s="69"/>
      <c r="NJS20" s="69"/>
      <c r="NJT20" s="69"/>
      <c r="NJU20" s="69"/>
      <c r="NJV20" s="69"/>
      <c r="NJW20" s="69"/>
      <c r="NJX20" s="69"/>
      <c r="NJY20" s="69"/>
      <c r="NJZ20" s="69"/>
      <c r="NKA20" s="69"/>
      <c r="NKB20" s="69"/>
      <c r="NKC20" s="69"/>
      <c r="NKD20" s="69"/>
      <c r="NKE20" s="69"/>
      <c r="NKF20" s="69"/>
      <c r="NKG20" s="69"/>
      <c r="NKH20" s="69"/>
      <c r="NKI20" s="69"/>
      <c r="NKJ20" s="69"/>
      <c r="NKK20" s="69"/>
      <c r="NKL20" s="69"/>
      <c r="NKM20" s="69"/>
      <c r="NKN20" s="69"/>
      <c r="NKO20" s="69"/>
      <c r="NKP20" s="69"/>
      <c r="NKQ20" s="69"/>
      <c r="NKR20" s="69"/>
      <c r="NKS20" s="69"/>
      <c r="NKT20" s="69"/>
      <c r="NKU20" s="69"/>
      <c r="NKV20" s="69"/>
      <c r="NKW20" s="69"/>
      <c r="NKX20" s="69"/>
      <c r="NKY20" s="69"/>
      <c r="NKZ20" s="69"/>
      <c r="NLA20" s="69"/>
      <c r="NLB20" s="69"/>
      <c r="NLC20" s="69"/>
      <c r="NLD20" s="69"/>
      <c r="NLE20" s="69"/>
      <c r="NLF20" s="69"/>
      <c r="NLG20" s="69"/>
      <c r="NLH20" s="69"/>
      <c r="NLI20" s="69"/>
      <c r="NLJ20" s="69"/>
      <c r="NLK20" s="69"/>
      <c r="NLL20" s="69"/>
      <c r="NLM20" s="69"/>
      <c r="NLN20" s="69"/>
      <c r="NLO20" s="69"/>
      <c r="NLP20" s="69"/>
      <c r="NLQ20" s="69"/>
      <c r="NLR20" s="69"/>
      <c r="NLS20" s="69"/>
      <c r="NLT20" s="69"/>
      <c r="NLU20" s="69"/>
      <c r="NLV20" s="69"/>
      <c r="NLW20" s="69"/>
      <c r="NLX20" s="69"/>
      <c r="NLY20" s="69"/>
      <c r="NLZ20" s="69"/>
      <c r="NMA20" s="69"/>
      <c r="NMB20" s="69"/>
      <c r="NMC20" s="69"/>
      <c r="NMD20" s="69"/>
      <c r="NME20" s="69"/>
      <c r="NMF20" s="69"/>
      <c r="NMG20" s="69"/>
      <c r="NMH20" s="69"/>
      <c r="NMI20" s="69"/>
      <c r="NMJ20" s="69"/>
      <c r="NMK20" s="69"/>
      <c r="NML20" s="69"/>
      <c r="NMM20" s="69"/>
      <c r="NMN20" s="69"/>
      <c r="NMO20" s="69"/>
      <c r="NMP20" s="69"/>
      <c r="NMQ20" s="69"/>
      <c r="NMR20" s="69"/>
      <c r="NMS20" s="69"/>
      <c r="NMT20" s="69"/>
      <c r="NMU20" s="69"/>
      <c r="NMV20" s="69"/>
      <c r="NMW20" s="69"/>
      <c r="NMX20" s="69"/>
      <c r="NMY20" s="69"/>
      <c r="NMZ20" s="69"/>
      <c r="NNA20" s="69"/>
      <c r="NNB20" s="69"/>
      <c r="NNC20" s="69"/>
      <c r="NND20" s="69"/>
      <c r="NNE20" s="69"/>
      <c r="NNF20" s="69"/>
      <c r="NNG20" s="69"/>
      <c r="NNH20" s="69"/>
      <c r="NNI20" s="69"/>
      <c r="NNJ20" s="69"/>
      <c r="NNK20" s="69"/>
      <c r="NNL20" s="69"/>
      <c r="NNM20" s="69"/>
      <c r="NNN20" s="69"/>
      <c r="NNO20" s="69"/>
      <c r="NNP20" s="69"/>
      <c r="NNQ20" s="69"/>
      <c r="NNR20" s="69"/>
      <c r="NNS20" s="69"/>
      <c r="NNT20" s="69"/>
      <c r="NNU20" s="69"/>
      <c r="NNV20" s="69"/>
      <c r="NNW20" s="69"/>
      <c r="NNX20" s="69"/>
      <c r="NNY20" s="69"/>
      <c r="NNZ20" s="69"/>
      <c r="NOA20" s="69"/>
      <c r="NOB20" s="69"/>
      <c r="NOC20" s="69"/>
      <c r="NOD20" s="69"/>
      <c r="NOE20" s="69"/>
      <c r="NOF20" s="69"/>
      <c r="NOG20" s="69"/>
      <c r="NOH20" s="69"/>
      <c r="NOI20" s="69"/>
      <c r="NOJ20" s="69"/>
      <c r="NOK20" s="69"/>
      <c r="NOL20" s="69"/>
      <c r="NOM20" s="69"/>
      <c r="NON20" s="69"/>
      <c r="NOO20" s="69"/>
      <c r="NOP20" s="69"/>
      <c r="NOQ20" s="69"/>
      <c r="NOR20" s="69"/>
      <c r="NOS20" s="69"/>
      <c r="NOT20" s="69"/>
      <c r="NOU20" s="69"/>
      <c r="NOV20" s="69"/>
      <c r="NOW20" s="69"/>
      <c r="NOX20" s="69"/>
      <c r="NOY20" s="69"/>
      <c r="NOZ20" s="69"/>
      <c r="NPA20" s="69"/>
      <c r="NPB20" s="69"/>
      <c r="NPC20" s="69"/>
      <c r="NPD20" s="69"/>
      <c r="NPE20" s="69"/>
      <c r="NPF20" s="69"/>
      <c r="NPG20" s="69"/>
      <c r="NPH20" s="69"/>
      <c r="NPI20" s="69"/>
      <c r="NPJ20" s="69"/>
      <c r="NPK20" s="69"/>
      <c r="NPL20" s="69"/>
      <c r="NPM20" s="69"/>
      <c r="NPN20" s="69"/>
      <c r="NPO20" s="69"/>
      <c r="NPP20" s="69"/>
      <c r="NPQ20" s="69"/>
      <c r="NPR20" s="69"/>
      <c r="NPS20" s="69"/>
      <c r="NPT20" s="69"/>
      <c r="NPU20" s="69"/>
      <c r="NPV20" s="69"/>
      <c r="NPW20" s="69"/>
      <c r="NPX20" s="69"/>
      <c r="NPY20" s="69"/>
      <c r="NPZ20" s="69"/>
      <c r="NQA20" s="69"/>
      <c r="NQB20" s="69"/>
      <c r="NQC20" s="69"/>
      <c r="NQD20" s="69"/>
      <c r="NQE20" s="69"/>
      <c r="NQF20" s="69"/>
      <c r="NQG20" s="69"/>
      <c r="NQH20" s="69"/>
      <c r="NQI20" s="69"/>
      <c r="NQJ20" s="69"/>
      <c r="NQK20" s="69"/>
      <c r="NQL20" s="69"/>
      <c r="NQM20" s="69"/>
      <c r="NQN20" s="69"/>
      <c r="NQO20" s="69"/>
      <c r="NQP20" s="69"/>
      <c r="NQQ20" s="69"/>
      <c r="NQR20" s="69"/>
      <c r="NQS20" s="69"/>
      <c r="NQT20" s="69"/>
      <c r="NQU20" s="69"/>
      <c r="NQV20" s="69"/>
      <c r="NQW20" s="69"/>
      <c r="NQX20" s="69"/>
      <c r="NQY20" s="69"/>
      <c r="NQZ20" s="69"/>
      <c r="NRA20" s="69"/>
      <c r="NRB20" s="69"/>
      <c r="NRC20" s="69"/>
      <c r="NRD20" s="69"/>
      <c r="NRE20" s="69"/>
      <c r="NRF20" s="69"/>
      <c r="NRG20" s="69"/>
      <c r="NRH20" s="69"/>
      <c r="NRI20" s="69"/>
      <c r="NRJ20" s="69"/>
      <c r="NRK20" s="69"/>
      <c r="NRL20" s="69"/>
      <c r="NRM20" s="69"/>
      <c r="NRN20" s="69"/>
      <c r="NRO20" s="69"/>
      <c r="NRP20" s="69"/>
      <c r="NRQ20" s="69"/>
      <c r="NRR20" s="69"/>
      <c r="NRS20" s="69"/>
      <c r="NRT20" s="69"/>
      <c r="NRU20" s="69"/>
      <c r="NRV20" s="69"/>
      <c r="NRW20" s="69"/>
      <c r="NRX20" s="69"/>
      <c r="NRY20" s="69"/>
      <c r="NRZ20" s="69"/>
      <c r="NSA20" s="69"/>
      <c r="NSB20" s="69"/>
      <c r="NSC20" s="69"/>
      <c r="NSD20" s="69"/>
      <c r="NSE20" s="69"/>
      <c r="NSF20" s="69"/>
      <c r="NSG20" s="69"/>
      <c r="NSH20" s="69"/>
      <c r="NSI20" s="69"/>
      <c r="NSJ20" s="69"/>
      <c r="NSK20" s="69"/>
      <c r="NSL20" s="69"/>
      <c r="NSM20" s="69"/>
      <c r="NSN20" s="69"/>
      <c r="NSO20" s="69"/>
      <c r="NSP20" s="69"/>
      <c r="NSQ20" s="69"/>
      <c r="NSR20" s="69"/>
      <c r="NSS20" s="69"/>
      <c r="NST20" s="69"/>
      <c r="NSU20" s="69"/>
      <c r="NSV20" s="69"/>
      <c r="NSW20" s="69"/>
      <c r="NSX20" s="69"/>
      <c r="NSY20" s="69"/>
      <c r="NSZ20" s="69"/>
      <c r="NTA20" s="69"/>
      <c r="NTB20" s="69"/>
      <c r="NTC20" s="69"/>
      <c r="NTD20" s="69"/>
      <c r="NTE20" s="69"/>
      <c r="NTF20" s="69"/>
      <c r="NTG20" s="69"/>
      <c r="NTH20" s="69"/>
      <c r="NTI20" s="69"/>
      <c r="NTJ20" s="69"/>
      <c r="NTK20" s="69"/>
      <c r="NTL20" s="69"/>
      <c r="NTM20" s="69"/>
      <c r="NTN20" s="69"/>
      <c r="NTO20" s="69"/>
      <c r="NTP20" s="69"/>
      <c r="NTQ20" s="69"/>
      <c r="NTR20" s="69"/>
      <c r="NTS20" s="69"/>
      <c r="NTT20" s="69"/>
      <c r="NTU20" s="69"/>
      <c r="NTV20" s="69"/>
      <c r="NTW20" s="69"/>
      <c r="NTX20" s="69"/>
      <c r="NTY20" s="69"/>
      <c r="NTZ20" s="69"/>
      <c r="NUA20" s="69"/>
      <c r="NUB20" s="69"/>
      <c r="NUC20" s="69"/>
      <c r="NUD20" s="69"/>
      <c r="NUE20" s="69"/>
      <c r="NUF20" s="69"/>
      <c r="NUG20" s="69"/>
      <c r="NUH20" s="69"/>
      <c r="NUI20" s="69"/>
      <c r="NUJ20" s="69"/>
      <c r="NUK20" s="69"/>
      <c r="NUL20" s="69"/>
      <c r="NUM20" s="69"/>
      <c r="NUN20" s="69"/>
      <c r="NUO20" s="69"/>
      <c r="NUP20" s="69"/>
      <c r="NUQ20" s="69"/>
      <c r="NUR20" s="69"/>
      <c r="NUS20" s="69"/>
      <c r="NUT20" s="69"/>
      <c r="NUU20" s="69"/>
      <c r="NUV20" s="69"/>
      <c r="NUW20" s="69"/>
      <c r="NUX20" s="69"/>
      <c r="NUY20" s="69"/>
      <c r="NUZ20" s="69"/>
      <c r="NVA20" s="69"/>
      <c r="NVB20" s="69"/>
      <c r="NVC20" s="69"/>
      <c r="NVD20" s="69"/>
      <c r="NVE20" s="69"/>
      <c r="NVF20" s="69"/>
      <c r="NVG20" s="69"/>
      <c r="NVH20" s="69"/>
      <c r="NVI20" s="69"/>
      <c r="NVJ20" s="69"/>
      <c r="NVK20" s="69"/>
      <c r="NVL20" s="69"/>
      <c r="NVM20" s="69"/>
      <c r="NVN20" s="69"/>
      <c r="NVO20" s="69"/>
      <c r="NVP20" s="69"/>
      <c r="NVQ20" s="69"/>
      <c r="NVR20" s="69"/>
      <c r="NVS20" s="69"/>
      <c r="NVT20" s="69"/>
      <c r="NVU20" s="69"/>
      <c r="NVV20" s="69"/>
      <c r="NVW20" s="69"/>
      <c r="NVX20" s="69"/>
      <c r="NVY20" s="69"/>
      <c r="NVZ20" s="69"/>
      <c r="NWA20" s="69"/>
      <c r="NWB20" s="69"/>
      <c r="NWC20" s="69"/>
      <c r="NWD20" s="69"/>
      <c r="NWE20" s="69"/>
      <c r="NWF20" s="69"/>
      <c r="NWG20" s="69"/>
      <c r="NWH20" s="69"/>
      <c r="NWI20" s="69"/>
      <c r="NWJ20" s="69"/>
      <c r="NWK20" s="69"/>
      <c r="NWL20" s="69"/>
      <c r="NWM20" s="69"/>
      <c r="NWN20" s="69"/>
      <c r="NWO20" s="69"/>
      <c r="NWP20" s="69"/>
      <c r="NWQ20" s="69"/>
      <c r="NWR20" s="69"/>
      <c r="NWS20" s="69"/>
      <c r="NWT20" s="69"/>
      <c r="NWU20" s="69"/>
      <c r="NWV20" s="69"/>
      <c r="NWW20" s="69"/>
      <c r="NWX20" s="69"/>
      <c r="NWY20" s="69"/>
      <c r="NWZ20" s="69"/>
      <c r="NXA20" s="69"/>
      <c r="NXB20" s="69"/>
      <c r="NXC20" s="69"/>
      <c r="NXD20" s="69"/>
      <c r="NXE20" s="69"/>
      <c r="NXF20" s="69"/>
      <c r="NXG20" s="69"/>
      <c r="NXH20" s="69"/>
      <c r="NXI20" s="69"/>
      <c r="NXJ20" s="69"/>
      <c r="NXK20" s="69"/>
      <c r="NXL20" s="69"/>
      <c r="NXM20" s="69"/>
      <c r="NXN20" s="69"/>
      <c r="NXO20" s="69"/>
      <c r="NXP20" s="69"/>
      <c r="NXQ20" s="69"/>
      <c r="NXR20" s="69"/>
      <c r="NXS20" s="69"/>
      <c r="NXT20" s="69"/>
      <c r="NXU20" s="69"/>
      <c r="NXV20" s="69"/>
      <c r="NXW20" s="69"/>
      <c r="NXX20" s="69"/>
      <c r="NXY20" s="69"/>
      <c r="NXZ20" s="69"/>
      <c r="NYA20" s="69"/>
      <c r="NYB20" s="69"/>
      <c r="NYC20" s="69"/>
      <c r="NYD20" s="69"/>
      <c r="NYE20" s="69"/>
      <c r="NYF20" s="69"/>
      <c r="NYG20" s="69"/>
      <c r="NYH20" s="69"/>
      <c r="NYI20" s="69"/>
      <c r="NYJ20" s="69"/>
      <c r="NYK20" s="69"/>
      <c r="NYL20" s="69"/>
      <c r="NYM20" s="69"/>
      <c r="NYN20" s="69"/>
      <c r="NYO20" s="69"/>
      <c r="NYP20" s="69"/>
      <c r="NYQ20" s="69"/>
      <c r="NYR20" s="69"/>
      <c r="NYS20" s="69"/>
      <c r="NYT20" s="69"/>
      <c r="NYU20" s="69"/>
      <c r="NYV20" s="69"/>
      <c r="NYW20" s="69"/>
      <c r="NYX20" s="69"/>
      <c r="NYY20" s="69"/>
      <c r="NYZ20" s="69"/>
      <c r="NZA20" s="69"/>
      <c r="NZB20" s="69"/>
      <c r="NZC20" s="69"/>
      <c r="NZD20" s="69"/>
      <c r="NZE20" s="69"/>
      <c r="NZF20" s="69"/>
      <c r="NZG20" s="69"/>
      <c r="NZH20" s="69"/>
      <c r="NZI20" s="69"/>
      <c r="NZJ20" s="69"/>
      <c r="NZK20" s="69"/>
      <c r="NZL20" s="69"/>
      <c r="NZM20" s="69"/>
      <c r="NZN20" s="69"/>
      <c r="NZO20" s="69"/>
      <c r="NZP20" s="69"/>
      <c r="NZQ20" s="69"/>
      <c r="NZR20" s="69"/>
      <c r="NZS20" s="69"/>
      <c r="NZT20" s="69"/>
      <c r="NZU20" s="69"/>
      <c r="NZV20" s="69"/>
      <c r="NZW20" s="69"/>
      <c r="NZX20" s="69"/>
      <c r="NZY20" s="69"/>
      <c r="NZZ20" s="69"/>
      <c r="OAA20" s="69"/>
      <c r="OAB20" s="69"/>
      <c r="OAC20" s="69"/>
      <c r="OAD20" s="69"/>
      <c r="OAE20" s="69"/>
      <c r="OAF20" s="69"/>
      <c r="OAG20" s="69"/>
      <c r="OAH20" s="69"/>
      <c r="OAI20" s="69"/>
      <c r="OAJ20" s="69"/>
      <c r="OAK20" s="69"/>
      <c r="OAL20" s="69"/>
      <c r="OAM20" s="69"/>
      <c r="OAN20" s="69"/>
      <c r="OAO20" s="69"/>
      <c r="OAP20" s="69"/>
      <c r="OAQ20" s="69"/>
      <c r="OAR20" s="69"/>
      <c r="OAS20" s="69"/>
      <c r="OAT20" s="69"/>
      <c r="OAU20" s="69"/>
      <c r="OAV20" s="69"/>
      <c r="OAW20" s="69"/>
      <c r="OAX20" s="69"/>
      <c r="OAY20" s="69"/>
      <c r="OAZ20" s="69"/>
      <c r="OBA20" s="69"/>
      <c r="OBB20" s="69"/>
      <c r="OBC20" s="69"/>
      <c r="OBD20" s="69"/>
      <c r="OBE20" s="69"/>
      <c r="OBF20" s="69"/>
      <c r="OBG20" s="69"/>
      <c r="OBH20" s="69"/>
      <c r="OBI20" s="69"/>
      <c r="OBJ20" s="69"/>
      <c r="OBK20" s="69"/>
      <c r="OBL20" s="69"/>
      <c r="OBM20" s="69"/>
      <c r="OBN20" s="69"/>
      <c r="OBO20" s="69"/>
      <c r="OBP20" s="69"/>
      <c r="OBQ20" s="69"/>
      <c r="OBR20" s="69"/>
      <c r="OBS20" s="69"/>
      <c r="OBT20" s="69"/>
      <c r="OBU20" s="69"/>
      <c r="OBV20" s="69"/>
      <c r="OBW20" s="69"/>
      <c r="OBX20" s="69"/>
      <c r="OBY20" s="69"/>
      <c r="OBZ20" s="69"/>
      <c r="OCA20" s="69"/>
      <c r="OCB20" s="69"/>
      <c r="OCC20" s="69"/>
      <c r="OCD20" s="69"/>
      <c r="OCE20" s="69"/>
      <c r="OCF20" s="69"/>
      <c r="OCG20" s="69"/>
      <c r="OCH20" s="69"/>
      <c r="OCI20" s="69"/>
      <c r="OCJ20" s="69"/>
      <c r="OCK20" s="69"/>
      <c r="OCL20" s="69"/>
      <c r="OCM20" s="69"/>
      <c r="OCN20" s="69"/>
      <c r="OCO20" s="69"/>
      <c r="OCP20" s="69"/>
      <c r="OCQ20" s="69"/>
      <c r="OCR20" s="69"/>
      <c r="OCS20" s="69"/>
      <c r="OCT20" s="69"/>
      <c r="OCU20" s="69"/>
      <c r="OCV20" s="69"/>
      <c r="OCW20" s="69"/>
      <c r="OCX20" s="69"/>
      <c r="OCY20" s="69"/>
      <c r="OCZ20" s="69"/>
      <c r="ODA20" s="69"/>
      <c r="ODB20" s="69"/>
      <c r="ODC20" s="69"/>
      <c r="ODD20" s="69"/>
      <c r="ODE20" s="69"/>
      <c r="ODF20" s="69"/>
      <c r="ODG20" s="69"/>
      <c r="ODH20" s="69"/>
      <c r="ODI20" s="69"/>
      <c r="ODJ20" s="69"/>
      <c r="ODK20" s="69"/>
      <c r="ODL20" s="69"/>
      <c r="ODM20" s="69"/>
      <c r="ODN20" s="69"/>
      <c r="ODO20" s="69"/>
      <c r="ODP20" s="69"/>
      <c r="ODQ20" s="69"/>
      <c r="ODR20" s="69"/>
      <c r="ODS20" s="69"/>
      <c r="ODT20" s="69"/>
      <c r="ODU20" s="69"/>
      <c r="ODV20" s="69"/>
      <c r="ODW20" s="69"/>
      <c r="ODX20" s="69"/>
      <c r="ODY20" s="69"/>
      <c r="ODZ20" s="69"/>
      <c r="OEA20" s="69"/>
      <c r="OEB20" s="69"/>
      <c r="OEC20" s="69"/>
      <c r="OED20" s="69"/>
      <c r="OEE20" s="69"/>
      <c r="OEF20" s="69"/>
      <c r="OEG20" s="69"/>
      <c r="OEH20" s="69"/>
      <c r="OEI20" s="69"/>
      <c r="OEJ20" s="69"/>
      <c r="OEK20" s="69"/>
      <c r="OEL20" s="69"/>
      <c r="OEM20" s="69"/>
      <c r="OEN20" s="69"/>
      <c r="OEO20" s="69"/>
      <c r="OEP20" s="69"/>
      <c r="OEQ20" s="69"/>
      <c r="OER20" s="69"/>
      <c r="OES20" s="69"/>
      <c r="OET20" s="69"/>
      <c r="OEU20" s="69"/>
      <c r="OEV20" s="69"/>
      <c r="OEW20" s="69"/>
      <c r="OEX20" s="69"/>
      <c r="OEY20" s="69"/>
      <c r="OEZ20" s="69"/>
      <c r="OFA20" s="69"/>
      <c r="OFB20" s="69"/>
      <c r="OFC20" s="69"/>
      <c r="OFD20" s="69"/>
      <c r="OFE20" s="69"/>
      <c r="OFF20" s="69"/>
      <c r="OFG20" s="69"/>
      <c r="OFH20" s="69"/>
      <c r="OFI20" s="69"/>
      <c r="OFJ20" s="69"/>
      <c r="OFK20" s="69"/>
      <c r="OFL20" s="69"/>
      <c r="OFM20" s="69"/>
      <c r="OFN20" s="69"/>
      <c r="OFO20" s="69"/>
      <c r="OFP20" s="69"/>
      <c r="OFQ20" s="69"/>
      <c r="OFR20" s="69"/>
      <c r="OFS20" s="69"/>
      <c r="OFT20" s="69"/>
      <c r="OFU20" s="69"/>
      <c r="OFV20" s="69"/>
      <c r="OFW20" s="69"/>
      <c r="OFX20" s="69"/>
      <c r="OFY20" s="69"/>
      <c r="OFZ20" s="69"/>
      <c r="OGA20" s="69"/>
      <c r="OGB20" s="69"/>
      <c r="OGC20" s="69"/>
      <c r="OGD20" s="69"/>
      <c r="OGE20" s="69"/>
      <c r="OGF20" s="69"/>
      <c r="OGG20" s="69"/>
      <c r="OGH20" s="69"/>
      <c r="OGI20" s="69"/>
      <c r="OGJ20" s="69"/>
      <c r="OGK20" s="69"/>
      <c r="OGL20" s="69"/>
      <c r="OGM20" s="69"/>
      <c r="OGN20" s="69"/>
      <c r="OGO20" s="69"/>
      <c r="OGP20" s="69"/>
      <c r="OGQ20" s="69"/>
      <c r="OGR20" s="69"/>
      <c r="OGS20" s="69"/>
      <c r="OGT20" s="69"/>
      <c r="OGU20" s="69"/>
      <c r="OGV20" s="69"/>
      <c r="OGW20" s="69"/>
      <c r="OGX20" s="69"/>
      <c r="OGY20" s="69"/>
      <c r="OGZ20" s="69"/>
      <c r="OHA20" s="69"/>
      <c r="OHB20" s="69"/>
      <c r="OHC20" s="69"/>
      <c r="OHD20" s="69"/>
      <c r="OHE20" s="69"/>
      <c r="OHF20" s="69"/>
      <c r="OHG20" s="69"/>
      <c r="OHH20" s="69"/>
      <c r="OHI20" s="69"/>
      <c r="OHJ20" s="69"/>
      <c r="OHK20" s="69"/>
      <c r="OHL20" s="69"/>
      <c r="OHM20" s="69"/>
      <c r="OHN20" s="69"/>
      <c r="OHO20" s="69"/>
      <c r="OHP20" s="69"/>
      <c r="OHQ20" s="69"/>
      <c r="OHR20" s="69"/>
      <c r="OHS20" s="69"/>
      <c r="OHT20" s="69"/>
      <c r="OHU20" s="69"/>
      <c r="OHV20" s="69"/>
      <c r="OHW20" s="69"/>
      <c r="OHX20" s="69"/>
      <c r="OHY20" s="69"/>
      <c r="OHZ20" s="69"/>
      <c r="OIA20" s="69"/>
      <c r="OIB20" s="69"/>
      <c r="OIC20" s="69"/>
      <c r="OID20" s="69"/>
      <c r="OIE20" s="69"/>
      <c r="OIF20" s="69"/>
      <c r="OIG20" s="69"/>
      <c r="OIH20" s="69"/>
      <c r="OII20" s="69"/>
      <c r="OIJ20" s="69"/>
      <c r="OIK20" s="69"/>
      <c r="OIL20" s="69"/>
      <c r="OIM20" s="69"/>
      <c r="OIN20" s="69"/>
      <c r="OIO20" s="69"/>
      <c r="OIP20" s="69"/>
      <c r="OIQ20" s="69"/>
      <c r="OIR20" s="69"/>
      <c r="OIS20" s="69"/>
      <c r="OIT20" s="69"/>
      <c r="OIU20" s="69"/>
      <c r="OIV20" s="69"/>
      <c r="OIW20" s="69"/>
      <c r="OIX20" s="69"/>
      <c r="OIY20" s="69"/>
      <c r="OIZ20" s="69"/>
      <c r="OJA20" s="69"/>
      <c r="OJB20" s="69"/>
      <c r="OJC20" s="69"/>
      <c r="OJD20" s="69"/>
      <c r="OJE20" s="69"/>
      <c r="OJF20" s="69"/>
      <c r="OJG20" s="69"/>
      <c r="OJH20" s="69"/>
      <c r="OJI20" s="69"/>
      <c r="OJJ20" s="69"/>
      <c r="OJK20" s="69"/>
      <c r="OJL20" s="69"/>
      <c r="OJM20" s="69"/>
      <c r="OJN20" s="69"/>
      <c r="OJO20" s="69"/>
      <c r="OJP20" s="69"/>
      <c r="OJQ20" s="69"/>
      <c r="OJR20" s="69"/>
      <c r="OJS20" s="69"/>
      <c r="OJT20" s="69"/>
      <c r="OJU20" s="69"/>
      <c r="OJV20" s="69"/>
      <c r="OJW20" s="69"/>
      <c r="OJX20" s="69"/>
      <c r="OJY20" s="69"/>
      <c r="OJZ20" s="69"/>
      <c r="OKA20" s="69"/>
      <c r="OKB20" s="69"/>
      <c r="OKC20" s="69"/>
      <c r="OKD20" s="69"/>
      <c r="OKE20" s="69"/>
      <c r="OKF20" s="69"/>
      <c r="OKG20" s="69"/>
      <c r="OKH20" s="69"/>
      <c r="OKI20" s="69"/>
      <c r="OKJ20" s="69"/>
      <c r="OKK20" s="69"/>
      <c r="OKL20" s="69"/>
      <c r="OKM20" s="69"/>
      <c r="OKN20" s="69"/>
      <c r="OKO20" s="69"/>
      <c r="OKP20" s="69"/>
      <c r="OKQ20" s="69"/>
      <c r="OKR20" s="69"/>
      <c r="OKS20" s="69"/>
      <c r="OKT20" s="69"/>
      <c r="OKU20" s="69"/>
      <c r="OKV20" s="69"/>
      <c r="OKW20" s="69"/>
      <c r="OKX20" s="69"/>
      <c r="OKY20" s="69"/>
      <c r="OKZ20" s="69"/>
      <c r="OLA20" s="69"/>
      <c r="OLB20" s="69"/>
      <c r="OLC20" s="69"/>
      <c r="OLD20" s="69"/>
      <c r="OLE20" s="69"/>
      <c r="OLF20" s="69"/>
      <c r="OLG20" s="69"/>
      <c r="OLH20" s="69"/>
      <c r="OLI20" s="69"/>
      <c r="OLJ20" s="69"/>
      <c r="OLK20" s="69"/>
      <c r="OLL20" s="69"/>
      <c r="OLM20" s="69"/>
      <c r="OLN20" s="69"/>
      <c r="OLO20" s="69"/>
      <c r="OLP20" s="69"/>
      <c r="OLQ20" s="69"/>
      <c r="OLR20" s="69"/>
      <c r="OLS20" s="69"/>
      <c r="OLT20" s="69"/>
      <c r="OLU20" s="69"/>
      <c r="OLV20" s="69"/>
      <c r="OLW20" s="69"/>
      <c r="OLX20" s="69"/>
      <c r="OLY20" s="69"/>
      <c r="OLZ20" s="69"/>
      <c r="OMA20" s="69"/>
      <c r="OMB20" s="69"/>
      <c r="OMC20" s="69"/>
      <c r="OMD20" s="69"/>
      <c r="OME20" s="69"/>
      <c r="OMF20" s="69"/>
      <c r="OMG20" s="69"/>
      <c r="OMH20" s="69"/>
      <c r="OMI20" s="69"/>
      <c r="OMJ20" s="69"/>
      <c r="OMK20" s="69"/>
      <c r="OML20" s="69"/>
      <c r="OMM20" s="69"/>
      <c r="OMN20" s="69"/>
      <c r="OMO20" s="69"/>
      <c r="OMP20" s="69"/>
      <c r="OMQ20" s="69"/>
      <c r="OMR20" s="69"/>
      <c r="OMS20" s="69"/>
      <c r="OMT20" s="69"/>
      <c r="OMU20" s="69"/>
      <c r="OMV20" s="69"/>
      <c r="OMW20" s="69"/>
      <c r="OMX20" s="69"/>
      <c r="OMY20" s="69"/>
      <c r="OMZ20" s="69"/>
      <c r="ONA20" s="69"/>
      <c r="ONB20" s="69"/>
      <c r="ONC20" s="69"/>
      <c r="OND20" s="69"/>
      <c r="ONE20" s="69"/>
      <c r="ONF20" s="69"/>
      <c r="ONG20" s="69"/>
      <c r="ONH20" s="69"/>
      <c r="ONI20" s="69"/>
      <c r="ONJ20" s="69"/>
      <c r="ONK20" s="69"/>
      <c r="ONL20" s="69"/>
      <c r="ONM20" s="69"/>
      <c r="ONN20" s="69"/>
      <c r="ONO20" s="69"/>
      <c r="ONP20" s="69"/>
      <c r="ONQ20" s="69"/>
      <c r="ONR20" s="69"/>
      <c r="ONS20" s="69"/>
      <c r="ONT20" s="69"/>
      <c r="ONU20" s="69"/>
      <c r="ONV20" s="69"/>
      <c r="ONW20" s="69"/>
      <c r="ONX20" s="69"/>
      <c r="ONY20" s="69"/>
      <c r="ONZ20" s="69"/>
      <c r="OOA20" s="69"/>
      <c r="OOB20" s="69"/>
      <c r="OOC20" s="69"/>
      <c r="OOD20" s="69"/>
      <c r="OOE20" s="69"/>
      <c r="OOF20" s="69"/>
      <c r="OOG20" s="69"/>
      <c r="OOH20" s="69"/>
      <c r="OOI20" s="69"/>
      <c r="OOJ20" s="69"/>
      <c r="OOK20" s="69"/>
      <c r="OOL20" s="69"/>
      <c r="OOM20" s="69"/>
      <c r="OON20" s="69"/>
      <c r="OOO20" s="69"/>
      <c r="OOP20" s="69"/>
      <c r="OOQ20" s="69"/>
      <c r="OOR20" s="69"/>
      <c r="OOS20" s="69"/>
      <c r="OOT20" s="69"/>
      <c r="OOU20" s="69"/>
      <c r="OOV20" s="69"/>
      <c r="OOW20" s="69"/>
      <c r="OOX20" s="69"/>
      <c r="OOY20" s="69"/>
      <c r="OOZ20" s="69"/>
      <c r="OPA20" s="69"/>
      <c r="OPB20" s="69"/>
      <c r="OPC20" s="69"/>
      <c r="OPD20" s="69"/>
      <c r="OPE20" s="69"/>
      <c r="OPF20" s="69"/>
      <c r="OPG20" s="69"/>
      <c r="OPH20" s="69"/>
      <c r="OPI20" s="69"/>
      <c r="OPJ20" s="69"/>
      <c r="OPK20" s="69"/>
      <c r="OPL20" s="69"/>
      <c r="OPM20" s="69"/>
      <c r="OPN20" s="69"/>
      <c r="OPO20" s="69"/>
      <c r="OPP20" s="69"/>
      <c r="OPQ20" s="69"/>
      <c r="OPR20" s="69"/>
      <c r="OPS20" s="69"/>
      <c r="OPT20" s="69"/>
      <c r="OPU20" s="69"/>
      <c r="OPV20" s="69"/>
      <c r="OPW20" s="69"/>
      <c r="OPX20" s="69"/>
      <c r="OPY20" s="69"/>
      <c r="OPZ20" s="69"/>
      <c r="OQA20" s="69"/>
      <c r="OQB20" s="69"/>
      <c r="OQC20" s="69"/>
      <c r="OQD20" s="69"/>
      <c r="OQE20" s="69"/>
      <c r="OQF20" s="69"/>
      <c r="OQG20" s="69"/>
      <c r="OQH20" s="69"/>
      <c r="OQI20" s="69"/>
      <c r="OQJ20" s="69"/>
      <c r="OQK20" s="69"/>
      <c r="OQL20" s="69"/>
      <c r="OQM20" s="69"/>
      <c r="OQN20" s="69"/>
      <c r="OQO20" s="69"/>
      <c r="OQP20" s="69"/>
      <c r="OQQ20" s="69"/>
      <c r="OQR20" s="69"/>
      <c r="OQS20" s="69"/>
      <c r="OQT20" s="69"/>
      <c r="OQU20" s="69"/>
      <c r="OQV20" s="69"/>
      <c r="OQW20" s="69"/>
      <c r="OQX20" s="69"/>
      <c r="OQY20" s="69"/>
      <c r="OQZ20" s="69"/>
      <c r="ORA20" s="69"/>
      <c r="ORB20" s="69"/>
      <c r="ORC20" s="69"/>
      <c r="ORD20" s="69"/>
      <c r="ORE20" s="69"/>
      <c r="ORF20" s="69"/>
      <c r="ORG20" s="69"/>
      <c r="ORH20" s="69"/>
      <c r="ORI20" s="69"/>
      <c r="ORJ20" s="69"/>
      <c r="ORK20" s="69"/>
      <c r="ORL20" s="69"/>
      <c r="ORM20" s="69"/>
      <c r="ORN20" s="69"/>
      <c r="ORO20" s="69"/>
      <c r="ORP20" s="69"/>
      <c r="ORQ20" s="69"/>
      <c r="ORR20" s="69"/>
      <c r="ORS20" s="69"/>
      <c r="ORT20" s="69"/>
      <c r="ORU20" s="69"/>
      <c r="ORV20" s="69"/>
      <c r="ORW20" s="69"/>
      <c r="ORX20" s="69"/>
      <c r="ORY20" s="69"/>
      <c r="ORZ20" s="69"/>
      <c r="OSA20" s="69"/>
      <c r="OSB20" s="69"/>
      <c r="OSC20" s="69"/>
      <c r="OSD20" s="69"/>
      <c r="OSE20" s="69"/>
      <c r="OSF20" s="69"/>
      <c r="OSG20" s="69"/>
      <c r="OSH20" s="69"/>
      <c r="OSI20" s="69"/>
      <c r="OSJ20" s="69"/>
      <c r="OSK20" s="69"/>
      <c r="OSL20" s="69"/>
      <c r="OSM20" s="69"/>
      <c r="OSN20" s="69"/>
      <c r="OSO20" s="69"/>
      <c r="OSP20" s="69"/>
      <c r="OSQ20" s="69"/>
      <c r="OSR20" s="69"/>
      <c r="OSS20" s="69"/>
      <c r="OST20" s="69"/>
      <c r="OSU20" s="69"/>
      <c r="OSV20" s="69"/>
      <c r="OSW20" s="69"/>
      <c r="OSX20" s="69"/>
      <c r="OSY20" s="69"/>
      <c r="OSZ20" s="69"/>
      <c r="OTA20" s="69"/>
      <c r="OTB20" s="69"/>
      <c r="OTC20" s="69"/>
      <c r="OTD20" s="69"/>
      <c r="OTE20" s="69"/>
      <c r="OTF20" s="69"/>
      <c r="OTG20" s="69"/>
      <c r="OTH20" s="69"/>
      <c r="OTI20" s="69"/>
      <c r="OTJ20" s="69"/>
      <c r="OTK20" s="69"/>
      <c r="OTL20" s="69"/>
      <c r="OTM20" s="69"/>
      <c r="OTN20" s="69"/>
      <c r="OTO20" s="69"/>
      <c r="OTP20" s="69"/>
      <c r="OTQ20" s="69"/>
      <c r="OTR20" s="69"/>
      <c r="OTS20" s="69"/>
      <c r="OTT20" s="69"/>
      <c r="OTU20" s="69"/>
      <c r="OTV20" s="69"/>
      <c r="OTW20" s="69"/>
      <c r="OTX20" s="69"/>
      <c r="OTY20" s="69"/>
      <c r="OTZ20" s="69"/>
      <c r="OUA20" s="69"/>
      <c r="OUB20" s="69"/>
      <c r="OUC20" s="69"/>
      <c r="OUD20" s="69"/>
      <c r="OUE20" s="69"/>
      <c r="OUF20" s="69"/>
      <c r="OUG20" s="69"/>
      <c r="OUH20" s="69"/>
      <c r="OUI20" s="69"/>
      <c r="OUJ20" s="69"/>
      <c r="OUK20" s="69"/>
      <c r="OUL20" s="69"/>
      <c r="OUM20" s="69"/>
      <c r="OUN20" s="69"/>
      <c r="OUO20" s="69"/>
      <c r="OUP20" s="69"/>
      <c r="OUQ20" s="69"/>
      <c r="OUR20" s="69"/>
      <c r="OUS20" s="69"/>
      <c r="OUT20" s="69"/>
      <c r="OUU20" s="69"/>
      <c r="OUV20" s="69"/>
      <c r="OUW20" s="69"/>
      <c r="OUX20" s="69"/>
      <c r="OUY20" s="69"/>
      <c r="OUZ20" s="69"/>
      <c r="OVA20" s="69"/>
      <c r="OVB20" s="69"/>
      <c r="OVC20" s="69"/>
      <c r="OVD20" s="69"/>
      <c r="OVE20" s="69"/>
      <c r="OVF20" s="69"/>
      <c r="OVG20" s="69"/>
      <c r="OVH20" s="69"/>
      <c r="OVI20" s="69"/>
      <c r="OVJ20" s="69"/>
      <c r="OVK20" s="69"/>
      <c r="OVL20" s="69"/>
      <c r="OVM20" s="69"/>
      <c r="OVN20" s="69"/>
      <c r="OVO20" s="69"/>
      <c r="OVP20" s="69"/>
      <c r="OVQ20" s="69"/>
      <c r="OVR20" s="69"/>
      <c r="OVS20" s="69"/>
      <c r="OVT20" s="69"/>
      <c r="OVU20" s="69"/>
      <c r="OVV20" s="69"/>
      <c r="OVW20" s="69"/>
      <c r="OVX20" s="69"/>
      <c r="OVY20" s="69"/>
      <c r="OVZ20" s="69"/>
      <c r="OWA20" s="69"/>
      <c r="OWB20" s="69"/>
      <c r="OWC20" s="69"/>
      <c r="OWD20" s="69"/>
      <c r="OWE20" s="69"/>
      <c r="OWF20" s="69"/>
      <c r="OWG20" s="69"/>
      <c r="OWH20" s="69"/>
      <c r="OWI20" s="69"/>
      <c r="OWJ20" s="69"/>
      <c r="OWK20" s="69"/>
      <c r="OWL20" s="69"/>
      <c r="OWM20" s="69"/>
      <c r="OWN20" s="69"/>
      <c r="OWO20" s="69"/>
      <c r="OWP20" s="69"/>
      <c r="OWQ20" s="69"/>
      <c r="OWR20" s="69"/>
      <c r="OWS20" s="69"/>
      <c r="OWT20" s="69"/>
      <c r="OWU20" s="69"/>
      <c r="OWV20" s="69"/>
      <c r="OWW20" s="69"/>
      <c r="OWX20" s="69"/>
      <c r="OWY20" s="69"/>
      <c r="OWZ20" s="69"/>
      <c r="OXA20" s="69"/>
      <c r="OXB20" s="69"/>
      <c r="OXC20" s="69"/>
      <c r="OXD20" s="69"/>
      <c r="OXE20" s="69"/>
      <c r="OXF20" s="69"/>
      <c r="OXG20" s="69"/>
      <c r="OXH20" s="69"/>
      <c r="OXI20" s="69"/>
      <c r="OXJ20" s="69"/>
      <c r="OXK20" s="69"/>
      <c r="OXL20" s="69"/>
      <c r="OXM20" s="69"/>
      <c r="OXN20" s="69"/>
      <c r="OXO20" s="69"/>
      <c r="OXP20" s="69"/>
      <c r="OXQ20" s="69"/>
      <c r="OXR20" s="69"/>
      <c r="OXS20" s="69"/>
      <c r="OXT20" s="69"/>
      <c r="OXU20" s="69"/>
      <c r="OXV20" s="69"/>
      <c r="OXW20" s="69"/>
      <c r="OXX20" s="69"/>
      <c r="OXY20" s="69"/>
      <c r="OXZ20" s="69"/>
      <c r="OYA20" s="69"/>
      <c r="OYB20" s="69"/>
      <c r="OYC20" s="69"/>
      <c r="OYD20" s="69"/>
      <c r="OYE20" s="69"/>
      <c r="OYF20" s="69"/>
      <c r="OYG20" s="69"/>
      <c r="OYH20" s="69"/>
      <c r="OYI20" s="69"/>
      <c r="OYJ20" s="69"/>
      <c r="OYK20" s="69"/>
      <c r="OYL20" s="69"/>
      <c r="OYM20" s="69"/>
      <c r="OYN20" s="69"/>
      <c r="OYO20" s="69"/>
      <c r="OYP20" s="69"/>
      <c r="OYQ20" s="69"/>
      <c r="OYR20" s="69"/>
      <c r="OYS20" s="69"/>
      <c r="OYT20" s="69"/>
      <c r="OYU20" s="69"/>
      <c r="OYV20" s="69"/>
      <c r="OYW20" s="69"/>
      <c r="OYX20" s="69"/>
      <c r="OYY20" s="69"/>
      <c r="OYZ20" s="69"/>
      <c r="OZA20" s="69"/>
      <c r="OZB20" s="69"/>
      <c r="OZC20" s="69"/>
      <c r="OZD20" s="69"/>
      <c r="OZE20" s="69"/>
      <c r="OZF20" s="69"/>
      <c r="OZG20" s="69"/>
      <c r="OZH20" s="69"/>
      <c r="OZI20" s="69"/>
      <c r="OZJ20" s="69"/>
      <c r="OZK20" s="69"/>
      <c r="OZL20" s="69"/>
      <c r="OZM20" s="69"/>
      <c r="OZN20" s="69"/>
      <c r="OZO20" s="69"/>
      <c r="OZP20" s="69"/>
      <c r="OZQ20" s="69"/>
      <c r="OZR20" s="69"/>
      <c r="OZS20" s="69"/>
      <c r="OZT20" s="69"/>
      <c r="OZU20" s="69"/>
      <c r="OZV20" s="69"/>
      <c r="OZW20" s="69"/>
      <c r="OZX20" s="69"/>
      <c r="OZY20" s="69"/>
      <c r="OZZ20" s="69"/>
      <c r="PAA20" s="69"/>
      <c r="PAB20" s="69"/>
      <c r="PAC20" s="69"/>
      <c r="PAD20" s="69"/>
      <c r="PAE20" s="69"/>
      <c r="PAF20" s="69"/>
      <c r="PAG20" s="69"/>
      <c r="PAH20" s="69"/>
      <c r="PAI20" s="69"/>
      <c r="PAJ20" s="69"/>
      <c r="PAK20" s="69"/>
      <c r="PAL20" s="69"/>
      <c r="PAM20" s="69"/>
      <c r="PAN20" s="69"/>
      <c r="PAO20" s="69"/>
      <c r="PAP20" s="69"/>
      <c r="PAQ20" s="69"/>
      <c r="PAR20" s="69"/>
      <c r="PAS20" s="69"/>
      <c r="PAT20" s="69"/>
      <c r="PAU20" s="69"/>
      <c r="PAV20" s="69"/>
      <c r="PAW20" s="69"/>
      <c r="PAX20" s="69"/>
      <c r="PAY20" s="69"/>
      <c r="PAZ20" s="69"/>
      <c r="PBA20" s="69"/>
      <c r="PBB20" s="69"/>
      <c r="PBC20" s="69"/>
      <c r="PBD20" s="69"/>
      <c r="PBE20" s="69"/>
      <c r="PBF20" s="69"/>
      <c r="PBG20" s="69"/>
      <c r="PBH20" s="69"/>
      <c r="PBI20" s="69"/>
      <c r="PBJ20" s="69"/>
      <c r="PBK20" s="69"/>
      <c r="PBL20" s="69"/>
      <c r="PBM20" s="69"/>
      <c r="PBN20" s="69"/>
      <c r="PBO20" s="69"/>
      <c r="PBP20" s="69"/>
      <c r="PBQ20" s="69"/>
      <c r="PBR20" s="69"/>
      <c r="PBS20" s="69"/>
      <c r="PBT20" s="69"/>
      <c r="PBU20" s="69"/>
      <c r="PBV20" s="69"/>
      <c r="PBW20" s="69"/>
      <c r="PBX20" s="69"/>
      <c r="PBY20" s="69"/>
      <c r="PBZ20" s="69"/>
      <c r="PCA20" s="69"/>
      <c r="PCB20" s="69"/>
      <c r="PCC20" s="69"/>
      <c r="PCD20" s="69"/>
      <c r="PCE20" s="69"/>
      <c r="PCF20" s="69"/>
      <c r="PCG20" s="69"/>
      <c r="PCH20" s="69"/>
      <c r="PCI20" s="69"/>
      <c r="PCJ20" s="69"/>
      <c r="PCK20" s="69"/>
      <c r="PCL20" s="69"/>
      <c r="PCM20" s="69"/>
      <c r="PCN20" s="69"/>
      <c r="PCO20" s="69"/>
      <c r="PCP20" s="69"/>
      <c r="PCQ20" s="69"/>
      <c r="PCR20" s="69"/>
      <c r="PCS20" s="69"/>
      <c r="PCT20" s="69"/>
      <c r="PCU20" s="69"/>
      <c r="PCV20" s="69"/>
      <c r="PCW20" s="69"/>
      <c r="PCX20" s="69"/>
      <c r="PCY20" s="69"/>
      <c r="PCZ20" s="69"/>
      <c r="PDA20" s="69"/>
      <c r="PDB20" s="69"/>
      <c r="PDC20" s="69"/>
      <c r="PDD20" s="69"/>
      <c r="PDE20" s="69"/>
      <c r="PDF20" s="69"/>
      <c r="PDG20" s="69"/>
      <c r="PDH20" s="69"/>
      <c r="PDI20" s="69"/>
      <c r="PDJ20" s="69"/>
      <c r="PDK20" s="69"/>
      <c r="PDL20" s="69"/>
      <c r="PDM20" s="69"/>
      <c r="PDN20" s="69"/>
      <c r="PDO20" s="69"/>
      <c r="PDP20" s="69"/>
      <c r="PDQ20" s="69"/>
      <c r="PDR20" s="69"/>
      <c r="PDS20" s="69"/>
      <c r="PDT20" s="69"/>
      <c r="PDU20" s="69"/>
      <c r="PDV20" s="69"/>
      <c r="PDW20" s="69"/>
      <c r="PDX20" s="69"/>
      <c r="PDY20" s="69"/>
      <c r="PDZ20" s="69"/>
      <c r="PEA20" s="69"/>
      <c r="PEB20" s="69"/>
      <c r="PEC20" s="69"/>
      <c r="PED20" s="69"/>
      <c r="PEE20" s="69"/>
      <c r="PEF20" s="69"/>
      <c r="PEG20" s="69"/>
      <c r="PEH20" s="69"/>
      <c r="PEI20" s="69"/>
      <c r="PEJ20" s="69"/>
      <c r="PEK20" s="69"/>
      <c r="PEL20" s="69"/>
      <c r="PEM20" s="69"/>
      <c r="PEN20" s="69"/>
      <c r="PEO20" s="69"/>
      <c r="PEP20" s="69"/>
      <c r="PEQ20" s="69"/>
      <c r="PER20" s="69"/>
      <c r="PES20" s="69"/>
      <c r="PET20" s="69"/>
      <c r="PEU20" s="69"/>
      <c r="PEV20" s="69"/>
      <c r="PEW20" s="69"/>
      <c r="PEX20" s="69"/>
      <c r="PEY20" s="69"/>
      <c r="PEZ20" s="69"/>
      <c r="PFA20" s="69"/>
      <c r="PFB20" s="69"/>
      <c r="PFC20" s="69"/>
      <c r="PFD20" s="69"/>
      <c r="PFE20" s="69"/>
      <c r="PFF20" s="69"/>
      <c r="PFG20" s="69"/>
      <c r="PFH20" s="69"/>
      <c r="PFI20" s="69"/>
      <c r="PFJ20" s="69"/>
      <c r="PFK20" s="69"/>
      <c r="PFL20" s="69"/>
      <c r="PFM20" s="69"/>
      <c r="PFN20" s="69"/>
      <c r="PFO20" s="69"/>
      <c r="PFP20" s="69"/>
      <c r="PFQ20" s="69"/>
      <c r="PFR20" s="69"/>
      <c r="PFS20" s="69"/>
      <c r="PFT20" s="69"/>
      <c r="PFU20" s="69"/>
      <c r="PFV20" s="69"/>
      <c r="PFW20" s="69"/>
      <c r="PFX20" s="69"/>
      <c r="PFY20" s="69"/>
      <c r="PFZ20" s="69"/>
      <c r="PGA20" s="69"/>
      <c r="PGB20" s="69"/>
      <c r="PGC20" s="69"/>
      <c r="PGD20" s="69"/>
      <c r="PGE20" s="69"/>
      <c r="PGF20" s="69"/>
      <c r="PGG20" s="69"/>
      <c r="PGH20" s="69"/>
      <c r="PGI20" s="69"/>
      <c r="PGJ20" s="69"/>
      <c r="PGK20" s="69"/>
      <c r="PGL20" s="69"/>
      <c r="PGM20" s="69"/>
      <c r="PGN20" s="69"/>
      <c r="PGO20" s="69"/>
      <c r="PGP20" s="69"/>
      <c r="PGQ20" s="69"/>
      <c r="PGR20" s="69"/>
      <c r="PGS20" s="69"/>
      <c r="PGT20" s="69"/>
      <c r="PGU20" s="69"/>
      <c r="PGV20" s="69"/>
      <c r="PGW20" s="69"/>
      <c r="PGX20" s="69"/>
      <c r="PGY20" s="69"/>
      <c r="PGZ20" s="69"/>
      <c r="PHA20" s="69"/>
      <c r="PHB20" s="69"/>
      <c r="PHC20" s="69"/>
      <c r="PHD20" s="69"/>
      <c r="PHE20" s="69"/>
      <c r="PHF20" s="69"/>
      <c r="PHG20" s="69"/>
      <c r="PHH20" s="69"/>
      <c r="PHI20" s="69"/>
      <c r="PHJ20" s="69"/>
      <c r="PHK20" s="69"/>
      <c r="PHL20" s="69"/>
      <c r="PHM20" s="69"/>
      <c r="PHN20" s="69"/>
      <c r="PHO20" s="69"/>
      <c r="PHP20" s="69"/>
      <c r="PHQ20" s="69"/>
      <c r="PHR20" s="69"/>
      <c r="PHS20" s="69"/>
      <c r="PHT20" s="69"/>
      <c r="PHU20" s="69"/>
      <c r="PHV20" s="69"/>
      <c r="PHW20" s="69"/>
      <c r="PHX20" s="69"/>
      <c r="PHY20" s="69"/>
      <c r="PHZ20" s="69"/>
      <c r="PIA20" s="69"/>
      <c r="PIB20" s="69"/>
      <c r="PIC20" s="69"/>
      <c r="PID20" s="69"/>
      <c r="PIE20" s="69"/>
      <c r="PIF20" s="69"/>
      <c r="PIG20" s="69"/>
      <c r="PIH20" s="69"/>
      <c r="PII20" s="69"/>
      <c r="PIJ20" s="69"/>
      <c r="PIK20" s="69"/>
      <c r="PIL20" s="69"/>
      <c r="PIM20" s="69"/>
      <c r="PIN20" s="69"/>
      <c r="PIO20" s="69"/>
      <c r="PIP20" s="69"/>
      <c r="PIQ20" s="69"/>
      <c r="PIR20" s="69"/>
      <c r="PIS20" s="69"/>
      <c r="PIT20" s="69"/>
      <c r="PIU20" s="69"/>
      <c r="PIV20" s="69"/>
      <c r="PIW20" s="69"/>
      <c r="PIX20" s="69"/>
      <c r="PIY20" s="69"/>
      <c r="PIZ20" s="69"/>
      <c r="PJA20" s="69"/>
      <c r="PJB20" s="69"/>
      <c r="PJC20" s="69"/>
      <c r="PJD20" s="69"/>
      <c r="PJE20" s="69"/>
      <c r="PJF20" s="69"/>
      <c r="PJG20" s="69"/>
      <c r="PJH20" s="69"/>
      <c r="PJI20" s="69"/>
      <c r="PJJ20" s="69"/>
      <c r="PJK20" s="69"/>
      <c r="PJL20" s="69"/>
      <c r="PJM20" s="69"/>
      <c r="PJN20" s="69"/>
      <c r="PJO20" s="69"/>
      <c r="PJP20" s="69"/>
      <c r="PJQ20" s="69"/>
      <c r="PJR20" s="69"/>
      <c r="PJS20" s="69"/>
      <c r="PJT20" s="69"/>
      <c r="PJU20" s="69"/>
      <c r="PJV20" s="69"/>
      <c r="PJW20" s="69"/>
      <c r="PJX20" s="69"/>
      <c r="PJY20" s="69"/>
      <c r="PJZ20" s="69"/>
      <c r="PKA20" s="69"/>
      <c r="PKB20" s="69"/>
      <c r="PKC20" s="69"/>
      <c r="PKD20" s="69"/>
      <c r="PKE20" s="69"/>
      <c r="PKF20" s="69"/>
      <c r="PKG20" s="69"/>
      <c r="PKH20" s="69"/>
      <c r="PKI20" s="69"/>
      <c r="PKJ20" s="69"/>
      <c r="PKK20" s="69"/>
      <c r="PKL20" s="69"/>
      <c r="PKM20" s="69"/>
      <c r="PKN20" s="69"/>
      <c r="PKO20" s="69"/>
      <c r="PKP20" s="69"/>
      <c r="PKQ20" s="69"/>
      <c r="PKR20" s="69"/>
      <c r="PKS20" s="69"/>
      <c r="PKT20" s="69"/>
      <c r="PKU20" s="69"/>
      <c r="PKV20" s="69"/>
      <c r="PKW20" s="69"/>
      <c r="PKX20" s="69"/>
      <c r="PKY20" s="69"/>
      <c r="PKZ20" s="69"/>
      <c r="PLA20" s="69"/>
      <c r="PLB20" s="69"/>
      <c r="PLC20" s="69"/>
      <c r="PLD20" s="69"/>
      <c r="PLE20" s="69"/>
      <c r="PLF20" s="69"/>
      <c r="PLG20" s="69"/>
      <c r="PLH20" s="69"/>
      <c r="PLI20" s="69"/>
      <c r="PLJ20" s="69"/>
      <c r="PLK20" s="69"/>
      <c r="PLL20" s="69"/>
      <c r="PLM20" s="69"/>
      <c r="PLN20" s="69"/>
      <c r="PLO20" s="69"/>
      <c r="PLP20" s="69"/>
      <c r="PLQ20" s="69"/>
      <c r="PLR20" s="69"/>
      <c r="PLS20" s="69"/>
      <c r="PLT20" s="69"/>
      <c r="PLU20" s="69"/>
      <c r="PLV20" s="69"/>
      <c r="PLW20" s="69"/>
      <c r="PLX20" s="69"/>
      <c r="PLY20" s="69"/>
      <c r="PLZ20" s="69"/>
      <c r="PMA20" s="69"/>
      <c r="PMB20" s="69"/>
      <c r="PMC20" s="69"/>
      <c r="PMD20" s="69"/>
      <c r="PME20" s="69"/>
      <c r="PMF20" s="69"/>
      <c r="PMG20" s="69"/>
      <c r="PMH20" s="69"/>
      <c r="PMI20" s="69"/>
      <c r="PMJ20" s="69"/>
      <c r="PMK20" s="69"/>
      <c r="PML20" s="69"/>
      <c r="PMM20" s="69"/>
      <c r="PMN20" s="69"/>
      <c r="PMO20" s="69"/>
      <c r="PMP20" s="69"/>
      <c r="PMQ20" s="69"/>
      <c r="PMR20" s="69"/>
      <c r="PMS20" s="69"/>
      <c r="PMT20" s="69"/>
      <c r="PMU20" s="69"/>
      <c r="PMV20" s="69"/>
      <c r="PMW20" s="69"/>
      <c r="PMX20" s="69"/>
      <c r="PMY20" s="69"/>
      <c r="PMZ20" s="69"/>
      <c r="PNA20" s="69"/>
      <c r="PNB20" s="69"/>
      <c r="PNC20" s="69"/>
      <c r="PND20" s="69"/>
      <c r="PNE20" s="69"/>
      <c r="PNF20" s="69"/>
      <c r="PNG20" s="69"/>
      <c r="PNH20" s="69"/>
      <c r="PNI20" s="69"/>
      <c r="PNJ20" s="69"/>
      <c r="PNK20" s="69"/>
      <c r="PNL20" s="69"/>
      <c r="PNM20" s="69"/>
      <c r="PNN20" s="69"/>
      <c r="PNO20" s="69"/>
      <c r="PNP20" s="69"/>
      <c r="PNQ20" s="69"/>
      <c r="PNR20" s="69"/>
      <c r="PNS20" s="69"/>
      <c r="PNT20" s="69"/>
      <c r="PNU20" s="69"/>
      <c r="PNV20" s="69"/>
      <c r="PNW20" s="69"/>
      <c r="PNX20" s="69"/>
      <c r="PNY20" s="69"/>
      <c r="PNZ20" s="69"/>
      <c r="POA20" s="69"/>
      <c r="POB20" s="69"/>
      <c r="POC20" s="69"/>
      <c r="POD20" s="69"/>
      <c r="POE20" s="69"/>
      <c r="POF20" s="69"/>
      <c r="POG20" s="69"/>
      <c r="POH20" s="69"/>
      <c r="POI20" s="69"/>
      <c r="POJ20" s="69"/>
      <c r="POK20" s="69"/>
      <c r="POL20" s="69"/>
      <c r="POM20" s="69"/>
      <c r="PON20" s="69"/>
      <c r="POO20" s="69"/>
      <c r="POP20" s="69"/>
      <c r="POQ20" s="69"/>
      <c r="POR20" s="69"/>
      <c r="POS20" s="69"/>
      <c r="POT20" s="69"/>
      <c r="POU20" s="69"/>
      <c r="POV20" s="69"/>
      <c r="POW20" s="69"/>
      <c r="POX20" s="69"/>
      <c r="POY20" s="69"/>
      <c r="POZ20" s="69"/>
      <c r="PPA20" s="69"/>
      <c r="PPB20" s="69"/>
      <c r="PPC20" s="69"/>
      <c r="PPD20" s="69"/>
      <c r="PPE20" s="69"/>
      <c r="PPF20" s="69"/>
      <c r="PPG20" s="69"/>
      <c r="PPH20" s="69"/>
      <c r="PPI20" s="69"/>
      <c r="PPJ20" s="69"/>
      <c r="PPK20" s="69"/>
      <c r="PPL20" s="69"/>
      <c r="PPM20" s="69"/>
      <c r="PPN20" s="69"/>
      <c r="PPO20" s="69"/>
      <c r="PPP20" s="69"/>
      <c r="PPQ20" s="69"/>
      <c r="PPR20" s="69"/>
      <c r="PPS20" s="69"/>
      <c r="PPT20" s="69"/>
      <c r="PPU20" s="69"/>
      <c r="PPV20" s="69"/>
      <c r="PPW20" s="69"/>
      <c r="PPX20" s="69"/>
      <c r="PPY20" s="69"/>
      <c r="PPZ20" s="69"/>
      <c r="PQA20" s="69"/>
      <c r="PQB20" s="69"/>
      <c r="PQC20" s="69"/>
      <c r="PQD20" s="69"/>
      <c r="PQE20" s="69"/>
      <c r="PQF20" s="69"/>
      <c r="PQG20" s="69"/>
      <c r="PQH20" s="69"/>
      <c r="PQI20" s="69"/>
      <c r="PQJ20" s="69"/>
      <c r="PQK20" s="69"/>
      <c r="PQL20" s="69"/>
      <c r="PQM20" s="69"/>
      <c r="PQN20" s="69"/>
      <c r="PQO20" s="69"/>
      <c r="PQP20" s="69"/>
      <c r="PQQ20" s="69"/>
      <c r="PQR20" s="69"/>
      <c r="PQS20" s="69"/>
      <c r="PQT20" s="69"/>
      <c r="PQU20" s="69"/>
      <c r="PQV20" s="69"/>
      <c r="PQW20" s="69"/>
      <c r="PQX20" s="69"/>
      <c r="PQY20" s="69"/>
      <c r="PQZ20" s="69"/>
      <c r="PRA20" s="69"/>
      <c r="PRB20" s="69"/>
      <c r="PRC20" s="69"/>
      <c r="PRD20" s="69"/>
      <c r="PRE20" s="69"/>
      <c r="PRF20" s="69"/>
      <c r="PRG20" s="69"/>
      <c r="PRH20" s="69"/>
      <c r="PRI20" s="69"/>
      <c r="PRJ20" s="69"/>
      <c r="PRK20" s="69"/>
      <c r="PRL20" s="69"/>
      <c r="PRM20" s="69"/>
      <c r="PRN20" s="69"/>
      <c r="PRO20" s="69"/>
      <c r="PRP20" s="69"/>
      <c r="PRQ20" s="69"/>
      <c r="PRR20" s="69"/>
      <c r="PRS20" s="69"/>
      <c r="PRT20" s="69"/>
      <c r="PRU20" s="69"/>
      <c r="PRV20" s="69"/>
      <c r="PRW20" s="69"/>
      <c r="PRX20" s="69"/>
      <c r="PRY20" s="69"/>
      <c r="PRZ20" s="69"/>
      <c r="PSA20" s="69"/>
      <c r="PSB20" s="69"/>
      <c r="PSC20" s="69"/>
      <c r="PSD20" s="69"/>
      <c r="PSE20" s="69"/>
      <c r="PSF20" s="69"/>
      <c r="PSG20" s="69"/>
      <c r="PSH20" s="69"/>
      <c r="PSI20" s="69"/>
      <c r="PSJ20" s="69"/>
      <c r="PSK20" s="69"/>
      <c r="PSL20" s="69"/>
      <c r="PSM20" s="69"/>
      <c r="PSN20" s="69"/>
      <c r="PSO20" s="69"/>
      <c r="PSP20" s="69"/>
      <c r="PSQ20" s="69"/>
      <c r="PSR20" s="69"/>
      <c r="PSS20" s="69"/>
      <c r="PST20" s="69"/>
      <c r="PSU20" s="69"/>
      <c r="PSV20" s="69"/>
      <c r="PSW20" s="69"/>
      <c r="PSX20" s="69"/>
      <c r="PSY20" s="69"/>
      <c r="PSZ20" s="69"/>
      <c r="PTA20" s="69"/>
      <c r="PTB20" s="69"/>
      <c r="PTC20" s="69"/>
      <c r="PTD20" s="69"/>
      <c r="PTE20" s="69"/>
      <c r="PTF20" s="69"/>
      <c r="PTG20" s="69"/>
      <c r="PTH20" s="69"/>
      <c r="PTI20" s="69"/>
      <c r="PTJ20" s="69"/>
      <c r="PTK20" s="69"/>
      <c r="PTL20" s="69"/>
      <c r="PTM20" s="69"/>
      <c r="PTN20" s="69"/>
      <c r="PTO20" s="69"/>
      <c r="PTP20" s="69"/>
      <c r="PTQ20" s="69"/>
      <c r="PTR20" s="69"/>
      <c r="PTS20" s="69"/>
      <c r="PTT20" s="69"/>
      <c r="PTU20" s="69"/>
      <c r="PTV20" s="69"/>
      <c r="PTW20" s="69"/>
      <c r="PTX20" s="69"/>
      <c r="PTY20" s="69"/>
      <c r="PTZ20" s="69"/>
      <c r="PUA20" s="69"/>
      <c r="PUB20" s="69"/>
      <c r="PUC20" s="69"/>
      <c r="PUD20" s="69"/>
      <c r="PUE20" s="69"/>
      <c r="PUF20" s="69"/>
      <c r="PUG20" s="69"/>
      <c r="PUH20" s="69"/>
      <c r="PUI20" s="69"/>
      <c r="PUJ20" s="69"/>
      <c r="PUK20" s="69"/>
      <c r="PUL20" s="69"/>
      <c r="PUM20" s="69"/>
      <c r="PUN20" s="69"/>
      <c r="PUO20" s="69"/>
      <c r="PUP20" s="69"/>
      <c r="PUQ20" s="69"/>
      <c r="PUR20" s="69"/>
      <c r="PUS20" s="69"/>
      <c r="PUT20" s="69"/>
      <c r="PUU20" s="69"/>
      <c r="PUV20" s="69"/>
      <c r="PUW20" s="69"/>
      <c r="PUX20" s="69"/>
      <c r="PUY20" s="69"/>
      <c r="PUZ20" s="69"/>
      <c r="PVA20" s="69"/>
      <c r="PVB20" s="69"/>
      <c r="PVC20" s="69"/>
      <c r="PVD20" s="69"/>
      <c r="PVE20" s="69"/>
      <c r="PVF20" s="69"/>
      <c r="PVG20" s="69"/>
      <c r="PVH20" s="69"/>
      <c r="PVI20" s="69"/>
      <c r="PVJ20" s="69"/>
      <c r="PVK20" s="69"/>
      <c r="PVL20" s="69"/>
      <c r="PVM20" s="69"/>
      <c r="PVN20" s="69"/>
      <c r="PVO20" s="69"/>
      <c r="PVP20" s="69"/>
      <c r="PVQ20" s="69"/>
      <c r="PVR20" s="69"/>
      <c r="PVS20" s="69"/>
      <c r="PVT20" s="69"/>
      <c r="PVU20" s="69"/>
      <c r="PVV20" s="69"/>
      <c r="PVW20" s="69"/>
      <c r="PVX20" s="69"/>
      <c r="PVY20" s="69"/>
      <c r="PVZ20" s="69"/>
      <c r="PWA20" s="69"/>
      <c r="PWB20" s="69"/>
      <c r="PWC20" s="69"/>
      <c r="PWD20" s="69"/>
      <c r="PWE20" s="69"/>
      <c r="PWF20" s="69"/>
      <c r="PWG20" s="69"/>
      <c r="PWH20" s="69"/>
      <c r="PWI20" s="69"/>
      <c r="PWJ20" s="69"/>
      <c r="PWK20" s="69"/>
      <c r="PWL20" s="69"/>
      <c r="PWM20" s="69"/>
      <c r="PWN20" s="69"/>
      <c r="PWO20" s="69"/>
      <c r="PWP20" s="69"/>
      <c r="PWQ20" s="69"/>
      <c r="PWR20" s="69"/>
      <c r="PWS20" s="69"/>
      <c r="PWT20" s="69"/>
      <c r="PWU20" s="69"/>
      <c r="PWV20" s="69"/>
      <c r="PWW20" s="69"/>
      <c r="PWX20" s="69"/>
      <c r="PWY20" s="69"/>
      <c r="PWZ20" s="69"/>
      <c r="PXA20" s="69"/>
      <c r="PXB20" s="69"/>
      <c r="PXC20" s="69"/>
      <c r="PXD20" s="69"/>
      <c r="PXE20" s="69"/>
      <c r="PXF20" s="69"/>
      <c r="PXG20" s="69"/>
      <c r="PXH20" s="69"/>
      <c r="PXI20" s="69"/>
      <c r="PXJ20" s="69"/>
      <c r="PXK20" s="69"/>
      <c r="PXL20" s="69"/>
      <c r="PXM20" s="69"/>
      <c r="PXN20" s="69"/>
      <c r="PXO20" s="69"/>
      <c r="PXP20" s="69"/>
      <c r="PXQ20" s="69"/>
      <c r="PXR20" s="69"/>
      <c r="PXS20" s="69"/>
      <c r="PXT20" s="69"/>
      <c r="PXU20" s="69"/>
      <c r="PXV20" s="69"/>
      <c r="PXW20" s="69"/>
      <c r="PXX20" s="69"/>
      <c r="PXY20" s="69"/>
      <c r="PXZ20" s="69"/>
      <c r="PYA20" s="69"/>
      <c r="PYB20" s="69"/>
      <c r="PYC20" s="69"/>
      <c r="PYD20" s="69"/>
      <c r="PYE20" s="69"/>
      <c r="PYF20" s="69"/>
      <c r="PYG20" s="69"/>
      <c r="PYH20" s="69"/>
      <c r="PYI20" s="69"/>
      <c r="PYJ20" s="69"/>
      <c r="PYK20" s="69"/>
      <c r="PYL20" s="69"/>
      <c r="PYM20" s="69"/>
      <c r="PYN20" s="69"/>
      <c r="PYO20" s="69"/>
      <c r="PYP20" s="69"/>
      <c r="PYQ20" s="69"/>
      <c r="PYR20" s="69"/>
      <c r="PYS20" s="69"/>
      <c r="PYT20" s="69"/>
      <c r="PYU20" s="69"/>
      <c r="PYV20" s="69"/>
      <c r="PYW20" s="69"/>
      <c r="PYX20" s="69"/>
      <c r="PYY20" s="69"/>
      <c r="PYZ20" s="69"/>
      <c r="PZA20" s="69"/>
      <c r="PZB20" s="69"/>
      <c r="PZC20" s="69"/>
      <c r="PZD20" s="69"/>
      <c r="PZE20" s="69"/>
      <c r="PZF20" s="69"/>
      <c r="PZG20" s="69"/>
      <c r="PZH20" s="69"/>
      <c r="PZI20" s="69"/>
      <c r="PZJ20" s="69"/>
      <c r="PZK20" s="69"/>
      <c r="PZL20" s="69"/>
      <c r="PZM20" s="69"/>
      <c r="PZN20" s="69"/>
      <c r="PZO20" s="69"/>
      <c r="PZP20" s="69"/>
      <c r="PZQ20" s="69"/>
      <c r="PZR20" s="69"/>
      <c r="PZS20" s="69"/>
      <c r="PZT20" s="69"/>
      <c r="PZU20" s="69"/>
      <c r="PZV20" s="69"/>
      <c r="PZW20" s="69"/>
      <c r="PZX20" s="69"/>
      <c r="PZY20" s="69"/>
      <c r="PZZ20" s="69"/>
      <c r="QAA20" s="69"/>
      <c r="QAB20" s="69"/>
      <c r="QAC20" s="69"/>
      <c r="QAD20" s="69"/>
      <c r="QAE20" s="69"/>
      <c r="QAF20" s="69"/>
      <c r="QAG20" s="69"/>
      <c r="QAH20" s="69"/>
      <c r="QAI20" s="69"/>
      <c r="QAJ20" s="69"/>
      <c r="QAK20" s="69"/>
      <c r="QAL20" s="69"/>
      <c r="QAM20" s="69"/>
      <c r="QAN20" s="69"/>
      <c r="QAO20" s="69"/>
      <c r="QAP20" s="69"/>
      <c r="QAQ20" s="69"/>
      <c r="QAR20" s="69"/>
      <c r="QAS20" s="69"/>
      <c r="QAT20" s="69"/>
      <c r="QAU20" s="69"/>
      <c r="QAV20" s="69"/>
      <c r="QAW20" s="69"/>
      <c r="QAX20" s="69"/>
      <c r="QAY20" s="69"/>
      <c r="QAZ20" s="69"/>
      <c r="QBA20" s="69"/>
      <c r="QBB20" s="69"/>
      <c r="QBC20" s="69"/>
      <c r="QBD20" s="69"/>
      <c r="QBE20" s="69"/>
      <c r="QBF20" s="69"/>
      <c r="QBG20" s="69"/>
      <c r="QBH20" s="69"/>
      <c r="QBI20" s="69"/>
      <c r="QBJ20" s="69"/>
      <c r="QBK20" s="69"/>
      <c r="QBL20" s="69"/>
      <c r="QBM20" s="69"/>
      <c r="QBN20" s="69"/>
      <c r="QBO20" s="69"/>
      <c r="QBP20" s="69"/>
      <c r="QBQ20" s="69"/>
      <c r="QBR20" s="69"/>
      <c r="QBS20" s="69"/>
      <c r="QBT20" s="69"/>
      <c r="QBU20" s="69"/>
      <c r="QBV20" s="69"/>
      <c r="QBW20" s="69"/>
      <c r="QBX20" s="69"/>
      <c r="QBY20" s="69"/>
      <c r="QBZ20" s="69"/>
      <c r="QCA20" s="69"/>
      <c r="QCB20" s="69"/>
      <c r="QCC20" s="69"/>
      <c r="QCD20" s="69"/>
      <c r="QCE20" s="69"/>
      <c r="QCF20" s="69"/>
      <c r="QCG20" s="69"/>
      <c r="QCH20" s="69"/>
      <c r="QCI20" s="69"/>
      <c r="QCJ20" s="69"/>
      <c r="QCK20" s="69"/>
      <c r="QCL20" s="69"/>
      <c r="QCM20" s="69"/>
      <c r="QCN20" s="69"/>
      <c r="QCO20" s="69"/>
      <c r="QCP20" s="69"/>
      <c r="QCQ20" s="69"/>
      <c r="QCR20" s="69"/>
      <c r="QCS20" s="69"/>
      <c r="QCT20" s="69"/>
      <c r="QCU20" s="69"/>
      <c r="QCV20" s="69"/>
      <c r="QCW20" s="69"/>
      <c r="QCX20" s="69"/>
      <c r="QCY20" s="69"/>
      <c r="QCZ20" s="69"/>
      <c r="QDA20" s="69"/>
      <c r="QDB20" s="69"/>
      <c r="QDC20" s="69"/>
      <c r="QDD20" s="69"/>
      <c r="QDE20" s="69"/>
      <c r="QDF20" s="69"/>
      <c r="QDG20" s="69"/>
      <c r="QDH20" s="69"/>
      <c r="QDI20" s="69"/>
      <c r="QDJ20" s="69"/>
      <c r="QDK20" s="69"/>
      <c r="QDL20" s="69"/>
      <c r="QDM20" s="69"/>
      <c r="QDN20" s="69"/>
      <c r="QDO20" s="69"/>
      <c r="QDP20" s="69"/>
      <c r="QDQ20" s="69"/>
      <c r="QDR20" s="69"/>
      <c r="QDS20" s="69"/>
      <c r="QDT20" s="69"/>
      <c r="QDU20" s="69"/>
      <c r="QDV20" s="69"/>
      <c r="QDW20" s="69"/>
      <c r="QDX20" s="69"/>
      <c r="QDY20" s="69"/>
      <c r="QDZ20" s="69"/>
      <c r="QEA20" s="69"/>
      <c r="QEB20" s="69"/>
      <c r="QEC20" s="69"/>
      <c r="QED20" s="69"/>
      <c r="QEE20" s="69"/>
      <c r="QEF20" s="69"/>
      <c r="QEG20" s="69"/>
      <c r="QEH20" s="69"/>
      <c r="QEI20" s="69"/>
      <c r="QEJ20" s="69"/>
      <c r="QEK20" s="69"/>
      <c r="QEL20" s="69"/>
      <c r="QEM20" s="69"/>
      <c r="QEN20" s="69"/>
      <c r="QEO20" s="69"/>
      <c r="QEP20" s="69"/>
      <c r="QEQ20" s="69"/>
      <c r="QER20" s="69"/>
      <c r="QES20" s="69"/>
      <c r="QET20" s="69"/>
      <c r="QEU20" s="69"/>
      <c r="QEV20" s="69"/>
      <c r="QEW20" s="69"/>
      <c r="QEX20" s="69"/>
      <c r="QEY20" s="69"/>
      <c r="QEZ20" s="69"/>
      <c r="QFA20" s="69"/>
      <c r="QFB20" s="69"/>
      <c r="QFC20" s="69"/>
      <c r="QFD20" s="69"/>
      <c r="QFE20" s="69"/>
      <c r="QFF20" s="69"/>
      <c r="QFG20" s="69"/>
      <c r="QFH20" s="69"/>
      <c r="QFI20" s="69"/>
      <c r="QFJ20" s="69"/>
      <c r="QFK20" s="69"/>
      <c r="QFL20" s="69"/>
      <c r="QFM20" s="69"/>
      <c r="QFN20" s="69"/>
      <c r="QFO20" s="69"/>
      <c r="QFP20" s="69"/>
      <c r="QFQ20" s="69"/>
      <c r="QFR20" s="69"/>
      <c r="QFS20" s="69"/>
      <c r="QFT20" s="69"/>
      <c r="QFU20" s="69"/>
      <c r="QFV20" s="69"/>
      <c r="QFW20" s="69"/>
      <c r="QFX20" s="69"/>
      <c r="QFY20" s="69"/>
      <c r="QFZ20" s="69"/>
      <c r="QGA20" s="69"/>
      <c r="QGB20" s="69"/>
      <c r="QGC20" s="69"/>
      <c r="QGD20" s="69"/>
      <c r="QGE20" s="69"/>
      <c r="QGF20" s="69"/>
      <c r="QGG20" s="69"/>
      <c r="QGH20" s="69"/>
      <c r="QGI20" s="69"/>
      <c r="QGJ20" s="69"/>
      <c r="QGK20" s="69"/>
      <c r="QGL20" s="69"/>
      <c r="QGM20" s="69"/>
      <c r="QGN20" s="69"/>
      <c r="QGO20" s="69"/>
      <c r="QGP20" s="69"/>
      <c r="QGQ20" s="69"/>
      <c r="QGR20" s="69"/>
      <c r="QGS20" s="69"/>
      <c r="QGT20" s="69"/>
      <c r="QGU20" s="69"/>
      <c r="QGV20" s="69"/>
      <c r="QGW20" s="69"/>
      <c r="QGX20" s="69"/>
      <c r="QGY20" s="69"/>
      <c r="QGZ20" s="69"/>
      <c r="QHA20" s="69"/>
      <c r="QHB20" s="69"/>
      <c r="QHC20" s="69"/>
      <c r="QHD20" s="69"/>
      <c r="QHE20" s="69"/>
      <c r="QHF20" s="69"/>
      <c r="QHG20" s="69"/>
      <c r="QHH20" s="69"/>
      <c r="QHI20" s="69"/>
      <c r="QHJ20" s="69"/>
      <c r="QHK20" s="69"/>
      <c r="QHL20" s="69"/>
      <c r="QHM20" s="69"/>
      <c r="QHN20" s="69"/>
      <c r="QHO20" s="69"/>
      <c r="QHP20" s="69"/>
      <c r="QHQ20" s="69"/>
      <c r="QHR20" s="69"/>
      <c r="QHS20" s="69"/>
      <c r="QHT20" s="69"/>
      <c r="QHU20" s="69"/>
      <c r="QHV20" s="69"/>
      <c r="QHW20" s="69"/>
      <c r="QHX20" s="69"/>
      <c r="QHY20" s="69"/>
      <c r="QHZ20" s="69"/>
      <c r="QIA20" s="69"/>
      <c r="QIB20" s="69"/>
      <c r="QIC20" s="69"/>
      <c r="QID20" s="69"/>
      <c r="QIE20" s="69"/>
      <c r="QIF20" s="69"/>
      <c r="QIG20" s="69"/>
      <c r="QIH20" s="69"/>
      <c r="QII20" s="69"/>
      <c r="QIJ20" s="69"/>
      <c r="QIK20" s="69"/>
      <c r="QIL20" s="69"/>
      <c r="QIM20" s="69"/>
      <c r="QIN20" s="69"/>
      <c r="QIO20" s="69"/>
      <c r="QIP20" s="69"/>
      <c r="QIQ20" s="69"/>
      <c r="QIR20" s="69"/>
      <c r="QIS20" s="69"/>
      <c r="QIT20" s="69"/>
      <c r="QIU20" s="69"/>
      <c r="QIV20" s="69"/>
      <c r="QIW20" s="69"/>
      <c r="QIX20" s="69"/>
      <c r="QIY20" s="69"/>
      <c r="QIZ20" s="69"/>
      <c r="QJA20" s="69"/>
      <c r="QJB20" s="69"/>
      <c r="QJC20" s="69"/>
      <c r="QJD20" s="69"/>
      <c r="QJE20" s="69"/>
      <c r="QJF20" s="69"/>
      <c r="QJG20" s="69"/>
      <c r="QJH20" s="69"/>
      <c r="QJI20" s="69"/>
      <c r="QJJ20" s="69"/>
      <c r="QJK20" s="69"/>
      <c r="QJL20" s="69"/>
      <c r="QJM20" s="69"/>
      <c r="QJN20" s="69"/>
      <c r="QJO20" s="69"/>
      <c r="QJP20" s="69"/>
      <c r="QJQ20" s="69"/>
      <c r="QJR20" s="69"/>
      <c r="QJS20" s="69"/>
      <c r="QJT20" s="69"/>
      <c r="QJU20" s="69"/>
      <c r="QJV20" s="69"/>
      <c r="QJW20" s="69"/>
      <c r="QJX20" s="69"/>
      <c r="QJY20" s="69"/>
      <c r="QJZ20" s="69"/>
      <c r="QKA20" s="69"/>
      <c r="QKB20" s="69"/>
      <c r="QKC20" s="69"/>
      <c r="QKD20" s="69"/>
      <c r="QKE20" s="69"/>
      <c r="QKF20" s="69"/>
      <c r="QKG20" s="69"/>
      <c r="QKH20" s="69"/>
      <c r="QKI20" s="69"/>
      <c r="QKJ20" s="69"/>
      <c r="QKK20" s="69"/>
      <c r="QKL20" s="69"/>
      <c r="QKM20" s="69"/>
      <c r="QKN20" s="69"/>
      <c r="QKO20" s="69"/>
      <c r="QKP20" s="69"/>
      <c r="QKQ20" s="69"/>
      <c r="QKR20" s="69"/>
      <c r="QKS20" s="69"/>
      <c r="QKT20" s="69"/>
      <c r="QKU20" s="69"/>
      <c r="QKV20" s="69"/>
      <c r="QKW20" s="69"/>
      <c r="QKX20" s="69"/>
      <c r="QKY20" s="69"/>
      <c r="QKZ20" s="69"/>
      <c r="QLA20" s="69"/>
      <c r="QLB20" s="69"/>
      <c r="QLC20" s="69"/>
      <c r="QLD20" s="69"/>
      <c r="QLE20" s="69"/>
      <c r="QLF20" s="69"/>
      <c r="QLG20" s="69"/>
      <c r="QLH20" s="69"/>
      <c r="QLI20" s="69"/>
      <c r="QLJ20" s="69"/>
      <c r="QLK20" s="69"/>
      <c r="QLL20" s="69"/>
      <c r="QLM20" s="69"/>
      <c r="QLN20" s="69"/>
      <c r="QLO20" s="69"/>
      <c r="QLP20" s="69"/>
      <c r="QLQ20" s="69"/>
      <c r="QLR20" s="69"/>
      <c r="QLS20" s="69"/>
      <c r="QLT20" s="69"/>
      <c r="QLU20" s="69"/>
      <c r="QLV20" s="69"/>
      <c r="QLW20" s="69"/>
      <c r="QLX20" s="69"/>
      <c r="QLY20" s="69"/>
      <c r="QLZ20" s="69"/>
      <c r="QMA20" s="69"/>
      <c r="QMB20" s="69"/>
      <c r="QMC20" s="69"/>
      <c r="QMD20" s="69"/>
      <c r="QME20" s="69"/>
      <c r="QMF20" s="69"/>
      <c r="QMG20" s="69"/>
      <c r="QMH20" s="69"/>
      <c r="QMI20" s="69"/>
      <c r="QMJ20" s="69"/>
      <c r="QMK20" s="69"/>
      <c r="QML20" s="69"/>
      <c r="QMM20" s="69"/>
      <c r="QMN20" s="69"/>
      <c r="QMO20" s="69"/>
      <c r="QMP20" s="69"/>
      <c r="QMQ20" s="69"/>
      <c r="QMR20" s="69"/>
      <c r="QMS20" s="69"/>
      <c r="QMT20" s="69"/>
      <c r="QMU20" s="69"/>
      <c r="QMV20" s="69"/>
      <c r="QMW20" s="69"/>
      <c r="QMX20" s="69"/>
      <c r="QMY20" s="69"/>
      <c r="QMZ20" s="69"/>
      <c r="QNA20" s="69"/>
      <c r="QNB20" s="69"/>
      <c r="QNC20" s="69"/>
      <c r="QND20" s="69"/>
      <c r="QNE20" s="69"/>
      <c r="QNF20" s="69"/>
      <c r="QNG20" s="69"/>
      <c r="QNH20" s="69"/>
      <c r="QNI20" s="69"/>
      <c r="QNJ20" s="69"/>
      <c r="QNK20" s="69"/>
      <c r="QNL20" s="69"/>
      <c r="QNM20" s="69"/>
      <c r="QNN20" s="69"/>
      <c r="QNO20" s="69"/>
      <c r="QNP20" s="69"/>
      <c r="QNQ20" s="69"/>
      <c r="QNR20" s="69"/>
      <c r="QNS20" s="69"/>
      <c r="QNT20" s="69"/>
      <c r="QNU20" s="69"/>
      <c r="QNV20" s="69"/>
      <c r="QNW20" s="69"/>
      <c r="QNX20" s="69"/>
      <c r="QNY20" s="69"/>
      <c r="QNZ20" s="69"/>
      <c r="QOA20" s="69"/>
      <c r="QOB20" s="69"/>
      <c r="QOC20" s="69"/>
      <c r="QOD20" s="69"/>
      <c r="QOE20" s="69"/>
      <c r="QOF20" s="69"/>
      <c r="QOG20" s="69"/>
      <c r="QOH20" s="69"/>
      <c r="QOI20" s="69"/>
      <c r="QOJ20" s="69"/>
      <c r="QOK20" s="69"/>
      <c r="QOL20" s="69"/>
      <c r="QOM20" s="69"/>
      <c r="QON20" s="69"/>
      <c r="QOO20" s="69"/>
      <c r="QOP20" s="69"/>
      <c r="QOQ20" s="69"/>
      <c r="QOR20" s="69"/>
      <c r="QOS20" s="69"/>
      <c r="QOT20" s="69"/>
      <c r="QOU20" s="69"/>
      <c r="QOV20" s="69"/>
      <c r="QOW20" s="69"/>
      <c r="QOX20" s="69"/>
      <c r="QOY20" s="69"/>
      <c r="QOZ20" s="69"/>
      <c r="QPA20" s="69"/>
      <c r="QPB20" s="69"/>
      <c r="QPC20" s="69"/>
      <c r="QPD20" s="69"/>
      <c r="QPE20" s="69"/>
      <c r="QPF20" s="69"/>
      <c r="QPG20" s="69"/>
      <c r="QPH20" s="69"/>
      <c r="QPI20" s="69"/>
      <c r="QPJ20" s="69"/>
      <c r="QPK20" s="69"/>
      <c r="QPL20" s="69"/>
      <c r="QPM20" s="69"/>
      <c r="QPN20" s="69"/>
      <c r="QPO20" s="69"/>
      <c r="QPP20" s="69"/>
      <c r="QPQ20" s="69"/>
      <c r="QPR20" s="69"/>
      <c r="QPS20" s="69"/>
      <c r="QPT20" s="69"/>
      <c r="QPU20" s="69"/>
      <c r="QPV20" s="69"/>
      <c r="QPW20" s="69"/>
      <c r="QPX20" s="69"/>
      <c r="QPY20" s="69"/>
      <c r="QPZ20" s="69"/>
      <c r="QQA20" s="69"/>
      <c r="QQB20" s="69"/>
      <c r="QQC20" s="69"/>
      <c r="QQD20" s="69"/>
      <c r="QQE20" s="69"/>
      <c r="QQF20" s="69"/>
      <c r="QQG20" s="69"/>
      <c r="QQH20" s="69"/>
      <c r="QQI20" s="69"/>
      <c r="QQJ20" s="69"/>
      <c r="QQK20" s="69"/>
      <c r="QQL20" s="69"/>
      <c r="QQM20" s="69"/>
      <c r="QQN20" s="69"/>
      <c r="QQO20" s="69"/>
      <c r="QQP20" s="69"/>
      <c r="QQQ20" s="69"/>
      <c r="QQR20" s="69"/>
      <c r="QQS20" s="69"/>
      <c r="QQT20" s="69"/>
      <c r="QQU20" s="69"/>
      <c r="QQV20" s="69"/>
      <c r="QQW20" s="69"/>
      <c r="QQX20" s="69"/>
      <c r="QQY20" s="69"/>
      <c r="QQZ20" s="69"/>
      <c r="QRA20" s="69"/>
      <c r="QRB20" s="69"/>
      <c r="QRC20" s="69"/>
      <c r="QRD20" s="69"/>
      <c r="QRE20" s="69"/>
      <c r="QRF20" s="69"/>
      <c r="QRG20" s="69"/>
      <c r="QRH20" s="69"/>
      <c r="QRI20" s="69"/>
      <c r="QRJ20" s="69"/>
      <c r="QRK20" s="69"/>
      <c r="QRL20" s="69"/>
      <c r="QRM20" s="69"/>
      <c r="QRN20" s="69"/>
      <c r="QRO20" s="69"/>
      <c r="QRP20" s="69"/>
      <c r="QRQ20" s="69"/>
      <c r="QRR20" s="69"/>
      <c r="QRS20" s="69"/>
      <c r="QRT20" s="69"/>
      <c r="QRU20" s="69"/>
      <c r="QRV20" s="69"/>
      <c r="QRW20" s="69"/>
      <c r="QRX20" s="69"/>
      <c r="QRY20" s="69"/>
      <c r="QRZ20" s="69"/>
      <c r="QSA20" s="69"/>
      <c r="QSB20" s="69"/>
      <c r="QSC20" s="69"/>
      <c r="QSD20" s="69"/>
      <c r="QSE20" s="69"/>
      <c r="QSF20" s="69"/>
      <c r="QSG20" s="69"/>
      <c r="QSH20" s="69"/>
      <c r="QSI20" s="69"/>
      <c r="QSJ20" s="69"/>
      <c r="QSK20" s="69"/>
      <c r="QSL20" s="69"/>
      <c r="QSM20" s="69"/>
      <c r="QSN20" s="69"/>
      <c r="QSO20" s="69"/>
      <c r="QSP20" s="69"/>
      <c r="QSQ20" s="69"/>
      <c r="QSR20" s="69"/>
      <c r="QSS20" s="69"/>
      <c r="QST20" s="69"/>
      <c r="QSU20" s="69"/>
      <c r="QSV20" s="69"/>
      <c r="QSW20" s="69"/>
      <c r="QSX20" s="69"/>
      <c r="QSY20" s="69"/>
      <c r="QSZ20" s="69"/>
      <c r="QTA20" s="69"/>
      <c r="QTB20" s="69"/>
      <c r="QTC20" s="69"/>
      <c r="QTD20" s="69"/>
      <c r="QTE20" s="69"/>
      <c r="QTF20" s="69"/>
      <c r="QTG20" s="69"/>
      <c r="QTH20" s="69"/>
      <c r="QTI20" s="69"/>
      <c r="QTJ20" s="69"/>
      <c r="QTK20" s="69"/>
      <c r="QTL20" s="69"/>
      <c r="QTM20" s="69"/>
      <c r="QTN20" s="69"/>
      <c r="QTO20" s="69"/>
      <c r="QTP20" s="69"/>
      <c r="QTQ20" s="69"/>
      <c r="QTR20" s="69"/>
      <c r="QTS20" s="69"/>
      <c r="QTT20" s="69"/>
      <c r="QTU20" s="69"/>
      <c r="QTV20" s="69"/>
      <c r="QTW20" s="69"/>
      <c r="QTX20" s="69"/>
      <c r="QTY20" s="69"/>
      <c r="QTZ20" s="69"/>
      <c r="QUA20" s="69"/>
      <c r="QUB20" s="69"/>
      <c r="QUC20" s="69"/>
      <c r="QUD20" s="69"/>
      <c r="QUE20" s="69"/>
      <c r="QUF20" s="69"/>
      <c r="QUG20" s="69"/>
      <c r="QUH20" s="69"/>
      <c r="QUI20" s="69"/>
      <c r="QUJ20" s="69"/>
      <c r="QUK20" s="69"/>
      <c r="QUL20" s="69"/>
      <c r="QUM20" s="69"/>
      <c r="QUN20" s="69"/>
      <c r="QUO20" s="69"/>
      <c r="QUP20" s="69"/>
      <c r="QUQ20" s="69"/>
      <c r="QUR20" s="69"/>
      <c r="QUS20" s="69"/>
      <c r="QUT20" s="69"/>
      <c r="QUU20" s="69"/>
      <c r="QUV20" s="69"/>
      <c r="QUW20" s="69"/>
      <c r="QUX20" s="69"/>
      <c r="QUY20" s="69"/>
      <c r="QUZ20" s="69"/>
      <c r="QVA20" s="69"/>
      <c r="QVB20" s="69"/>
      <c r="QVC20" s="69"/>
      <c r="QVD20" s="69"/>
      <c r="QVE20" s="69"/>
      <c r="QVF20" s="69"/>
      <c r="QVG20" s="69"/>
      <c r="QVH20" s="69"/>
      <c r="QVI20" s="69"/>
      <c r="QVJ20" s="69"/>
      <c r="QVK20" s="69"/>
      <c r="QVL20" s="69"/>
      <c r="QVM20" s="69"/>
      <c r="QVN20" s="69"/>
      <c r="QVO20" s="69"/>
      <c r="QVP20" s="69"/>
      <c r="QVQ20" s="69"/>
      <c r="QVR20" s="69"/>
      <c r="QVS20" s="69"/>
      <c r="QVT20" s="69"/>
      <c r="QVU20" s="69"/>
      <c r="QVV20" s="69"/>
      <c r="QVW20" s="69"/>
      <c r="QVX20" s="69"/>
      <c r="QVY20" s="69"/>
      <c r="QVZ20" s="69"/>
      <c r="QWA20" s="69"/>
      <c r="QWB20" s="69"/>
      <c r="QWC20" s="69"/>
      <c r="QWD20" s="69"/>
      <c r="QWE20" s="69"/>
      <c r="QWF20" s="69"/>
      <c r="QWG20" s="69"/>
      <c r="QWH20" s="69"/>
      <c r="QWI20" s="69"/>
      <c r="QWJ20" s="69"/>
      <c r="QWK20" s="69"/>
      <c r="QWL20" s="69"/>
      <c r="QWM20" s="69"/>
      <c r="QWN20" s="69"/>
      <c r="QWO20" s="69"/>
      <c r="QWP20" s="69"/>
      <c r="QWQ20" s="69"/>
      <c r="QWR20" s="69"/>
      <c r="QWS20" s="69"/>
      <c r="QWT20" s="69"/>
      <c r="QWU20" s="69"/>
      <c r="QWV20" s="69"/>
      <c r="QWW20" s="69"/>
      <c r="QWX20" s="69"/>
      <c r="QWY20" s="69"/>
      <c r="QWZ20" s="69"/>
      <c r="QXA20" s="69"/>
      <c r="QXB20" s="69"/>
      <c r="QXC20" s="69"/>
      <c r="QXD20" s="69"/>
      <c r="QXE20" s="69"/>
      <c r="QXF20" s="69"/>
      <c r="QXG20" s="69"/>
      <c r="QXH20" s="69"/>
      <c r="QXI20" s="69"/>
      <c r="QXJ20" s="69"/>
      <c r="QXK20" s="69"/>
      <c r="QXL20" s="69"/>
      <c r="QXM20" s="69"/>
      <c r="QXN20" s="69"/>
      <c r="QXO20" s="69"/>
      <c r="QXP20" s="69"/>
      <c r="QXQ20" s="69"/>
      <c r="QXR20" s="69"/>
      <c r="QXS20" s="69"/>
      <c r="QXT20" s="69"/>
      <c r="QXU20" s="69"/>
      <c r="QXV20" s="69"/>
      <c r="QXW20" s="69"/>
      <c r="QXX20" s="69"/>
      <c r="QXY20" s="69"/>
      <c r="QXZ20" s="69"/>
      <c r="QYA20" s="69"/>
      <c r="QYB20" s="69"/>
      <c r="QYC20" s="69"/>
      <c r="QYD20" s="69"/>
      <c r="QYE20" s="69"/>
      <c r="QYF20" s="69"/>
      <c r="QYG20" s="69"/>
      <c r="QYH20" s="69"/>
      <c r="QYI20" s="69"/>
      <c r="QYJ20" s="69"/>
      <c r="QYK20" s="69"/>
      <c r="QYL20" s="69"/>
      <c r="QYM20" s="69"/>
      <c r="QYN20" s="69"/>
      <c r="QYO20" s="69"/>
      <c r="QYP20" s="69"/>
      <c r="QYQ20" s="69"/>
      <c r="QYR20" s="69"/>
      <c r="QYS20" s="69"/>
      <c r="QYT20" s="69"/>
      <c r="QYU20" s="69"/>
      <c r="QYV20" s="69"/>
      <c r="QYW20" s="69"/>
      <c r="QYX20" s="69"/>
      <c r="QYY20" s="69"/>
      <c r="QYZ20" s="69"/>
      <c r="QZA20" s="69"/>
      <c r="QZB20" s="69"/>
      <c r="QZC20" s="69"/>
      <c r="QZD20" s="69"/>
      <c r="QZE20" s="69"/>
      <c r="QZF20" s="69"/>
      <c r="QZG20" s="69"/>
      <c r="QZH20" s="69"/>
      <c r="QZI20" s="69"/>
      <c r="QZJ20" s="69"/>
      <c r="QZK20" s="69"/>
      <c r="QZL20" s="69"/>
      <c r="QZM20" s="69"/>
      <c r="QZN20" s="69"/>
      <c r="QZO20" s="69"/>
      <c r="QZP20" s="69"/>
      <c r="QZQ20" s="69"/>
      <c r="QZR20" s="69"/>
      <c r="QZS20" s="69"/>
      <c r="QZT20" s="69"/>
      <c r="QZU20" s="69"/>
      <c r="QZV20" s="69"/>
      <c r="QZW20" s="69"/>
      <c r="QZX20" s="69"/>
      <c r="QZY20" s="69"/>
      <c r="QZZ20" s="69"/>
      <c r="RAA20" s="69"/>
      <c r="RAB20" s="69"/>
      <c r="RAC20" s="69"/>
      <c r="RAD20" s="69"/>
      <c r="RAE20" s="69"/>
      <c r="RAF20" s="69"/>
      <c r="RAG20" s="69"/>
      <c r="RAH20" s="69"/>
      <c r="RAI20" s="69"/>
      <c r="RAJ20" s="69"/>
      <c r="RAK20" s="69"/>
      <c r="RAL20" s="69"/>
      <c r="RAM20" s="69"/>
      <c r="RAN20" s="69"/>
      <c r="RAO20" s="69"/>
      <c r="RAP20" s="69"/>
      <c r="RAQ20" s="69"/>
      <c r="RAR20" s="69"/>
      <c r="RAS20" s="69"/>
      <c r="RAT20" s="69"/>
      <c r="RAU20" s="69"/>
      <c r="RAV20" s="69"/>
      <c r="RAW20" s="69"/>
      <c r="RAX20" s="69"/>
      <c r="RAY20" s="69"/>
      <c r="RAZ20" s="69"/>
      <c r="RBA20" s="69"/>
      <c r="RBB20" s="69"/>
      <c r="RBC20" s="69"/>
      <c r="RBD20" s="69"/>
      <c r="RBE20" s="69"/>
      <c r="RBF20" s="69"/>
      <c r="RBG20" s="69"/>
      <c r="RBH20" s="69"/>
      <c r="RBI20" s="69"/>
      <c r="RBJ20" s="69"/>
      <c r="RBK20" s="69"/>
      <c r="RBL20" s="69"/>
      <c r="RBM20" s="69"/>
      <c r="RBN20" s="69"/>
      <c r="RBO20" s="69"/>
      <c r="RBP20" s="69"/>
      <c r="RBQ20" s="69"/>
      <c r="RBR20" s="69"/>
      <c r="RBS20" s="69"/>
      <c r="RBT20" s="69"/>
      <c r="RBU20" s="69"/>
      <c r="RBV20" s="69"/>
      <c r="RBW20" s="69"/>
      <c r="RBX20" s="69"/>
      <c r="RBY20" s="69"/>
      <c r="RBZ20" s="69"/>
      <c r="RCA20" s="69"/>
      <c r="RCB20" s="69"/>
      <c r="RCC20" s="69"/>
      <c r="RCD20" s="69"/>
      <c r="RCE20" s="69"/>
      <c r="RCF20" s="69"/>
      <c r="RCG20" s="69"/>
      <c r="RCH20" s="69"/>
      <c r="RCI20" s="69"/>
      <c r="RCJ20" s="69"/>
      <c r="RCK20" s="69"/>
      <c r="RCL20" s="69"/>
      <c r="RCM20" s="69"/>
      <c r="RCN20" s="69"/>
      <c r="RCO20" s="69"/>
      <c r="RCP20" s="69"/>
      <c r="RCQ20" s="69"/>
      <c r="RCR20" s="69"/>
      <c r="RCS20" s="69"/>
      <c r="RCT20" s="69"/>
      <c r="RCU20" s="69"/>
      <c r="RCV20" s="69"/>
      <c r="RCW20" s="69"/>
      <c r="RCX20" s="69"/>
      <c r="RCY20" s="69"/>
      <c r="RCZ20" s="69"/>
      <c r="RDA20" s="69"/>
      <c r="RDB20" s="69"/>
      <c r="RDC20" s="69"/>
      <c r="RDD20" s="69"/>
      <c r="RDE20" s="69"/>
      <c r="RDF20" s="69"/>
      <c r="RDG20" s="69"/>
      <c r="RDH20" s="69"/>
      <c r="RDI20" s="69"/>
      <c r="RDJ20" s="69"/>
      <c r="RDK20" s="69"/>
      <c r="RDL20" s="69"/>
      <c r="RDM20" s="69"/>
      <c r="RDN20" s="69"/>
      <c r="RDO20" s="69"/>
      <c r="RDP20" s="69"/>
      <c r="RDQ20" s="69"/>
      <c r="RDR20" s="69"/>
      <c r="RDS20" s="69"/>
      <c r="RDT20" s="69"/>
      <c r="RDU20" s="69"/>
      <c r="RDV20" s="69"/>
      <c r="RDW20" s="69"/>
      <c r="RDX20" s="69"/>
      <c r="RDY20" s="69"/>
      <c r="RDZ20" s="69"/>
      <c r="REA20" s="69"/>
      <c r="REB20" s="69"/>
      <c r="REC20" s="69"/>
      <c r="RED20" s="69"/>
      <c r="REE20" s="69"/>
      <c r="REF20" s="69"/>
      <c r="REG20" s="69"/>
      <c r="REH20" s="69"/>
      <c r="REI20" s="69"/>
      <c r="REJ20" s="69"/>
      <c r="REK20" s="69"/>
      <c r="REL20" s="69"/>
      <c r="REM20" s="69"/>
      <c r="REN20" s="69"/>
      <c r="REO20" s="69"/>
      <c r="REP20" s="69"/>
      <c r="REQ20" s="69"/>
      <c r="RER20" s="69"/>
      <c r="RES20" s="69"/>
      <c r="RET20" s="69"/>
      <c r="REU20" s="69"/>
      <c r="REV20" s="69"/>
      <c r="REW20" s="69"/>
      <c r="REX20" s="69"/>
      <c r="REY20" s="69"/>
      <c r="REZ20" s="69"/>
      <c r="RFA20" s="69"/>
      <c r="RFB20" s="69"/>
      <c r="RFC20" s="69"/>
      <c r="RFD20" s="69"/>
      <c r="RFE20" s="69"/>
      <c r="RFF20" s="69"/>
      <c r="RFG20" s="69"/>
      <c r="RFH20" s="69"/>
      <c r="RFI20" s="69"/>
      <c r="RFJ20" s="69"/>
      <c r="RFK20" s="69"/>
      <c r="RFL20" s="69"/>
      <c r="RFM20" s="69"/>
      <c r="RFN20" s="69"/>
      <c r="RFO20" s="69"/>
      <c r="RFP20" s="69"/>
      <c r="RFQ20" s="69"/>
      <c r="RFR20" s="69"/>
      <c r="RFS20" s="69"/>
      <c r="RFT20" s="69"/>
      <c r="RFU20" s="69"/>
      <c r="RFV20" s="69"/>
      <c r="RFW20" s="69"/>
      <c r="RFX20" s="69"/>
      <c r="RFY20" s="69"/>
      <c r="RFZ20" s="69"/>
      <c r="RGA20" s="69"/>
      <c r="RGB20" s="69"/>
      <c r="RGC20" s="69"/>
      <c r="RGD20" s="69"/>
      <c r="RGE20" s="69"/>
      <c r="RGF20" s="69"/>
      <c r="RGG20" s="69"/>
      <c r="RGH20" s="69"/>
      <c r="RGI20" s="69"/>
      <c r="RGJ20" s="69"/>
      <c r="RGK20" s="69"/>
      <c r="RGL20" s="69"/>
      <c r="RGM20" s="69"/>
      <c r="RGN20" s="69"/>
      <c r="RGO20" s="69"/>
      <c r="RGP20" s="69"/>
      <c r="RGQ20" s="69"/>
      <c r="RGR20" s="69"/>
      <c r="RGS20" s="69"/>
      <c r="RGT20" s="69"/>
      <c r="RGU20" s="69"/>
      <c r="RGV20" s="69"/>
      <c r="RGW20" s="69"/>
      <c r="RGX20" s="69"/>
      <c r="RGY20" s="69"/>
      <c r="RGZ20" s="69"/>
      <c r="RHA20" s="69"/>
      <c r="RHB20" s="69"/>
      <c r="RHC20" s="69"/>
      <c r="RHD20" s="69"/>
      <c r="RHE20" s="69"/>
      <c r="RHF20" s="69"/>
      <c r="RHG20" s="69"/>
      <c r="RHH20" s="69"/>
      <c r="RHI20" s="69"/>
      <c r="RHJ20" s="69"/>
      <c r="RHK20" s="69"/>
      <c r="RHL20" s="69"/>
      <c r="RHM20" s="69"/>
      <c r="RHN20" s="69"/>
      <c r="RHO20" s="69"/>
      <c r="RHP20" s="69"/>
      <c r="RHQ20" s="69"/>
      <c r="RHR20" s="69"/>
      <c r="RHS20" s="69"/>
      <c r="RHT20" s="69"/>
      <c r="RHU20" s="69"/>
      <c r="RHV20" s="69"/>
      <c r="RHW20" s="69"/>
      <c r="RHX20" s="69"/>
      <c r="RHY20" s="69"/>
      <c r="RHZ20" s="69"/>
      <c r="RIA20" s="69"/>
      <c r="RIB20" s="69"/>
      <c r="RIC20" s="69"/>
      <c r="RID20" s="69"/>
      <c r="RIE20" s="69"/>
      <c r="RIF20" s="69"/>
      <c r="RIG20" s="69"/>
      <c r="RIH20" s="69"/>
      <c r="RII20" s="69"/>
      <c r="RIJ20" s="69"/>
      <c r="RIK20" s="69"/>
      <c r="RIL20" s="69"/>
      <c r="RIM20" s="69"/>
      <c r="RIN20" s="69"/>
      <c r="RIO20" s="69"/>
      <c r="RIP20" s="69"/>
      <c r="RIQ20" s="69"/>
      <c r="RIR20" s="69"/>
      <c r="RIS20" s="69"/>
      <c r="RIT20" s="69"/>
      <c r="RIU20" s="69"/>
      <c r="RIV20" s="69"/>
      <c r="RIW20" s="69"/>
      <c r="RIX20" s="69"/>
      <c r="RIY20" s="69"/>
      <c r="RIZ20" s="69"/>
      <c r="RJA20" s="69"/>
      <c r="RJB20" s="69"/>
      <c r="RJC20" s="69"/>
      <c r="RJD20" s="69"/>
      <c r="RJE20" s="69"/>
      <c r="RJF20" s="69"/>
      <c r="RJG20" s="69"/>
      <c r="RJH20" s="69"/>
      <c r="RJI20" s="69"/>
      <c r="RJJ20" s="69"/>
      <c r="RJK20" s="69"/>
      <c r="RJL20" s="69"/>
      <c r="RJM20" s="69"/>
      <c r="RJN20" s="69"/>
      <c r="RJO20" s="69"/>
      <c r="RJP20" s="69"/>
      <c r="RJQ20" s="69"/>
      <c r="RJR20" s="69"/>
      <c r="RJS20" s="69"/>
      <c r="RJT20" s="69"/>
      <c r="RJU20" s="69"/>
      <c r="RJV20" s="69"/>
      <c r="RJW20" s="69"/>
      <c r="RJX20" s="69"/>
      <c r="RJY20" s="69"/>
      <c r="RJZ20" s="69"/>
      <c r="RKA20" s="69"/>
      <c r="RKB20" s="69"/>
      <c r="RKC20" s="69"/>
      <c r="RKD20" s="69"/>
      <c r="RKE20" s="69"/>
      <c r="RKF20" s="69"/>
      <c r="RKG20" s="69"/>
      <c r="RKH20" s="69"/>
      <c r="RKI20" s="69"/>
      <c r="RKJ20" s="69"/>
      <c r="RKK20" s="69"/>
      <c r="RKL20" s="69"/>
      <c r="RKM20" s="69"/>
      <c r="RKN20" s="69"/>
      <c r="RKO20" s="69"/>
      <c r="RKP20" s="69"/>
      <c r="RKQ20" s="69"/>
      <c r="RKR20" s="69"/>
      <c r="RKS20" s="69"/>
      <c r="RKT20" s="69"/>
      <c r="RKU20" s="69"/>
      <c r="RKV20" s="69"/>
      <c r="RKW20" s="69"/>
      <c r="RKX20" s="69"/>
      <c r="RKY20" s="69"/>
      <c r="RKZ20" s="69"/>
      <c r="RLA20" s="69"/>
      <c r="RLB20" s="69"/>
      <c r="RLC20" s="69"/>
      <c r="RLD20" s="69"/>
      <c r="RLE20" s="69"/>
      <c r="RLF20" s="69"/>
      <c r="RLG20" s="69"/>
      <c r="RLH20" s="69"/>
      <c r="RLI20" s="69"/>
      <c r="RLJ20" s="69"/>
      <c r="RLK20" s="69"/>
      <c r="RLL20" s="69"/>
      <c r="RLM20" s="69"/>
      <c r="RLN20" s="69"/>
      <c r="RLO20" s="69"/>
      <c r="RLP20" s="69"/>
      <c r="RLQ20" s="69"/>
      <c r="RLR20" s="69"/>
      <c r="RLS20" s="69"/>
      <c r="RLT20" s="69"/>
      <c r="RLU20" s="69"/>
      <c r="RLV20" s="69"/>
      <c r="RLW20" s="69"/>
      <c r="RLX20" s="69"/>
      <c r="RLY20" s="69"/>
      <c r="RLZ20" s="69"/>
      <c r="RMA20" s="69"/>
      <c r="RMB20" s="69"/>
      <c r="RMC20" s="69"/>
      <c r="RMD20" s="69"/>
      <c r="RME20" s="69"/>
      <c r="RMF20" s="69"/>
      <c r="RMG20" s="69"/>
      <c r="RMH20" s="69"/>
      <c r="RMI20" s="69"/>
      <c r="RMJ20" s="69"/>
      <c r="RMK20" s="69"/>
      <c r="RML20" s="69"/>
      <c r="RMM20" s="69"/>
      <c r="RMN20" s="69"/>
      <c r="RMO20" s="69"/>
      <c r="RMP20" s="69"/>
      <c r="RMQ20" s="69"/>
      <c r="RMR20" s="69"/>
      <c r="RMS20" s="69"/>
      <c r="RMT20" s="69"/>
      <c r="RMU20" s="69"/>
      <c r="RMV20" s="69"/>
      <c r="RMW20" s="69"/>
      <c r="RMX20" s="69"/>
      <c r="RMY20" s="69"/>
      <c r="RMZ20" s="69"/>
      <c r="RNA20" s="69"/>
      <c r="RNB20" s="69"/>
      <c r="RNC20" s="69"/>
      <c r="RND20" s="69"/>
      <c r="RNE20" s="69"/>
      <c r="RNF20" s="69"/>
      <c r="RNG20" s="69"/>
      <c r="RNH20" s="69"/>
      <c r="RNI20" s="69"/>
      <c r="RNJ20" s="69"/>
      <c r="RNK20" s="69"/>
      <c r="RNL20" s="69"/>
      <c r="RNM20" s="69"/>
      <c r="RNN20" s="69"/>
      <c r="RNO20" s="69"/>
      <c r="RNP20" s="69"/>
      <c r="RNQ20" s="69"/>
      <c r="RNR20" s="69"/>
      <c r="RNS20" s="69"/>
      <c r="RNT20" s="69"/>
      <c r="RNU20" s="69"/>
      <c r="RNV20" s="69"/>
      <c r="RNW20" s="69"/>
      <c r="RNX20" s="69"/>
      <c r="RNY20" s="69"/>
      <c r="RNZ20" s="69"/>
      <c r="ROA20" s="69"/>
      <c r="ROB20" s="69"/>
      <c r="ROC20" s="69"/>
      <c r="ROD20" s="69"/>
      <c r="ROE20" s="69"/>
      <c r="ROF20" s="69"/>
      <c r="ROG20" s="69"/>
      <c r="ROH20" s="69"/>
      <c r="ROI20" s="69"/>
      <c r="ROJ20" s="69"/>
      <c r="ROK20" s="69"/>
      <c r="ROL20" s="69"/>
      <c r="ROM20" s="69"/>
      <c r="RON20" s="69"/>
      <c r="ROO20" s="69"/>
      <c r="ROP20" s="69"/>
      <c r="ROQ20" s="69"/>
      <c r="ROR20" s="69"/>
      <c r="ROS20" s="69"/>
      <c r="ROT20" s="69"/>
      <c r="ROU20" s="69"/>
      <c r="ROV20" s="69"/>
      <c r="ROW20" s="69"/>
      <c r="ROX20" s="69"/>
      <c r="ROY20" s="69"/>
      <c r="ROZ20" s="69"/>
      <c r="RPA20" s="69"/>
      <c r="RPB20" s="69"/>
      <c r="RPC20" s="69"/>
      <c r="RPD20" s="69"/>
      <c r="RPE20" s="69"/>
      <c r="RPF20" s="69"/>
      <c r="RPG20" s="69"/>
      <c r="RPH20" s="69"/>
      <c r="RPI20" s="69"/>
      <c r="RPJ20" s="69"/>
      <c r="RPK20" s="69"/>
      <c r="RPL20" s="69"/>
      <c r="RPM20" s="69"/>
      <c r="RPN20" s="69"/>
      <c r="RPO20" s="69"/>
      <c r="RPP20" s="69"/>
      <c r="RPQ20" s="69"/>
      <c r="RPR20" s="69"/>
      <c r="RPS20" s="69"/>
      <c r="RPT20" s="69"/>
      <c r="RPU20" s="69"/>
      <c r="RPV20" s="69"/>
      <c r="RPW20" s="69"/>
      <c r="RPX20" s="69"/>
      <c r="RPY20" s="69"/>
      <c r="RPZ20" s="69"/>
      <c r="RQA20" s="69"/>
      <c r="RQB20" s="69"/>
      <c r="RQC20" s="69"/>
      <c r="RQD20" s="69"/>
      <c r="RQE20" s="69"/>
      <c r="RQF20" s="69"/>
      <c r="RQG20" s="69"/>
      <c r="RQH20" s="69"/>
      <c r="RQI20" s="69"/>
      <c r="RQJ20" s="69"/>
      <c r="RQK20" s="69"/>
      <c r="RQL20" s="69"/>
      <c r="RQM20" s="69"/>
      <c r="RQN20" s="69"/>
      <c r="RQO20" s="69"/>
      <c r="RQP20" s="69"/>
      <c r="RQQ20" s="69"/>
      <c r="RQR20" s="69"/>
      <c r="RQS20" s="69"/>
      <c r="RQT20" s="69"/>
      <c r="RQU20" s="69"/>
      <c r="RQV20" s="69"/>
      <c r="RQW20" s="69"/>
      <c r="RQX20" s="69"/>
      <c r="RQY20" s="69"/>
      <c r="RQZ20" s="69"/>
      <c r="RRA20" s="69"/>
      <c r="RRB20" s="69"/>
      <c r="RRC20" s="69"/>
      <c r="RRD20" s="69"/>
      <c r="RRE20" s="69"/>
      <c r="RRF20" s="69"/>
      <c r="RRG20" s="69"/>
      <c r="RRH20" s="69"/>
      <c r="RRI20" s="69"/>
      <c r="RRJ20" s="69"/>
      <c r="RRK20" s="69"/>
      <c r="RRL20" s="69"/>
      <c r="RRM20" s="69"/>
      <c r="RRN20" s="69"/>
      <c r="RRO20" s="69"/>
      <c r="RRP20" s="69"/>
      <c r="RRQ20" s="69"/>
      <c r="RRR20" s="69"/>
      <c r="RRS20" s="69"/>
      <c r="RRT20" s="69"/>
      <c r="RRU20" s="69"/>
      <c r="RRV20" s="69"/>
      <c r="RRW20" s="69"/>
      <c r="RRX20" s="69"/>
      <c r="RRY20" s="69"/>
      <c r="RRZ20" s="69"/>
      <c r="RSA20" s="69"/>
      <c r="RSB20" s="69"/>
      <c r="RSC20" s="69"/>
      <c r="RSD20" s="69"/>
      <c r="RSE20" s="69"/>
      <c r="RSF20" s="69"/>
      <c r="RSG20" s="69"/>
      <c r="RSH20" s="69"/>
      <c r="RSI20" s="69"/>
      <c r="RSJ20" s="69"/>
      <c r="RSK20" s="69"/>
      <c r="RSL20" s="69"/>
      <c r="RSM20" s="69"/>
      <c r="RSN20" s="69"/>
      <c r="RSO20" s="69"/>
      <c r="RSP20" s="69"/>
      <c r="RSQ20" s="69"/>
      <c r="RSR20" s="69"/>
      <c r="RSS20" s="69"/>
      <c r="RST20" s="69"/>
      <c r="RSU20" s="69"/>
      <c r="RSV20" s="69"/>
      <c r="RSW20" s="69"/>
      <c r="RSX20" s="69"/>
      <c r="RSY20" s="69"/>
      <c r="RSZ20" s="69"/>
      <c r="RTA20" s="69"/>
      <c r="RTB20" s="69"/>
      <c r="RTC20" s="69"/>
      <c r="RTD20" s="69"/>
      <c r="RTE20" s="69"/>
      <c r="RTF20" s="69"/>
      <c r="RTG20" s="69"/>
      <c r="RTH20" s="69"/>
      <c r="RTI20" s="69"/>
      <c r="RTJ20" s="69"/>
      <c r="RTK20" s="69"/>
      <c r="RTL20" s="69"/>
      <c r="RTM20" s="69"/>
      <c r="RTN20" s="69"/>
      <c r="RTO20" s="69"/>
      <c r="RTP20" s="69"/>
      <c r="RTQ20" s="69"/>
      <c r="RTR20" s="69"/>
      <c r="RTS20" s="69"/>
      <c r="RTT20" s="69"/>
      <c r="RTU20" s="69"/>
      <c r="RTV20" s="69"/>
      <c r="RTW20" s="69"/>
      <c r="RTX20" s="69"/>
      <c r="RTY20" s="69"/>
      <c r="RTZ20" s="69"/>
      <c r="RUA20" s="69"/>
      <c r="RUB20" s="69"/>
      <c r="RUC20" s="69"/>
      <c r="RUD20" s="69"/>
      <c r="RUE20" s="69"/>
      <c r="RUF20" s="69"/>
      <c r="RUG20" s="69"/>
      <c r="RUH20" s="69"/>
      <c r="RUI20" s="69"/>
      <c r="RUJ20" s="69"/>
      <c r="RUK20" s="69"/>
      <c r="RUL20" s="69"/>
      <c r="RUM20" s="69"/>
      <c r="RUN20" s="69"/>
      <c r="RUO20" s="69"/>
      <c r="RUP20" s="69"/>
      <c r="RUQ20" s="69"/>
      <c r="RUR20" s="69"/>
      <c r="RUS20" s="69"/>
      <c r="RUT20" s="69"/>
      <c r="RUU20" s="69"/>
      <c r="RUV20" s="69"/>
      <c r="RUW20" s="69"/>
      <c r="RUX20" s="69"/>
      <c r="RUY20" s="69"/>
      <c r="RUZ20" s="69"/>
      <c r="RVA20" s="69"/>
      <c r="RVB20" s="69"/>
      <c r="RVC20" s="69"/>
      <c r="RVD20" s="69"/>
      <c r="RVE20" s="69"/>
      <c r="RVF20" s="69"/>
      <c r="RVG20" s="69"/>
      <c r="RVH20" s="69"/>
      <c r="RVI20" s="69"/>
      <c r="RVJ20" s="69"/>
      <c r="RVK20" s="69"/>
      <c r="RVL20" s="69"/>
      <c r="RVM20" s="69"/>
      <c r="RVN20" s="69"/>
      <c r="RVO20" s="69"/>
      <c r="RVP20" s="69"/>
      <c r="RVQ20" s="69"/>
      <c r="RVR20" s="69"/>
      <c r="RVS20" s="69"/>
      <c r="RVT20" s="69"/>
      <c r="RVU20" s="69"/>
      <c r="RVV20" s="69"/>
      <c r="RVW20" s="69"/>
      <c r="RVX20" s="69"/>
      <c r="RVY20" s="69"/>
      <c r="RVZ20" s="69"/>
      <c r="RWA20" s="69"/>
      <c r="RWB20" s="69"/>
      <c r="RWC20" s="69"/>
      <c r="RWD20" s="69"/>
      <c r="RWE20" s="69"/>
      <c r="RWF20" s="69"/>
      <c r="RWG20" s="69"/>
      <c r="RWH20" s="69"/>
      <c r="RWI20" s="69"/>
      <c r="RWJ20" s="69"/>
      <c r="RWK20" s="69"/>
      <c r="RWL20" s="69"/>
      <c r="RWM20" s="69"/>
      <c r="RWN20" s="69"/>
      <c r="RWO20" s="69"/>
      <c r="RWP20" s="69"/>
      <c r="RWQ20" s="69"/>
      <c r="RWR20" s="69"/>
      <c r="RWS20" s="69"/>
      <c r="RWT20" s="69"/>
      <c r="RWU20" s="69"/>
      <c r="RWV20" s="69"/>
      <c r="RWW20" s="69"/>
      <c r="RWX20" s="69"/>
      <c r="RWY20" s="69"/>
      <c r="RWZ20" s="69"/>
      <c r="RXA20" s="69"/>
      <c r="RXB20" s="69"/>
      <c r="RXC20" s="69"/>
      <c r="RXD20" s="69"/>
      <c r="RXE20" s="69"/>
      <c r="RXF20" s="69"/>
      <c r="RXG20" s="69"/>
      <c r="RXH20" s="69"/>
      <c r="RXI20" s="69"/>
      <c r="RXJ20" s="69"/>
      <c r="RXK20" s="69"/>
      <c r="RXL20" s="69"/>
      <c r="RXM20" s="69"/>
      <c r="RXN20" s="69"/>
      <c r="RXO20" s="69"/>
      <c r="RXP20" s="69"/>
      <c r="RXQ20" s="69"/>
      <c r="RXR20" s="69"/>
      <c r="RXS20" s="69"/>
      <c r="RXT20" s="69"/>
      <c r="RXU20" s="69"/>
      <c r="RXV20" s="69"/>
      <c r="RXW20" s="69"/>
      <c r="RXX20" s="69"/>
      <c r="RXY20" s="69"/>
      <c r="RXZ20" s="69"/>
      <c r="RYA20" s="69"/>
      <c r="RYB20" s="69"/>
      <c r="RYC20" s="69"/>
      <c r="RYD20" s="69"/>
      <c r="RYE20" s="69"/>
      <c r="RYF20" s="69"/>
      <c r="RYG20" s="69"/>
      <c r="RYH20" s="69"/>
      <c r="RYI20" s="69"/>
      <c r="RYJ20" s="69"/>
      <c r="RYK20" s="69"/>
      <c r="RYL20" s="69"/>
      <c r="RYM20" s="69"/>
      <c r="RYN20" s="69"/>
      <c r="RYO20" s="69"/>
      <c r="RYP20" s="69"/>
      <c r="RYQ20" s="69"/>
      <c r="RYR20" s="69"/>
      <c r="RYS20" s="69"/>
      <c r="RYT20" s="69"/>
      <c r="RYU20" s="69"/>
      <c r="RYV20" s="69"/>
      <c r="RYW20" s="69"/>
      <c r="RYX20" s="69"/>
      <c r="RYY20" s="69"/>
      <c r="RYZ20" s="69"/>
      <c r="RZA20" s="69"/>
      <c r="RZB20" s="69"/>
      <c r="RZC20" s="69"/>
      <c r="RZD20" s="69"/>
      <c r="RZE20" s="69"/>
      <c r="RZF20" s="69"/>
      <c r="RZG20" s="69"/>
      <c r="RZH20" s="69"/>
      <c r="RZI20" s="69"/>
      <c r="RZJ20" s="69"/>
      <c r="RZK20" s="69"/>
      <c r="RZL20" s="69"/>
      <c r="RZM20" s="69"/>
      <c r="RZN20" s="69"/>
      <c r="RZO20" s="69"/>
      <c r="RZP20" s="69"/>
      <c r="RZQ20" s="69"/>
      <c r="RZR20" s="69"/>
      <c r="RZS20" s="69"/>
      <c r="RZT20" s="69"/>
      <c r="RZU20" s="69"/>
      <c r="RZV20" s="69"/>
      <c r="RZW20" s="69"/>
      <c r="RZX20" s="69"/>
      <c r="RZY20" s="69"/>
      <c r="RZZ20" s="69"/>
      <c r="SAA20" s="69"/>
      <c r="SAB20" s="69"/>
      <c r="SAC20" s="69"/>
      <c r="SAD20" s="69"/>
      <c r="SAE20" s="69"/>
      <c r="SAF20" s="69"/>
      <c r="SAG20" s="69"/>
      <c r="SAH20" s="69"/>
      <c r="SAI20" s="69"/>
      <c r="SAJ20" s="69"/>
      <c r="SAK20" s="69"/>
      <c r="SAL20" s="69"/>
      <c r="SAM20" s="69"/>
      <c r="SAN20" s="69"/>
      <c r="SAO20" s="69"/>
      <c r="SAP20" s="69"/>
      <c r="SAQ20" s="69"/>
      <c r="SAR20" s="69"/>
      <c r="SAS20" s="69"/>
      <c r="SAT20" s="69"/>
      <c r="SAU20" s="69"/>
      <c r="SAV20" s="69"/>
      <c r="SAW20" s="69"/>
      <c r="SAX20" s="69"/>
      <c r="SAY20" s="69"/>
      <c r="SAZ20" s="69"/>
      <c r="SBA20" s="69"/>
      <c r="SBB20" s="69"/>
      <c r="SBC20" s="69"/>
      <c r="SBD20" s="69"/>
      <c r="SBE20" s="69"/>
      <c r="SBF20" s="69"/>
      <c r="SBG20" s="69"/>
      <c r="SBH20" s="69"/>
      <c r="SBI20" s="69"/>
      <c r="SBJ20" s="69"/>
      <c r="SBK20" s="69"/>
      <c r="SBL20" s="69"/>
      <c r="SBM20" s="69"/>
      <c r="SBN20" s="69"/>
      <c r="SBO20" s="69"/>
      <c r="SBP20" s="69"/>
      <c r="SBQ20" s="69"/>
      <c r="SBR20" s="69"/>
      <c r="SBS20" s="69"/>
      <c r="SBT20" s="69"/>
      <c r="SBU20" s="69"/>
      <c r="SBV20" s="69"/>
      <c r="SBW20" s="69"/>
      <c r="SBX20" s="69"/>
      <c r="SBY20" s="69"/>
      <c r="SBZ20" s="69"/>
      <c r="SCA20" s="69"/>
      <c r="SCB20" s="69"/>
      <c r="SCC20" s="69"/>
      <c r="SCD20" s="69"/>
      <c r="SCE20" s="69"/>
      <c r="SCF20" s="69"/>
      <c r="SCG20" s="69"/>
      <c r="SCH20" s="69"/>
      <c r="SCI20" s="69"/>
      <c r="SCJ20" s="69"/>
      <c r="SCK20" s="69"/>
      <c r="SCL20" s="69"/>
      <c r="SCM20" s="69"/>
      <c r="SCN20" s="69"/>
      <c r="SCO20" s="69"/>
      <c r="SCP20" s="69"/>
      <c r="SCQ20" s="69"/>
      <c r="SCR20" s="69"/>
      <c r="SCS20" s="69"/>
      <c r="SCT20" s="69"/>
      <c r="SCU20" s="69"/>
      <c r="SCV20" s="69"/>
      <c r="SCW20" s="69"/>
      <c r="SCX20" s="69"/>
      <c r="SCY20" s="69"/>
      <c r="SCZ20" s="69"/>
      <c r="SDA20" s="69"/>
      <c r="SDB20" s="69"/>
      <c r="SDC20" s="69"/>
      <c r="SDD20" s="69"/>
      <c r="SDE20" s="69"/>
      <c r="SDF20" s="69"/>
      <c r="SDG20" s="69"/>
      <c r="SDH20" s="69"/>
      <c r="SDI20" s="69"/>
      <c r="SDJ20" s="69"/>
      <c r="SDK20" s="69"/>
      <c r="SDL20" s="69"/>
      <c r="SDM20" s="69"/>
      <c r="SDN20" s="69"/>
      <c r="SDO20" s="69"/>
      <c r="SDP20" s="69"/>
      <c r="SDQ20" s="69"/>
      <c r="SDR20" s="69"/>
      <c r="SDS20" s="69"/>
      <c r="SDT20" s="69"/>
      <c r="SDU20" s="69"/>
      <c r="SDV20" s="69"/>
      <c r="SDW20" s="69"/>
      <c r="SDX20" s="69"/>
      <c r="SDY20" s="69"/>
      <c r="SDZ20" s="69"/>
      <c r="SEA20" s="69"/>
      <c r="SEB20" s="69"/>
      <c r="SEC20" s="69"/>
      <c r="SED20" s="69"/>
      <c r="SEE20" s="69"/>
      <c r="SEF20" s="69"/>
      <c r="SEG20" s="69"/>
      <c r="SEH20" s="69"/>
      <c r="SEI20" s="69"/>
      <c r="SEJ20" s="69"/>
      <c r="SEK20" s="69"/>
      <c r="SEL20" s="69"/>
      <c r="SEM20" s="69"/>
      <c r="SEN20" s="69"/>
      <c r="SEO20" s="69"/>
      <c r="SEP20" s="69"/>
      <c r="SEQ20" s="69"/>
      <c r="SER20" s="69"/>
      <c r="SES20" s="69"/>
      <c r="SET20" s="69"/>
      <c r="SEU20" s="69"/>
      <c r="SEV20" s="69"/>
      <c r="SEW20" s="69"/>
      <c r="SEX20" s="69"/>
      <c r="SEY20" s="69"/>
      <c r="SEZ20" s="69"/>
      <c r="SFA20" s="69"/>
      <c r="SFB20" s="69"/>
      <c r="SFC20" s="69"/>
      <c r="SFD20" s="69"/>
      <c r="SFE20" s="69"/>
      <c r="SFF20" s="69"/>
      <c r="SFG20" s="69"/>
      <c r="SFH20" s="69"/>
      <c r="SFI20" s="69"/>
      <c r="SFJ20" s="69"/>
      <c r="SFK20" s="69"/>
      <c r="SFL20" s="69"/>
      <c r="SFM20" s="69"/>
      <c r="SFN20" s="69"/>
      <c r="SFO20" s="69"/>
      <c r="SFP20" s="69"/>
      <c r="SFQ20" s="69"/>
      <c r="SFR20" s="69"/>
      <c r="SFS20" s="69"/>
      <c r="SFT20" s="69"/>
      <c r="SFU20" s="69"/>
      <c r="SFV20" s="69"/>
      <c r="SFW20" s="69"/>
      <c r="SFX20" s="69"/>
      <c r="SFY20" s="69"/>
      <c r="SFZ20" s="69"/>
      <c r="SGA20" s="69"/>
      <c r="SGB20" s="69"/>
      <c r="SGC20" s="69"/>
      <c r="SGD20" s="69"/>
      <c r="SGE20" s="69"/>
      <c r="SGF20" s="69"/>
      <c r="SGG20" s="69"/>
      <c r="SGH20" s="69"/>
      <c r="SGI20" s="69"/>
      <c r="SGJ20" s="69"/>
      <c r="SGK20" s="69"/>
      <c r="SGL20" s="69"/>
      <c r="SGM20" s="69"/>
      <c r="SGN20" s="69"/>
      <c r="SGO20" s="69"/>
      <c r="SGP20" s="69"/>
      <c r="SGQ20" s="69"/>
      <c r="SGR20" s="69"/>
      <c r="SGS20" s="69"/>
      <c r="SGT20" s="69"/>
      <c r="SGU20" s="69"/>
      <c r="SGV20" s="69"/>
      <c r="SGW20" s="69"/>
      <c r="SGX20" s="69"/>
      <c r="SGY20" s="69"/>
      <c r="SGZ20" s="69"/>
      <c r="SHA20" s="69"/>
      <c r="SHB20" s="69"/>
      <c r="SHC20" s="69"/>
      <c r="SHD20" s="69"/>
      <c r="SHE20" s="69"/>
      <c r="SHF20" s="69"/>
      <c r="SHG20" s="69"/>
      <c r="SHH20" s="69"/>
      <c r="SHI20" s="69"/>
      <c r="SHJ20" s="69"/>
      <c r="SHK20" s="69"/>
      <c r="SHL20" s="69"/>
      <c r="SHM20" s="69"/>
      <c r="SHN20" s="69"/>
      <c r="SHO20" s="69"/>
      <c r="SHP20" s="69"/>
      <c r="SHQ20" s="69"/>
      <c r="SHR20" s="69"/>
      <c r="SHS20" s="69"/>
      <c r="SHT20" s="69"/>
      <c r="SHU20" s="69"/>
      <c r="SHV20" s="69"/>
      <c r="SHW20" s="69"/>
      <c r="SHX20" s="69"/>
      <c r="SHY20" s="69"/>
      <c r="SHZ20" s="69"/>
      <c r="SIA20" s="69"/>
      <c r="SIB20" s="69"/>
      <c r="SIC20" s="69"/>
      <c r="SID20" s="69"/>
      <c r="SIE20" s="69"/>
      <c r="SIF20" s="69"/>
      <c r="SIG20" s="69"/>
      <c r="SIH20" s="69"/>
      <c r="SII20" s="69"/>
      <c r="SIJ20" s="69"/>
      <c r="SIK20" s="69"/>
      <c r="SIL20" s="69"/>
      <c r="SIM20" s="69"/>
      <c r="SIN20" s="69"/>
      <c r="SIO20" s="69"/>
      <c r="SIP20" s="69"/>
      <c r="SIQ20" s="69"/>
      <c r="SIR20" s="69"/>
      <c r="SIS20" s="69"/>
      <c r="SIT20" s="69"/>
      <c r="SIU20" s="69"/>
      <c r="SIV20" s="69"/>
      <c r="SIW20" s="69"/>
      <c r="SIX20" s="69"/>
      <c r="SIY20" s="69"/>
      <c r="SIZ20" s="69"/>
      <c r="SJA20" s="69"/>
      <c r="SJB20" s="69"/>
      <c r="SJC20" s="69"/>
      <c r="SJD20" s="69"/>
      <c r="SJE20" s="69"/>
      <c r="SJF20" s="69"/>
      <c r="SJG20" s="69"/>
      <c r="SJH20" s="69"/>
      <c r="SJI20" s="69"/>
      <c r="SJJ20" s="69"/>
      <c r="SJK20" s="69"/>
      <c r="SJL20" s="69"/>
      <c r="SJM20" s="69"/>
      <c r="SJN20" s="69"/>
      <c r="SJO20" s="69"/>
      <c r="SJP20" s="69"/>
      <c r="SJQ20" s="69"/>
      <c r="SJR20" s="69"/>
      <c r="SJS20" s="69"/>
      <c r="SJT20" s="69"/>
      <c r="SJU20" s="69"/>
      <c r="SJV20" s="69"/>
      <c r="SJW20" s="69"/>
      <c r="SJX20" s="69"/>
      <c r="SJY20" s="69"/>
      <c r="SJZ20" s="69"/>
      <c r="SKA20" s="69"/>
      <c r="SKB20" s="69"/>
      <c r="SKC20" s="69"/>
      <c r="SKD20" s="69"/>
      <c r="SKE20" s="69"/>
      <c r="SKF20" s="69"/>
      <c r="SKG20" s="69"/>
      <c r="SKH20" s="69"/>
      <c r="SKI20" s="69"/>
      <c r="SKJ20" s="69"/>
      <c r="SKK20" s="69"/>
      <c r="SKL20" s="69"/>
      <c r="SKM20" s="69"/>
      <c r="SKN20" s="69"/>
      <c r="SKO20" s="69"/>
      <c r="SKP20" s="69"/>
      <c r="SKQ20" s="69"/>
      <c r="SKR20" s="69"/>
      <c r="SKS20" s="69"/>
      <c r="SKT20" s="69"/>
      <c r="SKU20" s="69"/>
      <c r="SKV20" s="69"/>
      <c r="SKW20" s="69"/>
      <c r="SKX20" s="69"/>
      <c r="SKY20" s="69"/>
      <c r="SKZ20" s="69"/>
      <c r="SLA20" s="69"/>
      <c r="SLB20" s="69"/>
      <c r="SLC20" s="69"/>
      <c r="SLD20" s="69"/>
      <c r="SLE20" s="69"/>
      <c r="SLF20" s="69"/>
      <c r="SLG20" s="69"/>
      <c r="SLH20" s="69"/>
      <c r="SLI20" s="69"/>
      <c r="SLJ20" s="69"/>
      <c r="SLK20" s="69"/>
      <c r="SLL20" s="69"/>
      <c r="SLM20" s="69"/>
      <c r="SLN20" s="69"/>
      <c r="SLO20" s="69"/>
      <c r="SLP20" s="69"/>
      <c r="SLQ20" s="69"/>
      <c r="SLR20" s="69"/>
      <c r="SLS20" s="69"/>
      <c r="SLT20" s="69"/>
      <c r="SLU20" s="69"/>
      <c r="SLV20" s="69"/>
      <c r="SLW20" s="69"/>
      <c r="SLX20" s="69"/>
      <c r="SLY20" s="69"/>
      <c r="SLZ20" s="69"/>
      <c r="SMA20" s="69"/>
      <c r="SMB20" s="69"/>
      <c r="SMC20" s="69"/>
      <c r="SMD20" s="69"/>
      <c r="SME20" s="69"/>
      <c r="SMF20" s="69"/>
      <c r="SMG20" s="69"/>
      <c r="SMH20" s="69"/>
      <c r="SMI20" s="69"/>
      <c r="SMJ20" s="69"/>
      <c r="SMK20" s="69"/>
      <c r="SML20" s="69"/>
      <c r="SMM20" s="69"/>
      <c r="SMN20" s="69"/>
      <c r="SMO20" s="69"/>
      <c r="SMP20" s="69"/>
      <c r="SMQ20" s="69"/>
      <c r="SMR20" s="69"/>
      <c r="SMS20" s="69"/>
      <c r="SMT20" s="69"/>
      <c r="SMU20" s="69"/>
      <c r="SMV20" s="69"/>
      <c r="SMW20" s="69"/>
      <c r="SMX20" s="69"/>
      <c r="SMY20" s="69"/>
      <c r="SMZ20" s="69"/>
      <c r="SNA20" s="69"/>
      <c r="SNB20" s="69"/>
      <c r="SNC20" s="69"/>
      <c r="SND20" s="69"/>
      <c r="SNE20" s="69"/>
      <c r="SNF20" s="69"/>
      <c r="SNG20" s="69"/>
      <c r="SNH20" s="69"/>
      <c r="SNI20" s="69"/>
      <c r="SNJ20" s="69"/>
      <c r="SNK20" s="69"/>
      <c r="SNL20" s="69"/>
      <c r="SNM20" s="69"/>
      <c r="SNN20" s="69"/>
      <c r="SNO20" s="69"/>
      <c r="SNP20" s="69"/>
      <c r="SNQ20" s="69"/>
      <c r="SNR20" s="69"/>
      <c r="SNS20" s="69"/>
      <c r="SNT20" s="69"/>
      <c r="SNU20" s="69"/>
      <c r="SNV20" s="69"/>
      <c r="SNW20" s="69"/>
      <c r="SNX20" s="69"/>
      <c r="SNY20" s="69"/>
      <c r="SNZ20" s="69"/>
      <c r="SOA20" s="69"/>
      <c r="SOB20" s="69"/>
      <c r="SOC20" s="69"/>
      <c r="SOD20" s="69"/>
      <c r="SOE20" s="69"/>
      <c r="SOF20" s="69"/>
      <c r="SOG20" s="69"/>
      <c r="SOH20" s="69"/>
      <c r="SOI20" s="69"/>
      <c r="SOJ20" s="69"/>
      <c r="SOK20" s="69"/>
      <c r="SOL20" s="69"/>
      <c r="SOM20" s="69"/>
      <c r="SON20" s="69"/>
      <c r="SOO20" s="69"/>
      <c r="SOP20" s="69"/>
      <c r="SOQ20" s="69"/>
      <c r="SOR20" s="69"/>
      <c r="SOS20" s="69"/>
      <c r="SOT20" s="69"/>
      <c r="SOU20" s="69"/>
      <c r="SOV20" s="69"/>
      <c r="SOW20" s="69"/>
      <c r="SOX20" s="69"/>
      <c r="SOY20" s="69"/>
      <c r="SOZ20" s="69"/>
      <c r="SPA20" s="69"/>
      <c r="SPB20" s="69"/>
      <c r="SPC20" s="69"/>
      <c r="SPD20" s="69"/>
      <c r="SPE20" s="69"/>
      <c r="SPF20" s="69"/>
      <c r="SPG20" s="69"/>
      <c r="SPH20" s="69"/>
      <c r="SPI20" s="69"/>
      <c r="SPJ20" s="69"/>
      <c r="SPK20" s="69"/>
      <c r="SPL20" s="69"/>
      <c r="SPM20" s="69"/>
      <c r="SPN20" s="69"/>
      <c r="SPO20" s="69"/>
      <c r="SPP20" s="69"/>
      <c r="SPQ20" s="69"/>
      <c r="SPR20" s="69"/>
      <c r="SPS20" s="69"/>
      <c r="SPT20" s="69"/>
      <c r="SPU20" s="69"/>
      <c r="SPV20" s="69"/>
      <c r="SPW20" s="69"/>
      <c r="SPX20" s="69"/>
      <c r="SPY20" s="69"/>
      <c r="SPZ20" s="69"/>
      <c r="SQA20" s="69"/>
      <c r="SQB20" s="69"/>
      <c r="SQC20" s="69"/>
      <c r="SQD20" s="69"/>
      <c r="SQE20" s="69"/>
      <c r="SQF20" s="69"/>
      <c r="SQG20" s="69"/>
      <c r="SQH20" s="69"/>
      <c r="SQI20" s="69"/>
      <c r="SQJ20" s="69"/>
      <c r="SQK20" s="69"/>
      <c r="SQL20" s="69"/>
      <c r="SQM20" s="69"/>
      <c r="SQN20" s="69"/>
      <c r="SQO20" s="69"/>
      <c r="SQP20" s="69"/>
      <c r="SQQ20" s="69"/>
      <c r="SQR20" s="69"/>
      <c r="SQS20" s="69"/>
      <c r="SQT20" s="69"/>
      <c r="SQU20" s="69"/>
      <c r="SQV20" s="69"/>
      <c r="SQW20" s="69"/>
      <c r="SQX20" s="69"/>
      <c r="SQY20" s="69"/>
      <c r="SQZ20" s="69"/>
      <c r="SRA20" s="69"/>
      <c r="SRB20" s="69"/>
      <c r="SRC20" s="69"/>
      <c r="SRD20" s="69"/>
      <c r="SRE20" s="69"/>
      <c r="SRF20" s="69"/>
      <c r="SRG20" s="69"/>
      <c r="SRH20" s="69"/>
      <c r="SRI20" s="69"/>
      <c r="SRJ20" s="69"/>
      <c r="SRK20" s="69"/>
      <c r="SRL20" s="69"/>
      <c r="SRM20" s="69"/>
      <c r="SRN20" s="69"/>
      <c r="SRO20" s="69"/>
      <c r="SRP20" s="69"/>
      <c r="SRQ20" s="69"/>
      <c r="SRR20" s="69"/>
      <c r="SRS20" s="69"/>
      <c r="SRT20" s="69"/>
      <c r="SRU20" s="69"/>
      <c r="SRV20" s="69"/>
      <c r="SRW20" s="69"/>
      <c r="SRX20" s="69"/>
      <c r="SRY20" s="69"/>
      <c r="SRZ20" s="69"/>
      <c r="SSA20" s="69"/>
      <c r="SSB20" s="69"/>
      <c r="SSC20" s="69"/>
      <c r="SSD20" s="69"/>
      <c r="SSE20" s="69"/>
      <c r="SSF20" s="69"/>
      <c r="SSG20" s="69"/>
      <c r="SSH20" s="69"/>
      <c r="SSI20" s="69"/>
      <c r="SSJ20" s="69"/>
      <c r="SSK20" s="69"/>
      <c r="SSL20" s="69"/>
      <c r="SSM20" s="69"/>
      <c r="SSN20" s="69"/>
      <c r="SSO20" s="69"/>
      <c r="SSP20" s="69"/>
      <c r="SSQ20" s="69"/>
      <c r="SSR20" s="69"/>
      <c r="SSS20" s="69"/>
      <c r="SST20" s="69"/>
      <c r="SSU20" s="69"/>
      <c r="SSV20" s="69"/>
      <c r="SSW20" s="69"/>
      <c r="SSX20" s="69"/>
      <c r="SSY20" s="69"/>
      <c r="SSZ20" s="69"/>
      <c r="STA20" s="69"/>
      <c r="STB20" s="69"/>
      <c r="STC20" s="69"/>
      <c r="STD20" s="69"/>
      <c r="STE20" s="69"/>
      <c r="STF20" s="69"/>
      <c r="STG20" s="69"/>
      <c r="STH20" s="69"/>
      <c r="STI20" s="69"/>
      <c r="STJ20" s="69"/>
      <c r="STK20" s="69"/>
      <c r="STL20" s="69"/>
      <c r="STM20" s="69"/>
      <c r="STN20" s="69"/>
      <c r="STO20" s="69"/>
      <c r="STP20" s="69"/>
      <c r="STQ20" s="69"/>
      <c r="STR20" s="69"/>
      <c r="STS20" s="69"/>
      <c r="STT20" s="69"/>
      <c r="STU20" s="69"/>
      <c r="STV20" s="69"/>
      <c r="STW20" s="69"/>
      <c r="STX20" s="69"/>
      <c r="STY20" s="69"/>
      <c r="STZ20" s="69"/>
      <c r="SUA20" s="69"/>
      <c r="SUB20" s="69"/>
      <c r="SUC20" s="69"/>
      <c r="SUD20" s="69"/>
      <c r="SUE20" s="69"/>
      <c r="SUF20" s="69"/>
      <c r="SUG20" s="69"/>
      <c r="SUH20" s="69"/>
      <c r="SUI20" s="69"/>
      <c r="SUJ20" s="69"/>
      <c r="SUK20" s="69"/>
      <c r="SUL20" s="69"/>
      <c r="SUM20" s="69"/>
      <c r="SUN20" s="69"/>
      <c r="SUO20" s="69"/>
      <c r="SUP20" s="69"/>
      <c r="SUQ20" s="69"/>
      <c r="SUR20" s="69"/>
      <c r="SUS20" s="69"/>
      <c r="SUT20" s="69"/>
      <c r="SUU20" s="69"/>
      <c r="SUV20" s="69"/>
      <c r="SUW20" s="69"/>
      <c r="SUX20" s="69"/>
      <c r="SUY20" s="69"/>
      <c r="SUZ20" s="69"/>
      <c r="SVA20" s="69"/>
      <c r="SVB20" s="69"/>
      <c r="SVC20" s="69"/>
      <c r="SVD20" s="69"/>
      <c r="SVE20" s="69"/>
      <c r="SVF20" s="69"/>
      <c r="SVG20" s="69"/>
      <c r="SVH20" s="69"/>
      <c r="SVI20" s="69"/>
      <c r="SVJ20" s="69"/>
      <c r="SVK20" s="69"/>
      <c r="SVL20" s="69"/>
      <c r="SVM20" s="69"/>
      <c r="SVN20" s="69"/>
      <c r="SVO20" s="69"/>
      <c r="SVP20" s="69"/>
      <c r="SVQ20" s="69"/>
      <c r="SVR20" s="69"/>
      <c r="SVS20" s="69"/>
      <c r="SVT20" s="69"/>
      <c r="SVU20" s="69"/>
      <c r="SVV20" s="69"/>
      <c r="SVW20" s="69"/>
      <c r="SVX20" s="69"/>
      <c r="SVY20" s="69"/>
      <c r="SVZ20" s="69"/>
      <c r="SWA20" s="69"/>
      <c r="SWB20" s="69"/>
      <c r="SWC20" s="69"/>
      <c r="SWD20" s="69"/>
      <c r="SWE20" s="69"/>
      <c r="SWF20" s="69"/>
      <c r="SWG20" s="69"/>
      <c r="SWH20" s="69"/>
      <c r="SWI20" s="69"/>
      <c r="SWJ20" s="69"/>
      <c r="SWK20" s="69"/>
      <c r="SWL20" s="69"/>
      <c r="SWM20" s="69"/>
      <c r="SWN20" s="69"/>
      <c r="SWO20" s="69"/>
      <c r="SWP20" s="69"/>
      <c r="SWQ20" s="69"/>
      <c r="SWR20" s="69"/>
      <c r="SWS20" s="69"/>
      <c r="SWT20" s="69"/>
      <c r="SWU20" s="69"/>
      <c r="SWV20" s="69"/>
      <c r="SWW20" s="69"/>
      <c r="SWX20" s="69"/>
      <c r="SWY20" s="69"/>
      <c r="SWZ20" s="69"/>
      <c r="SXA20" s="69"/>
      <c r="SXB20" s="69"/>
      <c r="SXC20" s="69"/>
      <c r="SXD20" s="69"/>
      <c r="SXE20" s="69"/>
      <c r="SXF20" s="69"/>
      <c r="SXG20" s="69"/>
      <c r="SXH20" s="69"/>
      <c r="SXI20" s="69"/>
      <c r="SXJ20" s="69"/>
      <c r="SXK20" s="69"/>
      <c r="SXL20" s="69"/>
      <c r="SXM20" s="69"/>
      <c r="SXN20" s="69"/>
      <c r="SXO20" s="69"/>
      <c r="SXP20" s="69"/>
      <c r="SXQ20" s="69"/>
      <c r="SXR20" s="69"/>
      <c r="SXS20" s="69"/>
      <c r="SXT20" s="69"/>
      <c r="SXU20" s="69"/>
      <c r="SXV20" s="69"/>
      <c r="SXW20" s="69"/>
      <c r="SXX20" s="69"/>
      <c r="SXY20" s="69"/>
      <c r="SXZ20" s="69"/>
      <c r="SYA20" s="69"/>
      <c r="SYB20" s="69"/>
      <c r="SYC20" s="69"/>
      <c r="SYD20" s="69"/>
      <c r="SYE20" s="69"/>
      <c r="SYF20" s="69"/>
      <c r="SYG20" s="69"/>
      <c r="SYH20" s="69"/>
      <c r="SYI20" s="69"/>
      <c r="SYJ20" s="69"/>
      <c r="SYK20" s="69"/>
      <c r="SYL20" s="69"/>
      <c r="SYM20" s="69"/>
      <c r="SYN20" s="69"/>
      <c r="SYO20" s="69"/>
      <c r="SYP20" s="69"/>
      <c r="SYQ20" s="69"/>
      <c r="SYR20" s="69"/>
      <c r="SYS20" s="69"/>
      <c r="SYT20" s="69"/>
      <c r="SYU20" s="69"/>
      <c r="SYV20" s="69"/>
      <c r="SYW20" s="69"/>
      <c r="SYX20" s="69"/>
      <c r="SYY20" s="69"/>
      <c r="SYZ20" s="69"/>
      <c r="SZA20" s="69"/>
      <c r="SZB20" s="69"/>
      <c r="SZC20" s="69"/>
      <c r="SZD20" s="69"/>
      <c r="SZE20" s="69"/>
      <c r="SZF20" s="69"/>
      <c r="SZG20" s="69"/>
      <c r="SZH20" s="69"/>
      <c r="SZI20" s="69"/>
      <c r="SZJ20" s="69"/>
      <c r="SZK20" s="69"/>
      <c r="SZL20" s="69"/>
      <c r="SZM20" s="69"/>
      <c r="SZN20" s="69"/>
      <c r="SZO20" s="69"/>
      <c r="SZP20" s="69"/>
      <c r="SZQ20" s="69"/>
      <c r="SZR20" s="69"/>
      <c r="SZS20" s="69"/>
      <c r="SZT20" s="69"/>
      <c r="SZU20" s="69"/>
      <c r="SZV20" s="69"/>
      <c r="SZW20" s="69"/>
      <c r="SZX20" s="69"/>
      <c r="SZY20" s="69"/>
      <c r="SZZ20" s="69"/>
      <c r="TAA20" s="69"/>
      <c r="TAB20" s="69"/>
      <c r="TAC20" s="69"/>
      <c r="TAD20" s="69"/>
      <c r="TAE20" s="69"/>
      <c r="TAF20" s="69"/>
      <c r="TAG20" s="69"/>
      <c r="TAH20" s="69"/>
      <c r="TAI20" s="69"/>
      <c r="TAJ20" s="69"/>
      <c r="TAK20" s="69"/>
      <c r="TAL20" s="69"/>
      <c r="TAM20" s="69"/>
      <c r="TAN20" s="69"/>
      <c r="TAO20" s="69"/>
      <c r="TAP20" s="69"/>
      <c r="TAQ20" s="69"/>
      <c r="TAR20" s="69"/>
      <c r="TAS20" s="69"/>
      <c r="TAT20" s="69"/>
      <c r="TAU20" s="69"/>
      <c r="TAV20" s="69"/>
      <c r="TAW20" s="69"/>
      <c r="TAX20" s="69"/>
      <c r="TAY20" s="69"/>
      <c r="TAZ20" s="69"/>
      <c r="TBA20" s="69"/>
      <c r="TBB20" s="69"/>
      <c r="TBC20" s="69"/>
      <c r="TBD20" s="69"/>
      <c r="TBE20" s="69"/>
      <c r="TBF20" s="69"/>
      <c r="TBG20" s="69"/>
      <c r="TBH20" s="69"/>
      <c r="TBI20" s="69"/>
      <c r="TBJ20" s="69"/>
      <c r="TBK20" s="69"/>
      <c r="TBL20" s="69"/>
      <c r="TBM20" s="69"/>
      <c r="TBN20" s="69"/>
      <c r="TBO20" s="69"/>
      <c r="TBP20" s="69"/>
      <c r="TBQ20" s="69"/>
      <c r="TBR20" s="69"/>
      <c r="TBS20" s="69"/>
      <c r="TBT20" s="69"/>
      <c r="TBU20" s="69"/>
      <c r="TBV20" s="69"/>
      <c r="TBW20" s="69"/>
      <c r="TBX20" s="69"/>
      <c r="TBY20" s="69"/>
      <c r="TBZ20" s="69"/>
      <c r="TCA20" s="69"/>
      <c r="TCB20" s="69"/>
      <c r="TCC20" s="69"/>
      <c r="TCD20" s="69"/>
      <c r="TCE20" s="69"/>
      <c r="TCF20" s="69"/>
      <c r="TCG20" s="69"/>
      <c r="TCH20" s="69"/>
      <c r="TCI20" s="69"/>
      <c r="TCJ20" s="69"/>
      <c r="TCK20" s="69"/>
      <c r="TCL20" s="69"/>
      <c r="TCM20" s="69"/>
      <c r="TCN20" s="69"/>
      <c r="TCO20" s="69"/>
      <c r="TCP20" s="69"/>
      <c r="TCQ20" s="69"/>
      <c r="TCR20" s="69"/>
      <c r="TCS20" s="69"/>
      <c r="TCT20" s="69"/>
      <c r="TCU20" s="69"/>
      <c r="TCV20" s="69"/>
      <c r="TCW20" s="69"/>
      <c r="TCX20" s="69"/>
      <c r="TCY20" s="69"/>
      <c r="TCZ20" s="69"/>
      <c r="TDA20" s="69"/>
      <c r="TDB20" s="69"/>
      <c r="TDC20" s="69"/>
      <c r="TDD20" s="69"/>
      <c r="TDE20" s="69"/>
      <c r="TDF20" s="69"/>
      <c r="TDG20" s="69"/>
      <c r="TDH20" s="69"/>
      <c r="TDI20" s="69"/>
      <c r="TDJ20" s="69"/>
      <c r="TDK20" s="69"/>
      <c r="TDL20" s="69"/>
      <c r="TDM20" s="69"/>
      <c r="TDN20" s="69"/>
      <c r="TDO20" s="69"/>
      <c r="TDP20" s="69"/>
      <c r="TDQ20" s="69"/>
      <c r="TDR20" s="69"/>
      <c r="TDS20" s="69"/>
      <c r="TDT20" s="69"/>
      <c r="TDU20" s="69"/>
      <c r="TDV20" s="69"/>
      <c r="TDW20" s="69"/>
      <c r="TDX20" s="69"/>
      <c r="TDY20" s="69"/>
      <c r="TDZ20" s="69"/>
      <c r="TEA20" s="69"/>
      <c r="TEB20" s="69"/>
      <c r="TEC20" s="69"/>
      <c r="TED20" s="69"/>
      <c r="TEE20" s="69"/>
      <c r="TEF20" s="69"/>
      <c r="TEG20" s="69"/>
      <c r="TEH20" s="69"/>
      <c r="TEI20" s="69"/>
      <c r="TEJ20" s="69"/>
      <c r="TEK20" s="69"/>
      <c r="TEL20" s="69"/>
      <c r="TEM20" s="69"/>
      <c r="TEN20" s="69"/>
      <c r="TEO20" s="69"/>
      <c r="TEP20" s="69"/>
      <c r="TEQ20" s="69"/>
      <c r="TER20" s="69"/>
      <c r="TES20" s="69"/>
      <c r="TET20" s="69"/>
      <c r="TEU20" s="69"/>
      <c r="TEV20" s="69"/>
      <c r="TEW20" s="69"/>
      <c r="TEX20" s="69"/>
      <c r="TEY20" s="69"/>
      <c r="TEZ20" s="69"/>
      <c r="TFA20" s="69"/>
      <c r="TFB20" s="69"/>
      <c r="TFC20" s="69"/>
      <c r="TFD20" s="69"/>
      <c r="TFE20" s="69"/>
      <c r="TFF20" s="69"/>
      <c r="TFG20" s="69"/>
      <c r="TFH20" s="69"/>
      <c r="TFI20" s="69"/>
      <c r="TFJ20" s="69"/>
      <c r="TFK20" s="69"/>
      <c r="TFL20" s="69"/>
      <c r="TFM20" s="69"/>
      <c r="TFN20" s="69"/>
      <c r="TFO20" s="69"/>
      <c r="TFP20" s="69"/>
      <c r="TFQ20" s="69"/>
      <c r="TFR20" s="69"/>
      <c r="TFS20" s="69"/>
      <c r="TFT20" s="69"/>
      <c r="TFU20" s="69"/>
      <c r="TFV20" s="69"/>
      <c r="TFW20" s="69"/>
      <c r="TFX20" s="69"/>
      <c r="TFY20" s="69"/>
      <c r="TFZ20" s="69"/>
      <c r="TGA20" s="69"/>
      <c r="TGB20" s="69"/>
      <c r="TGC20" s="69"/>
      <c r="TGD20" s="69"/>
      <c r="TGE20" s="69"/>
      <c r="TGF20" s="69"/>
      <c r="TGG20" s="69"/>
      <c r="TGH20" s="69"/>
      <c r="TGI20" s="69"/>
      <c r="TGJ20" s="69"/>
      <c r="TGK20" s="69"/>
      <c r="TGL20" s="69"/>
      <c r="TGM20" s="69"/>
      <c r="TGN20" s="69"/>
      <c r="TGO20" s="69"/>
      <c r="TGP20" s="69"/>
      <c r="TGQ20" s="69"/>
      <c r="TGR20" s="69"/>
      <c r="TGS20" s="69"/>
      <c r="TGT20" s="69"/>
      <c r="TGU20" s="69"/>
      <c r="TGV20" s="69"/>
      <c r="TGW20" s="69"/>
      <c r="TGX20" s="69"/>
      <c r="TGY20" s="69"/>
      <c r="TGZ20" s="69"/>
      <c r="THA20" s="69"/>
      <c r="THB20" s="69"/>
      <c r="THC20" s="69"/>
      <c r="THD20" s="69"/>
      <c r="THE20" s="69"/>
      <c r="THF20" s="69"/>
      <c r="THG20" s="69"/>
      <c r="THH20" s="69"/>
      <c r="THI20" s="69"/>
      <c r="THJ20" s="69"/>
      <c r="THK20" s="69"/>
      <c r="THL20" s="69"/>
      <c r="THM20" s="69"/>
      <c r="THN20" s="69"/>
      <c r="THO20" s="69"/>
      <c r="THP20" s="69"/>
      <c r="THQ20" s="69"/>
      <c r="THR20" s="69"/>
      <c r="THS20" s="69"/>
      <c r="THT20" s="69"/>
      <c r="THU20" s="69"/>
      <c r="THV20" s="69"/>
      <c r="THW20" s="69"/>
      <c r="THX20" s="69"/>
      <c r="THY20" s="69"/>
      <c r="THZ20" s="69"/>
      <c r="TIA20" s="69"/>
      <c r="TIB20" s="69"/>
      <c r="TIC20" s="69"/>
      <c r="TID20" s="69"/>
      <c r="TIE20" s="69"/>
      <c r="TIF20" s="69"/>
      <c r="TIG20" s="69"/>
      <c r="TIH20" s="69"/>
      <c r="TII20" s="69"/>
      <c r="TIJ20" s="69"/>
      <c r="TIK20" s="69"/>
      <c r="TIL20" s="69"/>
      <c r="TIM20" s="69"/>
      <c r="TIN20" s="69"/>
      <c r="TIO20" s="69"/>
      <c r="TIP20" s="69"/>
      <c r="TIQ20" s="69"/>
      <c r="TIR20" s="69"/>
      <c r="TIS20" s="69"/>
      <c r="TIT20" s="69"/>
      <c r="TIU20" s="69"/>
      <c r="TIV20" s="69"/>
      <c r="TIW20" s="69"/>
      <c r="TIX20" s="69"/>
      <c r="TIY20" s="69"/>
      <c r="TIZ20" s="69"/>
      <c r="TJA20" s="69"/>
      <c r="TJB20" s="69"/>
      <c r="TJC20" s="69"/>
      <c r="TJD20" s="69"/>
      <c r="TJE20" s="69"/>
      <c r="TJF20" s="69"/>
      <c r="TJG20" s="69"/>
      <c r="TJH20" s="69"/>
      <c r="TJI20" s="69"/>
      <c r="TJJ20" s="69"/>
      <c r="TJK20" s="69"/>
      <c r="TJL20" s="69"/>
      <c r="TJM20" s="69"/>
      <c r="TJN20" s="69"/>
      <c r="TJO20" s="69"/>
      <c r="TJP20" s="69"/>
      <c r="TJQ20" s="69"/>
      <c r="TJR20" s="69"/>
      <c r="TJS20" s="69"/>
      <c r="TJT20" s="69"/>
      <c r="TJU20" s="69"/>
      <c r="TJV20" s="69"/>
      <c r="TJW20" s="69"/>
      <c r="TJX20" s="69"/>
      <c r="TJY20" s="69"/>
      <c r="TJZ20" s="69"/>
      <c r="TKA20" s="69"/>
      <c r="TKB20" s="69"/>
      <c r="TKC20" s="69"/>
      <c r="TKD20" s="69"/>
      <c r="TKE20" s="69"/>
      <c r="TKF20" s="69"/>
      <c r="TKG20" s="69"/>
      <c r="TKH20" s="69"/>
      <c r="TKI20" s="69"/>
      <c r="TKJ20" s="69"/>
      <c r="TKK20" s="69"/>
      <c r="TKL20" s="69"/>
      <c r="TKM20" s="69"/>
      <c r="TKN20" s="69"/>
      <c r="TKO20" s="69"/>
      <c r="TKP20" s="69"/>
      <c r="TKQ20" s="69"/>
      <c r="TKR20" s="69"/>
      <c r="TKS20" s="69"/>
      <c r="TKT20" s="69"/>
      <c r="TKU20" s="69"/>
      <c r="TKV20" s="69"/>
      <c r="TKW20" s="69"/>
      <c r="TKX20" s="69"/>
      <c r="TKY20" s="69"/>
      <c r="TKZ20" s="69"/>
      <c r="TLA20" s="69"/>
      <c r="TLB20" s="69"/>
      <c r="TLC20" s="69"/>
      <c r="TLD20" s="69"/>
      <c r="TLE20" s="69"/>
      <c r="TLF20" s="69"/>
      <c r="TLG20" s="69"/>
      <c r="TLH20" s="69"/>
      <c r="TLI20" s="69"/>
      <c r="TLJ20" s="69"/>
      <c r="TLK20" s="69"/>
      <c r="TLL20" s="69"/>
      <c r="TLM20" s="69"/>
      <c r="TLN20" s="69"/>
      <c r="TLO20" s="69"/>
      <c r="TLP20" s="69"/>
      <c r="TLQ20" s="69"/>
      <c r="TLR20" s="69"/>
      <c r="TLS20" s="69"/>
      <c r="TLT20" s="69"/>
      <c r="TLU20" s="69"/>
      <c r="TLV20" s="69"/>
      <c r="TLW20" s="69"/>
      <c r="TLX20" s="69"/>
      <c r="TLY20" s="69"/>
      <c r="TLZ20" s="69"/>
      <c r="TMA20" s="69"/>
      <c r="TMB20" s="69"/>
      <c r="TMC20" s="69"/>
      <c r="TMD20" s="69"/>
      <c r="TME20" s="69"/>
      <c r="TMF20" s="69"/>
      <c r="TMG20" s="69"/>
      <c r="TMH20" s="69"/>
      <c r="TMI20" s="69"/>
      <c r="TMJ20" s="69"/>
      <c r="TMK20" s="69"/>
      <c r="TML20" s="69"/>
      <c r="TMM20" s="69"/>
      <c r="TMN20" s="69"/>
      <c r="TMO20" s="69"/>
      <c r="TMP20" s="69"/>
      <c r="TMQ20" s="69"/>
      <c r="TMR20" s="69"/>
      <c r="TMS20" s="69"/>
      <c r="TMT20" s="69"/>
      <c r="TMU20" s="69"/>
      <c r="TMV20" s="69"/>
      <c r="TMW20" s="69"/>
      <c r="TMX20" s="69"/>
      <c r="TMY20" s="69"/>
      <c r="TMZ20" s="69"/>
      <c r="TNA20" s="69"/>
      <c r="TNB20" s="69"/>
      <c r="TNC20" s="69"/>
      <c r="TND20" s="69"/>
      <c r="TNE20" s="69"/>
      <c r="TNF20" s="69"/>
      <c r="TNG20" s="69"/>
      <c r="TNH20" s="69"/>
      <c r="TNI20" s="69"/>
      <c r="TNJ20" s="69"/>
      <c r="TNK20" s="69"/>
      <c r="TNL20" s="69"/>
      <c r="TNM20" s="69"/>
      <c r="TNN20" s="69"/>
      <c r="TNO20" s="69"/>
      <c r="TNP20" s="69"/>
      <c r="TNQ20" s="69"/>
      <c r="TNR20" s="69"/>
      <c r="TNS20" s="69"/>
      <c r="TNT20" s="69"/>
      <c r="TNU20" s="69"/>
      <c r="TNV20" s="69"/>
      <c r="TNW20" s="69"/>
      <c r="TNX20" s="69"/>
      <c r="TNY20" s="69"/>
      <c r="TNZ20" s="69"/>
      <c r="TOA20" s="69"/>
      <c r="TOB20" s="69"/>
      <c r="TOC20" s="69"/>
      <c r="TOD20" s="69"/>
      <c r="TOE20" s="69"/>
      <c r="TOF20" s="69"/>
      <c r="TOG20" s="69"/>
      <c r="TOH20" s="69"/>
      <c r="TOI20" s="69"/>
      <c r="TOJ20" s="69"/>
      <c r="TOK20" s="69"/>
      <c r="TOL20" s="69"/>
      <c r="TOM20" s="69"/>
      <c r="TON20" s="69"/>
      <c r="TOO20" s="69"/>
      <c r="TOP20" s="69"/>
      <c r="TOQ20" s="69"/>
      <c r="TOR20" s="69"/>
      <c r="TOS20" s="69"/>
      <c r="TOT20" s="69"/>
      <c r="TOU20" s="69"/>
      <c r="TOV20" s="69"/>
      <c r="TOW20" s="69"/>
      <c r="TOX20" s="69"/>
      <c r="TOY20" s="69"/>
      <c r="TOZ20" s="69"/>
      <c r="TPA20" s="69"/>
      <c r="TPB20" s="69"/>
      <c r="TPC20" s="69"/>
      <c r="TPD20" s="69"/>
      <c r="TPE20" s="69"/>
      <c r="TPF20" s="69"/>
      <c r="TPG20" s="69"/>
      <c r="TPH20" s="69"/>
      <c r="TPI20" s="69"/>
      <c r="TPJ20" s="69"/>
      <c r="TPK20" s="69"/>
      <c r="TPL20" s="69"/>
      <c r="TPM20" s="69"/>
      <c r="TPN20" s="69"/>
      <c r="TPO20" s="69"/>
      <c r="TPP20" s="69"/>
      <c r="TPQ20" s="69"/>
      <c r="TPR20" s="69"/>
      <c r="TPS20" s="69"/>
      <c r="TPT20" s="69"/>
      <c r="TPU20" s="69"/>
      <c r="TPV20" s="69"/>
      <c r="TPW20" s="69"/>
      <c r="TPX20" s="69"/>
      <c r="TPY20" s="69"/>
      <c r="TPZ20" s="69"/>
      <c r="TQA20" s="69"/>
      <c r="TQB20" s="69"/>
      <c r="TQC20" s="69"/>
      <c r="TQD20" s="69"/>
      <c r="TQE20" s="69"/>
      <c r="TQF20" s="69"/>
      <c r="TQG20" s="69"/>
      <c r="TQH20" s="69"/>
      <c r="TQI20" s="69"/>
      <c r="TQJ20" s="69"/>
      <c r="TQK20" s="69"/>
      <c r="TQL20" s="69"/>
      <c r="TQM20" s="69"/>
      <c r="TQN20" s="69"/>
      <c r="TQO20" s="69"/>
      <c r="TQP20" s="69"/>
      <c r="TQQ20" s="69"/>
      <c r="TQR20" s="69"/>
      <c r="TQS20" s="69"/>
      <c r="TQT20" s="69"/>
      <c r="TQU20" s="69"/>
      <c r="TQV20" s="69"/>
      <c r="TQW20" s="69"/>
      <c r="TQX20" s="69"/>
      <c r="TQY20" s="69"/>
      <c r="TQZ20" s="69"/>
      <c r="TRA20" s="69"/>
      <c r="TRB20" s="69"/>
      <c r="TRC20" s="69"/>
      <c r="TRD20" s="69"/>
      <c r="TRE20" s="69"/>
      <c r="TRF20" s="69"/>
      <c r="TRG20" s="69"/>
      <c r="TRH20" s="69"/>
      <c r="TRI20" s="69"/>
      <c r="TRJ20" s="69"/>
      <c r="TRK20" s="69"/>
      <c r="TRL20" s="69"/>
      <c r="TRM20" s="69"/>
      <c r="TRN20" s="69"/>
      <c r="TRO20" s="69"/>
      <c r="TRP20" s="69"/>
      <c r="TRQ20" s="69"/>
      <c r="TRR20" s="69"/>
      <c r="TRS20" s="69"/>
      <c r="TRT20" s="69"/>
      <c r="TRU20" s="69"/>
      <c r="TRV20" s="69"/>
      <c r="TRW20" s="69"/>
      <c r="TRX20" s="69"/>
      <c r="TRY20" s="69"/>
      <c r="TRZ20" s="69"/>
      <c r="TSA20" s="69"/>
      <c r="TSB20" s="69"/>
      <c r="TSC20" s="69"/>
      <c r="TSD20" s="69"/>
      <c r="TSE20" s="69"/>
      <c r="TSF20" s="69"/>
      <c r="TSG20" s="69"/>
      <c r="TSH20" s="69"/>
      <c r="TSI20" s="69"/>
      <c r="TSJ20" s="69"/>
      <c r="TSK20" s="69"/>
      <c r="TSL20" s="69"/>
      <c r="TSM20" s="69"/>
      <c r="TSN20" s="69"/>
      <c r="TSO20" s="69"/>
      <c r="TSP20" s="69"/>
      <c r="TSQ20" s="69"/>
      <c r="TSR20" s="69"/>
      <c r="TSS20" s="69"/>
      <c r="TST20" s="69"/>
      <c r="TSU20" s="69"/>
      <c r="TSV20" s="69"/>
      <c r="TSW20" s="69"/>
      <c r="TSX20" s="69"/>
      <c r="TSY20" s="69"/>
      <c r="TSZ20" s="69"/>
      <c r="TTA20" s="69"/>
      <c r="TTB20" s="69"/>
      <c r="TTC20" s="69"/>
      <c r="TTD20" s="69"/>
      <c r="TTE20" s="69"/>
      <c r="TTF20" s="69"/>
      <c r="TTG20" s="69"/>
      <c r="TTH20" s="69"/>
      <c r="TTI20" s="69"/>
      <c r="TTJ20" s="69"/>
      <c r="TTK20" s="69"/>
      <c r="TTL20" s="69"/>
      <c r="TTM20" s="69"/>
      <c r="TTN20" s="69"/>
      <c r="TTO20" s="69"/>
      <c r="TTP20" s="69"/>
      <c r="TTQ20" s="69"/>
      <c r="TTR20" s="69"/>
      <c r="TTS20" s="69"/>
      <c r="TTT20" s="69"/>
      <c r="TTU20" s="69"/>
      <c r="TTV20" s="69"/>
      <c r="TTW20" s="69"/>
      <c r="TTX20" s="69"/>
      <c r="TTY20" s="69"/>
      <c r="TTZ20" s="69"/>
      <c r="TUA20" s="69"/>
      <c r="TUB20" s="69"/>
      <c r="TUC20" s="69"/>
      <c r="TUD20" s="69"/>
      <c r="TUE20" s="69"/>
      <c r="TUF20" s="69"/>
      <c r="TUG20" s="69"/>
      <c r="TUH20" s="69"/>
      <c r="TUI20" s="69"/>
      <c r="TUJ20" s="69"/>
      <c r="TUK20" s="69"/>
      <c r="TUL20" s="69"/>
      <c r="TUM20" s="69"/>
      <c r="TUN20" s="69"/>
      <c r="TUO20" s="69"/>
      <c r="TUP20" s="69"/>
      <c r="TUQ20" s="69"/>
      <c r="TUR20" s="69"/>
      <c r="TUS20" s="69"/>
      <c r="TUT20" s="69"/>
      <c r="TUU20" s="69"/>
      <c r="TUV20" s="69"/>
      <c r="TUW20" s="69"/>
      <c r="TUX20" s="69"/>
      <c r="TUY20" s="69"/>
      <c r="TUZ20" s="69"/>
      <c r="TVA20" s="69"/>
      <c r="TVB20" s="69"/>
      <c r="TVC20" s="69"/>
      <c r="TVD20" s="69"/>
      <c r="TVE20" s="69"/>
      <c r="TVF20" s="69"/>
      <c r="TVG20" s="69"/>
      <c r="TVH20" s="69"/>
      <c r="TVI20" s="69"/>
      <c r="TVJ20" s="69"/>
      <c r="TVK20" s="69"/>
      <c r="TVL20" s="69"/>
      <c r="TVM20" s="69"/>
      <c r="TVN20" s="69"/>
      <c r="TVO20" s="69"/>
      <c r="TVP20" s="69"/>
      <c r="TVQ20" s="69"/>
      <c r="TVR20" s="69"/>
      <c r="TVS20" s="69"/>
      <c r="TVT20" s="69"/>
      <c r="TVU20" s="69"/>
      <c r="TVV20" s="69"/>
      <c r="TVW20" s="69"/>
      <c r="TVX20" s="69"/>
      <c r="TVY20" s="69"/>
      <c r="TVZ20" s="69"/>
      <c r="TWA20" s="69"/>
      <c r="TWB20" s="69"/>
      <c r="TWC20" s="69"/>
      <c r="TWD20" s="69"/>
      <c r="TWE20" s="69"/>
      <c r="TWF20" s="69"/>
      <c r="TWG20" s="69"/>
      <c r="TWH20" s="69"/>
      <c r="TWI20" s="69"/>
      <c r="TWJ20" s="69"/>
      <c r="TWK20" s="69"/>
      <c r="TWL20" s="69"/>
      <c r="TWM20" s="69"/>
      <c r="TWN20" s="69"/>
      <c r="TWO20" s="69"/>
      <c r="TWP20" s="69"/>
      <c r="TWQ20" s="69"/>
      <c r="TWR20" s="69"/>
      <c r="TWS20" s="69"/>
      <c r="TWT20" s="69"/>
      <c r="TWU20" s="69"/>
      <c r="TWV20" s="69"/>
      <c r="TWW20" s="69"/>
      <c r="TWX20" s="69"/>
      <c r="TWY20" s="69"/>
      <c r="TWZ20" s="69"/>
      <c r="TXA20" s="69"/>
      <c r="TXB20" s="69"/>
      <c r="TXC20" s="69"/>
      <c r="TXD20" s="69"/>
      <c r="TXE20" s="69"/>
      <c r="TXF20" s="69"/>
      <c r="TXG20" s="69"/>
      <c r="TXH20" s="69"/>
      <c r="TXI20" s="69"/>
      <c r="TXJ20" s="69"/>
      <c r="TXK20" s="69"/>
      <c r="TXL20" s="69"/>
      <c r="TXM20" s="69"/>
      <c r="TXN20" s="69"/>
      <c r="TXO20" s="69"/>
      <c r="TXP20" s="69"/>
      <c r="TXQ20" s="69"/>
      <c r="TXR20" s="69"/>
      <c r="TXS20" s="69"/>
      <c r="TXT20" s="69"/>
      <c r="TXU20" s="69"/>
      <c r="TXV20" s="69"/>
      <c r="TXW20" s="69"/>
      <c r="TXX20" s="69"/>
      <c r="TXY20" s="69"/>
      <c r="TXZ20" s="69"/>
      <c r="TYA20" s="69"/>
      <c r="TYB20" s="69"/>
      <c r="TYC20" s="69"/>
      <c r="TYD20" s="69"/>
      <c r="TYE20" s="69"/>
      <c r="TYF20" s="69"/>
      <c r="TYG20" s="69"/>
      <c r="TYH20" s="69"/>
      <c r="TYI20" s="69"/>
      <c r="TYJ20" s="69"/>
      <c r="TYK20" s="69"/>
      <c r="TYL20" s="69"/>
      <c r="TYM20" s="69"/>
      <c r="TYN20" s="69"/>
      <c r="TYO20" s="69"/>
      <c r="TYP20" s="69"/>
      <c r="TYQ20" s="69"/>
      <c r="TYR20" s="69"/>
      <c r="TYS20" s="69"/>
      <c r="TYT20" s="69"/>
      <c r="TYU20" s="69"/>
      <c r="TYV20" s="69"/>
      <c r="TYW20" s="69"/>
      <c r="TYX20" s="69"/>
      <c r="TYY20" s="69"/>
      <c r="TYZ20" s="69"/>
      <c r="TZA20" s="69"/>
      <c r="TZB20" s="69"/>
      <c r="TZC20" s="69"/>
      <c r="TZD20" s="69"/>
      <c r="TZE20" s="69"/>
      <c r="TZF20" s="69"/>
      <c r="TZG20" s="69"/>
      <c r="TZH20" s="69"/>
      <c r="TZI20" s="69"/>
      <c r="TZJ20" s="69"/>
      <c r="TZK20" s="69"/>
      <c r="TZL20" s="69"/>
      <c r="TZM20" s="69"/>
      <c r="TZN20" s="69"/>
      <c r="TZO20" s="69"/>
      <c r="TZP20" s="69"/>
      <c r="TZQ20" s="69"/>
      <c r="TZR20" s="69"/>
      <c r="TZS20" s="69"/>
      <c r="TZT20" s="69"/>
      <c r="TZU20" s="69"/>
      <c r="TZV20" s="69"/>
      <c r="TZW20" s="69"/>
      <c r="TZX20" s="69"/>
      <c r="TZY20" s="69"/>
      <c r="TZZ20" s="69"/>
      <c r="UAA20" s="69"/>
      <c r="UAB20" s="69"/>
      <c r="UAC20" s="69"/>
      <c r="UAD20" s="69"/>
      <c r="UAE20" s="69"/>
      <c r="UAF20" s="69"/>
      <c r="UAG20" s="69"/>
      <c r="UAH20" s="69"/>
      <c r="UAI20" s="69"/>
      <c r="UAJ20" s="69"/>
      <c r="UAK20" s="69"/>
      <c r="UAL20" s="69"/>
      <c r="UAM20" s="69"/>
      <c r="UAN20" s="69"/>
      <c r="UAO20" s="69"/>
      <c r="UAP20" s="69"/>
      <c r="UAQ20" s="69"/>
      <c r="UAR20" s="69"/>
      <c r="UAS20" s="69"/>
      <c r="UAT20" s="69"/>
      <c r="UAU20" s="69"/>
      <c r="UAV20" s="69"/>
      <c r="UAW20" s="69"/>
      <c r="UAX20" s="69"/>
      <c r="UAY20" s="69"/>
      <c r="UAZ20" s="69"/>
      <c r="UBA20" s="69"/>
      <c r="UBB20" s="69"/>
      <c r="UBC20" s="69"/>
      <c r="UBD20" s="69"/>
      <c r="UBE20" s="69"/>
      <c r="UBF20" s="69"/>
      <c r="UBG20" s="69"/>
      <c r="UBH20" s="69"/>
      <c r="UBI20" s="69"/>
      <c r="UBJ20" s="69"/>
      <c r="UBK20" s="69"/>
      <c r="UBL20" s="69"/>
      <c r="UBM20" s="69"/>
      <c r="UBN20" s="69"/>
      <c r="UBO20" s="69"/>
      <c r="UBP20" s="69"/>
      <c r="UBQ20" s="69"/>
      <c r="UBR20" s="69"/>
      <c r="UBS20" s="69"/>
      <c r="UBT20" s="69"/>
      <c r="UBU20" s="69"/>
      <c r="UBV20" s="69"/>
      <c r="UBW20" s="69"/>
      <c r="UBX20" s="69"/>
      <c r="UBY20" s="69"/>
      <c r="UBZ20" s="69"/>
      <c r="UCA20" s="69"/>
      <c r="UCB20" s="69"/>
      <c r="UCC20" s="69"/>
      <c r="UCD20" s="69"/>
      <c r="UCE20" s="69"/>
      <c r="UCF20" s="69"/>
      <c r="UCG20" s="69"/>
      <c r="UCH20" s="69"/>
      <c r="UCI20" s="69"/>
      <c r="UCJ20" s="69"/>
      <c r="UCK20" s="69"/>
      <c r="UCL20" s="69"/>
      <c r="UCM20" s="69"/>
      <c r="UCN20" s="69"/>
      <c r="UCO20" s="69"/>
      <c r="UCP20" s="69"/>
      <c r="UCQ20" s="69"/>
      <c r="UCR20" s="69"/>
      <c r="UCS20" s="69"/>
      <c r="UCT20" s="69"/>
      <c r="UCU20" s="69"/>
      <c r="UCV20" s="69"/>
      <c r="UCW20" s="69"/>
      <c r="UCX20" s="69"/>
      <c r="UCY20" s="69"/>
      <c r="UCZ20" s="69"/>
      <c r="UDA20" s="69"/>
      <c r="UDB20" s="69"/>
      <c r="UDC20" s="69"/>
      <c r="UDD20" s="69"/>
      <c r="UDE20" s="69"/>
      <c r="UDF20" s="69"/>
      <c r="UDG20" s="69"/>
      <c r="UDH20" s="69"/>
      <c r="UDI20" s="69"/>
      <c r="UDJ20" s="69"/>
      <c r="UDK20" s="69"/>
      <c r="UDL20" s="69"/>
      <c r="UDM20" s="69"/>
      <c r="UDN20" s="69"/>
      <c r="UDO20" s="69"/>
      <c r="UDP20" s="69"/>
      <c r="UDQ20" s="69"/>
      <c r="UDR20" s="69"/>
      <c r="UDS20" s="69"/>
      <c r="UDT20" s="69"/>
      <c r="UDU20" s="69"/>
      <c r="UDV20" s="69"/>
      <c r="UDW20" s="69"/>
      <c r="UDX20" s="69"/>
      <c r="UDY20" s="69"/>
      <c r="UDZ20" s="69"/>
      <c r="UEA20" s="69"/>
      <c r="UEB20" s="69"/>
      <c r="UEC20" s="69"/>
      <c r="UED20" s="69"/>
      <c r="UEE20" s="69"/>
      <c r="UEF20" s="69"/>
      <c r="UEG20" s="69"/>
      <c r="UEH20" s="69"/>
      <c r="UEI20" s="69"/>
      <c r="UEJ20" s="69"/>
      <c r="UEK20" s="69"/>
      <c r="UEL20" s="69"/>
      <c r="UEM20" s="69"/>
      <c r="UEN20" s="69"/>
      <c r="UEO20" s="69"/>
      <c r="UEP20" s="69"/>
      <c r="UEQ20" s="69"/>
      <c r="UER20" s="69"/>
      <c r="UES20" s="69"/>
      <c r="UET20" s="69"/>
      <c r="UEU20" s="69"/>
      <c r="UEV20" s="69"/>
      <c r="UEW20" s="69"/>
      <c r="UEX20" s="69"/>
      <c r="UEY20" s="69"/>
      <c r="UEZ20" s="69"/>
      <c r="UFA20" s="69"/>
      <c r="UFB20" s="69"/>
      <c r="UFC20" s="69"/>
      <c r="UFD20" s="69"/>
      <c r="UFE20" s="69"/>
      <c r="UFF20" s="69"/>
      <c r="UFG20" s="69"/>
      <c r="UFH20" s="69"/>
      <c r="UFI20" s="69"/>
      <c r="UFJ20" s="69"/>
      <c r="UFK20" s="69"/>
      <c r="UFL20" s="69"/>
      <c r="UFM20" s="69"/>
      <c r="UFN20" s="69"/>
      <c r="UFO20" s="69"/>
      <c r="UFP20" s="69"/>
      <c r="UFQ20" s="69"/>
      <c r="UFR20" s="69"/>
      <c r="UFS20" s="69"/>
      <c r="UFT20" s="69"/>
      <c r="UFU20" s="69"/>
      <c r="UFV20" s="69"/>
      <c r="UFW20" s="69"/>
      <c r="UFX20" s="69"/>
      <c r="UFY20" s="69"/>
      <c r="UFZ20" s="69"/>
      <c r="UGA20" s="69"/>
      <c r="UGB20" s="69"/>
      <c r="UGC20" s="69"/>
      <c r="UGD20" s="69"/>
      <c r="UGE20" s="69"/>
      <c r="UGF20" s="69"/>
      <c r="UGG20" s="69"/>
      <c r="UGH20" s="69"/>
      <c r="UGI20" s="69"/>
      <c r="UGJ20" s="69"/>
      <c r="UGK20" s="69"/>
      <c r="UGL20" s="69"/>
      <c r="UGM20" s="69"/>
      <c r="UGN20" s="69"/>
      <c r="UGO20" s="69"/>
      <c r="UGP20" s="69"/>
      <c r="UGQ20" s="69"/>
      <c r="UGR20" s="69"/>
      <c r="UGS20" s="69"/>
      <c r="UGT20" s="69"/>
      <c r="UGU20" s="69"/>
      <c r="UGV20" s="69"/>
      <c r="UGW20" s="69"/>
      <c r="UGX20" s="69"/>
      <c r="UGY20" s="69"/>
      <c r="UGZ20" s="69"/>
      <c r="UHA20" s="69"/>
      <c r="UHB20" s="69"/>
      <c r="UHC20" s="69"/>
      <c r="UHD20" s="69"/>
      <c r="UHE20" s="69"/>
      <c r="UHF20" s="69"/>
      <c r="UHG20" s="69"/>
      <c r="UHH20" s="69"/>
      <c r="UHI20" s="69"/>
      <c r="UHJ20" s="69"/>
      <c r="UHK20" s="69"/>
      <c r="UHL20" s="69"/>
      <c r="UHM20" s="69"/>
      <c r="UHN20" s="69"/>
      <c r="UHO20" s="69"/>
      <c r="UHP20" s="69"/>
      <c r="UHQ20" s="69"/>
      <c r="UHR20" s="69"/>
      <c r="UHS20" s="69"/>
      <c r="UHT20" s="69"/>
      <c r="UHU20" s="69"/>
      <c r="UHV20" s="69"/>
      <c r="UHW20" s="69"/>
      <c r="UHX20" s="69"/>
      <c r="UHY20" s="69"/>
      <c r="UHZ20" s="69"/>
      <c r="UIA20" s="69"/>
      <c r="UIB20" s="69"/>
      <c r="UIC20" s="69"/>
      <c r="UID20" s="69"/>
      <c r="UIE20" s="69"/>
      <c r="UIF20" s="69"/>
      <c r="UIG20" s="69"/>
      <c r="UIH20" s="69"/>
      <c r="UII20" s="69"/>
      <c r="UIJ20" s="69"/>
      <c r="UIK20" s="69"/>
      <c r="UIL20" s="69"/>
      <c r="UIM20" s="69"/>
      <c r="UIN20" s="69"/>
      <c r="UIO20" s="69"/>
      <c r="UIP20" s="69"/>
      <c r="UIQ20" s="69"/>
      <c r="UIR20" s="69"/>
      <c r="UIS20" s="69"/>
      <c r="UIT20" s="69"/>
      <c r="UIU20" s="69"/>
      <c r="UIV20" s="69"/>
      <c r="UIW20" s="69"/>
      <c r="UIX20" s="69"/>
      <c r="UIY20" s="69"/>
      <c r="UIZ20" s="69"/>
      <c r="UJA20" s="69"/>
      <c r="UJB20" s="69"/>
      <c r="UJC20" s="69"/>
      <c r="UJD20" s="69"/>
      <c r="UJE20" s="69"/>
      <c r="UJF20" s="69"/>
      <c r="UJG20" s="69"/>
      <c r="UJH20" s="69"/>
      <c r="UJI20" s="69"/>
      <c r="UJJ20" s="69"/>
      <c r="UJK20" s="69"/>
      <c r="UJL20" s="69"/>
      <c r="UJM20" s="69"/>
      <c r="UJN20" s="69"/>
      <c r="UJO20" s="69"/>
      <c r="UJP20" s="69"/>
      <c r="UJQ20" s="69"/>
      <c r="UJR20" s="69"/>
      <c r="UJS20" s="69"/>
      <c r="UJT20" s="69"/>
      <c r="UJU20" s="69"/>
      <c r="UJV20" s="69"/>
      <c r="UJW20" s="69"/>
      <c r="UJX20" s="69"/>
      <c r="UJY20" s="69"/>
      <c r="UJZ20" s="69"/>
      <c r="UKA20" s="69"/>
      <c r="UKB20" s="69"/>
      <c r="UKC20" s="69"/>
      <c r="UKD20" s="69"/>
      <c r="UKE20" s="69"/>
      <c r="UKF20" s="69"/>
      <c r="UKG20" s="69"/>
      <c r="UKH20" s="69"/>
      <c r="UKI20" s="69"/>
      <c r="UKJ20" s="69"/>
      <c r="UKK20" s="69"/>
      <c r="UKL20" s="69"/>
      <c r="UKM20" s="69"/>
      <c r="UKN20" s="69"/>
      <c r="UKO20" s="69"/>
      <c r="UKP20" s="69"/>
      <c r="UKQ20" s="69"/>
      <c r="UKR20" s="69"/>
      <c r="UKS20" s="69"/>
      <c r="UKT20" s="69"/>
      <c r="UKU20" s="69"/>
      <c r="UKV20" s="69"/>
      <c r="UKW20" s="69"/>
      <c r="UKX20" s="69"/>
      <c r="UKY20" s="69"/>
      <c r="UKZ20" s="69"/>
      <c r="ULA20" s="69"/>
      <c r="ULB20" s="69"/>
      <c r="ULC20" s="69"/>
      <c r="ULD20" s="69"/>
      <c r="ULE20" s="69"/>
      <c r="ULF20" s="69"/>
      <c r="ULG20" s="69"/>
      <c r="ULH20" s="69"/>
      <c r="ULI20" s="69"/>
      <c r="ULJ20" s="69"/>
      <c r="ULK20" s="69"/>
      <c r="ULL20" s="69"/>
      <c r="ULM20" s="69"/>
      <c r="ULN20" s="69"/>
      <c r="ULO20" s="69"/>
      <c r="ULP20" s="69"/>
      <c r="ULQ20" s="69"/>
      <c r="ULR20" s="69"/>
      <c r="ULS20" s="69"/>
      <c r="ULT20" s="69"/>
      <c r="ULU20" s="69"/>
      <c r="ULV20" s="69"/>
      <c r="ULW20" s="69"/>
      <c r="ULX20" s="69"/>
      <c r="ULY20" s="69"/>
      <c r="ULZ20" s="69"/>
      <c r="UMA20" s="69"/>
      <c r="UMB20" s="69"/>
      <c r="UMC20" s="69"/>
      <c r="UMD20" s="69"/>
      <c r="UME20" s="69"/>
      <c r="UMF20" s="69"/>
      <c r="UMG20" s="69"/>
      <c r="UMH20" s="69"/>
      <c r="UMI20" s="69"/>
      <c r="UMJ20" s="69"/>
      <c r="UMK20" s="69"/>
      <c r="UML20" s="69"/>
      <c r="UMM20" s="69"/>
      <c r="UMN20" s="69"/>
      <c r="UMO20" s="69"/>
      <c r="UMP20" s="69"/>
      <c r="UMQ20" s="69"/>
      <c r="UMR20" s="69"/>
      <c r="UMS20" s="69"/>
      <c r="UMT20" s="69"/>
      <c r="UMU20" s="69"/>
      <c r="UMV20" s="69"/>
      <c r="UMW20" s="69"/>
      <c r="UMX20" s="69"/>
      <c r="UMY20" s="69"/>
      <c r="UMZ20" s="69"/>
      <c r="UNA20" s="69"/>
      <c r="UNB20" s="69"/>
      <c r="UNC20" s="69"/>
      <c r="UND20" s="69"/>
      <c r="UNE20" s="69"/>
      <c r="UNF20" s="69"/>
      <c r="UNG20" s="69"/>
      <c r="UNH20" s="69"/>
      <c r="UNI20" s="69"/>
      <c r="UNJ20" s="69"/>
      <c r="UNK20" s="69"/>
      <c r="UNL20" s="69"/>
      <c r="UNM20" s="69"/>
      <c r="UNN20" s="69"/>
      <c r="UNO20" s="69"/>
      <c r="UNP20" s="69"/>
      <c r="UNQ20" s="69"/>
      <c r="UNR20" s="69"/>
      <c r="UNS20" s="69"/>
      <c r="UNT20" s="69"/>
      <c r="UNU20" s="69"/>
      <c r="UNV20" s="69"/>
      <c r="UNW20" s="69"/>
      <c r="UNX20" s="69"/>
      <c r="UNY20" s="69"/>
      <c r="UNZ20" s="69"/>
      <c r="UOA20" s="69"/>
      <c r="UOB20" s="69"/>
      <c r="UOC20" s="69"/>
      <c r="UOD20" s="69"/>
      <c r="UOE20" s="69"/>
      <c r="UOF20" s="69"/>
      <c r="UOG20" s="69"/>
      <c r="UOH20" s="69"/>
      <c r="UOI20" s="69"/>
      <c r="UOJ20" s="69"/>
      <c r="UOK20" s="69"/>
      <c r="UOL20" s="69"/>
      <c r="UOM20" s="69"/>
      <c r="UON20" s="69"/>
      <c r="UOO20" s="69"/>
      <c r="UOP20" s="69"/>
      <c r="UOQ20" s="69"/>
      <c r="UOR20" s="69"/>
      <c r="UOS20" s="69"/>
      <c r="UOT20" s="69"/>
      <c r="UOU20" s="69"/>
      <c r="UOV20" s="69"/>
      <c r="UOW20" s="69"/>
      <c r="UOX20" s="69"/>
      <c r="UOY20" s="69"/>
      <c r="UOZ20" s="69"/>
      <c r="UPA20" s="69"/>
      <c r="UPB20" s="69"/>
      <c r="UPC20" s="69"/>
      <c r="UPD20" s="69"/>
      <c r="UPE20" s="69"/>
      <c r="UPF20" s="69"/>
      <c r="UPG20" s="69"/>
      <c r="UPH20" s="69"/>
      <c r="UPI20" s="69"/>
      <c r="UPJ20" s="69"/>
      <c r="UPK20" s="69"/>
      <c r="UPL20" s="69"/>
      <c r="UPM20" s="69"/>
      <c r="UPN20" s="69"/>
      <c r="UPO20" s="69"/>
      <c r="UPP20" s="69"/>
      <c r="UPQ20" s="69"/>
      <c r="UPR20" s="69"/>
      <c r="UPS20" s="69"/>
      <c r="UPT20" s="69"/>
      <c r="UPU20" s="69"/>
      <c r="UPV20" s="69"/>
      <c r="UPW20" s="69"/>
      <c r="UPX20" s="69"/>
      <c r="UPY20" s="69"/>
      <c r="UPZ20" s="69"/>
      <c r="UQA20" s="69"/>
      <c r="UQB20" s="69"/>
      <c r="UQC20" s="69"/>
      <c r="UQD20" s="69"/>
      <c r="UQE20" s="69"/>
      <c r="UQF20" s="69"/>
      <c r="UQG20" s="69"/>
      <c r="UQH20" s="69"/>
      <c r="UQI20" s="69"/>
      <c r="UQJ20" s="69"/>
      <c r="UQK20" s="69"/>
      <c r="UQL20" s="69"/>
      <c r="UQM20" s="69"/>
      <c r="UQN20" s="69"/>
      <c r="UQO20" s="69"/>
      <c r="UQP20" s="69"/>
      <c r="UQQ20" s="69"/>
      <c r="UQR20" s="69"/>
      <c r="UQS20" s="69"/>
      <c r="UQT20" s="69"/>
      <c r="UQU20" s="69"/>
      <c r="UQV20" s="69"/>
      <c r="UQW20" s="69"/>
      <c r="UQX20" s="69"/>
      <c r="UQY20" s="69"/>
      <c r="UQZ20" s="69"/>
      <c r="URA20" s="69"/>
      <c r="URB20" s="69"/>
      <c r="URC20" s="69"/>
      <c r="URD20" s="69"/>
      <c r="URE20" s="69"/>
      <c r="URF20" s="69"/>
      <c r="URG20" s="69"/>
      <c r="URH20" s="69"/>
      <c r="URI20" s="69"/>
      <c r="URJ20" s="69"/>
      <c r="URK20" s="69"/>
      <c r="URL20" s="69"/>
      <c r="URM20" s="69"/>
      <c r="URN20" s="69"/>
      <c r="URO20" s="69"/>
      <c r="URP20" s="69"/>
      <c r="URQ20" s="69"/>
      <c r="URR20" s="69"/>
      <c r="URS20" s="69"/>
      <c r="URT20" s="69"/>
      <c r="URU20" s="69"/>
      <c r="URV20" s="69"/>
      <c r="URW20" s="69"/>
      <c r="URX20" s="69"/>
      <c r="URY20" s="69"/>
      <c r="URZ20" s="69"/>
      <c r="USA20" s="69"/>
      <c r="USB20" s="69"/>
      <c r="USC20" s="69"/>
      <c r="USD20" s="69"/>
      <c r="USE20" s="69"/>
      <c r="USF20" s="69"/>
      <c r="USG20" s="69"/>
      <c r="USH20" s="69"/>
      <c r="USI20" s="69"/>
      <c r="USJ20" s="69"/>
      <c r="USK20" s="69"/>
      <c r="USL20" s="69"/>
      <c r="USM20" s="69"/>
      <c r="USN20" s="69"/>
      <c r="USO20" s="69"/>
      <c r="USP20" s="69"/>
      <c r="USQ20" s="69"/>
      <c r="USR20" s="69"/>
      <c r="USS20" s="69"/>
      <c r="UST20" s="69"/>
      <c r="USU20" s="69"/>
      <c r="USV20" s="69"/>
      <c r="USW20" s="69"/>
      <c r="USX20" s="69"/>
      <c r="USY20" s="69"/>
      <c r="USZ20" s="69"/>
      <c r="UTA20" s="69"/>
      <c r="UTB20" s="69"/>
      <c r="UTC20" s="69"/>
      <c r="UTD20" s="69"/>
      <c r="UTE20" s="69"/>
      <c r="UTF20" s="69"/>
      <c r="UTG20" s="69"/>
      <c r="UTH20" s="69"/>
      <c r="UTI20" s="69"/>
      <c r="UTJ20" s="69"/>
      <c r="UTK20" s="69"/>
      <c r="UTL20" s="69"/>
      <c r="UTM20" s="69"/>
      <c r="UTN20" s="69"/>
      <c r="UTO20" s="69"/>
      <c r="UTP20" s="69"/>
      <c r="UTQ20" s="69"/>
      <c r="UTR20" s="69"/>
      <c r="UTS20" s="69"/>
      <c r="UTT20" s="69"/>
      <c r="UTU20" s="69"/>
      <c r="UTV20" s="69"/>
      <c r="UTW20" s="69"/>
      <c r="UTX20" s="69"/>
      <c r="UTY20" s="69"/>
      <c r="UTZ20" s="69"/>
      <c r="UUA20" s="69"/>
      <c r="UUB20" s="69"/>
      <c r="UUC20" s="69"/>
      <c r="UUD20" s="69"/>
      <c r="UUE20" s="69"/>
      <c r="UUF20" s="69"/>
      <c r="UUG20" s="69"/>
      <c r="UUH20" s="69"/>
      <c r="UUI20" s="69"/>
      <c r="UUJ20" s="69"/>
      <c r="UUK20" s="69"/>
      <c r="UUL20" s="69"/>
      <c r="UUM20" s="69"/>
      <c r="UUN20" s="69"/>
      <c r="UUO20" s="69"/>
      <c r="UUP20" s="69"/>
      <c r="UUQ20" s="69"/>
      <c r="UUR20" s="69"/>
      <c r="UUS20" s="69"/>
      <c r="UUT20" s="69"/>
      <c r="UUU20" s="69"/>
      <c r="UUV20" s="69"/>
      <c r="UUW20" s="69"/>
      <c r="UUX20" s="69"/>
      <c r="UUY20" s="69"/>
      <c r="UUZ20" s="69"/>
      <c r="UVA20" s="69"/>
      <c r="UVB20" s="69"/>
      <c r="UVC20" s="69"/>
      <c r="UVD20" s="69"/>
      <c r="UVE20" s="69"/>
      <c r="UVF20" s="69"/>
      <c r="UVG20" s="69"/>
      <c r="UVH20" s="69"/>
      <c r="UVI20" s="69"/>
      <c r="UVJ20" s="69"/>
      <c r="UVK20" s="69"/>
      <c r="UVL20" s="69"/>
      <c r="UVM20" s="69"/>
      <c r="UVN20" s="69"/>
      <c r="UVO20" s="69"/>
      <c r="UVP20" s="69"/>
      <c r="UVQ20" s="69"/>
      <c r="UVR20" s="69"/>
      <c r="UVS20" s="69"/>
      <c r="UVT20" s="69"/>
      <c r="UVU20" s="69"/>
      <c r="UVV20" s="69"/>
      <c r="UVW20" s="69"/>
      <c r="UVX20" s="69"/>
      <c r="UVY20" s="69"/>
      <c r="UVZ20" s="69"/>
      <c r="UWA20" s="69"/>
      <c r="UWB20" s="69"/>
      <c r="UWC20" s="69"/>
      <c r="UWD20" s="69"/>
      <c r="UWE20" s="69"/>
      <c r="UWF20" s="69"/>
      <c r="UWG20" s="69"/>
      <c r="UWH20" s="69"/>
      <c r="UWI20" s="69"/>
      <c r="UWJ20" s="69"/>
      <c r="UWK20" s="69"/>
      <c r="UWL20" s="69"/>
      <c r="UWM20" s="69"/>
      <c r="UWN20" s="69"/>
      <c r="UWO20" s="69"/>
      <c r="UWP20" s="69"/>
      <c r="UWQ20" s="69"/>
      <c r="UWR20" s="69"/>
      <c r="UWS20" s="69"/>
      <c r="UWT20" s="69"/>
      <c r="UWU20" s="69"/>
      <c r="UWV20" s="69"/>
      <c r="UWW20" s="69"/>
      <c r="UWX20" s="69"/>
      <c r="UWY20" s="69"/>
      <c r="UWZ20" s="69"/>
      <c r="UXA20" s="69"/>
      <c r="UXB20" s="69"/>
      <c r="UXC20" s="69"/>
      <c r="UXD20" s="69"/>
      <c r="UXE20" s="69"/>
      <c r="UXF20" s="69"/>
      <c r="UXG20" s="69"/>
      <c r="UXH20" s="69"/>
      <c r="UXI20" s="69"/>
      <c r="UXJ20" s="69"/>
      <c r="UXK20" s="69"/>
      <c r="UXL20" s="69"/>
      <c r="UXM20" s="69"/>
      <c r="UXN20" s="69"/>
      <c r="UXO20" s="69"/>
      <c r="UXP20" s="69"/>
      <c r="UXQ20" s="69"/>
      <c r="UXR20" s="69"/>
      <c r="UXS20" s="69"/>
      <c r="UXT20" s="69"/>
      <c r="UXU20" s="69"/>
      <c r="UXV20" s="69"/>
      <c r="UXW20" s="69"/>
      <c r="UXX20" s="69"/>
      <c r="UXY20" s="69"/>
      <c r="UXZ20" s="69"/>
      <c r="UYA20" s="69"/>
      <c r="UYB20" s="69"/>
      <c r="UYC20" s="69"/>
      <c r="UYD20" s="69"/>
      <c r="UYE20" s="69"/>
      <c r="UYF20" s="69"/>
      <c r="UYG20" s="69"/>
      <c r="UYH20" s="69"/>
      <c r="UYI20" s="69"/>
      <c r="UYJ20" s="69"/>
      <c r="UYK20" s="69"/>
      <c r="UYL20" s="69"/>
      <c r="UYM20" s="69"/>
      <c r="UYN20" s="69"/>
      <c r="UYO20" s="69"/>
      <c r="UYP20" s="69"/>
      <c r="UYQ20" s="69"/>
      <c r="UYR20" s="69"/>
      <c r="UYS20" s="69"/>
      <c r="UYT20" s="69"/>
      <c r="UYU20" s="69"/>
      <c r="UYV20" s="69"/>
      <c r="UYW20" s="69"/>
      <c r="UYX20" s="69"/>
      <c r="UYY20" s="69"/>
      <c r="UYZ20" s="69"/>
      <c r="UZA20" s="69"/>
      <c r="UZB20" s="69"/>
      <c r="UZC20" s="69"/>
      <c r="UZD20" s="69"/>
      <c r="UZE20" s="69"/>
      <c r="UZF20" s="69"/>
      <c r="UZG20" s="69"/>
      <c r="UZH20" s="69"/>
      <c r="UZI20" s="69"/>
      <c r="UZJ20" s="69"/>
      <c r="UZK20" s="69"/>
      <c r="UZL20" s="69"/>
      <c r="UZM20" s="69"/>
      <c r="UZN20" s="69"/>
      <c r="UZO20" s="69"/>
      <c r="UZP20" s="69"/>
      <c r="UZQ20" s="69"/>
      <c r="UZR20" s="69"/>
      <c r="UZS20" s="69"/>
      <c r="UZT20" s="69"/>
      <c r="UZU20" s="69"/>
      <c r="UZV20" s="69"/>
      <c r="UZW20" s="69"/>
      <c r="UZX20" s="69"/>
      <c r="UZY20" s="69"/>
      <c r="UZZ20" s="69"/>
      <c r="VAA20" s="69"/>
      <c r="VAB20" s="69"/>
      <c r="VAC20" s="69"/>
      <c r="VAD20" s="69"/>
      <c r="VAE20" s="69"/>
      <c r="VAF20" s="69"/>
      <c r="VAG20" s="69"/>
      <c r="VAH20" s="69"/>
      <c r="VAI20" s="69"/>
      <c r="VAJ20" s="69"/>
      <c r="VAK20" s="69"/>
      <c r="VAL20" s="69"/>
      <c r="VAM20" s="69"/>
      <c r="VAN20" s="69"/>
      <c r="VAO20" s="69"/>
      <c r="VAP20" s="69"/>
      <c r="VAQ20" s="69"/>
      <c r="VAR20" s="69"/>
      <c r="VAS20" s="69"/>
      <c r="VAT20" s="69"/>
      <c r="VAU20" s="69"/>
      <c r="VAV20" s="69"/>
      <c r="VAW20" s="69"/>
      <c r="VAX20" s="69"/>
      <c r="VAY20" s="69"/>
      <c r="VAZ20" s="69"/>
      <c r="VBA20" s="69"/>
      <c r="VBB20" s="69"/>
      <c r="VBC20" s="69"/>
      <c r="VBD20" s="69"/>
      <c r="VBE20" s="69"/>
      <c r="VBF20" s="69"/>
      <c r="VBG20" s="69"/>
      <c r="VBH20" s="69"/>
      <c r="VBI20" s="69"/>
      <c r="VBJ20" s="69"/>
      <c r="VBK20" s="69"/>
      <c r="VBL20" s="69"/>
      <c r="VBM20" s="69"/>
      <c r="VBN20" s="69"/>
      <c r="VBO20" s="69"/>
      <c r="VBP20" s="69"/>
      <c r="VBQ20" s="69"/>
      <c r="VBR20" s="69"/>
      <c r="VBS20" s="69"/>
      <c r="VBT20" s="69"/>
      <c r="VBU20" s="69"/>
      <c r="VBV20" s="69"/>
      <c r="VBW20" s="69"/>
      <c r="VBX20" s="69"/>
      <c r="VBY20" s="69"/>
      <c r="VBZ20" s="69"/>
      <c r="VCA20" s="69"/>
      <c r="VCB20" s="69"/>
      <c r="VCC20" s="69"/>
      <c r="VCD20" s="69"/>
      <c r="VCE20" s="69"/>
      <c r="VCF20" s="69"/>
      <c r="VCG20" s="69"/>
      <c r="VCH20" s="69"/>
      <c r="VCI20" s="69"/>
      <c r="VCJ20" s="69"/>
      <c r="VCK20" s="69"/>
      <c r="VCL20" s="69"/>
      <c r="VCM20" s="69"/>
      <c r="VCN20" s="69"/>
      <c r="VCO20" s="69"/>
      <c r="VCP20" s="69"/>
      <c r="VCQ20" s="69"/>
      <c r="VCR20" s="69"/>
      <c r="VCS20" s="69"/>
      <c r="VCT20" s="69"/>
      <c r="VCU20" s="69"/>
      <c r="VCV20" s="69"/>
      <c r="VCW20" s="69"/>
      <c r="VCX20" s="69"/>
      <c r="VCY20" s="69"/>
      <c r="VCZ20" s="69"/>
      <c r="VDA20" s="69"/>
      <c r="VDB20" s="69"/>
      <c r="VDC20" s="69"/>
      <c r="VDD20" s="69"/>
      <c r="VDE20" s="69"/>
      <c r="VDF20" s="69"/>
      <c r="VDG20" s="69"/>
      <c r="VDH20" s="69"/>
      <c r="VDI20" s="69"/>
      <c r="VDJ20" s="69"/>
      <c r="VDK20" s="69"/>
      <c r="VDL20" s="69"/>
      <c r="VDM20" s="69"/>
      <c r="VDN20" s="69"/>
      <c r="VDO20" s="69"/>
      <c r="VDP20" s="69"/>
      <c r="VDQ20" s="69"/>
      <c r="VDR20" s="69"/>
      <c r="VDS20" s="69"/>
      <c r="VDT20" s="69"/>
      <c r="VDU20" s="69"/>
      <c r="VDV20" s="69"/>
      <c r="VDW20" s="69"/>
      <c r="VDX20" s="69"/>
      <c r="VDY20" s="69"/>
      <c r="VDZ20" s="69"/>
      <c r="VEA20" s="69"/>
      <c r="VEB20" s="69"/>
      <c r="VEC20" s="69"/>
      <c r="VED20" s="69"/>
      <c r="VEE20" s="69"/>
      <c r="VEF20" s="69"/>
      <c r="VEG20" s="69"/>
      <c r="VEH20" s="69"/>
      <c r="VEI20" s="69"/>
      <c r="VEJ20" s="69"/>
      <c r="VEK20" s="69"/>
      <c r="VEL20" s="69"/>
      <c r="VEM20" s="69"/>
      <c r="VEN20" s="69"/>
      <c r="VEO20" s="69"/>
      <c r="VEP20" s="69"/>
      <c r="VEQ20" s="69"/>
      <c r="VER20" s="69"/>
      <c r="VES20" s="69"/>
      <c r="VET20" s="69"/>
      <c r="VEU20" s="69"/>
      <c r="VEV20" s="69"/>
      <c r="VEW20" s="69"/>
      <c r="VEX20" s="69"/>
      <c r="VEY20" s="69"/>
      <c r="VEZ20" s="69"/>
      <c r="VFA20" s="69"/>
      <c r="VFB20" s="69"/>
      <c r="VFC20" s="69"/>
      <c r="VFD20" s="69"/>
      <c r="VFE20" s="69"/>
      <c r="VFF20" s="69"/>
      <c r="VFG20" s="69"/>
      <c r="VFH20" s="69"/>
      <c r="VFI20" s="69"/>
      <c r="VFJ20" s="69"/>
      <c r="VFK20" s="69"/>
      <c r="VFL20" s="69"/>
      <c r="VFM20" s="69"/>
      <c r="VFN20" s="69"/>
      <c r="VFO20" s="69"/>
      <c r="VFP20" s="69"/>
      <c r="VFQ20" s="69"/>
      <c r="VFR20" s="69"/>
      <c r="VFS20" s="69"/>
      <c r="VFT20" s="69"/>
      <c r="VFU20" s="69"/>
      <c r="VFV20" s="69"/>
      <c r="VFW20" s="69"/>
      <c r="VFX20" s="69"/>
      <c r="VFY20" s="69"/>
      <c r="VFZ20" s="69"/>
      <c r="VGA20" s="69"/>
      <c r="VGB20" s="69"/>
      <c r="VGC20" s="69"/>
      <c r="VGD20" s="69"/>
      <c r="VGE20" s="69"/>
      <c r="VGF20" s="69"/>
      <c r="VGG20" s="69"/>
      <c r="VGH20" s="69"/>
      <c r="VGI20" s="69"/>
      <c r="VGJ20" s="69"/>
      <c r="VGK20" s="69"/>
      <c r="VGL20" s="69"/>
      <c r="VGM20" s="69"/>
      <c r="VGN20" s="69"/>
      <c r="VGO20" s="69"/>
      <c r="VGP20" s="69"/>
      <c r="VGQ20" s="69"/>
      <c r="VGR20" s="69"/>
      <c r="VGS20" s="69"/>
      <c r="VGT20" s="69"/>
      <c r="VGU20" s="69"/>
      <c r="VGV20" s="69"/>
      <c r="VGW20" s="69"/>
      <c r="VGX20" s="69"/>
      <c r="VGY20" s="69"/>
      <c r="VGZ20" s="69"/>
      <c r="VHA20" s="69"/>
      <c r="VHB20" s="69"/>
      <c r="VHC20" s="69"/>
      <c r="VHD20" s="69"/>
      <c r="VHE20" s="69"/>
      <c r="VHF20" s="69"/>
      <c r="VHG20" s="69"/>
      <c r="VHH20" s="69"/>
      <c r="VHI20" s="69"/>
      <c r="VHJ20" s="69"/>
      <c r="VHK20" s="69"/>
      <c r="VHL20" s="69"/>
      <c r="VHM20" s="69"/>
      <c r="VHN20" s="69"/>
      <c r="VHO20" s="69"/>
      <c r="VHP20" s="69"/>
      <c r="VHQ20" s="69"/>
      <c r="VHR20" s="69"/>
      <c r="VHS20" s="69"/>
      <c r="VHT20" s="69"/>
      <c r="VHU20" s="69"/>
      <c r="VHV20" s="69"/>
      <c r="VHW20" s="69"/>
      <c r="VHX20" s="69"/>
      <c r="VHY20" s="69"/>
      <c r="VHZ20" s="69"/>
      <c r="VIA20" s="69"/>
      <c r="VIB20" s="69"/>
      <c r="VIC20" s="69"/>
      <c r="VID20" s="69"/>
      <c r="VIE20" s="69"/>
      <c r="VIF20" s="69"/>
      <c r="VIG20" s="69"/>
      <c r="VIH20" s="69"/>
      <c r="VII20" s="69"/>
      <c r="VIJ20" s="69"/>
      <c r="VIK20" s="69"/>
      <c r="VIL20" s="69"/>
      <c r="VIM20" s="69"/>
      <c r="VIN20" s="69"/>
      <c r="VIO20" s="69"/>
      <c r="VIP20" s="69"/>
      <c r="VIQ20" s="69"/>
      <c r="VIR20" s="69"/>
      <c r="VIS20" s="69"/>
      <c r="VIT20" s="69"/>
      <c r="VIU20" s="69"/>
      <c r="VIV20" s="69"/>
      <c r="VIW20" s="69"/>
      <c r="VIX20" s="69"/>
      <c r="VIY20" s="69"/>
      <c r="VIZ20" s="69"/>
      <c r="VJA20" s="69"/>
      <c r="VJB20" s="69"/>
      <c r="VJC20" s="69"/>
      <c r="VJD20" s="69"/>
      <c r="VJE20" s="69"/>
      <c r="VJF20" s="69"/>
      <c r="VJG20" s="69"/>
      <c r="VJH20" s="69"/>
      <c r="VJI20" s="69"/>
      <c r="VJJ20" s="69"/>
      <c r="VJK20" s="69"/>
      <c r="VJL20" s="69"/>
      <c r="VJM20" s="69"/>
      <c r="VJN20" s="69"/>
      <c r="VJO20" s="69"/>
      <c r="VJP20" s="69"/>
      <c r="VJQ20" s="69"/>
      <c r="VJR20" s="69"/>
      <c r="VJS20" s="69"/>
      <c r="VJT20" s="69"/>
      <c r="VJU20" s="69"/>
      <c r="VJV20" s="69"/>
      <c r="VJW20" s="69"/>
      <c r="VJX20" s="69"/>
      <c r="VJY20" s="69"/>
      <c r="VJZ20" s="69"/>
      <c r="VKA20" s="69"/>
      <c r="VKB20" s="69"/>
      <c r="VKC20" s="69"/>
      <c r="VKD20" s="69"/>
      <c r="VKE20" s="69"/>
      <c r="VKF20" s="69"/>
      <c r="VKG20" s="69"/>
      <c r="VKH20" s="69"/>
      <c r="VKI20" s="69"/>
      <c r="VKJ20" s="69"/>
      <c r="VKK20" s="69"/>
      <c r="VKL20" s="69"/>
      <c r="VKM20" s="69"/>
      <c r="VKN20" s="69"/>
      <c r="VKO20" s="69"/>
      <c r="VKP20" s="69"/>
      <c r="VKQ20" s="69"/>
      <c r="VKR20" s="69"/>
      <c r="VKS20" s="69"/>
      <c r="VKT20" s="69"/>
      <c r="VKU20" s="69"/>
      <c r="VKV20" s="69"/>
      <c r="VKW20" s="69"/>
      <c r="VKX20" s="69"/>
      <c r="VKY20" s="69"/>
      <c r="VKZ20" s="69"/>
      <c r="VLA20" s="69"/>
      <c r="VLB20" s="69"/>
      <c r="VLC20" s="69"/>
      <c r="VLD20" s="69"/>
      <c r="VLE20" s="69"/>
      <c r="VLF20" s="69"/>
      <c r="VLG20" s="69"/>
      <c r="VLH20" s="69"/>
      <c r="VLI20" s="69"/>
      <c r="VLJ20" s="69"/>
      <c r="VLK20" s="69"/>
      <c r="VLL20" s="69"/>
      <c r="VLM20" s="69"/>
      <c r="VLN20" s="69"/>
      <c r="VLO20" s="69"/>
      <c r="VLP20" s="69"/>
      <c r="VLQ20" s="69"/>
      <c r="VLR20" s="69"/>
      <c r="VLS20" s="69"/>
      <c r="VLT20" s="69"/>
      <c r="VLU20" s="69"/>
      <c r="VLV20" s="69"/>
      <c r="VLW20" s="69"/>
      <c r="VLX20" s="69"/>
      <c r="VLY20" s="69"/>
      <c r="VLZ20" s="69"/>
      <c r="VMA20" s="69"/>
      <c r="VMB20" s="69"/>
      <c r="VMC20" s="69"/>
      <c r="VMD20" s="69"/>
      <c r="VME20" s="69"/>
      <c r="VMF20" s="69"/>
      <c r="VMG20" s="69"/>
      <c r="VMH20" s="69"/>
      <c r="VMI20" s="69"/>
      <c r="VMJ20" s="69"/>
      <c r="VMK20" s="69"/>
      <c r="VML20" s="69"/>
      <c r="VMM20" s="69"/>
      <c r="VMN20" s="69"/>
      <c r="VMO20" s="69"/>
      <c r="VMP20" s="69"/>
      <c r="VMQ20" s="69"/>
      <c r="VMR20" s="69"/>
      <c r="VMS20" s="69"/>
      <c r="VMT20" s="69"/>
      <c r="VMU20" s="69"/>
      <c r="VMV20" s="69"/>
      <c r="VMW20" s="69"/>
      <c r="VMX20" s="69"/>
      <c r="VMY20" s="69"/>
      <c r="VMZ20" s="69"/>
      <c r="VNA20" s="69"/>
      <c r="VNB20" s="69"/>
      <c r="VNC20" s="69"/>
      <c r="VND20" s="69"/>
      <c r="VNE20" s="69"/>
      <c r="VNF20" s="69"/>
      <c r="VNG20" s="69"/>
      <c r="VNH20" s="69"/>
      <c r="VNI20" s="69"/>
      <c r="VNJ20" s="69"/>
      <c r="VNK20" s="69"/>
      <c r="VNL20" s="69"/>
      <c r="VNM20" s="69"/>
      <c r="VNN20" s="69"/>
      <c r="VNO20" s="69"/>
      <c r="VNP20" s="69"/>
      <c r="VNQ20" s="69"/>
      <c r="VNR20" s="69"/>
      <c r="VNS20" s="69"/>
      <c r="VNT20" s="69"/>
      <c r="VNU20" s="69"/>
      <c r="VNV20" s="69"/>
      <c r="VNW20" s="69"/>
      <c r="VNX20" s="69"/>
      <c r="VNY20" s="69"/>
      <c r="VNZ20" s="69"/>
      <c r="VOA20" s="69"/>
      <c r="VOB20" s="69"/>
      <c r="VOC20" s="69"/>
      <c r="VOD20" s="69"/>
      <c r="VOE20" s="69"/>
      <c r="VOF20" s="69"/>
      <c r="VOG20" s="69"/>
      <c r="VOH20" s="69"/>
      <c r="VOI20" s="69"/>
      <c r="VOJ20" s="69"/>
      <c r="VOK20" s="69"/>
      <c r="VOL20" s="69"/>
      <c r="VOM20" s="69"/>
      <c r="VON20" s="69"/>
      <c r="VOO20" s="69"/>
      <c r="VOP20" s="69"/>
      <c r="VOQ20" s="69"/>
      <c r="VOR20" s="69"/>
      <c r="VOS20" s="69"/>
      <c r="VOT20" s="69"/>
      <c r="VOU20" s="69"/>
      <c r="VOV20" s="69"/>
      <c r="VOW20" s="69"/>
      <c r="VOX20" s="69"/>
      <c r="VOY20" s="69"/>
      <c r="VOZ20" s="69"/>
      <c r="VPA20" s="69"/>
      <c r="VPB20" s="69"/>
      <c r="VPC20" s="69"/>
      <c r="VPD20" s="69"/>
      <c r="VPE20" s="69"/>
      <c r="VPF20" s="69"/>
      <c r="VPG20" s="69"/>
      <c r="VPH20" s="69"/>
      <c r="VPI20" s="69"/>
      <c r="VPJ20" s="69"/>
      <c r="VPK20" s="69"/>
      <c r="VPL20" s="69"/>
      <c r="VPM20" s="69"/>
      <c r="VPN20" s="69"/>
      <c r="VPO20" s="69"/>
      <c r="VPP20" s="69"/>
      <c r="VPQ20" s="69"/>
      <c r="VPR20" s="69"/>
      <c r="VPS20" s="69"/>
      <c r="VPT20" s="69"/>
      <c r="VPU20" s="69"/>
      <c r="VPV20" s="69"/>
      <c r="VPW20" s="69"/>
      <c r="VPX20" s="69"/>
      <c r="VPY20" s="69"/>
      <c r="VPZ20" s="69"/>
      <c r="VQA20" s="69"/>
      <c r="VQB20" s="69"/>
      <c r="VQC20" s="69"/>
      <c r="VQD20" s="69"/>
      <c r="VQE20" s="69"/>
      <c r="VQF20" s="69"/>
      <c r="VQG20" s="69"/>
      <c r="VQH20" s="69"/>
      <c r="VQI20" s="69"/>
      <c r="VQJ20" s="69"/>
      <c r="VQK20" s="69"/>
      <c r="VQL20" s="69"/>
      <c r="VQM20" s="69"/>
      <c r="VQN20" s="69"/>
      <c r="VQO20" s="69"/>
      <c r="VQP20" s="69"/>
      <c r="VQQ20" s="69"/>
      <c r="VQR20" s="69"/>
      <c r="VQS20" s="69"/>
      <c r="VQT20" s="69"/>
      <c r="VQU20" s="69"/>
      <c r="VQV20" s="69"/>
      <c r="VQW20" s="69"/>
      <c r="VQX20" s="69"/>
      <c r="VQY20" s="69"/>
      <c r="VQZ20" s="69"/>
      <c r="VRA20" s="69"/>
      <c r="VRB20" s="69"/>
      <c r="VRC20" s="69"/>
      <c r="VRD20" s="69"/>
      <c r="VRE20" s="69"/>
      <c r="VRF20" s="69"/>
      <c r="VRG20" s="69"/>
      <c r="VRH20" s="69"/>
      <c r="VRI20" s="69"/>
      <c r="VRJ20" s="69"/>
      <c r="VRK20" s="69"/>
      <c r="VRL20" s="69"/>
      <c r="VRM20" s="69"/>
      <c r="VRN20" s="69"/>
      <c r="VRO20" s="69"/>
      <c r="VRP20" s="69"/>
      <c r="VRQ20" s="69"/>
      <c r="VRR20" s="69"/>
      <c r="VRS20" s="69"/>
      <c r="VRT20" s="69"/>
      <c r="VRU20" s="69"/>
      <c r="VRV20" s="69"/>
      <c r="VRW20" s="69"/>
      <c r="VRX20" s="69"/>
      <c r="VRY20" s="69"/>
      <c r="VRZ20" s="69"/>
      <c r="VSA20" s="69"/>
      <c r="VSB20" s="69"/>
      <c r="VSC20" s="69"/>
      <c r="VSD20" s="69"/>
      <c r="VSE20" s="69"/>
      <c r="VSF20" s="69"/>
      <c r="VSG20" s="69"/>
      <c r="VSH20" s="69"/>
      <c r="VSI20" s="69"/>
      <c r="VSJ20" s="69"/>
      <c r="VSK20" s="69"/>
      <c r="VSL20" s="69"/>
      <c r="VSM20" s="69"/>
      <c r="VSN20" s="69"/>
      <c r="VSO20" s="69"/>
      <c r="VSP20" s="69"/>
      <c r="VSQ20" s="69"/>
      <c r="VSR20" s="69"/>
      <c r="VSS20" s="69"/>
      <c r="VST20" s="69"/>
      <c r="VSU20" s="69"/>
      <c r="VSV20" s="69"/>
      <c r="VSW20" s="69"/>
      <c r="VSX20" s="69"/>
      <c r="VSY20" s="69"/>
      <c r="VSZ20" s="69"/>
      <c r="VTA20" s="69"/>
      <c r="VTB20" s="69"/>
      <c r="VTC20" s="69"/>
      <c r="VTD20" s="69"/>
      <c r="VTE20" s="69"/>
      <c r="VTF20" s="69"/>
      <c r="VTG20" s="69"/>
      <c r="VTH20" s="69"/>
      <c r="VTI20" s="69"/>
      <c r="VTJ20" s="69"/>
      <c r="VTK20" s="69"/>
      <c r="VTL20" s="69"/>
      <c r="VTM20" s="69"/>
      <c r="VTN20" s="69"/>
      <c r="VTO20" s="69"/>
      <c r="VTP20" s="69"/>
      <c r="VTQ20" s="69"/>
      <c r="VTR20" s="69"/>
      <c r="VTS20" s="69"/>
      <c r="VTT20" s="69"/>
      <c r="VTU20" s="69"/>
      <c r="VTV20" s="69"/>
      <c r="VTW20" s="69"/>
      <c r="VTX20" s="69"/>
      <c r="VTY20" s="69"/>
      <c r="VTZ20" s="69"/>
      <c r="VUA20" s="69"/>
      <c r="VUB20" s="69"/>
      <c r="VUC20" s="69"/>
      <c r="VUD20" s="69"/>
      <c r="VUE20" s="69"/>
      <c r="VUF20" s="69"/>
      <c r="VUG20" s="69"/>
      <c r="VUH20" s="69"/>
      <c r="VUI20" s="69"/>
      <c r="VUJ20" s="69"/>
      <c r="VUK20" s="69"/>
      <c r="VUL20" s="69"/>
      <c r="VUM20" s="69"/>
      <c r="VUN20" s="69"/>
      <c r="VUO20" s="69"/>
      <c r="VUP20" s="69"/>
      <c r="VUQ20" s="69"/>
      <c r="VUR20" s="69"/>
      <c r="VUS20" s="69"/>
      <c r="VUT20" s="69"/>
      <c r="VUU20" s="69"/>
      <c r="VUV20" s="69"/>
      <c r="VUW20" s="69"/>
      <c r="VUX20" s="69"/>
      <c r="VUY20" s="69"/>
      <c r="VUZ20" s="69"/>
      <c r="VVA20" s="69"/>
      <c r="VVB20" s="69"/>
      <c r="VVC20" s="69"/>
      <c r="VVD20" s="69"/>
      <c r="VVE20" s="69"/>
      <c r="VVF20" s="69"/>
      <c r="VVG20" s="69"/>
      <c r="VVH20" s="69"/>
      <c r="VVI20" s="69"/>
      <c r="VVJ20" s="69"/>
      <c r="VVK20" s="69"/>
      <c r="VVL20" s="69"/>
      <c r="VVM20" s="69"/>
      <c r="VVN20" s="69"/>
      <c r="VVO20" s="69"/>
      <c r="VVP20" s="69"/>
      <c r="VVQ20" s="69"/>
      <c r="VVR20" s="69"/>
      <c r="VVS20" s="69"/>
      <c r="VVT20" s="69"/>
      <c r="VVU20" s="69"/>
      <c r="VVV20" s="69"/>
      <c r="VVW20" s="69"/>
      <c r="VVX20" s="69"/>
      <c r="VVY20" s="69"/>
      <c r="VVZ20" s="69"/>
      <c r="VWA20" s="69"/>
      <c r="VWB20" s="69"/>
      <c r="VWC20" s="69"/>
      <c r="VWD20" s="69"/>
      <c r="VWE20" s="69"/>
      <c r="VWF20" s="69"/>
      <c r="VWG20" s="69"/>
      <c r="VWH20" s="69"/>
      <c r="VWI20" s="69"/>
      <c r="VWJ20" s="69"/>
      <c r="VWK20" s="69"/>
      <c r="VWL20" s="69"/>
      <c r="VWM20" s="69"/>
      <c r="VWN20" s="69"/>
      <c r="VWO20" s="69"/>
      <c r="VWP20" s="69"/>
      <c r="VWQ20" s="69"/>
      <c r="VWR20" s="69"/>
      <c r="VWS20" s="69"/>
      <c r="VWT20" s="69"/>
      <c r="VWU20" s="69"/>
      <c r="VWV20" s="69"/>
      <c r="VWW20" s="69"/>
      <c r="VWX20" s="69"/>
      <c r="VWY20" s="69"/>
      <c r="VWZ20" s="69"/>
      <c r="VXA20" s="69"/>
      <c r="VXB20" s="69"/>
      <c r="VXC20" s="69"/>
      <c r="VXD20" s="69"/>
      <c r="VXE20" s="69"/>
      <c r="VXF20" s="69"/>
      <c r="VXG20" s="69"/>
      <c r="VXH20" s="69"/>
      <c r="VXI20" s="69"/>
      <c r="VXJ20" s="69"/>
      <c r="VXK20" s="69"/>
      <c r="VXL20" s="69"/>
      <c r="VXM20" s="69"/>
      <c r="VXN20" s="69"/>
      <c r="VXO20" s="69"/>
      <c r="VXP20" s="69"/>
      <c r="VXQ20" s="69"/>
      <c r="VXR20" s="69"/>
      <c r="VXS20" s="69"/>
      <c r="VXT20" s="69"/>
      <c r="VXU20" s="69"/>
      <c r="VXV20" s="69"/>
      <c r="VXW20" s="69"/>
      <c r="VXX20" s="69"/>
      <c r="VXY20" s="69"/>
      <c r="VXZ20" s="69"/>
      <c r="VYA20" s="69"/>
      <c r="VYB20" s="69"/>
      <c r="VYC20" s="69"/>
      <c r="VYD20" s="69"/>
      <c r="VYE20" s="69"/>
      <c r="VYF20" s="69"/>
      <c r="VYG20" s="69"/>
      <c r="VYH20" s="69"/>
      <c r="VYI20" s="69"/>
      <c r="VYJ20" s="69"/>
      <c r="VYK20" s="69"/>
      <c r="VYL20" s="69"/>
      <c r="VYM20" s="69"/>
      <c r="VYN20" s="69"/>
      <c r="VYO20" s="69"/>
      <c r="VYP20" s="69"/>
      <c r="VYQ20" s="69"/>
      <c r="VYR20" s="69"/>
      <c r="VYS20" s="69"/>
      <c r="VYT20" s="69"/>
      <c r="VYU20" s="69"/>
      <c r="VYV20" s="69"/>
      <c r="VYW20" s="69"/>
      <c r="VYX20" s="69"/>
      <c r="VYY20" s="69"/>
      <c r="VYZ20" s="69"/>
      <c r="VZA20" s="69"/>
      <c r="VZB20" s="69"/>
      <c r="VZC20" s="69"/>
      <c r="VZD20" s="69"/>
      <c r="VZE20" s="69"/>
      <c r="VZF20" s="69"/>
      <c r="VZG20" s="69"/>
      <c r="VZH20" s="69"/>
      <c r="VZI20" s="69"/>
      <c r="VZJ20" s="69"/>
      <c r="VZK20" s="69"/>
      <c r="VZL20" s="69"/>
      <c r="VZM20" s="69"/>
      <c r="VZN20" s="69"/>
      <c r="VZO20" s="69"/>
      <c r="VZP20" s="69"/>
      <c r="VZQ20" s="69"/>
      <c r="VZR20" s="69"/>
      <c r="VZS20" s="69"/>
      <c r="VZT20" s="69"/>
      <c r="VZU20" s="69"/>
      <c r="VZV20" s="69"/>
      <c r="VZW20" s="69"/>
      <c r="VZX20" s="69"/>
      <c r="VZY20" s="69"/>
      <c r="VZZ20" s="69"/>
      <c r="WAA20" s="69"/>
      <c r="WAB20" s="69"/>
      <c r="WAC20" s="69"/>
      <c r="WAD20" s="69"/>
      <c r="WAE20" s="69"/>
      <c r="WAF20" s="69"/>
      <c r="WAG20" s="69"/>
      <c r="WAH20" s="69"/>
      <c r="WAI20" s="69"/>
      <c r="WAJ20" s="69"/>
      <c r="WAK20" s="69"/>
      <c r="WAL20" s="69"/>
      <c r="WAM20" s="69"/>
      <c r="WAN20" s="69"/>
      <c r="WAO20" s="69"/>
      <c r="WAP20" s="69"/>
      <c r="WAQ20" s="69"/>
      <c r="WAR20" s="69"/>
      <c r="WAS20" s="69"/>
      <c r="WAT20" s="69"/>
      <c r="WAU20" s="69"/>
      <c r="WAV20" s="69"/>
      <c r="WAW20" s="69"/>
      <c r="WAX20" s="69"/>
      <c r="WAY20" s="69"/>
      <c r="WAZ20" s="69"/>
      <c r="WBA20" s="69"/>
      <c r="WBB20" s="69"/>
      <c r="WBC20" s="69"/>
      <c r="WBD20" s="69"/>
      <c r="WBE20" s="69"/>
      <c r="WBF20" s="69"/>
      <c r="WBG20" s="69"/>
      <c r="WBH20" s="69"/>
      <c r="WBI20" s="69"/>
      <c r="WBJ20" s="69"/>
      <c r="WBK20" s="69"/>
      <c r="WBL20" s="69"/>
      <c r="WBM20" s="69"/>
      <c r="WBN20" s="69"/>
      <c r="WBO20" s="69"/>
      <c r="WBP20" s="69"/>
      <c r="WBQ20" s="69"/>
      <c r="WBR20" s="69"/>
      <c r="WBS20" s="69"/>
      <c r="WBT20" s="69"/>
      <c r="WBU20" s="69"/>
      <c r="WBV20" s="69"/>
      <c r="WBW20" s="69"/>
      <c r="WBX20" s="69"/>
      <c r="WBY20" s="69"/>
      <c r="WBZ20" s="69"/>
      <c r="WCA20" s="69"/>
      <c r="WCB20" s="69"/>
      <c r="WCC20" s="69"/>
      <c r="WCD20" s="69"/>
      <c r="WCE20" s="69"/>
      <c r="WCF20" s="69"/>
      <c r="WCG20" s="69"/>
      <c r="WCH20" s="69"/>
      <c r="WCI20" s="69"/>
      <c r="WCJ20" s="69"/>
      <c r="WCK20" s="69"/>
      <c r="WCL20" s="69"/>
      <c r="WCM20" s="69"/>
      <c r="WCN20" s="69"/>
      <c r="WCO20" s="69"/>
      <c r="WCP20" s="69"/>
      <c r="WCQ20" s="69"/>
      <c r="WCR20" s="69"/>
      <c r="WCS20" s="69"/>
      <c r="WCT20" s="69"/>
      <c r="WCU20" s="69"/>
      <c r="WCV20" s="69"/>
      <c r="WCW20" s="69"/>
      <c r="WCX20" s="69"/>
      <c r="WCY20" s="69"/>
      <c r="WCZ20" s="69"/>
      <c r="WDA20" s="69"/>
      <c r="WDB20" s="69"/>
      <c r="WDC20" s="69"/>
      <c r="WDD20" s="69"/>
      <c r="WDE20" s="69"/>
      <c r="WDF20" s="69"/>
      <c r="WDG20" s="69"/>
      <c r="WDH20" s="69"/>
      <c r="WDI20" s="69"/>
      <c r="WDJ20" s="69"/>
      <c r="WDK20" s="69"/>
      <c r="WDL20" s="69"/>
      <c r="WDM20" s="69"/>
      <c r="WDN20" s="69"/>
      <c r="WDO20" s="69"/>
      <c r="WDP20" s="69"/>
      <c r="WDQ20" s="69"/>
      <c r="WDR20" s="69"/>
      <c r="WDS20" s="69"/>
      <c r="WDT20" s="69"/>
      <c r="WDU20" s="69"/>
      <c r="WDV20" s="69"/>
      <c r="WDW20" s="69"/>
      <c r="WDX20" s="69"/>
      <c r="WDY20" s="69"/>
      <c r="WDZ20" s="69"/>
      <c r="WEA20" s="69"/>
      <c r="WEB20" s="69"/>
      <c r="WEC20" s="69"/>
      <c r="WED20" s="69"/>
      <c r="WEE20" s="69"/>
      <c r="WEF20" s="69"/>
      <c r="WEG20" s="69"/>
      <c r="WEH20" s="69"/>
      <c r="WEI20" s="69"/>
      <c r="WEJ20" s="69"/>
      <c r="WEK20" s="69"/>
      <c r="WEL20" s="69"/>
      <c r="WEM20" s="69"/>
      <c r="WEN20" s="69"/>
      <c r="WEO20" s="69"/>
      <c r="WEP20" s="69"/>
      <c r="WEQ20" s="69"/>
      <c r="WER20" s="69"/>
      <c r="WES20" s="69"/>
      <c r="WET20" s="69"/>
      <c r="WEU20" s="69"/>
      <c r="WEV20" s="69"/>
      <c r="WEW20" s="69"/>
      <c r="WEX20" s="69"/>
      <c r="WEY20" s="69"/>
      <c r="WEZ20" s="69"/>
      <c r="WFA20" s="69"/>
      <c r="WFB20" s="69"/>
      <c r="WFC20" s="69"/>
      <c r="WFD20" s="69"/>
      <c r="WFE20" s="69"/>
      <c r="WFF20" s="69"/>
      <c r="WFG20" s="69"/>
      <c r="WFH20" s="69"/>
      <c r="WFI20" s="69"/>
      <c r="WFJ20" s="69"/>
      <c r="WFK20" s="69"/>
      <c r="WFL20" s="69"/>
      <c r="WFM20" s="69"/>
      <c r="WFN20" s="69"/>
      <c r="WFO20" s="69"/>
      <c r="WFP20" s="69"/>
      <c r="WFQ20" s="69"/>
      <c r="WFR20" s="69"/>
      <c r="WFS20" s="69"/>
      <c r="WFT20" s="69"/>
      <c r="WFU20" s="69"/>
      <c r="WFV20" s="69"/>
      <c r="WFW20" s="69"/>
      <c r="WFX20" s="69"/>
      <c r="WFY20" s="69"/>
      <c r="WFZ20" s="69"/>
      <c r="WGA20" s="69"/>
      <c r="WGB20" s="69"/>
      <c r="WGC20" s="69"/>
      <c r="WGD20" s="69"/>
      <c r="WGE20" s="69"/>
      <c r="WGF20" s="69"/>
      <c r="WGG20" s="69"/>
      <c r="WGH20" s="69"/>
      <c r="WGI20" s="69"/>
      <c r="WGJ20" s="69"/>
      <c r="WGK20" s="69"/>
      <c r="WGL20" s="69"/>
      <c r="WGM20" s="69"/>
      <c r="WGN20" s="69"/>
      <c r="WGO20" s="69"/>
      <c r="WGP20" s="69"/>
      <c r="WGQ20" s="69"/>
      <c r="WGR20" s="69"/>
      <c r="WGS20" s="69"/>
      <c r="WGT20" s="69"/>
      <c r="WGU20" s="69"/>
      <c r="WGV20" s="69"/>
      <c r="WGW20" s="69"/>
      <c r="WGX20" s="69"/>
      <c r="WGY20" s="69"/>
      <c r="WGZ20" s="69"/>
      <c r="WHA20" s="69"/>
      <c r="WHB20" s="69"/>
      <c r="WHC20" s="69"/>
      <c r="WHD20" s="69"/>
      <c r="WHE20" s="69"/>
      <c r="WHF20" s="69"/>
      <c r="WHG20" s="69"/>
      <c r="WHH20" s="69"/>
      <c r="WHI20" s="69"/>
      <c r="WHJ20" s="69"/>
      <c r="WHK20" s="69"/>
      <c r="WHL20" s="69"/>
      <c r="WHM20" s="69"/>
      <c r="WHN20" s="69"/>
      <c r="WHO20" s="69"/>
      <c r="WHP20" s="69"/>
      <c r="WHQ20" s="69"/>
      <c r="WHR20" s="69"/>
      <c r="WHS20" s="69"/>
      <c r="WHT20" s="69"/>
      <c r="WHU20" s="69"/>
      <c r="WHV20" s="69"/>
      <c r="WHW20" s="69"/>
      <c r="WHX20" s="69"/>
      <c r="WHY20" s="69"/>
      <c r="WHZ20" s="69"/>
      <c r="WIA20" s="69"/>
      <c r="WIB20" s="69"/>
      <c r="WIC20" s="69"/>
      <c r="WID20" s="69"/>
      <c r="WIE20" s="69"/>
      <c r="WIF20" s="69"/>
      <c r="WIG20" s="69"/>
      <c r="WIH20" s="69"/>
      <c r="WII20" s="69"/>
      <c r="WIJ20" s="69"/>
      <c r="WIK20" s="69"/>
      <c r="WIL20" s="69"/>
      <c r="WIM20" s="69"/>
      <c r="WIN20" s="69"/>
      <c r="WIO20" s="69"/>
      <c r="WIP20" s="69"/>
      <c r="WIQ20" s="69"/>
      <c r="WIR20" s="69"/>
      <c r="WIS20" s="69"/>
      <c r="WIT20" s="69"/>
      <c r="WIU20" s="69"/>
      <c r="WIV20" s="69"/>
      <c r="WIW20" s="69"/>
      <c r="WIX20" s="69"/>
      <c r="WIY20" s="69"/>
      <c r="WIZ20" s="69"/>
      <c r="WJA20" s="69"/>
      <c r="WJB20" s="69"/>
      <c r="WJC20" s="69"/>
      <c r="WJD20" s="69"/>
      <c r="WJE20" s="69"/>
      <c r="WJF20" s="69"/>
      <c r="WJG20" s="69"/>
      <c r="WJH20" s="69"/>
      <c r="WJI20" s="69"/>
      <c r="WJJ20" s="69"/>
      <c r="WJK20" s="69"/>
      <c r="WJL20" s="69"/>
      <c r="WJM20" s="69"/>
      <c r="WJN20" s="69"/>
      <c r="WJO20" s="69"/>
      <c r="WJP20" s="69"/>
      <c r="WJQ20" s="69"/>
      <c r="WJR20" s="69"/>
      <c r="WJS20" s="69"/>
      <c r="WJT20" s="69"/>
      <c r="WJU20" s="69"/>
      <c r="WJV20" s="69"/>
      <c r="WJW20" s="69"/>
      <c r="WJX20" s="69"/>
      <c r="WJY20" s="69"/>
      <c r="WJZ20" s="69"/>
      <c r="WKA20" s="69"/>
      <c r="WKB20" s="69"/>
      <c r="WKC20" s="69"/>
      <c r="WKD20" s="69"/>
      <c r="WKE20" s="69"/>
      <c r="WKF20" s="69"/>
      <c r="WKG20" s="69"/>
      <c r="WKH20" s="69"/>
      <c r="WKI20" s="69"/>
      <c r="WKJ20" s="69"/>
      <c r="WKK20" s="69"/>
      <c r="WKL20" s="69"/>
      <c r="WKM20" s="69"/>
      <c r="WKN20" s="69"/>
      <c r="WKO20" s="69"/>
      <c r="WKP20" s="69"/>
      <c r="WKQ20" s="69"/>
      <c r="WKR20" s="69"/>
      <c r="WKS20" s="69"/>
      <c r="WKT20" s="69"/>
      <c r="WKU20" s="69"/>
      <c r="WKV20" s="69"/>
      <c r="WKW20" s="69"/>
      <c r="WKX20" s="69"/>
      <c r="WKY20" s="69"/>
      <c r="WKZ20" s="69"/>
      <c r="WLA20" s="69"/>
      <c r="WLB20" s="69"/>
      <c r="WLC20" s="69"/>
      <c r="WLD20" s="69"/>
      <c r="WLE20" s="69"/>
      <c r="WLF20" s="69"/>
      <c r="WLG20" s="69"/>
      <c r="WLH20" s="69"/>
      <c r="WLI20" s="69"/>
      <c r="WLJ20" s="69"/>
      <c r="WLK20" s="69"/>
      <c r="WLL20" s="69"/>
      <c r="WLM20" s="69"/>
      <c r="WLN20" s="69"/>
      <c r="WLO20" s="69"/>
      <c r="WLP20" s="69"/>
      <c r="WLQ20" s="69"/>
      <c r="WLR20" s="69"/>
      <c r="WLS20" s="69"/>
      <c r="WLT20" s="69"/>
      <c r="WLU20" s="69"/>
      <c r="WLV20" s="69"/>
      <c r="WLW20" s="69"/>
      <c r="WLX20" s="69"/>
      <c r="WLY20" s="69"/>
      <c r="WLZ20" s="69"/>
      <c r="WMA20" s="69"/>
      <c r="WMB20" s="69"/>
      <c r="WMC20" s="69"/>
      <c r="WMD20" s="69"/>
      <c r="WME20" s="69"/>
      <c r="WMF20" s="69"/>
      <c r="WMG20" s="69"/>
      <c r="WMH20" s="69"/>
      <c r="WMI20" s="69"/>
      <c r="WMJ20" s="69"/>
      <c r="WMK20" s="69"/>
      <c r="WML20" s="69"/>
      <c r="WMM20" s="69"/>
      <c r="WMN20" s="69"/>
      <c r="WMO20" s="69"/>
      <c r="WMP20" s="69"/>
      <c r="WMQ20" s="69"/>
      <c r="WMR20" s="69"/>
      <c r="WMS20" s="69"/>
      <c r="WMT20" s="69"/>
      <c r="WMU20" s="69"/>
      <c r="WMV20" s="69"/>
      <c r="WMW20" s="69"/>
      <c r="WMX20" s="69"/>
      <c r="WMY20" s="69"/>
      <c r="WMZ20" s="69"/>
      <c r="WNA20" s="69"/>
      <c r="WNB20" s="69"/>
      <c r="WNC20" s="69"/>
      <c r="WND20" s="69"/>
      <c r="WNE20" s="69"/>
      <c r="WNF20" s="69"/>
      <c r="WNG20" s="69"/>
      <c r="WNH20" s="69"/>
      <c r="WNI20" s="69"/>
      <c r="WNJ20" s="69"/>
      <c r="WNK20" s="69"/>
      <c r="WNL20" s="69"/>
      <c r="WNM20" s="69"/>
      <c r="WNN20" s="69"/>
      <c r="WNO20" s="69"/>
      <c r="WNP20" s="69"/>
      <c r="WNQ20" s="69"/>
      <c r="WNR20" s="69"/>
      <c r="WNS20" s="69"/>
      <c r="WNT20" s="69"/>
      <c r="WNU20" s="69"/>
      <c r="WNV20" s="69"/>
      <c r="WNW20" s="69"/>
      <c r="WNX20" s="69"/>
      <c r="WNY20" s="69"/>
      <c r="WNZ20" s="69"/>
      <c r="WOA20" s="69"/>
      <c r="WOB20" s="69"/>
      <c r="WOC20" s="69"/>
      <c r="WOD20" s="69"/>
      <c r="WOE20" s="69"/>
      <c r="WOF20" s="69"/>
      <c r="WOG20" s="69"/>
      <c r="WOH20" s="69"/>
      <c r="WOI20" s="69"/>
      <c r="WOJ20" s="69"/>
      <c r="WOK20" s="69"/>
      <c r="WOL20" s="69"/>
      <c r="WOM20" s="69"/>
      <c r="WON20" s="69"/>
      <c r="WOO20" s="69"/>
      <c r="WOP20" s="69"/>
      <c r="WOQ20" s="69"/>
      <c r="WOR20" s="69"/>
      <c r="WOS20" s="69"/>
      <c r="WOT20" s="69"/>
      <c r="WOU20" s="69"/>
      <c r="WOV20" s="69"/>
      <c r="WOW20" s="69"/>
      <c r="WOX20" s="69"/>
      <c r="WOY20" s="69"/>
      <c r="WOZ20" s="69"/>
      <c r="WPA20" s="69"/>
      <c r="WPB20" s="69"/>
      <c r="WPC20" s="69"/>
      <c r="WPD20" s="69"/>
      <c r="WPE20" s="69"/>
      <c r="WPF20" s="69"/>
      <c r="WPG20" s="69"/>
      <c r="WPH20" s="69"/>
      <c r="WPI20" s="69"/>
      <c r="WPJ20" s="69"/>
      <c r="WPK20" s="69"/>
      <c r="WPL20" s="69"/>
      <c r="WPM20" s="69"/>
      <c r="WPN20" s="69"/>
      <c r="WPO20" s="69"/>
      <c r="WPP20" s="69"/>
      <c r="WPQ20" s="69"/>
      <c r="WPR20" s="69"/>
      <c r="WPS20" s="69"/>
      <c r="WPT20" s="69"/>
      <c r="WPU20" s="69"/>
      <c r="WPV20" s="69"/>
      <c r="WPW20" s="69"/>
      <c r="WPX20" s="69"/>
      <c r="WPY20" s="69"/>
      <c r="WPZ20" s="69"/>
      <c r="WQA20" s="69"/>
      <c r="WQB20" s="69"/>
      <c r="WQC20" s="69"/>
      <c r="WQD20" s="69"/>
      <c r="WQE20" s="69"/>
      <c r="WQF20" s="69"/>
      <c r="WQG20" s="69"/>
      <c r="WQH20" s="69"/>
      <c r="WQI20" s="69"/>
      <c r="WQJ20" s="69"/>
      <c r="WQK20" s="69"/>
      <c r="WQL20" s="69"/>
      <c r="WQM20" s="69"/>
      <c r="WQN20" s="69"/>
      <c r="WQO20" s="69"/>
      <c r="WQP20" s="69"/>
      <c r="WQQ20" s="69"/>
      <c r="WQR20" s="69"/>
      <c r="WQS20" s="69"/>
      <c r="WQT20" s="69"/>
      <c r="WQU20" s="69"/>
      <c r="WQV20" s="69"/>
      <c r="WQW20" s="69"/>
      <c r="WQX20" s="69"/>
      <c r="WQY20" s="69"/>
      <c r="WQZ20" s="69"/>
      <c r="WRA20" s="69"/>
      <c r="WRB20" s="69"/>
      <c r="WRC20" s="69"/>
      <c r="WRD20" s="69"/>
      <c r="WRE20" s="69"/>
      <c r="WRF20" s="69"/>
      <c r="WRG20" s="69"/>
      <c r="WRH20" s="69"/>
      <c r="WRI20" s="69"/>
      <c r="WRJ20" s="69"/>
      <c r="WRK20" s="69"/>
      <c r="WRL20" s="69"/>
      <c r="WRM20" s="69"/>
      <c r="WRN20" s="69"/>
      <c r="WRO20" s="69"/>
      <c r="WRP20" s="69"/>
      <c r="WRQ20" s="69"/>
      <c r="WRR20" s="69"/>
      <c r="WRS20" s="69"/>
      <c r="WRT20" s="69"/>
      <c r="WRU20" s="69"/>
      <c r="WRV20" s="69"/>
      <c r="WRW20" s="69"/>
      <c r="WRX20" s="69"/>
      <c r="WRY20" s="69"/>
      <c r="WRZ20" s="69"/>
      <c r="WSA20" s="69"/>
      <c r="WSB20" s="69"/>
      <c r="WSC20" s="69"/>
      <c r="WSD20" s="69"/>
      <c r="WSE20" s="69"/>
      <c r="WSF20" s="69"/>
      <c r="WSG20" s="69"/>
      <c r="WSH20" s="69"/>
      <c r="WSI20" s="69"/>
      <c r="WSJ20" s="69"/>
      <c r="WSK20" s="69"/>
      <c r="WSL20" s="69"/>
      <c r="WSM20" s="69"/>
      <c r="WSN20" s="69"/>
      <c r="WSO20" s="69"/>
      <c r="WSP20" s="69"/>
      <c r="WSQ20" s="69"/>
      <c r="WSR20" s="69"/>
      <c r="WSS20" s="69"/>
      <c r="WST20" s="69"/>
      <c r="WSU20" s="69"/>
      <c r="WSV20" s="69"/>
      <c r="WSW20" s="69"/>
      <c r="WSX20" s="69"/>
      <c r="WSY20" s="69"/>
      <c r="WSZ20" s="69"/>
      <c r="WTA20" s="69"/>
      <c r="WTB20" s="69"/>
      <c r="WTC20" s="69"/>
      <c r="WTD20" s="69"/>
      <c r="WTE20" s="69"/>
      <c r="WTF20" s="69"/>
      <c r="WTG20" s="69"/>
      <c r="WTH20" s="69"/>
      <c r="WTI20" s="69"/>
      <c r="WTJ20" s="69"/>
      <c r="WTK20" s="69"/>
      <c r="WTL20" s="69"/>
      <c r="WTM20" s="69"/>
      <c r="WTN20" s="69"/>
      <c r="WTO20" s="69"/>
      <c r="WTP20" s="69"/>
      <c r="WTQ20" s="69"/>
      <c r="WTR20" s="69"/>
      <c r="WTS20" s="69"/>
      <c r="WTT20" s="69"/>
      <c r="WTU20" s="69"/>
      <c r="WTV20" s="69"/>
      <c r="WTW20" s="69"/>
      <c r="WTX20" s="69"/>
      <c r="WTY20" s="69"/>
      <c r="WTZ20" s="69"/>
      <c r="WUA20" s="69"/>
      <c r="WUB20" s="69"/>
      <c r="WUC20" s="69"/>
      <c r="WUD20" s="69"/>
      <c r="WUE20" s="69"/>
      <c r="WUF20" s="69"/>
      <c r="WUG20" s="69"/>
      <c r="WUH20" s="69"/>
      <c r="WUI20" s="69"/>
      <c r="WUJ20" s="69"/>
      <c r="WUK20" s="69"/>
      <c r="WUL20" s="69"/>
      <c r="WUM20" s="69"/>
      <c r="WUN20" s="69"/>
      <c r="WUO20" s="69"/>
      <c r="WUP20" s="69"/>
      <c r="WUQ20" s="69"/>
      <c r="WUR20" s="69"/>
      <c r="WUS20" s="69"/>
      <c r="WUT20" s="69"/>
      <c r="WUU20" s="69"/>
      <c r="WUV20" s="69"/>
      <c r="WUW20" s="69"/>
      <c r="WUX20" s="69"/>
      <c r="WUY20" s="69"/>
      <c r="WUZ20" s="69"/>
      <c r="WVA20" s="69"/>
      <c r="WVB20" s="69"/>
      <c r="WVC20" s="69"/>
      <c r="WVD20" s="69"/>
      <c r="WVE20" s="69"/>
      <c r="WVF20" s="69"/>
      <c r="WVG20" s="69"/>
      <c r="WVH20" s="69"/>
      <c r="WVI20" s="69"/>
      <c r="WVJ20" s="69"/>
      <c r="WVK20" s="69"/>
      <c r="WVL20" s="69"/>
      <c r="WVM20" s="69"/>
      <c r="WVN20" s="69"/>
      <c r="WVO20" s="69"/>
      <c r="WVP20" s="69"/>
      <c r="WVQ20" s="69"/>
      <c r="WVR20" s="69"/>
      <c r="WVS20" s="69"/>
      <c r="WVT20" s="69"/>
      <c r="WVU20" s="69"/>
      <c r="WVV20" s="69"/>
      <c r="WVW20" s="69"/>
      <c r="WVX20" s="69"/>
      <c r="WVY20" s="69"/>
      <c r="WVZ20" s="69"/>
      <c r="WWA20" s="69"/>
      <c r="WWB20" s="69"/>
      <c r="WWC20" s="69"/>
      <c r="WWD20" s="69"/>
      <c r="WWE20" s="69"/>
      <c r="WWF20" s="69"/>
      <c r="WWG20" s="69"/>
      <c r="WWH20" s="69"/>
      <c r="WWI20" s="69"/>
      <c r="WWJ20" s="69"/>
      <c r="WWK20" s="69"/>
      <c r="WWL20" s="69"/>
      <c r="WWM20" s="69"/>
      <c r="WWN20" s="69"/>
      <c r="WWO20" s="69"/>
      <c r="WWP20" s="69"/>
      <c r="WWQ20" s="69"/>
      <c r="WWR20" s="69"/>
      <c r="WWS20" s="69"/>
      <c r="WWT20" s="69"/>
      <c r="WWU20" s="69"/>
      <c r="WWV20" s="69"/>
      <c r="WWW20" s="69"/>
      <c r="WWX20" s="69"/>
      <c r="WWY20" s="69"/>
      <c r="WWZ20" s="69"/>
      <c r="WXA20" s="69"/>
      <c r="WXB20" s="69"/>
      <c r="WXC20" s="69"/>
      <c r="WXD20" s="69"/>
      <c r="WXE20" s="69"/>
      <c r="WXF20" s="69"/>
      <c r="WXG20" s="69"/>
      <c r="WXH20" s="69"/>
      <c r="WXI20" s="69"/>
      <c r="WXJ20" s="69"/>
      <c r="WXK20" s="69"/>
      <c r="WXL20" s="69"/>
      <c r="WXM20" s="69"/>
      <c r="WXN20" s="69"/>
      <c r="WXO20" s="69"/>
      <c r="WXP20" s="69"/>
      <c r="WXQ20" s="69"/>
      <c r="WXR20" s="69"/>
      <c r="WXS20" s="69"/>
      <c r="WXT20" s="69"/>
      <c r="WXU20" s="69"/>
      <c r="WXV20" s="69"/>
      <c r="WXW20" s="69"/>
      <c r="WXX20" s="69"/>
      <c r="WXY20" s="69"/>
      <c r="WXZ20" s="69"/>
      <c r="WYA20" s="69"/>
      <c r="WYB20" s="69"/>
      <c r="WYC20" s="69"/>
      <c r="WYD20" s="69"/>
      <c r="WYE20" s="69"/>
      <c r="WYF20" s="69"/>
      <c r="WYG20" s="69"/>
      <c r="WYH20" s="69"/>
      <c r="WYI20" s="69"/>
      <c r="WYJ20" s="69"/>
      <c r="WYK20" s="69"/>
      <c r="WYL20" s="69"/>
      <c r="WYM20" s="69"/>
      <c r="WYN20" s="69"/>
      <c r="WYO20" s="69"/>
      <c r="WYP20" s="69"/>
      <c r="WYQ20" s="69"/>
      <c r="WYR20" s="69"/>
      <c r="WYS20" s="69"/>
      <c r="WYT20" s="69"/>
      <c r="WYU20" s="69"/>
      <c r="WYV20" s="69"/>
      <c r="WYW20" s="69"/>
      <c r="WYX20" s="69"/>
      <c r="WYY20" s="69"/>
      <c r="WYZ20" s="69"/>
      <c r="WZA20" s="69"/>
      <c r="WZB20" s="69"/>
      <c r="WZC20" s="69"/>
      <c r="WZD20" s="69"/>
      <c r="WZE20" s="69"/>
      <c r="WZF20" s="69"/>
      <c r="WZG20" s="69"/>
      <c r="WZH20" s="69"/>
      <c r="WZI20" s="69"/>
      <c r="WZJ20" s="69"/>
      <c r="WZK20" s="69"/>
      <c r="WZL20" s="69"/>
      <c r="WZM20" s="69"/>
      <c r="WZN20" s="69"/>
      <c r="WZO20" s="69"/>
      <c r="WZP20" s="69"/>
      <c r="WZQ20" s="69"/>
      <c r="WZR20" s="69"/>
      <c r="WZS20" s="69"/>
      <c r="WZT20" s="69"/>
      <c r="WZU20" s="69"/>
      <c r="WZV20" s="69"/>
      <c r="WZW20" s="69"/>
      <c r="WZX20" s="69"/>
      <c r="WZY20" s="69"/>
      <c r="WZZ20" s="69"/>
      <c r="XAA20" s="69"/>
      <c r="XAB20" s="69"/>
      <c r="XAC20" s="69"/>
      <c r="XAD20" s="69"/>
      <c r="XAE20" s="69"/>
      <c r="XAF20" s="69"/>
      <c r="XAG20" s="69"/>
      <c r="XAH20" s="69"/>
      <c r="XAI20" s="69"/>
      <c r="XAJ20" s="69"/>
      <c r="XAK20" s="69"/>
      <c r="XAL20" s="69"/>
      <c r="XAM20" s="69"/>
      <c r="XAN20" s="69"/>
      <c r="XAO20" s="69"/>
      <c r="XAP20" s="69"/>
      <c r="XAQ20" s="69"/>
      <c r="XAR20" s="69"/>
      <c r="XAS20" s="69"/>
      <c r="XAT20" s="69"/>
      <c r="XAU20" s="69"/>
      <c r="XAV20" s="69"/>
      <c r="XAW20" s="69"/>
      <c r="XAX20" s="69"/>
      <c r="XAY20" s="69"/>
      <c r="XAZ20" s="69"/>
      <c r="XBA20" s="69"/>
      <c r="XBB20" s="69"/>
      <c r="XBC20" s="69"/>
      <c r="XBD20" s="69"/>
      <c r="XBE20" s="69"/>
      <c r="XBF20" s="69"/>
      <c r="XBG20" s="69"/>
      <c r="XBH20" s="69"/>
      <c r="XBI20" s="69"/>
      <c r="XBJ20" s="69"/>
      <c r="XBK20" s="69"/>
      <c r="XBL20" s="69"/>
      <c r="XBM20" s="69"/>
      <c r="XBN20" s="69"/>
      <c r="XBO20" s="69"/>
      <c r="XBP20" s="69"/>
      <c r="XBQ20" s="69"/>
      <c r="XBR20" s="69"/>
      <c r="XBS20" s="69"/>
      <c r="XBT20" s="69"/>
      <c r="XBU20" s="69"/>
      <c r="XBV20" s="69"/>
      <c r="XBW20" s="69"/>
      <c r="XBX20" s="69"/>
      <c r="XBY20" s="69"/>
      <c r="XBZ20" s="69"/>
      <c r="XCA20" s="69"/>
      <c r="XCB20" s="69"/>
      <c r="XCC20" s="69"/>
      <c r="XCD20" s="69"/>
      <c r="XCE20" s="69"/>
      <c r="XCF20" s="69"/>
      <c r="XCG20" s="69"/>
      <c r="XCH20" s="69"/>
      <c r="XCI20" s="69"/>
      <c r="XCJ20" s="69"/>
      <c r="XCK20" s="69"/>
      <c r="XCL20" s="69"/>
      <c r="XCM20" s="69"/>
      <c r="XCN20" s="69"/>
      <c r="XCO20" s="69"/>
      <c r="XCP20" s="69"/>
      <c r="XCQ20" s="69"/>
      <c r="XCR20" s="69"/>
      <c r="XCS20" s="69"/>
      <c r="XCT20" s="69"/>
      <c r="XCU20" s="69"/>
      <c r="XCV20" s="69"/>
      <c r="XCW20" s="69"/>
      <c r="XCX20" s="69"/>
      <c r="XCY20" s="69"/>
      <c r="XCZ20" s="69"/>
      <c r="XDA20" s="69"/>
      <c r="XDB20" s="69"/>
      <c r="XDC20" s="69"/>
      <c r="XDD20" s="69"/>
      <c r="XDE20" s="69"/>
      <c r="XDF20" s="69"/>
      <c r="XDG20" s="69"/>
      <c r="XDH20" s="69"/>
      <c r="XDI20" s="69"/>
      <c r="XDJ20" s="69"/>
      <c r="XDK20" s="69"/>
      <c r="XDL20" s="69"/>
      <c r="XDM20" s="69"/>
      <c r="XDN20" s="69"/>
      <c r="XDO20" s="69"/>
      <c r="XDP20" s="69"/>
      <c r="XDQ20" s="69"/>
      <c r="XDR20" s="69"/>
      <c r="XDS20" s="69"/>
      <c r="XDT20" s="69"/>
      <c r="XDU20" s="69"/>
      <c r="XDV20" s="69"/>
      <c r="XDW20" s="69"/>
      <c r="XDX20" s="69"/>
      <c r="XDY20" s="69"/>
      <c r="XDZ20" s="69"/>
      <c r="XEA20" s="69"/>
      <c r="XEB20" s="69"/>
      <c r="XEC20" s="69"/>
      <c r="XED20" s="69"/>
      <c r="XEE20" s="69"/>
      <c r="XEF20" s="69"/>
      <c r="XEG20" s="69"/>
      <c r="XEH20" s="69"/>
      <c r="XEI20" s="69"/>
      <c r="XEJ20" s="69"/>
      <c r="XEK20" s="69"/>
      <c r="XEL20" s="69"/>
      <c r="XEM20" s="69"/>
      <c r="XEN20" s="69"/>
      <c r="XEO20" s="69"/>
      <c r="XEP20" s="69"/>
      <c r="XEQ20" s="69"/>
      <c r="XER20" s="69"/>
      <c r="XES20" s="69"/>
      <c r="XET20" s="69"/>
      <c r="XEU20" s="69"/>
      <c r="XEV20" s="69"/>
      <c r="XEW20" s="69"/>
      <c r="XEX20" s="69"/>
      <c r="XEY20" s="69"/>
      <c r="XEZ20" s="69"/>
      <c r="XFA20" s="69"/>
      <c r="XFB20" s="69"/>
    </row>
    <row r="21" spans="1:16382" ht="30" customHeight="1" x14ac:dyDescent="0.25">
      <c r="A21" s="69" t="s">
        <v>2836</v>
      </c>
      <c r="B21" s="69" t="s">
        <v>30</v>
      </c>
      <c r="C21" s="69" t="s">
        <v>811</v>
      </c>
      <c r="D21" s="69" t="s">
        <v>2722</v>
      </c>
      <c r="E21" s="81" t="s">
        <v>3154</v>
      </c>
      <c r="F21" s="69" t="s">
        <v>911</v>
      </c>
      <c r="G21" s="69" t="s">
        <v>812</v>
      </c>
      <c r="H21" s="4" t="s">
        <v>813</v>
      </c>
      <c r="I21" s="4" t="s">
        <v>813</v>
      </c>
      <c r="J21" s="770">
        <v>5</v>
      </c>
      <c r="K21" s="69" t="s">
        <v>2850</v>
      </c>
      <c r="L21" s="69" t="s">
        <v>3031</v>
      </c>
      <c r="M21" s="399" t="s">
        <v>3227</v>
      </c>
      <c r="N21" s="670"/>
      <c r="O21" s="69"/>
      <c r="P21" s="69"/>
      <c r="Q21" s="69"/>
      <c r="R21" s="69"/>
      <c r="S21" s="69"/>
      <c r="T21" s="69"/>
      <c r="U21" s="69"/>
      <c r="V21" s="69"/>
      <c r="W21" s="69"/>
      <c r="X21" s="69"/>
      <c r="Y21" s="69"/>
      <c r="Z21" s="69"/>
      <c r="AA21" s="69"/>
      <c r="AB21" s="69"/>
      <c r="AC21" s="69"/>
      <c r="AD21" s="69"/>
      <c r="AE21" s="69"/>
      <c r="AF21" s="69"/>
      <c r="AG21" s="69"/>
      <c r="AH21" s="69"/>
      <c r="AI21" s="69"/>
      <c r="AJ21" s="69"/>
      <c r="AK21" s="69"/>
      <c r="AL21" s="69"/>
      <c r="AM21" s="69"/>
      <c r="AN21" s="69"/>
      <c r="AO21" s="69"/>
      <c r="AP21" s="69"/>
      <c r="AQ21" s="69"/>
      <c r="AR21" s="69"/>
      <c r="AS21" s="69"/>
      <c r="AT21" s="69"/>
      <c r="AU21" s="69"/>
      <c r="AV21" s="69"/>
      <c r="AW21" s="69"/>
      <c r="AX21" s="69"/>
      <c r="AY21" s="69"/>
      <c r="AZ21" s="69"/>
      <c r="BA21" s="69"/>
      <c r="BB21" s="69"/>
      <c r="BC21" s="69"/>
      <c r="BD21" s="69"/>
      <c r="BE21" s="69"/>
      <c r="BF21" s="69"/>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c r="CN21" s="69"/>
      <c r="CO21" s="69"/>
      <c r="CP21" s="69"/>
      <c r="CQ21" s="69"/>
      <c r="CR21" s="69"/>
      <c r="CS21" s="69"/>
      <c r="CT21" s="69"/>
      <c r="CU21" s="69"/>
      <c r="CV21" s="69"/>
      <c r="CW21" s="69"/>
      <c r="CX21" s="69"/>
      <c r="CY21" s="69"/>
      <c r="CZ21" s="69"/>
      <c r="DA21" s="69"/>
      <c r="DB21" s="69"/>
      <c r="DC21" s="69"/>
      <c r="DD21" s="69"/>
      <c r="DE21" s="69"/>
      <c r="DF21" s="69"/>
      <c r="DG21" s="69"/>
      <c r="DH21" s="69"/>
      <c r="DI21" s="69"/>
      <c r="DJ21" s="69"/>
      <c r="DK21" s="69"/>
      <c r="DL21" s="69"/>
      <c r="DM21" s="69"/>
      <c r="DN21" s="69"/>
      <c r="DO21" s="69"/>
      <c r="DP21" s="69"/>
      <c r="DQ21" s="69"/>
      <c r="DR21" s="69"/>
      <c r="DS21" s="69"/>
      <c r="DT21" s="69"/>
      <c r="DU21" s="69"/>
      <c r="DV21" s="69"/>
      <c r="DW21" s="69"/>
      <c r="DX21" s="69"/>
      <c r="DY21" s="69"/>
      <c r="DZ21" s="69"/>
      <c r="EA21" s="69"/>
      <c r="EB21" s="69"/>
      <c r="EC21" s="69"/>
      <c r="ED21" s="69"/>
      <c r="EE21" s="69"/>
      <c r="EF21" s="69"/>
      <c r="EG21" s="69"/>
      <c r="EH21" s="69"/>
      <c r="EI21" s="69"/>
      <c r="EJ21" s="69"/>
      <c r="EK21" s="69"/>
      <c r="EL21" s="69"/>
      <c r="EM21" s="69"/>
      <c r="EN21" s="69"/>
      <c r="EO21" s="69"/>
      <c r="EP21" s="69"/>
      <c r="EQ21" s="69"/>
      <c r="ER21" s="69"/>
      <c r="ES21" s="69"/>
      <c r="ET21" s="69"/>
      <c r="EU21" s="69"/>
      <c r="EV21" s="69"/>
      <c r="EW21" s="69"/>
      <c r="EX21" s="69"/>
      <c r="EY21" s="69"/>
      <c r="EZ21" s="69"/>
      <c r="FA21" s="69"/>
      <c r="FB21" s="69"/>
      <c r="FC21" s="69"/>
      <c r="FD21" s="69"/>
      <c r="FE21" s="69"/>
      <c r="FF21" s="69"/>
      <c r="FG21" s="69"/>
      <c r="FH21" s="69"/>
      <c r="FI21" s="69"/>
      <c r="FJ21" s="69"/>
      <c r="FK21" s="69"/>
      <c r="FL21" s="69"/>
      <c r="FM21" s="69"/>
      <c r="FN21" s="69"/>
      <c r="FO21" s="69"/>
      <c r="FP21" s="69"/>
      <c r="FQ21" s="69"/>
      <c r="FR21" s="69"/>
      <c r="FS21" s="69"/>
      <c r="FT21" s="69"/>
      <c r="FU21" s="69"/>
      <c r="FV21" s="69"/>
      <c r="FW21" s="69"/>
      <c r="FX21" s="69"/>
      <c r="FY21" s="69"/>
      <c r="FZ21" s="69"/>
      <c r="GA21" s="69"/>
      <c r="GB21" s="69"/>
      <c r="GC21" s="69"/>
      <c r="GD21" s="69"/>
      <c r="GE21" s="69"/>
      <c r="GF21" s="69"/>
      <c r="GG21" s="69"/>
      <c r="GH21" s="69"/>
      <c r="GI21" s="69"/>
      <c r="GJ21" s="69"/>
      <c r="GK21" s="69"/>
      <c r="GL21" s="69"/>
      <c r="GM21" s="69"/>
      <c r="GN21" s="69"/>
      <c r="GO21" s="69"/>
      <c r="GP21" s="69"/>
      <c r="GQ21" s="69"/>
      <c r="GR21" s="69"/>
      <c r="GS21" s="69"/>
      <c r="GT21" s="69"/>
      <c r="GU21" s="69"/>
      <c r="GV21" s="69"/>
      <c r="GW21" s="69"/>
      <c r="GX21" s="69"/>
      <c r="GY21" s="69"/>
      <c r="GZ21" s="69"/>
      <c r="HA21" s="69"/>
      <c r="HB21" s="69"/>
      <c r="HC21" s="69"/>
      <c r="HD21" s="69"/>
      <c r="HE21" s="69"/>
      <c r="HF21" s="69"/>
      <c r="HG21" s="69"/>
      <c r="HH21" s="69"/>
      <c r="HI21" s="69"/>
      <c r="HJ21" s="69"/>
      <c r="HK21" s="69"/>
      <c r="HL21" s="69"/>
      <c r="HM21" s="69"/>
      <c r="HN21" s="69"/>
      <c r="HO21" s="69"/>
      <c r="HP21" s="69"/>
      <c r="HQ21" s="69"/>
      <c r="HR21" s="69"/>
      <c r="HS21" s="69"/>
      <c r="HT21" s="69"/>
      <c r="HU21" s="69"/>
      <c r="HV21" s="69"/>
      <c r="HW21" s="69"/>
      <c r="HX21" s="69"/>
      <c r="HY21" s="69"/>
      <c r="HZ21" s="69"/>
      <c r="IA21" s="69"/>
      <c r="IB21" s="69"/>
      <c r="IC21" s="69"/>
      <c r="ID21" s="69"/>
      <c r="IE21" s="69"/>
      <c r="IF21" s="69"/>
      <c r="IG21" s="69"/>
      <c r="IH21" s="69"/>
      <c r="II21" s="69"/>
      <c r="IJ21" s="69"/>
      <c r="IK21" s="69"/>
      <c r="IL21" s="69"/>
      <c r="IM21" s="69"/>
      <c r="IN21" s="69"/>
      <c r="IO21" s="69"/>
      <c r="IP21" s="69"/>
      <c r="IQ21" s="69"/>
      <c r="IR21" s="69"/>
      <c r="IS21" s="69"/>
      <c r="IT21" s="69"/>
      <c r="IU21" s="69"/>
      <c r="IV21" s="69"/>
      <c r="IW21" s="69"/>
      <c r="IX21" s="69"/>
      <c r="IY21" s="69"/>
      <c r="IZ21" s="69"/>
      <c r="JA21" s="69"/>
      <c r="JB21" s="69"/>
      <c r="JC21" s="69"/>
      <c r="JD21" s="69"/>
      <c r="JE21" s="69"/>
      <c r="JF21" s="69"/>
      <c r="JG21" s="69"/>
      <c r="JH21" s="69"/>
      <c r="JI21" s="69"/>
      <c r="JJ21" s="69"/>
      <c r="JK21" s="69"/>
      <c r="JL21" s="69"/>
      <c r="JM21" s="69"/>
      <c r="JN21" s="69"/>
      <c r="JO21" s="69"/>
      <c r="JP21" s="69"/>
      <c r="JQ21" s="69"/>
      <c r="JR21" s="69"/>
      <c r="JS21" s="69"/>
      <c r="JT21" s="69"/>
      <c r="JU21" s="69"/>
      <c r="JV21" s="69"/>
      <c r="JW21" s="69"/>
      <c r="JX21" s="69"/>
      <c r="JY21" s="69"/>
      <c r="JZ21" s="69"/>
      <c r="KA21" s="69"/>
      <c r="KB21" s="69"/>
      <c r="KC21" s="69"/>
      <c r="KD21" s="69"/>
      <c r="KE21" s="69"/>
      <c r="KF21" s="69"/>
      <c r="KG21" s="69"/>
      <c r="KH21" s="69"/>
      <c r="KI21" s="69"/>
      <c r="KJ21" s="69"/>
      <c r="KK21" s="69"/>
      <c r="KL21" s="69"/>
      <c r="KM21" s="69"/>
      <c r="KN21" s="69"/>
      <c r="KO21" s="69"/>
      <c r="KP21" s="69"/>
      <c r="KQ21" s="69"/>
      <c r="KR21" s="69"/>
      <c r="KS21" s="69"/>
      <c r="KT21" s="69"/>
      <c r="KU21" s="69"/>
      <c r="KV21" s="69"/>
      <c r="KW21" s="69"/>
      <c r="KX21" s="69"/>
      <c r="KY21" s="69"/>
      <c r="KZ21" s="69"/>
      <c r="LA21" s="69"/>
      <c r="LB21" s="69"/>
      <c r="LC21" s="69"/>
      <c r="LD21" s="69"/>
      <c r="LE21" s="69"/>
      <c r="LF21" s="69"/>
      <c r="LG21" s="69"/>
      <c r="LH21" s="69"/>
      <c r="LI21" s="69"/>
      <c r="LJ21" s="69"/>
      <c r="LK21" s="69"/>
      <c r="LL21" s="69"/>
      <c r="LM21" s="69"/>
      <c r="LN21" s="69"/>
      <c r="LO21" s="69"/>
      <c r="LP21" s="69"/>
      <c r="LQ21" s="69"/>
      <c r="LR21" s="69"/>
      <c r="LS21" s="69"/>
      <c r="LT21" s="69"/>
      <c r="LU21" s="69"/>
      <c r="LV21" s="69"/>
      <c r="LW21" s="69"/>
      <c r="LX21" s="69"/>
      <c r="LY21" s="69"/>
      <c r="LZ21" s="69"/>
      <c r="MA21" s="69"/>
      <c r="MB21" s="69"/>
      <c r="MC21" s="69"/>
      <c r="MD21" s="69"/>
      <c r="ME21" s="69"/>
      <c r="MF21" s="69"/>
      <c r="MG21" s="69"/>
      <c r="MH21" s="69"/>
      <c r="MI21" s="69"/>
      <c r="MJ21" s="69"/>
      <c r="MK21" s="69"/>
      <c r="ML21" s="69"/>
      <c r="MM21" s="69"/>
      <c r="MN21" s="69"/>
      <c r="MO21" s="69"/>
      <c r="MP21" s="69"/>
      <c r="MQ21" s="69"/>
      <c r="MR21" s="69"/>
      <c r="MS21" s="69"/>
      <c r="MT21" s="69"/>
      <c r="MU21" s="69"/>
      <c r="MV21" s="69"/>
      <c r="MW21" s="69"/>
      <c r="MX21" s="69"/>
      <c r="MY21" s="69"/>
      <c r="MZ21" s="69"/>
      <c r="NA21" s="69"/>
      <c r="NB21" s="69"/>
      <c r="NC21" s="69"/>
      <c r="ND21" s="69"/>
      <c r="NE21" s="69"/>
      <c r="NF21" s="69"/>
      <c r="NG21" s="69"/>
      <c r="NH21" s="69"/>
      <c r="NI21" s="69"/>
      <c r="NJ21" s="69"/>
      <c r="NK21" s="69"/>
      <c r="NL21" s="69"/>
      <c r="NM21" s="69"/>
      <c r="NN21" s="69"/>
      <c r="NO21" s="69"/>
      <c r="NP21" s="69"/>
      <c r="NQ21" s="69"/>
      <c r="NR21" s="69"/>
      <c r="NS21" s="69"/>
      <c r="NT21" s="69"/>
      <c r="NU21" s="69"/>
      <c r="NV21" s="69"/>
      <c r="NW21" s="69"/>
      <c r="NX21" s="69"/>
      <c r="NY21" s="69"/>
      <c r="NZ21" s="69"/>
      <c r="OA21" s="69"/>
      <c r="OB21" s="69"/>
      <c r="OC21" s="69"/>
      <c r="OD21" s="69"/>
      <c r="OE21" s="69"/>
      <c r="OF21" s="69"/>
      <c r="OG21" s="69"/>
      <c r="OH21" s="69"/>
      <c r="OI21" s="69"/>
      <c r="OJ21" s="69"/>
      <c r="OK21" s="69"/>
      <c r="OL21" s="69"/>
      <c r="OM21" s="69"/>
      <c r="ON21" s="69"/>
      <c r="OO21" s="69"/>
      <c r="OP21" s="69"/>
      <c r="OQ21" s="69"/>
      <c r="OR21" s="69"/>
      <c r="OS21" s="69"/>
      <c r="OT21" s="69"/>
      <c r="OU21" s="69"/>
      <c r="OV21" s="69"/>
      <c r="OW21" s="69"/>
      <c r="OX21" s="69"/>
      <c r="OY21" s="69"/>
      <c r="OZ21" s="69"/>
      <c r="PA21" s="69"/>
      <c r="PB21" s="69"/>
      <c r="PC21" s="69"/>
      <c r="PD21" s="69"/>
      <c r="PE21" s="69"/>
      <c r="PF21" s="69"/>
      <c r="PG21" s="69"/>
      <c r="PH21" s="69"/>
      <c r="PI21" s="69"/>
      <c r="PJ21" s="69"/>
      <c r="PK21" s="69"/>
      <c r="PL21" s="69"/>
      <c r="PM21" s="69"/>
      <c r="PN21" s="69"/>
      <c r="PO21" s="69"/>
      <c r="PP21" s="69"/>
      <c r="PQ21" s="69"/>
      <c r="PR21" s="69"/>
      <c r="PS21" s="69"/>
      <c r="PT21" s="69"/>
      <c r="PU21" s="69"/>
      <c r="PV21" s="69"/>
      <c r="PW21" s="69"/>
      <c r="PX21" s="69"/>
      <c r="PY21" s="69"/>
      <c r="PZ21" s="69"/>
      <c r="QA21" s="69"/>
      <c r="QB21" s="69"/>
      <c r="QC21" s="69"/>
      <c r="QD21" s="69"/>
      <c r="QE21" s="69"/>
      <c r="QF21" s="69"/>
      <c r="QG21" s="69"/>
      <c r="QH21" s="69"/>
      <c r="QI21" s="69"/>
      <c r="QJ21" s="69"/>
      <c r="QK21" s="69"/>
      <c r="QL21" s="69"/>
      <c r="QM21" s="69"/>
      <c r="QN21" s="69"/>
      <c r="QO21" s="69"/>
      <c r="QP21" s="69"/>
      <c r="QQ21" s="69"/>
      <c r="QR21" s="69"/>
      <c r="QS21" s="69"/>
      <c r="QT21" s="69"/>
      <c r="QU21" s="69"/>
      <c r="QV21" s="69"/>
      <c r="QW21" s="69"/>
      <c r="QX21" s="69"/>
      <c r="QY21" s="69"/>
      <c r="QZ21" s="69"/>
      <c r="RA21" s="69"/>
      <c r="RB21" s="69"/>
      <c r="RC21" s="69"/>
      <c r="RD21" s="69"/>
      <c r="RE21" s="69"/>
      <c r="RF21" s="69"/>
      <c r="RG21" s="69"/>
      <c r="RH21" s="69"/>
      <c r="RI21" s="69"/>
      <c r="RJ21" s="69"/>
      <c r="RK21" s="69"/>
      <c r="RL21" s="69"/>
      <c r="RM21" s="69"/>
      <c r="RN21" s="69"/>
      <c r="RO21" s="69"/>
      <c r="RP21" s="69"/>
      <c r="RQ21" s="69"/>
      <c r="RR21" s="69"/>
      <c r="RS21" s="69"/>
      <c r="RT21" s="69"/>
      <c r="RU21" s="69"/>
      <c r="RV21" s="69"/>
      <c r="RW21" s="69"/>
      <c r="RX21" s="69"/>
      <c r="RY21" s="69"/>
      <c r="RZ21" s="69"/>
      <c r="SA21" s="69"/>
      <c r="SB21" s="69"/>
      <c r="SC21" s="69"/>
      <c r="SD21" s="69"/>
      <c r="SE21" s="69"/>
      <c r="SF21" s="69"/>
      <c r="SG21" s="69"/>
      <c r="SH21" s="69"/>
      <c r="SI21" s="69"/>
      <c r="SJ21" s="69"/>
      <c r="SK21" s="69"/>
      <c r="SL21" s="69"/>
      <c r="SM21" s="69"/>
      <c r="SN21" s="69"/>
      <c r="SO21" s="69"/>
      <c r="SP21" s="69"/>
      <c r="SQ21" s="69"/>
      <c r="SR21" s="69"/>
      <c r="SS21" s="69"/>
      <c r="ST21" s="69"/>
      <c r="SU21" s="69"/>
      <c r="SV21" s="69"/>
      <c r="SW21" s="69"/>
      <c r="SX21" s="69"/>
      <c r="SY21" s="69"/>
      <c r="SZ21" s="69"/>
      <c r="TA21" s="69"/>
      <c r="TB21" s="69"/>
      <c r="TC21" s="69"/>
      <c r="TD21" s="69"/>
      <c r="TE21" s="69"/>
      <c r="TF21" s="69"/>
      <c r="TG21" s="69"/>
      <c r="TH21" s="69"/>
      <c r="TI21" s="69"/>
      <c r="TJ21" s="69"/>
      <c r="TK21" s="69"/>
      <c r="TL21" s="69"/>
      <c r="TM21" s="69"/>
      <c r="TN21" s="69"/>
      <c r="TO21" s="69"/>
      <c r="TP21" s="69"/>
      <c r="TQ21" s="69"/>
      <c r="TR21" s="69"/>
      <c r="TS21" s="69"/>
      <c r="TT21" s="69"/>
      <c r="TU21" s="69"/>
      <c r="TV21" s="69"/>
      <c r="TW21" s="69"/>
      <c r="TX21" s="69"/>
      <c r="TY21" s="69"/>
      <c r="TZ21" s="69"/>
      <c r="UA21" s="69"/>
      <c r="UB21" s="69"/>
      <c r="UC21" s="69"/>
      <c r="UD21" s="69"/>
      <c r="UE21" s="69"/>
      <c r="UF21" s="69"/>
      <c r="UG21" s="69"/>
      <c r="UH21" s="69"/>
      <c r="UI21" s="69"/>
      <c r="UJ21" s="69"/>
      <c r="UK21" s="69"/>
      <c r="UL21" s="69"/>
      <c r="UM21" s="69"/>
      <c r="UN21" s="69"/>
      <c r="UO21" s="69"/>
      <c r="UP21" s="69"/>
      <c r="UQ21" s="69"/>
      <c r="UR21" s="69"/>
      <c r="US21" s="69"/>
      <c r="UT21" s="69"/>
      <c r="UU21" s="69"/>
      <c r="UV21" s="69"/>
      <c r="UW21" s="69"/>
      <c r="UX21" s="69"/>
      <c r="UY21" s="69"/>
      <c r="UZ21" s="69"/>
      <c r="VA21" s="69"/>
      <c r="VB21" s="69"/>
      <c r="VC21" s="69"/>
      <c r="VD21" s="69"/>
      <c r="VE21" s="69"/>
      <c r="VF21" s="69"/>
      <c r="VG21" s="69"/>
      <c r="VH21" s="69"/>
      <c r="VI21" s="69"/>
      <c r="VJ21" s="69"/>
      <c r="VK21" s="69"/>
      <c r="VL21" s="69"/>
      <c r="VM21" s="69"/>
      <c r="VN21" s="69"/>
      <c r="VO21" s="69"/>
      <c r="VP21" s="69"/>
      <c r="VQ21" s="69"/>
      <c r="VR21" s="69"/>
      <c r="VS21" s="69"/>
      <c r="VT21" s="69"/>
      <c r="VU21" s="69"/>
      <c r="VV21" s="69"/>
      <c r="VW21" s="69"/>
      <c r="VX21" s="69"/>
      <c r="VY21" s="69"/>
      <c r="VZ21" s="69"/>
      <c r="WA21" s="69"/>
      <c r="WB21" s="69"/>
      <c r="WC21" s="69"/>
      <c r="WD21" s="69"/>
      <c r="WE21" s="69"/>
      <c r="WF21" s="69"/>
      <c r="WG21" s="69"/>
      <c r="WH21" s="69"/>
      <c r="WI21" s="69"/>
      <c r="WJ21" s="69"/>
      <c r="WK21" s="69"/>
      <c r="WL21" s="69"/>
      <c r="WM21" s="69"/>
      <c r="WN21" s="69"/>
      <c r="WO21" s="69"/>
      <c r="WP21" s="69"/>
      <c r="WQ21" s="69"/>
      <c r="WR21" s="69"/>
      <c r="WS21" s="69"/>
      <c r="WT21" s="69"/>
      <c r="WU21" s="69"/>
      <c r="WV21" s="69"/>
      <c r="WW21" s="69"/>
      <c r="WX21" s="69"/>
      <c r="WY21" s="69"/>
      <c r="WZ21" s="69"/>
      <c r="XA21" s="69"/>
      <c r="XB21" s="69"/>
      <c r="XC21" s="69"/>
      <c r="XD21" s="69"/>
      <c r="XE21" s="69"/>
      <c r="XF21" s="69"/>
      <c r="XG21" s="69"/>
      <c r="XH21" s="69"/>
      <c r="XI21" s="69"/>
      <c r="XJ21" s="69"/>
      <c r="XK21" s="69"/>
      <c r="XL21" s="69"/>
      <c r="XM21" s="69"/>
      <c r="XN21" s="69"/>
      <c r="XO21" s="69"/>
      <c r="XP21" s="69"/>
      <c r="XQ21" s="69"/>
      <c r="XR21" s="69"/>
      <c r="XS21" s="69"/>
      <c r="XT21" s="69"/>
      <c r="XU21" s="69"/>
      <c r="XV21" s="69"/>
      <c r="XW21" s="69"/>
      <c r="XX21" s="69"/>
      <c r="XY21" s="69"/>
      <c r="XZ21" s="69"/>
      <c r="YA21" s="69"/>
      <c r="YB21" s="69"/>
      <c r="YC21" s="69"/>
      <c r="YD21" s="69"/>
      <c r="YE21" s="69"/>
      <c r="YF21" s="69"/>
      <c r="YG21" s="69"/>
      <c r="YH21" s="69"/>
      <c r="YI21" s="69"/>
      <c r="YJ21" s="69"/>
      <c r="YK21" s="69"/>
      <c r="YL21" s="69"/>
      <c r="YM21" s="69"/>
      <c r="YN21" s="69"/>
      <c r="YO21" s="69"/>
      <c r="YP21" s="69"/>
      <c r="YQ21" s="69"/>
      <c r="YR21" s="69"/>
      <c r="YS21" s="69"/>
      <c r="YT21" s="69"/>
      <c r="YU21" s="69"/>
      <c r="YV21" s="69"/>
      <c r="YW21" s="69"/>
      <c r="YX21" s="69"/>
      <c r="YY21" s="69"/>
      <c r="YZ21" s="69"/>
      <c r="ZA21" s="69"/>
      <c r="ZB21" s="69"/>
      <c r="ZC21" s="69"/>
      <c r="ZD21" s="69"/>
      <c r="ZE21" s="69"/>
      <c r="ZF21" s="69"/>
      <c r="ZG21" s="69"/>
      <c r="ZH21" s="69"/>
      <c r="ZI21" s="69"/>
      <c r="ZJ21" s="69"/>
      <c r="ZK21" s="69"/>
      <c r="ZL21" s="69"/>
      <c r="ZM21" s="69"/>
      <c r="ZN21" s="69"/>
      <c r="ZO21" s="69"/>
      <c r="ZP21" s="69"/>
      <c r="ZQ21" s="69"/>
      <c r="ZR21" s="69"/>
      <c r="ZS21" s="69"/>
      <c r="ZT21" s="69"/>
      <c r="ZU21" s="69"/>
      <c r="ZV21" s="69"/>
      <c r="ZW21" s="69"/>
      <c r="ZX21" s="69"/>
      <c r="ZY21" s="69"/>
      <c r="ZZ21" s="69"/>
      <c r="AAA21" s="69"/>
      <c r="AAB21" s="69"/>
      <c r="AAC21" s="69"/>
      <c r="AAD21" s="69"/>
      <c r="AAE21" s="69"/>
      <c r="AAF21" s="69"/>
      <c r="AAG21" s="69"/>
      <c r="AAH21" s="69"/>
      <c r="AAI21" s="69"/>
      <c r="AAJ21" s="69"/>
      <c r="AAK21" s="69"/>
      <c r="AAL21" s="69"/>
      <c r="AAM21" s="69"/>
      <c r="AAN21" s="69"/>
      <c r="AAO21" s="69"/>
      <c r="AAP21" s="69"/>
      <c r="AAQ21" s="69"/>
      <c r="AAR21" s="69"/>
      <c r="AAS21" s="69"/>
      <c r="AAT21" s="69"/>
      <c r="AAU21" s="69"/>
      <c r="AAV21" s="69"/>
      <c r="AAW21" s="69"/>
      <c r="AAX21" s="69"/>
      <c r="AAY21" s="69"/>
      <c r="AAZ21" s="69"/>
      <c r="ABA21" s="69"/>
      <c r="ABB21" s="69"/>
      <c r="ABC21" s="69"/>
      <c r="ABD21" s="69"/>
      <c r="ABE21" s="69"/>
      <c r="ABF21" s="69"/>
      <c r="ABG21" s="69"/>
      <c r="ABH21" s="69"/>
      <c r="ABI21" s="69"/>
      <c r="ABJ21" s="69"/>
      <c r="ABK21" s="69"/>
      <c r="ABL21" s="69"/>
      <c r="ABM21" s="69"/>
      <c r="ABN21" s="69"/>
      <c r="ABO21" s="69"/>
      <c r="ABP21" s="69"/>
      <c r="ABQ21" s="69"/>
      <c r="ABR21" s="69"/>
      <c r="ABS21" s="69"/>
      <c r="ABT21" s="69"/>
      <c r="ABU21" s="69"/>
      <c r="ABV21" s="69"/>
      <c r="ABW21" s="69"/>
      <c r="ABX21" s="69"/>
      <c r="ABY21" s="69"/>
      <c r="ABZ21" s="69"/>
      <c r="ACA21" s="69"/>
      <c r="ACB21" s="69"/>
      <c r="ACC21" s="69"/>
      <c r="ACD21" s="69"/>
      <c r="ACE21" s="69"/>
      <c r="ACF21" s="69"/>
      <c r="ACG21" s="69"/>
      <c r="ACH21" s="69"/>
      <c r="ACI21" s="69"/>
      <c r="ACJ21" s="69"/>
      <c r="ACK21" s="69"/>
      <c r="ACL21" s="69"/>
      <c r="ACM21" s="69"/>
      <c r="ACN21" s="69"/>
      <c r="ACO21" s="69"/>
      <c r="ACP21" s="69"/>
      <c r="ACQ21" s="69"/>
      <c r="ACR21" s="69"/>
      <c r="ACS21" s="69"/>
      <c r="ACT21" s="69"/>
      <c r="ACU21" s="69"/>
      <c r="ACV21" s="69"/>
      <c r="ACW21" s="69"/>
      <c r="ACX21" s="69"/>
      <c r="ACY21" s="69"/>
      <c r="ACZ21" s="69"/>
      <c r="ADA21" s="69"/>
      <c r="ADB21" s="69"/>
      <c r="ADC21" s="69"/>
      <c r="ADD21" s="69"/>
      <c r="ADE21" s="69"/>
      <c r="ADF21" s="69"/>
      <c r="ADG21" s="69"/>
      <c r="ADH21" s="69"/>
      <c r="ADI21" s="69"/>
      <c r="ADJ21" s="69"/>
      <c r="ADK21" s="69"/>
      <c r="ADL21" s="69"/>
      <c r="ADM21" s="69"/>
      <c r="ADN21" s="69"/>
      <c r="ADO21" s="69"/>
      <c r="ADP21" s="69"/>
      <c r="ADQ21" s="69"/>
      <c r="ADR21" s="69"/>
      <c r="ADS21" s="69"/>
      <c r="ADT21" s="69"/>
      <c r="ADU21" s="69"/>
      <c r="ADV21" s="69"/>
      <c r="ADW21" s="69"/>
      <c r="ADX21" s="69"/>
      <c r="ADY21" s="69"/>
      <c r="ADZ21" s="69"/>
      <c r="AEA21" s="69"/>
      <c r="AEB21" s="69"/>
      <c r="AEC21" s="69"/>
      <c r="AED21" s="69"/>
      <c r="AEE21" s="69"/>
      <c r="AEF21" s="69"/>
      <c r="AEG21" s="69"/>
      <c r="AEH21" s="69"/>
      <c r="AEI21" s="69"/>
      <c r="AEJ21" s="69"/>
      <c r="AEK21" s="69"/>
      <c r="AEL21" s="69"/>
      <c r="AEM21" s="69"/>
      <c r="AEN21" s="69"/>
      <c r="AEO21" s="69"/>
      <c r="AEP21" s="69"/>
      <c r="AEQ21" s="69"/>
      <c r="AER21" s="69"/>
      <c r="AES21" s="69"/>
      <c r="AET21" s="69"/>
      <c r="AEU21" s="69"/>
      <c r="AEV21" s="69"/>
      <c r="AEW21" s="69"/>
      <c r="AEX21" s="69"/>
      <c r="AEY21" s="69"/>
      <c r="AEZ21" s="69"/>
      <c r="AFA21" s="69"/>
      <c r="AFB21" s="69"/>
      <c r="AFC21" s="69"/>
      <c r="AFD21" s="69"/>
      <c r="AFE21" s="69"/>
      <c r="AFF21" s="69"/>
      <c r="AFG21" s="69"/>
      <c r="AFH21" s="69"/>
      <c r="AFI21" s="69"/>
      <c r="AFJ21" s="69"/>
      <c r="AFK21" s="69"/>
      <c r="AFL21" s="69"/>
      <c r="AFM21" s="69"/>
      <c r="AFN21" s="69"/>
      <c r="AFO21" s="69"/>
      <c r="AFP21" s="69"/>
      <c r="AFQ21" s="69"/>
      <c r="AFR21" s="69"/>
      <c r="AFS21" s="69"/>
      <c r="AFT21" s="69"/>
      <c r="AFU21" s="69"/>
      <c r="AFV21" s="69"/>
      <c r="AFW21" s="69"/>
      <c r="AFX21" s="69"/>
      <c r="AFY21" s="69"/>
      <c r="AFZ21" s="69"/>
      <c r="AGA21" s="69"/>
      <c r="AGB21" s="69"/>
      <c r="AGC21" s="69"/>
      <c r="AGD21" s="69"/>
      <c r="AGE21" s="69"/>
      <c r="AGF21" s="69"/>
      <c r="AGG21" s="69"/>
      <c r="AGH21" s="69"/>
      <c r="AGI21" s="69"/>
      <c r="AGJ21" s="69"/>
      <c r="AGK21" s="69"/>
      <c r="AGL21" s="69"/>
      <c r="AGM21" s="69"/>
      <c r="AGN21" s="69"/>
      <c r="AGO21" s="69"/>
      <c r="AGP21" s="69"/>
      <c r="AGQ21" s="69"/>
      <c r="AGR21" s="69"/>
      <c r="AGS21" s="69"/>
      <c r="AGT21" s="69"/>
      <c r="AGU21" s="69"/>
      <c r="AGV21" s="69"/>
      <c r="AGW21" s="69"/>
      <c r="AGX21" s="69"/>
      <c r="AGY21" s="69"/>
      <c r="AGZ21" s="69"/>
      <c r="AHA21" s="69"/>
      <c r="AHB21" s="69"/>
      <c r="AHC21" s="69"/>
      <c r="AHD21" s="69"/>
      <c r="AHE21" s="69"/>
      <c r="AHF21" s="69"/>
      <c r="AHG21" s="69"/>
      <c r="AHH21" s="69"/>
      <c r="AHI21" s="69"/>
      <c r="AHJ21" s="69"/>
      <c r="AHK21" s="69"/>
      <c r="AHL21" s="69"/>
      <c r="AHM21" s="69"/>
      <c r="AHN21" s="69"/>
      <c r="AHO21" s="69"/>
      <c r="AHP21" s="69"/>
      <c r="AHQ21" s="69"/>
      <c r="AHR21" s="69"/>
      <c r="AHS21" s="69"/>
      <c r="AHT21" s="69"/>
      <c r="AHU21" s="69"/>
      <c r="AHV21" s="69"/>
      <c r="AHW21" s="69"/>
      <c r="AHX21" s="69"/>
      <c r="AHY21" s="69"/>
      <c r="AHZ21" s="69"/>
      <c r="AIA21" s="69"/>
      <c r="AIB21" s="69"/>
      <c r="AIC21" s="69"/>
      <c r="AID21" s="69"/>
      <c r="AIE21" s="69"/>
      <c r="AIF21" s="69"/>
      <c r="AIG21" s="69"/>
      <c r="AIH21" s="69"/>
      <c r="AII21" s="69"/>
      <c r="AIJ21" s="69"/>
      <c r="AIK21" s="69"/>
      <c r="AIL21" s="69"/>
      <c r="AIM21" s="69"/>
      <c r="AIN21" s="69"/>
      <c r="AIO21" s="69"/>
      <c r="AIP21" s="69"/>
      <c r="AIQ21" s="69"/>
      <c r="AIR21" s="69"/>
      <c r="AIS21" s="69"/>
      <c r="AIT21" s="69"/>
      <c r="AIU21" s="69"/>
      <c r="AIV21" s="69"/>
      <c r="AIW21" s="69"/>
      <c r="AIX21" s="69"/>
      <c r="AIY21" s="69"/>
      <c r="AIZ21" s="69"/>
      <c r="AJA21" s="69"/>
      <c r="AJB21" s="69"/>
      <c r="AJC21" s="69"/>
      <c r="AJD21" s="69"/>
      <c r="AJE21" s="69"/>
      <c r="AJF21" s="69"/>
      <c r="AJG21" s="69"/>
      <c r="AJH21" s="69"/>
      <c r="AJI21" s="69"/>
      <c r="AJJ21" s="69"/>
      <c r="AJK21" s="69"/>
      <c r="AJL21" s="69"/>
      <c r="AJM21" s="69"/>
      <c r="AJN21" s="69"/>
      <c r="AJO21" s="69"/>
      <c r="AJP21" s="69"/>
      <c r="AJQ21" s="69"/>
      <c r="AJR21" s="69"/>
      <c r="AJS21" s="69"/>
      <c r="AJT21" s="69"/>
      <c r="AJU21" s="69"/>
      <c r="AJV21" s="69"/>
      <c r="AJW21" s="69"/>
      <c r="AJX21" s="69"/>
      <c r="AJY21" s="69"/>
      <c r="AJZ21" s="69"/>
      <c r="AKA21" s="69"/>
      <c r="AKB21" s="69"/>
      <c r="AKC21" s="69"/>
      <c r="AKD21" s="69"/>
      <c r="AKE21" s="69"/>
      <c r="AKF21" s="69"/>
      <c r="AKG21" s="69"/>
      <c r="AKH21" s="69"/>
      <c r="AKI21" s="69"/>
      <c r="AKJ21" s="69"/>
      <c r="AKK21" s="69"/>
      <c r="AKL21" s="69"/>
      <c r="AKM21" s="69"/>
      <c r="AKN21" s="69"/>
      <c r="AKO21" s="69"/>
      <c r="AKP21" s="69"/>
      <c r="AKQ21" s="69"/>
      <c r="AKR21" s="69"/>
      <c r="AKS21" s="69"/>
      <c r="AKT21" s="69"/>
      <c r="AKU21" s="69"/>
      <c r="AKV21" s="69"/>
      <c r="AKW21" s="69"/>
      <c r="AKX21" s="69"/>
      <c r="AKY21" s="69"/>
      <c r="AKZ21" s="69"/>
      <c r="ALA21" s="69"/>
      <c r="ALB21" s="69"/>
      <c r="ALC21" s="69"/>
      <c r="ALD21" s="69"/>
      <c r="ALE21" s="69"/>
      <c r="ALF21" s="69"/>
      <c r="ALG21" s="69"/>
      <c r="ALH21" s="69"/>
      <c r="ALI21" s="69"/>
      <c r="ALJ21" s="69"/>
      <c r="ALK21" s="69"/>
      <c r="ALL21" s="69"/>
      <c r="ALM21" s="69"/>
      <c r="ALN21" s="69"/>
      <c r="ALO21" s="69"/>
      <c r="ALP21" s="69"/>
      <c r="ALQ21" s="69"/>
      <c r="ALR21" s="69"/>
      <c r="ALS21" s="69"/>
      <c r="ALT21" s="69"/>
      <c r="ALU21" s="69"/>
      <c r="ALV21" s="69"/>
      <c r="ALW21" s="69"/>
      <c r="ALX21" s="69"/>
      <c r="ALY21" s="69"/>
      <c r="ALZ21" s="69"/>
      <c r="AMA21" s="69"/>
      <c r="AMB21" s="69"/>
      <c r="AMC21" s="69"/>
      <c r="AMD21" s="69"/>
      <c r="AME21" s="69"/>
      <c r="AMF21" s="69"/>
      <c r="AMG21" s="69"/>
      <c r="AMH21" s="69"/>
      <c r="AMI21" s="69"/>
      <c r="AMJ21" s="69"/>
      <c r="AMK21" s="69"/>
      <c r="AML21" s="69"/>
      <c r="AMM21" s="69"/>
      <c r="AMN21" s="69"/>
      <c r="AMO21" s="69"/>
      <c r="AMP21" s="69"/>
      <c r="AMQ21" s="69"/>
      <c r="AMR21" s="69"/>
      <c r="AMS21" s="69"/>
      <c r="AMT21" s="69"/>
      <c r="AMU21" s="69"/>
      <c r="AMV21" s="69"/>
      <c r="AMW21" s="69"/>
      <c r="AMX21" s="69"/>
      <c r="AMY21" s="69"/>
      <c r="AMZ21" s="69"/>
      <c r="ANA21" s="69"/>
      <c r="ANB21" s="69"/>
      <c r="ANC21" s="69"/>
      <c r="AND21" s="69"/>
      <c r="ANE21" s="69"/>
      <c r="ANF21" s="69"/>
      <c r="ANG21" s="69"/>
      <c r="ANH21" s="69"/>
      <c r="ANI21" s="69"/>
      <c r="ANJ21" s="69"/>
      <c r="ANK21" s="69"/>
      <c r="ANL21" s="69"/>
      <c r="ANM21" s="69"/>
      <c r="ANN21" s="69"/>
      <c r="ANO21" s="69"/>
      <c r="ANP21" s="69"/>
      <c r="ANQ21" s="69"/>
      <c r="ANR21" s="69"/>
      <c r="ANS21" s="69"/>
      <c r="ANT21" s="69"/>
      <c r="ANU21" s="69"/>
      <c r="ANV21" s="69"/>
      <c r="ANW21" s="69"/>
      <c r="ANX21" s="69"/>
      <c r="ANY21" s="69"/>
      <c r="ANZ21" s="69"/>
      <c r="AOA21" s="69"/>
      <c r="AOB21" s="69"/>
      <c r="AOC21" s="69"/>
      <c r="AOD21" s="69"/>
      <c r="AOE21" s="69"/>
      <c r="AOF21" s="69"/>
      <c r="AOG21" s="69"/>
      <c r="AOH21" s="69"/>
      <c r="AOI21" s="69"/>
      <c r="AOJ21" s="69"/>
      <c r="AOK21" s="69"/>
      <c r="AOL21" s="69"/>
      <c r="AOM21" s="69"/>
      <c r="AON21" s="69"/>
      <c r="AOO21" s="69"/>
      <c r="AOP21" s="69"/>
      <c r="AOQ21" s="69"/>
      <c r="AOR21" s="69"/>
      <c r="AOS21" s="69"/>
      <c r="AOT21" s="69"/>
      <c r="AOU21" s="69"/>
      <c r="AOV21" s="69"/>
      <c r="AOW21" s="69"/>
      <c r="AOX21" s="69"/>
      <c r="AOY21" s="69"/>
      <c r="AOZ21" s="69"/>
      <c r="APA21" s="69"/>
      <c r="APB21" s="69"/>
      <c r="APC21" s="69"/>
      <c r="APD21" s="69"/>
      <c r="APE21" s="69"/>
      <c r="APF21" s="69"/>
      <c r="APG21" s="69"/>
      <c r="APH21" s="69"/>
      <c r="API21" s="69"/>
      <c r="APJ21" s="69"/>
      <c r="APK21" s="69"/>
      <c r="APL21" s="69"/>
      <c r="APM21" s="69"/>
      <c r="APN21" s="69"/>
      <c r="APO21" s="69"/>
      <c r="APP21" s="69"/>
      <c r="APQ21" s="69"/>
      <c r="APR21" s="69"/>
      <c r="APS21" s="69"/>
      <c r="APT21" s="69"/>
      <c r="APU21" s="69"/>
      <c r="APV21" s="69"/>
      <c r="APW21" s="69"/>
      <c r="APX21" s="69"/>
      <c r="APY21" s="69"/>
      <c r="APZ21" s="69"/>
      <c r="AQA21" s="69"/>
      <c r="AQB21" s="69"/>
      <c r="AQC21" s="69"/>
      <c r="AQD21" s="69"/>
      <c r="AQE21" s="69"/>
      <c r="AQF21" s="69"/>
      <c r="AQG21" s="69"/>
      <c r="AQH21" s="69"/>
      <c r="AQI21" s="69"/>
      <c r="AQJ21" s="69"/>
      <c r="AQK21" s="69"/>
      <c r="AQL21" s="69"/>
      <c r="AQM21" s="69"/>
      <c r="AQN21" s="69"/>
      <c r="AQO21" s="69"/>
      <c r="AQP21" s="69"/>
      <c r="AQQ21" s="69"/>
      <c r="AQR21" s="69"/>
      <c r="AQS21" s="69"/>
      <c r="AQT21" s="69"/>
      <c r="AQU21" s="69"/>
      <c r="AQV21" s="69"/>
      <c r="AQW21" s="69"/>
      <c r="AQX21" s="69"/>
      <c r="AQY21" s="69"/>
      <c r="AQZ21" s="69"/>
      <c r="ARA21" s="69"/>
      <c r="ARB21" s="69"/>
      <c r="ARC21" s="69"/>
      <c r="ARD21" s="69"/>
      <c r="ARE21" s="69"/>
      <c r="ARF21" s="69"/>
      <c r="ARG21" s="69"/>
      <c r="ARH21" s="69"/>
      <c r="ARI21" s="69"/>
      <c r="ARJ21" s="69"/>
      <c r="ARK21" s="69"/>
      <c r="ARL21" s="69"/>
      <c r="ARM21" s="69"/>
      <c r="ARN21" s="69"/>
      <c r="ARO21" s="69"/>
      <c r="ARP21" s="69"/>
      <c r="ARQ21" s="69"/>
      <c r="ARR21" s="69"/>
      <c r="ARS21" s="69"/>
      <c r="ART21" s="69"/>
      <c r="ARU21" s="69"/>
      <c r="ARV21" s="69"/>
      <c r="ARW21" s="69"/>
      <c r="ARX21" s="69"/>
      <c r="ARY21" s="69"/>
      <c r="ARZ21" s="69"/>
      <c r="ASA21" s="69"/>
      <c r="ASB21" s="69"/>
      <c r="ASC21" s="69"/>
      <c r="ASD21" s="69"/>
      <c r="ASE21" s="69"/>
      <c r="ASF21" s="69"/>
      <c r="ASG21" s="69"/>
      <c r="ASH21" s="69"/>
      <c r="ASI21" s="69"/>
      <c r="ASJ21" s="69"/>
      <c r="ASK21" s="69"/>
      <c r="ASL21" s="69"/>
      <c r="ASM21" s="69"/>
      <c r="ASN21" s="69"/>
      <c r="ASO21" s="69"/>
      <c r="ASP21" s="69"/>
      <c r="ASQ21" s="69"/>
      <c r="ASR21" s="69"/>
      <c r="ASS21" s="69"/>
      <c r="AST21" s="69"/>
      <c r="ASU21" s="69"/>
      <c r="ASV21" s="69"/>
      <c r="ASW21" s="69"/>
      <c r="ASX21" s="69"/>
      <c r="ASY21" s="69"/>
      <c r="ASZ21" s="69"/>
      <c r="ATA21" s="69"/>
      <c r="ATB21" s="69"/>
      <c r="ATC21" s="69"/>
      <c r="ATD21" s="69"/>
      <c r="ATE21" s="69"/>
      <c r="ATF21" s="69"/>
      <c r="ATG21" s="69"/>
      <c r="ATH21" s="69"/>
      <c r="ATI21" s="69"/>
      <c r="ATJ21" s="69"/>
      <c r="ATK21" s="69"/>
      <c r="ATL21" s="69"/>
      <c r="ATM21" s="69"/>
      <c r="ATN21" s="69"/>
      <c r="ATO21" s="69"/>
      <c r="ATP21" s="69"/>
      <c r="ATQ21" s="69"/>
      <c r="ATR21" s="69"/>
      <c r="ATS21" s="69"/>
      <c r="ATT21" s="69"/>
      <c r="ATU21" s="69"/>
      <c r="ATV21" s="69"/>
      <c r="ATW21" s="69"/>
      <c r="ATX21" s="69"/>
      <c r="ATY21" s="69"/>
      <c r="ATZ21" s="69"/>
      <c r="AUA21" s="69"/>
      <c r="AUB21" s="69"/>
      <c r="AUC21" s="69"/>
      <c r="AUD21" s="69"/>
      <c r="AUE21" s="69"/>
      <c r="AUF21" s="69"/>
      <c r="AUG21" s="69"/>
      <c r="AUH21" s="69"/>
      <c r="AUI21" s="69"/>
      <c r="AUJ21" s="69"/>
      <c r="AUK21" s="69"/>
      <c r="AUL21" s="69"/>
      <c r="AUM21" s="69"/>
      <c r="AUN21" s="69"/>
      <c r="AUO21" s="69"/>
      <c r="AUP21" s="69"/>
      <c r="AUQ21" s="69"/>
      <c r="AUR21" s="69"/>
      <c r="AUS21" s="69"/>
      <c r="AUT21" s="69"/>
      <c r="AUU21" s="69"/>
      <c r="AUV21" s="69"/>
      <c r="AUW21" s="69"/>
      <c r="AUX21" s="69"/>
      <c r="AUY21" s="69"/>
      <c r="AUZ21" s="69"/>
      <c r="AVA21" s="69"/>
      <c r="AVB21" s="69"/>
      <c r="AVC21" s="69"/>
      <c r="AVD21" s="69"/>
      <c r="AVE21" s="69"/>
      <c r="AVF21" s="69"/>
      <c r="AVG21" s="69"/>
      <c r="AVH21" s="69"/>
      <c r="AVI21" s="69"/>
      <c r="AVJ21" s="69"/>
      <c r="AVK21" s="69"/>
      <c r="AVL21" s="69"/>
      <c r="AVM21" s="69"/>
      <c r="AVN21" s="69"/>
      <c r="AVO21" s="69"/>
      <c r="AVP21" s="69"/>
      <c r="AVQ21" s="69"/>
      <c r="AVR21" s="69"/>
      <c r="AVS21" s="69"/>
      <c r="AVT21" s="69"/>
      <c r="AVU21" s="69"/>
      <c r="AVV21" s="69"/>
      <c r="AVW21" s="69"/>
      <c r="AVX21" s="69"/>
      <c r="AVY21" s="69"/>
      <c r="AVZ21" s="69"/>
      <c r="AWA21" s="69"/>
      <c r="AWB21" s="69"/>
      <c r="AWC21" s="69"/>
      <c r="AWD21" s="69"/>
      <c r="AWE21" s="69"/>
      <c r="AWF21" s="69"/>
      <c r="AWG21" s="69"/>
      <c r="AWH21" s="69"/>
      <c r="AWI21" s="69"/>
      <c r="AWJ21" s="69"/>
      <c r="AWK21" s="69"/>
      <c r="AWL21" s="69"/>
      <c r="AWM21" s="69"/>
      <c r="AWN21" s="69"/>
      <c r="AWO21" s="69"/>
      <c r="AWP21" s="69"/>
      <c r="AWQ21" s="69"/>
      <c r="AWR21" s="69"/>
      <c r="AWS21" s="69"/>
      <c r="AWT21" s="69"/>
      <c r="AWU21" s="69"/>
      <c r="AWV21" s="69"/>
      <c r="AWW21" s="69"/>
      <c r="AWX21" s="69"/>
      <c r="AWY21" s="69"/>
      <c r="AWZ21" s="69"/>
      <c r="AXA21" s="69"/>
      <c r="AXB21" s="69"/>
      <c r="AXC21" s="69"/>
      <c r="AXD21" s="69"/>
      <c r="AXE21" s="69"/>
      <c r="AXF21" s="69"/>
      <c r="AXG21" s="69"/>
      <c r="AXH21" s="69"/>
      <c r="AXI21" s="69"/>
      <c r="AXJ21" s="69"/>
      <c r="AXK21" s="69"/>
      <c r="AXL21" s="69"/>
      <c r="AXM21" s="69"/>
      <c r="AXN21" s="69"/>
      <c r="AXO21" s="69"/>
      <c r="AXP21" s="69"/>
      <c r="AXQ21" s="69"/>
      <c r="AXR21" s="69"/>
      <c r="AXS21" s="69"/>
      <c r="AXT21" s="69"/>
      <c r="AXU21" s="69"/>
      <c r="AXV21" s="69"/>
      <c r="AXW21" s="69"/>
      <c r="AXX21" s="69"/>
      <c r="AXY21" s="69"/>
      <c r="AXZ21" s="69"/>
      <c r="AYA21" s="69"/>
      <c r="AYB21" s="69"/>
      <c r="AYC21" s="69"/>
      <c r="AYD21" s="69"/>
      <c r="AYE21" s="69"/>
      <c r="AYF21" s="69"/>
      <c r="AYG21" s="69"/>
      <c r="AYH21" s="69"/>
      <c r="AYI21" s="69"/>
      <c r="AYJ21" s="69"/>
      <c r="AYK21" s="69"/>
      <c r="AYL21" s="69"/>
      <c r="AYM21" s="69"/>
      <c r="AYN21" s="69"/>
      <c r="AYO21" s="69"/>
      <c r="AYP21" s="69"/>
      <c r="AYQ21" s="69"/>
      <c r="AYR21" s="69"/>
      <c r="AYS21" s="69"/>
      <c r="AYT21" s="69"/>
      <c r="AYU21" s="69"/>
      <c r="AYV21" s="69"/>
      <c r="AYW21" s="69"/>
      <c r="AYX21" s="69"/>
      <c r="AYY21" s="69"/>
      <c r="AYZ21" s="69"/>
      <c r="AZA21" s="69"/>
      <c r="AZB21" s="69"/>
      <c r="AZC21" s="69"/>
      <c r="AZD21" s="69"/>
      <c r="AZE21" s="69"/>
      <c r="AZF21" s="69"/>
      <c r="AZG21" s="69"/>
      <c r="AZH21" s="69"/>
      <c r="AZI21" s="69"/>
      <c r="AZJ21" s="69"/>
      <c r="AZK21" s="69"/>
      <c r="AZL21" s="69"/>
      <c r="AZM21" s="69"/>
      <c r="AZN21" s="69"/>
      <c r="AZO21" s="69"/>
      <c r="AZP21" s="69"/>
      <c r="AZQ21" s="69"/>
      <c r="AZR21" s="69"/>
      <c r="AZS21" s="69"/>
      <c r="AZT21" s="69"/>
      <c r="AZU21" s="69"/>
      <c r="AZV21" s="69"/>
      <c r="AZW21" s="69"/>
      <c r="AZX21" s="69"/>
      <c r="AZY21" s="69"/>
      <c r="AZZ21" s="69"/>
      <c r="BAA21" s="69"/>
      <c r="BAB21" s="69"/>
      <c r="BAC21" s="69"/>
      <c r="BAD21" s="69"/>
      <c r="BAE21" s="69"/>
      <c r="BAF21" s="69"/>
      <c r="BAG21" s="69"/>
      <c r="BAH21" s="69"/>
      <c r="BAI21" s="69"/>
      <c r="BAJ21" s="69"/>
      <c r="BAK21" s="69"/>
      <c r="BAL21" s="69"/>
      <c r="BAM21" s="69"/>
      <c r="BAN21" s="69"/>
      <c r="BAO21" s="69"/>
      <c r="BAP21" s="69"/>
      <c r="BAQ21" s="69"/>
      <c r="BAR21" s="69"/>
      <c r="BAS21" s="69"/>
      <c r="BAT21" s="69"/>
      <c r="BAU21" s="69"/>
      <c r="BAV21" s="69"/>
      <c r="BAW21" s="69"/>
      <c r="BAX21" s="69"/>
      <c r="BAY21" s="69"/>
      <c r="BAZ21" s="69"/>
      <c r="BBA21" s="69"/>
      <c r="BBB21" s="69"/>
      <c r="BBC21" s="69"/>
      <c r="BBD21" s="69"/>
      <c r="BBE21" s="69"/>
      <c r="BBF21" s="69"/>
      <c r="BBG21" s="69"/>
      <c r="BBH21" s="69"/>
      <c r="BBI21" s="69"/>
      <c r="BBJ21" s="69"/>
      <c r="BBK21" s="69"/>
      <c r="BBL21" s="69"/>
      <c r="BBM21" s="69"/>
      <c r="BBN21" s="69"/>
      <c r="BBO21" s="69"/>
      <c r="BBP21" s="69"/>
      <c r="BBQ21" s="69"/>
      <c r="BBR21" s="69"/>
      <c r="BBS21" s="69"/>
      <c r="BBT21" s="69"/>
      <c r="BBU21" s="69"/>
      <c r="BBV21" s="69"/>
      <c r="BBW21" s="69"/>
      <c r="BBX21" s="69"/>
      <c r="BBY21" s="69"/>
      <c r="BBZ21" s="69"/>
      <c r="BCA21" s="69"/>
      <c r="BCB21" s="69"/>
      <c r="BCC21" s="69"/>
      <c r="BCD21" s="69"/>
      <c r="BCE21" s="69"/>
      <c r="BCF21" s="69"/>
      <c r="BCG21" s="69"/>
      <c r="BCH21" s="69"/>
      <c r="BCI21" s="69"/>
      <c r="BCJ21" s="69"/>
      <c r="BCK21" s="69"/>
      <c r="BCL21" s="69"/>
      <c r="BCM21" s="69"/>
      <c r="BCN21" s="69"/>
      <c r="BCO21" s="69"/>
      <c r="BCP21" s="69"/>
      <c r="BCQ21" s="69"/>
      <c r="BCR21" s="69"/>
      <c r="BCS21" s="69"/>
      <c r="BCT21" s="69"/>
      <c r="BCU21" s="69"/>
      <c r="BCV21" s="69"/>
      <c r="BCW21" s="69"/>
      <c r="BCX21" s="69"/>
      <c r="BCY21" s="69"/>
      <c r="BCZ21" s="69"/>
      <c r="BDA21" s="69"/>
      <c r="BDB21" s="69"/>
      <c r="BDC21" s="69"/>
      <c r="BDD21" s="69"/>
      <c r="BDE21" s="69"/>
      <c r="BDF21" s="69"/>
      <c r="BDG21" s="69"/>
      <c r="BDH21" s="69"/>
      <c r="BDI21" s="69"/>
      <c r="BDJ21" s="69"/>
      <c r="BDK21" s="69"/>
      <c r="BDL21" s="69"/>
      <c r="BDM21" s="69"/>
      <c r="BDN21" s="69"/>
      <c r="BDO21" s="69"/>
      <c r="BDP21" s="69"/>
      <c r="BDQ21" s="69"/>
      <c r="BDR21" s="69"/>
      <c r="BDS21" s="69"/>
      <c r="BDT21" s="69"/>
      <c r="BDU21" s="69"/>
      <c r="BDV21" s="69"/>
      <c r="BDW21" s="69"/>
      <c r="BDX21" s="69"/>
      <c r="BDY21" s="69"/>
      <c r="BDZ21" s="69"/>
      <c r="BEA21" s="69"/>
      <c r="BEB21" s="69"/>
      <c r="BEC21" s="69"/>
      <c r="BED21" s="69"/>
      <c r="BEE21" s="69"/>
      <c r="BEF21" s="69"/>
      <c r="BEG21" s="69"/>
      <c r="BEH21" s="69"/>
      <c r="BEI21" s="69"/>
      <c r="BEJ21" s="69"/>
      <c r="BEK21" s="69"/>
      <c r="BEL21" s="69"/>
      <c r="BEM21" s="69"/>
      <c r="BEN21" s="69"/>
      <c r="BEO21" s="69"/>
      <c r="BEP21" s="69"/>
      <c r="BEQ21" s="69"/>
      <c r="BER21" s="69"/>
      <c r="BES21" s="69"/>
      <c r="BET21" s="69"/>
      <c r="BEU21" s="69"/>
      <c r="BEV21" s="69"/>
      <c r="BEW21" s="69"/>
      <c r="BEX21" s="69"/>
      <c r="BEY21" s="69"/>
      <c r="BEZ21" s="69"/>
      <c r="BFA21" s="69"/>
      <c r="BFB21" s="69"/>
      <c r="BFC21" s="69"/>
      <c r="BFD21" s="69"/>
      <c r="BFE21" s="69"/>
      <c r="BFF21" s="69"/>
      <c r="BFG21" s="69"/>
      <c r="BFH21" s="69"/>
      <c r="BFI21" s="69"/>
      <c r="BFJ21" s="69"/>
      <c r="BFK21" s="69"/>
      <c r="BFL21" s="69"/>
      <c r="BFM21" s="69"/>
      <c r="BFN21" s="69"/>
      <c r="BFO21" s="69"/>
      <c r="BFP21" s="69"/>
      <c r="BFQ21" s="69"/>
      <c r="BFR21" s="69"/>
      <c r="BFS21" s="69"/>
      <c r="BFT21" s="69"/>
      <c r="BFU21" s="69"/>
      <c r="BFV21" s="69"/>
      <c r="BFW21" s="69"/>
      <c r="BFX21" s="69"/>
      <c r="BFY21" s="69"/>
      <c r="BFZ21" s="69"/>
      <c r="BGA21" s="69"/>
      <c r="BGB21" s="69"/>
      <c r="BGC21" s="69"/>
      <c r="BGD21" s="69"/>
      <c r="BGE21" s="69"/>
      <c r="BGF21" s="69"/>
      <c r="BGG21" s="69"/>
      <c r="BGH21" s="69"/>
      <c r="BGI21" s="69"/>
      <c r="BGJ21" s="69"/>
      <c r="BGK21" s="69"/>
      <c r="BGL21" s="69"/>
      <c r="BGM21" s="69"/>
      <c r="BGN21" s="69"/>
      <c r="BGO21" s="69"/>
      <c r="BGP21" s="69"/>
      <c r="BGQ21" s="69"/>
      <c r="BGR21" s="69"/>
      <c r="BGS21" s="69"/>
      <c r="BGT21" s="69"/>
      <c r="BGU21" s="69"/>
      <c r="BGV21" s="69"/>
      <c r="BGW21" s="69"/>
      <c r="BGX21" s="69"/>
      <c r="BGY21" s="69"/>
      <c r="BGZ21" s="69"/>
      <c r="BHA21" s="69"/>
      <c r="BHB21" s="69"/>
      <c r="BHC21" s="69"/>
      <c r="BHD21" s="69"/>
      <c r="BHE21" s="69"/>
      <c r="BHF21" s="69"/>
      <c r="BHG21" s="69"/>
      <c r="BHH21" s="69"/>
      <c r="BHI21" s="69"/>
      <c r="BHJ21" s="69"/>
      <c r="BHK21" s="69"/>
      <c r="BHL21" s="69"/>
      <c r="BHM21" s="69"/>
      <c r="BHN21" s="69"/>
      <c r="BHO21" s="69"/>
      <c r="BHP21" s="69"/>
      <c r="BHQ21" s="69"/>
      <c r="BHR21" s="69"/>
      <c r="BHS21" s="69"/>
      <c r="BHT21" s="69"/>
      <c r="BHU21" s="69"/>
      <c r="BHV21" s="69"/>
      <c r="BHW21" s="69"/>
      <c r="BHX21" s="69"/>
      <c r="BHY21" s="69"/>
      <c r="BHZ21" s="69"/>
      <c r="BIA21" s="69"/>
      <c r="BIB21" s="69"/>
      <c r="BIC21" s="69"/>
      <c r="BID21" s="69"/>
      <c r="BIE21" s="69"/>
      <c r="BIF21" s="69"/>
      <c r="BIG21" s="69"/>
      <c r="BIH21" s="69"/>
      <c r="BII21" s="69"/>
      <c r="BIJ21" s="69"/>
      <c r="BIK21" s="69"/>
      <c r="BIL21" s="69"/>
      <c r="BIM21" s="69"/>
      <c r="BIN21" s="69"/>
      <c r="BIO21" s="69"/>
      <c r="BIP21" s="69"/>
      <c r="BIQ21" s="69"/>
      <c r="BIR21" s="69"/>
      <c r="BIS21" s="69"/>
      <c r="BIT21" s="69"/>
      <c r="BIU21" s="69"/>
      <c r="BIV21" s="69"/>
      <c r="BIW21" s="69"/>
      <c r="BIX21" s="69"/>
      <c r="BIY21" s="69"/>
      <c r="BIZ21" s="69"/>
      <c r="BJA21" s="69"/>
      <c r="BJB21" s="69"/>
      <c r="BJC21" s="69"/>
      <c r="BJD21" s="69"/>
      <c r="BJE21" s="69"/>
      <c r="BJF21" s="69"/>
      <c r="BJG21" s="69"/>
      <c r="BJH21" s="69"/>
      <c r="BJI21" s="69"/>
      <c r="BJJ21" s="69"/>
      <c r="BJK21" s="69"/>
      <c r="BJL21" s="69"/>
      <c r="BJM21" s="69"/>
      <c r="BJN21" s="69"/>
      <c r="BJO21" s="69"/>
      <c r="BJP21" s="69"/>
      <c r="BJQ21" s="69"/>
      <c r="BJR21" s="69"/>
      <c r="BJS21" s="69"/>
      <c r="BJT21" s="69"/>
      <c r="BJU21" s="69"/>
      <c r="BJV21" s="69"/>
      <c r="BJW21" s="69"/>
      <c r="BJX21" s="69"/>
      <c r="BJY21" s="69"/>
      <c r="BJZ21" s="69"/>
      <c r="BKA21" s="69"/>
      <c r="BKB21" s="69"/>
      <c r="BKC21" s="69"/>
      <c r="BKD21" s="69"/>
      <c r="BKE21" s="69"/>
      <c r="BKF21" s="69"/>
      <c r="BKG21" s="69"/>
      <c r="BKH21" s="69"/>
      <c r="BKI21" s="69"/>
      <c r="BKJ21" s="69"/>
      <c r="BKK21" s="69"/>
      <c r="BKL21" s="69"/>
      <c r="BKM21" s="69"/>
      <c r="BKN21" s="69"/>
      <c r="BKO21" s="69"/>
      <c r="BKP21" s="69"/>
      <c r="BKQ21" s="69"/>
      <c r="BKR21" s="69"/>
      <c r="BKS21" s="69"/>
      <c r="BKT21" s="69"/>
      <c r="BKU21" s="69"/>
      <c r="BKV21" s="69"/>
      <c r="BKW21" s="69"/>
      <c r="BKX21" s="69"/>
      <c r="BKY21" s="69"/>
      <c r="BKZ21" s="69"/>
      <c r="BLA21" s="69"/>
      <c r="BLB21" s="69"/>
      <c r="BLC21" s="69"/>
      <c r="BLD21" s="69"/>
      <c r="BLE21" s="69"/>
      <c r="BLF21" s="69"/>
      <c r="BLG21" s="69"/>
      <c r="BLH21" s="69"/>
      <c r="BLI21" s="69"/>
      <c r="BLJ21" s="69"/>
      <c r="BLK21" s="69"/>
      <c r="BLL21" s="69"/>
      <c r="BLM21" s="69"/>
      <c r="BLN21" s="69"/>
      <c r="BLO21" s="69"/>
      <c r="BLP21" s="69"/>
      <c r="BLQ21" s="69"/>
      <c r="BLR21" s="69"/>
      <c r="BLS21" s="69"/>
      <c r="BLT21" s="69"/>
      <c r="BLU21" s="69"/>
      <c r="BLV21" s="69"/>
      <c r="BLW21" s="69"/>
      <c r="BLX21" s="69"/>
      <c r="BLY21" s="69"/>
      <c r="BLZ21" s="69"/>
      <c r="BMA21" s="69"/>
      <c r="BMB21" s="69"/>
      <c r="BMC21" s="69"/>
      <c r="BMD21" s="69"/>
      <c r="BME21" s="69"/>
      <c r="BMF21" s="69"/>
      <c r="BMG21" s="69"/>
      <c r="BMH21" s="69"/>
      <c r="BMI21" s="69"/>
      <c r="BMJ21" s="69"/>
      <c r="BMK21" s="69"/>
      <c r="BML21" s="69"/>
      <c r="BMM21" s="69"/>
      <c r="BMN21" s="69"/>
      <c r="BMO21" s="69"/>
      <c r="BMP21" s="69"/>
      <c r="BMQ21" s="69"/>
      <c r="BMR21" s="69"/>
      <c r="BMS21" s="69"/>
      <c r="BMT21" s="69"/>
      <c r="BMU21" s="69"/>
      <c r="BMV21" s="69"/>
      <c r="BMW21" s="69"/>
      <c r="BMX21" s="69"/>
      <c r="BMY21" s="69"/>
      <c r="BMZ21" s="69"/>
      <c r="BNA21" s="69"/>
      <c r="BNB21" s="69"/>
      <c r="BNC21" s="69"/>
      <c r="BND21" s="69"/>
      <c r="BNE21" s="69"/>
      <c r="BNF21" s="69"/>
      <c r="BNG21" s="69"/>
      <c r="BNH21" s="69"/>
      <c r="BNI21" s="69"/>
      <c r="BNJ21" s="69"/>
      <c r="BNK21" s="69"/>
      <c r="BNL21" s="69"/>
      <c r="BNM21" s="69"/>
      <c r="BNN21" s="69"/>
      <c r="BNO21" s="69"/>
      <c r="BNP21" s="69"/>
      <c r="BNQ21" s="69"/>
      <c r="BNR21" s="69"/>
      <c r="BNS21" s="69"/>
      <c r="BNT21" s="69"/>
      <c r="BNU21" s="69"/>
      <c r="BNV21" s="69"/>
      <c r="BNW21" s="69"/>
      <c r="BNX21" s="69"/>
      <c r="BNY21" s="69"/>
      <c r="BNZ21" s="69"/>
      <c r="BOA21" s="69"/>
      <c r="BOB21" s="69"/>
      <c r="BOC21" s="69"/>
      <c r="BOD21" s="69"/>
      <c r="BOE21" s="69"/>
      <c r="BOF21" s="69"/>
      <c r="BOG21" s="69"/>
      <c r="BOH21" s="69"/>
      <c r="BOI21" s="69"/>
      <c r="BOJ21" s="69"/>
      <c r="BOK21" s="69"/>
      <c r="BOL21" s="69"/>
      <c r="BOM21" s="69"/>
      <c r="BON21" s="69"/>
      <c r="BOO21" s="69"/>
      <c r="BOP21" s="69"/>
      <c r="BOQ21" s="69"/>
      <c r="BOR21" s="69"/>
      <c r="BOS21" s="69"/>
      <c r="BOT21" s="69"/>
      <c r="BOU21" s="69"/>
      <c r="BOV21" s="69"/>
      <c r="BOW21" s="69"/>
      <c r="BOX21" s="69"/>
      <c r="BOY21" s="69"/>
      <c r="BOZ21" s="69"/>
      <c r="BPA21" s="69"/>
      <c r="BPB21" s="69"/>
      <c r="BPC21" s="69"/>
      <c r="BPD21" s="69"/>
      <c r="BPE21" s="69"/>
      <c r="BPF21" s="69"/>
      <c r="BPG21" s="69"/>
      <c r="BPH21" s="69"/>
      <c r="BPI21" s="69"/>
      <c r="BPJ21" s="69"/>
      <c r="BPK21" s="69"/>
      <c r="BPL21" s="69"/>
      <c r="BPM21" s="69"/>
      <c r="BPN21" s="69"/>
      <c r="BPO21" s="69"/>
      <c r="BPP21" s="69"/>
      <c r="BPQ21" s="69"/>
      <c r="BPR21" s="69"/>
      <c r="BPS21" s="69"/>
      <c r="BPT21" s="69"/>
      <c r="BPU21" s="69"/>
      <c r="BPV21" s="69"/>
      <c r="BPW21" s="69"/>
      <c r="BPX21" s="69"/>
      <c r="BPY21" s="69"/>
      <c r="BPZ21" s="69"/>
      <c r="BQA21" s="69"/>
      <c r="BQB21" s="69"/>
      <c r="BQC21" s="69"/>
      <c r="BQD21" s="69"/>
      <c r="BQE21" s="69"/>
      <c r="BQF21" s="69"/>
      <c r="BQG21" s="69"/>
      <c r="BQH21" s="69"/>
      <c r="BQI21" s="69"/>
      <c r="BQJ21" s="69"/>
      <c r="BQK21" s="69"/>
      <c r="BQL21" s="69"/>
      <c r="BQM21" s="69"/>
      <c r="BQN21" s="69"/>
      <c r="BQO21" s="69"/>
      <c r="BQP21" s="69"/>
      <c r="BQQ21" s="69"/>
      <c r="BQR21" s="69"/>
      <c r="BQS21" s="69"/>
      <c r="BQT21" s="69"/>
      <c r="BQU21" s="69"/>
      <c r="BQV21" s="69"/>
      <c r="BQW21" s="69"/>
      <c r="BQX21" s="69"/>
      <c r="BQY21" s="69"/>
      <c r="BQZ21" s="69"/>
      <c r="BRA21" s="69"/>
      <c r="BRB21" s="69"/>
      <c r="BRC21" s="69"/>
      <c r="BRD21" s="69"/>
      <c r="BRE21" s="69"/>
      <c r="BRF21" s="69"/>
      <c r="BRG21" s="69"/>
      <c r="BRH21" s="69"/>
      <c r="BRI21" s="69"/>
      <c r="BRJ21" s="69"/>
      <c r="BRK21" s="69"/>
      <c r="BRL21" s="69"/>
      <c r="BRM21" s="69"/>
      <c r="BRN21" s="69"/>
      <c r="BRO21" s="69"/>
      <c r="BRP21" s="69"/>
      <c r="BRQ21" s="69"/>
      <c r="BRR21" s="69"/>
      <c r="BRS21" s="69"/>
      <c r="BRT21" s="69"/>
      <c r="BRU21" s="69"/>
      <c r="BRV21" s="69"/>
      <c r="BRW21" s="69"/>
      <c r="BRX21" s="69"/>
      <c r="BRY21" s="69"/>
      <c r="BRZ21" s="69"/>
      <c r="BSA21" s="69"/>
      <c r="BSB21" s="69"/>
      <c r="BSC21" s="69"/>
      <c r="BSD21" s="69"/>
      <c r="BSE21" s="69"/>
      <c r="BSF21" s="69"/>
      <c r="BSG21" s="69"/>
      <c r="BSH21" s="69"/>
      <c r="BSI21" s="69"/>
      <c r="BSJ21" s="69"/>
      <c r="BSK21" s="69"/>
      <c r="BSL21" s="69"/>
      <c r="BSM21" s="69"/>
      <c r="BSN21" s="69"/>
      <c r="BSO21" s="69"/>
      <c r="BSP21" s="69"/>
      <c r="BSQ21" s="69"/>
      <c r="BSR21" s="69"/>
      <c r="BSS21" s="69"/>
      <c r="BST21" s="69"/>
      <c r="BSU21" s="69"/>
      <c r="BSV21" s="69"/>
      <c r="BSW21" s="69"/>
      <c r="BSX21" s="69"/>
      <c r="BSY21" s="69"/>
      <c r="BSZ21" s="69"/>
      <c r="BTA21" s="69"/>
      <c r="BTB21" s="69"/>
      <c r="BTC21" s="69"/>
      <c r="BTD21" s="69"/>
      <c r="BTE21" s="69"/>
      <c r="BTF21" s="69"/>
      <c r="BTG21" s="69"/>
      <c r="BTH21" s="69"/>
      <c r="BTI21" s="69"/>
      <c r="BTJ21" s="69"/>
      <c r="BTK21" s="69"/>
      <c r="BTL21" s="69"/>
      <c r="BTM21" s="69"/>
      <c r="BTN21" s="69"/>
      <c r="BTO21" s="69"/>
      <c r="BTP21" s="69"/>
      <c r="BTQ21" s="69"/>
      <c r="BTR21" s="69"/>
      <c r="BTS21" s="69"/>
      <c r="BTT21" s="69"/>
      <c r="BTU21" s="69"/>
      <c r="BTV21" s="69"/>
      <c r="BTW21" s="69"/>
      <c r="BTX21" s="69"/>
      <c r="BTY21" s="69"/>
      <c r="BTZ21" s="69"/>
      <c r="BUA21" s="69"/>
      <c r="BUB21" s="69"/>
      <c r="BUC21" s="69"/>
      <c r="BUD21" s="69"/>
      <c r="BUE21" s="69"/>
      <c r="BUF21" s="69"/>
      <c r="BUG21" s="69"/>
      <c r="BUH21" s="69"/>
      <c r="BUI21" s="69"/>
      <c r="BUJ21" s="69"/>
      <c r="BUK21" s="69"/>
      <c r="BUL21" s="69"/>
      <c r="BUM21" s="69"/>
      <c r="BUN21" s="69"/>
      <c r="BUO21" s="69"/>
      <c r="BUP21" s="69"/>
      <c r="BUQ21" s="69"/>
      <c r="BUR21" s="69"/>
      <c r="BUS21" s="69"/>
      <c r="BUT21" s="69"/>
      <c r="BUU21" s="69"/>
      <c r="BUV21" s="69"/>
      <c r="BUW21" s="69"/>
      <c r="BUX21" s="69"/>
      <c r="BUY21" s="69"/>
      <c r="BUZ21" s="69"/>
      <c r="BVA21" s="69"/>
      <c r="BVB21" s="69"/>
      <c r="BVC21" s="69"/>
      <c r="BVD21" s="69"/>
      <c r="BVE21" s="69"/>
      <c r="BVF21" s="69"/>
      <c r="BVG21" s="69"/>
      <c r="BVH21" s="69"/>
      <c r="BVI21" s="69"/>
      <c r="BVJ21" s="69"/>
      <c r="BVK21" s="69"/>
      <c r="BVL21" s="69"/>
      <c r="BVM21" s="69"/>
      <c r="BVN21" s="69"/>
      <c r="BVO21" s="69"/>
      <c r="BVP21" s="69"/>
      <c r="BVQ21" s="69"/>
      <c r="BVR21" s="69"/>
      <c r="BVS21" s="69"/>
      <c r="BVT21" s="69"/>
      <c r="BVU21" s="69"/>
      <c r="BVV21" s="69"/>
      <c r="BVW21" s="69"/>
      <c r="BVX21" s="69"/>
      <c r="BVY21" s="69"/>
      <c r="BVZ21" s="69"/>
      <c r="BWA21" s="69"/>
      <c r="BWB21" s="69"/>
      <c r="BWC21" s="69"/>
      <c r="BWD21" s="69"/>
      <c r="BWE21" s="69"/>
      <c r="BWF21" s="69"/>
      <c r="BWG21" s="69"/>
      <c r="BWH21" s="69"/>
      <c r="BWI21" s="69"/>
      <c r="BWJ21" s="69"/>
      <c r="BWK21" s="69"/>
      <c r="BWL21" s="69"/>
      <c r="BWM21" s="69"/>
      <c r="BWN21" s="69"/>
      <c r="BWO21" s="69"/>
      <c r="BWP21" s="69"/>
      <c r="BWQ21" s="69"/>
      <c r="BWR21" s="69"/>
      <c r="BWS21" s="69"/>
      <c r="BWT21" s="69"/>
      <c r="BWU21" s="69"/>
      <c r="BWV21" s="69"/>
      <c r="BWW21" s="69"/>
      <c r="BWX21" s="69"/>
      <c r="BWY21" s="69"/>
      <c r="BWZ21" s="69"/>
      <c r="BXA21" s="69"/>
      <c r="BXB21" s="69"/>
      <c r="BXC21" s="69"/>
      <c r="BXD21" s="69"/>
      <c r="BXE21" s="69"/>
      <c r="BXF21" s="69"/>
      <c r="BXG21" s="69"/>
      <c r="BXH21" s="69"/>
      <c r="BXI21" s="69"/>
      <c r="BXJ21" s="69"/>
      <c r="BXK21" s="69"/>
      <c r="BXL21" s="69"/>
      <c r="BXM21" s="69"/>
      <c r="BXN21" s="69"/>
      <c r="BXO21" s="69"/>
      <c r="BXP21" s="69"/>
      <c r="BXQ21" s="69"/>
      <c r="BXR21" s="69"/>
      <c r="BXS21" s="69"/>
      <c r="BXT21" s="69"/>
      <c r="BXU21" s="69"/>
      <c r="BXV21" s="69"/>
      <c r="BXW21" s="69"/>
      <c r="BXX21" s="69"/>
      <c r="BXY21" s="69"/>
      <c r="BXZ21" s="69"/>
      <c r="BYA21" s="69"/>
      <c r="BYB21" s="69"/>
      <c r="BYC21" s="69"/>
      <c r="BYD21" s="69"/>
      <c r="BYE21" s="69"/>
      <c r="BYF21" s="69"/>
      <c r="BYG21" s="69"/>
      <c r="BYH21" s="69"/>
      <c r="BYI21" s="69"/>
      <c r="BYJ21" s="69"/>
      <c r="BYK21" s="69"/>
      <c r="BYL21" s="69"/>
      <c r="BYM21" s="69"/>
      <c r="BYN21" s="69"/>
      <c r="BYO21" s="69"/>
      <c r="BYP21" s="69"/>
      <c r="BYQ21" s="69"/>
      <c r="BYR21" s="69"/>
      <c r="BYS21" s="69"/>
      <c r="BYT21" s="69"/>
      <c r="BYU21" s="69"/>
      <c r="BYV21" s="69"/>
      <c r="BYW21" s="69"/>
      <c r="BYX21" s="69"/>
      <c r="BYY21" s="69"/>
      <c r="BYZ21" s="69"/>
      <c r="BZA21" s="69"/>
      <c r="BZB21" s="69"/>
      <c r="BZC21" s="69"/>
      <c r="BZD21" s="69"/>
      <c r="BZE21" s="69"/>
      <c r="BZF21" s="69"/>
      <c r="BZG21" s="69"/>
      <c r="BZH21" s="69"/>
      <c r="BZI21" s="69"/>
      <c r="BZJ21" s="69"/>
      <c r="BZK21" s="69"/>
      <c r="BZL21" s="69"/>
      <c r="BZM21" s="69"/>
      <c r="BZN21" s="69"/>
      <c r="BZO21" s="69"/>
      <c r="BZP21" s="69"/>
      <c r="BZQ21" s="69"/>
      <c r="BZR21" s="69"/>
      <c r="BZS21" s="69"/>
      <c r="BZT21" s="69"/>
      <c r="BZU21" s="69"/>
      <c r="BZV21" s="69"/>
      <c r="BZW21" s="69"/>
      <c r="BZX21" s="69"/>
      <c r="BZY21" s="69"/>
      <c r="BZZ21" s="69"/>
      <c r="CAA21" s="69"/>
      <c r="CAB21" s="69"/>
      <c r="CAC21" s="69"/>
      <c r="CAD21" s="69"/>
      <c r="CAE21" s="69"/>
      <c r="CAF21" s="69"/>
      <c r="CAG21" s="69"/>
      <c r="CAH21" s="69"/>
      <c r="CAI21" s="69"/>
      <c r="CAJ21" s="69"/>
      <c r="CAK21" s="69"/>
      <c r="CAL21" s="69"/>
      <c r="CAM21" s="69"/>
      <c r="CAN21" s="69"/>
      <c r="CAO21" s="69"/>
      <c r="CAP21" s="69"/>
      <c r="CAQ21" s="69"/>
      <c r="CAR21" s="69"/>
      <c r="CAS21" s="69"/>
      <c r="CAT21" s="69"/>
      <c r="CAU21" s="69"/>
      <c r="CAV21" s="69"/>
      <c r="CAW21" s="69"/>
      <c r="CAX21" s="69"/>
      <c r="CAY21" s="69"/>
      <c r="CAZ21" s="69"/>
      <c r="CBA21" s="69"/>
      <c r="CBB21" s="69"/>
      <c r="CBC21" s="69"/>
      <c r="CBD21" s="69"/>
      <c r="CBE21" s="69"/>
      <c r="CBF21" s="69"/>
      <c r="CBG21" s="69"/>
      <c r="CBH21" s="69"/>
      <c r="CBI21" s="69"/>
      <c r="CBJ21" s="69"/>
      <c r="CBK21" s="69"/>
      <c r="CBL21" s="69"/>
      <c r="CBM21" s="69"/>
      <c r="CBN21" s="69"/>
      <c r="CBO21" s="69"/>
      <c r="CBP21" s="69"/>
      <c r="CBQ21" s="69"/>
      <c r="CBR21" s="69"/>
      <c r="CBS21" s="69"/>
      <c r="CBT21" s="69"/>
      <c r="CBU21" s="69"/>
      <c r="CBV21" s="69"/>
      <c r="CBW21" s="69"/>
      <c r="CBX21" s="69"/>
      <c r="CBY21" s="69"/>
      <c r="CBZ21" s="69"/>
      <c r="CCA21" s="69"/>
      <c r="CCB21" s="69"/>
      <c r="CCC21" s="69"/>
      <c r="CCD21" s="69"/>
      <c r="CCE21" s="69"/>
      <c r="CCF21" s="69"/>
      <c r="CCG21" s="69"/>
      <c r="CCH21" s="69"/>
      <c r="CCI21" s="69"/>
      <c r="CCJ21" s="69"/>
      <c r="CCK21" s="69"/>
      <c r="CCL21" s="69"/>
      <c r="CCM21" s="69"/>
      <c r="CCN21" s="69"/>
      <c r="CCO21" s="69"/>
      <c r="CCP21" s="69"/>
      <c r="CCQ21" s="69"/>
      <c r="CCR21" s="69"/>
      <c r="CCS21" s="69"/>
      <c r="CCT21" s="69"/>
      <c r="CCU21" s="69"/>
      <c r="CCV21" s="69"/>
      <c r="CCW21" s="69"/>
      <c r="CCX21" s="69"/>
      <c r="CCY21" s="69"/>
      <c r="CCZ21" s="69"/>
      <c r="CDA21" s="69"/>
      <c r="CDB21" s="69"/>
      <c r="CDC21" s="69"/>
      <c r="CDD21" s="69"/>
      <c r="CDE21" s="69"/>
      <c r="CDF21" s="69"/>
      <c r="CDG21" s="69"/>
      <c r="CDH21" s="69"/>
      <c r="CDI21" s="69"/>
      <c r="CDJ21" s="69"/>
      <c r="CDK21" s="69"/>
      <c r="CDL21" s="69"/>
      <c r="CDM21" s="69"/>
      <c r="CDN21" s="69"/>
      <c r="CDO21" s="69"/>
      <c r="CDP21" s="69"/>
      <c r="CDQ21" s="69"/>
      <c r="CDR21" s="69"/>
      <c r="CDS21" s="69"/>
      <c r="CDT21" s="69"/>
      <c r="CDU21" s="69"/>
      <c r="CDV21" s="69"/>
      <c r="CDW21" s="69"/>
      <c r="CDX21" s="69"/>
      <c r="CDY21" s="69"/>
      <c r="CDZ21" s="69"/>
      <c r="CEA21" s="69"/>
      <c r="CEB21" s="69"/>
      <c r="CEC21" s="69"/>
      <c r="CED21" s="69"/>
      <c r="CEE21" s="69"/>
      <c r="CEF21" s="69"/>
      <c r="CEG21" s="69"/>
      <c r="CEH21" s="69"/>
      <c r="CEI21" s="69"/>
      <c r="CEJ21" s="69"/>
      <c r="CEK21" s="69"/>
      <c r="CEL21" s="69"/>
      <c r="CEM21" s="69"/>
      <c r="CEN21" s="69"/>
      <c r="CEO21" s="69"/>
      <c r="CEP21" s="69"/>
      <c r="CEQ21" s="69"/>
      <c r="CER21" s="69"/>
      <c r="CES21" s="69"/>
      <c r="CET21" s="69"/>
      <c r="CEU21" s="69"/>
      <c r="CEV21" s="69"/>
      <c r="CEW21" s="69"/>
      <c r="CEX21" s="69"/>
      <c r="CEY21" s="69"/>
      <c r="CEZ21" s="69"/>
      <c r="CFA21" s="69"/>
      <c r="CFB21" s="69"/>
      <c r="CFC21" s="69"/>
      <c r="CFD21" s="69"/>
      <c r="CFE21" s="69"/>
      <c r="CFF21" s="69"/>
      <c r="CFG21" s="69"/>
      <c r="CFH21" s="69"/>
      <c r="CFI21" s="69"/>
      <c r="CFJ21" s="69"/>
      <c r="CFK21" s="69"/>
      <c r="CFL21" s="69"/>
      <c r="CFM21" s="69"/>
      <c r="CFN21" s="69"/>
      <c r="CFO21" s="69"/>
      <c r="CFP21" s="69"/>
      <c r="CFQ21" s="69"/>
      <c r="CFR21" s="69"/>
      <c r="CFS21" s="69"/>
      <c r="CFT21" s="69"/>
      <c r="CFU21" s="69"/>
      <c r="CFV21" s="69"/>
      <c r="CFW21" s="69"/>
      <c r="CFX21" s="69"/>
      <c r="CFY21" s="69"/>
      <c r="CFZ21" s="69"/>
      <c r="CGA21" s="69"/>
      <c r="CGB21" s="69"/>
      <c r="CGC21" s="69"/>
      <c r="CGD21" s="69"/>
      <c r="CGE21" s="69"/>
      <c r="CGF21" s="69"/>
      <c r="CGG21" s="69"/>
      <c r="CGH21" s="69"/>
      <c r="CGI21" s="69"/>
      <c r="CGJ21" s="69"/>
      <c r="CGK21" s="69"/>
      <c r="CGL21" s="69"/>
      <c r="CGM21" s="69"/>
      <c r="CGN21" s="69"/>
      <c r="CGO21" s="69"/>
      <c r="CGP21" s="69"/>
      <c r="CGQ21" s="69"/>
      <c r="CGR21" s="69"/>
      <c r="CGS21" s="69"/>
      <c r="CGT21" s="69"/>
      <c r="CGU21" s="69"/>
      <c r="CGV21" s="69"/>
      <c r="CGW21" s="69"/>
      <c r="CGX21" s="69"/>
      <c r="CGY21" s="69"/>
      <c r="CGZ21" s="69"/>
      <c r="CHA21" s="69"/>
      <c r="CHB21" s="69"/>
      <c r="CHC21" s="69"/>
      <c r="CHD21" s="69"/>
      <c r="CHE21" s="69"/>
      <c r="CHF21" s="69"/>
      <c r="CHG21" s="69"/>
      <c r="CHH21" s="69"/>
      <c r="CHI21" s="69"/>
      <c r="CHJ21" s="69"/>
      <c r="CHK21" s="69"/>
      <c r="CHL21" s="69"/>
      <c r="CHM21" s="69"/>
      <c r="CHN21" s="69"/>
      <c r="CHO21" s="69"/>
      <c r="CHP21" s="69"/>
      <c r="CHQ21" s="69"/>
      <c r="CHR21" s="69"/>
      <c r="CHS21" s="69"/>
      <c r="CHT21" s="69"/>
      <c r="CHU21" s="69"/>
      <c r="CHV21" s="69"/>
      <c r="CHW21" s="69"/>
      <c r="CHX21" s="69"/>
      <c r="CHY21" s="69"/>
      <c r="CHZ21" s="69"/>
      <c r="CIA21" s="69"/>
      <c r="CIB21" s="69"/>
      <c r="CIC21" s="69"/>
      <c r="CID21" s="69"/>
      <c r="CIE21" s="69"/>
      <c r="CIF21" s="69"/>
      <c r="CIG21" s="69"/>
      <c r="CIH21" s="69"/>
      <c r="CII21" s="69"/>
      <c r="CIJ21" s="69"/>
      <c r="CIK21" s="69"/>
      <c r="CIL21" s="69"/>
      <c r="CIM21" s="69"/>
      <c r="CIN21" s="69"/>
      <c r="CIO21" s="69"/>
      <c r="CIP21" s="69"/>
      <c r="CIQ21" s="69"/>
      <c r="CIR21" s="69"/>
      <c r="CIS21" s="69"/>
      <c r="CIT21" s="69"/>
      <c r="CIU21" s="69"/>
      <c r="CIV21" s="69"/>
      <c r="CIW21" s="69"/>
      <c r="CIX21" s="69"/>
      <c r="CIY21" s="69"/>
      <c r="CIZ21" s="69"/>
      <c r="CJA21" s="69"/>
      <c r="CJB21" s="69"/>
      <c r="CJC21" s="69"/>
      <c r="CJD21" s="69"/>
      <c r="CJE21" s="69"/>
      <c r="CJF21" s="69"/>
      <c r="CJG21" s="69"/>
      <c r="CJH21" s="69"/>
      <c r="CJI21" s="69"/>
      <c r="CJJ21" s="69"/>
      <c r="CJK21" s="69"/>
      <c r="CJL21" s="69"/>
      <c r="CJM21" s="69"/>
      <c r="CJN21" s="69"/>
      <c r="CJO21" s="69"/>
      <c r="CJP21" s="69"/>
      <c r="CJQ21" s="69"/>
      <c r="CJR21" s="69"/>
      <c r="CJS21" s="69"/>
      <c r="CJT21" s="69"/>
      <c r="CJU21" s="69"/>
      <c r="CJV21" s="69"/>
      <c r="CJW21" s="69"/>
      <c r="CJX21" s="69"/>
      <c r="CJY21" s="69"/>
      <c r="CJZ21" s="69"/>
      <c r="CKA21" s="69"/>
      <c r="CKB21" s="69"/>
      <c r="CKC21" s="69"/>
      <c r="CKD21" s="69"/>
      <c r="CKE21" s="69"/>
      <c r="CKF21" s="69"/>
      <c r="CKG21" s="69"/>
      <c r="CKH21" s="69"/>
      <c r="CKI21" s="69"/>
      <c r="CKJ21" s="69"/>
      <c r="CKK21" s="69"/>
      <c r="CKL21" s="69"/>
      <c r="CKM21" s="69"/>
      <c r="CKN21" s="69"/>
      <c r="CKO21" s="69"/>
      <c r="CKP21" s="69"/>
      <c r="CKQ21" s="69"/>
      <c r="CKR21" s="69"/>
      <c r="CKS21" s="69"/>
      <c r="CKT21" s="69"/>
      <c r="CKU21" s="69"/>
      <c r="CKV21" s="69"/>
      <c r="CKW21" s="69"/>
      <c r="CKX21" s="69"/>
      <c r="CKY21" s="69"/>
      <c r="CKZ21" s="69"/>
      <c r="CLA21" s="69"/>
      <c r="CLB21" s="69"/>
      <c r="CLC21" s="69"/>
      <c r="CLD21" s="69"/>
      <c r="CLE21" s="69"/>
      <c r="CLF21" s="69"/>
      <c r="CLG21" s="69"/>
      <c r="CLH21" s="69"/>
      <c r="CLI21" s="69"/>
      <c r="CLJ21" s="69"/>
      <c r="CLK21" s="69"/>
      <c r="CLL21" s="69"/>
      <c r="CLM21" s="69"/>
      <c r="CLN21" s="69"/>
      <c r="CLO21" s="69"/>
      <c r="CLP21" s="69"/>
      <c r="CLQ21" s="69"/>
      <c r="CLR21" s="69"/>
      <c r="CLS21" s="69"/>
      <c r="CLT21" s="69"/>
      <c r="CLU21" s="69"/>
      <c r="CLV21" s="69"/>
      <c r="CLW21" s="69"/>
      <c r="CLX21" s="69"/>
      <c r="CLY21" s="69"/>
      <c r="CLZ21" s="69"/>
      <c r="CMA21" s="69"/>
      <c r="CMB21" s="69"/>
      <c r="CMC21" s="69"/>
      <c r="CMD21" s="69"/>
      <c r="CME21" s="69"/>
      <c r="CMF21" s="69"/>
      <c r="CMG21" s="69"/>
      <c r="CMH21" s="69"/>
      <c r="CMI21" s="69"/>
      <c r="CMJ21" s="69"/>
      <c r="CMK21" s="69"/>
      <c r="CML21" s="69"/>
      <c r="CMM21" s="69"/>
      <c r="CMN21" s="69"/>
      <c r="CMO21" s="69"/>
      <c r="CMP21" s="69"/>
      <c r="CMQ21" s="69"/>
      <c r="CMR21" s="69"/>
      <c r="CMS21" s="69"/>
      <c r="CMT21" s="69"/>
      <c r="CMU21" s="69"/>
      <c r="CMV21" s="69"/>
      <c r="CMW21" s="69"/>
      <c r="CMX21" s="69"/>
      <c r="CMY21" s="69"/>
      <c r="CMZ21" s="69"/>
      <c r="CNA21" s="69"/>
      <c r="CNB21" s="69"/>
      <c r="CNC21" s="69"/>
      <c r="CND21" s="69"/>
      <c r="CNE21" s="69"/>
      <c r="CNF21" s="69"/>
      <c r="CNG21" s="69"/>
      <c r="CNH21" s="69"/>
      <c r="CNI21" s="69"/>
      <c r="CNJ21" s="69"/>
      <c r="CNK21" s="69"/>
      <c r="CNL21" s="69"/>
      <c r="CNM21" s="69"/>
      <c r="CNN21" s="69"/>
      <c r="CNO21" s="69"/>
      <c r="CNP21" s="69"/>
      <c r="CNQ21" s="69"/>
      <c r="CNR21" s="69"/>
      <c r="CNS21" s="69"/>
      <c r="CNT21" s="69"/>
      <c r="CNU21" s="69"/>
      <c r="CNV21" s="69"/>
      <c r="CNW21" s="69"/>
      <c r="CNX21" s="69"/>
      <c r="CNY21" s="69"/>
      <c r="CNZ21" s="69"/>
      <c r="COA21" s="69"/>
      <c r="COB21" s="69"/>
      <c r="COC21" s="69"/>
      <c r="COD21" s="69"/>
      <c r="COE21" s="69"/>
      <c r="COF21" s="69"/>
      <c r="COG21" s="69"/>
      <c r="COH21" s="69"/>
      <c r="COI21" s="69"/>
      <c r="COJ21" s="69"/>
      <c r="COK21" s="69"/>
      <c r="COL21" s="69"/>
      <c r="COM21" s="69"/>
      <c r="CON21" s="69"/>
      <c r="COO21" s="69"/>
      <c r="COP21" s="69"/>
      <c r="COQ21" s="69"/>
      <c r="COR21" s="69"/>
      <c r="COS21" s="69"/>
      <c r="COT21" s="69"/>
      <c r="COU21" s="69"/>
      <c r="COV21" s="69"/>
      <c r="COW21" s="69"/>
      <c r="COX21" s="69"/>
      <c r="COY21" s="69"/>
      <c r="COZ21" s="69"/>
      <c r="CPA21" s="69"/>
      <c r="CPB21" s="69"/>
      <c r="CPC21" s="69"/>
      <c r="CPD21" s="69"/>
      <c r="CPE21" s="69"/>
      <c r="CPF21" s="69"/>
      <c r="CPG21" s="69"/>
      <c r="CPH21" s="69"/>
      <c r="CPI21" s="69"/>
      <c r="CPJ21" s="69"/>
      <c r="CPK21" s="69"/>
      <c r="CPL21" s="69"/>
      <c r="CPM21" s="69"/>
      <c r="CPN21" s="69"/>
      <c r="CPO21" s="69"/>
      <c r="CPP21" s="69"/>
      <c r="CPQ21" s="69"/>
      <c r="CPR21" s="69"/>
      <c r="CPS21" s="69"/>
      <c r="CPT21" s="69"/>
      <c r="CPU21" s="69"/>
      <c r="CPV21" s="69"/>
      <c r="CPW21" s="69"/>
      <c r="CPX21" s="69"/>
      <c r="CPY21" s="69"/>
      <c r="CPZ21" s="69"/>
      <c r="CQA21" s="69"/>
      <c r="CQB21" s="69"/>
      <c r="CQC21" s="69"/>
      <c r="CQD21" s="69"/>
      <c r="CQE21" s="69"/>
      <c r="CQF21" s="69"/>
      <c r="CQG21" s="69"/>
      <c r="CQH21" s="69"/>
      <c r="CQI21" s="69"/>
      <c r="CQJ21" s="69"/>
      <c r="CQK21" s="69"/>
      <c r="CQL21" s="69"/>
      <c r="CQM21" s="69"/>
      <c r="CQN21" s="69"/>
      <c r="CQO21" s="69"/>
      <c r="CQP21" s="69"/>
      <c r="CQQ21" s="69"/>
      <c r="CQR21" s="69"/>
      <c r="CQS21" s="69"/>
      <c r="CQT21" s="69"/>
      <c r="CQU21" s="69"/>
      <c r="CQV21" s="69"/>
      <c r="CQW21" s="69"/>
      <c r="CQX21" s="69"/>
      <c r="CQY21" s="69"/>
      <c r="CQZ21" s="69"/>
      <c r="CRA21" s="69"/>
      <c r="CRB21" s="69"/>
      <c r="CRC21" s="69"/>
      <c r="CRD21" s="69"/>
      <c r="CRE21" s="69"/>
      <c r="CRF21" s="69"/>
      <c r="CRG21" s="69"/>
      <c r="CRH21" s="69"/>
      <c r="CRI21" s="69"/>
      <c r="CRJ21" s="69"/>
      <c r="CRK21" s="69"/>
      <c r="CRL21" s="69"/>
      <c r="CRM21" s="69"/>
      <c r="CRN21" s="69"/>
      <c r="CRO21" s="69"/>
      <c r="CRP21" s="69"/>
      <c r="CRQ21" s="69"/>
      <c r="CRR21" s="69"/>
      <c r="CRS21" s="69"/>
      <c r="CRT21" s="69"/>
      <c r="CRU21" s="69"/>
      <c r="CRV21" s="69"/>
      <c r="CRW21" s="69"/>
      <c r="CRX21" s="69"/>
      <c r="CRY21" s="69"/>
      <c r="CRZ21" s="69"/>
      <c r="CSA21" s="69"/>
      <c r="CSB21" s="69"/>
      <c r="CSC21" s="69"/>
      <c r="CSD21" s="69"/>
      <c r="CSE21" s="69"/>
      <c r="CSF21" s="69"/>
      <c r="CSG21" s="69"/>
      <c r="CSH21" s="69"/>
      <c r="CSI21" s="69"/>
      <c r="CSJ21" s="69"/>
      <c r="CSK21" s="69"/>
      <c r="CSL21" s="69"/>
      <c r="CSM21" s="69"/>
      <c r="CSN21" s="69"/>
      <c r="CSO21" s="69"/>
      <c r="CSP21" s="69"/>
      <c r="CSQ21" s="69"/>
      <c r="CSR21" s="69"/>
      <c r="CSS21" s="69"/>
      <c r="CST21" s="69"/>
      <c r="CSU21" s="69"/>
      <c r="CSV21" s="69"/>
      <c r="CSW21" s="69"/>
      <c r="CSX21" s="69"/>
      <c r="CSY21" s="69"/>
      <c r="CSZ21" s="69"/>
      <c r="CTA21" s="69"/>
      <c r="CTB21" s="69"/>
      <c r="CTC21" s="69"/>
      <c r="CTD21" s="69"/>
      <c r="CTE21" s="69"/>
      <c r="CTF21" s="69"/>
      <c r="CTG21" s="69"/>
      <c r="CTH21" s="69"/>
      <c r="CTI21" s="69"/>
      <c r="CTJ21" s="69"/>
      <c r="CTK21" s="69"/>
      <c r="CTL21" s="69"/>
      <c r="CTM21" s="69"/>
      <c r="CTN21" s="69"/>
      <c r="CTO21" s="69"/>
      <c r="CTP21" s="69"/>
      <c r="CTQ21" s="69"/>
      <c r="CTR21" s="69"/>
      <c r="CTS21" s="69"/>
      <c r="CTT21" s="69"/>
      <c r="CTU21" s="69"/>
      <c r="CTV21" s="69"/>
      <c r="CTW21" s="69"/>
      <c r="CTX21" s="69"/>
      <c r="CTY21" s="69"/>
      <c r="CTZ21" s="69"/>
      <c r="CUA21" s="69"/>
      <c r="CUB21" s="69"/>
      <c r="CUC21" s="69"/>
      <c r="CUD21" s="69"/>
      <c r="CUE21" s="69"/>
      <c r="CUF21" s="69"/>
      <c r="CUG21" s="69"/>
      <c r="CUH21" s="69"/>
      <c r="CUI21" s="69"/>
      <c r="CUJ21" s="69"/>
      <c r="CUK21" s="69"/>
      <c r="CUL21" s="69"/>
      <c r="CUM21" s="69"/>
      <c r="CUN21" s="69"/>
      <c r="CUO21" s="69"/>
      <c r="CUP21" s="69"/>
      <c r="CUQ21" s="69"/>
      <c r="CUR21" s="69"/>
      <c r="CUS21" s="69"/>
      <c r="CUT21" s="69"/>
      <c r="CUU21" s="69"/>
      <c r="CUV21" s="69"/>
      <c r="CUW21" s="69"/>
      <c r="CUX21" s="69"/>
      <c r="CUY21" s="69"/>
      <c r="CUZ21" s="69"/>
      <c r="CVA21" s="69"/>
      <c r="CVB21" s="69"/>
      <c r="CVC21" s="69"/>
      <c r="CVD21" s="69"/>
      <c r="CVE21" s="69"/>
      <c r="CVF21" s="69"/>
      <c r="CVG21" s="69"/>
      <c r="CVH21" s="69"/>
      <c r="CVI21" s="69"/>
      <c r="CVJ21" s="69"/>
      <c r="CVK21" s="69"/>
      <c r="CVL21" s="69"/>
      <c r="CVM21" s="69"/>
      <c r="CVN21" s="69"/>
      <c r="CVO21" s="69"/>
      <c r="CVP21" s="69"/>
      <c r="CVQ21" s="69"/>
      <c r="CVR21" s="69"/>
      <c r="CVS21" s="69"/>
      <c r="CVT21" s="69"/>
      <c r="CVU21" s="69"/>
      <c r="CVV21" s="69"/>
      <c r="CVW21" s="69"/>
      <c r="CVX21" s="69"/>
      <c r="CVY21" s="69"/>
      <c r="CVZ21" s="69"/>
      <c r="CWA21" s="69"/>
      <c r="CWB21" s="69"/>
      <c r="CWC21" s="69"/>
      <c r="CWD21" s="69"/>
      <c r="CWE21" s="69"/>
      <c r="CWF21" s="69"/>
      <c r="CWG21" s="69"/>
      <c r="CWH21" s="69"/>
      <c r="CWI21" s="69"/>
      <c r="CWJ21" s="69"/>
      <c r="CWK21" s="69"/>
      <c r="CWL21" s="69"/>
      <c r="CWM21" s="69"/>
      <c r="CWN21" s="69"/>
      <c r="CWO21" s="69"/>
      <c r="CWP21" s="69"/>
      <c r="CWQ21" s="69"/>
      <c r="CWR21" s="69"/>
      <c r="CWS21" s="69"/>
      <c r="CWT21" s="69"/>
      <c r="CWU21" s="69"/>
      <c r="CWV21" s="69"/>
      <c r="CWW21" s="69"/>
      <c r="CWX21" s="69"/>
      <c r="CWY21" s="69"/>
      <c r="CWZ21" s="69"/>
      <c r="CXA21" s="69"/>
      <c r="CXB21" s="69"/>
      <c r="CXC21" s="69"/>
      <c r="CXD21" s="69"/>
      <c r="CXE21" s="69"/>
      <c r="CXF21" s="69"/>
      <c r="CXG21" s="69"/>
      <c r="CXH21" s="69"/>
      <c r="CXI21" s="69"/>
      <c r="CXJ21" s="69"/>
      <c r="CXK21" s="69"/>
      <c r="CXL21" s="69"/>
      <c r="CXM21" s="69"/>
      <c r="CXN21" s="69"/>
      <c r="CXO21" s="69"/>
      <c r="CXP21" s="69"/>
      <c r="CXQ21" s="69"/>
      <c r="CXR21" s="69"/>
      <c r="CXS21" s="69"/>
      <c r="CXT21" s="69"/>
      <c r="CXU21" s="69"/>
      <c r="CXV21" s="69"/>
      <c r="CXW21" s="69"/>
      <c r="CXX21" s="69"/>
      <c r="CXY21" s="69"/>
      <c r="CXZ21" s="69"/>
      <c r="CYA21" s="69"/>
      <c r="CYB21" s="69"/>
      <c r="CYC21" s="69"/>
      <c r="CYD21" s="69"/>
      <c r="CYE21" s="69"/>
      <c r="CYF21" s="69"/>
      <c r="CYG21" s="69"/>
      <c r="CYH21" s="69"/>
      <c r="CYI21" s="69"/>
      <c r="CYJ21" s="69"/>
      <c r="CYK21" s="69"/>
      <c r="CYL21" s="69"/>
      <c r="CYM21" s="69"/>
      <c r="CYN21" s="69"/>
      <c r="CYO21" s="69"/>
      <c r="CYP21" s="69"/>
      <c r="CYQ21" s="69"/>
      <c r="CYR21" s="69"/>
      <c r="CYS21" s="69"/>
      <c r="CYT21" s="69"/>
      <c r="CYU21" s="69"/>
      <c r="CYV21" s="69"/>
      <c r="CYW21" s="69"/>
      <c r="CYX21" s="69"/>
      <c r="CYY21" s="69"/>
      <c r="CYZ21" s="69"/>
      <c r="CZA21" s="69"/>
      <c r="CZB21" s="69"/>
      <c r="CZC21" s="69"/>
      <c r="CZD21" s="69"/>
      <c r="CZE21" s="69"/>
      <c r="CZF21" s="69"/>
      <c r="CZG21" s="69"/>
      <c r="CZH21" s="69"/>
      <c r="CZI21" s="69"/>
      <c r="CZJ21" s="69"/>
      <c r="CZK21" s="69"/>
      <c r="CZL21" s="69"/>
      <c r="CZM21" s="69"/>
      <c r="CZN21" s="69"/>
      <c r="CZO21" s="69"/>
      <c r="CZP21" s="69"/>
      <c r="CZQ21" s="69"/>
      <c r="CZR21" s="69"/>
      <c r="CZS21" s="69"/>
      <c r="CZT21" s="69"/>
      <c r="CZU21" s="69"/>
      <c r="CZV21" s="69"/>
      <c r="CZW21" s="69"/>
      <c r="CZX21" s="69"/>
      <c r="CZY21" s="69"/>
      <c r="CZZ21" s="69"/>
      <c r="DAA21" s="69"/>
      <c r="DAB21" s="69"/>
      <c r="DAC21" s="69"/>
      <c r="DAD21" s="69"/>
      <c r="DAE21" s="69"/>
      <c r="DAF21" s="69"/>
      <c r="DAG21" s="69"/>
      <c r="DAH21" s="69"/>
      <c r="DAI21" s="69"/>
      <c r="DAJ21" s="69"/>
      <c r="DAK21" s="69"/>
      <c r="DAL21" s="69"/>
      <c r="DAM21" s="69"/>
      <c r="DAN21" s="69"/>
      <c r="DAO21" s="69"/>
      <c r="DAP21" s="69"/>
      <c r="DAQ21" s="69"/>
      <c r="DAR21" s="69"/>
      <c r="DAS21" s="69"/>
      <c r="DAT21" s="69"/>
      <c r="DAU21" s="69"/>
      <c r="DAV21" s="69"/>
      <c r="DAW21" s="69"/>
      <c r="DAX21" s="69"/>
      <c r="DAY21" s="69"/>
      <c r="DAZ21" s="69"/>
      <c r="DBA21" s="69"/>
      <c r="DBB21" s="69"/>
      <c r="DBC21" s="69"/>
      <c r="DBD21" s="69"/>
      <c r="DBE21" s="69"/>
      <c r="DBF21" s="69"/>
      <c r="DBG21" s="69"/>
      <c r="DBH21" s="69"/>
      <c r="DBI21" s="69"/>
      <c r="DBJ21" s="69"/>
      <c r="DBK21" s="69"/>
      <c r="DBL21" s="69"/>
      <c r="DBM21" s="69"/>
      <c r="DBN21" s="69"/>
      <c r="DBO21" s="69"/>
      <c r="DBP21" s="69"/>
      <c r="DBQ21" s="69"/>
      <c r="DBR21" s="69"/>
      <c r="DBS21" s="69"/>
      <c r="DBT21" s="69"/>
      <c r="DBU21" s="69"/>
      <c r="DBV21" s="69"/>
      <c r="DBW21" s="69"/>
      <c r="DBX21" s="69"/>
      <c r="DBY21" s="69"/>
      <c r="DBZ21" s="69"/>
      <c r="DCA21" s="69"/>
      <c r="DCB21" s="69"/>
      <c r="DCC21" s="69"/>
      <c r="DCD21" s="69"/>
      <c r="DCE21" s="69"/>
      <c r="DCF21" s="69"/>
      <c r="DCG21" s="69"/>
      <c r="DCH21" s="69"/>
      <c r="DCI21" s="69"/>
      <c r="DCJ21" s="69"/>
      <c r="DCK21" s="69"/>
      <c r="DCL21" s="69"/>
      <c r="DCM21" s="69"/>
      <c r="DCN21" s="69"/>
      <c r="DCO21" s="69"/>
      <c r="DCP21" s="69"/>
      <c r="DCQ21" s="69"/>
      <c r="DCR21" s="69"/>
      <c r="DCS21" s="69"/>
      <c r="DCT21" s="69"/>
      <c r="DCU21" s="69"/>
      <c r="DCV21" s="69"/>
      <c r="DCW21" s="69"/>
      <c r="DCX21" s="69"/>
      <c r="DCY21" s="69"/>
      <c r="DCZ21" s="69"/>
      <c r="DDA21" s="69"/>
      <c r="DDB21" s="69"/>
      <c r="DDC21" s="69"/>
      <c r="DDD21" s="69"/>
      <c r="DDE21" s="69"/>
      <c r="DDF21" s="69"/>
      <c r="DDG21" s="69"/>
      <c r="DDH21" s="69"/>
      <c r="DDI21" s="69"/>
      <c r="DDJ21" s="69"/>
      <c r="DDK21" s="69"/>
      <c r="DDL21" s="69"/>
      <c r="DDM21" s="69"/>
      <c r="DDN21" s="69"/>
      <c r="DDO21" s="69"/>
      <c r="DDP21" s="69"/>
      <c r="DDQ21" s="69"/>
      <c r="DDR21" s="69"/>
      <c r="DDS21" s="69"/>
      <c r="DDT21" s="69"/>
      <c r="DDU21" s="69"/>
      <c r="DDV21" s="69"/>
      <c r="DDW21" s="69"/>
      <c r="DDX21" s="69"/>
      <c r="DDY21" s="69"/>
      <c r="DDZ21" s="69"/>
      <c r="DEA21" s="69"/>
      <c r="DEB21" s="69"/>
      <c r="DEC21" s="69"/>
      <c r="DED21" s="69"/>
      <c r="DEE21" s="69"/>
      <c r="DEF21" s="69"/>
      <c r="DEG21" s="69"/>
      <c r="DEH21" s="69"/>
      <c r="DEI21" s="69"/>
      <c r="DEJ21" s="69"/>
      <c r="DEK21" s="69"/>
      <c r="DEL21" s="69"/>
      <c r="DEM21" s="69"/>
      <c r="DEN21" s="69"/>
      <c r="DEO21" s="69"/>
      <c r="DEP21" s="69"/>
      <c r="DEQ21" s="69"/>
      <c r="DER21" s="69"/>
      <c r="DES21" s="69"/>
      <c r="DET21" s="69"/>
      <c r="DEU21" s="69"/>
      <c r="DEV21" s="69"/>
      <c r="DEW21" s="69"/>
      <c r="DEX21" s="69"/>
      <c r="DEY21" s="69"/>
      <c r="DEZ21" s="69"/>
      <c r="DFA21" s="69"/>
      <c r="DFB21" s="69"/>
      <c r="DFC21" s="69"/>
      <c r="DFD21" s="69"/>
      <c r="DFE21" s="69"/>
      <c r="DFF21" s="69"/>
      <c r="DFG21" s="69"/>
      <c r="DFH21" s="69"/>
      <c r="DFI21" s="69"/>
      <c r="DFJ21" s="69"/>
      <c r="DFK21" s="69"/>
      <c r="DFL21" s="69"/>
      <c r="DFM21" s="69"/>
      <c r="DFN21" s="69"/>
      <c r="DFO21" s="69"/>
      <c r="DFP21" s="69"/>
      <c r="DFQ21" s="69"/>
      <c r="DFR21" s="69"/>
      <c r="DFS21" s="69"/>
      <c r="DFT21" s="69"/>
      <c r="DFU21" s="69"/>
      <c r="DFV21" s="69"/>
      <c r="DFW21" s="69"/>
      <c r="DFX21" s="69"/>
      <c r="DFY21" s="69"/>
      <c r="DFZ21" s="69"/>
      <c r="DGA21" s="69"/>
      <c r="DGB21" s="69"/>
      <c r="DGC21" s="69"/>
      <c r="DGD21" s="69"/>
      <c r="DGE21" s="69"/>
      <c r="DGF21" s="69"/>
      <c r="DGG21" s="69"/>
      <c r="DGH21" s="69"/>
      <c r="DGI21" s="69"/>
      <c r="DGJ21" s="69"/>
      <c r="DGK21" s="69"/>
      <c r="DGL21" s="69"/>
      <c r="DGM21" s="69"/>
      <c r="DGN21" s="69"/>
      <c r="DGO21" s="69"/>
      <c r="DGP21" s="69"/>
      <c r="DGQ21" s="69"/>
      <c r="DGR21" s="69"/>
      <c r="DGS21" s="69"/>
      <c r="DGT21" s="69"/>
      <c r="DGU21" s="69"/>
      <c r="DGV21" s="69"/>
      <c r="DGW21" s="69"/>
      <c r="DGX21" s="69"/>
      <c r="DGY21" s="69"/>
      <c r="DGZ21" s="69"/>
      <c r="DHA21" s="69"/>
      <c r="DHB21" s="69"/>
      <c r="DHC21" s="69"/>
      <c r="DHD21" s="69"/>
      <c r="DHE21" s="69"/>
      <c r="DHF21" s="69"/>
      <c r="DHG21" s="69"/>
      <c r="DHH21" s="69"/>
      <c r="DHI21" s="69"/>
      <c r="DHJ21" s="69"/>
      <c r="DHK21" s="69"/>
      <c r="DHL21" s="69"/>
      <c r="DHM21" s="69"/>
      <c r="DHN21" s="69"/>
      <c r="DHO21" s="69"/>
      <c r="DHP21" s="69"/>
      <c r="DHQ21" s="69"/>
      <c r="DHR21" s="69"/>
      <c r="DHS21" s="69"/>
      <c r="DHT21" s="69"/>
      <c r="DHU21" s="69"/>
      <c r="DHV21" s="69"/>
      <c r="DHW21" s="69"/>
      <c r="DHX21" s="69"/>
      <c r="DHY21" s="69"/>
      <c r="DHZ21" s="69"/>
      <c r="DIA21" s="69"/>
      <c r="DIB21" s="69"/>
      <c r="DIC21" s="69"/>
      <c r="DID21" s="69"/>
      <c r="DIE21" s="69"/>
      <c r="DIF21" s="69"/>
      <c r="DIG21" s="69"/>
      <c r="DIH21" s="69"/>
      <c r="DII21" s="69"/>
      <c r="DIJ21" s="69"/>
      <c r="DIK21" s="69"/>
      <c r="DIL21" s="69"/>
      <c r="DIM21" s="69"/>
      <c r="DIN21" s="69"/>
      <c r="DIO21" s="69"/>
      <c r="DIP21" s="69"/>
      <c r="DIQ21" s="69"/>
      <c r="DIR21" s="69"/>
      <c r="DIS21" s="69"/>
      <c r="DIT21" s="69"/>
      <c r="DIU21" s="69"/>
      <c r="DIV21" s="69"/>
      <c r="DIW21" s="69"/>
      <c r="DIX21" s="69"/>
      <c r="DIY21" s="69"/>
      <c r="DIZ21" s="69"/>
      <c r="DJA21" s="69"/>
      <c r="DJB21" s="69"/>
      <c r="DJC21" s="69"/>
      <c r="DJD21" s="69"/>
      <c r="DJE21" s="69"/>
      <c r="DJF21" s="69"/>
      <c r="DJG21" s="69"/>
      <c r="DJH21" s="69"/>
      <c r="DJI21" s="69"/>
      <c r="DJJ21" s="69"/>
      <c r="DJK21" s="69"/>
      <c r="DJL21" s="69"/>
      <c r="DJM21" s="69"/>
      <c r="DJN21" s="69"/>
      <c r="DJO21" s="69"/>
      <c r="DJP21" s="69"/>
      <c r="DJQ21" s="69"/>
      <c r="DJR21" s="69"/>
      <c r="DJS21" s="69"/>
      <c r="DJT21" s="69"/>
      <c r="DJU21" s="69"/>
      <c r="DJV21" s="69"/>
      <c r="DJW21" s="69"/>
      <c r="DJX21" s="69"/>
      <c r="DJY21" s="69"/>
      <c r="DJZ21" s="69"/>
      <c r="DKA21" s="69"/>
      <c r="DKB21" s="69"/>
      <c r="DKC21" s="69"/>
      <c r="DKD21" s="69"/>
      <c r="DKE21" s="69"/>
      <c r="DKF21" s="69"/>
      <c r="DKG21" s="69"/>
      <c r="DKH21" s="69"/>
      <c r="DKI21" s="69"/>
      <c r="DKJ21" s="69"/>
      <c r="DKK21" s="69"/>
      <c r="DKL21" s="69"/>
      <c r="DKM21" s="69"/>
      <c r="DKN21" s="69"/>
      <c r="DKO21" s="69"/>
      <c r="DKP21" s="69"/>
      <c r="DKQ21" s="69"/>
      <c r="DKR21" s="69"/>
      <c r="DKS21" s="69"/>
      <c r="DKT21" s="69"/>
      <c r="DKU21" s="69"/>
      <c r="DKV21" s="69"/>
      <c r="DKW21" s="69"/>
      <c r="DKX21" s="69"/>
      <c r="DKY21" s="69"/>
      <c r="DKZ21" s="69"/>
      <c r="DLA21" s="69"/>
      <c r="DLB21" s="69"/>
      <c r="DLC21" s="69"/>
      <c r="DLD21" s="69"/>
      <c r="DLE21" s="69"/>
      <c r="DLF21" s="69"/>
      <c r="DLG21" s="69"/>
      <c r="DLH21" s="69"/>
      <c r="DLI21" s="69"/>
      <c r="DLJ21" s="69"/>
      <c r="DLK21" s="69"/>
      <c r="DLL21" s="69"/>
      <c r="DLM21" s="69"/>
      <c r="DLN21" s="69"/>
      <c r="DLO21" s="69"/>
      <c r="DLP21" s="69"/>
      <c r="DLQ21" s="69"/>
      <c r="DLR21" s="69"/>
      <c r="DLS21" s="69"/>
      <c r="DLT21" s="69"/>
      <c r="DLU21" s="69"/>
      <c r="DLV21" s="69"/>
      <c r="DLW21" s="69"/>
      <c r="DLX21" s="69"/>
      <c r="DLY21" s="69"/>
      <c r="DLZ21" s="69"/>
      <c r="DMA21" s="69"/>
      <c r="DMB21" s="69"/>
      <c r="DMC21" s="69"/>
      <c r="DMD21" s="69"/>
      <c r="DME21" s="69"/>
      <c r="DMF21" s="69"/>
      <c r="DMG21" s="69"/>
      <c r="DMH21" s="69"/>
      <c r="DMI21" s="69"/>
      <c r="DMJ21" s="69"/>
      <c r="DMK21" s="69"/>
      <c r="DML21" s="69"/>
      <c r="DMM21" s="69"/>
      <c r="DMN21" s="69"/>
      <c r="DMO21" s="69"/>
      <c r="DMP21" s="69"/>
      <c r="DMQ21" s="69"/>
      <c r="DMR21" s="69"/>
      <c r="DMS21" s="69"/>
      <c r="DMT21" s="69"/>
      <c r="DMU21" s="69"/>
      <c r="DMV21" s="69"/>
      <c r="DMW21" s="69"/>
      <c r="DMX21" s="69"/>
      <c r="DMY21" s="69"/>
      <c r="DMZ21" s="69"/>
      <c r="DNA21" s="69"/>
      <c r="DNB21" s="69"/>
      <c r="DNC21" s="69"/>
      <c r="DND21" s="69"/>
      <c r="DNE21" s="69"/>
      <c r="DNF21" s="69"/>
      <c r="DNG21" s="69"/>
      <c r="DNH21" s="69"/>
      <c r="DNI21" s="69"/>
      <c r="DNJ21" s="69"/>
      <c r="DNK21" s="69"/>
      <c r="DNL21" s="69"/>
      <c r="DNM21" s="69"/>
      <c r="DNN21" s="69"/>
      <c r="DNO21" s="69"/>
      <c r="DNP21" s="69"/>
      <c r="DNQ21" s="69"/>
      <c r="DNR21" s="69"/>
      <c r="DNS21" s="69"/>
      <c r="DNT21" s="69"/>
      <c r="DNU21" s="69"/>
      <c r="DNV21" s="69"/>
      <c r="DNW21" s="69"/>
      <c r="DNX21" s="69"/>
      <c r="DNY21" s="69"/>
      <c r="DNZ21" s="69"/>
      <c r="DOA21" s="69"/>
      <c r="DOB21" s="69"/>
      <c r="DOC21" s="69"/>
      <c r="DOD21" s="69"/>
      <c r="DOE21" s="69"/>
      <c r="DOF21" s="69"/>
      <c r="DOG21" s="69"/>
      <c r="DOH21" s="69"/>
      <c r="DOI21" s="69"/>
      <c r="DOJ21" s="69"/>
      <c r="DOK21" s="69"/>
      <c r="DOL21" s="69"/>
      <c r="DOM21" s="69"/>
      <c r="DON21" s="69"/>
      <c r="DOO21" s="69"/>
      <c r="DOP21" s="69"/>
      <c r="DOQ21" s="69"/>
      <c r="DOR21" s="69"/>
      <c r="DOS21" s="69"/>
      <c r="DOT21" s="69"/>
      <c r="DOU21" s="69"/>
      <c r="DOV21" s="69"/>
      <c r="DOW21" s="69"/>
      <c r="DOX21" s="69"/>
      <c r="DOY21" s="69"/>
      <c r="DOZ21" s="69"/>
      <c r="DPA21" s="69"/>
      <c r="DPB21" s="69"/>
      <c r="DPC21" s="69"/>
      <c r="DPD21" s="69"/>
      <c r="DPE21" s="69"/>
      <c r="DPF21" s="69"/>
      <c r="DPG21" s="69"/>
      <c r="DPH21" s="69"/>
      <c r="DPI21" s="69"/>
      <c r="DPJ21" s="69"/>
      <c r="DPK21" s="69"/>
      <c r="DPL21" s="69"/>
      <c r="DPM21" s="69"/>
      <c r="DPN21" s="69"/>
      <c r="DPO21" s="69"/>
      <c r="DPP21" s="69"/>
      <c r="DPQ21" s="69"/>
      <c r="DPR21" s="69"/>
      <c r="DPS21" s="69"/>
      <c r="DPT21" s="69"/>
      <c r="DPU21" s="69"/>
      <c r="DPV21" s="69"/>
      <c r="DPW21" s="69"/>
      <c r="DPX21" s="69"/>
      <c r="DPY21" s="69"/>
      <c r="DPZ21" s="69"/>
      <c r="DQA21" s="69"/>
      <c r="DQB21" s="69"/>
      <c r="DQC21" s="69"/>
      <c r="DQD21" s="69"/>
      <c r="DQE21" s="69"/>
      <c r="DQF21" s="69"/>
      <c r="DQG21" s="69"/>
      <c r="DQH21" s="69"/>
      <c r="DQI21" s="69"/>
      <c r="DQJ21" s="69"/>
      <c r="DQK21" s="69"/>
      <c r="DQL21" s="69"/>
      <c r="DQM21" s="69"/>
      <c r="DQN21" s="69"/>
      <c r="DQO21" s="69"/>
      <c r="DQP21" s="69"/>
      <c r="DQQ21" s="69"/>
      <c r="DQR21" s="69"/>
      <c r="DQS21" s="69"/>
      <c r="DQT21" s="69"/>
      <c r="DQU21" s="69"/>
      <c r="DQV21" s="69"/>
      <c r="DQW21" s="69"/>
      <c r="DQX21" s="69"/>
      <c r="DQY21" s="69"/>
      <c r="DQZ21" s="69"/>
      <c r="DRA21" s="69"/>
      <c r="DRB21" s="69"/>
      <c r="DRC21" s="69"/>
      <c r="DRD21" s="69"/>
      <c r="DRE21" s="69"/>
      <c r="DRF21" s="69"/>
      <c r="DRG21" s="69"/>
      <c r="DRH21" s="69"/>
      <c r="DRI21" s="69"/>
      <c r="DRJ21" s="69"/>
      <c r="DRK21" s="69"/>
      <c r="DRL21" s="69"/>
      <c r="DRM21" s="69"/>
      <c r="DRN21" s="69"/>
      <c r="DRO21" s="69"/>
      <c r="DRP21" s="69"/>
      <c r="DRQ21" s="69"/>
      <c r="DRR21" s="69"/>
      <c r="DRS21" s="69"/>
      <c r="DRT21" s="69"/>
      <c r="DRU21" s="69"/>
      <c r="DRV21" s="69"/>
      <c r="DRW21" s="69"/>
      <c r="DRX21" s="69"/>
      <c r="DRY21" s="69"/>
      <c r="DRZ21" s="69"/>
      <c r="DSA21" s="69"/>
      <c r="DSB21" s="69"/>
      <c r="DSC21" s="69"/>
      <c r="DSD21" s="69"/>
      <c r="DSE21" s="69"/>
      <c r="DSF21" s="69"/>
      <c r="DSG21" s="69"/>
      <c r="DSH21" s="69"/>
      <c r="DSI21" s="69"/>
      <c r="DSJ21" s="69"/>
      <c r="DSK21" s="69"/>
      <c r="DSL21" s="69"/>
      <c r="DSM21" s="69"/>
      <c r="DSN21" s="69"/>
      <c r="DSO21" s="69"/>
      <c r="DSP21" s="69"/>
      <c r="DSQ21" s="69"/>
      <c r="DSR21" s="69"/>
      <c r="DSS21" s="69"/>
      <c r="DST21" s="69"/>
      <c r="DSU21" s="69"/>
      <c r="DSV21" s="69"/>
      <c r="DSW21" s="69"/>
      <c r="DSX21" s="69"/>
      <c r="DSY21" s="69"/>
      <c r="DSZ21" s="69"/>
      <c r="DTA21" s="69"/>
      <c r="DTB21" s="69"/>
      <c r="DTC21" s="69"/>
      <c r="DTD21" s="69"/>
      <c r="DTE21" s="69"/>
      <c r="DTF21" s="69"/>
      <c r="DTG21" s="69"/>
      <c r="DTH21" s="69"/>
      <c r="DTI21" s="69"/>
      <c r="DTJ21" s="69"/>
      <c r="DTK21" s="69"/>
      <c r="DTL21" s="69"/>
      <c r="DTM21" s="69"/>
      <c r="DTN21" s="69"/>
      <c r="DTO21" s="69"/>
      <c r="DTP21" s="69"/>
      <c r="DTQ21" s="69"/>
      <c r="DTR21" s="69"/>
      <c r="DTS21" s="69"/>
      <c r="DTT21" s="69"/>
      <c r="DTU21" s="69"/>
      <c r="DTV21" s="69"/>
      <c r="DTW21" s="69"/>
      <c r="DTX21" s="69"/>
      <c r="DTY21" s="69"/>
      <c r="DTZ21" s="69"/>
      <c r="DUA21" s="69"/>
      <c r="DUB21" s="69"/>
      <c r="DUC21" s="69"/>
      <c r="DUD21" s="69"/>
      <c r="DUE21" s="69"/>
      <c r="DUF21" s="69"/>
      <c r="DUG21" s="69"/>
      <c r="DUH21" s="69"/>
      <c r="DUI21" s="69"/>
      <c r="DUJ21" s="69"/>
      <c r="DUK21" s="69"/>
      <c r="DUL21" s="69"/>
      <c r="DUM21" s="69"/>
      <c r="DUN21" s="69"/>
      <c r="DUO21" s="69"/>
      <c r="DUP21" s="69"/>
      <c r="DUQ21" s="69"/>
      <c r="DUR21" s="69"/>
      <c r="DUS21" s="69"/>
      <c r="DUT21" s="69"/>
      <c r="DUU21" s="69"/>
      <c r="DUV21" s="69"/>
      <c r="DUW21" s="69"/>
      <c r="DUX21" s="69"/>
      <c r="DUY21" s="69"/>
      <c r="DUZ21" s="69"/>
      <c r="DVA21" s="69"/>
      <c r="DVB21" s="69"/>
      <c r="DVC21" s="69"/>
      <c r="DVD21" s="69"/>
      <c r="DVE21" s="69"/>
      <c r="DVF21" s="69"/>
      <c r="DVG21" s="69"/>
      <c r="DVH21" s="69"/>
      <c r="DVI21" s="69"/>
      <c r="DVJ21" s="69"/>
      <c r="DVK21" s="69"/>
      <c r="DVL21" s="69"/>
      <c r="DVM21" s="69"/>
      <c r="DVN21" s="69"/>
      <c r="DVO21" s="69"/>
      <c r="DVP21" s="69"/>
      <c r="DVQ21" s="69"/>
      <c r="DVR21" s="69"/>
      <c r="DVS21" s="69"/>
      <c r="DVT21" s="69"/>
      <c r="DVU21" s="69"/>
      <c r="DVV21" s="69"/>
      <c r="DVW21" s="69"/>
      <c r="DVX21" s="69"/>
      <c r="DVY21" s="69"/>
      <c r="DVZ21" s="69"/>
      <c r="DWA21" s="69"/>
      <c r="DWB21" s="69"/>
      <c r="DWC21" s="69"/>
      <c r="DWD21" s="69"/>
      <c r="DWE21" s="69"/>
      <c r="DWF21" s="69"/>
      <c r="DWG21" s="69"/>
      <c r="DWH21" s="69"/>
      <c r="DWI21" s="69"/>
      <c r="DWJ21" s="69"/>
      <c r="DWK21" s="69"/>
      <c r="DWL21" s="69"/>
      <c r="DWM21" s="69"/>
      <c r="DWN21" s="69"/>
      <c r="DWO21" s="69"/>
      <c r="DWP21" s="69"/>
      <c r="DWQ21" s="69"/>
      <c r="DWR21" s="69"/>
      <c r="DWS21" s="69"/>
      <c r="DWT21" s="69"/>
      <c r="DWU21" s="69"/>
      <c r="DWV21" s="69"/>
      <c r="DWW21" s="69"/>
      <c r="DWX21" s="69"/>
      <c r="DWY21" s="69"/>
      <c r="DWZ21" s="69"/>
      <c r="DXA21" s="69"/>
      <c r="DXB21" s="69"/>
      <c r="DXC21" s="69"/>
      <c r="DXD21" s="69"/>
      <c r="DXE21" s="69"/>
      <c r="DXF21" s="69"/>
      <c r="DXG21" s="69"/>
      <c r="DXH21" s="69"/>
      <c r="DXI21" s="69"/>
      <c r="DXJ21" s="69"/>
      <c r="DXK21" s="69"/>
      <c r="DXL21" s="69"/>
      <c r="DXM21" s="69"/>
      <c r="DXN21" s="69"/>
      <c r="DXO21" s="69"/>
      <c r="DXP21" s="69"/>
      <c r="DXQ21" s="69"/>
      <c r="DXR21" s="69"/>
      <c r="DXS21" s="69"/>
      <c r="DXT21" s="69"/>
      <c r="DXU21" s="69"/>
      <c r="DXV21" s="69"/>
      <c r="DXW21" s="69"/>
      <c r="DXX21" s="69"/>
      <c r="DXY21" s="69"/>
      <c r="DXZ21" s="69"/>
      <c r="DYA21" s="69"/>
      <c r="DYB21" s="69"/>
      <c r="DYC21" s="69"/>
      <c r="DYD21" s="69"/>
      <c r="DYE21" s="69"/>
      <c r="DYF21" s="69"/>
      <c r="DYG21" s="69"/>
      <c r="DYH21" s="69"/>
      <c r="DYI21" s="69"/>
      <c r="DYJ21" s="69"/>
      <c r="DYK21" s="69"/>
      <c r="DYL21" s="69"/>
      <c r="DYM21" s="69"/>
      <c r="DYN21" s="69"/>
      <c r="DYO21" s="69"/>
      <c r="DYP21" s="69"/>
      <c r="DYQ21" s="69"/>
      <c r="DYR21" s="69"/>
      <c r="DYS21" s="69"/>
      <c r="DYT21" s="69"/>
      <c r="DYU21" s="69"/>
      <c r="DYV21" s="69"/>
      <c r="DYW21" s="69"/>
      <c r="DYX21" s="69"/>
      <c r="DYY21" s="69"/>
      <c r="DYZ21" s="69"/>
      <c r="DZA21" s="69"/>
      <c r="DZB21" s="69"/>
      <c r="DZC21" s="69"/>
      <c r="DZD21" s="69"/>
      <c r="DZE21" s="69"/>
      <c r="DZF21" s="69"/>
      <c r="DZG21" s="69"/>
      <c r="DZH21" s="69"/>
      <c r="DZI21" s="69"/>
      <c r="DZJ21" s="69"/>
      <c r="DZK21" s="69"/>
      <c r="DZL21" s="69"/>
      <c r="DZM21" s="69"/>
      <c r="DZN21" s="69"/>
      <c r="DZO21" s="69"/>
      <c r="DZP21" s="69"/>
      <c r="DZQ21" s="69"/>
      <c r="DZR21" s="69"/>
      <c r="DZS21" s="69"/>
      <c r="DZT21" s="69"/>
      <c r="DZU21" s="69"/>
      <c r="DZV21" s="69"/>
      <c r="DZW21" s="69"/>
      <c r="DZX21" s="69"/>
      <c r="DZY21" s="69"/>
      <c r="DZZ21" s="69"/>
      <c r="EAA21" s="69"/>
      <c r="EAB21" s="69"/>
      <c r="EAC21" s="69"/>
      <c r="EAD21" s="69"/>
      <c r="EAE21" s="69"/>
      <c r="EAF21" s="69"/>
      <c r="EAG21" s="69"/>
      <c r="EAH21" s="69"/>
      <c r="EAI21" s="69"/>
      <c r="EAJ21" s="69"/>
      <c r="EAK21" s="69"/>
      <c r="EAL21" s="69"/>
      <c r="EAM21" s="69"/>
      <c r="EAN21" s="69"/>
      <c r="EAO21" s="69"/>
      <c r="EAP21" s="69"/>
      <c r="EAQ21" s="69"/>
      <c r="EAR21" s="69"/>
      <c r="EAS21" s="69"/>
      <c r="EAT21" s="69"/>
      <c r="EAU21" s="69"/>
      <c r="EAV21" s="69"/>
      <c r="EAW21" s="69"/>
      <c r="EAX21" s="69"/>
      <c r="EAY21" s="69"/>
      <c r="EAZ21" s="69"/>
      <c r="EBA21" s="69"/>
      <c r="EBB21" s="69"/>
      <c r="EBC21" s="69"/>
      <c r="EBD21" s="69"/>
      <c r="EBE21" s="69"/>
      <c r="EBF21" s="69"/>
      <c r="EBG21" s="69"/>
      <c r="EBH21" s="69"/>
      <c r="EBI21" s="69"/>
      <c r="EBJ21" s="69"/>
      <c r="EBK21" s="69"/>
      <c r="EBL21" s="69"/>
      <c r="EBM21" s="69"/>
      <c r="EBN21" s="69"/>
      <c r="EBO21" s="69"/>
      <c r="EBP21" s="69"/>
      <c r="EBQ21" s="69"/>
      <c r="EBR21" s="69"/>
      <c r="EBS21" s="69"/>
      <c r="EBT21" s="69"/>
      <c r="EBU21" s="69"/>
      <c r="EBV21" s="69"/>
      <c r="EBW21" s="69"/>
      <c r="EBX21" s="69"/>
      <c r="EBY21" s="69"/>
      <c r="EBZ21" s="69"/>
      <c r="ECA21" s="69"/>
      <c r="ECB21" s="69"/>
      <c r="ECC21" s="69"/>
      <c r="ECD21" s="69"/>
      <c r="ECE21" s="69"/>
      <c r="ECF21" s="69"/>
      <c r="ECG21" s="69"/>
      <c r="ECH21" s="69"/>
      <c r="ECI21" s="69"/>
      <c r="ECJ21" s="69"/>
      <c r="ECK21" s="69"/>
      <c r="ECL21" s="69"/>
      <c r="ECM21" s="69"/>
      <c r="ECN21" s="69"/>
      <c r="ECO21" s="69"/>
      <c r="ECP21" s="69"/>
      <c r="ECQ21" s="69"/>
      <c r="ECR21" s="69"/>
      <c r="ECS21" s="69"/>
      <c r="ECT21" s="69"/>
      <c r="ECU21" s="69"/>
      <c r="ECV21" s="69"/>
      <c r="ECW21" s="69"/>
      <c r="ECX21" s="69"/>
      <c r="ECY21" s="69"/>
      <c r="ECZ21" s="69"/>
      <c r="EDA21" s="69"/>
      <c r="EDB21" s="69"/>
      <c r="EDC21" s="69"/>
      <c r="EDD21" s="69"/>
      <c r="EDE21" s="69"/>
      <c r="EDF21" s="69"/>
      <c r="EDG21" s="69"/>
      <c r="EDH21" s="69"/>
      <c r="EDI21" s="69"/>
      <c r="EDJ21" s="69"/>
      <c r="EDK21" s="69"/>
      <c r="EDL21" s="69"/>
      <c r="EDM21" s="69"/>
      <c r="EDN21" s="69"/>
      <c r="EDO21" s="69"/>
      <c r="EDP21" s="69"/>
      <c r="EDQ21" s="69"/>
      <c r="EDR21" s="69"/>
      <c r="EDS21" s="69"/>
      <c r="EDT21" s="69"/>
      <c r="EDU21" s="69"/>
      <c r="EDV21" s="69"/>
      <c r="EDW21" s="69"/>
      <c r="EDX21" s="69"/>
      <c r="EDY21" s="69"/>
      <c r="EDZ21" s="69"/>
      <c r="EEA21" s="69"/>
      <c r="EEB21" s="69"/>
      <c r="EEC21" s="69"/>
      <c r="EED21" s="69"/>
      <c r="EEE21" s="69"/>
      <c r="EEF21" s="69"/>
      <c r="EEG21" s="69"/>
      <c r="EEH21" s="69"/>
      <c r="EEI21" s="69"/>
      <c r="EEJ21" s="69"/>
      <c r="EEK21" s="69"/>
      <c r="EEL21" s="69"/>
      <c r="EEM21" s="69"/>
      <c r="EEN21" s="69"/>
      <c r="EEO21" s="69"/>
      <c r="EEP21" s="69"/>
      <c r="EEQ21" s="69"/>
      <c r="EER21" s="69"/>
      <c r="EES21" s="69"/>
      <c r="EET21" s="69"/>
      <c r="EEU21" s="69"/>
      <c r="EEV21" s="69"/>
      <c r="EEW21" s="69"/>
      <c r="EEX21" s="69"/>
      <c r="EEY21" s="69"/>
      <c r="EEZ21" s="69"/>
      <c r="EFA21" s="69"/>
      <c r="EFB21" s="69"/>
      <c r="EFC21" s="69"/>
      <c r="EFD21" s="69"/>
      <c r="EFE21" s="69"/>
      <c r="EFF21" s="69"/>
      <c r="EFG21" s="69"/>
      <c r="EFH21" s="69"/>
      <c r="EFI21" s="69"/>
      <c r="EFJ21" s="69"/>
      <c r="EFK21" s="69"/>
      <c r="EFL21" s="69"/>
      <c r="EFM21" s="69"/>
      <c r="EFN21" s="69"/>
      <c r="EFO21" s="69"/>
      <c r="EFP21" s="69"/>
      <c r="EFQ21" s="69"/>
      <c r="EFR21" s="69"/>
      <c r="EFS21" s="69"/>
      <c r="EFT21" s="69"/>
      <c r="EFU21" s="69"/>
      <c r="EFV21" s="69"/>
      <c r="EFW21" s="69"/>
      <c r="EFX21" s="69"/>
      <c r="EFY21" s="69"/>
      <c r="EFZ21" s="69"/>
      <c r="EGA21" s="69"/>
      <c r="EGB21" s="69"/>
      <c r="EGC21" s="69"/>
      <c r="EGD21" s="69"/>
      <c r="EGE21" s="69"/>
      <c r="EGF21" s="69"/>
      <c r="EGG21" s="69"/>
      <c r="EGH21" s="69"/>
      <c r="EGI21" s="69"/>
      <c r="EGJ21" s="69"/>
      <c r="EGK21" s="69"/>
      <c r="EGL21" s="69"/>
      <c r="EGM21" s="69"/>
      <c r="EGN21" s="69"/>
      <c r="EGO21" s="69"/>
      <c r="EGP21" s="69"/>
      <c r="EGQ21" s="69"/>
      <c r="EGR21" s="69"/>
      <c r="EGS21" s="69"/>
      <c r="EGT21" s="69"/>
      <c r="EGU21" s="69"/>
      <c r="EGV21" s="69"/>
      <c r="EGW21" s="69"/>
      <c r="EGX21" s="69"/>
      <c r="EGY21" s="69"/>
      <c r="EGZ21" s="69"/>
      <c r="EHA21" s="69"/>
      <c r="EHB21" s="69"/>
      <c r="EHC21" s="69"/>
      <c r="EHD21" s="69"/>
      <c r="EHE21" s="69"/>
      <c r="EHF21" s="69"/>
      <c r="EHG21" s="69"/>
      <c r="EHH21" s="69"/>
      <c r="EHI21" s="69"/>
      <c r="EHJ21" s="69"/>
      <c r="EHK21" s="69"/>
      <c r="EHL21" s="69"/>
      <c r="EHM21" s="69"/>
      <c r="EHN21" s="69"/>
      <c r="EHO21" s="69"/>
      <c r="EHP21" s="69"/>
      <c r="EHQ21" s="69"/>
      <c r="EHR21" s="69"/>
      <c r="EHS21" s="69"/>
      <c r="EHT21" s="69"/>
      <c r="EHU21" s="69"/>
      <c r="EHV21" s="69"/>
      <c r="EHW21" s="69"/>
      <c r="EHX21" s="69"/>
      <c r="EHY21" s="69"/>
      <c r="EHZ21" s="69"/>
      <c r="EIA21" s="69"/>
      <c r="EIB21" s="69"/>
      <c r="EIC21" s="69"/>
      <c r="EID21" s="69"/>
      <c r="EIE21" s="69"/>
      <c r="EIF21" s="69"/>
      <c r="EIG21" s="69"/>
      <c r="EIH21" s="69"/>
      <c r="EII21" s="69"/>
      <c r="EIJ21" s="69"/>
      <c r="EIK21" s="69"/>
      <c r="EIL21" s="69"/>
      <c r="EIM21" s="69"/>
      <c r="EIN21" s="69"/>
      <c r="EIO21" s="69"/>
      <c r="EIP21" s="69"/>
      <c r="EIQ21" s="69"/>
      <c r="EIR21" s="69"/>
      <c r="EIS21" s="69"/>
      <c r="EIT21" s="69"/>
      <c r="EIU21" s="69"/>
      <c r="EIV21" s="69"/>
      <c r="EIW21" s="69"/>
      <c r="EIX21" s="69"/>
      <c r="EIY21" s="69"/>
      <c r="EIZ21" s="69"/>
      <c r="EJA21" s="69"/>
      <c r="EJB21" s="69"/>
      <c r="EJC21" s="69"/>
      <c r="EJD21" s="69"/>
      <c r="EJE21" s="69"/>
      <c r="EJF21" s="69"/>
      <c r="EJG21" s="69"/>
      <c r="EJH21" s="69"/>
      <c r="EJI21" s="69"/>
      <c r="EJJ21" s="69"/>
      <c r="EJK21" s="69"/>
      <c r="EJL21" s="69"/>
      <c r="EJM21" s="69"/>
      <c r="EJN21" s="69"/>
      <c r="EJO21" s="69"/>
      <c r="EJP21" s="69"/>
      <c r="EJQ21" s="69"/>
      <c r="EJR21" s="69"/>
      <c r="EJS21" s="69"/>
      <c r="EJT21" s="69"/>
      <c r="EJU21" s="69"/>
      <c r="EJV21" s="69"/>
      <c r="EJW21" s="69"/>
      <c r="EJX21" s="69"/>
      <c r="EJY21" s="69"/>
      <c r="EJZ21" s="69"/>
      <c r="EKA21" s="69"/>
      <c r="EKB21" s="69"/>
      <c r="EKC21" s="69"/>
      <c r="EKD21" s="69"/>
      <c r="EKE21" s="69"/>
      <c r="EKF21" s="69"/>
      <c r="EKG21" s="69"/>
      <c r="EKH21" s="69"/>
      <c r="EKI21" s="69"/>
      <c r="EKJ21" s="69"/>
      <c r="EKK21" s="69"/>
      <c r="EKL21" s="69"/>
      <c r="EKM21" s="69"/>
      <c r="EKN21" s="69"/>
      <c r="EKO21" s="69"/>
      <c r="EKP21" s="69"/>
      <c r="EKQ21" s="69"/>
      <c r="EKR21" s="69"/>
      <c r="EKS21" s="69"/>
      <c r="EKT21" s="69"/>
      <c r="EKU21" s="69"/>
      <c r="EKV21" s="69"/>
      <c r="EKW21" s="69"/>
      <c r="EKX21" s="69"/>
      <c r="EKY21" s="69"/>
      <c r="EKZ21" s="69"/>
      <c r="ELA21" s="69"/>
      <c r="ELB21" s="69"/>
      <c r="ELC21" s="69"/>
      <c r="ELD21" s="69"/>
      <c r="ELE21" s="69"/>
      <c r="ELF21" s="69"/>
      <c r="ELG21" s="69"/>
      <c r="ELH21" s="69"/>
      <c r="ELI21" s="69"/>
      <c r="ELJ21" s="69"/>
      <c r="ELK21" s="69"/>
      <c r="ELL21" s="69"/>
      <c r="ELM21" s="69"/>
      <c r="ELN21" s="69"/>
      <c r="ELO21" s="69"/>
      <c r="ELP21" s="69"/>
      <c r="ELQ21" s="69"/>
      <c r="ELR21" s="69"/>
      <c r="ELS21" s="69"/>
      <c r="ELT21" s="69"/>
      <c r="ELU21" s="69"/>
      <c r="ELV21" s="69"/>
      <c r="ELW21" s="69"/>
      <c r="ELX21" s="69"/>
      <c r="ELY21" s="69"/>
      <c r="ELZ21" s="69"/>
      <c r="EMA21" s="69"/>
      <c r="EMB21" s="69"/>
      <c r="EMC21" s="69"/>
      <c r="EMD21" s="69"/>
      <c r="EME21" s="69"/>
      <c r="EMF21" s="69"/>
      <c r="EMG21" s="69"/>
      <c r="EMH21" s="69"/>
      <c r="EMI21" s="69"/>
      <c r="EMJ21" s="69"/>
      <c r="EMK21" s="69"/>
      <c r="EML21" s="69"/>
      <c r="EMM21" s="69"/>
      <c r="EMN21" s="69"/>
      <c r="EMO21" s="69"/>
      <c r="EMP21" s="69"/>
      <c r="EMQ21" s="69"/>
      <c r="EMR21" s="69"/>
      <c r="EMS21" s="69"/>
      <c r="EMT21" s="69"/>
      <c r="EMU21" s="69"/>
      <c r="EMV21" s="69"/>
      <c r="EMW21" s="69"/>
      <c r="EMX21" s="69"/>
      <c r="EMY21" s="69"/>
      <c r="EMZ21" s="69"/>
      <c r="ENA21" s="69"/>
      <c r="ENB21" s="69"/>
      <c r="ENC21" s="69"/>
      <c r="END21" s="69"/>
      <c r="ENE21" s="69"/>
      <c r="ENF21" s="69"/>
      <c r="ENG21" s="69"/>
      <c r="ENH21" s="69"/>
      <c r="ENI21" s="69"/>
      <c r="ENJ21" s="69"/>
      <c r="ENK21" s="69"/>
      <c r="ENL21" s="69"/>
      <c r="ENM21" s="69"/>
      <c r="ENN21" s="69"/>
      <c r="ENO21" s="69"/>
      <c r="ENP21" s="69"/>
      <c r="ENQ21" s="69"/>
      <c r="ENR21" s="69"/>
      <c r="ENS21" s="69"/>
      <c r="ENT21" s="69"/>
      <c r="ENU21" s="69"/>
      <c r="ENV21" s="69"/>
      <c r="ENW21" s="69"/>
      <c r="ENX21" s="69"/>
      <c r="ENY21" s="69"/>
      <c r="ENZ21" s="69"/>
      <c r="EOA21" s="69"/>
      <c r="EOB21" s="69"/>
      <c r="EOC21" s="69"/>
      <c r="EOD21" s="69"/>
      <c r="EOE21" s="69"/>
      <c r="EOF21" s="69"/>
      <c r="EOG21" s="69"/>
      <c r="EOH21" s="69"/>
      <c r="EOI21" s="69"/>
      <c r="EOJ21" s="69"/>
      <c r="EOK21" s="69"/>
      <c r="EOL21" s="69"/>
      <c r="EOM21" s="69"/>
      <c r="EON21" s="69"/>
      <c r="EOO21" s="69"/>
      <c r="EOP21" s="69"/>
      <c r="EOQ21" s="69"/>
      <c r="EOR21" s="69"/>
      <c r="EOS21" s="69"/>
      <c r="EOT21" s="69"/>
      <c r="EOU21" s="69"/>
      <c r="EOV21" s="69"/>
      <c r="EOW21" s="69"/>
      <c r="EOX21" s="69"/>
      <c r="EOY21" s="69"/>
      <c r="EOZ21" s="69"/>
      <c r="EPA21" s="69"/>
      <c r="EPB21" s="69"/>
      <c r="EPC21" s="69"/>
      <c r="EPD21" s="69"/>
      <c r="EPE21" s="69"/>
      <c r="EPF21" s="69"/>
      <c r="EPG21" s="69"/>
      <c r="EPH21" s="69"/>
      <c r="EPI21" s="69"/>
      <c r="EPJ21" s="69"/>
      <c r="EPK21" s="69"/>
      <c r="EPL21" s="69"/>
      <c r="EPM21" s="69"/>
      <c r="EPN21" s="69"/>
      <c r="EPO21" s="69"/>
      <c r="EPP21" s="69"/>
      <c r="EPQ21" s="69"/>
      <c r="EPR21" s="69"/>
      <c r="EPS21" s="69"/>
      <c r="EPT21" s="69"/>
      <c r="EPU21" s="69"/>
      <c r="EPV21" s="69"/>
      <c r="EPW21" s="69"/>
      <c r="EPX21" s="69"/>
      <c r="EPY21" s="69"/>
      <c r="EPZ21" s="69"/>
      <c r="EQA21" s="69"/>
      <c r="EQB21" s="69"/>
      <c r="EQC21" s="69"/>
      <c r="EQD21" s="69"/>
      <c r="EQE21" s="69"/>
      <c r="EQF21" s="69"/>
      <c r="EQG21" s="69"/>
      <c r="EQH21" s="69"/>
      <c r="EQI21" s="69"/>
      <c r="EQJ21" s="69"/>
      <c r="EQK21" s="69"/>
      <c r="EQL21" s="69"/>
      <c r="EQM21" s="69"/>
      <c r="EQN21" s="69"/>
      <c r="EQO21" s="69"/>
      <c r="EQP21" s="69"/>
      <c r="EQQ21" s="69"/>
      <c r="EQR21" s="69"/>
      <c r="EQS21" s="69"/>
      <c r="EQT21" s="69"/>
      <c r="EQU21" s="69"/>
      <c r="EQV21" s="69"/>
      <c r="EQW21" s="69"/>
      <c r="EQX21" s="69"/>
      <c r="EQY21" s="69"/>
      <c r="EQZ21" s="69"/>
      <c r="ERA21" s="69"/>
      <c r="ERB21" s="69"/>
      <c r="ERC21" s="69"/>
      <c r="ERD21" s="69"/>
      <c r="ERE21" s="69"/>
      <c r="ERF21" s="69"/>
      <c r="ERG21" s="69"/>
      <c r="ERH21" s="69"/>
      <c r="ERI21" s="69"/>
      <c r="ERJ21" s="69"/>
      <c r="ERK21" s="69"/>
      <c r="ERL21" s="69"/>
      <c r="ERM21" s="69"/>
      <c r="ERN21" s="69"/>
      <c r="ERO21" s="69"/>
      <c r="ERP21" s="69"/>
      <c r="ERQ21" s="69"/>
      <c r="ERR21" s="69"/>
      <c r="ERS21" s="69"/>
      <c r="ERT21" s="69"/>
      <c r="ERU21" s="69"/>
      <c r="ERV21" s="69"/>
      <c r="ERW21" s="69"/>
      <c r="ERX21" s="69"/>
      <c r="ERY21" s="69"/>
      <c r="ERZ21" s="69"/>
      <c r="ESA21" s="69"/>
      <c r="ESB21" s="69"/>
      <c r="ESC21" s="69"/>
      <c r="ESD21" s="69"/>
      <c r="ESE21" s="69"/>
      <c r="ESF21" s="69"/>
      <c r="ESG21" s="69"/>
      <c r="ESH21" s="69"/>
      <c r="ESI21" s="69"/>
      <c r="ESJ21" s="69"/>
      <c r="ESK21" s="69"/>
      <c r="ESL21" s="69"/>
      <c r="ESM21" s="69"/>
      <c r="ESN21" s="69"/>
      <c r="ESO21" s="69"/>
      <c r="ESP21" s="69"/>
      <c r="ESQ21" s="69"/>
      <c r="ESR21" s="69"/>
      <c r="ESS21" s="69"/>
      <c r="EST21" s="69"/>
      <c r="ESU21" s="69"/>
      <c r="ESV21" s="69"/>
      <c r="ESW21" s="69"/>
      <c r="ESX21" s="69"/>
      <c r="ESY21" s="69"/>
      <c r="ESZ21" s="69"/>
      <c r="ETA21" s="69"/>
      <c r="ETB21" s="69"/>
      <c r="ETC21" s="69"/>
      <c r="ETD21" s="69"/>
      <c r="ETE21" s="69"/>
      <c r="ETF21" s="69"/>
      <c r="ETG21" s="69"/>
      <c r="ETH21" s="69"/>
      <c r="ETI21" s="69"/>
      <c r="ETJ21" s="69"/>
      <c r="ETK21" s="69"/>
      <c r="ETL21" s="69"/>
      <c r="ETM21" s="69"/>
      <c r="ETN21" s="69"/>
      <c r="ETO21" s="69"/>
      <c r="ETP21" s="69"/>
      <c r="ETQ21" s="69"/>
      <c r="ETR21" s="69"/>
      <c r="ETS21" s="69"/>
      <c r="ETT21" s="69"/>
      <c r="ETU21" s="69"/>
      <c r="ETV21" s="69"/>
      <c r="ETW21" s="69"/>
      <c r="ETX21" s="69"/>
      <c r="ETY21" s="69"/>
      <c r="ETZ21" s="69"/>
      <c r="EUA21" s="69"/>
      <c r="EUB21" s="69"/>
      <c r="EUC21" s="69"/>
      <c r="EUD21" s="69"/>
      <c r="EUE21" s="69"/>
      <c r="EUF21" s="69"/>
      <c r="EUG21" s="69"/>
      <c r="EUH21" s="69"/>
      <c r="EUI21" s="69"/>
      <c r="EUJ21" s="69"/>
      <c r="EUK21" s="69"/>
      <c r="EUL21" s="69"/>
      <c r="EUM21" s="69"/>
      <c r="EUN21" s="69"/>
      <c r="EUO21" s="69"/>
      <c r="EUP21" s="69"/>
      <c r="EUQ21" s="69"/>
      <c r="EUR21" s="69"/>
      <c r="EUS21" s="69"/>
      <c r="EUT21" s="69"/>
      <c r="EUU21" s="69"/>
      <c r="EUV21" s="69"/>
      <c r="EUW21" s="69"/>
      <c r="EUX21" s="69"/>
      <c r="EUY21" s="69"/>
      <c r="EUZ21" s="69"/>
      <c r="EVA21" s="69"/>
      <c r="EVB21" s="69"/>
      <c r="EVC21" s="69"/>
      <c r="EVD21" s="69"/>
      <c r="EVE21" s="69"/>
      <c r="EVF21" s="69"/>
      <c r="EVG21" s="69"/>
      <c r="EVH21" s="69"/>
      <c r="EVI21" s="69"/>
      <c r="EVJ21" s="69"/>
      <c r="EVK21" s="69"/>
      <c r="EVL21" s="69"/>
      <c r="EVM21" s="69"/>
      <c r="EVN21" s="69"/>
      <c r="EVO21" s="69"/>
      <c r="EVP21" s="69"/>
      <c r="EVQ21" s="69"/>
      <c r="EVR21" s="69"/>
      <c r="EVS21" s="69"/>
      <c r="EVT21" s="69"/>
      <c r="EVU21" s="69"/>
      <c r="EVV21" s="69"/>
      <c r="EVW21" s="69"/>
      <c r="EVX21" s="69"/>
      <c r="EVY21" s="69"/>
      <c r="EVZ21" s="69"/>
      <c r="EWA21" s="69"/>
      <c r="EWB21" s="69"/>
      <c r="EWC21" s="69"/>
      <c r="EWD21" s="69"/>
      <c r="EWE21" s="69"/>
      <c r="EWF21" s="69"/>
      <c r="EWG21" s="69"/>
      <c r="EWH21" s="69"/>
      <c r="EWI21" s="69"/>
      <c r="EWJ21" s="69"/>
      <c r="EWK21" s="69"/>
      <c r="EWL21" s="69"/>
      <c r="EWM21" s="69"/>
      <c r="EWN21" s="69"/>
      <c r="EWO21" s="69"/>
      <c r="EWP21" s="69"/>
      <c r="EWQ21" s="69"/>
      <c r="EWR21" s="69"/>
      <c r="EWS21" s="69"/>
      <c r="EWT21" s="69"/>
      <c r="EWU21" s="69"/>
      <c r="EWV21" s="69"/>
      <c r="EWW21" s="69"/>
      <c r="EWX21" s="69"/>
      <c r="EWY21" s="69"/>
      <c r="EWZ21" s="69"/>
      <c r="EXA21" s="69"/>
      <c r="EXB21" s="69"/>
      <c r="EXC21" s="69"/>
      <c r="EXD21" s="69"/>
      <c r="EXE21" s="69"/>
      <c r="EXF21" s="69"/>
      <c r="EXG21" s="69"/>
      <c r="EXH21" s="69"/>
      <c r="EXI21" s="69"/>
      <c r="EXJ21" s="69"/>
      <c r="EXK21" s="69"/>
      <c r="EXL21" s="69"/>
      <c r="EXM21" s="69"/>
      <c r="EXN21" s="69"/>
      <c r="EXO21" s="69"/>
      <c r="EXP21" s="69"/>
      <c r="EXQ21" s="69"/>
      <c r="EXR21" s="69"/>
      <c r="EXS21" s="69"/>
      <c r="EXT21" s="69"/>
      <c r="EXU21" s="69"/>
      <c r="EXV21" s="69"/>
      <c r="EXW21" s="69"/>
      <c r="EXX21" s="69"/>
      <c r="EXY21" s="69"/>
      <c r="EXZ21" s="69"/>
      <c r="EYA21" s="69"/>
      <c r="EYB21" s="69"/>
      <c r="EYC21" s="69"/>
      <c r="EYD21" s="69"/>
      <c r="EYE21" s="69"/>
      <c r="EYF21" s="69"/>
      <c r="EYG21" s="69"/>
      <c r="EYH21" s="69"/>
      <c r="EYI21" s="69"/>
      <c r="EYJ21" s="69"/>
      <c r="EYK21" s="69"/>
      <c r="EYL21" s="69"/>
      <c r="EYM21" s="69"/>
      <c r="EYN21" s="69"/>
      <c r="EYO21" s="69"/>
      <c r="EYP21" s="69"/>
      <c r="EYQ21" s="69"/>
      <c r="EYR21" s="69"/>
      <c r="EYS21" s="69"/>
      <c r="EYT21" s="69"/>
      <c r="EYU21" s="69"/>
      <c r="EYV21" s="69"/>
      <c r="EYW21" s="69"/>
      <c r="EYX21" s="69"/>
      <c r="EYY21" s="69"/>
      <c r="EYZ21" s="69"/>
      <c r="EZA21" s="69"/>
      <c r="EZB21" s="69"/>
      <c r="EZC21" s="69"/>
      <c r="EZD21" s="69"/>
      <c r="EZE21" s="69"/>
      <c r="EZF21" s="69"/>
      <c r="EZG21" s="69"/>
      <c r="EZH21" s="69"/>
      <c r="EZI21" s="69"/>
      <c r="EZJ21" s="69"/>
      <c r="EZK21" s="69"/>
      <c r="EZL21" s="69"/>
      <c r="EZM21" s="69"/>
      <c r="EZN21" s="69"/>
      <c r="EZO21" s="69"/>
      <c r="EZP21" s="69"/>
      <c r="EZQ21" s="69"/>
      <c r="EZR21" s="69"/>
      <c r="EZS21" s="69"/>
      <c r="EZT21" s="69"/>
      <c r="EZU21" s="69"/>
      <c r="EZV21" s="69"/>
      <c r="EZW21" s="69"/>
      <c r="EZX21" s="69"/>
      <c r="EZY21" s="69"/>
      <c r="EZZ21" s="69"/>
      <c r="FAA21" s="69"/>
      <c r="FAB21" s="69"/>
      <c r="FAC21" s="69"/>
      <c r="FAD21" s="69"/>
      <c r="FAE21" s="69"/>
      <c r="FAF21" s="69"/>
      <c r="FAG21" s="69"/>
      <c r="FAH21" s="69"/>
      <c r="FAI21" s="69"/>
      <c r="FAJ21" s="69"/>
      <c r="FAK21" s="69"/>
      <c r="FAL21" s="69"/>
      <c r="FAM21" s="69"/>
      <c r="FAN21" s="69"/>
      <c r="FAO21" s="69"/>
      <c r="FAP21" s="69"/>
      <c r="FAQ21" s="69"/>
      <c r="FAR21" s="69"/>
      <c r="FAS21" s="69"/>
      <c r="FAT21" s="69"/>
      <c r="FAU21" s="69"/>
      <c r="FAV21" s="69"/>
      <c r="FAW21" s="69"/>
      <c r="FAX21" s="69"/>
      <c r="FAY21" s="69"/>
      <c r="FAZ21" s="69"/>
      <c r="FBA21" s="69"/>
      <c r="FBB21" s="69"/>
      <c r="FBC21" s="69"/>
      <c r="FBD21" s="69"/>
      <c r="FBE21" s="69"/>
      <c r="FBF21" s="69"/>
      <c r="FBG21" s="69"/>
      <c r="FBH21" s="69"/>
      <c r="FBI21" s="69"/>
      <c r="FBJ21" s="69"/>
      <c r="FBK21" s="69"/>
      <c r="FBL21" s="69"/>
      <c r="FBM21" s="69"/>
      <c r="FBN21" s="69"/>
      <c r="FBO21" s="69"/>
      <c r="FBP21" s="69"/>
      <c r="FBQ21" s="69"/>
      <c r="FBR21" s="69"/>
      <c r="FBS21" s="69"/>
      <c r="FBT21" s="69"/>
      <c r="FBU21" s="69"/>
      <c r="FBV21" s="69"/>
      <c r="FBW21" s="69"/>
      <c r="FBX21" s="69"/>
      <c r="FBY21" s="69"/>
      <c r="FBZ21" s="69"/>
      <c r="FCA21" s="69"/>
      <c r="FCB21" s="69"/>
      <c r="FCC21" s="69"/>
      <c r="FCD21" s="69"/>
      <c r="FCE21" s="69"/>
      <c r="FCF21" s="69"/>
      <c r="FCG21" s="69"/>
      <c r="FCH21" s="69"/>
      <c r="FCI21" s="69"/>
      <c r="FCJ21" s="69"/>
      <c r="FCK21" s="69"/>
      <c r="FCL21" s="69"/>
      <c r="FCM21" s="69"/>
      <c r="FCN21" s="69"/>
      <c r="FCO21" s="69"/>
      <c r="FCP21" s="69"/>
      <c r="FCQ21" s="69"/>
      <c r="FCR21" s="69"/>
      <c r="FCS21" s="69"/>
      <c r="FCT21" s="69"/>
      <c r="FCU21" s="69"/>
      <c r="FCV21" s="69"/>
      <c r="FCW21" s="69"/>
      <c r="FCX21" s="69"/>
      <c r="FCY21" s="69"/>
      <c r="FCZ21" s="69"/>
      <c r="FDA21" s="69"/>
      <c r="FDB21" s="69"/>
      <c r="FDC21" s="69"/>
      <c r="FDD21" s="69"/>
      <c r="FDE21" s="69"/>
      <c r="FDF21" s="69"/>
      <c r="FDG21" s="69"/>
      <c r="FDH21" s="69"/>
      <c r="FDI21" s="69"/>
      <c r="FDJ21" s="69"/>
      <c r="FDK21" s="69"/>
      <c r="FDL21" s="69"/>
      <c r="FDM21" s="69"/>
      <c r="FDN21" s="69"/>
      <c r="FDO21" s="69"/>
      <c r="FDP21" s="69"/>
      <c r="FDQ21" s="69"/>
      <c r="FDR21" s="69"/>
      <c r="FDS21" s="69"/>
      <c r="FDT21" s="69"/>
      <c r="FDU21" s="69"/>
      <c r="FDV21" s="69"/>
      <c r="FDW21" s="69"/>
      <c r="FDX21" s="69"/>
      <c r="FDY21" s="69"/>
      <c r="FDZ21" s="69"/>
      <c r="FEA21" s="69"/>
      <c r="FEB21" s="69"/>
      <c r="FEC21" s="69"/>
      <c r="FED21" s="69"/>
      <c r="FEE21" s="69"/>
      <c r="FEF21" s="69"/>
      <c r="FEG21" s="69"/>
      <c r="FEH21" s="69"/>
      <c r="FEI21" s="69"/>
      <c r="FEJ21" s="69"/>
      <c r="FEK21" s="69"/>
      <c r="FEL21" s="69"/>
      <c r="FEM21" s="69"/>
      <c r="FEN21" s="69"/>
      <c r="FEO21" s="69"/>
      <c r="FEP21" s="69"/>
      <c r="FEQ21" s="69"/>
      <c r="FER21" s="69"/>
      <c r="FES21" s="69"/>
      <c r="FET21" s="69"/>
      <c r="FEU21" s="69"/>
      <c r="FEV21" s="69"/>
      <c r="FEW21" s="69"/>
      <c r="FEX21" s="69"/>
      <c r="FEY21" s="69"/>
      <c r="FEZ21" s="69"/>
      <c r="FFA21" s="69"/>
      <c r="FFB21" s="69"/>
      <c r="FFC21" s="69"/>
      <c r="FFD21" s="69"/>
      <c r="FFE21" s="69"/>
      <c r="FFF21" s="69"/>
      <c r="FFG21" s="69"/>
      <c r="FFH21" s="69"/>
      <c r="FFI21" s="69"/>
      <c r="FFJ21" s="69"/>
      <c r="FFK21" s="69"/>
      <c r="FFL21" s="69"/>
      <c r="FFM21" s="69"/>
      <c r="FFN21" s="69"/>
      <c r="FFO21" s="69"/>
      <c r="FFP21" s="69"/>
      <c r="FFQ21" s="69"/>
      <c r="FFR21" s="69"/>
      <c r="FFS21" s="69"/>
      <c r="FFT21" s="69"/>
      <c r="FFU21" s="69"/>
      <c r="FFV21" s="69"/>
      <c r="FFW21" s="69"/>
      <c r="FFX21" s="69"/>
      <c r="FFY21" s="69"/>
      <c r="FFZ21" s="69"/>
      <c r="FGA21" s="69"/>
      <c r="FGB21" s="69"/>
      <c r="FGC21" s="69"/>
      <c r="FGD21" s="69"/>
      <c r="FGE21" s="69"/>
      <c r="FGF21" s="69"/>
      <c r="FGG21" s="69"/>
      <c r="FGH21" s="69"/>
      <c r="FGI21" s="69"/>
      <c r="FGJ21" s="69"/>
      <c r="FGK21" s="69"/>
      <c r="FGL21" s="69"/>
      <c r="FGM21" s="69"/>
      <c r="FGN21" s="69"/>
      <c r="FGO21" s="69"/>
      <c r="FGP21" s="69"/>
      <c r="FGQ21" s="69"/>
      <c r="FGR21" s="69"/>
      <c r="FGS21" s="69"/>
      <c r="FGT21" s="69"/>
      <c r="FGU21" s="69"/>
      <c r="FGV21" s="69"/>
      <c r="FGW21" s="69"/>
      <c r="FGX21" s="69"/>
      <c r="FGY21" s="69"/>
      <c r="FGZ21" s="69"/>
      <c r="FHA21" s="69"/>
      <c r="FHB21" s="69"/>
      <c r="FHC21" s="69"/>
      <c r="FHD21" s="69"/>
      <c r="FHE21" s="69"/>
      <c r="FHF21" s="69"/>
      <c r="FHG21" s="69"/>
      <c r="FHH21" s="69"/>
      <c r="FHI21" s="69"/>
      <c r="FHJ21" s="69"/>
      <c r="FHK21" s="69"/>
      <c r="FHL21" s="69"/>
      <c r="FHM21" s="69"/>
      <c r="FHN21" s="69"/>
      <c r="FHO21" s="69"/>
      <c r="FHP21" s="69"/>
      <c r="FHQ21" s="69"/>
      <c r="FHR21" s="69"/>
      <c r="FHS21" s="69"/>
      <c r="FHT21" s="69"/>
      <c r="FHU21" s="69"/>
      <c r="FHV21" s="69"/>
      <c r="FHW21" s="69"/>
      <c r="FHX21" s="69"/>
      <c r="FHY21" s="69"/>
      <c r="FHZ21" s="69"/>
      <c r="FIA21" s="69"/>
      <c r="FIB21" s="69"/>
      <c r="FIC21" s="69"/>
      <c r="FID21" s="69"/>
      <c r="FIE21" s="69"/>
      <c r="FIF21" s="69"/>
      <c r="FIG21" s="69"/>
      <c r="FIH21" s="69"/>
      <c r="FII21" s="69"/>
      <c r="FIJ21" s="69"/>
      <c r="FIK21" s="69"/>
      <c r="FIL21" s="69"/>
      <c r="FIM21" s="69"/>
      <c r="FIN21" s="69"/>
      <c r="FIO21" s="69"/>
      <c r="FIP21" s="69"/>
      <c r="FIQ21" s="69"/>
      <c r="FIR21" s="69"/>
      <c r="FIS21" s="69"/>
      <c r="FIT21" s="69"/>
      <c r="FIU21" s="69"/>
      <c r="FIV21" s="69"/>
      <c r="FIW21" s="69"/>
      <c r="FIX21" s="69"/>
      <c r="FIY21" s="69"/>
      <c r="FIZ21" s="69"/>
      <c r="FJA21" s="69"/>
      <c r="FJB21" s="69"/>
      <c r="FJC21" s="69"/>
      <c r="FJD21" s="69"/>
      <c r="FJE21" s="69"/>
      <c r="FJF21" s="69"/>
      <c r="FJG21" s="69"/>
      <c r="FJH21" s="69"/>
      <c r="FJI21" s="69"/>
      <c r="FJJ21" s="69"/>
      <c r="FJK21" s="69"/>
      <c r="FJL21" s="69"/>
      <c r="FJM21" s="69"/>
      <c r="FJN21" s="69"/>
      <c r="FJO21" s="69"/>
      <c r="FJP21" s="69"/>
      <c r="FJQ21" s="69"/>
      <c r="FJR21" s="69"/>
      <c r="FJS21" s="69"/>
      <c r="FJT21" s="69"/>
      <c r="FJU21" s="69"/>
      <c r="FJV21" s="69"/>
      <c r="FJW21" s="69"/>
      <c r="FJX21" s="69"/>
      <c r="FJY21" s="69"/>
      <c r="FJZ21" s="69"/>
      <c r="FKA21" s="69"/>
      <c r="FKB21" s="69"/>
      <c r="FKC21" s="69"/>
      <c r="FKD21" s="69"/>
      <c r="FKE21" s="69"/>
      <c r="FKF21" s="69"/>
      <c r="FKG21" s="69"/>
      <c r="FKH21" s="69"/>
      <c r="FKI21" s="69"/>
      <c r="FKJ21" s="69"/>
      <c r="FKK21" s="69"/>
      <c r="FKL21" s="69"/>
      <c r="FKM21" s="69"/>
      <c r="FKN21" s="69"/>
      <c r="FKO21" s="69"/>
      <c r="FKP21" s="69"/>
      <c r="FKQ21" s="69"/>
      <c r="FKR21" s="69"/>
      <c r="FKS21" s="69"/>
      <c r="FKT21" s="69"/>
      <c r="FKU21" s="69"/>
      <c r="FKV21" s="69"/>
      <c r="FKW21" s="69"/>
      <c r="FKX21" s="69"/>
      <c r="FKY21" s="69"/>
      <c r="FKZ21" s="69"/>
      <c r="FLA21" s="69"/>
      <c r="FLB21" s="69"/>
      <c r="FLC21" s="69"/>
      <c r="FLD21" s="69"/>
      <c r="FLE21" s="69"/>
      <c r="FLF21" s="69"/>
      <c r="FLG21" s="69"/>
      <c r="FLH21" s="69"/>
      <c r="FLI21" s="69"/>
      <c r="FLJ21" s="69"/>
      <c r="FLK21" s="69"/>
      <c r="FLL21" s="69"/>
      <c r="FLM21" s="69"/>
      <c r="FLN21" s="69"/>
      <c r="FLO21" s="69"/>
      <c r="FLP21" s="69"/>
      <c r="FLQ21" s="69"/>
      <c r="FLR21" s="69"/>
      <c r="FLS21" s="69"/>
      <c r="FLT21" s="69"/>
      <c r="FLU21" s="69"/>
      <c r="FLV21" s="69"/>
      <c r="FLW21" s="69"/>
      <c r="FLX21" s="69"/>
      <c r="FLY21" s="69"/>
      <c r="FLZ21" s="69"/>
      <c r="FMA21" s="69"/>
      <c r="FMB21" s="69"/>
      <c r="FMC21" s="69"/>
      <c r="FMD21" s="69"/>
      <c r="FME21" s="69"/>
      <c r="FMF21" s="69"/>
      <c r="FMG21" s="69"/>
      <c r="FMH21" s="69"/>
      <c r="FMI21" s="69"/>
      <c r="FMJ21" s="69"/>
      <c r="FMK21" s="69"/>
      <c r="FML21" s="69"/>
      <c r="FMM21" s="69"/>
      <c r="FMN21" s="69"/>
      <c r="FMO21" s="69"/>
      <c r="FMP21" s="69"/>
      <c r="FMQ21" s="69"/>
      <c r="FMR21" s="69"/>
      <c r="FMS21" s="69"/>
      <c r="FMT21" s="69"/>
      <c r="FMU21" s="69"/>
      <c r="FMV21" s="69"/>
      <c r="FMW21" s="69"/>
      <c r="FMX21" s="69"/>
      <c r="FMY21" s="69"/>
      <c r="FMZ21" s="69"/>
      <c r="FNA21" s="69"/>
      <c r="FNB21" s="69"/>
      <c r="FNC21" s="69"/>
      <c r="FND21" s="69"/>
      <c r="FNE21" s="69"/>
      <c r="FNF21" s="69"/>
      <c r="FNG21" s="69"/>
      <c r="FNH21" s="69"/>
      <c r="FNI21" s="69"/>
      <c r="FNJ21" s="69"/>
      <c r="FNK21" s="69"/>
      <c r="FNL21" s="69"/>
      <c r="FNM21" s="69"/>
      <c r="FNN21" s="69"/>
      <c r="FNO21" s="69"/>
      <c r="FNP21" s="69"/>
      <c r="FNQ21" s="69"/>
      <c r="FNR21" s="69"/>
      <c r="FNS21" s="69"/>
      <c r="FNT21" s="69"/>
      <c r="FNU21" s="69"/>
      <c r="FNV21" s="69"/>
      <c r="FNW21" s="69"/>
      <c r="FNX21" s="69"/>
      <c r="FNY21" s="69"/>
      <c r="FNZ21" s="69"/>
      <c r="FOA21" s="69"/>
      <c r="FOB21" s="69"/>
      <c r="FOC21" s="69"/>
      <c r="FOD21" s="69"/>
      <c r="FOE21" s="69"/>
      <c r="FOF21" s="69"/>
      <c r="FOG21" s="69"/>
      <c r="FOH21" s="69"/>
      <c r="FOI21" s="69"/>
      <c r="FOJ21" s="69"/>
      <c r="FOK21" s="69"/>
      <c r="FOL21" s="69"/>
      <c r="FOM21" s="69"/>
      <c r="FON21" s="69"/>
      <c r="FOO21" s="69"/>
      <c r="FOP21" s="69"/>
      <c r="FOQ21" s="69"/>
      <c r="FOR21" s="69"/>
      <c r="FOS21" s="69"/>
      <c r="FOT21" s="69"/>
      <c r="FOU21" s="69"/>
      <c r="FOV21" s="69"/>
      <c r="FOW21" s="69"/>
      <c r="FOX21" s="69"/>
      <c r="FOY21" s="69"/>
      <c r="FOZ21" s="69"/>
      <c r="FPA21" s="69"/>
      <c r="FPB21" s="69"/>
      <c r="FPC21" s="69"/>
      <c r="FPD21" s="69"/>
      <c r="FPE21" s="69"/>
      <c r="FPF21" s="69"/>
      <c r="FPG21" s="69"/>
      <c r="FPH21" s="69"/>
      <c r="FPI21" s="69"/>
      <c r="FPJ21" s="69"/>
      <c r="FPK21" s="69"/>
      <c r="FPL21" s="69"/>
      <c r="FPM21" s="69"/>
      <c r="FPN21" s="69"/>
      <c r="FPO21" s="69"/>
      <c r="FPP21" s="69"/>
      <c r="FPQ21" s="69"/>
      <c r="FPR21" s="69"/>
      <c r="FPS21" s="69"/>
      <c r="FPT21" s="69"/>
      <c r="FPU21" s="69"/>
      <c r="FPV21" s="69"/>
      <c r="FPW21" s="69"/>
      <c r="FPX21" s="69"/>
      <c r="FPY21" s="69"/>
      <c r="FPZ21" s="69"/>
      <c r="FQA21" s="69"/>
      <c r="FQB21" s="69"/>
      <c r="FQC21" s="69"/>
      <c r="FQD21" s="69"/>
      <c r="FQE21" s="69"/>
      <c r="FQF21" s="69"/>
      <c r="FQG21" s="69"/>
      <c r="FQH21" s="69"/>
      <c r="FQI21" s="69"/>
      <c r="FQJ21" s="69"/>
      <c r="FQK21" s="69"/>
      <c r="FQL21" s="69"/>
      <c r="FQM21" s="69"/>
      <c r="FQN21" s="69"/>
      <c r="FQO21" s="69"/>
      <c r="FQP21" s="69"/>
      <c r="FQQ21" s="69"/>
      <c r="FQR21" s="69"/>
      <c r="FQS21" s="69"/>
      <c r="FQT21" s="69"/>
      <c r="FQU21" s="69"/>
      <c r="FQV21" s="69"/>
      <c r="FQW21" s="69"/>
      <c r="FQX21" s="69"/>
      <c r="FQY21" s="69"/>
      <c r="FQZ21" s="69"/>
      <c r="FRA21" s="69"/>
      <c r="FRB21" s="69"/>
      <c r="FRC21" s="69"/>
      <c r="FRD21" s="69"/>
      <c r="FRE21" s="69"/>
      <c r="FRF21" s="69"/>
      <c r="FRG21" s="69"/>
      <c r="FRH21" s="69"/>
      <c r="FRI21" s="69"/>
      <c r="FRJ21" s="69"/>
      <c r="FRK21" s="69"/>
      <c r="FRL21" s="69"/>
      <c r="FRM21" s="69"/>
      <c r="FRN21" s="69"/>
      <c r="FRO21" s="69"/>
      <c r="FRP21" s="69"/>
      <c r="FRQ21" s="69"/>
      <c r="FRR21" s="69"/>
      <c r="FRS21" s="69"/>
      <c r="FRT21" s="69"/>
      <c r="FRU21" s="69"/>
      <c r="FRV21" s="69"/>
      <c r="FRW21" s="69"/>
      <c r="FRX21" s="69"/>
      <c r="FRY21" s="69"/>
      <c r="FRZ21" s="69"/>
      <c r="FSA21" s="69"/>
      <c r="FSB21" s="69"/>
      <c r="FSC21" s="69"/>
      <c r="FSD21" s="69"/>
      <c r="FSE21" s="69"/>
      <c r="FSF21" s="69"/>
      <c r="FSG21" s="69"/>
      <c r="FSH21" s="69"/>
      <c r="FSI21" s="69"/>
      <c r="FSJ21" s="69"/>
      <c r="FSK21" s="69"/>
      <c r="FSL21" s="69"/>
      <c r="FSM21" s="69"/>
      <c r="FSN21" s="69"/>
      <c r="FSO21" s="69"/>
      <c r="FSP21" s="69"/>
      <c r="FSQ21" s="69"/>
      <c r="FSR21" s="69"/>
      <c r="FSS21" s="69"/>
      <c r="FST21" s="69"/>
      <c r="FSU21" s="69"/>
      <c r="FSV21" s="69"/>
      <c r="FSW21" s="69"/>
      <c r="FSX21" s="69"/>
      <c r="FSY21" s="69"/>
      <c r="FSZ21" s="69"/>
      <c r="FTA21" s="69"/>
      <c r="FTB21" s="69"/>
      <c r="FTC21" s="69"/>
      <c r="FTD21" s="69"/>
      <c r="FTE21" s="69"/>
      <c r="FTF21" s="69"/>
      <c r="FTG21" s="69"/>
      <c r="FTH21" s="69"/>
      <c r="FTI21" s="69"/>
      <c r="FTJ21" s="69"/>
      <c r="FTK21" s="69"/>
      <c r="FTL21" s="69"/>
      <c r="FTM21" s="69"/>
      <c r="FTN21" s="69"/>
      <c r="FTO21" s="69"/>
      <c r="FTP21" s="69"/>
      <c r="FTQ21" s="69"/>
      <c r="FTR21" s="69"/>
      <c r="FTS21" s="69"/>
      <c r="FTT21" s="69"/>
      <c r="FTU21" s="69"/>
      <c r="FTV21" s="69"/>
      <c r="FTW21" s="69"/>
      <c r="FTX21" s="69"/>
      <c r="FTY21" s="69"/>
      <c r="FTZ21" s="69"/>
      <c r="FUA21" s="69"/>
      <c r="FUB21" s="69"/>
      <c r="FUC21" s="69"/>
      <c r="FUD21" s="69"/>
      <c r="FUE21" s="69"/>
      <c r="FUF21" s="69"/>
      <c r="FUG21" s="69"/>
      <c r="FUH21" s="69"/>
      <c r="FUI21" s="69"/>
      <c r="FUJ21" s="69"/>
      <c r="FUK21" s="69"/>
      <c r="FUL21" s="69"/>
      <c r="FUM21" s="69"/>
      <c r="FUN21" s="69"/>
      <c r="FUO21" s="69"/>
      <c r="FUP21" s="69"/>
      <c r="FUQ21" s="69"/>
      <c r="FUR21" s="69"/>
      <c r="FUS21" s="69"/>
      <c r="FUT21" s="69"/>
      <c r="FUU21" s="69"/>
      <c r="FUV21" s="69"/>
      <c r="FUW21" s="69"/>
      <c r="FUX21" s="69"/>
      <c r="FUY21" s="69"/>
      <c r="FUZ21" s="69"/>
      <c r="FVA21" s="69"/>
      <c r="FVB21" s="69"/>
      <c r="FVC21" s="69"/>
      <c r="FVD21" s="69"/>
      <c r="FVE21" s="69"/>
      <c r="FVF21" s="69"/>
      <c r="FVG21" s="69"/>
      <c r="FVH21" s="69"/>
      <c r="FVI21" s="69"/>
      <c r="FVJ21" s="69"/>
      <c r="FVK21" s="69"/>
      <c r="FVL21" s="69"/>
      <c r="FVM21" s="69"/>
      <c r="FVN21" s="69"/>
      <c r="FVO21" s="69"/>
      <c r="FVP21" s="69"/>
      <c r="FVQ21" s="69"/>
      <c r="FVR21" s="69"/>
      <c r="FVS21" s="69"/>
      <c r="FVT21" s="69"/>
      <c r="FVU21" s="69"/>
      <c r="FVV21" s="69"/>
      <c r="FVW21" s="69"/>
      <c r="FVX21" s="69"/>
      <c r="FVY21" s="69"/>
      <c r="FVZ21" s="69"/>
      <c r="FWA21" s="69"/>
      <c r="FWB21" s="69"/>
      <c r="FWC21" s="69"/>
      <c r="FWD21" s="69"/>
      <c r="FWE21" s="69"/>
      <c r="FWF21" s="69"/>
      <c r="FWG21" s="69"/>
      <c r="FWH21" s="69"/>
      <c r="FWI21" s="69"/>
      <c r="FWJ21" s="69"/>
      <c r="FWK21" s="69"/>
      <c r="FWL21" s="69"/>
      <c r="FWM21" s="69"/>
      <c r="FWN21" s="69"/>
      <c r="FWO21" s="69"/>
      <c r="FWP21" s="69"/>
      <c r="FWQ21" s="69"/>
      <c r="FWR21" s="69"/>
      <c r="FWS21" s="69"/>
      <c r="FWT21" s="69"/>
      <c r="FWU21" s="69"/>
      <c r="FWV21" s="69"/>
      <c r="FWW21" s="69"/>
      <c r="FWX21" s="69"/>
      <c r="FWY21" s="69"/>
      <c r="FWZ21" s="69"/>
      <c r="FXA21" s="69"/>
      <c r="FXB21" s="69"/>
      <c r="FXC21" s="69"/>
      <c r="FXD21" s="69"/>
      <c r="FXE21" s="69"/>
      <c r="FXF21" s="69"/>
      <c r="FXG21" s="69"/>
      <c r="FXH21" s="69"/>
      <c r="FXI21" s="69"/>
      <c r="FXJ21" s="69"/>
      <c r="FXK21" s="69"/>
      <c r="FXL21" s="69"/>
      <c r="FXM21" s="69"/>
      <c r="FXN21" s="69"/>
      <c r="FXO21" s="69"/>
      <c r="FXP21" s="69"/>
      <c r="FXQ21" s="69"/>
      <c r="FXR21" s="69"/>
      <c r="FXS21" s="69"/>
      <c r="FXT21" s="69"/>
      <c r="FXU21" s="69"/>
      <c r="FXV21" s="69"/>
      <c r="FXW21" s="69"/>
      <c r="FXX21" s="69"/>
      <c r="FXY21" s="69"/>
      <c r="FXZ21" s="69"/>
      <c r="FYA21" s="69"/>
      <c r="FYB21" s="69"/>
      <c r="FYC21" s="69"/>
      <c r="FYD21" s="69"/>
      <c r="FYE21" s="69"/>
      <c r="FYF21" s="69"/>
      <c r="FYG21" s="69"/>
      <c r="FYH21" s="69"/>
      <c r="FYI21" s="69"/>
      <c r="FYJ21" s="69"/>
      <c r="FYK21" s="69"/>
      <c r="FYL21" s="69"/>
      <c r="FYM21" s="69"/>
      <c r="FYN21" s="69"/>
      <c r="FYO21" s="69"/>
      <c r="FYP21" s="69"/>
      <c r="FYQ21" s="69"/>
      <c r="FYR21" s="69"/>
      <c r="FYS21" s="69"/>
      <c r="FYT21" s="69"/>
      <c r="FYU21" s="69"/>
      <c r="FYV21" s="69"/>
      <c r="FYW21" s="69"/>
      <c r="FYX21" s="69"/>
      <c r="FYY21" s="69"/>
      <c r="FYZ21" s="69"/>
      <c r="FZA21" s="69"/>
      <c r="FZB21" s="69"/>
      <c r="FZC21" s="69"/>
      <c r="FZD21" s="69"/>
      <c r="FZE21" s="69"/>
      <c r="FZF21" s="69"/>
      <c r="FZG21" s="69"/>
      <c r="FZH21" s="69"/>
      <c r="FZI21" s="69"/>
      <c r="FZJ21" s="69"/>
      <c r="FZK21" s="69"/>
      <c r="FZL21" s="69"/>
      <c r="FZM21" s="69"/>
      <c r="FZN21" s="69"/>
      <c r="FZO21" s="69"/>
      <c r="FZP21" s="69"/>
      <c r="FZQ21" s="69"/>
      <c r="FZR21" s="69"/>
      <c r="FZS21" s="69"/>
      <c r="FZT21" s="69"/>
      <c r="FZU21" s="69"/>
      <c r="FZV21" s="69"/>
      <c r="FZW21" s="69"/>
      <c r="FZX21" s="69"/>
      <c r="FZY21" s="69"/>
      <c r="FZZ21" s="69"/>
      <c r="GAA21" s="69"/>
      <c r="GAB21" s="69"/>
      <c r="GAC21" s="69"/>
      <c r="GAD21" s="69"/>
      <c r="GAE21" s="69"/>
      <c r="GAF21" s="69"/>
      <c r="GAG21" s="69"/>
      <c r="GAH21" s="69"/>
      <c r="GAI21" s="69"/>
      <c r="GAJ21" s="69"/>
      <c r="GAK21" s="69"/>
      <c r="GAL21" s="69"/>
      <c r="GAM21" s="69"/>
      <c r="GAN21" s="69"/>
      <c r="GAO21" s="69"/>
      <c r="GAP21" s="69"/>
      <c r="GAQ21" s="69"/>
      <c r="GAR21" s="69"/>
      <c r="GAS21" s="69"/>
      <c r="GAT21" s="69"/>
      <c r="GAU21" s="69"/>
      <c r="GAV21" s="69"/>
      <c r="GAW21" s="69"/>
      <c r="GAX21" s="69"/>
      <c r="GAY21" s="69"/>
      <c r="GAZ21" s="69"/>
      <c r="GBA21" s="69"/>
      <c r="GBB21" s="69"/>
      <c r="GBC21" s="69"/>
      <c r="GBD21" s="69"/>
      <c r="GBE21" s="69"/>
      <c r="GBF21" s="69"/>
      <c r="GBG21" s="69"/>
      <c r="GBH21" s="69"/>
      <c r="GBI21" s="69"/>
      <c r="GBJ21" s="69"/>
      <c r="GBK21" s="69"/>
      <c r="GBL21" s="69"/>
      <c r="GBM21" s="69"/>
      <c r="GBN21" s="69"/>
      <c r="GBO21" s="69"/>
      <c r="GBP21" s="69"/>
      <c r="GBQ21" s="69"/>
      <c r="GBR21" s="69"/>
      <c r="GBS21" s="69"/>
      <c r="GBT21" s="69"/>
      <c r="GBU21" s="69"/>
      <c r="GBV21" s="69"/>
      <c r="GBW21" s="69"/>
      <c r="GBX21" s="69"/>
      <c r="GBY21" s="69"/>
      <c r="GBZ21" s="69"/>
      <c r="GCA21" s="69"/>
      <c r="GCB21" s="69"/>
      <c r="GCC21" s="69"/>
      <c r="GCD21" s="69"/>
      <c r="GCE21" s="69"/>
      <c r="GCF21" s="69"/>
      <c r="GCG21" s="69"/>
      <c r="GCH21" s="69"/>
      <c r="GCI21" s="69"/>
      <c r="GCJ21" s="69"/>
      <c r="GCK21" s="69"/>
      <c r="GCL21" s="69"/>
      <c r="GCM21" s="69"/>
      <c r="GCN21" s="69"/>
      <c r="GCO21" s="69"/>
      <c r="GCP21" s="69"/>
      <c r="GCQ21" s="69"/>
      <c r="GCR21" s="69"/>
      <c r="GCS21" s="69"/>
      <c r="GCT21" s="69"/>
      <c r="GCU21" s="69"/>
      <c r="GCV21" s="69"/>
      <c r="GCW21" s="69"/>
      <c r="GCX21" s="69"/>
      <c r="GCY21" s="69"/>
      <c r="GCZ21" s="69"/>
      <c r="GDA21" s="69"/>
      <c r="GDB21" s="69"/>
      <c r="GDC21" s="69"/>
      <c r="GDD21" s="69"/>
      <c r="GDE21" s="69"/>
      <c r="GDF21" s="69"/>
      <c r="GDG21" s="69"/>
      <c r="GDH21" s="69"/>
      <c r="GDI21" s="69"/>
      <c r="GDJ21" s="69"/>
      <c r="GDK21" s="69"/>
      <c r="GDL21" s="69"/>
      <c r="GDM21" s="69"/>
      <c r="GDN21" s="69"/>
      <c r="GDO21" s="69"/>
      <c r="GDP21" s="69"/>
      <c r="GDQ21" s="69"/>
      <c r="GDR21" s="69"/>
      <c r="GDS21" s="69"/>
      <c r="GDT21" s="69"/>
      <c r="GDU21" s="69"/>
      <c r="GDV21" s="69"/>
      <c r="GDW21" s="69"/>
      <c r="GDX21" s="69"/>
      <c r="GDY21" s="69"/>
      <c r="GDZ21" s="69"/>
      <c r="GEA21" s="69"/>
      <c r="GEB21" s="69"/>
      <c r="GEC21" s="69"/>
      <c r="GED21" s="69"/>
      <c r="GEE21" s="69"/>
      <c r="GEF21" s="69"/>
      <c r="GEG21" s="69"/>
      <c r="GEH21" s="69"/>
      <c r="GEI21" s="69"/>
      <c r="GEJ21" s="69"/>
      <c r="GEK21" s="69"/>
      <c r="GEL21" s="69"/>
      <c r="GEM21" s="69"/>
      <c r="GEN21" s="69"/>
      <c r="GEO21" s="69"/>
      <c r="GEP21" s="69"/>
      <c r="GEQ21" s="69"/>
      <c r="GER21" s="69"/>
      <c r="GES21" s="69"/>
      <c r="GET21" s="69"/>
      <c r="GEU21" s="69"/>
      <c r="GEV21" s="69"/>
      <c r="GEW21" s="69"/>
      <c r="GEX21" s="69"/>
      <c r="GEY21" s="69"/>
      <c r="GEZ21" s="69"/>
      <c r="GFA21" s="69"/>
      <c r="GFB21" s="69"/>
      <c r="GFC21" s="69"/>
      <c r="GFD21" s="69"/>
      <c r="GFE21" s="69"/>
      <c r="GFF21" s="69"/>
      <c r="GFG21" s="69"/>
      <c r="GFH21" s="69"/>
      <c r="GFI21" s="69"/>
      <c r="GFJ21" s="69"/>
      <c r="GFK21" s="69"/>
      <c r="GFL21" s="69"/>
      <c r="GFM21" s="69"/>
      <c r="GFN21" s="69"/>
      <c r="GFO21" s="69"/>
      <c r="GFP21" s="69"/>
      <c r="GFQ21" s="69"/>
      <c r="GFR21" s="69"/>
      <c r="GFS21" s="69"/>
      <c r="GFT21" s="69"/>
      <c r="GFU21" s="69"/>
      <c r="GFV21" s="69"/>
      <c r="GFW21" s="69"/>
      <c r="GFX21" s="69"/>
      <c r="GFY21" s="69"/>
      <c r="GFZ21" s="69"/>
      <c r="GGA21" s="69"/>
      <c r="GGB21" s="69"/>
      <c r="GGC21" s="69"/>
      <c r="GGD21" s="69"/>
      <c r="GGE21" s="69"/>
      <c r="GGF21" s="69"/>
      <c r="GGG21" s="69"/>
      <c r="GGH21" s="69"/>
      <c r="GGI21" s="69"/>
      <c r="GGJ21" s="69"/>
      <c r="GGK21" s="69"/>
      <c r="GGL21" s="69"/>
      <c r="GGM21" s="69"/>
      <c r="GGN21" s="69"/>
      <c r="GGO21" s="69"/>
      <c r="GGP21" s="69"/>
      <c r="GGQ21" s="69"/>
      <c r="GGR21" s="69"/>
      <c r="GGS21" s="69"/>
      <c r="GGT21" s="69"/>
      <c r="GGU21" s="69"/>
      <c r="GGV21" s="69"/>
      <c r="GGW21" s="69"/>
      <c r="GGX21" s="69"/>
      <c r="GGY21" s="69"/>
      <c r="GGZ21" s="69"/>
      <c r="GHA21" s="69"/>
      <c r="GHB21" s="69"/>
      <c r="GHC21" s="69"/>
      <c r="GHD21" s="69"/>
      <c r="GHE21" s="69"/>
      <c r="GHF21" s="69"/>
      <c r="GHG21" s="69"/>
      <c r="GHH21" s="69"/>
      <c r="GHI21" s="69"/>
      <c r="GHJ21" s="69"/>
      <c r="GHK21" s="69"/>
      <c r="GHL21" s="69"/>
      <c r="GHM21" s="69"/>
      <c r="GHN21" s="69"/>
      <c r="GHO21" s="69"/>
      <c r="GHP21" s="69"/>
      <c r="GHQ21" s="69"/>
      <c r="GHR21" s="69"/>
      <c r="GHS21" s="69"/>
      <c r="GHT21" s="69"/>
      <c r="GHU21" s="69"/>
      <c r="GHV21" s="69"/>
      <c r="GHW21" s="69"/>
      <c r="GHX21" s="69"/>
      <c r="GHY21" s="69"/>
      <c r="GHZ21" s="69"/>
      <c r="GIA21" s="69"/>
      <c r="GIB21" s="69"/>
      <c r="GIC21" s="69"/>
      <c r="GID21" s="69"/>
      <c r="GIE21" s="69"/>
      <c r="GIF21" s="69"/>
      <c r="GIG21" s="69"/>
      <c r="GIH21" s="69"/>
      <c r="GII21" s="69"/>
      <c r="GIJ21" s="69"/>
      <c r="GIK21" s="69"/>
      <c r="GIL21" s="69"/>
      <c r="GIM21" s="69"/>
      <c r="GIN21" s="69"/>
      <c r="GIO21" s="69"/>
      <c r="GIP21" s="69"/>
      <c r="GIQ21" s="69"/>
      <c r="GIR21" s="69"/>
      <c r="GIS21" s="69"/>
      <c r="GIT21" s="69"/>
      <c r="GIU21" s="69"/>
      <c r="GIV21" s="69"/>
      <c r="GIW21" s="69"/>
      <c r="GIX21" s="69"/>
      <c r="GIY21" s="69"/>
      <c r="GIZ21" s="69"/>
      <c r="GJA21" s="69"/>
      <c r="GJB21" s="69"/>
      <c r="GJC21" s="69"/>
      <c r="GJD21" s="69"/>
      <c r="GJE21" s="69"/>
      <c r="GJF21" s="69"/>
      <c r="GJG21" s="69"/>
      <c r="GJH21" s="69"/>
      <c r="GJI21" s="69"/>
      <c r="GJJ21" s="69"/>
      <c r="GJK21" s="69"/>
      <c r="GJL21" s="69"/>
      <c r="GJM21" s="69"/>
      <c r="GJN21" s="69"/>
      <c r="GJO21" s="69"/>
      <c r="GJP21" s="69"/>
      <c r="GJQ21" s="69"/>
      <c r="GJR21" s="69"/>
      <c r="GJS21" s="69"/>
      <c r="GJT21" s="69"/>
      <c r="GJU21" s="69"/>
      <c r="GJV21" s="69"/>
      <c r="GJW21" s="69"/>
      <c r="GJX21" s="69"/>
      <c r="GJY21" s="69"/>
      <c r="GJZ21" s="69"/>
      <c r="GKA21" s="69"/>
      <c r="GKB21" s="69"/>
      <c r="GKC21" s="69"/>
      <c r="GKD21" s="69"/>
      <c r="GKE21" s="69"/>
      <c r="GKF21" s="69"/>
      <c r="GKG21" s="69"/>
      <c r="GKH21" s="69"/>
      <c r="GKI21" s="69"/>
      <c r="GKJ21" s="69"/>
      <c r="GKK21" s="69"/>
      <c r="GKL21" s="69"/>
      <c r="GKM21" s="69"/>
      <c r="GKN21" s="69"/>
      <c r="GKO21" s="69"/>
      <c r="GKP21" s="69"/>
      <c r="GKQ21" s="69"/>
      <c r="GKR21" s="69"/>
      <c r="GKS21" s="69"/>
      <c r="GKT21" s="69"/>
      <c r="GKU21" s="69"/>
      <c r="GKV21" s="69"/>
      <c r="GKW21" s="69"/>
      <c r="GKX21" s="69"/>
      <c r="GKY21" s="69"/>
      <c r="GKZ21" s="69"/>
      <c r="GLA21" s="69"/>
      <c r="GLB21" s="69"/>
      <c r="GLC21" s="69"/>
      <c r="GLD21" s="69"/>
      <c r="GLE21" s="69"/>
      <c r="GLF21" s="69"/>
      <c r="GLG21" s="69"/>
      <c r="GLH21" s="69"/>
      <c r="GLI21" s="69"/>
      <c r="GLJ21" s="69"/>
      <c r="GLK21" s="69"/>
      <c r="GLL21" s="69"/>
      <c r="GLM21" s="69"/>
      <c r="GLN21" s="69"/>
      <c r="GLO21" s="69"/>
      <c r="GLP21" s="69"/>
      <c r="GLQ21" s="69"/>
      <c r="GLR21" s="69"/>
      <c r="GLS21" s="69"/>
      <c r="GLT21" s="69"/>
      <c r="GLU21" s="69"/>
      <c r="GLV21" s="69"/>
      <c r="GLW21" s="69"/>
      <c r="GLX21" s="69"/>
      <c r="GLY21" s="69"/>
      <c r="GLZ21" s="69"/>
      <c r="GMA21" s="69"/>
      <c r="GMB21" s="69"/>
      <c r="GMC21" s="69"/>
      <c r="GMD21" s="69"/>
      <c r="GME21" s="69"/>
      <c r="GMF21" s="69"/>
      <c r="GMG21" s="69"/>
      <c r="GMH21" s="69"/>
      <c r="GMI21" s="69"/>
      <c r="GMJ21" s="69"/>
      <c r="GMK21" s="69"/>
      <c r="GML21" s="69"/>
      <c r="GMM21" s="69"/>
      <c r="GMN21" s="69"/>
      <c r="GMO21" s="69"/>
      <c r="GMP21" s="69"/>
      <c r="GMQ21" s="69"/>
      <c r="GMR21" s="69"/>
      <c r="GMS21" s="69"/>
      <c r="GMT21" s="69"/>
      <c r="GMU21" s="69"/>
      <c r="GMV21" s="69"/>
      <c r="GMW21" s="69"/>
      <c r="GMX21" s="69"/>
      <c r="GMY21" s="69"/>
      <c r="GMZ21" s="69"/>
      <c r="GNA21" s="69"/>
      <c r="GNB21" s="69"/>
      <c r="GNC21" s="69"/>
      <c r="GND21" s="69"/>
      <c r="GNE21" s="69"/>
      <c r="GNF21" s="69"/>
      <c r="GNG21" s="69"/>
      <c r="GNH21" s="69"/>
      <c r="GNI21" s="69"/>
      <c r="GNJ21" s="69"/>
      <c r="GNK21" s="69"/>
      <c r="GNL21" s="69"/>
      <c r="GNM21" s="69"/>
      <c r="GNN21" s="69"/>
      <c r="GNO21" s="69"/>
      <c r="GNP21" s="69"/>
      <c r="GNQ21" s="69"/>
      <c r="GNR21" s="69"/>
      <c r="GNS21" s="69"/>
      <c r="GNT21" s="69"/>
      <c r="GNU21" s="69"/>
      <c r="GNV21" s="69"/>
      <c r="GNW21" s="69"/>
      <c r="GNX21" s="69"/>
      <c r="GNY21" s="69"/>
      <c r="GNZ21" s="69"/>
      <c r="GOA21" s="69"/>
      <c r="GOB21" s="69"/>
      <c r="GOC21" s="69"/>
      <c r="GOD21" s="69"/>
      <c r="GOE21" s="69"/>
      <c r="GOF21" s="69"/>
      <c r="GOG21" s="69"/>
      <c r="GOH21" s="69"/>
      <c r="GOI21" s="69"/>
      <c r="GOJ21" s="69"/>
      <c r="GOK21" s="69"/>
      <c r="GOL21" s="69"/>
      <c r="GOM21" s="69"/>
      <c r="GON21" s="69"/>
      <c r="GOO21" s="69"/>
      <c r="GOP21" s="69"/>
      <c r="GOQ21" s="69"/>
      <c r="GOR21" s="69"/>
      <c r="GOS21" s="69"/>
      <c r="GOT21" s="69"/>
      <c r="GOU21" s="69"/>
      <c r="GOV21" s="69"/>
      <c r="GOW21" s="69"/>
      <c r="GOX21" s="69"/>
      <c r="GOY21" s="69"/>
      <c r="GOZ21" s="69"/>
      <c r="GPA21" s="69"/>
      <c r="GPB21" s="69"/>
      <c r="GPC21" s="69"/>
      <c r="GPD21" s="69"/>
      <c r="GPE21" s="69"/>
      <c r="GPF21" s="69"/>
      <c r="GPG21" s="69"/>
      <c r="GPH21" s="69"/>
      <c r="GPI21" s="69"/>
      <c r="GPJ21" s="69"/>
      <c r="GPK21" s="69"/>
      <c r="GPL21" s="69"/>
      <c r="GPM21" s="69"/>
      <c r="GPN21" s="69"/>
      <c r="GPO21" s="69"/>
      <c r="GPP21" s="69"/>
      <c r="GPQ21" s="69"/>
      <c r="GPR21" s="69"/>
      <c r="GPS21" s="69"/>
      <c r="GPT21" s="69"/>
      <c r="GPU21" s="69"/>
      <c r="GPV21" s="69"/>
      <c r="GPW21" s="69"/>
      <c r="GPX21" s="69"/>
      <c r="GPY21" s="69"/>
      <c r="GPZ21" s="69"/>
      <c r="GQA21" s="69"/>
      <c r="GQB21" s="69"/>
      <c r="GQC21" s="69"/>
      <c r="GQD21" s="69"/>
      <c r="GQE21" s="69"/>
      <c r="GQF21" s="69"/>
      <c r="GQG21" s="69"/>
      <c r="GQH21" s="69"/>
      <c r="GQI21" s="69"/>
      <c r="GQJ21" s="69"/>
      <c r="GQK21" s="69"/>
      <c r="GQL21" s="69"/>
      <c r="GQM21" s="69"/>
      <c r="GQN21" s="69"/>
      <c r="GQO21" s="69"/>
      <c r="GQP21" s="69"/>
      <c r="GQQ21" s="69"/>
      <c r="GQR21" s="69"/>
      <c r="GQS21" s="69"/>
      <c r="GQT21" s="69"/>
      <c r="GQU21" s="69"/>
      <c r="GQV21" s="69"/>
      <c r="GQW21" s="69"/>
      <c r="GQX21" s="69"/>
      <c r="GQY21" s="69"/>
      <c r="GQZ21" s="69"/>
      <c r="GRA21" s="69"/>
      <c r="GRB21" s="69"/>
      <c r="GRC21" s="69"/>
      <c r="GRD21" s="69"/>
      <c r="GRE21" s="69"/>
      <c r="GRF21" s="69"/>
      <c r="GRG21" s="69"/>
      <c r="GRH21" s="69"/>
      <c r="GRI21" s="69"/>
      <c r="GRJ21" s="69"/>
      <c r="GRK21" s="69"/>
      <c r="GRL21" s="69"/>
      <c r="GRM21" s="69"/>
      <c r="GRN21" s="69"/>
      <c r="GRO21" s="69"/>
      <c r="GRP21" s="69"/>
      <c r="GRQ21" s="69"/>
      <c r="GRR21" s="69"/>
      <c r="GRS21" s="69"/>
      <c r="GRT21" s="69"/>
      <c r="GRU21" s="69"/>
      <c r="GRV21" s="69"/>
      <c r="GRW21" s="69"/>
      <c r="GRX21" s="69"/>
      <c r="GRY21" s="69"/>
      <c r="GRZ21" s="69"/>
      <c r="GSA21" s="69"/>
      <c r="GSB21" s="69"/>
      <c r="GSC21" s="69"/>
      <c r="GSD21" s="69"/>
      <c r="GSE21" s="69"/>
      <c r="GSF21" s="69"/>
      <c r="GSG21" s="69"/>
      <c r="GSH21" s="69"/>
      <c r="GSI21" s="69"/>
      <c r="GSJ21" s="69"/>
      <c r="GSK21" s="69"/>
      <c r="GSL21" s="69"/>
      <c r="GSM21" s="69"/>
      <c r="GSN21" s="69"/>
      <c r="GSO21" s="69"/>
      <c r="GSP21" s="69"/>
      <c r="GSQ21" s="69"/>
      <c r="GSR21" s="69"/>
      <c r="GSS21" s="69"/>
      <c r="GST21" s="69"/>
      <c r="GSU21" s="69"/>
      <c r="GSV21" s="69"/>
      <c r="GSW21" s="69"/>
      <c r="GSX21" s="69"/>
      <c r="GSY21" s="69"/>
      <c r="GSZ21" s="69"/>
      <c r="GTA21" s="69"/>
      <c r="GTB21" s="69"/>
      <c r="GTC21" s="69"/>
      <c r="GTD21" s="69"/>
      <c r="GTE21" s="69"/>
      <c r="GTF21" s="69"/>
      <c r="GTG21" s="69"/>
      <c r="GTH21" s="69"/>
      <c r="GTI21" s="69"/>
      <c r="GTJ21" s="69"/>
      <c r="GTK21" s="69"/>
      <c r="GTL21" s="69"/>
      <c r="GTM21" s="69"/>
      <c r="GTN21" s="69"/>
      <c r="GTO21" s="69"/>
      <c r="GTP21" s="69"/>
      <c r="GTQ21" s="69"/>
      <c r="GTR21" s="69"/>
      <c r="GTS21" s="69"/>
      <c r="GTT21" s="69"/>
      <c r="GTU21" s="69"/>
      <c r="GTV21" s="69"/>
      <c r="GTW21" s="69"/>
      <c r="GTX21" s="69"/>
      <c r="GTY21" s="69"/>
      <c r="GTZ21" s="69"/>
      <c r="GUA21" s="69"/>
      <c r="GUB21" s="69"/>
      <c r="GUC21" s="69"/>
      <c r="GUD21" s="69"/>
      <c r="GUE21" s="69"/>
      <c r="GUF21" s="69"/>
      <c r="GUG21" s="69"/>
      <c r="GUH21" s="69"/>
      <c r="GUI21" s="69"/>
      <c r="GUJ21" s="69"/>
      <c r="GUK21" s="69"/>
      <c r="GUL21" s="69"/>
      <c r="GUM21" s="69"/>
      <c r="GUN21" s="69"/>
      <c r="GUO21" s="69"/>
      <c r="GUP21" s="69"/>
      <c r="GUQ21" s="69"/>
      <c r="GUR21" s="69"/>
      <c r="GUS21" s="69"/>
      <c r="GUT21" s="69"/>
      <c r="GUU21" s="69"/>
      <c r="GUV21" s="69"/>
      <c r="GUW21" s="69"/>
      <c r="GUX21" s="69"/>
      <c r="GUY21" s="69"/>
      <c r="GUZ21" s="69"/>
      <c r="GVA21" s="69"/>
      <c r="GVB21" s="69"/>
      <c r="GVC21" s="69"/>
      <c r="GVD21" s="69"/>
      <c r="GVE21" s="69"/>
      <c r="GVF21" s="69"/>
      <c r="GVG21" s="69"/>
      <c r="GVH21" s="69"/>
      <c r="GVI21" s="69"/>
      <c r="GVJ21" s="69"/>
      <c r="GVK21" s="69"/>
      <c r="GVL21" s="69"/>
      <c r="GVM21" s="69"/>
      <c r="GVN21" s="69"/>
      <c r="GVO21" s="69"/>
      <c r="GVP21" s="69"/>
      <c r="GVQ21" s="69"/>
      <c r="GVR21" s="69"/>
      <c r="GVS21" s="69"/>
      <c r="GVT21" s="69"/>
      <c r="GVU21" s="69"/>
      <c r="GVV21" s="69"/>
      <c r="GVW21" s="69"/>
      <c r="GVX21" s="69"/>
      <c r="GVY21" s="69"/>
      <c r="GVZ21" s="69"/>
      <c r="GWA21" s="69"/>
      <c r="GWB21" s="69"/>
      <c r="GWC21" s="69"/>
      <c r="GWD21" s="69"/>
      <c r="GWE21" s="69"/>
      <c r="GWF21" s="69"/>
      <c r="GWG21" s="69"/>
      <c r="GWH21" s="69"/>
      <c r="GWI21" s="69"/>
      <c r="GWJ21" s="69"/>
      <c r="GWK21" s="69"/>
      <c r="GWL21" s="69"/>
      <c r="GWM21" s="69"/>
      <c r="GWN21" s="69"/>
      <c r="GWO21" s="69"/>
      <c r="GWP21" s="69"/>
      <c r="GWQ21" s="69"/>
      <c r="GWR21" s="69"/>
      <c r="GWS21" s="69"/>
      <c r="GWT21" s="69"/>
      <c r="GWU21" s="69"/>
      <c r="GWV21" s="69"/>
      <c r="GWW21" s="69"/>
      <c r="GWX21" s="69"/>
      <c r="GWY21" s="69"/>
      <c r="GWZ21" s="69"/>
      <c r="GXA21" s="69"/>
      <c r="GXB21" s="69"/>
      <c r="GXC21" s="69"/>
      <c r="GXD21" s="69"/>
      <c r="GXE21" s="69"/>
      <c r="GXF21" s="69"/>
      <c r="GXG21" s="69"/>
      <c r="GXH21" s="69"/>
      <c r="GXI21" s="69"/>
      <c r="GXJ21" s="69"/>
      <c r="GXK21" s="69"/>
      <c r="GXL21" s="69"/>
      <c r="GXM21" s="69"/>
      <c r="GXN21" s="69"/>
      <c r="GXO21" s="69"/>
      <c r="GXP21" s="69"/>
      <c r="GXQ21" s="69"/>
      <c r="GXR21" s="69"/>
      <c r="GXS21" s="69"/>
      <c r="GXT21" s="69"/>
      <c r="GXU21" s="69"/>
      <c r="GXV21" s="69"/>
      <c r="GXW21" s="69"/>
      <c r="GXX21" s="69"/>
      <c r="GXY21" s="69"/>
      <c r="GXZ21" s="69"/>
      <c r="GYA21" s="69"/>
      <c r="GYB21" s="69"/>
      <c r="GYC21" s="69"/>
      <c r="GYD21" s="69"/>
      <c r="GYE21" s="69"/>
      <c r="GYF21" s="69"/>
      <c r="GYG21" s="69"/>
      <c r="GYH21" s="69"/>
      <c r="GYI21" s="69"/>
      <c r="GYJ21" s="69"/>
      <c r="GYK21" s="69"/>
      <c r="GYL21" s="69"/>
      <c r="GYM21" s="69"/>
      <c r="GYN21" s="69"/>
      <c r="GYO21" s="69"/>
      <c r="GYP21" s="69"/>
      <c r="GYQ21" s="69"/>
      <c r="GYR21" s="69"/>
      <c r="GYS21" s="69"/>
      <c r="GYT21" s="69"/>
      <c r="GYU21" s="69"/>
      <c r="GYV21" s="69"/>
      <c r="GYW21" s="69"/>
      <c r="GYX21" s="69"/>
      <c r="GYY21" s="69"/>
      <c r="GYZ21" s="69"/>
      <c r="GZA21" s="69"/>
      <c r="GZB21" s="69"/>
      <c r="GZC21" s="69"/>
      <c r="GZD21" s="69"/>
      <c r="GZE21" s="69"/>
      <c r="GZF21" s="69"/>
      <c r="GZG21" s="69"/>
      <c r="GZH21" s="69"/>
      <c r="GZI21" s="69"/>
      <c r="GZJ21" s="69"/>
      <c r="GZK21" s="69"/>
      <c r="GZL21" s="69"/>
      <c r="GZM21" s="69"/>
      <c r="GZN21" s="69"/>
      <c r="GZO21" s="69"/>
      <c r="GZP21" s="69"/>
      <c r="GZQ21" s="69"/>
      <c r="GZR21" s="69"/>
      <c r="GZS21" s="69"/>
      <c r="GZT21" s="69"/>
      <c r="GZU21" s="69"/>
      <c r="GZV21" s="69"/>
      <c r="GZW21" s="69"/>
      <c r="GZX21" s="69"/>
      <c r="GZY21" s="69"/>
      <c r="GZZ21" s="69"/>
      <c r="HAA21" s="69"/>
      <c r="HAB21" s="69"/>
      <c r="HAC21" s="69"/>
      <c r="HAD21" s="69"/>
      <c r="HAE21" s="69"/>
      <c r="HAF21" s="69"/>
      <c r="HAG21" s="69"/>
      <c r="HAH21" s="69"/>
      <c r="HAI21" s="69"/>
      <c r="HAJ21" s="69"/>
      <c r="HAK21" s="69"/>
      <c r="HAL21" s="69"/>
      <c r="HAM21" s="69"/>
      <c r="HAN21" s="69"/>
      <c r="HAO21" s="69"/>
      <c r="HAP21" s="69"/>
      <c r="HAQ21" s="69"/>
      <c r="HAR21" s="69"/>
      <c r="HAS21" s="69"/>
      <c r="HAT21" s="69"/>
      <c r="HAU21" s="69"/>
      <c r="HAV21" s="69"/>
      <c r="HAW21" s="69"/>
      <c r="HAX21" s="69"/>
      <c r="HAY21" s="69"/>
      <c r="HAZ21" s="69"/>
      <c r="HBA21" s="69"/>
      <c r="HBB21" s="69"/>
      <c r="HBC21" s="69"/>
      <c r="HBD21" s="69"/>
      <c r="HBE21" s="69"/>
      <c r="HBF21" s="69"/>
      <c r="HBG21" s="69"/>
      <c r="HBH21" s="69"/>
      <c r="HBI21" s="69"/>
      <c r="HBJ21" s="69"/>
      <c r="HBK21" s="69"/>
      <c r="HBL21" s="69"/>
      <c r="HBM21" s="69"/>
      <c r="HBN21" s="69"/>
      <c r="HBO21" s="69"/>
      <c r="HBP21" s="69"/>
      <c r="HBQ21" s="69"/>
      <c r="HBR21" s="69"/>
      <c r="HBS21" s="69"/>
      <c r="HBT21" s="69"/>
      <c r="HBU21" s="69"/>
      <c r="HBV21" s="69"/>
      <c r="HBW21" s="69"/>
      <c r="HBX21" s="69"/>
      <c r="HBY21" s="69"/>
      <c r="HBZ21" s="69"/>
      <c r="HCA21" s="69"/>
      <c r="HCB21" s="69"/>
      <c r="HCC21" s="69"/>
      <c r="HCD21" s="69"/>
      <c r="HCE21" s="69"/>
      <c r="HCF21" s="69"/>
      <c r="HCG21" s="69"/>
      <c r="HCH21" s="69"/>
      <c r="HCI21" s="69"/>
      <c r="HCJ21" s="69"/>
      <c r="HCK21" s="69"/>
      <c r="HCL21" s="69"/>
      <c r="HCM21" s="69"/>
      <c r="HCN21" s="69"/>
      <c r="HCO21" s="69"/>
      <c r="HCP21" s="69"/>
      <c r="HCQ21" s="69"/>
      <c r="HCR21" s="69"/>
      <c r="HCS21" s="69"/>
      <c r="HCT21" s="69"/>
      <c r="HCU21" s="69"/>
      <c r="HCV21" s="69"/>
      <c r="HCW21" s="69"/>
      <c r="HCX21" s="69"/>
      <c r="HCY21" s="69"/>
      <c r="HCZ21" s="69"/>
      <c r="HDA21" s="69"/>
      <c r="HDB21" s="69"/>
      <c r="HDC21" s="69"/>
      <c r="HDD21" s="69"/>
      <c r="HDE21" s="69"/>
      <c r="HDF21" s="69"/>
      <c r="HDG21" s="69"/>
      <c r="HDH21" s="69"/>
      <c r="HDI21" s="69"/>
      <c r="HDJ21" s="69"/>
      <c r="HDK21" s="69"/>
      <c r="HDL21" s="69"/>
      <c r="HDM21" s="69"/>
      <c r="HDN21" s="69"/>
      <c r="HDO21" s="69"/>
      <c r="HDP21" s="69"/>
      <c r="HDQ21" s="69"/>
      <c r="HDR21" s="69"/>
      <c r="HDS21" s="69"/>
      <c r="HDT21" s="69"/>
      <c r="HDU21" s="69"/>
      <c r="HDV21" s="69"/>
      <c r="HDW21" s="69"/>
      <c r="HDX21" s="69"/>
      <c r="HDY21" s="69"/>
      <c r="HDZ21" s="69"/>
      <c r="HEA21" s="69"/>
      <c r="HEB21" s="69"/>
      <c r="HEC21" s="69"/>
      <c r="HED21" s="69"/>
      <c r="HEE21" s="69"/>
      <c r="HEF21" s="69"/>
      <c r="HEG21" s="69"/>
      <c r="HEH21" s="69"/>
      <c r="HEI21" s="69"/>
      <c r="HEJ21" s="69"/>
      <c r="HEK21" s="69"/>
      <c r="HEL21" s="69"/>
      <c r="HEM21" s="69"/>
      <c r="HEN21" s="69"/>
      <c r="HEO21" s="69"/>
      <c r="HEP21" s="69"/>
      <c r="HEQ21" s="69"/>
      <c r="HER21" s="69"/>
      <c r="HES21" s="69"/>
      <c r="HET21" s="69"/>
      <c r="HEU21" s="69"/>
      <c r="HEV21" s="69"/>
      <c r="HEW21" s="69"/>
      <c r="HEX21" s="69"/>
      <c r="HEY21" s="69"/>
      <c r="HEZ21" s="69"/>
      <c r="HFA21" s="69"/>
      <c r="HFB21" s="69"/>
      <c r="HFC21" s="69"/>
      <c r="HFD21" s="69"/>
      <c r="HFE21" s="69"/>
      <c r="HFF21" s="69"/>
      <c r="HFG21" s="69"/>
      <c r="HFH21" s="69"/>
      <c r="HFI21" s="69"/>
      <c r="HFJ21" s="69"/>
      <c r="HFK21" s="69"/>
      <c r="HFL21" s="69"/>
      <c r="HFM21" s="69"/>
      <c r="HFN21" s="69"/>
      <c r="HFO21" s="69"/>
      <c r="HFP21" s="69"/>
      <c r="HFQ21" s="69"/>
      <c r="HFR21" s="69"/>
      <c r="HFS21" s="69"/>
      <c r="HFT21" s="69"/>
      <c r="HFU21" s="69"/>
      <c r="HFV21" s="69"/>
      <c r="HFW21" s="69"/>
      <c r="HFX21" s="69"/>
      <c r="HFY21" s="69"/>
      <c r="HFZ21" s="69"/>
      <c r="HGA21" s="69"/>
      <c r="HGB21" s="69"/>
      <c r="HGC21" s="69"/>
      <c r="HGD21" s="69"/>
      <c r="HGE21" s="69"/>
      <c r="HGF21" s="69"/>
      <c r="HGG21" s="69"/>
      <c r="HGH21" s="69"/>
      <c r="HGI21" s="69"/>
      <c r="HGJ21" s="69"/>
      <c r="HGK21" s="69"/>
      <c r="HGL21" s="69"/>
      <c r="HGM21" s="69"/>
      <c r="HGN21" s="69"/>
      <c r="HGO21" s="69"/>
      <c r="HGP21" s="69"/>
      <c r="HGQ21" s="69"/>
      <c r="HGR21" s="69"/>
      <c r="HGS21" s="69"/>
      <c r="HGT21" s="69"/>
      <c r="HGU21" s="69"/>
      <c r="HGV21" s="69"/>
      <c r="HGW21" s="69"/>
      <c r="HGX21" s="69"/>
      <c r="HGY21" s="69"/>
      <c r="HGZ21" s="69"/>
      <c r="HHA21" s="69"/>
      <c r="HHB21" s="69"/>
      <c r="HHC21" s="69"/>
      <c r="HHD21" s="69"/>
      <c r="HHE21" s="69"/>
      <c r="HHF21" s="69"/>
      <c r="HHG21" s="69"/>
      <c r="HHH21" s="69"/>
      <c r="HHI21" s="69"/>
      <c r="HHJ21" s="69"/>
      <c r="HHK21" s="69"/>
      <c r="HHL21" s="69"/>
      <c r="HHM21" s="69"/>
      <c r="HHN21" s="69"/>
      <c r="HHO21" s="69"/>
      <c r="HHP21" s="69"/>
      <c r="HHQ21" s="69"/>
      <c r="HHR21" s="69"/>
      <c r="HHS21" s="69"/>
      <c r="HHT21" s="69"/>
      <c r="HHU21" s="69"/>
      <c r="HHV21" s="69"/>
      <c r="HHW21" s="69"/>
      <c r="HHX21" s="69"/>
      <c r="HHY21" s="69"/>
      <c r="HHZ21" s="69"/>
      <c r="HIA21" s="69"/>
      <c r="HIB21" s="69"/>
      <c r="HIC21" s="69"/>
      <c r="HID21" s="69"/>
      <c r="HIE21" s="69"/>
      <c r="HIF21" s="69"/>
      <c r="HIG21" s="69"/>
      <c r="HIH21" s="69"/>
      <c r="HII21" s="69"/>
      <c r="HIJ21" s="69"/>
      <c r="HIK21" s="69"/>
      <c r="HIL21" s="69"/>
      <c r="HIM21" s="69"/>
      <c r="HIN21" s="69"/>
      <c r="HIO21" s="69"/>
      <c r="HIP21" s="69"/>
      <c r="HIQ21" s="69"/>
      <c r="HIR21" s="69"/>
      <c r="HIS21" s="69"/>
      <c r="HIT21" s="69"/>
      <c r="HIU21" s="69"/>
      <c r="HIV21" s="69"/>
      <c r="HIW21" s="69"/>
      <c r="HIX21" s="69"/>
      <c r="HIY21" s="69"/>
      <c r="HIZ21" s="69"/>
      <c r="HJA21" s="69"/>
      <c r="HJB21" s="69"/>
      <c r="HJC21" s="69"/>
      <c r="HJD21" s="69"/>
      <c r="HJE21" s="69"/>
      <c r="HJF21" s="69"/>
      <c r="HJG21" s="69"/>
      <c r="HJH21" s="69"/>
      <c r="HJI21" s="69"/>
      <c r="HJJ21" s="69"/>
      <c r="HJK21" s="69"/>
      <c r="HJL21" s="69"/>
      <c r="HJM21" s="69"/>
      <c r="HJN21" s="69"/>
      <c r="HJO21" s="69"/>
      <c r="HJP21" s="69"/>
      <c r="HJQ21" s="69"/>
      <c r="HJR21" s="69"/>
      <c r="HJS21" s="69"/>
      <c r="HJT21" s="69"/>
      <c r="HJU21" s="69"/>
      <c r="HJV21" s="69"/>
      <c r="HJW21" s="69"/>
      <c r="HJX21" s="69"/>
      <c r="HJY21" s="69"/>
      <c r="HJZ21" s="69"/>
      <c r="HKA21" s="69"/>
      <c r="HKB21" s="69"/>
      <c r="HKC21" s="69"/>
      <c r="HKD21" s="69"/>
      <c r="HKE21" s="69"/>
      <c r="HKF21" s="69"/>
      <c r="HKG21" s="69"/>
      <c r="HKH21" s="69"/>
      <c r="HKI21" s="69"/>
      <c r="HKJ21" s="69"/>
      <c r="HKK21" s="69"/>
      <c r="HKL21" s="69"/>
      <c r="HKM21" s="69"/>
      <c r="HKN21" s="69"/>
      <c r="HKO21" s="69"/>
      <c r="HKP21" s="69"/>
      <c r="HKQ21" s="69"/>
      <c r="HKR21" s="69"/>
      <c r="HKS21" s="69"/>
      <c r="HKT21" s="69"/>
      <c r="HKU21" s="69"/>
      <c r="HKV21" s="69"/>
      <c r="HKW21" s="69"/>
      <c r="HKX21" s="69"/>
      <c r="HKY21" s="69"/>
      <c r="HKZ21" s="69"/>
      <c r="HLA21" s="69"/>
      <c r="HLB21" s="69"/>
      <c r="HLC21" s="69"/>
      <c r="HLD21" s="69"/>
      <c r="HLE21" s="69"/>
      <c r="HLF21" s="69"/>
      <c r="HLG21" s="69"/>
      <c r="HLH21" s="69"/>
      <c r="HLI21" s="69"/>
      <c r="HLJ21" s="69"/>
      <c r="HLK21" s="69"/>
      <c r="HLL21" s="69"/>
      <c r="HLM21" s="69"/>
      <c r="HLN21" s="69"/>
      <c r="HLO21" s="69"/>
      <c r="HLP21" s="69"/>
      <c r="HLQ21" s="69"/>
      <c r="HLR21" s="69"/>
      <c r="HLS21" s="69"/>
      <c r="HLT21" s="69"/>
      <c r="HLU21" s="69"/>
      <c r="HLV21" s="69"/>
      <c r="HLW21" s="69"/>
      <c r="HLX21" s="69"/>
      <c r="HLY21" s="69"/>
      <c r="HLZ21" s="69"/>
      <c r="HMA21" s="69"/>
      <c r="HMB21" s="69"/>
      <c r="HMC21" s="69"/>
      <c r="HMD21" s="69"/>
      <c r="HME21" s="69"/>
      <c r="HMF21" s="69"/>
      <c r="HMG21" s="69"/>
      <c r="HMH21" s="69"/>
      <c r="HMI21" s="69"/>
      <c r="HMJ21" s="69"/>
      <c r="HMK21" s="69"/>
      <c r="HML21" s="69"/>
      <c r="HMM21" s="69"/>
      <c r="HMN21" s="69"/>
      <c r="HMO21" s="69"/>
      <c r="HMP21" s="69"/>
      <c r="HMQ21" s="69"/>
      <c r="HMR21" s="69"/>
      <c r="HMS21" s="69"/>
      <c r="HMT21" s="69"/>
      <c r="HMU21" s="69"/>
      <c r="HMV21" s="69"/>
      <c r="HMW21" s="69"/>
      <c r="HMX21" s="69"/>
      <c r="HMY21" s="69"/>
      <c r="HMZ21" s="69"/>
      <c r="HNA21" s="69"/>
      <c r="HNB21" s="69"/>
      <c r="HNC21" s="69"/>
      <c r="HND21" s="69"/>
      <c r="HNE21" s="69"/>
      <c r="HNF21" s="69"/>
      <c r="HNG21" s="69"/>
      <c r="HNH21" s="69"/>
      <c r="HNI21" s="69"/>
      <c r="HNJ21" s="69"/>
      <c r="HNK21" s="69"/>
      <c r="HNL21" s="69"/>
      <c r="HNM21" s="69"/>
      <c r="HNN21" s="69"/>
      <c r="HNO21" s="69"/>
      <c r="HNP21" s="69"/>
      <c r="HNQ21" s="69"/>
      <c r="HNR21" s="69"/>
      <c r="HNS21" s="69"/>
      <c r="HNT21" s="69"/>
      <c r="HNU21" s="69"/>
      <c r="HNV21" s="69"/>
      <c r="HNW21" s="69"/>
      <c r="HNX21" s="69"/>
      <c r="HNY21" s="69"/>
      <c r="HNZ21" s="69"/>
      <c r="HOA21" s="69"/>
      <c r="HOB21" s="69"/>
      <c r="HOC21" s="69"/>
      <c r="HOD21" s="69"/>
      <c r="HOE21" s="69"/>
      <c r="HOF21" s="69"/>
      <c r="HOG21" s="69"/>
      <c r="HOH21" s="69"/>
      <c r="HOI21" s="69"/>
      <c r="HOJ21" s="69"/>
      <c r="HOK21" s="69"/>
      <c r="HOL21" s="69"/>
      <c r="HOM21" s="69"/>
      <c r="HON21" s="69"/>
      <c r="HOO21" s="69"/>
      <c r="HOP21" s="69"/>
      <c r="HOQ21" s="69"/>
      <c r="HOR21" s="69"/>
      <c r="HOS21" s="69"/>
      <c r="HOT21" s="69"/>
      <c r="HOU21" s="69"/>
      <c r="HOV21" s="69"/>
      <c r="HOW21" s="69"/>
      <c r="HOX21" s="69"/>
      <c r="HOY21" s="69"/>
      <c r="HOZ21" s="69"/>
      <c r="HPA21" s="69"/>
      <c r="HPB21" s="69"/>
      <c r="HPC21" s="69"/>
      <c r="HPD21" s="69"/>
      <c r="HPE21" s="69"/>
      <c r="HPF21" s="69"/>
      <c r="HPG21" s="69"/>
      <c r="HPH21" s="69"/>
      <c r="HPI21" s="69"/>
      <c r="HPJ21" s="69"/>
      <c r="HPK21" s="69"/>
      <c r="HPL21" s="69"/>
      <c r="HPM21" s="69"/>
      <c r="HPN21" s="69"/>
      <c r="HPO21" s="69"/>
      <c r="HPP21" s="69"/>
      <c r="HPQ21" s="69"/>
      <c r="HPR21" s="69"/>
      <c r="HPS21" s="69"/>
      <c r="HPT21" s="69"/>
      <c r="HPU21" s="69"/>
      <c r="HPV21" s="69"/>
      <c r="HPW21" s="69"/>
      <c r="HPX21" s="69"/>
      <c r="HPY21" s="69"/>
      <c r="HPZ21" s="69"/>
      <c r="HQA21" s="69"/>
      <c r="HQB21" s="69"/>
      <c r="HQC21" s="69"/>
      <c r="HQD21" s="69"/>
      <c r="HQE21" s="69"/>
      <c r="HQF21" s="69"/>
      <c r="HQG21" s="69"/>
      <c r="HQH21" s="69"/>
      <c r="HQI21" s="69"/>
      <c r="HQJ21" s="69"/>
      <c r="HQK21" s="69"/>
      <c r="HQL21" s="69"/>
      <c r="HQM21" s="69"/>
      <c r="HQN21" s="69"/>
      <c r="HQO21" s="69"/>
      <c r="HQP21" s="69"/>
      <c r="HQQ21" s="69"/>
      <c r="HQR21" s="69"/>
      <c r="HQS21" s="69"/>
      <c r="HQT21" s="69"/>
      <c r="HQU21" s="69"/>
      <c r="HQV21" s="69"/>
      <c r="HQW21" s="69"/>
      <c r="HQX21" s="69"/>
      <c r="HQY21" s="69"/>
      <c r="HQZ21" s="69"/>
      <c r="HRA21" s="69"/>
      <c r="HRB21" s="69"/>
      <c r="HRC21" s="69"/>
      <c r="HRD21" s="69"/>
      <c r="HRE21" s="69"/>
      <c r="HRF21" s="69"/>
      <c r="HRG21" s="69"/>
      <c r="HRH21" s="69"/>
      <c r="HRI21" s="69"/>
      <c r="HRJ21" s="69"/>
      <c r="HRK21" s="69"/>
      <c r="HRL21" s="69"/>
      <c r="HRM21" s="69"/>
      <c r="HRN21" s="69"/>
      <c r="HRO21" s="69"/>
      <c r="HRP21" s="69"/>
      <c r="HRQ21" s="69"/>
      <c r="HRR21" s="69"/>
      <c r="HRS21" s="69"/>
      <c r="HRT21" s="69"/>
      <c r="HRU21" s="69"/>
      <c r="HRV21" s="69"/>
      <c r="HRW21" s="69"/>
      <c r="HRX21" s="69"/>
      <c r="HRY21" s="69"/>
      <c r="HRZ21" s="69"/>
      <c r="HSA21" s="69"/>
      <c r="HSB21" s="69"/>
      <c r="HSC21" s="69"/>
      <c r="HSD21" s="69"/>
      <c r="HSE21" s="69"/>
      <c r="HSF21" s="69"/>
      <c r="HSG21" s="69"/>
      <c r="HSH21" s="69"/>
      <c r="HSI21" s="69"/>
      <c r="HSJ21" s="69"/>
      <c r="HSK21" s="69"/>
      <c r="HSL21" s="69"/>
      <c r="HSM21" s="69"/>
      <c r="HSN21" s="69"/>
      <c r="HSO21" s="69"/>
      <c r="HSP21" s="69"/>
      <c r="HSQ21" s="69"/>
      <c r="HSR21" s="69"/>
      <c r="HSS21" s="69"/>
      <c r="HST21" s="69"/>
      <c r="HSU21" s="69"/>
      <c r="HSV21" s="69"/>
      <c r="HSW21" s="69"/>
      <c r="HSX21" s="69"/>
      <c r="HSY21" s="69"/>
      <c r="HSZ21" s="69"/>
      <c r="HTA21" s="69"/>
      <c r="HTB21" s="69"/>
      <c r="HTC21" s="69"/>
      <c r="HTD21" s="69"/>
      <c r="HTE21" s="69"/>
      <c r="HTF21" s="69"/>
      <c r="HTG21" s="69"/>
      <c r="HTH21" s="69"/>
      <c r="HTI21" s="69"/>
      <c r="HTJ21" s="69"/>
      <c r="HTK21" s="69"/>
      <c r="HTL21" s="69"/>
      <c r="HTM21" s="69"/>
      <c r="HTN21" s="69"/>
      <c r="HTO21" s="69"/>
      <c r="HTP21" s="69"/>
      <c r="HTQ21" s="69"/>
      <c r="HTR21" s="69"/>
      <c r="HTS21" s="69"/>
      <c r="HTT21" s="69"/>
      <c r="HTU21" s="69"/>
      <c r="HTV21" s="69"/>
      <c r="HTW21" s="69"/>
      <c r="HTX21" s="69"/>
      <c r="HTY21" s="69"/>
      <c r="HTZ21" s="69"/>
      <c r="HUA21" s="69"/>
      <c r="HUB21" s="69"/>
      <c r="HUC21" s="69"/>
      <c r="HUD21" s="69"/>
      <c r="HUE21" s="69"/>
      <c r="HUF21" s="69"/>
      <c r="HUG21" s="69"/>
      <c r="HUH21" s="69"/>
      <c r="HUI21" s="69"/>
      <c r="HUJ21" s="69"/>
      <c r="HUK21" s="69"/>
      <c r="HUL21" s="69"/>
      <c r="HUM21" s="69"/>
      <c r="HUN21" s="69"/>
      <c r="HUO21" s="69"/>
      <c r="HUP21" s="69"/>
      <c r="HUQ21" s="69"/>
      <c r="HUR21" s="69"/>
      <c r="HUS21" s="69"/>
      <c r="HUT21" s="69"/>
      <c r="HUU21" s="69"/>
      <c r="HUV21" s="69"/>
      <c r="HUW21" s="69"/>
      <c r="HUX21" s="69"/>
      <c r="HUY21" s="69"/>
      <c r="HUZ21" s="69"/>
      <c r="HVA21" s="69"/>
      <c r="HVB21" s="69"/>
      <c r="HVC21" s="69"/>
      <c r="HVD21" s="69"/>
      <c r="HVE21" s="69"/>
      <c r="HVF21" s="69"/>
      <c r="HVG21" s="69"/>
      <c r="HVH21" s="69"/>
      <c r="HVI21" s="69"/>
      <c r="HVJ21" s="69"/>
      <c r="HVK21" s="69"/>
      <c r="HVL21" s="69"/>
      <c r="HVM21" s="69"/>
      <c r="HVN21" s="69"/>
      <c r="HVO21" s="69"/>
      <c r="HVP21" s="69"/>
      <c r="HVQ21" s="69"/>
      <c r="HVR21" s="69"/>
      <c r="HVS21" s="69"/>
      <c r="HVT21" s="69"/>
      <c r="HVU21" s="69"/>
      <c r="HVV21" s="69"/>
      <c r="HVW21" s="69"/>
      <c r="HVX21" s="69"/>
      <c r="HVY21" s="69"/>
      <c r="HVZ21" s="69"/>
      <c r="HWA21" s="69"/>
      <c r="HWB21" s="69"/>
      <c r="HWC21" s="69"/>
      <c r="HWD21" s="69"/>
      <c r="HWE21" s="69"/>
      <c r="HWF21" s="69"/>
      <c r="HWG21" s="69"/>
      <c r="HWH21" s="69"/>
      <c r="HWI21" s="69"/>
      <c r="HWJ21" s="69"/>
      <c r="HWK21" s="69"/>
      <c r="HWL21" s="69"/>
      <c r="HWM21" s="69"/>
      <c r="HWN21" s="69"/>
      <c r="HWO21" s="69"/>
      <c r="HWP21" s="69"/>
      <c r="HWQ21" s="69"/>
      <c r="HWR21" s="69"/>
      <c r="HWS21" s="69"/>
      <c r="HWT21" s="69"/>
      <c r="HWU21" s="69"/>
      <c r="HWV21" s="69"/>
      <c r="HWW21" s="69"/>
      <c r="HWX21" s="69"/>
      <c r="HWY21" s="69"/>
      <c r="HWZ21" s="69"/>
      <c r="HXA21" s="69"/>
      <c r="HXB21" s="69"/>
      <c r="HXC21" s="69"/>
      <c r="HXD21" s="69"/>
      <c r="HXE21" s="69"/>
      <c r="HXF21" s="69"/>
      <c r="HXG21" s="69"/>
      <c r="HXH21" s="69"/>
      <c r="HXI21" s="69"/>
      <c r="HXJ21" s="69"/>
      <c r="HXK21" s="69"/>
      <c r="HXL21" s="69"/>
      <c r="HXM21" s="69"/>
      <c r="HXN21" s="69"/>
      <c r="HXO21" s="69"/>
      <c r="HXP21" s="69"/>
      <c r="HXQ21" s="69"/>
      <c r="HXR21" s="69"/>
      <c r="HXS21" s="69"/>
      <c r="HXT21" s="69"/>
      <c r="HXU21" s="69"/>
      <c r="HXV21" s="69"/>
      <c r="HXW21" s="69"/>
      <c r="HXX21" s="69"/>
      <c r="HXY21" s="69"/>
      <c r="HXZ21" s="69"/>
      <c r="HYA21" s="69"/>
      <c r="HYB21" s="69"/>
      <c r="HYC21" s="69"/>
      <c r="HYD21" s="69"/>
      <c r="HYE21" s="69"/>
      <c r="HYF21" s="69"/>
      <c r="HYG21" s="69"/>
      <c r="HYH21" s="69"/>
      <c r="HYI21" s="69"/>
      <c r="HYJ21" s="69"/>
      <c r="HYK21" s="69"/>
      <c r="HYL21" s="69"/>
      <c r="HYM21" s="69"/>
      <c r="HYN21" s="69"/>
      <c r="HYO21" s="69"/>
      <c r="HYP21" s="69"/>
      <c r="HYQ21" s="69"/>
      <c r="HYR21" s="69"/>
      <c r="HYS21" s="69"/>
      <c r="HYT21" s="69"/>
      <c r="HYU21" s="69"/>
      <c r="HYV21" s="69"/>
      <c r="HYW21" s="69"/>
      <c r="HYX21" s="69"/>
      <c r="HYY21" s="69"/>
      <c r="HYZ21" s="69"/>
      <c r="HZA21" s="69"/>
      <c r="HZB21" s="69"/>
      <c r="HZC21" s="69"/>
      <c r="HZD21" s="69"/>
      <c r="HZE21" s="69"/>
      <c r="HZF21" s="69"/>
      <c r="HZG21" s="69"/>
      <c r="HZH21" s="69"/>
      <c r="HZI21" s="69"/>
      <c r="HZJ21" s="69"/>
      <c r="HZK21" s="69"/>
      <c r="HZL21" s="69"/>
      <c r="HZM21" s="69"/>
      <c r="HZN21" s="69"/>
      <c r="HZO21" s="69"/>
      <c r="HZP21" s="69"/>
      <c r="HZQ21" s="69"/>
      <c r="HZR21" s="69"/>
      <c r="HZS21" s="69"/>
      <c r="HZT21" s="69"/>
      <c r="HZU21" s="69"/>
      <c r="HZV21" s="69"/>
      <c r="HZW21" s="69"/>
      <c r="HZX21" s="69"/>
      <c r="HZY21" s="69"/>
      <c r="HZZ21" s="69"/>
      <c r="IAA21" s="69"/>
      <c r="IAB21" s="69"/>
      <c r="IAC21" s="69"/>
      <c r="IAD21" s="69"/>
      <c r="IAE21" s="69"/>
      <c r="IAF21" s="69"/>
      <c r="IAG21" s="69"/>
      <c r="IAH21" s="69"/>
      <c r="IAI21" s="69"/>
      <c r="IAJ21" s="69"/>
      <c r="IAK21" s="69"/>
      <c r="IAL21" s="69"/>
      <c r="IAM21" s="69"/>
      <c r="IAN21" s="69"/>
      <c r="IAO21" s="69"/>
      <c r="IAP21" s="69"/>
      <c r="IAQ21" s="69"/>
      <c r="IAR21" s="69"/>
      <c r="IAS21" s="69"/>
      <c r="IAT21" s="69"/>
      <c r="IAU21" s="69"/>
      <c r="IAV21" s="69"/>
      <c r="IAW21" s="69"/>
      <c r="IAX21" s="69"/>
      <c r="IAY21" s="69"/>
      <c r="IAZ21" s="69"/>
      <c r="IBA21" s="69"/>
      <c r="IBB21" s="69"/>
      <c r="IBC21" s="69"/>
      <c r="IBD21" s="69"/>
      <c r="IBE21" s="69"/>
      <c r="IBF21" s="69"/>
      <c r="IBG21" s="69"/>
      <c r="IBH21" s="69"/>
      <c r="IBI21" s="69"/>
      <c r="IBJ21" s="69"/>
      <c r="IBK21" s="69"/>
      <c r="IBL21" s="69"/>
      <c r="IBM21" s="69"/>
      <c r="IBN21" s="69"/>
      <c r="IBO21" s="69"/>
      <c r="IBP21" s="69"/>
      <c r="IBQ21" s="69"/>
      <c r="IBR21" s="69"/>
      <c r="IBS21" s="69"/>
      <c r="IBT21" s="69"/>
      <c r="IBU21" s="69"/>
      <c r="IBV21" s="69"/>
      <c r="IBW21" s="69"/>
      <c r="IBX21" s="69"/>
      <c r="IBY21" s="69"/>
      <c r="IBZ21" s="69"/>
      <c r="ICA21" s="69"/>
      <c r="ICB21" s="69"/>
      <c r="ICC21" s="69"/>
      <c r="ICD21" s="69"/>
      <c r="ICE21" s="69"/>
      <c r="ICF21" s="69"/>
      <c r="ICG21" s="69"/>
      <c r="ICH21" s="69"/>
      <c r="ICI21" s="69"/>
      <c r="ICJ21" s="69"/>
      <c r="ICK21" s="69"/>
      <c r="ICL21" s="69"/>
      <c r="ICM21" s="69"/>
      <c r="ICN21" s="69"/>
      <c r="ICO21" s="69"/>
      <c r="ICP21" s="69"/>
      <c r="ICQ21" s="69"/>
      <c r="ICR21" s="69"/>
      <c r="ICS21" s="69"/>
      <c r="ICT21" s="69"/>
      <c r="ICU21" s="69"/>
      <c r="ICV21" s="69"/>
      <c r="ICW21" s="69"/>
      <c r="ICX21" s="69"/>
      <c r="ICY21" s="69"/>
      <c r="ICZ21" s="69"/>
      <c r="IDA21" s="69"/>
      <c r="IDB21" s="69"/>
      <c r="IDC21" s="69"/>
      <c r="IDD21" s="69"/>
      <c r="IDE21" s="69"/>
      <c r="IDF21" s="69"/>
      <c r="IDG21" s="69"/>
      <c r="IDH21" s="69"/>
      <c r="IDI21" s="69"/>
      <c r="IDJ21" s="69"/>
      <c r="IDK21" s="69"/>
      <c r="IDL21" s="69"/>
      <c r="IDM21" s="69"/>
      <c r="IDN21" s="69"/>
      <c r="IDO21" s="69"/>
      <c r="IDP21" s="69"/>
      <c r="IDQ21" s="69"/>
      <c r="IDR21" s="69"/>
      <c r="IDS21" s="69"/>
      <c r="IDT21" s="69"/>
      <c r="IDU21" s="69"/>
      <c r="IDV21" s="69"/>
      <c r="IDW21" s="69"/>
      <c r="IDX21" s="69"/>
      <c r="IDY21" s="69"/>
      <c r="IDZ21" s="69"/>
      <c r="IEA21" s="69"/>
      <c r="IEB21" s="69"/>
      <c r="IEC21" s="69"/>
      <c r="IED21" s="69"/>
      <c r="IEE21" s="69"/>
      <c r="IEF21" s="69"/>
      <c r="IEG21" s="69"/>
      <c r="IEH21" s="69"/>
      <c r="IEI21" s="69"/>
      <c r="IEJ21" s="69"/>
      <c r="IEK21" s="69"/>
      <c r="IEL21" s="69"/>
      <c r="IEM21" s="69"/>
      <c r="IEN21" s="69"/>
      <c r="IEO21" s="69"/>
      <c r="IEP21" s="69"/>
      <c r="IEQ21" s="69"/>
      <c r="IER21" s="69"/>
      <c r="IES21" s="69"/>
      <c r="IET21" s="69"/>
      <c r="IEU21" s="69"/>
      <c r="IEV21" s="69"/>
      <c r="IEW21" s="69"/>
      <c r="IEX21" s="69"/>
      <c r="IEY21" s="69"/>
      <c r="IEZ21" s="69"/>
      <c r="IFA21" s="69"/>
      <c r="IFB21" s="69"/>
      <c r="IFC21" s="69"/>
      <c r="IFD21" s="69"/>
      <c r="IFE21" s="69"/>
      <c r="IFF21" s="69"/>
      <c r="IFG21" s="69"/>
      <c r="IFH21" s="69"/>
      <c r="IFI21" s="69"/>
      <c r="IFJ21" s="69"/>
      <c r="IFK21" s="69"/>
      <c r="IFL21" s="69"/>
      <c r="IFM21" s="69"/>
      <c r="IFN21" s="69"/>
      <c r="IFO21" s="69"/>
      <c r="IFP21" s="69"/>
      <c r="IFQ21" s="69"/>
      <c r="IFR21" s="69"/>
      <c r="IFS21" s="69"/>
      <c r="IFT21" s="69"/>
      <c r="IFU21" s="69"/>
      <c r="IFV21" s="69"/>
      <c r="IFW21" s="69"/>
      <c r="IFX21" s="69"/>
      <c r="IFY21" s="69"/>
      <c r="IFZ21" s="69"/>
      <c r="IGA21" s="69"/>
      <c r="IGB21" s="69"/>
      <c r="IGC21" s="69"/>
      <c r="IGD21" s="69"/>
      <c r="IGE21" s="69"/>
      <c r="IGF21" s="69"/>
      <c r="IGG21" s="69"/>
      <c r="IGH21" s="69"/>
      <c r="IGI21" s="69"/>
      <c r="IGJ21" s="69"/>
      <c r="IGK21" s="69"/>
      <c r="IGL21" s="69"/>
      <c r="IGM21" s="69"/>
      <c r="IGN21" s="69"/>
      <c r="IGO21" s="69"/>
      <c r="IGP21" s="69"/>
      <c r="IGQ21" s="69"/>
      <c r="IGR21" s="69"/>
      <c r="IGS21" s="69"/>
      <c r="IGT21" s="69"/>
      <c r="IGU21" s="69"/>
      <c r="IGV21" s="69"/>
      <c r="IGW21" s="69"/>
      <c r="IGX21" s="69"/>
      <c r="IGY21" s="69"/>
      <c r="IGZ21" s="69"/>
      <c r="IHA21" s="69"/>
      <c r="IHB21" s="69"/>
      <c r="IHC21" s="69"/>
      <c r="IHD21" s="69"/>
      <c r="IHE21" s="69"/>
      <c r="IHF21" s="69"/>
      <c r="IHG21" s="69"/>
      <c r="IHH21" s="69"/>
      <c r="IHI21" s="69"/>
      <c r="IHJ21" s="69"/>
      <c r="IHK21" s="69"/>
      <c r="IHL21" s="69"/>
      <c r="IHM21" s="69"/>
      <c r="IHN21" s="69"/>
      <c r="IHO21" s="69"/>
      <c r="IHP21" s="69"/>
      <c r="IHQ21" s="69"/>
      <c r="IHR21" s="69"/>
      <c r="IHS21" s="69"/>
      <c r="IHT21" s="69"/>
      <c r="IHU21" s="69"/>
      <c r="IHV21" s="69"/>
      <c r="IHW21" s="69"/>
      <c r="IHX21" s="69"/>
      <c r="IHY21" s="69"/>
      <c r="IHZ21" s="69"/>
      <c r="IIA21" s="69"/>
      <c r="IIB21" s="69"/>
      <c r="IIC21" s="69"/>
      <c r="IID21" s="69"/>
      <c r="IIE21" s="69"/>
      <c r="IIF21" s="69"/>
      <c r="IIG21" s="69"/>
      <c r="IIH21" s="69"/>
      <c r="III21" s="69"/>
      <c r="IIJ21" s="69"/>
      <c r="IIK21" s="69"/>
      <c r="IIL21" s="69"/>
      <c r="IIM21" s="69"/>
      <c r="IIN21" s="69"/>
      <c r="IIO21" s="69"/>
      <c r="IIP21" s="69"/>
      <c r="IIQ21" s="69"/>
      <c r="IIR21" s="69"/>
      <c r="IIS21" s="69"/>
      <c r="IIT21" s="69"/>
      <c r="IIU21" s="69"/>
      <c r="IIV21" s="69"/>
      <c r="IIW21" s="69"/>
      <c r="IIX21" s="69"/>
      <c r="IIY21" s="69"/>
      <c r="IIZ21" s="69"/>
      <c r="IJA21" s="69"/>
      <c r="IJB21" s="69"/>
      <c r="IJC21" s="69"/>
      <c r="IJD21" s="69"/>
      <c r="IJE21" s="69"/>
      <c r="IJF21" s="69"/>
      <c r="IJG21" s="69"/>
      <c r="IJH21" s="69"/>
      <c r="IJI21" s="69"/>
      <c r="IJJ21" s="69"/>
      <c r="IJK21" s="69"/>
      <c r="IJL21" s="69"/>
      <c r="IJM21" s="69"/>
      <c r="IJN21" s="69"/>
      <c r="IJO21" s="69"/>
      <c r="IJP21" s="69"/>
      <c r="IJQ21" s="69"/>
      <c r="IJR21" s="69"/>
      <c r="IJS21" s="69"/>
      <c r="IJT21" s="69"/>
      <c r="IJU21" s="69"/>
      <c r="IJV21" s="69"/>
      <c r="IJW21" s="69"/>
      <c r="IJX21" s="69"/>
      <c r="IJY21" s="69"/>
      <c r="IJZ21" s="69"/>
      <c r="IKA21" s="69"/>
      <c r="IKB21" s="69"/>
      <c r="IKC21" s="69"/>
      <c r="IKD21" s="69"/>
      <c r="IKE21" s="69"/>
      <c r="IKF21" s="69"/>
      <c r="IKG21" s="69"/>
      <c r="IKH21" s="69"/>
      <c r="IKI21" s="69"/>
      <c r="IKJ21" s="69"/>
      <c r="IKK21" s="69"/>
      <c r="IKL21" s="69"/>
      <c r="IKM21" s="69"/>
      <c r="IKN21" s="69"/>
      <c r="IKO21" s="69"/>
      <c r="IKP21" s="69"/>
      <c r="IKQ21" s="69"/>
      <c r="IKR21" s="69"/>
      <c r="IKS21" s="69"/>
      <c r="IKT21" s="69"/>
      <c r="IKU21" s="69"/>
      <c r="IKV21" s="69"/>
      <c r="IKW21" s="69"/>
      <c r="IKX21" s="69"/>
      <c r="IKY21" s="69"/>
      <c r="IKZ21" s="69"/>
      <c r="ILA21" s="69"/>
      <c r="ILB21" s="69"/>
      <c r="ILC21" s="69"/>
      <c r="ILD21" s="69"/>
      <c r="ILE21" s="69"/>
      <c r="ILF21" s="69"/>
      <c r="ILG21" s="69"/>
      <c r="ILH21" s="69"/>
      <c r="ILI21" s="69"/>
      <c r="ILJ21" s="69"/>
      <c r="ILK21" s="69"/>
      <c r="ILL21" s="69"/>
      <c r="ILM21" s="69"/>
      <c r="ILN21" s="69"/>
      <c r="ILO21" s="69"/>
      <c r="ILP21" s="69"/>
      <c r="ILQ21" s="69"/>
      <c r="ILR21" s="69"/>
      <c r="ILS21" s="69"/>
      <c r="ILT21" s="69"/>
      <c r="ILU21" s="69"/>
      <c r="ILV21" s="69"/>
      <c r="ILW21" s="69"/>
      <c r="ILX21" s="69"/>
      <c r="ILY21" s="69"/>
      <c r="ILZ21" s="69"/>
      <c r="IMA21" s="69"/>
      <c r="IMB21" s="69"/>
      <c r="IMC21" s="69"/>
      <c r="IMD21" s="69"/>
      <c r="IME21" s="69"/>
      <c r="IMF21" s="69"/>
      <c r="IMG21" s="69"/>
      <c r="IMH21" s="69"/>
      <c r="IMI21" s="69"/>
      <c r="IMJ21" s="69"/>
      <c r="IMK21" s="69"/>
      <c r="IML21" s="69"/>
      <c r="IMM21" s="69"/>
      <c r="IMN21" s="69"/>
      <c r="IMO21" s="69"/>
      <c r="IMP21" s="69"/>
      <c r="IMQ21" s="69"/>
      <c r="IMR21" s="69"/>
      <c r="IMS21" s="69"/>
      <c r="IMT21" s="69"/>
      <c r="IMU21" s="69"/>
      <c r="IMV21" s="69"/>
      <c r="IMW21" s="69"/>
      <c r="IMX21" s="69"/>
      <c r="IMY21" s="69"/>
      <c r="IMZ21" s="69"/>
      <c r="INA21" s="69"/>
      <c r="INB21" s="69"/>
      <c r="INC21" s="69"/>
      <c r="IND21" s="69"/>
      <c r="INE21" s="69"/>
      <c r="INF21" s="69"/>
      <c r="ING21" s="69"/>
      <c r="INH21" s="69"/>
      <c r="INI21" s="69"/>
      <c r="INJ21" s="69"/>
      <c r="INK21" s="69"/>
      <c r="INL21" s="69"/>
      <c r="INM21" s="69"/>
      <c r="INN21" s="69"/>
      <c r="INO21" s="69"/>
      <c r="INP21" s="69"/>
      <c r="INQ21" s="69"/>
      <c r="INR21" s="69"/>
      <c r="INS21" s="69"/>
      <c r="INT21" s="69"/>
      <c r="INU21" s="69"/>
      <c r="INV21" s="69"/>
      <c r="INW21" s="69"/>
      <c r="INX21" s="69"/>
      <c r="INY21" s="69"/>
      <c r="INZ21" s="69"/>
      <c r="IOA21" s="69"/>
      <c r="IOB21" s="69"/>
      <c r="IOC21" s="69"/>
      <c r="IOD21" s="69"/>
      <c r="IOE21" s="69"/>
      <c r="IOF21" s="69"/>
      <c r="IOG21" s="69"/>
      <c r="IOH21" s="69"/>
      <c r="IOI21" s="69"/>
      <c r="IOJ21" s="69"/>
      <c r="IOK21" s="69"/>
      <c r="IOL21" s="69"/>
      <c r="IOM21" s="69"/>
      <c r="ION21" s="69"/>
      <c r="IOO21" s="69"/>
      <c r="IOP21" s="69"/>
      <c r="IOQ21" s="69"/>
      <c r="IOR21" s="69"/>
      <c r="IOS21" s="69"/>
      <c r="IOT21" s="69"/>
      <c r="IOU21" s="69"/>
      <c r="IOV21" s="69"/>
      <c r="IOW21" s="69"/>
      <c r="IOX21" s="69"/>
      <c r="IOY21" s="69"/>
      <c r="IOZ21" s="69"/>
      <c r="IPA21" s="69"/>
      <c r="IPB21" s="69"/>
      <c r="IPC21" s="69"/>
      <c r="IPD21" s="69"/>
      <c r="IPE21" s="69"/>
      <c r="IPF21" s="69"/>
      <c r="IPG21" s="69"/>
      <c r="IPH21" s="69"/>
      <c r="IPI21" s="69"/>
      <c r="IPJ21" s="69"/>
      <c r="IPK21" s="69"/>
      <c r="IPL21" s="69"/>
      <c r="IPM21" s="69"/>
      <c r="IPN21" s="69"/>
      <c r="IPO21" s="69"/>
      <c r="IPP21" s="69"/>
      <c r="IPQ21" s="69"/>
      <c r="IPR21" s="69"/>
      <c r="IPS21" s="69"/>
      <c r="IPT21" s="69"/>
      <c r="IPU21" s="69"/>
      <c r="IPV21" s="69"/>
      <c r="IPW21" s="69"/>
      <c r="IPX21" s="69"/>
      <c r="IPY21" s="69"/>
      <c r="IPZ21" s="69"/>
      <c r="IQA21" s="69"/>
      <c r="IQB21" s="69"/>
      <c r="IQC21" s="69"/>
      <c r="IQD21" s="69"/>
      <c r="IQE21" s="69"/>
      <c r="IQF21" s="69"/>
      <c r="IQG21" s="69"/>
      <c r="IQH21" s="69"/>
      <c r="IQI21" s="69"/>
      <c r="IQJ21" s="69"/>
      <c r="IQK21" s="69"/>
      <c r="IQL21" s="69"/>
      <c r="IQM21" s="69"/>
      <c r="IQN21" s="69"/>
      <c r="IQO21" s="69"/>
      <c r="IQP21" s="69"/>
      <c r="IQQ21" s="69"/>
      <c r="IQR21" s="69"/>
      <c r="IQS21" s="69"/>
      <c r="IQT21" s="69"/>
      <c r="IQU21" s="69"/>
      <c r="IQV21" s="69"/>
      <c r="IQW21" s="69"/>
      <c r="IQX21" s="69"/>
      <c r="IQY21" s="69"/>
      <c r="IQZ21" s="69"/>
      <c r="IRA21" s="69"/>
      <c r="IRB21" s="69"/>
      <c r="IRC21" s="69"/>
      <c r="IRD21" s="69"/>
      <c r="IRE21" s="69"/>
      <c r="IRF21" s="69"/>
      <c r="IRG21" s="69"/>
      <c r="IRH21" s="69"/>
      <c r="IRI21" s="69"/>
      <c r="IRJ21" s="69"/>
      <c r="IRK21" s="69"/>
      <c r="IRL21" s="69"/>
      <c r="IRM21" s="69"/>
      <c r="IRN21" s="69"/>
      <c r="IRO21" s="69"/>
      <c r="IRP21" s="69"/>
      <c r="IRQ21" s="69"/>
      <c r="IRR21" s="69"/>
      <c r="IRS21" s="69"/>
      <c r="IRT21" s="69"/>
      <c r="IRU21" s="69"/>
      <c r="IRV21" s="69"/>
      <c r="IRW21" s="69"/>
      <c r="IRX21" s="69"/>
      <c r="IRY21" s="69"/>
      <c r="IRZ21" s="69"/>
      <c r="ISA21" s="69"/>
      <c r="ISB21" s="69"/>
      <c r="ISC21" s="69"/>
      <c r="ISD21" s="69"/>
      <c r="ISE21" s="69"/>
      <c r="ISF21" s="69"/>
      <c r="ISG21" s="69"/>
      <c r="ISH21" s="69"/>
      <c r="ISI21" s="69"/>
      <c r="ISJ21" s="69"/>
      <c r="ISK21" s="69"/>
      <c r="ISL21" s="69"/>
      <c r="ISM21" s="69"/>
      <c r="ISN21" s="69"/>
      <c r="ISO21" s="69"/>
      <c r="ISP21" s="69"/>
      <c r="ISQ21" s="69"/>
      <c r="ISR21" s="69"/>
      <c r="ISS21" s="69"/>
      <c r="IST21" s="69"/>
      <c r="ISU21" s="69"/>
      <c r="ISV21" s="69"/>
      <c r="ISW21" s="69"/>
      <c r="ISX21" s="69"/>
      <c r="ISY21" s="69"/>
      <c r="ISZ21" s="69"/>
      <c r="ITA21" s="69"/>
      <c r="ITB21" s="69"/>
      <c r="ITC21" s="69"/>
      <c r="ITD21" s="69"/>
      <c r="ITE21" s="69"/>
      <c r="ITF21" s="69"/>
      <c r="ITG21" s="69"/>
      <c r="ITH21" s="69"/>
      <c r="ITI21" s="69"/>
      <c r="ITJ21" s="69"/>
      <c r="ITK21" s="69"/>
      <c r="ITL21" s="69"/>
      <c r="ITM21" s="69"/>
      <c r="ITN21" s="69"/>
      <c r="ITO21" s="69"/>
      <c r="ITP21" s="69"/>
      <c r="ITQ21" s="69"/>
      <c r="ITR21" s="69"/>
      <c r="ITS21" s="69"/>
      <c r="ITT21" s="69"/>
      <c r="ITU21" s="69"/>
      <c r="ITV21" s="69"/>
      <c r="ITW21" s="69"/>
      <c r="ITX21" s="69"/>
      <c r="ITY21" s="69"/>
      <c r="ITZ21" s="69"/>
      <c r="IUA21" s="69"/>
      <c r="IUB21" s="69"/>
      <c r="IUC21" s="69"/>
      <c r="IUD21" s="69"/>
      <c r="IUE21" s="69"/>
      <c r="IUF21" s="69"/>
      <c r="IUG21" s="69"/>
      <c r="IUH21" s="69"/>
      <c r="IUI21" s="69"/>
      <c r="IUJ21" s="69"/>
      <c r="IUK21" s="69"/>
      <c r="IUL21" s="69"/>
      <c r="IUM21" s="69"/>
      <c r="IUN21" s="69"/>
      <c r="IUO21" s="69"/>
      <c r="IUP21" s="69"/>
      <c r="IUQ21" s="69"/>
      <c r="IUR21" s="69"/>
      <c r="IUS21" s="69"/>
      <c r="IUT21" s="69"/>
      <c r="IUU21" s="69"/>
      <c r="IUV21" s="69"/>
      <c r="IUW21" s="69"/>
      <c r="IUX21" s="69"/>
      <c r="IUY21" s="69"/>
      <c r="IUZ21" s="69"/>
      <c r="IVA21" s="69"/>
      <c r="IVB21" s="69"/>
      <c r="IVC21" s="69"/>
      <c r="IVD21" s="69"/>
      <c r="IVE21" s="69"/>
      <c r="IVF21" s="69"/>
      <c r="IVG21" s="69"/>
      <c r="IVH21" s="69"/>
      <c r="IVI21" s="69"/>
      <c r="IVJ21" s="69"/>
      <c r="IVK21" s="69"/>
      <c r="IVL21" s="69"/>
      <c r="IVM21" s="69"/>
      <c r="IVN21" s="69"/>
      <c r="IVO21" s="69"/>
      <c r="IVP21" s="69"/>
      <c r="IVQ21" s="69"/>
      <c r="IVR21" s="69"/>
      <c r="IVS21" s="69"/>
      <c r="IVT21" s="69"/>
      <c r="IVU21" s="69"/>
      <c r="IVV21" s="69"/>
      <c r="IVW21" s="69"/>
      <c r="IVX21" s="69"/>
      <c r="IVY21" s="69"/>
      <c r="IVZ21" s="69"/>
      <c r="IWA21" s="69"/>
      <c r="IWB21" s="69"/>
      <c r="IWC21" s="69"/>
      <c r="IWD21" s="69"/>
      <c r="IWE21" s="69"/>
      <c r="IWF21" s="69"/>
      <c r="IWG21" s="69"/>
      <c r="IWH21" s="69"/>
      <c r="IWI21" s="69"/>
      <c r="IWJ21" s="69"/>
      <c r="IWK21" s="69"/>
      <c r="IWL21" s="69"/>
      <c r="IWM21" s="69"/>
      <c r="IWN21" s="69"/>
      <c r="IWO21" s="69"/>
      <c r="IWP21" s="69"/>
      <c r="IWQ21" s="69"/>
      <c r="IWR21" s="69"/>
      <c r="IWS21" s="69"/>
      <c r="IWT21" s="69"/>
      <c r="IWU21" s="69"/>
      <c r="IWV21" s="69"/>
      <c r="IWW21" s="69"/>
      <c r="IWX21" s="69"/>
      <c r="IWY21" s="69"/>
      <c r="IWZ21" s="69"/>
      <c r="IXA21" s="69"/>
      <c r="IXB21" s="69"/>
      <c r="IXC21" s="69"/>
      <c r="IXD21" s="69"/>
      <c r="IXE21" s="69"/>
      <c r="IXF21" s="69"/>
      <c r="IXG21" s="69"/>
      <c r="IXH21" s="69"/>
      <c r="IXI21" s="69"/>
      <c r="IXJ21" s="69"/>
      <c r="IXK21" s="69"/>
      <c r="IXL21" s="69"/>
      <c r="IXM21" s="69"/>
      <c r="IXN21" s="69"/>
      <c r="IXO21" s="69"/>
      <c r="IXP21" s="69"/>
      <c r="IXQ21" s="69"/>
      <c r="IXR21" s="69"/>
      <c r="IXS21" s="69"/>
      <c r="IXT21" s="69"/>
      <c r="IXU21" s="69"/>
      <c r="IXV21" s="69"/>
      <c r="IXW21" s="69"/>
      <c r="IXX21" s="69"/>
      <c r="IXY21" s="69"/>
      <c r="IXZ21" s="69"/>
      <c r="IYA21" s="69"/>
      <c r="IYB21" s="69"/>
      <c r="IYC21" s="69"/>
      <c r="IYD21" s="69"/>
      <c r="IYE21" s="69"/>
      <c r="IYF21" s="69"/>
      <c r="IYG21" s="69"/>
      <c r="IYH21" s="69"/>
      <c r="IYI21" s="69"/>
      <c r="IYJ21" s="69"/>
      <c r="IYK21" s="69"/>
      <c r="IYL21" s="69"/>
      <c r="IYM21" s="69"/>
      <c r="IYN21" s="69"/>
      <c r="IYO21" s="69"/>
      <c r="IYP21" s="69"/>
      <c r="IYQ21" s="69"/>
      <c r="IYR21" s="69"/>
      <c r="IYS21" s="69"/>
      <c r="IYT21" s="69"/>
      <c r="IYU21" s="69"/>
      <c r="IYV21" s="69"/>
      <c r="IYW21" s="69"/>
      <c r="IYX21" s="69"/>
      <c r="IYY21" s="69"/>
      <c r="IYZ21" s="69"/>
      <c r="IZA21" s="69"/>
      <c r="IZB21" s="69"/>
      <c r="IZC21" s="69"/>
      <c r="IZD21" s="69"/>
      <c r="IZE21" s="69"/>
      <c r="IZF21" s="69"/>
      <c r="IZG21" s="69"/>
      <c r="IZH21" s="69"/>
      <c r="IZI21" s="69"/>
      <c r="IZJ21" s="69"/>
      <c r="IZK21" s="69"/>
      <c r="IZL21" s="69"/>
      <c r="IZM21" s="69"/>
      <c r="IZN21" s="69"/>
      <c r="IZO21" s="69"/>
      <c r="IZP21" s="69"/>
      <c r="IZQ21" s="69"/>
      <c r="IZR21" s="69"/>
      <c r="IZS21" s="69"/>
      <c r="IZT21" s="69"/>
      <c r="IZU21" s="69"/>
      <c r="IZV21" s="69"/>
      <c r="IZW21" s="69"/>
      <c r="IZX21" s="69"/>
      <c r="IZY21" s="69"/>
      <c r="IZZ21" s="69"/>
      <c r="JAA21" s="69"/>
      <c r="JAB21" s="69"/>
      <c r="JAC21" s="69"/>
      <c r="JAD21" s="69"/>
      <c r="JAE21" s="69"/>
      <c r="JAF21" s="69"/>
      <c r="JAG21" s="69"/>
      <c r="JAH21" s="69"/>
      <c r="JAI21" s="69"/>
      <c r="JAJ21" s="69"/>
      <c r="JAK21" s="69"/>
      <c r="JAL21" s="69"/>
      <c r="JAM21" s="69"/>
      <c r="JAN21" s="69"/>
      <c r="JAO21" s="69"/>
      <c r="JAP21" s="69"/>
      <c r="JAQ21" s="69"/>
      <c r="JAR21" s="69"/>
      <c r="JAS21" s="69"/>
      <c r="JAT21" s="69"/>
      <c r="JAU21" s="69"/>
      <c r="JAV21" s="69"/>
      <c r="JAW21" s="69"/>
      <c r="JAX21" s="69"/>
      <c r="JAY21" s="69"/>
      <c r="JAZ21" s="69"/>
      <c r="JBA21" s="69"/>
      <c r="JBB21" s="69"/>
      <c r="JBC21" s="69"/>
      <c r="JBD21" s="69"/>
      <c r="JBE21" s="69"/>
      <c r="JBF21" s="69"/>
      <c r="JBG21" s="69"/>
      <c r="JBH21" s="69"/>
      <c r="JBI21" s="69"/>
      <c r="JBJ21" s="69"/>
      <c r="JBK21" s="69"/>
      <c r="JBL21" s="69"/>
      <c r="JBM21" s="69"/>
      <c r="JBN21" s="69"/>
      <c r="JBO21" s="69"/>
      <c r="JBP21" s="69"/>
      <c r="JBQ21" s="69"/>
      <c r="JBR21" s="69"/>
      <c r="JBS21" s="69"/>
      <c r="JBT21" s="69"/>
      <c r="JBU21" s="69"/>
      <c r="JBV21" s="69"/>
      <c r="JBW21" s="69"/>
      <c r="JBX21" s="69"/>
      <c r="JBY21" s="69"/>
      <c r="JBZ21" s="69"/>
      <c r="JCA21" s="69"/>
      <c r="JCB21" s="69"/>
      <c r="JCC21" s="69"/>
      <c r="JCD21" s="69"/>
      <c r="JCE21" s="69"/>
      <c r="JCF21" s="69"/>
      <c r="JCG21" s="69"/>
      <c r="JCH21" s="69"/>
      <c r="JCI21" s="69"/>
      <c r="JCJ21" s="69"/>
      <c r="JCK21" s="69"/>
      <c r="JCL21" s="69"/>
      <c r="JCM21" s="69"/>
      <c r="JCN21" s="69"/>
      <c r="JCO21" s="69"/>
      <c r="JCP21" s="69"/>
      <c r="JCQ21" s="69"/>
      <c r="JCR21" s="69"/>
      <c r="JCS21" s="69"/>
      <c r="JCT21" s="69"/>
      <c r="JCU21" s="69"/>
      <c r="JCV21" s="69"/>
      <c r="JCW21" s="69"/>
      <c r="JCX21" s="69"/>
      <c r="JCY21" s="69"/>
      <c r="JCZ21" s="69"/>
      <c r="JDA21" s="69"/>
      <c r="JDB21" s="69"/>
      <c r="JDC21" s="69"/>
      <c r="JDD21" s="69"/>
      <c r="JDE21" s="69"/>
      <c r="JDF21" s="69"/>
      <c r="JDG21" s="69"/>
      <c r="JDH21" s="69"/>
      <c r="JDI21" s="69"/>
      <c r="JDJ21" s="69"/>
      <c r="JDK21" s="69"/>
      <c r="JDL21" s="69"/>
      <c r="JDM21" s="69"/>
      <c r="JDN21" s="69"/>
      <c r="JDO21" s="69"/>
      <c r="JDP21" s="69"/>
      <c r="JDQ21" s="69"/>
      <c r="JDR21" s="69"/>
      <c r="JDS21" s="69"/>
      <c r="JDT21" s="69"/>
      <c r="JDU21" s="69"/>
      <c r="JDV21" s="69"/>
      <c r="JDW21" s="69"/>
      <c r="JDX21" s="69"/>
      <c r="JDY21" s="69"/>
      <c r="JDZ21" s="69"/>
      <c r="JEA21" s="69"/>
      <c r="JEB21" s="69"/>
      <c r="JEC21" s="69"/>
      <c r="JED21" s="69"/>
      <c r="JEE21" s="69"/>
      <c r="JEF21" s="69"/>
      <c r="JEG21" s="69"/>
      <c r="JEH21" s="69"/>
      <c r="JEI21" s="69"/>
      <c r="JEJ21" s="69"/>
      <c r="JEK21" s="69"/>
      <c r="JEL21" s="69"/>
      <c r="JEM21" s="69"/>
      <c r="JEN21" s="69"/>
      <c r="JEO21" s="69"/>
      <c r="JEP21" s="69"/>
      <c r="JEQ21" s="69"/>
      <c r="JER21" s="69"/>
      <c r="JES21" s="69"/>
      <c r="JET21" s="69"/>
      <c r="JEU21" s="69"/>
      <c r="JEV21" s="69"/>
      <c r="JEW21" s="69"/>
      <c r="JEX21" s="69"/>
      <c r="JEY21" s="69"/>
      <c r="JEZ21" s="69"/>
      <c r="JFA21" s="69"/>
      <c r="JFB21" s="69"/>
      <c r="JFC21" s="69"/>
      <c r="JFD21" s="69"/>
      <c r="JFE21" s="69"/>
      <c r="JFF21" s="69"/>
      <c r="JFG21" s="69"/>
      <c r="JFH21" s="69"/>
      <c r="JFI21" s="69"/>
      <c r="JFJ21" s="69"/>
      <c r="JFK21" s="69"/>
      <c r="JFL21" s="69"/>
      <c r="JFM21" s="69"/>
      <c r="JFN21" s="69"/>
      <c r="JFO21" s="69"/>
      <c r="JFP21" s="69"/>
      <c r="JFQ21" s="69"/>
      <c r="JFR21" s="69"/>
      <c r="JFS21" s="69"/>
      <c r="JFT21" s="69"/>
      <c r="JFU21" s="69"/>
      <c r="JFV21" s="69"/>
      <c r="JFW21" s="69"/>
      <c r="JFX21" s="69"/>
      <c r="JFY21" s="69"/>
      <c r="JFZ21" s="69"/>
      <c r="JGA21" s="69"/>
      <c r="JGB21" s="69"/>
      <c r="JGC21" s="69"/>
      <c r="JGD21" s="69"/>
      <c r="JGE21" s="69"/>
      <c r="JGF21" s="69"/>
      <c r="JGG21" s="69"/>
      <c r="JGH21" s="69"/>
      <c r="JGI21" s="69"/>
      <c r="JGJ21" s="69"/>
      <c r="JGK21" s="69"/>
      <c r="JGL21" s="69"/>
      <c r="JGM21" s="69"/>
      <c r="JGN21" s="69"/>
      <c r="JGO21" s="69"/>
      <c r="JGP21" s="69"/>
      <c r="JGQ21" s="69"/>
      <c r="JGR21" s="69"/>
      <c r="JGS21" s="69"/>
      <c r="JGT21" s="69"/>
      <c r="JGU21" s="69"/>
      <c r="JGV21" s="69"/>
      <c r="JGW21" s="69"/>
      <c r="JGX21" s="69"/>
      <c r="JGY21" s="69"/>
      <c r="JGZ21" s="69"/>
      <c r="JHA21" s="69"/>
      <c r="JHB21" s="69"/>
      <c r="JHC21" s="69"/>
      <c r="JHD21" s="69"/>
      <c r="JHE21" s="69"/>
      <c r="JHF21" s="69"/>
      <c r="JHG21" s="69"/>
      <c r="JHH21" s="69"/>
      <c r="JHI21" s="69"/>
      <c r="JHJ21" s="69"/>
      <c r="JHK21" s="69"/>
      <c r="JHL21" s="69"/>
      <c r="JHM21" s="69"/>
      <c r="JHN21" s="69"/>
      <c r="JHO21" s="69"/>
      <c r="JHP21" s="69"/>
      <c r="JHQ21" s="69"/>
      <c r="JHR21" s="69"/>
      <c r="JHS21" s="69"/>
      <c r="JHT21" s="69"/>
      <c r="JHU21" s="69"/>
      <c r="JHV21" s="69"/>
      <c r="JHW21" s="69"/>
      <c r="JHX21" s="69"/>
      <c r="JHY21" s="69"/>
      <c r="JHZ21" s="69"/>
      <c r="JIA21" s="69"/>
      <c r="JIB21" s="69"/>
      <c r="JIC21" s="69"/>
      <c r="JID21" s="69"/>
      <c r="JIE21" s="69"/>
      <c r="JIF21" s="69"/>
      <c r="JIG21" s="69"/>
      <c r="JIH21" s="69"/>
      <c r="JII21" s="69"/>
      <c r="JIJ21" s="69"/>
      <c r="JIK21" s="69"/>
      <c r="JIL21" s="69"/>
      <c r="JIM21" s="69"/>
      <c r="JIN21" s="69"/>
      <c r="JIO21" s="69"/>
      <c r="JIP21" s="69"/>
      <c r="JIQ21" s="69"/>
      <c r="JIR21" s="69"/>
      <c r="JIS21" s="69"/>
      <c r="JIT21" s="69"/>
      <c r="JIU21" s="69"/>
      <c r="JIV21" s="69"/>
      <c r="JIW21" s="69"/>
      <c r="JIX21" s="69"/>
      <c r="JIY21" s="69"/>
      <c r="JIZ21" s="69"/>
      <c r="JJA21" s="69"/>
      <c r="JJB21" s="69"/>
      <c r="JJC21" s="69"/>
      <c r="JJD21" s="69"/>
      <c r="JJE21" s="69"/>
      <c r="JJF21" s="69"/>
      <c r="JJG21" s="69"/>
      <c r="JJH21" s="69"/>
      <c r="JJI21" s="69"/>
      <c r="JJJ21" s="69"/>
      <c r="JJK21" s="69"/>
      <c r="JJL21" s="69"/>
      <c r="JJM21" s="69"/>
      <c r="JJN21" s="69"/>
      <c r="JJO21" s="69"/>
      <c r="JJP21" s="69"/>
      <c r="JJQ21" s="69"/>
      <c r="JJR21" s="69"/>
      <c r="JJS21" s="69"/>
      <c r="JJT21" s="69"/>
      <c r="JJU21" s="69"/>
      <c r="JJV21" s="69"/>
      <c r="JJW21" s="69"/>
      <c r="JJX21" s="69"/>
      <c r="JJY21" s="69"/>
      <c r="JJZ21" s="69"/>
      <c r="JKA21" s="69"/>
      <c r="JKB21" s="69"/>
      <c r="JKC21" s="69"/>
      <c r="JKD21" s="69"/>
      <c r="JKE21" s="69"/>
      <c r="JKF21" s="69"/>
      <c r="JKG21" s="69"/>
      <c r="JKH21" s="69"/>
      <c r="JKI21" s="69"/>
      <c r="JKJ21" s="69"/>
      <c r="JKK21" s="69"/>
      <c r="JKL21" s="69"/>
      <c r="JKM21" s="69"/>
      <c r="JKN21" s="69"/>
      <c r="JKO21" s="69"/>
      <c r="JKP21" s="69"/>
      <c r="JKQ21" s="69"/>
      <c r="JKR21" s="69"/>
      <c r="JKS21" s="69"/>
      <c r="JKT21" s="69"/>
      <c r="JKU21" s="69"/>
      <c r="JKV21" s="69"/>
      <c r="JKW21" s="69"/>
      <c r="JKX21" s="69"/>
      <c r="JKY21" s="69"/>
      <c r="JKZ21" s="69"/>
      <c r="JLA21" s="69"/>
      <c r="JLB21" s="69"/>
      <c r="JLC21" s="69"/>
      <c r="JLD21" s="69"/>
      <c r="JLE21" s="69"/>
      <c r="JLF21" s="69"/>
      <c r="JLG21" s="69"/>
      <c r="JLH21" s="69"/>
      <c r="JLI21" s="69"/>
      <c r="JLJ21" s="69"/>
      <c r="JLK21" s="69"/>
      <c r="JLL21" s="69"/>
      <c r="JLM21" s="69"/>
      <c r="JLN21" s="69"/>
      <c r="JLO21" s="69"/>
      <c r="JLP21" s="69"/>
      <c r="JLQ21" s="69"/>
      <c r="JLR21" s="69"/>
      <c r="JLS21" s="69"/>
      <c r="JLT21" s="69"/>
      <c r="JLU21" s="69"/>
      <c r="JLV21" s="69"/>
      <c r="JLW21" s="69"/>
      <c r="JLX21" s="69"/>
      <c r="JLY21" s="69"/>
      <c r="JLZ21" s="69"/>
      <c r="JMA21" s="69"/>
      <c r="JMB21" s="69"/>
      <c r="JMC21" s="69"/>
      <c r="JMD21" s="69"/>
      <c r="JME21" s="69"/>
      <c r="JMF21" s="69"/>
      <c r="JMG21" s="69"/>
      <c r="JMH21" s="69"/>
      <c r="JMI21" s="69"/>
      <c r="JMJ21" s="69"/>
      <c r="JMK21" s="69"/>
      <c r="JML21" s="69"/>
      <c r="JMM21" s="69"/>
      <c r="JMN21" s="69"/>
      <c r="JMO21" s="69"/>
      <c r="JMP21" s="69"/>
      <c r="JMQ21" s="69"/>
      <c r="JMR21" s="69"/>
      <c r="JMS21" s="69"/>
      <c r="JMT21" s="69"/>
      <c r="JMU21" s="69"/>
      <c r="JMV21" s="69"/>
      <c r="JMW21" s="69"/>
      <c r="JMX21" s="69"/>
      <c r="JMY21" s="69"/>
      <c r="JMZ21" s="69"/>
      <c r="JNA21" s="69"/>
      <c r="JNB21" s="69"/>
      <c r="JNC21" s="69"/>
      <c r="JND21" s="69"/>
      <c r="JNE21" s="69"/>
      <c r="JNF21" s="69"/>
      <c r="JNG21" s="69"/>
      <c r="JNH21" s="69"/>
      <c r="JNI21" s="69"/>
      <c r="JNJ21" s="69"/>
      <c r="JNK21" s="69"/>
      <c r="JNL21" s="69"/>
      <c r="JNM21" s="69"/>
      <c r="JNN21" s="69"/>
      <c r="JNO21" s="69"/>
      <c r="JNP21" s="69"/>
      <c r="JNQ21" s="69"/>
      <c r="JNR21" s="69"/>
      <c r="JNS21" s="69"/>
      <c r="JNT21" s="69"/>
      <c r="JNU21" s="69"/>
      <c r="JNV21" s="69"/>
      <c r="JNW21" s="69"/>
      <c r="JNX21" s="69"/>
      <c r="JNY21" s="69"/>
      <c r="JNZ21" s="69"/>
      <c r="JOA21" s="69"/>
      <c r="JOB21" s="69"/>
      <c r="JOC21" s="69"/>
      <c r="JOD21" s="69"/>
      <c r="JOE21" s="69"/>
      <c r="JOF21" s="69"/>
      <c r="JOG21" s="69"/>
      <c r="JOH21" s="69"/>
      <c r="JOI21" s="69"/>
      <c r="JOJ21" s="69"/>
      <c r="JOK21" s="69"/>
      <c r="JOL21" s="69"/>
      <c r="JOM21" s="69"/>
      <c r="JON21" s="69"/>
      <c r="JOO21" s="69"/>
      <c r="JOP21" s="69"/>
      <c r="JOQ21" s="69"/>
      <c r="JOR21" s="69"/>
      <c r="JOS21" s="69"/>
      <c r="JOT21" s="69"/>
      <c r="JOU21" s="69"/>
      <c r="JOV21" s="69"/>
      <c r="JOW21" s="69"/>
      <c r="JOX21" s="69"/>
      <c r="JOY21" s="69"/>
      <c r="JOZ21" s="69"/>
      <c r="JPA21" s="69"/>
      <c r="JPB21" s="69"/>
      <c r="JPC21" s="69"/>
      <c r="JPD21" s="69"/>
      <c r="JPE21" s="69"/>
      <c r="JPF21" s="69"/>
      <c r="JPG21" s="69"/>
      <c r="JPH21" s="69"/>
      <c r="JPI21" s="69"/>
      <c r="JPJ21" s="69"/>
      <c r="JPK21" s="69"/>
      <c r="JPL21" s="69"/>
      <c r="JPM21" s="69"/>
      <c r="JPN21" s="69"/>
      <c r="JPO21" s="69"/>
      <c r="JPP21" s="69"/>
      <c r="JPQ21" s="69"/>
      <c r="JPR21" s="69"/>
      <c r="JPS21" s="69"/>
      <c r="JPT21" s="69"/>
      <c r="JPU21" s="69"/>
      <c r="JPV21" s="69"/>
      <c r="JPW21" s="69"/>
      <c r="JPX21" s="69"/>
      <c r="JPY21" s="69"/>
      <c r="JPZ21" s="69"/>
      <c r="JQA21" s="69"/>
      <c r="JQB21" s="69"/>
      <c r="JQC21" s="69"/>
      <c r="JQD21" s="69"/>
      <c r="JQE21" s="69"/>
      <c r="JQF21" s="69"/>
      <c r="JQG21" s="69"/>
      <c r="JQH21" s="69"/>
      <c r="JQI21" s="69"/>
      <c r="JQJ21" s="69"/>
      <c r="JQK21" s="69"/>
      <c r="JQL21" s="69"/>
      <c r="JQM21" s="69"/>
      <c r="JQN21" s="69"/>
      <c r="JQO21" s="69"/>
      <c r="JQP21" s="69"/>
      <c r="JQQ21" s="69"/>
      <c r="JQR21" s="69"/>
      <c r="JQS21" s="69"/>
      <c r="JQT21" s="69"/>
      <c r="JQU21" s="69"/>
      <c r="JQV21" s="69"/>
      <c r="JQW21" s="69"/>
      <c r="JQX21" s="69"/>
      <c r="JQY21" s="69"/>
      <c r="JQZ21" s="69"/>
      <c r="JRA21" s="69"/>
      <c r="JRB21" s="69"/>
      <c r="JRC21" s="69"/>
      <c r="JRD21" s="69"/>
      <c r="JRE21" s="69"/>
      <c r="JRF21" s="69"/>
      <c r="JRG21" s="69"/>
      <c r="JRH21" s="69"/>
      <c r="JRI21" s="69"/>
      <c r="JRJ21" s="69"/>
      <c r="JRK21" s="69"/>
      <c r="JRL21" s="69"/>
      <c r="JRM21" s="69"/>
      <c r="JRN21" s="69"/>
      <c r="JRO21" s="69"/>
      <c r="JRP21" s="69"/>
      <c r="JRQ21" s="69"/>
      <c r="JRR21" s="69"/>
      <c r="JRS21" s="69"/>
      <c r="JRT21" s="69"/>
      <c r="JRU21" s="69"/>
      <c r="JRV21" s="69"/>
      <c r="JRW21" s="69"/>
      <c r="JRX21" s="69"/>
      <c r="JRY21" s="69"/>
      <c r="JRZ21" s="69"/>
      <c r="JSA21" s="69"/>
      <c r="JSB21" s="69"/>
      <c r="JSC21" s="69"/>
      <c r="JSD21" s="69"/>
      <c r="JSE21" s="69"/>
      <c r="JSF21" s="69"/>
      <c r="JSG21" s="69"/>
      <c r="JSH21" s="69"/>
      <c r="JSI21" s="69"/>
      <c r="JSJ21" s="69"/>
      <c r="JSK21" s="69"/>
      <c r="JSL21" s="69"/>
      <c r="JSM21" s="69"/>
      <c r="JSN21" s="69"/>
      <c r="JSO21" s="69"/>
      <c r="JSP21" s="69"/>
      <c r="JSQ21" s="69"/>
      <c r="JSR21" s="69"/>
      <c r="JSS21" s="69"/>
      <c r="JST21" s="69"/>
      <c r="JSU21" s="69"/>
      <c r="JSV21" s="69"/>
      <c r="JSW21" s="69"/>
      <c r="JSX21" s="69"/>
      <c r="JSY21" s="69"/>
      <c r="JSZ21" s="69"/>
      <c r="JTA21" s="69"/>
      <c r="JTB21" s="69"/>
      <c r="JTC21" s="69"/>
      <c r="JTD21" s="69"/>
      <c r="JTE21" s="69"/>
      <c r="JTF21" s="69"/>
      <c r="JTG21" s="69"/>
      <c r="JTH21" s="69"/>
      <c r="JTI21" s="69"/>
      <c r="JTJ21" s="69"/>
      <c r="JTK21" s="69"/>
      <c r="JTL21" s="69"/>
      <c r="JTM21" s="69"/>
      <c r="JTN21" s="69"/>
      <c r="JTO21" s="69"/>
      <c r="JTP21" s="69"/>
      <c r="JTQ21" s="69"/>
      <c r="JTR21" s="69"/>
      <c r="JTS21" s="69"/>
      <c r="JTT21" s="69"/>
      <c r="JTU21" s="69"/>
      <c r="JTV21" s="69"/>
      <c r="JTW21" s="69"/>
      <c r="JTX21" s="69"/>
      <c r="JTY21" s="69"/>
      <c r="JTZ21" s="69"/>
      <c r="JUA21" s="69"/>
      <c r="JUB21" s="69"/>
      <c r="JUC21" s="69"/>
      <c r="JUD21" s="69"/>
      <c r="JUE21" s="69"/>
      <c r="JUF21" s="69"/>
      <c r="JUG21" s="69"/>
      <c r="JUH21" s="69"/>
      <c r="JUI21" s="69"/>
      <c r="JUJ21" s="69"/>
      <c r="JUK21" s="69"/>
      <c r="JUL21" s="69"/>
      <c r="JUM21" s="69"/>
      <c r="JUN21" s="69"/>
      <c r="JUO21" s="69"/>
      <c r="JUP21" s="69"/>
      <c r="JUQ21" s="69"/>
      <c r="JUR21" s="69"/>
      <c r="JUS21" s="69"/>
      <c r="JUT21" s="69"/>
      <c r="JUU21" s="69"/>
      <c r="JUV21" s="69"/>
      <c r="JUW21" s="69"/>
      <c r="JUX21" s="69"/>
      <c r="JUY21" s="69"/>
      <c r="JUZ21" s="69"/>
      <c r="JVA21" s="69"/>
      <c r="JVB21" s="69"/>
      <c r="JVC21" s="69"/>
      <c r="JVD21" s="69"/>
      <c r="JVE21" s="69"/>
      <c r="JVF21" s="69"/>
      <c r="JVG21" s="69"/>
      <c r="JVH21" s="69"/>
      <c r="JVI21" s="69"/>
      <c r="JVJ21" s="69"/>
      <c r="JVK21" s="69"/>
      <c r="JVL21" s="69"/>
      <c r="JVM21" s="69"/>
      <c r="JVN21" s="69"/>
      <c r="JVO21" s="69"/>
      <c r="JVP21" s="69"/>
      <c r="JVQ21" s="69"/>
      <c r="JVR21" s="69"/>
      <c r="JVS21" s="69"/>
      <c r="JVT21" s="69"/>
      <c r="JVU21" s="69"/>
      <c r="JVV21" s="69"/>
      <c r="JVW21" s="69"/>
      <c r="JVX21" s="69"/>
      <c r="JVY21" s="69"/>
      <c r="JVZ21" s="69"/>
      <c r="JWA21" s="69"/>
      <c r="JWB21" s="69"/>
      <c r="JWC21" s="69"/>
      <c r="JWD21" s="69"/>
      <c r="JWE21" s="69"/>
      <c r="JWF21" s="69"/>
      <c r="JWG21" s="69"/>
      <c r="JWH21" s="69"/>
      <c r="JWI21" s="69"/>
      <c r="JWJ21" s="69"/>
      <c r="JWK21" s="69"/>
      <c r="JWL21" s="69"/>
      <c r="JWM21" s="69"/>
      <c r="JWN21" s="69"/>
      <c r="JWO21" s="69"/>
      <c r="JWP21" s="69"/>
      <c r="JWQ21" s="69"/>
      <c r="JWR21" s="69"/>
      <c r="JWS21" s="69"/>
      <c r="JWT21" s="69"/>
      <c r="JWU21" s="69"/>
      <c r="JWV21" s="69"/>
      <c r="JWW21" s="69"/>
      <c r="JWX21" s="69"/>
      <c r="JWY21" s="69"/>
      <c r="JWZ21" s="69"/>
      <c r="JXA21" s="69"/>
      <c r="JXB21" s="69"/>
      <c r="JXC21" s="69"/>
      <c r="JXD21" s="69"/>
      <c r="JXE21" s="69"/>
      <c r="JXF21" s="69"/>
      <c r="JXG21" s="69"/>
      <c r="JXH21" s="69"/>
      <c r="JXI21" s="69"/>
      <c r="JXJ21" s="69"/>
      <c r="JXK21" s="69"/>
      <c r="JXL21" s="69"/>
      <c r="JXM21" s="69"/>
      <c r="JXN21" s="69"/>
      <c r="JXO21" s="69"/>
      <c r="JXP21" s="69"/>
      <c r="JXQ21" s="69"/>
      <c r="JXR21" s="69"/>
      <c r="JXS21" s="69"/>
      <c r="JXT21" s="69"/>
      <c r="JXU21" s="69"/>
      <c r="JXV21" s="69"/>
      <c r="JXW21" s="69"/>
      <c r="JXX21" s="69"/>
      <c r="JXY21" s="69"/>
      <c r="JXZ21" s="69"/>
      <c r="JYA21" s="69"/>
      <c r="JYB21" s="69"/>
      <c r="JYC21" s="69"/>
      <c r="JYD21" s="69"/>
      <c r="JYE21" s="69"/>
      <c r="JYF21" s="69"/>
      <c r="JYG21" s="69"/>
      <c r="JYH21" s="69"/>
      <c r="JYI21" s="69"/>
      <c r="JYJ21" s="69"/>
      <c r="JYK21" s="69"/>
      <c r="JYL21" s="69"/>
      <c r="JYM21" s="69"/>
      <c r="JYN21" s="69"/>
      <c r="JYO21" s="69"/>
      <c r="JYP21" s="69"/>
      <c r="JYQ21" s="69"/>
      <c r="JYR21" s="69"/>
      <c r="JYS21" s="69"/>
      <c r="JYT21" s="69"/>
      <c r="JYU21" s="69"/>
      <c r="JYV21" s="69"/>
      <c r="JYW21" s="69"/>
      <c r="JYX21" s="69"/>
      <c r="JYY21" s="69"/>
      <c r="JYZ21" s="69"/>
      <c r="JZA21" s="69"/>
      <c r="JZB21" s="69"/>
      <c r="JZC21" s="69"/>
      <c r="JZD21" s="69"/>
      <c r="JZE21" s="69"/>
      <c r="JZF21" s="69"/>
      <c r="JZG21" s="69"/>
      <c r="JZH21" s="69"/>
      <c r="JZI21" s="69"/>
      <c r="JZJ21" s="69"/>
      <c r="JZK21" s="69"/>
      <c r="JZL21" s="69"/>
      <c r="JZM21" s="69"/>
      <c r="JZN21" s="69"/>
      <c r="JZO21" s="69"/>
      <c r="JZP21" s="69"/>
      <c r="JZQ21" s="69"/>
      <c r="JZR21" s="69"/>
      <c r="JZS21" s="69"/>
      <c r="JZT21" s="69"/>
      <c r="JZU21" s="69"/>
      <c r="JZV21" s="69"/>
      <c r="JZW21" s="69"/>
      <c r="JZX21" s="69"/>
      <c r="JZY21" s="69"/>
      <c r="JZZ21" s="69"/>
      <c r="KAA21" s="69"/>
      <c r="KAB21" s="69"/>
      <c r="KAC21" s="69"/>
      <c r="KAD21" s="69"/>
      <c r="KAE21" s="69"/>
      <c r="KAF21" s="69"/>
      <c r="KAG21" s="69"/>
      <c r="KAH21" s="69"/>
      <c r="KAI21" s="69"/>
      <c r="KAJ21" s="69"/>
      <c r="KAK21" s="69"/>
      <c r="KAL21" s="69"/>
      <c r="KAM21" s="69"/>
      <c r="KAN21" s="69"/>
      <c r="KAO21" s="69"/>
      <c r="KAP21" s="69"/>
      <c r="KAQ21" s="69"/>
      <c r="KAR21" s="69"/>
      <c r="KAS21" s="69"/>
      <c r="KAT21" s="69"/>
      <c r="KAU21" s="69"/>
      <c r="KAV21" s="69"/>
      <c r="KAW21" s="69"/>
      <c r="KAX21" s="69"/>
      <c r="KAY21" s="69"/>
      <c r="KAZ21" s="69"/>
      <c r="KBA21" s="69"/>
      <c r="KBB21" s="69"/>
      <c r="KBC21" s="69"/>
      <c r="KBD21" s="69"/>
      <c r="KBE21" s="69"/>
      <c r="KBF21" s="69"/>
      <c r="KBG21" s="69"/>
      <c r="KBH21" s="69"/>
      <c r="KBI21" s="69"/>
      <c r="KBJ21" s="69"/>
      <c r="KBK21" s="69"/>
      <c r="KBL21" s="69"/>
      <c r="KBM21" s="69"/>
      <c r="KBN21" s="69"/>
      <c r="KBO21" s="69"/>
      <c r="KBP21" s="69"/>
      <c r="KBQ21" s="69"/>
      <c r="KBR21" s="69"/>
      <c r="KBS21" s="69"/>
      <c r="KBT21" s="69"/>
      <c r="KBU21" s="69"/>
      <c r="KBV21" s="69"/>
      <c r="KBW21" s="69"/>
      <c r="KBX21" s="69"/>
      <c r="KBY21" s="69"/>
      <c r="KBZ21" s="69"/>
      <c r="KCA21" s="69"/>
      <c r="KCB21" s="69"/>
      <c r="KCC21" s="69"/>
      <c r="KCD21" s="69"/>
      <c r="KCE21" s="69"/>
      <c r="KCF21" s="69"/>
      <c r="KCG21" s="69"/>
      <c r="KCH21" s="69"/>
      <c r="KCI21" s="69"/>
      <c r="KCJ21" s="69"/>
      <c r="KCK21" s="69"/>
      <c r="KCL21" s="69"/>
      <c r="KCM21" s="69"/>
      <c r="KCN21" s="69"/>
      <c r="KCO21" s="69"/>
      <c r="KCP21" s="69"/>
      <c r="KCQ21" s="69"/>
      <c r="KCR21" s="69"/>
      <c r="KCS21" s="69"/>
      <c r="KCT21" s="69"/>
      <c r="KCU21" s="69"/>
      <c r="KCV21" s="69"/>
      <c r="KCW21" s="69"/>
      <c r="KCX21" s="69"/>
      <c r="KCY21" s="69"/>
      <c r="KCZ21" s="69"/>
      <c r="KDA21" s="69"/>
      <c r="KDB21" s="69"/>
      <c r="KDC21" s="69"/>
      <c r="KDD21" s="69"/>
      <c r="KDE21" s="69"/>
      <c r="KDF21" s="69"/>
      <c r="KDG21" s="69"/>
      <c r="KDH21" s="69"/>
      <c r="KDI21" s="69"/>
      <c r="KDJ21" s="69"/>
      <c r="KDK21" s="69"/>
      <c r="KDL21" s="69"/>
      <c r="KDM21" s="69"/>
      <c r="KDN21" s="69"/>
      <c r="KDO21" s="69"/>
      <c r="KDP21" s="69"/>
      <c r="KDQ21" s="69"/>
      <c r="KDR21" s="69"/>
      <c r="KDS21" s="69"/>
      <c r="KDT21" s="69"/>
      <c r="KDU21" s="69"/>
      <c r="KDV21" s="69"/>
      <c r="KDW21" s="69"/>
      <c r="KDX21" s="69"/>
      <c r="KDY21" s="69"/>
      <c r="KDZ21" s="69"/>
      <c r="KEA21" s="69"/>
      <c r="KEB21" s="69"/>
      <c r="KEC21" s="69"/>
      <c r="KED21" s="69"/>
      <c r="KEE21" s="69"/>
      <c r="KEF21" s="69"/>
      <c r="KEG21" s="69"/>
      <c r="KEH21" s="69"/>
      <c r="KEI21" s="69"/>
      <c r="KEJ21" s="69"/>
      <c r="KEK21" s="69"/>
      <c r="KEL21" s="69"/>
      <c r="KEM21" s="69"/>
      <c r="KEN21" s="69"/>
      <c r="KEO21" s="69"/>
      <c r="KEP21" s="69"/>
      <c r="KEQ21" s="69"/>
      <c r="KER21" s="69"/>
      <c r="KES21" s="69"/>
      <c r="KET21" s="69"/>
      <c r="KEU21" s="69"/>
      <c r="KEV21" s="69"/>
      <c r="KEW21" s="69"/>
      <c r="KEX21" s="69"/>
      <c r="KEY21" s="69"/>
      <c r="KEZ21" s="69"/>
      <c r="KFA21" s="69"/>
      <c r="KFB21" s="69"/>
      <c r="KFC21" s="69"/>
      <c r="KFD21" s="69"/>
      <c r="KFE21" s="69"/>
      <c r="KFF21" s="69"/>
      <c r="KFG21" s="69"/>
      <c r="KFH21" s="69"/>
      <c r="KFI21" s="69"/>
      <c r="KFJ21" s="69"/>
      <c r="KFK21" s="69"/>
      <c r="KFL21" s="69"/>
      <c r="KFM21" s="69"/>
      <c r="KFN21" s="69"/>
      <c r="KFO21" s="69"/>
      <c r="KFP21" s="69"/>
      <c r="KFQ21" s="69"/>
      <c r="KFR21" s="69"/>
      <c r="KFS21" s="69"/>
      <c r="KFT21" s="69"/>
      <c r="KFU21" s="69"/>
      <c r="KFV21" s="69"/>
      <c r="KFW21" s="69"/>
      <c r="KFX21" s="69"/>
      <c r="KFY21" s="69"/>
      <c r="KFZ21" s="69"/>
      <c r="KGA21" s="69"/>
      <c r="KGB21" s="69"/>
      <c r="KGC21" s="69"/>
      <c r="KGD21" s="69"/>
      <c r="KGE21" s="69"/>
      <c r="KGF21" s="69"/>
      <c r="KGG21" s="69"/>
      <c r="KGH21" s="69"/>
      <c r="KGI21" s="69"/>
      <c r="KGJ21" s="69"/>
      <c r="KGK21" s="69"/>
      <c r="KGL21" s="69"/>
      <c r="KGM21" s="69"/>
      <c r="KGN21" s="69"/>
      <c r="KGO21" s="69"/>
      <c r="KGP21" s="69"/>
      <c r="KGQ21" s="69"/>
      <c r="KGR21" s="69"/>
      <c r="KGS21" s="69"/>
      <c r="KGT21" s="69"/>
      <c r="KGU21" s="69"/>
      <c r="KGV21" s="69"/>
      <c r="KGW21" s="69"/>
      <c r="KGX21" s="69"/>
      <c r="KGY21" s="69"/>
      <c r="KGZ21" s="69"/>
      <c r="KHA21" s="69"/>
      <c r="KHB21" s="69"/>
      <c r="KHC21" s="69"/>
      <c r="KHD21" s="69"/>
      <c r="KHE21" s="69"/>
      <c r="KHF21" s="69"/>
      <c r="KHG21" s="69"/>
      <c r="KHH21" s="69"/>
      <c r="KHI21" s="69"/>
      <c r="KHJ21" s="69"/>
      <c r="KHK21" s="69"/>
      <c r="KHL21" s="69"/>
      <c r="KHM21" s="69"/>
      <c r="KHN21" s="69"/>
      <c r="KHO21" s="69"/>
      <c r="KHP21" s="69"/>
      <c r="KHQ21" s="69"/>
      <c r="KHR21" s="69"/>
      <c r="KHS21" s="69"/>
      <c r="KHT21" s="69"/>
      <c r="KHU21" s="69"/>
      <c r="KHV21" s="69"/>
      <c r="KHW21" s="69"/>
      <c r="KHX21" s="69"/>
      <c r="KHY21" s="69"/>
      <c r="KHZ21" s="69"/>
      <c r="KIA21" s="69"/>
      <c r="KIB21" s="69"/>
      <c r="KIC21" s="69"/>
      <c r="KID21" s="69"/>
      <c r="KIE21" s="69"/>
      <c r="KIF21" s="69"/>
      <c r="KIG21" s="69"/>
      <c r="KIH21" s="69"/>
      <c r="KII21" s="69"/>
      <c r="KIJ21" s="69"/>
      <c r="KIK21" s="69"/>
      <c r="KIL21" s="69"/>
      <c r="KIM21" s="69"/>
      <c r="KIN21" s="69"/>
      <c r="KIO21" s="69"/>
      <c r="KIP21" s="69"/>
      <c r="KIQ21" s="69"/>
      <c r="KIR21" s="69"/>
      <c r="KIS21" s="69"/>
      <c r="KIT21" s="69"/>
      <c r="KIU21" s="69"/>
      <c r="KIV21" s="69"/>
      <c r="KIW21" s="69"/>
      <c r="KIX21" s="69"/>
      <c r="KIY21" s="69"/>
      <c r="KIZ21" s="69"/>
      <c r="KJA21" s="69"/>
      <c r="KJB21" s="69"/>
      <c r="KJC21" s="69"/>
      <c r="KJD21" s="69"/>
      <c r="KJE21" s="69"/>
      <c r="KJF21" s="69"/>
      <c r="KJG21" s="69"/>
      <c r="KJH21" s="69"/>
      <c r="KJI21" s="69"/>
      <c r="KJJ21" s="69"/>
      <c r="KJK21" s="69"/>
      <c r="KJL21" s="69"/>
      <c r="KJM21" s="69"/>
      <c r="KJN21" s="69"/>
      <c r="KJO21" s="69"/>
      <c r="KJP21" s="69"/>
      <c r="KJQ21" s="69"/>
      <c r="KJR21" s="69"/>
      <c r="KJS21" s="69"/>
      <c r="KJT21" s="69"/>
      <c r="KJU21" s="69"/>
      <c r="KJV21" s="69"/>
      <c r="KJW21" s="69"/>
      <c r="KJX21" s="69"/>
      <c r="KJY21" s="69"/>
      <c r="KJZ21" s="69"/>
      <c r="KKA21" s="69"/>
      <c r="KKB21" s="69"/>
      <c r="KKC21" s="69"/>
      <c r="KKD21" s="69"/>
      <c r="KKE21" s="69"/>
      <c r="KKF21" s="69"/>
      <c r="KKG21" s="69"/>
      <c r="KKH21" s="69"/>
      <c r="KKI21" s="69"/>
      <c r="KKJ21" s="69"/>
      <c r="KKK21" s="69"/>
      <c r="KKL21" s="69"/>
      <c r="KKM21" s="69"/>
      <c r="KKN21" s="69"/>
      <c r="KKO21" s="69"/>
      <c r="KKP21" s="69"/>
      <c r="KKQ21" s="69"/>
      <c r="KKR21" s="69"/>
      <c r="KKS21" s="69"/>
      <c r="KKT21" s="69"/>
      <c r="KKU21" s="69"/>
      <c r="KKV21" s="69"/>
      <c r="KKW21" s="69"/>
      <c r="KKX21" s="69"/>
      <c r="KKY21" s="69"/>
      <c r="KKZ21" s="69"/>
      <c r="KLA21" s="69"/>
      <c r="KLB21" s="69"/>
      <c r="KLC21" s="69"/>
      <c r="KLD21" s="69"/>
      <c r="KLE21" s="69"/>
      <c r="KLF21" s="69"/>
      <c r="KLG21" s="69"/>
      <c r="KLH21" s="69"/>
      <c r="KLI21" s="69"/>
      <c r="KLJ21" s="69"/>
      <c r="KLK21" s="69"/>
      <c r="KLL21" s="69"/>
      <c r="KLM21" s="69"/>
      <c r="KLN21" s="69"/>
      <c r="KLO21" s="69"/>
      <c r="KLP21" s="69"/>
      <c r="KLQ21" s="69"/>
      <c r="KLR21" s="69"/>
      <c r="KLS21" s="69"/>
      <c r="KLT21" s="69"/>
      <c r="KLU21" s="69"/>
      <c r="KLV21" s="69"/>
      <c r="KLW21" s="69"/>
      <c r="KLX21" s="69"/>
      <c r="KLY21" s="69"/>
      <c r="KLZ21" s="69"/>
      <c r="KMA21" s="69"/>
      <c r="KMB21" s="69"/>
      <c r="KMC21" s="69"/>
      <c r="KMD21" s="69"/>
      <c r="KME21" s="69"/>
      <c r="KMF21" s="69"/>
      <c r="KMG21" s="69"/>
      <c r="KMH21" s="69"/>
      <c r="KMI21" s="69"/>
      <c r="KMJ21" s="69"/>
      <c r="KMK21" s="69"/>
      <c r="KML21" s="69"/>
      <c r="KMM21" s="69"/>
      <c r="KMN21" s="69"/>
      <c r="KMO21" s="69"/>
      <c r="KMP21" s="69"/>
      <c r="KMQ21" s="69"/>
      <c r="KMR21" s="69"/>
      <c r="KMS21" s="69"/>
      <c r="KMT21" s="69"/>
      <c r="KMU21" s="69"/>
      <c r="KMV21" s="69"/>
      <c r="KMW21" s="69"/>
      <c r="KMX21" s="69"/>
      <c r="KMY21" s="69"/>
      <c r="KMZ21" s="69"/>
      <c r="KNA21" s="69"/>
      <c r="KNB21" s="69"/>
      <c r="KNC21" s="69"/>
      <c r="KND21" s="69"/>
      <c r="KNE21" s="69"/>
      <c r="KNF21" s="69"/>
      <c r="KNG21" s="69"/>
      <c r="KNH21" s="69"/>
      <c r="KNI21" s="69"/>
      <c r="KNJ21" s="69"/>
      <c r="KNK21" s="69"/>
      <c r="KNL21" s="69"/>
      <c r="KNM21" s="69"/>
      <c r="KNN21" s="69"/>
      <c r="KNO21" s="69"/>
      <c r="KNP21" s="69"/>
      <c r="KNQ21" s="69"/>
      <c r="KNR21" s="69"/>
      <c r="KNS21" s="69"/>
      <c r="KNT21" s="69"/>
      <c r="KNU21" s="69"/>
      <c r="KNV21" s="69"/>
      <c r="KNW21" s="69"/>
      <c r="KNX21" s="69"/>
      <c r="KNY21" s="69"/>
      <c r="KNZ21" s="69"/>
      <c r="KOA21" s="69"/>
      <c r="KOB21" s="69"/>
      <c r="KOC21" s="69"/>
      <c r="KOD21" s="69"/>
      <c r="KOE21" s="69"/>
      <c r="KOF21" s="69"/>
      <c r="KOG21" s="69"/>
      <c r="KOH21" s="69"/>
      <c r="KOI21" s="69"/>
      <c r="KOJ21" s="69"/>
      <c r="KOK21" s="69"/>
      <c r="KOL21" s="69"/>
      <c r="KOM21" s="69"/>
      <c r="KON21" s="69"/>
      <c r="KOO21" s="69"/>
      <c r="KOP21" s="69"/>
      <c r="KOQ21" s="69"/>
      <c r="KOR21" s="69"/>
      <c r="KOS21" s="69"/>
      <c r="KOT21" s="69"/>
      <c r="KOU21" s="69"/>
      <c r="KOV21" s="69"/>
      <c r="KOW21" s="69"/>
      <c r="KOX21" s="69"/>
      <c r="KOY21" s="69"/>
      <c r="KOZ21" s="69"/>
      <c r="KPA21" s="69"/>
      <c r="KPB21" s="69"/>
      <c r="KPC21" s="69"/>
      <c r="KPD21" s="69"/>
      <c r="KPE21" s="69"/>
      <c r="KPF21" s="69"/>
      <c r="KPG21" s="69"/>
      <c r="KPH21" s="69"/>
      <c r="KPI21" s="69"/>
      <c r="KPJ21" s="69"/>
      <c r="KPK21" s="69"/>
      <c r="KPL21" s="69"/>
      <c r="KPM21" s="69"/>
      <c r="KPN21" s="69"/>
      <c r="KPO21" s="69"/>
      <c r="KPP21" s="69"/>
      <c r="KPQ21" s="69"/>
      <c r="KPR21" s="69"/>
      <c r="KPS21" s="69"/>
      <c r="KPT21" s="69"/>
      <c r="KPU21" s="69"/>
      <c r="KPV21" s="69"/>
      <c r="KPW21" s="69"/>
      <c r="KPX21" s="69"/>
      <c r="KPY21" s="69"/>
      <c r="KPZ21" s="69"/>
      <c r="KQA21" s="69"/>
      <c r="KQB21" s="69"/>
      <c r="KQC21" s="69"/>
      <c r="KQD21" s="69"/>
      <c r="KQE21" s="69"/>
      <c r="KQF21" s="69"/>
      <c r="KQG21" s="69"/>
      <c r="KQH21" s="69"/>
      <c r="KQI21" s="69"/>
      <c r="KQJ21" s="69"/>
      <c r="KQK21" s="69"/>
      <c r="KQL21" s="69"/>
      <c r="KQM21" s="69"/>
      <c r="KQN21" s="69"/>
      <c r="KQO21" s="69"/>
      <c r="KQP21" s="69"/>
      <c r="KQQ21" s="69"/>
      <c r="KQR21" s="69"/>
      <c r="KQS21" s="69"/>
      <c r="KQT21" s="69"/>
      <c r="KQU21" s="69"/>
      <c r="KQV21" s="69"/>
      <c r="KQW21" s="69"/>
      <c r="KQX21" s="69"/>
      <c r="KQY21" s="69"/>
      <c r="KQZ21" s="69"/>
      <c r="KRA21" s="69"/>
      <c r="KRB21" s="69"/>
      <c r="KRC21" s="69"/>
      <c r="KRD21" s="69"/>
      <c r="KRE21" s="69"/>
      <c r="KRF21" s="69"/>
      <c r="KRG21" s="69"/>
      <c r="KRH21" s="69"/>
      <c r="KRI21" s="69"/>
      <c r="KRJ21" s="69"/>
      <c r="KRK21" s="69"/>
      <c r="KRL21" s="69"/>
      <c r="KRM21" s="69"/>
      <c r="KRN21" s="69"/>
      <c r="KRO21" s="69"/>
      <c r="KRP21" s="69"/>
      <c r="KRQ21" s="69"/>
      <c r="KRR21" s="69"/>
      <c r="KRS21" s="69"/>
      <c r="KRT21" s="69"/>
      <c r="KRU21" s="69"/>
      <c r="KRV21" s="69"/>
      <c r="KRW21" s="69"/>
      <c r="KRX21" s="69"/>
      <c r="KRY21" s="69"/>
      <c r="KRZ21" s="69"/>
      <c r="KSA21" s="69"/>
      <c r="KSB21" s="69"/>
      <c r="KSC21" s="69"/>
      <c r="KSD21" s="69"/>
      <c r="KSE21" s="69"/>
      <c r="KSF21" s="69"/>
      <c r="KSG21" s="69"/>
      <c r="KSH21" s="69"/>
      <c r="KSI21" s="69"/>
      <c r="KSJ21" s="69"/>
      <c r="KSK21" s="69"/>
      <c r="KSL21" s="69"/>
      <c r="KSM21" s="69"/>
      <c r="KSN21" s="69"/>
      <c r="KSO21" s="69"/>
      <c r="KSP21" s="69"/>
      <c r="KSQ21" s="69"/>
      <c r="KSR21" s="69"/>
      <c r="KSS21" s="69"/>
      <c r="KST21" s="69"/>
      <c r="KSU21" s="69"/>
      <c r="KSV21" s="69"/>
      <c r="KSW21" s="69"/>
      <c r="KSX21" s="69"/>
      <c r="KSY21" s="69"/>
      <c r="KSZ21" s="69"/>
      <c r="KTA21" s="69"/>
      <c r="KTB21" s="69"/>
      <c r="KTC21" s="69"/>
      <c r="KTD21" s="69"/>
      <c r="KTE21" s="69"/>
      <c r="KTF21" s="69"/>
      <c r="KTG21" s="69"/>
      <c r="KTH21" s="69"/>
      <c r="KTI21" s="69"/>
      <c r="KTJ21" s="69"/>
      <c r="KTK21" s="69"/>
      <c r="KTL21" s="69"/>
      <c r="KTM21" s="69"/>
      <c r="KTN21" s="69"/>
      <c r="KTO21" s="69"/>
      <c r="KTP21" s="69"/>
      <c r="KTQ21" s="69"/>
      <c r="KTR21" s="69"/>
      <c r="KTS21" s="69"/>
      <c r="KTT21" s="69"/>
      <c r="KTU21" s="69"/>
      <c r="KTV21" s="69"/>
      <c r="KTW21" s="69"/>
      <c r="KTX21" s="69"/>
      <c r="KTY21" s="69"/>
      <c r="KTZ21" s="69"/>
      <c r="KUA21" s="69"/>
      <c r="KUB21" s="69"/>
      <c r="KUC21" s="69"/>
      <c r="KUD21" s="69"/>
      <c r="KUE21" s="69"/>
      <c r="KUF21" s="69"/>
      <c r="KUG21" s="69"/>
      <c r="KUH21" s="69"/>
      <c r="KUI21" s="69"/>
      <c r="KUJ21" s="69"/>
      <c r="KUK21" s="69"/>
      <c r="KUL21" s="69"/>
      <c r="KUM21" s="69"/>
      <c r="KUN21" s="69"/>
      <c r="KUO21" s="69"/>
      <c r="KUP21" s="69"/>
      <c r="KUQ21" s="69"/>
      <c r="KUR21" s="69"/>
      <c r="KUS21" s="69"/>
      <c r="KUT21" s="69"/>
      <c r="KUU21" s="69"/>
      <c r="KUV21" s="69"/>
      <c r="KUW21" s="69"/>
      <c r="KUX21" s="69"/>
      <c r="KUY21" s="69"/>
      <c r="KUZ21" s="69"/>
      <c r="KVA21" s="69"/>
      <c r="KVB21" s="69"/>
      <c r="KVC21" s="69"/>
      <c r="KVD21" s="69"/>
      <c r="KVE21" s="69"/>
      <c r="KVF21" s="69"/>
      <c r="KVG21" s="69"/>
      <c r="KVH21" s="69"/>
      <c r="KVI21" s="69"/>
      <c r="KVJ21" s="69"/>
      <c r="KVK21" s="69"/>
      <c r="KVL21" s="69"/>
      <c r="KVM21" s="69"/>
      <c r="KVN21" s="69"/>
      <c r="KVO21" s="69"/>
      <c r="KVP21" s="69"/>
      <c r="KVQ21" s="69"/>
      <c r="KVR21" s="69"/>
      <c r="KVS21" s="69"/>
      <c r="KVT21" s="69"/>
      <c r="KVU21" s="69"/>
      <c r="KVV21" s="69"/>
      <c r="KVW21" s="69"/>
      <c r="KVX21" s="69"/>
      <c r="KVY21" s="69"/>
      <c r="KVZ21" s="69"/>
      <c r="KWA21" s="69"/>
      <c r="KWB21" s="69"/>
      <c r="KWC21" s="69"/>
      <c r="KWD21" s="69"/>
      <c r="KWE21" s="69"/>
      <c r="KWF21" s="69"/>
      <c r="KWG21" s="69"/>
      <c r="KWH21" s="69"/>
      <c r="KWI21" s="69"/>
      <c r="KWJ21" s="69"/>
      <c r="KWK21" s="69"/>
      <c r="KWL21" s="69"/>
      <c r="KWM21" s="69"/>
      <c r="KWN21" s="69"/>
      <c r="KWO21" s="69"/>
      <c r="KWP21" s="69"/>
      <c r="KWQ21" s="69"/>
      <c r="KWR21" s="69"/>
      <c r="KWS21" s="69"/>
      <c r="KWT21" s="69"/>
      <c r="KWU21" s="69"/>
      <c r="KWV21" s="69"/>
      <c r="KWW21" s="69"/>
      <c r="KWX21" s="69"/>
      <c r="KWY21" s="69"/>
      <c r="KWZ21" s="69"/>
      <c r="KXA21" s="69"/>
      <c r="KXB21" s="69"/>
      <c r="KXC21" s="69"/>
      <c r="KXD21" s="69"/>
      <c r="KXE21" s="69"/>
      <c r="KXF21" s="69"/>
      <c r="KXG21" s="69"/>
      <c r="KXH21" s="69"/>
      <c r="KXI21" s="69"/>
      <c r="KXJ21" s="69"/>
      <c r="KXK21" s="69"/>
      <c r="KXL21" s="69"/>
      <c r="KXM21" s="69"/>
      <c r="KXN21" s="69"/>
      <c r="KXO21" s="69"/>
      <c r="KXP21" s="69"/>
      <c r="KXQ21" s="69"/>
      <c r="KXR21" s="69"/>
      <c r="KXS21" s="69"/>
      <c r="KXT21" s="69"/>
      <c r="KXU21" s="69"/>
      <c r="KXV21" s="69"/>
      <c r="KXW21" s="69"/>
      <c r="KXX21" s="69"/>
      <c r="KXY21" s="69"/>
      <c r="KXZ21" s="69"/>
      <c r="KYA21" s="69"/>
      <c r="KYB21" s="69"/>
      <c r="KYC21" s="69"/>
      <c r="KYD21" s="69"/>
      <c r="KYE21" s="69"/>
      <c r="KYF21" s="69"/>
      <c r="KYG21" s="69"/>
      <c r="KYH21" s="69"/>
      <c r="KYI21" s="69"/>
      <c r="KYJ21" s="69"/>
      <c r="KYK21" s="69"/>
      <c r="KYL21" s="69"/>
      <c r="KYM21" s="69"/>
      <c r="KYN21" s="69"/>
      <c r="KYO21" s="69"/>
      <c r="KYP21" s="69"/>
      <c r="KYQ21" s="69"/>
      <c r="KYR21" s="69"/>
      <c r="KYS21" s="69"/>
      <c r="KYT21" s="69"/>
      <c r="KYU21" s="69"/>
      <c r="KYV21" s="69"/>
      <c r="KYW21" s="69"/>
      <c r="KYX21" s="69"/>
      <c r="KYY21" s="69"/>
      <c r="KYZ21" s="69"/>
      <c r="KZA21" s="69"/>
      <c r="KZB21" s="69"/>
      <c r="KZC21" s="69"/>
      <c r="KZD21" s="69"/>
      <c r="KZE21" s="69"/>
      <c r="KZF21" s="69"/>
      <c r="KZG21" s="69"/>
      <c r="KZH21" s="69"/>
      <c r="KZI21" s="69"/>
      <c r="KZJ21" s="69"/>
      <c r="KZK21" s="69"/>
      <c r="KZL21" s="69"/>
      <c r="KZM21" s="69"/>
      <c r="KZN21" s="69"/>
      <c r="KZO21" s="69"/>
      <c r="KZP21" s="69"/>
      <c r="KZQ21" s="69"/>
      <c r="KZR21" s="69"/>
      <c r="KZS21" s="69"/>
      <c r="KZT21" s="69"/>
      <c r="KZU21" s="69"/>
      <c r="KZV21" s="69"/>
      <c r="KZW21" s="69"/>
      <c r="KZX21" s="69"/>
      <c r="KZY21" s="69"/>
      <c r="KZZ21" s="69"/>
      <c r="LAA21" s="69"/>
      <c r="LAB21" s="69"/>
      <c r="LAC21" s="69"/>
      <c r="LAD21" s="69"/>
      <c r="LAE21" s="69"/>
      <c r="LAF21" s="69"/>
      <c r="LAG21" s="69"/>
      <c r="LAH21" s="69"/>
      <c r="LAI21" s="69"/>
      <c r="LAJ21" s="69"/>
      <c r="LAK21" s="69"/>
      <c r="LAL21" s="69"/>
      <c r="LAM21" s="69"/>
      <c r="LAN21" s="69"/>
      <c r="LAO21" s="69"/>
      <c r="LAP21" s="69"/>
      <c r="LAQ21" s="69"/>
      <c r="LAR21" s="69"/>
      <c r="LAS21" s="69"/>
      <c r="LAT21" s="69"/>
      <c r="LAU21" s="69"/>
      <c r="LAV21" s="69"/>
      <c r="LAW21" s="69"/>
      <c r="LAX21" s="69"/>
      <c r="LAY21" s="69"/>
      <c r="LAZ21" s="69"/>
      <c r="LBA21" s="69"/>
      <c r="LBB21" s="69"/>
      <c r="LBC21" s="69"/>
      <c r="LBD21" s="69"/>
      <c r="LBE21" s="69"/>
      <c r="LBF21" s="69"/>
      <c r="LBG21" s="69"/>
      <c r="LBH21" s="69"/>
      <c r="LBI21" s="69"/>
      <c r="LBJ21" s="69"/>
      <c r="LBK21" s="69"/>
      <c r="LBL21" s="69"/>
      <c r="LBM21" s="69"/>
      <c r="LBN21" s="69"/>
      <c r="LBO21" s="69"/>
      <c r="LBP21" s="69"/>
      <c r="LBQ21" s="69"/>
      <c r="LBR21" s="69"/>
      <c r="LBS21" s="69"/>
      <c r="LBT21" s="69"/>
      <c r="LBU21" s="69"/>
      <c r="LBV21" s="69"/>
      <c r="LBW21" s="69"/>
      <c r="LBX21" s="69"/>
      <c r="LBY21" s="69"/>
      <c r="LBZ21" s="69"/>
      <c r="LCA21" s="69"/>
      <c r="LCB21" s="69"/>
      <c r="LCC21" s="69"/>
      <c r="LCD21" s="69"/>
      <c r="LCE21" s="69"/>
      <c r="LCF21" s="69"/>
      <c r="LCG21" s="69"/>
      <c r="LCH21" s="69"/>
      <c r="LCI21" s="69"/>
      <c r="LCJ21" s="69"/>
      <c r="LCK21" s="69"/>
      <c r="LCL21" s="69"/>
      <c r="LCM21" s="69"/>
      <c r="LCN21" s="69"/>
      <c r="LCO21" s="69"/>
      <c r="LCP21" s="69"/>
      <c r="LCQ21" s="69"/>
      <c r="LCR21" s="69"/>
      <c r="LCS21" s="69"/>
      <c r="LCT21" s="69"/>
      <c r="LCU21" s="69"/>
      <c r="LCV21" s="69"/>
      <c r="LCW21" s="69"/>
      <c r="LCX21" s="69"/>
      <c r="LCY21" s="69"/>
      <c r="LCZ21" s="69"/>
      <c r="LDA21" s="69"/>
      <c r="LDB21" s="69"/>
      <c r="LDC21" s="69"/>
      <c r="LDD21" s="69"/>
      <c r="LDE21" s="69"/>
      <c r="LDF21" s="69"/>
      <c r="LDG21" s="69"/>
      <c r="LDH21" s="69"/>
      <c r="LDI21" s="69"/>
      <c r="LDJ21" s="69"/>
      <c r="LDK21" s="69"/>
      <c r="LDL21" s="69"/>
      <c r="LDM21" s="69"/>
      <c r="LDN21" s="69"/>
      <c r="LDO21" s="69"/>
      <c r="LDP21" s="69"/>
      <c r="LDQ21" s="69"/>
      <c r="LDR21" s="69"/>
      <c r="LDS21" s="69"/>
      <c r="LDT21" s="69"/>
      <c r="LDU21" s="69"/>
      <c r="LDV21" s="69"/>
      <c r="LDW21" s="69"/>
      <c r="LDX21" s="69"/>
      <c r="LDY21" s="69"/>
      <c r="LDZ21" s="69"/>
      <c r="LEA21" s="69"/>
      <c r="LEB21" s="69"/>
      <c r="LEC21" s="69"/>
      <c r="LED21" s="69"/>
      <c r="LEE21" s="69"/>
      <c r="LEF21" s="69"/>
      <c r="LEG21" s="69"/>
      <c r="LEH21" s="69"/>
      <c r="LEI21" s="69"/>
      <c r="LEJ21" s="69"/>
      <c r="LEK21" s="69"/>
      <c r="LEL21" s="69"/>
      <c r="LEM21" s="69"/>
      <c r="LEN21" s="69"/>
      <c r="LEO21" s="69"/>
      <c r="LEP21" s="69"/>
      <c r="LEQ21" s="69"/>
      <c r="LER21" s="69"/>
      <c r="LES21" s="69"/>
      <c r="LET21" s="69"/>
      <c r="LEU21" s="69"/>
      <c r="LEV21" s="69"/>
      <c r="LEW21" s="69"/>
      <c r="LEX21" s="69"/>
      <c r="LEY21" s="69"/>
      <c r="LEZ21" s="69"/>
      <c r="LFA21" s="69"/>
      <c r="LFB21" s="69"/>
      <c r="LFC21" s="69"/>
      <c r="LFD21" s="69"/>
      <c r="LFE21" s="69"/>
      <c r="LFF21" s="69"/>
      <c r="LFG21" s="69"/>
      <c r="LFH21" s="69"/>
      <c r="LFI21" s="69"/>
      <c r="LFJ21" s="69"/>
      <c r="LFK21" s="69"/>
      <c r="LFL21" s="69"/>
      <c r="LFM21" s="69"/>
      <c r="LFN21" s="69"/>
      <c r="LFO21" s="69"/>
      <c r="LFP21" s="69"/>
      <c r="LFQ21" s="69"/>
      <c r="LFR21" s="69"/>
      <c r="LFS21" s="69"/>
      <c r="LFT21" s="69"/>
      <c r="LFU21" s="69"/>
      <c r="LFV21" s="69"/>
      <c r="LFW21" s="69"/>
      <c r="LFX21" s="69"/>
      <c r="LFY21" s="69"/>
      <c r="LFZ21" s="69"/>
      <c r="LGA21" s="69"/>
      <c r="LGB21" s="69"/>
      <c r="LGC21" s="69"/>
      <c r="LGD21" s="69"/>
      <c r="LGE21" s="69"/>
      <c r="LGF21" s="69"/>
      <c r="LGG21" s="69"/>
      <c r="LGH21" s="69"/>
      <c r="LGI21" s="69"/>
      <c r="LGJ21" s="69"/>
      <c r="LGK21" s="69"/>
      <c r="LGL21" s="69"/>
      <c r="LGM21" s="69"/>
      <c r="LGN21" s="69"/>
      <c r="LGO21" s="69"/>
      <c r="LGP21" s="69"/>
      <c r="LGQ21" s="69"/>
      <c r="LGR21" s="69"/>
      <c r="LGS21" s="69"/>
      <c r="LGT21" s="69"/>
      <c r="LGU21" s="69"/>
      <c r="LGV21" s="69"/>
      <c r="LGW21" s="69"/>
      <c r="LGX21" s="69"/>
      <c r="LGY21" s="69"/>
      <c r="LGZ21" s="69"/>
      <c r="LHA21" s="69"/>
      <c r="LHB21" s="69"/>
      <c r="LHC21" s="69"/>
      <c r="LHD21" s="69"/>
      <c r="LHE21" s="69"/>
      <c r="LHF21" s="69"/>
      <c r="LHG21" s="69"/>
      <c r="LHH21" s="69"/>
      <c r="LHI21" s="69"/>
      <c r="LHJ21" s="69"/>
      <c r="LHK21" s="69"/>
      <c r="LHL21" s="69"/>
      <c r="LHM21" s="69"/>
      <c r="LHN21" s="69"/>
      <c r="LHO21" s="69"/>
      <c r="LHP21" s="69"/>
      <c r="LHQ21" s="69"/>
      <c r="LHR21" s="69"/>
      <c r="LHS21" s="69"/>
      <c r="LHT21" s="69"/>
      <c r="LHU21" s="69"/>
      <c r="LHV21" s="69"/>
      <c r="LHW21" s="69"/>
      <c r="LHX21" s="69"/>
      <c r="LHY21" s="69"/>
      <c r="LHZ21" s="69"/>
      <c r="LIA21" s="69"/>
      <c r="LIB21" s="69"/>
      <c r="LIC21" s="69"/>
      <c r="LID21" s="69"/>
      <c r="LIE21" s="69"/>
      <c r="LIF21" s="69"/>
      <c r="LIG21" s="69"/>
      <c r="LIH21" s="69"/>
      <c r="LII21" s="69"/>
      <c r="LIJ21" s="69"/>
      <c r="LIK21" s="69"/>
      <c r="LIL21" s="69"/>
      <c r="LIM21" s="69"/>
      <c r="LIN21" s="69"/>
      <c r="LIO21" s="69"/>
      <c r="LIP21" s="69"/>
      <c r="LIQ21" s="69"/>
      <c r="LIR21" s="69"/>
      <c r="LIS21" s="69"/>
      <c r="LIT21" s="69"/>
      <c r="LIU21" s="69"/>
      <c r="LIV21" s="69"/>
      <c r="LIW21" s="69"/>
      <c r="LIX21" s="69"/>
      <c r="LIY21" s="69"/>
      <c r="LIZ21" s="69"/>
      <c r="LJA21" s="69"/>
      <c r="LJB21" s="69"/>
      <c r="LJC21" s="69"/>
      <c r="LJD21" s="69"/>
      <c r="LJE21" s="69"/>
      <c r="LJF21" s="69"/>
      <c r="LJG21" s="69"/>
      <c r="LJH21" s="69"/>
      <c r="LJI21" s="69"/>
      <c r="LJJ21" s="69"/>
      <c r="LJK21" s="69"/>
      <c r="LJL21" s="69"/>
      <c r="LJM21" s="69"/>
      <c r="LJN21" s="69"/>
      <c r="LJO21" s="69"/>
      <c r="LJP21" s="69"/>
      <c r="LJQ21" s="69"/>
      <c r="LJR21" s="69"/>
      <c r="LJS21" s="69"/>
      <c r="LJT21" s="69"/>
      <c r="LJU21" s="69"/>
      <c r="LJV21" s="69"/>
      <c r="LJW21" s="69"/>
      <c r="LJX21" s="69"/>
      <c r="LJY21" s="69"/>
      <c r="LJZ21" s="69"/>
      <c r="LKA21" s="69"/>
      <c r="LKB21" s="69"/>
      <c r="LKC21" s="69"/>
      <c r="LKD21" s="69"/>
      <c r="LKE21" s="69"/>
      <c r="LKF21" s="69"/>
      <c r="LKG21" s="69"/>
      <c r="LKH21" s="69"/>
      <c r="LKI21" s="69"/>
      <c r="LKJ21" s="69"/>
      <c r="LKK21" s="69"/>
      <c r="LKL21" s="69"/>
      <c r="LKM21" s="69"/>
      <c r="LKN21" s="69"/>
      <c r="LKO21" s="69"/>
      <c r="LKP21" s="69"/>
      <c r="LKQ21" s="69"/>
      <c r="LKR21" s="69"/>
      <c r="LKS21" s="69"/>
      <c r="LKT21" s="69"/>
      <c r="LKU21" s="69"/>
      <c r="LKV21" s="69"/>
      <c r="LKW21" s="69"/>
      <c r="LKX21" s="69"/>
      <c r="LKY21" s="69"/>
      <c r="LKZ21" s="69"/>
      <c r="LLA21" s="69"/>
      <c r="LLB21" s="69"/>
      <c r="LLC21" s="69"/>
      <c r="LLD21" s="69"/>
      <c r="LLE21" s="69"/>
      <c r="LLF21" s="69"/>
      <c r="LLG21" s="69"/>
      <c r="LLH21" s="69"/>
      <c r="LLI21" s="69"/>
      <c r="LLJ21" s="69"/>
      <c r="LLK21" s="69"/>
      <c r="LLL21" s="69"/>
      <c r="LLM21" s="69"/>
      <c r="LLN21" s="69"/>
      <c r="LLO21" s="69"/>
      <c r="LLP21" s="69"/>
      <c r="LLQ21" s="69"/>
      <c r="LLR21" s="69"/>
      <c r="LLS21" s="69"/>
      <c r="LLT21" s="69"/>
      <c r="LLU21" s="69"/>
      <c r="LLV21" s="69"/>
      <c r="LLW21" s="69"/>
      <c r="LLX21" s="69"/>
      <c r="LLY21" s="69"/>
      <c r="LLZ21" s="69"/>
      <c r="LMA21" s="69"/>
      <c r="LMB21" s="69"/>
      <c r="LMC21" s="69"/>
      <c r="LMD21" s="69"/>
      <c r="LME21" s="69"/>
      <c r="LMF21" s="69"/>
      <c r="LMG21" s="69"/>
      <c r="LMH21" s="69"/>
      <c r="LMI21" s="69"/>
      <c r="LMJ21" s="69"/>
      <c r="LMK21" s="69"/>
      <c r="LML21" s="69"/>
      <c r="LMM21" s="69"/>
      <c r="LMN21" s="69"/>
      <c r="LMO21" s="69"/>
      <c r="LMP21" s="69"/>
      <c r="LMQ21" s="69"/>
      <c r="LMR21" s="69"/>
      <c r="LMS21" s="69"/>
      <c r="LMT21" s="69"/>
      <c r="LMU21" s="69"/>
      <c r="LMV21" s="69"/>
      <c r="LMW21" s="69"/>
      <c r="LMX21" s="69"/>
      <c r="LMY21" s="69"/>
      <c r="LMZ21" s="69"/>
      <c r="LNA21" s="69"/>
      <c r="LNB21" s="69"/>
      <c r="LNC21" s="69"/>
      <c r="LND21" s="69"/>
      <c r="LNE21" s="69"/>
      <c r="LNF21" s="69"/>
      <c r="LNG21" s="69"/>
      <c r="LNH21" s="69"/>
      <c r="LNI21" s="69"/>
      <c r="LNJ21" s="69"/>
      <c r="LNK21" s="69"/>
      <c r="LNL21" s="69"/>
      <c r="LNM21" s="69"/>
      <c r="LNN21" s="69"/>
      <c r="LNO21" s="69"/>
      <c r="LNP21" s="69"/>
      <c r="LNQ21" s="69"/>
      <c r="LNR21" s="69"/>
      <c r="LNS21" s="69"/>
      <c r="LNT21" s="69"/>
      <c r="LNU21" s="69"/>
      <c r="LNV21" s="69"/>
      <c r="LNW21" s="69"/>
      <c r="LNX21" s="69"/>
      <c r="LNY21" s="69"/>
      <c r="LNZ21" s="69"/>
      <c r="LOA21" s="69"/>
      <c r="LOB21" s="69"/>
      <c r="LOC21" s="69"/>
      <c r="LOD21" s="69"/>
      <c r="LOE21" s="69"/>
      <c r="LOF21" s="69"/>
      <c r="LOG21" s="69"/>
      <c r="LOH21" s="69"/>
      <c r="LOI21" s="69"/>
      <c r="LOJ21" s="69"/>
      <c r="LOK21" s="69"/>
      <c r="LOL21" s="69"/>
      <c r="LOM21" s="69"/>
      <c r="LON21" s="69"/>
      <c r="LOO21" s="69"/>
      <c r="LOP21" s="69"/>
      <c r="LOQ21" s="69"/>
      <c r="LOR21" s="69"/>
      <c r="LOS21" s="69"/>
      <c r="LOT21" s="69"/>
      <c r="LOU21" s="69"/>
      <c r="LOV21" s="69"/>
      <c r="LOW21" s="69"/>
      <c r="LOX21" s="69"/>
      <c r="LOY21" s="69"/>
      <c r="LOZ21" s="69"/>
      <c r="LPA21" s="69"/>
      <c r="LPB21" s="69"/>
      <c r="LPC21" s="69"/>
      <c r="LPD21" s="69"/>
      <c r="LPE21" s="69"/>
      <c r="LPF21" s="69"/>
      <c r="LPG21" s="69"/>
      <c r="LPH21" s="69"/>
      <c r="LPI21" s="69"/>
      <c r="LPJ21" s="69"/>
      <c r="LPK21" s="69"/>
      <c r="LPL21" s="69"/>
      <c r="LPM21" s="69"/>
      <c r="LPN21" s="69"/>
      <c r="LPO21" s="69"/>
      <c r="LPP21" s="69"/>
      <c r="LPQ21" s="69"/>
      <c r="LPR21" s="69"/>
      <c r="LPS21" s="69"/>
      <c r="LPT21" s="69"/>
      <c r="LPU21" s="69"/>
      <c r="LPV21" s="69"/>
      <c r="LPW21" s="69"/>
      <c r="LPX21" s="69"/>
      <c r="LPY21" s="69"/>
      <c r="LPZ21" s="69"/>
      <c r="LQA21" s="69"/>
      <c r="LQB21" s="69"/>
      <c r="LQC21" s="69"/>
      <c r="LQD21" s="69"/>
      <c r="LQE21" s="69"/>
      <c r="LQF21" s="69"/>
      <c r="LQG21" s="69"/>
      <c r="LQH21" s="69"/>
      <c r="LQI21" s="69"/>
      <c r="LQJ21" s="69"/>
      <c r="LQK21" s="69"/>
      <c r="LQL21" s="69"/>
      <c r="LQM21" s="69"/>
      <c r="LQN21" s="69"/>
      <c r="LQO21" s="69"/>
      <c r="LQP21" s="69"/>
      <c r="LQQ21" s="69"/>
      <c r="LQR21" s="69"/>
      <c r="LQS21" s="69"/>
      <c r="LQT21" s="69"/>
      <c r="LQU21" s="69"/>
      <c r="LQV21" s="69"/>
      <c r="LQW21" s="69"/>
      <c r="LQX21" s="69"/>
      <c r="LQY21" s="69"/>
      <c r="LQZ21" s="69"/>
      <c r="LRA21" s="69"/>
      <c r="LRB21" s="69"/>
      <c r="LRC21" s="69"/>
      <c r="LRD21" s="69"/>
      <c r="LRE21" s="69"/>
      <c r="LRF21" s="69"/>
      <c r="LRG21" s="69"/>
      <c r="LRH21" s="69"/>
      <c r="LRI21" s="69"/>
      <c r="LRJ21" s="69"/>
      <c r="LRK21" s="69"/>
      <c r="LRL21" s="69"/>
      <c r="LRM21" s="69"/>
      <c r="LRN21" s="69"/>
      <c r="LRO21" s="69"/>
      <c r="LRP21" s="69"/>
      <c r="LRQ21" s="69"/>
      <c r="LRR21" s="69"/>
      <c r="LRS21" s="69"/>
      <c r="LRT21" s="69"/>
      <c r="LRU21" s="69"/>
      <c r="LRV21" s="69"/>
      <c r="LRW21" s="69"/>
      <c r="LRX21" s="69"/>
      <c r="LRY21" s="69"/>
      <c r="LRZ21" s="69"/>
      <c r="LSA21" s="69"/>
      <c r="LSB21" s="69"/>
      <c r="LSC21" s="69"/>
      <c r="LSD21" s="69"/>
      <c r="LSE21" s="69"/>
      <c r="LSF21" s="69"/>
      <c r="LSG21" s="69"/>
      <c r="LSH21" s="69"/>
      <c r="LSI21" s="69"/>
      <c r="LSJ21" s="69"/>
      <c r="LSK21" s="69"/>
      <c r="LSL21" s="69"/>
      <c r="LSM21" s="69"/>
      <c r="LSN21" s="69"/>
      <c r="LSO21" s="69"/>
      <c r="LSP21" s="69"/>
      <c r="LSQ21" s="69"/>
      <c r="LSR21" s="69"/>
      <c r="LSS21" s="69"/>
      <c r="LST21" s="69"/>
      <c r="LSU21" s="69"/>
      <c r="LSV21" s="69"/>
      <c r="LSW21" s="69"/>
      <c r="LSX21" s="69"/>
      <c r="LSY21" s="69"/>
      <c r="LSZ21" s="69"/>
      <c r="LTA21" s="69"/>
      <c r="LTB21" s="69"/>
      <c r="LTC21" s="69"/>
      <c r="LTD21" s="69"/>
      <c r="LTE21" s="69"/>
      <c r="LTF21" s="69"/>
      <c r="LTG21" s="69"/>
      <c r="LTH21" s="69"/>
      <c r="LTI21" s="69"/>
      <c r="LTJ21" s="69"/>
      <c r="LTK21" s="69"/>
      <c r="LTL21" s="69"/>
      <c r="LTM21" s="69"/>
      <c r="LTN21" s="69"/>
      <c r="LTO21" s="69"/>
      <c r="LTP21" s="69"/>
      <c r="LTQ21" s="69"/>
      <c r="LTR21" s="69"/>
      <c r="LTS21" s="69"/>
      <c r="LTT21" s="69"/>
      <c r="LTU21" s="69"/>
      <c r="LTV21" s="69"/>
      <c r="LTW21" s="69"/>
      <c r="LTX21" s="69"/>
      <c r="LTY21" s="69"/>
      <c r="LTZ21" s="69"/>
      <c r="LUA21" s="69"/>
      <c r="LUB21" s="69"/>
      <c r="LUC21" s="69"/>
      <c r="LUD21" s="69"/>
      <c r="LUE21" s="69"/>
      <c r="LUF21" s="69"/>
      <c r="LUG21" s="69"/>
      <c r="LUH21" s="69"/>
      <c r="LUI21" s="69"/>
      <c r="LUJ21" s="69"/>
      <c r="LUK21" s="69"/>
      <c r="LUL21" s="69"/>
      <c r="LUM21" s="69"/>
      <c r="LUN21" s="69"/>
      <c r="LUO21" s="69"/>
      <c r="LUP21" s="69"/>
      <c r="LUQ21" s="69"/>
      <c r="LUR21" s="69"/>
      <c r="LUS21" s="69"/>
      <c r="LUT21" s="69"/>
      <c r="LUU21" s="69"/>
      <c r="LUV21" s="69"/>
      <c r="LUW21" s="69"/>
      <c r="LUX21" s="69"/>
      <c r="LUY21" s="69"/>
      <c r="LUZ21" s="69"/>
      <c r="LVA21" s="69"/>
      <c r="LVB21" s="69"/>
      <c r="LVC21" s="69"/>
      <c r="LVD21" s="69"/>
      <c r="LVE21" s="69"/>
      <c r="LVF21" s="69"/>
      <c r="LVG21" s="69"/>
      <c r="LVH21" s="69"/>
      <c r="LVI21" s="69"/>
      <c r="LVJ21" s="69"/>
      <c r="LVK21" s="69"/>
      <c r="LVL21" s="69"/>
      <c r="LVM21" s="69"/>
      <c r="LVN21" s="69"/>
      <c r="LVO21" s="69"/>
      <c r="LVP21" s="69"/>
      <c r="LVQ21" s="69"/>
      <c r="LVR21" s="69"/>
      <c r="LVS21" s="69"/>
      <c r="LVT21" s="69"/>
      <c r="LVU21" s="69"/>
      <c r="LVV21" s="69"/>
      <c r="LVW21" s="69"/>
      <c r="LVX21" s="69"/>
      <c r="LVY21" s="69"/>
      <c r="LVZ21" s="69"/>
      <c r="LWA21" s="69"/>
      <c r="LWB21" s="69"/>
      <c r="LWC21" s="69"/>
      <c r="LWD21" s="69"/>
      <c r="LWE21" s="69"/>
      <c r="LWF21" s="69"/>
      <c r="LWG21" s="69"/>
      <c r="LWH21" s="69"/>
      <c r="LWI21" s="69"/>
      <c r="LWJ21" s="69"/>
      <c r="LWK21" s="69"/>
      <c r="LWL21" s="69"/>
      <c r="LWM21" s="69"/>
      <c r="LWN21" s="69"/>
      <c r="LWO21" s="69"/>
      <c r="LWP21" s="69"/>
      <c r="LWQ21" s="69"/>
      <c r="LWR21" s="69"/>
      <c r="LWS21" s="69"/>
      <c r="LWT21" s="69"/>
      <c r="LWU21" s="69"/>
      <c r="LWV21" s="69"/>
      <c r="LWW21" s="69"/>
      <c r="LWX21" s="69"/>
      <c r="LWY21" s="69"/>
      <c r="LWZ21" s="69"/>
      <c r="LXA21" s="69"/>
      <c r="LXB21" s="69"/>
      <c r="LXC21" s="69"/>
      <c r="LXD21" s="69"/>
      <c r="LXE21" s="69"/>
      <c r="LXF21" s="69"/>
      <c r="LXG21" s="69"/>
      <c r="LXH21" s="69"/>
      <c r="LXI21" s="69"/>
      <c r="LXJ21" s="69"/>
      <c r="LXK21" s="69"/>
      <c r="LXL21" s="69"/>
      <c r="LXM21" s="69"/>
      <c r="LXN21" s="69"/>
      <c r="LXO21" s="69"/>
      <c r="LXP21" s="69"/>
      <c r="LXQ21" s="69"/>
      <c r="LXR21" s="69"/>
      <c r="LXS21" s="69"/>
      <c r="LXT21" s="69"/>
      <c r="LXU21" s="69"/>
      <c r="LXV21" s="69"/>
      <c r="LXW21" s="69"/>
      <c r="LXX21" s="69"/>
      <c r="LXY21" s="69"/>
      <c r="LXZ21" s="69"/>
      <c r="LYA21" s="69"/>
      <c r="LYB21" s="69"/>
      <c r="LYC21" s="69"/>
      <c r="LYD21" s="69"/>
      <c r="LYE21" s="69"/>
      <c r="LYF21" s="69"/>
      <c r="LYG21" s="69"/>
      <c r="LYH21" s="69"/>
      <c r="LYI21" s="69"/>
      <c r="LYJ21" s="69"/>
      <c r="LYK21" s="69"/>
      <c r="LYL21" s="69"/>
      <c r="LYM21" s="69"/>
      <c r="LYN21" s="69"/>
      <c r="LYO21" s="69"/>
      <c r="LYP21" s="69"/>
      <c r="LYQ21" s="69"/>
      <c r="LYR21" s="69"/>
      <c r="LYS21" s="69"/>
      <c r="LYT21" s="69"/>
      <c r="LYU21" s="69"/>
      <c r="LYV21" s="69"/>
      <c r="LYW21" s="69"/>
      <c r="LYX21" s="69"/>
      <c r="LYY21" s="69"/>
      <c r="LYZ21" s="69"/>
      <c r="LZA21" s="69"/>
      <c r="LZB21" s="69"/>
      <c r="LZC21" s="69"/>
      <c r="LZD21" s="69"/>
      <c r="LZE21" s="69"/>
      <c r="LZF21" s="69"/>
      <c r="LZG21" s="69"/>
      <c r="LZH21" s="69"/>
      <c r="LZI21" s="69"/>
      <c r="LZJ21" s="69"/>
      <c r="LZK21" s="69"/>
      <c r="LZL21" s="69"/>
      <c r="LZM21" s="69"/>
      <c r="LZN21" s="69"/>
      <c r="LZO21" s="69"/>
      <c r="LZP21" s="69"/>
      <c r="LZQ21" s="69"/>
      <c r="LZR21" s="69"/>
      <c r="LZS21" s="69"/>
      <c r="LZT21" s="69"/>
      <c r="LZU21" s="69"/>
      <c r="LZV21" s="69"/>
      <c r="LZW21" s="69"/>
      <c r="LZX21" s="69"/>
      <c r="LZY21" s="69"/>
      <c r="LZZ21" s="69"/>
      <c r="MAA21" s="69"/>
      <c r="MAB21" s="69"/>
      <c r="MAC21" s="69"/>
      <c r="MAD21" s="69"/>
      <c r="MAE21" s="69"/>
      <c r="MAF21" s="69"/>
      <c r="MAG21" s="69"/>
      <c r="MAH21" s="69"/>
      <c r="MAI21" s="69"/>
      <c r="MAJ21" s="69"/>
      <c r="MAK21" s="69"/>
      <c r="MAL21" s="69"/>
      <c r="MAM21" s="69"/>
      <c r="MAN21" s="69"/>
      <c r="MAO21" s="69"/>
      <c r="MAP21" s="69"/>
      <c r="MAQ21" s="69"/>
      <c r="MAR21" s="69"/>
      <c r="MAS21" s="69"/>
      <c r="MAT21" s="69"/>
      <c r="MAU21" s="69"/>
      <c r="MAV21" s="69"/>
      <c r="MAW21" s="69"/>
      <c r="MAX21" s="69"/>
      <c r="MAY21" s="69"/>
      <c r="MAZ21" s="69"/>
      <c r="MBA21" s="69"/>
      <c r="MBB21" s="69"/>
      <c r="MBC21" s="69"/>
      <c r="MBD21" s="69"/>
      <c r="MBE21" s="69"/>
      <c r="MBF21" s="69"/>
      <c r="MBG21" s="69"/>
      <c r="MBH21" s="69"/>
      <c r="MBI21" s="69"/>
      <c r="MBJ21" s="69"/>
      <c r="MBK21" s="69"/>
      <c r="MBL21" s="69"/>
      <c r="MBM21" s="69"/>
      <c r="MBN21" s="69"/>
      <c r="MBO21" s="69"/>
      <c r="MBP21" s="69"/>
      <c r="MBQ21" s="69"/>
      <c r="MBR21" s="69"/>
      <c r="MBS21" s="69"/>
      <c r="MBT21" s="69"/>
      <c r="MBU21" s="69"/>
      <c r="MBV21" s="69"/>
      <c r="MBW21" s="69"/>
      <c r="MBX21" s="69"/>
      <c r="MBY21" s="69"/>
      <c r="MBZ21" s="69"/>
      <c r="MCA21" s="69"/>
      <c r="MCB21" s="69"/>
      <c r="MCC21" s="69"/>
      <c r="MCD21" s="69"/>
      <c r="MCE21" s="69"/>
      <c r="MCF21" s="69"/>
      <c r="MCG21" s="69"/>
      <c r="MCH21" s="69"/>
      <c r="MCI21" s="69"/>
      <c r="MCJ21" s="69"/>
      <c r="MCK21" s="69"/>
      <c r="MCL21" s="69"/>
      <c r="MCM21" s="69"/>
      <c r="MCN21" s="69"/>
      <c r="MCO21" s="69"/>
      <c r="MCP21" s="69"/>
      <c r="MCQ21" s="69"/>
      <c r="MCR21" s="69"/>
      <c r="MCS21" s="69"/>
      <c r="MCT21" s="69"/>
      <c r="MCU21" s="69"/>
      <c r="MCV21" s="69"/>
      <c r="MCW21" s="69"/>
      <c r="MCX21" s="69"/>
      <c r="MCY21" s="69"/>
      <c r="MCZ21" s="69"/>
      <c r="MDA21" s="69"/>
      <c r="MDB21" s="69"/>
      <c r="MDC21" s="69"/>
      <c r="MDD21" s="69"/>
      <c r="MDE21" s="69"/>
      <c r="MDF21" s="69"/>
      <c r="MDG21" s="69"/>
      <c r="MDH21" s="69"/>
      <c r="MDI21" s="69"/>
      <c r="MDJ21" s="69"/>
      <c r="MDK21" s="69"/>
      <c r="MDL21" s="69"/>
      <c r="MDM21" s="69"/>
      <c r="MDN21" s="69"/>
      <c r="MDO21" s="69"/>
      <c r="MDP21" s="69"/>
      <c r="MDQ21" s="69"/>
      <c r="MDR21" s="69"/>
      <c r="MDS21" s="69"/>
      <c r="MDT21" s="69"/>
      <c r="MDU21" s="69"/>
      <c r="MDV21" s="69"/>
      <c r="MDW21" s="69"/>
      <c r="MDX21" s="69"/>
      <c r="MDY21" s="69"/>
      <c r="MDZ21" s="69"/>
      <c r="MEA21" s="69"/>
      <c r="MEB21" s="69"/>
      <c r="MEC21" s="69"/>
      <c r="MED21" s="69"/>
      <c r="MEE21" s="69"/>
      <c r="MEF21" s="69"/>
      <c r="MEG21" s="69"/>
      <c r="MEH21" s="69"/>
      <c r="MEI21" s="69"/>
      <c r="MEJ21" s="69"/>
      <c r="MEK21" s="69"/>
      <c r="MEL21" s="69"/>
      <c r="MEM21" s="69"/>
      <c r="MEN21" s="69"/>
      <c r="MEO21" s="69"/>
      <c r="MEP21" s="69"/>
      <c r="MEQ21" s="69"/>
      <c r="MER21" s="69"/>
      <c r="MES21" s="69"/>
      <c r="MET21" s="69"/>
      <c r="MEU21" s="69"/>
      <c r="MEV21" s="69"/>
      <c r="MEW21" s="69"/>
      <c r="MEX21" s="69"/>
      <c r="MEY21" s="69"/>
      <c r="MEZ21" s="69"/>
      <c r="MFA21" s="69"/>
      <c r="MFB21" s="69"/>
      <c r="MFC21" s="69"/>
      <c r="MFD21" s="69"/>
      <c r="MFE21" s="69"/>
      <c r="MFF21" s="69"/>
      <c r="MFG21" s="69"/>
      <c r="MFH21" s="69"/>
      <c r="MFI21" s="69"/>
      <c r="MFJ21" s="69"/>
      <c r="MFK21" s="69"/>
      <c r="MFL21" s="69"/>
      <c r="MFM21" s="69"/>
      <c r="MFN21" s="69"/>
      <c r="MFO21" s="69"/>
      <c r="MFP21" s="69"/>
      <c r="MFQ21" s="69"/>
      <c r="MFR21" s="69"/>
      <c r="MFS21" s="69"/>
      <c r="MFT21" s="69"/>
      <c r="MFU21" s="69"/>
      <c r="MFV21" s="69"/>
      <c r="MFW21" s="69"/>
      <c r="MFX21" s="69"/>
      <c r="MFY21" s="69"/>
      <c r="MFZ21" s="69"/>
      <c r="MGA21" s="69"/>
      <c r="MGB21" s="69"/>
      <c r="MGC21" s="69"/>
      <c r="MGD21" s="69"/>
      <c r="MGE21" s="69"/>
      <c r="MGF21" s="69"/>
      <c r="MGG21" s="69"/>
      <c r="MGH21" s="69"/>
      <c r="MGI21" s="69"/>
      <c r="MGJ21" s="69"/>
      <c r="MGK21" s="69"/>
      <c r="MGL21" s="69"/>
      <c r="MGM21" s="69"/>
      <c r="MGN21" s="69"/>
      <c r="MGO21" s="69"/>
      <c r="MGP21" s="69"/>
      <c r="MGQ21" s="69"/>
      <c r="MGR21" s="69"/>
      <c r="MGS21" s="69"/>
      <c r="MGT21" s="69"/>
      <c r="MGU21" s="69"/>
      <c r="MGV21" s="69"/>
      <c r="MGW21" s="69"/>
      <c r="MGX21" s="69"/>
      <c r="MGY21" s="69"/>
      <c r="MGZ21" s="69"/>
      <c r="MHA21" s="69"/>
      <c r="MHB21" s="69"/>
      <c r="MHC21" s="69"/>
      <c r="MHD21" s="69"/>
      <c r="MHE21" s="69"/>
      <c r="MHF21" s="69"/>
      <c r="MHG21" s="69"/>
      <c r="MHH21" s="69"/>
      <c r="MHI21" s="69"/>
      <c r="MHJ21" s="69"/>
      <c r="MHK21" s="69"/>
      <c r="MHL21" s="69"/>
      <c r="MHM21" s="69"/>
      <c r="MHN21" s="69"/>
      <c r="MHO21" s="69"/>
      <c r="MHP21" s="69"/>
      <c r="MHQ21" s="69"/>
      <c r="MHR21" s="69"/>
      <c r="MHS21" s="69"/>
      <c r="MHT21" s="69"/>
      <c r="MHU21" s="69"/>
      <c r="MHV21" s="69"/>
      <c r="MHW21" s="69"/>
      <c r="MHX21" s="69"/>
      <c r="MHY21" s="69"/>
      <c r="MHZ21" s="69"/>
      <c r="MIA21" s="69"/>
      <c r="MIB21" s="69"/>
      <c r="MIC21" s="69"/>
      <c r="MID21" s="69"/>
      <c r="MIE21" s="69"/>
      <c r="MIF21" s="69"/>
      <c r="MIG21" s="69"/>
      <c r="MIH21" s="69"/>
      <c r="MII21" s="69"/>
      <c r="MIJ21" s="69"/>
      <c r="MIK21" s="69"/>
      <c r="MIL21" s="69"/>
      <c r="MIM21" s="69"/>
      <c r="MIN21" s="69"/>
      <c r="MIO21" s="69"/>
      <c r="MIP21" s="69"/>
      <c r="MIQ21" s="69"/>
      <c r="MIR21" s="69"/>
      <c r="MIS21" s="69"/>
      <c r="MIT21" s="69"/>
      <c r="MIU21" s="69"/>
      <c r="MIV21" s="69"/>
      <c r="MIW21" s="69"/>
      <c r="MIX21" s="69"/>
      <c r="MIY21" s="69"/>
      <c r="MIZ21" s="69"/>
      <c r="MJA21" s="69"/>
      <c r="MJB21" s="69"/>
      <c r="MJC21" s="69"/>
      <c r="MJD21" s="69"/>
      <c r="MJE21" s="69"/>
      <c r="MJF21" s="69"/>
      <c r="MJG21" s="69"/>
      <c r="MJH21" s="69"/>
      <c r="MJI21" s="69"/>
      <c r="MJJ21" s="69"/>
      <c r="MJK21" s="69"/>
      <c r="MJL21" s="69"/>
      <c r="MJM21" s="69"/>
      <c r="MJN21" s="69"/>
      <c r="MJO21" s="69"/>
      <c r="MJP21" s="69"/>
      <c r="MJQ21" s="69"/>
      <c r="MJR21" s="69"/>
      <c r="MJS21" s="69"/>
      <c r="MJT21" s="69"/>
      <c r="MJU21" s="69"/>
      <c r="MJV21" s="69"/>
      <c r="MJW21" s="69"/>
      <c r="MJX21" s="69"/>
      <c r="MJY21" s="69"/>
      <c r="MJZ21" s="69"/>
      <c r="MKA21" s="69"/>
      <c r="MKB21" s="69"/>
      <c r="MKC21" s="69"/>
      <c r="MKD21" s="69"/>
      <c r="MKE21" s="69"/>
      <c r="MKF21" s="69"/>
      <c r="MKG21" s="69"/>
      <c r="MKH21" s="69"/>
      <c r="MKI21" s="69"/>
      <c r="MKJ21" s="69"/>
      <c r="MKK21" s="69"/>
      <c r="MKL21" s="69"/>
      <c r="MKM21" s="69"/>
      <c r="MKN21" s="69"/>
      <c r="MKO21" s="69"/>
      <c r="MKP21" s="69"/>
      <c r="MKQ21" s="69"/>
      <c r="MKR21" s="69"/>
      <c r="MKS21" s="69"/>
      <c r="MKT21" s="69"/>
      <c r="MKU21" s="69"/>
      <c r="MKV21" s="69"/>
      <c r="MKW21" s="69"/>
      <c r="MKX21" s="69"/>
      <c r="MKY21" s="69"/>
      <c r="MKZ21" s="69"/>
      <c r="MLA21" s="69"/>
      <c r="MLB21" s="69"/>
      <c r="MLC21" s="69"/>
      <c r="MLD21" s="69"/>
      <c r="MLE21" s="69"/>
      <c r="MLF21" s="69"/>
      <c r="MLG21" s="69"/>
      <c r="MLH21" s="69"/>
      <c r="MLI21" s="69"/>
      <c r="MLJ21" s="69"/>
      <c r="MLK21" s="69"/>
      <c r="MLL21" s="69"/>
      <c r="MLM21" s="69"/>
      <c r="MLN21" s="69"/>
      <c r="MLO21" s="69"/>
      <c r="MLP21" s="69"/>
      <c r="MLQ21" s="69"/>
      <c r="MLR21" s="69"/>
      <c r="MLS21" s="69"/>
      <c r="MLT21" s="69"/>
      <c r="MLU21" s="69"/>
      <c r="MLV21" s="69"/>
      <c r="MLW21" s="69"/>
      <c r="MLX21" s="69"/>
      <c r="MLY21" s="69"/>
      <c r="MLZ21" s="69"/>
      <c r="MMA21" s="69"/>
      <c r="MMB21" s="69"/>
      <c r="MMC21" s="69"/>
      <c r="MMD21" s="69"/>
      <c r="MME21" s="69"/>
      <c r="MMF21" s="69"/>
      <c r="MMG21" s="69"/>
      <c r="MMH21" s="69"/>
      <c r="MMI21" s="69"/>
      <c r="MMJ21" s="69"/>
      <c r="MMK21" s="69"/>
      <c r="MML21" s="69"/>
      <c r="MMM21" s="69"/>
      <c r="MMN21" s="69"/>
      <c r="MMO21" s="69"/>
      <c r="MMP21" s="69"/>
      <c r="MMQ21" s="69"/>
      <c r="MMR21" s="69"/>
      <c r="MMS21" s="69"/>
      <c r="MMT21" s="69"/>
      <c r="MMU21" s="69"/>
      <c r="MMV21" s="69"/>
      <c r="MMW21" s="69"/>
      <c r="MMX21" s="69"/>
      <c r="MMY21" s="69"/>
      <c r="MMZ21" s="69"/>
      <c r="MNA21" s="69"/>
      <c r="MNB21" s="69"/>
      <c r="MNC21" s="69"/>
      <c r="MND21" s="69"/>
      <c r="MNE21" s="69"/>
      <c r="MNF21" s="69"/>
      <c r="MNG21" s="69"/>
      <c r="MNH21" s="69"/>
      <c r="MNI21" s="69"/>
      <c r="MNJ21" s="69"/>
      <c r="MNK21" s="69"/>
      <c r="MNL21" s="69"/>
      <c r="MNM21" s="69"/>
      <c r="MNN21" s="69"/>
      <c r="MNO21" s="69"/>
      <c r="MNP21" s="69"/>
      <c r="MNQ21" s="69"/>
      <c r="MNR21" s="69"/>
      <c r="MNS21" s="69"/>
      <c r="MNT21" s="69"/>
      <c r="MNU21" s="69"/>
      <c r="MNV21" s="69"/>
      <c r="MNW21" s="69"/>
      <c r="MNX21" s="69"/>
      <c r="MNY21" s="69"/>
      <c r="MNZ21" s="69"/>
      <c r="MOA21" s="69"/>
      <c r="MOB21" s="69"/>
      <c r="MOC21" s="69"/>
      <c r="MOD21" s="69"/>
      <c r="MOE21" s="69"/>
      <c r="MOF21" s="69"/>
      <c r="MOG21" s="69"/>
      <c r="MOH21" s="69"/>
      <c r="MOI21" s="69"/>
      <c r="MOJ21" s="69"/>
      <c r="MOK21" s="69"/>
      <c r="MOL21" s="69"/>
      <c r="MOM21" s="69"/>
      <c r="MON21" s="69"/>
      <c r="MOO21" s="69"/>
      <c r="MOP21" s="69"/>
      <c r="MOQ21" s="69"/>
      <c r="MOR21" s="69"/>
      <c r="MOS21" s="69"/>
      <c r="MOT21" s="69"/>
      <c r="MOU21" s="69"/>
      <c r="MOV21" s="69"/>
      <c r="MOW21" s="69"/>
      <c r="MOX21" s="69"/>
      <c r="MOY21" s="69"/>
      <c r="MOZ21" s="69"/>
      <c r="MPA21" s="69"/>
      <c r="MPB21" s="69"/>
      <c r="MPC21" s="69"/>
      <c r="MPD21" s="69"/>
      <c r="MPE21" s="69"/>
      <c r="MPF21" s="69"/>
      <c r="MPG21" s="69"/>
      <c r="MPH21" s="69"/>
      <c r="MPI21" s="69"/>
      <c r="MPJ21" s="69"/>
      <c r="MPK21" s="69"/>
      <c r="MPL21" s="69"/>
      <c r="MPM21" s="69"/>
      <c r="MPN21" s="69"/>
      <c r="MPO21" s="69"/>
      <c r="MPP21" s="69"/>
      <c r="MPQ21" s="69"/>
      <c r="MPR21" s="69"/>
      <c r="MPS21" s="69"/>
      <c r="MPT21" s="69"/>
      <c r="MPU21" s="69"/>
      <c r="MPV21" s="69"/>
      <c r="MPW21" s="69"/>
      <c r="MPX21" s="69"/>
      <c r="MPY21" s="69"/>
      <c r="MPZ21" s="69"/>
      <c r="MQA21" s="69"/>
      <c r="MQB21" s="69"/>
      <c r="MQC21" s="69"/>
      <c r="MQD21" s="69"/>
      <c r="MQE21" s="69"/>
      <c r="MQF21" s="69"/>
      <c r="MQG21" s="69"/>
      <c r="MQH21" s="69"/>
      <c r="MQI21" s="69"/>
      <c r="MQJ21" s="69"/>
      <c r="MQK21" s="69"/>
      <c r="MQL21" s="69"/>
      <c r="MQM21" s="69"/>
      <c r="MQN21" s="69"/>
      <c r="MQO21" s="69"/>
      <c r="MQP21" s="69"/>
      <c r="MQQ21" s="69"/>
      <c r="MQR21" s="69"/>
      <c r="MQS21" s="69"/>
      <c r="MQT21" s="69"/>
      <c r="MQU21" s="69"/>
      <c r="MQV21" s="69"/>
      <c r="MQW21" s="69"/>
      <c r="MQX21" s="69"/>
      <c r="MQY21" s="69"/>
      <c r="MQZ21" s="69"/>
      <c r="MRA21" s="69"/>
      <c r="MRB21" s="69"/>
      <c r="MRC21" s="69"/>
      <c r="MRD21" s="69"/>
      <c r="MRE21" s="69"/>
      <c r="MRF21" s="69"/>
      <c r="MRG21" s="69"/>
      <c r="MRH21" s="69"/>
      <c r="MRI21" s="69"/>
      <c r="MRJ21" s="69"/>
      <c r="MRK21" s="69"/>
      <c r="MRL21" s="69"/>
      <c r="MRM21" s="69"/>
      <c r="MRN21" s="69"/>
      <c r="MRO21" s="69"/>
      <c r="MRP21" s="69"/>
      <c r="MRQ21" s="69"/>
      <c r="MRR21" s="69"/>
      <c r="MRS21" s="69"/>
      <c r="MRT21" s="69"/>
      <c r="MRU21" s="69"/>
      <c r="MRV21" s="69"/>
      <c r="MRW21" s="69"/>
      <c r="MRX21" s="69"/>
      <c r="MRY21" s="69"/>
      <c r="MRZ21" s="69"/>
      <c r="MSA21" s="69"/>
      <c r="MSB21" s="69"/>
      <c r="MSC21" s="69"/>
      <c r="MSD21" s="69"/>
      <c r="MSE21" s="69"/>
      <c r="MSF21" s="69"/>
      <c r="MSG21" s="69"/>
      <c r="MSH21" s="69"/>
      <c r="MSI21" s="69"/>
      <c r="MSJ21" s="69"/>
      <c r="MSK21" s="69"/>
      <c r="MSL21" s="69"/>
      <c r="MSM21" s="69"/>
      <c r="MSN21" s="69"/>
      <c r="MSO21" s="69"/>
      <c r="MSP21" s="69"/>
      <c r="MSQ21" s="69"/>
      <c r="MSR21" s="69"/>
      <c r="MSS21" s="69"/>
      <c r="MST21" s="69"/>
      <c r="MSU21" s="69"/>
      <c r="MSV21" s="69"/>
      <c r="MSW21" s="69"/>
      <c r="MSX21" s="69"/>
      <c r="MSY21" s="69"/>
      <c r="MSZ21" s="69"/>
      <c r="MTA21" s="69"/>
      <c r="MTB21" s="69"/>
      <c r="MTC21" s="69"/>
      <c r="MTD21" s="69"/>
      <c r="MTE21" s="69"/>
      <c r="MTF21" s="69"/>
      <c r="MTG21" s="69"/>
      <c r="MTH21" s="69"/>
      <c r="MTI21" s="69"/>
      <c r="MTJ21" s="69"/>
      <c r="MTK21" s="69"/>
      <c r="MTL21" s="69"/>
      <c r="MTM21" s="69"/>
      <c r="MTN21" s="69"/>
      <c r="MTO21" s="69"/>
      <c r="MTP21" s="69"/>
      <c r="MTQ21" s="69"/>
      <c r="MTR21" s="69"/>
      <c r="MTS21" s="69"/>
      <c r="MTT21" s="69"/>
      <c r="MTU21" s="69"/>
      <c r="MTV21" s="69"/>
      <c r="MTW21" s="69"/>
      <c r="MTX21" s="69"/>
      <c r="MTY21" s="69"/>
      <c r="MTZ21" s="69"/>
      <c r="MUA21" s="69"/>
      <c r="MUB21" s="69"/>
      <c r="MUC21" s="69"/>
      <c r="MUD21" s="69"/>
      <c r="MUE21" s="69"/>
      <c r="MUF21" s="69"/>
      <c r="MUG21" s="69"/>
      <c r="MUH21" s="69"/>
      <c r="MUI21" s="69"/>
      <c r="MUJ21" s="69"/>
      <c r="MUK21" s="69"/>
      <c r="MUL21" s="69"/>
      <c r="MUM21" s="69"/>
      <c r="MUN21" s="69"/>
      <c r="MUO21" s="69"/>
      <c r="MUP21" s="69"/>
      <c r="MUQ21" s="69"/>
      <c r="MUR21" s="69"/>
      <c r="MUS21" s="69"/>
      <c r="MUT21" s="69"/>
      <c r="MUU21" s="69"/>
      <c r="MUV21" s="69"/>
      <c r="MUW21" s="69"/>
      <c r="MUX21" s="69"/>
      <c r="MUY21" s="69"/>
      <c r="MUZ21" s="69"/>
      <c r="MVA21" s="69"/>
      <c r="MVB21" s="69"/>
      <c r="MVC21" s="69"/>
      <c r="MVD21" s="69"/>
      <c r="MVE21" s="69"/>
      <c r="MVF21" s="69"/>
      <c r="MVG21" s="69"/>
      <c r="MVH21" s="69"/>
      <c r="MVI21" s="69"/>
      <c r="MVJ21" s="69"/>
      <c r="MVK21" s="69"/>
      <c r="MVL21" s="69"/>
      <c r="MVM21" s="69"/>
      <c r="MVN21" s="69"/>
      <c r="MVO21" s="69"/>
      <c r="MVP21" s="69"/>
      <c r="MVQ21" s="69"/>
      <c r="MVR21" s="69"/>
      <c r="MVS21" s="69"/>
      <c r="MVT21" s="69"/>
      <c r="MVU21" s="69"/>
      <c r="MVV21" s="69"/>
      <c r="MVW21" s="69"/>
      <c r="MVX21" s="69"/>
      <c r="MVY21" s="69"/>
      <c r="MVZ21" s="69"/>
      <c r="MWA21" s="69"/>
      <c r="MWB21" s="69"/>
      <c r="MWC21" s="69"/>
      <c r="MWD21" s="69"/>
      <c r="MWE21" s="69"/>
      <c r="MWF21" s="69"/>
      <c r="MWG21" s="69"/>
      <c r="MWH21" s="69"/>
      <c r="MWI21" s="69"/>
      <c r="MWJ21" s="69"/>
      <c r="MWK21" s="69"/>
      <c r="MWL21" s="69"/>
      <c r="MWM21" s="69"/>
      <c r="MWN21" s="69"/>
      <c r="MWO21" s="69"/>
      <c r="MWP21" s="69"/>
      <c r="MWQ21" s="69"/>
      <c r="MWR21" s="69"/>
      <c r="MWS21" s="69"/>
      <c r="MWT21" s="69"/>
      <c r="MWU21" s="69"/>
      <c r="MWV21" s="69"/>
      <c r="MWW21" s="69"/>
      <c r="MWX21" s="69"/>
      <c r="MWY21" s="69"/>
      <c r="MWZ21" s="69"/>
      <c r="MXA21" s="69"/>
      <c r="MXB21" s="69"/>
      <c r="MXC21" s="69"/>
      <c r="MXD21" s="69"/>
      <c r="MXE21" s="69"/>
      <c r="MXF21" s="69"/>
      <c r="MXG21" s="69"/>
      <c r="MXH21" s="69"/>
      <c r="MXI21" s="69"/>
      <c r="MXJ21" s="69"/>
      <c r="MXK21" s="69"/>
      <c r="MXL21" s="69"/>
      <c r="MXM21" s="69"/>
      <c r="MXN21" s="69"/>
      <c r="MXO21" s="69"/>
      <c r="MXP21" s="69"/>
      <c r="MXQ21" s="69"/>
      <c r="MXR21" s="69"/>
      <c r="MXS21" s="69"/>
      <c r="MXT21" s="69"/>
      <c r="MXU21" s="69"/>
      <c r="MXV21" s="69"/>
      <c r="MXW21" s="69"/>
      <c r="MXX21" s="69"/>
      <c r="MXY21" s="69"/>
      <c r="MXZ21" s="69"/>
      <c r="MYA21" s="69"/>
      <c r="MYB21" s="69"/>
      <c r="MYC21" s="69"/>
      <c r="MYD21" s="69"/>
      <c r="MYE21" s="69"/>
      <c r="MYF21" s="69"/>
      <c r="MYG21" s="69"/>
      <c r="MYH21" s="69"/>
      <c r="MYI21" s="69"/>
      <c r="MYJ21" s="69"/>
      <c r="MYK21" s="69"/>
      <c r="MYL21" s="69"/>
      <c r="MYM21" s="69"/>
      <c r="MYN21" s="69"/>
      <c r="MYO21" s="69"/>
      <c r="MYP21" s="69"/>
      <c r="MYQ21" s="69"/>
      <c r="MYR21" s="69"/>
      <c r="MYS21" s="69"/>
      <c r="MYT21" s="69"/>
      <c r="MYU21" s="69"/>
      <c r="MYV21" s="69"/>
      <c r="MYW21" s="69"/>
      <c r="MYX21" s="69"/>
      <c r="MYY21" s="69"/>
      <c r="MYZ21" s="69"/>
      <c r="MZA21" s="69"/>
      <c r="MZB21" s="69"/>
      <c r="MZC21" s="69"/>
      <c r="MZD21" s="69"/>
      <c r="MZE21" s="69"/>
      <c r="MZF21" s="69"/>
      <c r="MZG21" s="69"/>
      <c r="MZH21" s="69"/>
      <c r="MZI21" s="69"/>
      <c r="MZJ21" s="69"/>
      <c r="MZK21" s="69"/>
      <c r="MZL21" s="69"/>
      <c r="MZM21" s="69"/>
      <c r="MZN21" s="69"/>
      <c r="MZO21" s="69"/>
      <c r="MZP21" s="69"/>
      <c r="MZQ21" s="69"/>
      <c r="MZR21" s="69"/>
      <c r="MZS21" s="69"/>
      <c r="MZT21" s="69"/>
      <c r="MZU21" s="69"/>
      <c r="MZV21" s="69"/>
      <c r="MZW21" s="69"/>
      <c r="MZX21" s="69"/>
      <c r="MZY21" s="69"/>
      <c r="MZZ21" s="69"/>
      <c r="NAA21" s="69"/>
      <c r="NAB21" s="69"/>
      <c r="NAC21" s="69"/>
      <c r="NAD21" s="69"/>
      <c r="NAE21" s="69"/>
      <c r="NAF21" s="69"/>
      <c r="NAG21" s="69"/>
      <c r="NAH21" s="69"/>
      <c r="NAI21" s="69"/>
      <c r="NAJ21" s="69"/>
      <c r="NAK21" s="69"/>
      <c r="NAL21" s="69"/>
      <c r="NAM21" s="69"/>
      <c r="NAN21" s="69"/>
      <c r="NAO21" s="69"/>
      <c r="NAP21" s="69"/>
      <c r="NAQ21" s="69"/>
      <c r="NAR21" s="69"/>
      <c r="NAS21" s="69"/>
      <c r="NAT21" s="69"/>
      <c r="NAU21" s="69"/>
      <c r="NAV21" s="69"/>
      <c r="NAW21" s="69"/>
      <c r="NAX21" s="69"/>
      <c r="NAY21" s="69"/>
      <c r="NAZ21" s="69"/>
      <c r="NBA21" s="69"/>
      <c r="NBB21" s="69"/>
      <c r="NBC21" s="69"/>
      <c r="NBD21" s="69"/>
      <c r="NBE21" s="69"/>
      <c r="NBF21" s="69"/>
      <c r="NBG21" s="69"/>
      <c r="NBH21" s="69"/>
      <c r="NBI21" s="69"/>
      <c r="NBJ21" s="69"/>
      <c r="NBK21" s="69"/>
      <c r="NBL21" s="69"/>
      <c r="NBM21" s="69"/>
      <c r="NBN21" s="69"/>
      <c r="NBO21" s="69"/>
      <c r="NBP21" s="69"/>
      <c r="NBQ21" s="69"/>
      <c r="NBR21" s="69"/>
      <c r="NBS21" s="69"/>
      <c r="NBT21" s="69"/>
      <c r="NBU21" s="69"/>
      <c r="NBV21" s="69"/>
      <c r="NBW21" s="69"/>
      <c r="NBX21" s="69"/>
      <c r="NBY21" s="69"/>
      <c r="NBZ21" s="69"/>
      <c r="NCA21" s="69"/>
      <c r="NCB21" s="69"/>
      <c r="NCC21" s="69"/>
      <c r="NCD21" s="69"/>
      <c r="NCE21" s="69"/>
      <c r="NCF21" s="69"/>
      <c r="NCG21" s="69"/>
      <c r="NCH21" s="69"/>
      <c r="NCI21" s="69"/>
      <c r="NCJ21" s="69"/>
      <c r="NCK21" s="69"/>
      <c r="NCL21" s="69"/>
      <c r="NCM21" s="69"/>
      <c r="NCN21" s="69"/>
      <c r="NCO21" s="69"/>
      <c r="NCP21" s="69"/>
      <c r="NCQ21" s="69"/>
      <c r="NCR21" s="69"/>
      <c r="NCS21" s="69"/>
      <c r="NCT21" s="69"/>
      <c r="NCU21" s="69"/>
      <c r="NCV21" s="69"/>
      <c r="NCW21" s="69"/>
      <c r="NCX21" s="69"/>
      <c r="NCY21" s="69"/>
      <c r="NCZ21" s="69"/>
      <c r="NDA21" s="69"/>
      <c r="NDB21" s="69"/>
      <c r="NDC21" s="69"/>
      <c r="NDD21" s="69"/>
      <c r="NDE21" s="69"/>
      <c r="NDF21" s="69"/>
      <c r="NDG21" s="69"/>
      <c r="NDH21" s="69"/>
      <c r="NDI21" s="69"/>
      <c r="NDJ21" s="69"/>
      <c r="NDK21" s="69"/>
      <c r="NDL21" s="69"/>
      <c r="NDM21" s="69"/>
      <c r="NDN21" s="69"/>
      <c r="NDO21" s="69"/>
      <c r="NDP21" s="69"/>
      <c r="NDQ21" s="69"/>
      <c r="NDR21" s="69"/>
      <c r="NDS21" s="69"/>
      <c r="NDT21" s="69"/>
      <c r="NDU21" s="69"/>
      <c r="NDV21" s="69"/>
      <c r="NDW21" s="69"/>
      <c r="NDX21" s="69"/>
      <c r="NDY21" s="69"/>
      <c r="NDZ21" s="69"/>
      <c r="NEA21" s="69"/>
      <c r="NEB21" s="69"/>
      <c r="NEC21" s="69"/>
      <c r="NED21" s="69"/>
      <c r="NEE21" s="69"/>
      <c r="NEF21" s="69"/>
      <c r="NEG21" s="69"/>
      <c r="NEH21" s="69"/>
      <c r="NEI21" s="69"/>
      <c r="NEJ21" s="69"/>
      <c r="NEK21" s="69"/>
      <c r="NEL21" s="69"/>
      <c r="NEM21" s="69"/>
      <c r="NEN21" s="69"/>
      <c r="NEO21" s="69"/>
      <c r="NEP21" s="69"/>
      <c r="NEQ21" s="69"/>
      <c r="NER21" s="69"/>
      <c r="NES21" s="69"/>
      <c r="NET21" s="69"/>
      <c r="NEU21" s="69"/>
      <c r="NEV21" s="69"/>
      <c r="NEW21" s="69"/>
      <c r="NEX21" s="69"/>
      <c r="NEY21" s="69"/>
      <c r="NEZ21" s="69"/>
      <c r="NFA21" s="69"/>
      <c r="NFB21" s="69"/>
      <c r="NFC21" s="69"/>
      <c r="NFD21" s="69"/>
      <c r="NFE21" s="69"/>
      <c r="NFF21" s="69"/>
      <c r="NFG21" s="69"/>
      <c r="NFH21" s="69"/>
      <c r="NFI21" s="69"/>
      <c r="NFJ21" s="69"/>
      <c r="NFK21" s="69"/>
      <c r="NFL21" s="69"/>
      <c r="NFM21" s="69"/>
      <c r="NFN21" s="69"/>
      <c r="NFO21" s="69"/>
      <c r="NFP21" s="69"/>
      <c r="NFQ21" s="69"/>
      <c r="NFR21" s="69"/>
      <c r="NFS21" s="69"/>
      <c r="NFT21" s="69"/>
      <c r="NFU21" s="69"/>
      <c r="NFV21" s="69"/>
      <c r="NFW21" s="69"/>
      <c r="NFX21" s="69"/>
      <c r="NFY21" s="69"/>
      <c r="NFZ21" s="69"/>
      <c r="NGA21" s="69"/>
      <c r="NGB21" s="69"/>
      <c r="NGC21" s="69"/>
      <c r="NGD21" s="69"/>
      <c r="NGE21" s="69"/>
      <c r="NGF21" s="69"/>
      <c r="NGG21" s="69"/>
      <c r="NGH21" s="69"/>
      <c r="NGI21" s="69"/>
      <c r="NGJ21" s="69"/>
      <c r="NGK21" s="69"/>
      <c r="NGL21" s="69"/>
      <c r="NGM21" s="69"/>
      <c r="NGN21" s="69"/>
      <c r="NGO21" s="69"/>
      <c r="NGP21" s="69"/>
      <c r="NGQ21" s="69"/>
      <c r="NGR21" s="69"/>
      <c r="NGS21" s="69"/>
      <c r="NGT21" s="69"/>
      <c r="NGU21" s="69"/>
      <c r="NGV21" s="69"/>
      <c r="NGW21" s="69"/>
      <c r="NGX21" s="69"/>
      <c r="NGY21" s="69"/>
      <c r="NGZ21" s="69"/>
      <c r="NHA21" s="69"/>
      <c r="NHB21" s="69"/>
      <c r="NHC21" s="69"/>
      <c r="NHD21" s="69"/>
      <c r="NHE21" s="69"/>
      <c r="NHF21" s="69"/>
      <c r="NHG21" s="69"/>
      <c r="NHH21" s="69"/>
      <c r="NHI21" s="69"/>
      <c r="NHJ21" s="69"/>
      <c r="NHK21" s="69"/>
      <c r="NHL21" s="69"/>
      <c r="NHM21" s="69"/>
      <c r="NHN21" s="69"/>
      <c r="NHO21" s="69"/>
      <c r="NHP21" s="69"/>
      <c r="NHQ21" s="69"/>
      <c r="NHR21" s="69"/>
      <c r="NHS21" s="69"/>
      <c r="NHT21" s="69"/>
      <c r="NHU21" s="69"/>
      <c r="NHV21" s="69"/>
      <c r="NHW21" s="69"/>
      <c r="NHX21" s="69"/>
      <c r="NHY21" s="69"/>
      <c r="NHZ21" s="69"/>
      <c r="NIA21" s="69"/>
      <c r="NIB21" s="69"/>
      <c r="NIC21" s="69"/>
      <c r="NID21" s="69"/>
      <c r="NIE21" s="69"/>
      <c r="NIF21" s="69"/>
      <c r="NIG21" s="69"/>
      <c r="NIH21" s="69"/>
      <c r="NII21" s="69"/>
      <c r="NIJ21" s="69"/>
      <c r="NIK21" s="69"/>
      <c r="NIL21" s="69"/>
      <c r="NIM21" s="69"/>
      <c r="NIN21" s="69"/>
      <c r="NIO21" s="69"/>
      <c r="NIP21" s="69"/>
      <c r="NIQ21" s="69"/>
      <c r="NIR21" s="69"/>
      <c r="NIS21" s="69"/>
      <c r="NIT21" s="69"/>
      <c r="NIU21" s="69"/>
      <c r="NIV21" s="69"/>
      <c r="NIW21" s="69"/>
      <c r="NIX21" s="69"/>
      <c r="NIY21" s="69"/>
      <c r="NIZ21" s="69"/>
      <c r="NJA21" s="69"/>
      <c r="NJB21" s="69"/>
      <c r="NJC21" s="69"/>
      <c r="NJD21" s="69"/>
      <c r="NJE21" s="69"/>
      <c r="NJF21" s="69"/>
      <c r="NJG21" s="69"/>
      <c r="NJH21" s="69"/>
      <c r="NJI21" s="69"/>
      <c r="NJJ21" s="69"/>
      <c r="NJK21" s="69"/>
      <c r="NJL21" s="69"/>
      <c r="NJM21" s="69"/>
      <c r="NJN21" s="69"/>
      <c r="NJO21" s="69"/>
      <c r="NJP21" s="69"/>
      <c r="NJQ21" s="69"/>
      <c r="NJR21" s="69"/>
      <c r="NJS21" s="69"/>
      <c r="NJT21" s="69"/>
      <c r="NJU21" s="69"/>
      <c r="NJV21" s="69"/>
      <c r="NJW21" s="69"/>
      <c r="NJX21" s="69"/>
      <c r="NJY21" s="69"/>
      <c r="NJZ21" s="69"/>
      <c r="NKA21" s="69"/>
      <c r="NKB21" s="69"/>
      <c r="NKC21" s="69"/>
      <c r="NKD21" s="69"/>
      <c r="NKE21" s="69"/>
      <c r="NKF21" s="69"/>
      <c r="NKG21" s="69"/>
      <c r="NKH21" s="69"/>
      <c r="NKI21" s="69"/>
      <c r="NKJ21" s="69"/>
      <c r="NKK21" s="69"/>
      <c r="NKL21" s="69"/>
      <c r="NKM21" s="69"/>
      <c r="NKN21" s="69"/>
      <c r="NKO21" s="69"/>
      <c r="NKP21" s="69"/>
      <c r="NKQ21" s="69"/>
      <c r="NKR21" s="69"/>
      <c r="NKS21" s="69"/>
      <c r="NKT21" s="69"/>
      <c r="NKU21" s="69"/>
      <c r="NKV21" s="69"/>
      <c r="NKW21" s="69"/>
      <c r="NKX21" s="69"/>
      <c r="NKY21" s="69"/>
      <c r="NKZ21" s="69"/>
      <c r="NLA21" s="69"/>
      <c r="NLB21" s="69"/>
      <c r="NLC21" s="69"/>
      <c r="NLD21" s="69"/>
      <c r="NLE21" s="69"/>
      <c r="NLF21" s="69"/>
      <c r="NLG21" s="69"/>
      <c r="NLH21" s="69"/>
      <c r="NLI21" s="69"/>
      <c r="NLJ21" s="69"/>
      <c r="NLK21" s="69"/>
      <c r="NLL21" s="69"/>
      <c r="NLM21" s="69"/>
      <c r="NLN21" s="69"/>
      <c r="NLO21" s="69"/>
      <c r="NLP21" s="69"/>
      <c r="NLQ21" s="69"/>
      <c r="NLR21" s="69"/>
      <c r="NLS21" s="69"/>
      <c r="NLT21" s="69"/>
      <c r="NLU21" s="69"/>
      <c r="NLV21" s="69"/>
      <c r="NLW21" s="69"/>
      <c r="NLX21" s="69"/>
      <c r="NLY21" s="69"/>
      <c r="NLZ21" s="69"/>
      <c r="NMA21" s="69"/>
      <c r="NMB21" s="69"/>
      <c r="NMC21" s="69"/>
      <c r="NMD21" s="69"/>
      <c r="NME21" s="69"/>
      <c r="NMF21" s="69"/>
      <c r="NMG21" s="69"/>
      <c r="NMH21" s="69"/>
      <c r="NMI21" s="69"/>
      <c r="NMJ21" s="69"/>
      <c r="NMK21" s="69"/>
      <c r="NML21" s="69"/>
      <c r="NMM21" s="69"/>
      <c r="NMN21" s="69"/>
      <c r="NMO21" s="69"/>
      <c r="NMP21" s="69"/>
      <c r="NMQ21" s="69"/>
      <c r="NMR21" s="69"/>
      <c r="NMS21" s="69"/>
      <c r="NMT21" s="69"/>
      <c r="NMU21" s="69"/>
      <c r="NMV21" s="69"/>
      <c r="NMW21" s="69"/>
      <c r="NMX21" s="69"/>
      <c r="NMY21" s="69"/>
      <c r="NMZ21" s="69"/>
      <c r="NNA21" s="69"/>
      <c r="NNB21" s="69"/>
      <c r="NNC21" s="69"/>
      <c r="NND21" s="69"/>
      <c r="NNE21" s="69"/>
      <c r="NNF21" s="69"/>
      <c r="NNG21" s="69"/>
      <c r="NNH21" s="69"/>
      <c r="NNI21" s="69"/>
      <c r="NNJ21" s="69"/>
      <c r="NNK21" s="69"/>
      <c r="NNL21" s="69"/>
      <c r="NNM21" s="69"/>
      <c r="NNN21" s="69"/>
      <c r="NNO21" s="69"/>
      <c r="NNP21" s="69"/>
      <c r="NNQ21" s="69"/>
      <c r="NNR21" s="69"/>
      <c r="NNS21" s="69"/>
      <c r="NNT21" s="69"/>
      <c r="NNU21" s="69"/>
      <c r="NNV21" s="69"/>
      <c r="NNW21" s="69"/>
      <c r="NNX21" s="69"/>
      <c r="NNY21" s="69"/>
      <c r="NNZ21" s="69"/>
      <c r="NOA21" s="69"/>
      <c r="NOB21" s="69"/>
      <c r="NOC21" s="69"/>
      <c r="NOD21" s="69"/>
      <c r="NOE21" s="69"/>
      <c r="NOF21" s="69"/>
      <c r="NOG21" s="69"/>
      <c r="NOH21" s="69"/>
      <c r="NOI21" s="69"/>
      <c r="NOJ21" s="69"/>
      <c r="NOK21" s="69"/>
      <c r="NOL21" s="69"/>
      <c r="NOM21" s="69"/>
      <c r="NON21" s="69"/>
      <c r="NOO21" s="69"/>
      <c r="NOP21" s="69"/>
      <c r="NOQ21" s="69"/>
      <c r="NOR21" s="69"/>
      <c r="NOS21" s="69"/>
      <c r="NOT21" s="69"/>
      <c r="NOU21" s="69"/>
      <c r="NOV21" s="69"/>
      <c r="NOW21" s="69"/>
      <c r="NOX21" s="69"/>
      <c r="NOY21" s="69"/>
      <c r="NOZ21" s="69"/>
      <c r="NPA21" s="69"/>
      <c r="NPB21" s="69"/>
      <c r="NPC21" s="69"/>
      <c r="NPD21" s="69"/>
      <c r="NPE21" s="69"/>
      <c r="NPF21" s="69"/>
      <c r="NPG21" s="69"/>
      <c r="NPH21" s="69"/>
      <c r="NPI21" s="69"/>
      <c r="NPJ21" s="69"/>
      <c r="NPK21" s="69"/>
      <c r="NPL21" s="69"/>
      <c r="NPM21" s="69"/>
      <c r="NPN21" s="69"/>
      <c r="NPO21" s="69"/>
      <c r="NPP21" s="69"/>
      <c r="NPQ21" s="69"/>
      <c r="NPR21" s="69"/>
      <c r="NPS21" s="69"/>
      <c r="NPT21" s="69"/>
      <c r="NPU21" s="69"/>
      <c r="NPV21" s="69"/>
      <c r="NPW21" s="69"/>
      <c r="NPX21" s="69"/>
      <c r="NPY21" s="69"/>
      <c r="NPZ21" s="69"/>
      <c r="NQA21" s="69"/>
      <c r="NQB21" s="69"/>
      <c r="NQC21" s="69"/>
      <c r="NQD21" s="69"/>
      <c r="NQE21" s="69"/>
      <c r="NQF21" s="69"/>
      <c r="NQG21" s="69"/>
      <c r="NQH21" s="69"/>
      <c r="NQI21" s="69"/>
      <c r="NQJ21" s="69"/>
      <c r="NQK21" s="69"/>
      <c r="NQL21" s="69"/>
      <c r="NQM21" s="69"/>
      <c r="NQN21" s="69"/>
      <c r="NQO21" s="69"/>
      <c r="NQP21" s="69"/>
      <c r="NQQ21" s="69"/>
      <c r="NQR21" s="69"/>
      <c r="NQS21" s="69"/>
      <c r="NQT21" s="69"/>
      <c r="NQU21" s="69"/>
      <c r="NQV21" s="69"/>
      <c r="NQW21" s="69"/>
      <c r="NQX21" s="69"/>
      <c r="NQY21" s="69"/>
      <c r="NQZ21" s="69"/>
      <c r="NRA21" s="69"/>
      <c r="NRB21" s="69"/>
      <c r="NRC21" s="69"/>
      <c r="NRD21" s="69"/>
      <c r="NRE21" s="69"/>
      <c r="NRF21" s="69"/>
      <c r="NRG21" s="69"/>
      <c r="NRH21" s="69"/>
      <c r="NRI21" s="69"/>
      <c r="NRJ21" s="69"/>
      <c r="NRK21" s="69"/>
      <c r="NRL21" s="69"/>
      <c r="NRM21" s="69"/>
      <c r="NRN21" s="69"/>
      <c r="NRO21" s="69"/>
      <c r="NRP21" s="69"/>
      <c r="NRQ21" s="69"/>
      <c r="NRR21" s="69"/>
      <c r="NRS21" s="69"/>
      <c r="NRT21" s="69"/>
      <c r="NRU21" s="69"/>
      <c r="NRV21" s="69"/>
      <c r="NRW21" s="69"/>
      <c r="NRX21" s="69"/>
      <c r="NRY21" s="69"/>
      <c r="NRZ21" s="69"/>
      <c r="NSA21" s="69"/>
      <c r="NSB21" s="69"/>
      <c r="NSC21" s="69"/>
      <c r="NSD21" s="69"/>
      <c r="NSE21" s="69"/>
      <c r="NSF21" s="69"/>
      <c r="NSG21" s="69"/>
      <c r="NSH21" s="69"/>
      <c r="NSI21" s="69"/>
      <c r="NSJ21" s="69"/>
      <c r="NSK21" s="69"/>
      <c r="NSL21" s="69"/>
      <c r="NSM21" s="69"/>
      <c r="NSN21" s="69"/>
      <c r="NSO21" s="69"/>
      <c r="NSP21" s="69"/>
      <c r="NSQ21" s="69"/>
      <c r="NSR21" s="69"/>
      <c r="NSS21" s="69"/>
      <c r="NST21" s="69"/>
      <c r="NSU21" s="69"/>
      <c r="NSV21" s="69"/>
      <c r="NSW21" s="69"/>
      <c r="NSX21" s="69"/>
      <c r="NSY21" s="69"/>
      <c r="NSZ21" s="69"/>
      <c r="NTA21" s="69"/>
      <c r="NTB21" s="69"/>
      <c r="NTC21" s="69"/>
      <c r="NTD21" s="69"/>
      <c r="NTE21" s="69"/>
      <c r="NTF21" s="69"/>
      <c r="NTG21" s="69"/>
      <c r="NTH21" s="69"/>
      <c r="NTI21" s="69"/>
      <c r="NTJ21" s="69"/>
      <c r="NTK21" s="69"/>
      <c r="NTL21" s="69"/>
      <c r="NTM21" s="69"/>
      <c r="NTN21" s="69"/>
      <c r="NTO21" s="69"/>
      <c r="NTP21" s="69"/>
      <c r="NTQ21" s="69"/>
      <c r="NTR21" s="69"/>
      <c r="NTS21" s="69"/>
      <c r="NTT21" s="69"/>
      <c r="NTU21" s="69"/>
      <c r="NTV21" s="69"/>
      <c r="NTW21" s="69"/>
      <c r="NTX21" s="69"/>
      <c r="NTY21" s="69"/>
      <c r="NTZ21" s="69"/>
      <c r="NUA21" s="69"/>
      <c r="NUB21" s="69"/>
      <c r="NUC21" s="69"/>
      <c r="NUD21" s="69"/>
      <c r="NUE21" s="69"/>
      <c r="NUF21" s="69"/>
      <c r="NUG21" s="69"/>
      <c r="NUH21" s="69"/>
      <c r="NUI21" s="69"/>
      <c r="NUJ21" s="69"/>
      <c r="NUK21" s="69"/>
      <c r="NUL21" s="69"/>
      <c r="NUM21" s="69"/>
      <c r="NUN21" s="69"/>
      <c r="NUO21" s="69"/>
      <c r="NUP21" s="69"/>
      <c r="NUQ21" s="69"/>
      <c r="NUR21" s="69"/>
      <c r="NUS21" s="69"/>
      <c r="NUT21" s="69"/>
      <c r="NUU21" s="69"/>
      <c r="NUV21" s="69"/>
      <c r="NUW21" s="69"/>
      <c r="NUX21" s="69"/>
      <c r="NUY21" s="69"/>
      <c r="NUZ21" s="69"/>
      <c r="NVA21" s="69"/>
      <c r="NVB21" s="69"/>
      <c r="NVC21" s="69"/>
      <c r="NVD21" s="69"/>
      <c r="NVE21" s="69"/>
      <c r="NVF21" s="69"/>
      <c r="NVG21" s="69"/>
      <c r="NVH21" s="69"/>
      <c r="NVI21" s="69"/>
      <c r="NVJ21" s="69"/>
      <c r="NVK21" s="69"/>
      <c r="NVL21" s="69"/>
      <c r="NVM21" s="69"/>
      <c r="NVN21" s="69"/>
      <c r="NVO21" s="69"/>
      <c r="NVP21" s="69"/>
      <c r="NVQ21" s="69"/>
      <c r="NVR21" s="69"/>
      <c r="NVS21" s="69"/>
      <c r="NVT21" s="69"/>
      <c r="NVU21" s="69"/>
      <c r="NVV21" s="69"/>
      <c r="NVW21" s="69"/>
      <c r="NVX21" s="69"/>
      <c r="NVY21" s="69"/>
      <c r="NVZ21" s="69"/>
      <c r="NWA21" s="69"/>
      <c r="NWB21" s="69"/>
      <c r="NWC21" s="69"/>
      <c r="NWD21" s="69"/>
      <c r="NWE21" s="69"/>
      <c r="NWF21" s="69"/>
      <c r="NWG21" s="69"/>
      <c r="NWH21" s="69"/>
      <c r="NWI21" s="69"/>
      <c r="NWJ21" s="69"/>
      <c r="NWK21" s="69"/>
      <c r="NWL21" s="69"/>
      <c r="NWM21" s="69"/>
      <c r="NWN21" s="69"/>
      <c r="NWO21" s="69"/>
      <c r="NWP21" s="69"/>
      <c r="NWQ21" s="69"/>
      <c r="NWR21" s="69"/>
      <c r="NWS21" s="69"/>
      <c r="NWT21" s="69"/>
      <c r="NWU21" s="69"/>
      <c r="NWV21" s="69"/>
      <c r="NWW21" s="69"/>
      <c r="NWX21" s="69"/>
      <c r="NWY21" s="69"/>
      <c r="NWZ21" s="69"/>
      <c r="NXA21" s="69"/>
      <c r="NXB21" s="69"/>
      <c r="NXC21" s="69"/>
      <c r="NXD21" s="69"/>
      <c r="NXE21" s="69"/>
      <c r="NXF21" s="69"/>
      <c r="NXG21" s="69"/>
      <c r="NXH21" s="69"/>
      <c r="NXI21" s="69"/>
      <c r="NXJ21" s="69"/>
      <c r="NXK21" s="69"/>
      <c r="NXL21" s="69"/>
      <c r="NXM21" s="69"/>
      <c r="NXN21" s="69"/>
      <c r="NXO21" s="69"/>
      <c r="NXP21" s="69"/>
      <c r="NXQ21" s="69"/>
      <c r="NXR21" s="69"/>
      <c r="NXS21" s="69"/>
      <c r="NXT21" s="69"/>
      <c r="NXU21" s="69"/>
      <c r="NXV21" s="69"/>
      <c r="NXW21" s="69"/>
      <c r="NXX21" s="69"/>
      <c r="NXY21" s="69"/>
      <c r="NXZ21" s="69"/>
      <c r="NYA21" s="69"/>
      <c r="NYB21" s="69"/>
      <c r="NYC21" s="69"/>
      <c r="NYD21" s="69"/>
      <c r="NYE21" s="69"/>
      <c r="NYF21" s="69"/>
      <c r="NYG21" s="69"/>
      <c r="NYH21" s="69"/>
      <c r="NYI21" s="69"/>
      <c r="NYJ21" s="69"/>
      <c r="NYK21" s="69"/>
      <c r="NYL21" s="69"/>
      <c r="NYM21" s="69"/>
      <c r="NYN21" s="69"/>
      <c r="NYO21" s="69"/>
      <c r="NYP21" s="69"/>
      <c r="NYQ21" s="69"/>
      <c r="NYR21" s="69"/>
      <c r="NYS21" s="69"/>
      <c r="NYT21" s="69"/>
      <c r="NYU21" s="69"/>
      <c r="NYV21" s="69"/>
      <c r="NYW21" s="69"/>
      <c r="NYX21" s="69"/>
      <c r="NYY21" s="69"/>
      <c r="NYZ21" s="69"/>
      <c r="NZA21" s="69"/>
      <c r="NZB21" s="69"/>
      <c r="NZC21" s="69"/>
      <c r="NZD21" s="69"/>
      <c r="NZE21" s="69"/>
      <c r="NZF21" s="69"/>
      <c r="NZG21" s="69"/>
      <c r="NZH21" s="69"/>
      <c r="NZI21" s="69"/>
      <c r="NZJ21" s="69"/>
      <c r="NZK21" s="69"/>
      <c r="NZL21" s="69"/>
      <c r="NZM21" s="69"/>
      <c r="NZN21" s="69"/>
      <c r="NZO21" s="69"/>
      <c r="NZP21" s="69"/>
      <c r="NZQ21" s="69"/>
      <c r="NZR21" s="69"/>
      <c r="NZS21" s="69"/>
      <c r="NZT21" s="69"/>
      <c r="NZU21" s="69"/>
      <c r="NZV21" s="69"/>
      <c r="NZW21" s="69"/>
      <c r="NZX21" s="69"/>
      <c r="NZY21" s="69"/>
      <c r="NZZ21" s="69"/>
      <c r="OAA21" s="69"/>
      <c r="OAB21" s="69"/>
      <c r="OAC21" s="69"/>
      <c r="OAD21" s="69"/>
      <c r="OAE21" s="69"/>
      <c r="OAF21" s="69"/>
      <c r="OAG21" s="69"/>
      <c r="OAH21" s="69"/>
      <c r="OAI21" s="69"/>
      <c r="OAJ21" s="69"/>
      <c r="OAK21" s="69"/>
      <c r="OAL21" s="69"/>
      <c r="OAM21" s="69"/>
      <c r="OAN21" s="69"/>
      <c r="OAO21" s="69"/>
      <c r="OAP21" s="69"/>
      <c r="OAQ21" s="69"/>
      <c r="OAR21" s="69"/>
      <c r="OAS21" s="69"/>
      <c r="OAT21" s="69"/>
      <c r="OAU21" s="69"/>
      <c r="OAV21" s="69"/>
      <c r="OAW21" s="69"/>
      <c r="OAX21" s="69"/>
      <c r="OAY21" s="69"/>
      <c r="OAZ21" s="69"/>
      <c r="OBA21" s="69"/>
      <c r="OBB21" s="69"/>
      <c r="OBC21" s="69"/>
      <c r="OBD21" s="69"/>
      <c r="OBE21" s="69"/>
      <c r="OBF21" s="69"/>
      <c r="OBG21" s="69"/>
      <c r="OBH21" s="69"/>
      <c r="OBI21" s="69"/>
      <c r="OBJ21" s="69"/>
      <c r="OBK21" s="69"/>
      <c r="OBL21" s="69"/>
      <c r="OBM21" s="69"/>
      <c r="OBN21" s="69"/>
      <c r="OBO21" s="69"/>
      <c r="OBP21" s="69"/>
      <c r="OBQ21" s="69"/>
      <c r="OBR21" s="69"/>
      <c r="OBS21" s="69"/>
      <c r="OBT21" s="69"/>
      <c r="OBU21" s="69"/>
      <c r="OBV21" s="69"/>
      <c r="OBW21" s="69"/>
      <c r="OBX21" s="69"/>
      <c r="OBY21" s="69"/>
      <c r="OBZ21" s="69"/>
      <c r="OCA21" s="69"/>
      <c r="OCB21" s="69"/>
      <c r="OCC21" s="69"/>
      <c r="OCD21" s="69"/>
      <c r="OCE21" s="69"/>
      <c r="OCF21" s="69"/>
      <c r="OCG21" s="69"/>
      <c r="OCH21" s="69"/>
      <c r="OCI21" s="69"/>
      <c r="OCJ21" s="69"/>
      <c r="OCK21" s="69"/>
      <c r="OCL21" s="69"/>
      <c r="OCM21" s="69"/>
      <c r="OCN21" s="69"/>
      <c r="OCO21" s="69"/>
      <c r="OCP21" s="69"/>
      <c r="OCQ21" s="69"/>
      <c r="OCR21" s="69"/>
      <c r="OCS21" s="69"/>
      <c r="OCT21" s="69"/>
      <c r="OCU21" s="69"/>
      <c r="OCV21" s="69"/>
      <c r="OCW21" s="69"/>
      <c r="OCX21" s="69"/>
      <c r="OCY21" s="69"/>
      <c r="OCZ21" s="69"/>
      <c r="ODA21" s="69"/>
      <c r="ODB21" s="69"/>
      <c r="ODC21" s="69"/>
      <c r="ODD21" s="69"/>
      <c r="ODE21" s="69"/>
      <c r="ODF21" s="69"/>
      <c r="ODG21" s="69"/>
      <c r="ODH21" s="69"/>
      <c r="ODI21" s="69"/>
      <c r="ODJ21" s="69"/>
      <c r="ODK21" s="69"/>
      <c r="ODL21" s="69"/>
      <c r="ODM21" s="69"/>
      <c r="ODN21" s="69"/>
      <c r="ODO21" s="69"/>
      <c r="ODP21" s="69"/>
      <c r="ODQ21" s="69"/>
      <c r="ODR21" s="69"/>
      <c r="ODS21" s="69"/>
      <c r="ODT21" s="69"/>
      <c r="ODU21" s="69"/>
      <c r="ODV21" s="69"/>
      <c r="ODW21" s="69"/>
      <c r="ODX21" s="69"/>
      <c r="ODY21" s="69"/>
      <c r="ODZ21" s="69"/>
      <c r="OEA21" s="69"/>
      <c r="OEB21" s="69"/>
      <c r="OEC21" s="69"/>
      <c r="OED21" s="69"/>
      <c r="OEE21" s="69"/>
      <c r="OEF21" s="69"/>
      <c r="OEG21" s="69"/>
      <c r="OEH21" s="69"/>
      <c r="OEI21" s="69"/>
      <c r="OEJ21" s="69"/>
      <c r="OEK21" s="69"/>
      <c r="OEL21" s="69"/>
      <c r="OEM21" s="69"/>
      <c r="OEN21" s="69"/>
      <c r="OEO21" s="69"/>
      <c r="OEP21" s="69"/>
      <c r="OEQ21" s="69"/>
      <c r="OER21" s="69"/>
      <c r="OES21" s="69"/>
      <c r="OET21" s="69"/>
      <c r="OEU21" s="69"/>
      <c r="OEV21" s="69"/>
      <c r="OEW21" s="69"/>
      <c r="OEX21" s="69"/>
      <c r="OEY21" s="69"/>
      <c r="OEZ21" s="69"/>
      <c r="OFA21" s="69"/>
      <c r="OFB21" s="69"/>
      <c r="OFC21" s="69"/>
      <c r="OFD21" s="69"/>
      <c r="OFE21" s="69"/>
      <c r="OFF21" s="69"/>
      <c r="OFG21" s="69"/>
      <c r="OFH21" s="69"/>
      <c r="OFI21" s="69"/>
      <c r="OFJ21" s="69"/>
      <c r="OFK21" s="69"/>
      <c r="OFL21" s="69"/>
      <c r="OFM21" s="69"/>
      <c r="OFN21" s="69"/>
      <c r="OFO21" s="69"/>
      <c r="OFP21" s="69"/>
      <c r="OFQ21" s="69"/>
      <c r="OFR21" s="69"/>
      <c r="OFS21" s="69"/>
      <c r="OFT21" s="69"/>
      <c r="OFU21" s="69"/>
      <c r="OFV21" s="69"/>
      <c r="OFW21" s="69"/>
      <c r="OFX21" s="69"/>
      <c r="OFY21" s="69"/>
      <c r="OFZ21" s="69"/>
      <c r="OGA21" s="69"/>
      <c r="OGB21" s="69"/>
      <c r="OGC21" s="69"/>
      <c r="OGD21" s="69"/>
      <c r="OGE21" s="69"/>
      <c r="OGF21" s="69"/>
      <c r="OGG21" s="69"/>
      <c r="OGH21" s="69"/>
      <c r="OGI21" s="69"/>
      <c r="OGJ21" s="69"/>
      <c r="OGK21" s="69"/>
      <c r="OGL21" s="69"/>
      <c r="OGM21" s="69"/>
      <c r="OGN21" s="69"/>
      <c r="OGO21" s="69"/>
      <c r="OGP21" s="69"/>
      <c r="OGQ21" s="69"/>
      <c r="OGR21" s="69"/>
      <c r="OGS21" s="69"/>
      <c r="OGT21" s="69"/>
      <c r="OGU21" s="69"/>
      <c r="OGV21" s="69"/>
      <c r="OGW21" s="69"/>
      <c r="OGX21" s="69"/>
      <c r="OGY21" s="69"/>
      <c r="OGZ21" s="69"/>
      <c r="OHA21" s="69"/>
      <c r="OHB21" s="69"/>
      <c r="OHC21" s="69"/>
      <c r="OHD21" s="69"/>
      <c r="OHE21" s="69"/>
      <c r="OHF21" s="69"/>
      <c r="OHG21" s="69"/>
      <c r="OHH21" s="69"/>
      <c r="OHI21" s="69"/>
      <c r="OHJ21" s="69"/>
      <c r="OHK21" s="69"/>
      <c r="OHL21" s="69"/>
      <c r="OHM21" s="69"/>
      <c r="OHN21" s="69"/>
      <c r="OHO21" s="69"/>
      <c r="OHP21" s="69"/>
      <c r="OHQ21" s="69"/>
      <c r="OHR21" s="69"/>
      <c r="OHS21" s="69"/>
      <c r="OHT21" s="69"/>
      <c r="OHU21" s="69"/>
      <c r="OHV21" s="69"/>
      <c r="OHW21" s="69"/>
      <c r="OHX21" s="69"/>
      <c r="OHY21" s="69"/>
      <c r="OHZ21" s="69"/>
      <c r="OIA21" s="69"/>
      <c r="OIB21" s="69"/>
      <c r="OIC21" s="69"/>
      <c r="OID21" s="69"/>
      <c r="OIE21" s="69"/>
      <c r="OIF21" s="69"/>
      <c r="OIG21" s="69"/>
      <c r="OIH21" s="69"/>
      <c r="OII21" s="69"/>
      <c r="OIJ21" s="69"/>
      <c r="OIK21" s="69"/>
      <c r="OIL21" s="69"/>
      <c r="OIM21" s="69"/>
      <c r="OIN21" s="69"/>
      <c r="OIO21" s="69"/>
      <c r="OIP21" s="69"/>
      <c r="OIQ21" s="69"/>
      <c r="OIR21" s="69"/>
      <c r="OIS21" s="69"/>
      <c r="OIT21" s="69"/>
      <c r="OIU21" s="69"/>
      <c r="OIV21" s="69"/>
      <c r="OIW21" s="69"/>
      <c r="OIX21" s="69"/>
      <c r="OIY21" s="69"/>
      <c r="OIZ21" s="69"/>
      <c r="OJA21" s="69"/>
      <c r="OJB21" s="69"/>
      <c r="OJC21" s="69"/>
      <c r="OJD21" s="69"/>
      <c r="OJE21" s="69"/>
      <c r="OJF21" s="69"/>
      <c r="OJG21" s="69"/>
      <c r="OJH21" s="69"/>
      <c r="OJI21" s="69"/>
      <c r="OJJ21" s="69"/>
      <c r="OJK21" s="69"/>
      <c r="OJL21" s="69"/>
      <c r="OJM21" s="69"/>
      <c r="OJN21" s="69"/>
      <c r="OJO21" s="69"/>
      <c r="OJP21" s="69"/>
      <c r="OJQ21" s="69"/>
      <c r="OJR21" s="69"/>
      <c r="OJS21" s="69"/>
      <c r="OJT21" s="69"/>
      <c r="OJU21" s="69"/>
      <c r="OJV21" s="69"/>
      <c r="OJW21" s="69"/>
      <c r="OJX21" s="69"/>
      <c r="OJY21" s="69"/>
      <c r="OJZ21" s="69"/>
      <c r="OKA21" s="69"/>
      <c r="OKB21" s="69"/>
      <c r="OKC21" s="69"/>
      <c r="OKD21" s="69"/>
      <c r="OKE21" s="69"/>
      <c r="OKF21" s="69"/>
      <c r="OKG21" s="69"/>
      <c r="OKH21" s="69"/>
      <c r="OKI21" s="69"/>
      <c r="OKJ21" s="69"/>
      <c r="OKK21" s="69"/>
      <c r="OKL21" s="69"/>
      <c r="OKM21" s="69"/>
      <c r="OKN21" s="69"/>
      <c r="OKO21" s="69"/>
      <c r="OKP21" s="69"/>
      <c r="OKQ21" s="69"/>
      <c r="OKR21" s="69"/>
      <c r="OKS21" s="69"/>
      <c r="OKT21" s="69"/>
      <c r="OKU21" s="69"/>
      <c r="OKV21" s="69"/>
      <c r="OKW21" s="69"/>
      <c r="OKX21" s="69"/>
      <c r="OKY21" s="69"/>
      <c r="OKZ21" s="69"/>
      <c r="OLA21" s="69"/>
      <c r="OLB21" s="69"/>
      <c r="OLC21" s="69"/>
      <c r="OLD21" s="69"/>
      <c r="OLE21" s="69"/>
      <c r="OLF21" s="69"/>
      <c r="OLG21" s="69"/>
      <c r="OLH21" s="69"/>
      <c r="OLI21" s="69"/>
      <c r="OLJ21" s="69"/>
      <c r="OLK21" s="69"/>
      <c r="OLL21" s="69"/>
      <c r="OLM21" s="69"/>
      <c r="OLN21" s="69"/>
      <c r="OLO21" s="69"/>
      <c r="OLP21" s="69"/>
      <c r="OLQ21" s="69"/>
      <c r="OLR21" s="69"/>
      <c r="OLS21" s="69"/>
      <c r="OLT21" s="69"/>
      <c r="OLU21" s="69"/>
      <c r="OLV21" s="69"/>
      <c r="OLW21" s="69"/>
      <c r="OLX21" s="69"/>
      <c r="OLY21" s="69"/>
      <c r="OLZ21" s="69"/>
      <c r="OMA21" s="69"/>
      <c r="OMB21" s="69"/>
      <c r="OMC21" s="69"/>
      <c r="OMD21" s="69"/>
      <c r="OME21" s="69"/>
      <c r="OMF21" s="69"/>
      <c r="OMG21" s="69"/>
      <c r="OMH21" s="69"/>
      <c r="OMI21" s="69"/>
      <c r="OMJ21" s="69"/>
      <c r="OMK21" s="69"/>
      <c r="OML21" s="69"/>
      <c r="OMM21" s="69"/>
      <c r="OMN21" s="69"/>
      <c r="OMO21" s="69"/>
      <c r="OMP21" s="69"/>
      <c r="OMQ21" s="69"/>
      <c r="OMR21" s="69"/>
      <c r="OMS21" s="69"/>
      <c r="OMT21" s="69"/>
      <c r="OMU21" s="69"/>
      <c r="OMV21" s="69"/>
      <c r="OMW21" s="69"/>
      <c r="OMX21" s="69"/>
      <c r="OMY21" s="69"/>
      <c r="OMZ21" s="69"/>
      <c r="ONA21" s="69"/>
      <c r="ONB21" s="69"/>
      <c r="ONC21" s="69"/>
      <c r="OND21" s="69"/>
      <c r="ONE21" s="69"/>
      <c r="ONF21" s="69"/>
      <c r="ONG21" s="69"/>
      <c r="ONH21" s="69"/>
      <c r="ONI21" s="69"/>
      <c r="ONJ21" s="69"/>
      <c r="ONK21" s="69"/>
      <c r="ONL21" s="69"/>
      <c r="ONM21" s="69"/>
      <c r="ONN21" s="69"/>
      <c r="ONO21" s="69"/>
      <c r="ONP21" s="69"/>
      <c r="ONQ21" s="69"/>
      <c r="ONR21" s="69"/>
      <c r="ONS21" s="69"/>
      <c r="ONT21" s="69"/>
      <c r="ONU21" s="69"/>
      <c r="ONV21" s="69"/>
      <c r="ONW21" s="69"/>
      <c r="ONX21" s="69"/>
      <c r="ONY21" s="69"/>
      <c r="ONZ21" s="69"/>
      <c r="OOA21" s="69"/>
      <c r="OOB21" s="69"/>
      <c r="OOC21" s="69"/>
      <c r="OOD21" s="69"/>
      <c r="OOE21" s="69"/>
      <c r="OOF21" s="69"/>
      <c r="OOG21" s="69"/>
      <c r="OOH21" s="69"/>
      <c r="OOI21" s="69"/>
      <c r="OOJ21" s="69"/>
      <c r="OOK21" s="69"/>
      <c r="OOL21" s="69"/>
      <c r="OOM21" s="69"/>
      <c r="OON21" s="69"/>
      <c r="OOO21" s="69"/>
      <c r="OOP21" s="69"/>
      <c r="OOQ21" s="69"/>
      <c r="OOR21" s="69"/>
      <c r="OOS21" s="69"/>
      <c r="OOT21" s="69"/>
      <c r="OOU21" s="69"/>
      <c r="OOV21" s="69"/>
      <c r="OOW21" s="69"/>
      <c r="OOX21" s="69"/>
      <c r="OOY21" s="69"/>
      <c r="OOZ21" s="69"/>
      <c r="OPA21" s="69"/>
      <c r="OPB21" s="69"/>
      <c r="OPC21" s="69"/>
      <c r="OPD21" s="69"/>
      <c r="OPE21" s="69"/>
      <c r="OPF21" s="69"/>
      <c r="OPG21" s="69"/>
      <c r="OPH21" s="69"/>
      <c r="OPI21" s="69"/>
      <c r="OPJ21" s="69"/>
      <c r="OPK21" s="69"/>
      <c r="OPL21" s="69"/>
      <c r="OPM21" s="69"/>
      <c r="OPN21" s="69"/>
      <c r="OPO21" s="69"/>
      <c r="OPP21" s="69"/>
      <c r="OPQ21" s="69"/>
      <c r="OPR21" s="69"/>
      <c r="OPS21" s="69"/>
      <c r="OPT21" s="69"/>
      <c r="OPU21" s="69"/>
      <c r="OPV21" s="69"/>
      <c r="OPW21" s="69"/>
      <c r="OPX21" s="69"/>
      <c r="OPY21" s="69"/>
      <c r="OPZ21" s="69"/>
      <c r="OQA21" s="69"/>
      <c r="OQB21" s="69"/>
      <c r="OQC21" s="69"/>
      <c r="OQD21" s="69"/>
      <c r="OQE21" s="69"/>
      <c r="OQF21" s="69"/>
      <c r="OQG21" s="69"/>
      <c r="OQH21" s="69"/>
      <c r="OQI21" s="69"/>
      <c r="OQJ21" s="69"/>
      <c r="OQK21" s="69"/>
      <c r="OQL21" s="69"/>
      <c r="OQM21" s="69"/>
      <c r="OQN21" s="69"/>
      <c r="OQO21" s="69"/>
      <c r="OQP21" s="69"/>
      <c r="OQQ21" s="69"/>
      <c r="OQR21" s="69"/>
      <c r="OQS21" s="69"/>
      <c r="OQT21" s="69"/>
      <c r="OQU21" s="69"/>
      <c r="OQV21" s="69"/>
      <c r="OQW21" s="69"/>
      <c r="OQX21" s="69"/>
      <c r="OQY21" s="69"/>
      <c r="OQZ21" s="69"/>
      <c r="ORA21" s="69"/>
      <c r="ORB21" s="69"/>
      <c r="ORC21" s="69"/>
      <c r="ORD21" s="69"/>
      <c r="ORE21" s="69"/>
      <c r="ORF21" s="69"/>
      <c r="ORG21" s="69"/>
      <c r="ORH21" s="69"/>
      <c r="ORI21" s="69"/>
      <c r="ORJ21" s="69"/>
      <c r="ORK21" s="69"/>
      <c r="ORL21" s="69"/>
      <c r="ORM21" s="69"/>
      <c r="ORN21" s="69"/>
      <c r="ORO21" s="69"/>
      <c r="ORP21" s="69"/>
      <c r="ORQ21" s="69"/>
      <c r="ORR21" s="69"/>
      <c r="ORS21" s="69"/>
      <c r="ORT21" s="69"/>
      <c r="ORU21" s="69"/>
      <c r="ORV21" s="69"/>
      <c r="ORW21" s="69"/>
      <c r="ORX21" s="69"/>
      <c r="ORY21" s="69"/>
      <c r="ORZ21" s="69"/>
      <c r="OSA21" s="69"/>
      <c r="OSB21" s="69"/>
      <c r="OSC21" s="69"/>
      <c r="OSD21" s="69"/>
      <c r="OSE21" s="69"/>
      <c r="OSF21" s="69"/>
      <c r="OSG21" s="69"/>
      <c r="OSH21" s="69"/>
      <c r="OSI21" s="69"/>
      <c r="OSJ21" s="69"/>
      <c r="OSK21" s="69"/>
      <c r="OSL21" s="69"/>
      <c r="OSM21" s="69"/>
      <c r="OSN21" s="69"/>
      <c r="OSO21" s="69"/>
      <c r="OSP21" s="69"/>
      <c r="OSQ21" s="69"/>
      <c r="OSR21" s="69"/>
      <c r="OSS21" s="69"/>
      <c r="OST21" s="69"/>
      <c r="OSU21" s="69"/>
      <c r="OSV21" s="69"/>
      <c r="OSW21" s="69"/>
      <c r="OSX21" s="69"/>
      <c r="OSY21" s="69"/>
      <c r="OSZ21" s="69"/>
      <c r="OTA21" s="69"/>
      <c r="OTB21" s="69"/>
      <c r="OTC21" s="69"/>
      <c r="OTD21" s="69"/>
      <c r="OTE21" s="69"/>
      <c r="OTF21" s="69"/>
      <c r="OTG21" s="69"/>
      <c r="OTH21" s="69"/>
      <c r="OTI21" s="69"/>
      <c r="OTJ21" s="69"/>
      <c r="OTK21" s="69"/>
      <c r="OTL21" s="69"/>
      <c r="OTM21" s="69"/>
      <c r="OTN21" s="69"/>
      <c r="OTO21" s="69"/>
      <c r="OTP21" s="69"/>
      <c r="OTQ21" s="69"/>
      <c r="OTR21" s="69"/>
      <c r="OTS21" s="69"/>
      <c r="OTT21" s="69"/>
      <c r="OTU21" s="69"/>
      <c r="OTV21" s="69"/>
      <c r="OTW21" s="69"/>
      <c r="OTX21" s="69"/>
      <c r="OTY21" s="69"/>
      <c r="OTZ21" s="69"/>
      <c r="OUA21" s="69"/>
      <c r="OUB21" s="69"/>
      <c r="OUC21" s="69"/>
      <c r="OUD21" s="69"/>
      <c r="OUE21" s="69"/>
      <c r="OUF21" s="69"/>
      <c r="OUG21" s="69"/>
      <c r="OUH21" s="69"/>
      <c r="OUI21" s="69"/>
      <c r="OUJ21" s="69"/>
      <c r="OUK21" s="69"/>
      <c r="OUL21" s="69"/>
      <c r="OUM21" s="69"/>
      <c r="OUN21" s="69"/>
      <c r="OUO21" s="69"/>
      <c r="OUP21" s="69"/>
      <c r="OUQ21" s="69"/>
      <c r="OUR21" s="69"/>
      <c r="OUS21" s="69"/>
      <c r="OUT21" s="69"/>
      <c r="OUU21" s="69"/>
      <c r="OUV21" s="69"/>
      <c r="OUW21" s="69"/>
      <c r="OUX21" s="69"/>
      <c r="OUY21" s="69"/>
      <c r="OUZ21" s="69"/>
      <c r="OVA21" s="69"/>
      <c r="OVB21" s="69"/>
      <c r="OVC21" s="69"/>
      <c r="OVD21" s="69"/>
      <c r="OVE21" s="69"/>
      <c r="OVF21" s="69"/>
      <c r="OVG21" s="69"/>
      <c r="OVH21" s="69"/>
      <c r="OVI21" s="69"/>
      <c r="OVJ21" s="69"/>
      <c r="OVK21" s="69"/>
      <c r="OVL21" s="69"/>
      <c r="OVM21" s="69"/>
      <c r="OVN21" s="69"/>
      <c r="OVO21" s="69"/>
      <c r="OVP21" s="69"/>
      <c r="OVQ21" s="69"/>
      <c r="OVR21" s="69"/>
      <c r="OVS21" s="69"/>
      <c r="OVT21" s="69"/>
      <c r="OVU21" s="69"/>
      <c r="OVV21" s="69"/>
      <c r="OVW21" s="69"/>
      <c r="OVX21" s="69"/>
      <c r="OVY21" s="69"/>
      <c r="OVZ21" s="69"/>
      <c r="OWA21" s="69"/>
      <c r="OWB21" s="69"/>
      <c r="OWC21" s="69"/>
      <c r="OWD21" s="69"/>
      <c r="OWE21" s="69"/>
      <c r="OWF21" s="69"/>
      <c r="OWG21" s="69"/>
      <c r="OWH21" s="69"/>
      <c r="OWI21" s="69"/>
      <c r="OWJ21" s="69"/>
      <c r="OWK21" s="69"/>
      <c r="OWL21" s="69"/>
      <c r="OWM21" s="69"/>
      <c r="OWN21" s="69"/>
      <c r="OWO21" s="69"/>
      <c r="OWP21" s="69"/>
      <c r="OWQ21" s="69"/>
      <c r="OWR21" s="69"/>
      <c r="OWS21" s="69"/>
      <c r="OWT21" s="69"/>
      <c r="OWU21" s="69"/>
      <c r="OWV21" s="69"/>
      <c r="OWW21" s="69"/>
      <c r="OWX21" s="69"/>
      <c r="OWY21" s="69"/>
      <c r="OWZ21" s="69"/>
      <c r="OXA21" s="69"/>
      <c r="OXB21" s="69"/>
      <c r="OXC21" s="69"/>
      <c r="OXD21" s="69"/>
      <c r="OXE21" s="69"/>
      <c r="OXF21" s="69"/>
      <c r="OXG21" s="69"/>
      <c r="OXH21" s="69"/>
      <c r="OXI21" s="69"/>
      <c r="OXJ21" s="69"/>
      <c r="OXK21" s="69"/>
      <c r="OXL21" s="69"/>
      <c r="OXM21" s="69"/>
      <c r="OXN21" s="69"/>
      <c r="OXO21" s="69"/>
      <c r="OXP21" s="69"/>
      <c r="OXQ21" s="69"/>
      <c r="OXR21" s="69"/>
      <c r="OXS21" s="69"/>
      <c r="OXT21" s="69"/>
      <c r="OXU21" s="69"/>
      <c r="OXV21" s="69"/>
      <c r="OXW21" s="69"/>
      <c r="OXX21" s="69"/>
      <c r="OXY21" s="69"/>
      <c r="OXZ21" s="69"/>
      <c r="OYA21" s="69"/>
      <c r="OYB21" s="69"/>
      <c r="OYC21" s="69"/>
      <c r="OYD21" s="69"/>
      <c r="OYE21" s="69"/>
      <c r="OYF21" s="69"/>
      <c r="OYG21" s="69"/>
      <c r="OYH21" s="69"/>
      <c r="OYI21" s="69"/>
      <c r="OYJ21" s="69"/>
      <c r="OYK21" s="69"/>
      <c r="OYL21" s="69"/>
      <c r="OYM21" s="69"/>
      <c r="OYN21" s="69"/>
      <c r="OYO21" s="69"/>
      <c r="OYP21" s="69"/>
      <c r="OYQ21" s="69"/>
      <c r="OYR21" s="69"/>
      <c r="OYS21" s="69"/>
      <c r="OYT21" s="69"/>
      <c r="OYU21" s="69"/>
      <c r="OYV21" s="69"/>
      <c r="OYW21" s="69"/>
      <c r="OYX21" s="69"/>
      <c r="OYY21" s="69"/>
      <c r="OYZ21" s="69"/>
      <c r="OZA21" s="69"/>
      <c r="OZB21" s="69"/>
      <c r="OZC21" s="69"/>
      <c r="OZD21" s="69"/>
      <c r="OZE21" s="69"/>
      <c r="OZF21" s="69"/>
      <c r="OZG21" s="69"/>
      <c r="OZH21" s="69"/>
      <c r="OZI21" s="69"/>
      <c r="OZJ21" s="69"/>
      <c r="OZK21" s="69"/>
      <c r="OZL21" s="69"/>
      <c r="OZM21" s="69"/>
      <c r="OZN21" s="69"/>
      <c r="OZO21" s="69"/>
      <c r="OZP21" s="69"/>
      <c r="OZQ21" s="69"/>
      <c r="OZR21" s="69"/>
      <c r="OZS21" s="69"/>
      <c r="OZT21" s="69"/>
      <c r="OZU21" s="69"/>
      <c r="OZV21" s="69"/>
      <c r="OZW21" s="69"/>
      <c r="OZX21" s="69"/>
      <c r="OZY21" s="69"/>
      <c r="OZZ21" s="69"/>
      <c r="PAA21" s="69"/>
      <c r="PAB21" s="69"/>
      <c r="PAC21" s="69"/>
      <c r="PAD21" s="69"/>
      <c r="PAE21" s="69"/>
      <c r="PAF21" s="69"/>
      <c r="PAG21" s="69"/>
      <c r="PAH21" s="69"/>
      <c r="PAI21" s="69"/>
      <c r="PAJ21" s="69"/>
      <c r="PAK21" s="69"/>
      <c r="PAL21" s="69"/>
      <c r="PAM21" s="69"/>
      <c r="PAN21" s="69"/>
      <c r="PAO21" s="69"/>
      <c r="PAP21" s="69"/>
      <c r="PAQ21" s="69"/>
      <c r="PAR21" s="69"/>
      <c r="PAS21" s="69"/>
      <c r="PAT21" s="69"/>
      <c r="PAU21" s="69"/>
      <c r="PAV21" s="69"/>
      <c r="PAW21" s="69"/>
      <c r="PAX21" s="69"/>
      <c r="PAY21" s="69"/>
      <c r="PAZ21" s="69"/>
      <c r="PBA21" s="69"/>
      <c r="PBB21" s="69"/>
      <c r="PBC21" s="69"/>
      <c r="PBD21" s="69"/>
      <c r="PBE21" s="69"/>
      <c r="PBF21" s="69"/>
      <c r="PBG21" s="69"/>
      <c r="PBH21" s="69"/>
      <c r="PBI21" s="69"/>
      <c r="PBJ21" s="69"/>
      <c r="PBK21" s="69"/>
      <c r="PBL21" s="69"/>
      <c r="PBM21" s="69"/>
      <c r="PBN21" s="69"/>
      <c r="PBO21" s="69"/>
      <c r="PBP21" s="69"/>
      <c r="PBQ21" s="69"/>
      <c r="PBR21" s="69"/>
      <c r="PBS21" s="69"/>
      <c r="PBT21" s="69"/>
      <c r="PBU21" s="69"/>
      <c r="PBV21" s="69"/>
      <c r="PBW21" s="69"/>
      <c r="PBX21" s="69"/>
      <c r="PBY21" s="69"/>
      <c r="PBZ21" s="69"/>
      <c r="PCA21" s="69"/>
      <c r="PCB21" s="69"/>
      <c r="PCC21" s="69"/>
      <c r="PCD21" s="69"/>
      <c r="PCE21" s="69"/>
      <c r="PCF21" s="69"/>
      <c r="PCG21" s="69"/>
      <c r="PCH21" s="69"/>
      <c r="PCI21" s="69"/>
      <c r="PCJ21" s="69"/>
      <c r="PCK21" s="69"/>
      <c r="PCL21" s="69"/>
      <c r="PCM21" s="69"/>
      <c r="PCN21" s="69"/>
      <c r="PCO21" s="69"/>
      <c r="PCP21" s="69"/>
      <c r="PCQ21" s="69"/>
      <c r="PCR21" s="69"/>
      <c r="PCS21" s="69"/>
      <c r="PCT21" s="69"/>
      <c r="PCU21" s="69"/>
      <c r="PCV21" s="69"/>
      <c r="PCW21" s="69"/>
      <c r="PCX21" s="69"/>
      <c r="PCY21" s="69"/>
      <c r="PCZ21" s="69"/>
      <c r="PDA21" s="69"/>
      <c r="PDB21" s="69"/>
      <c r="PDC21" s="69"/>
      <c r="PDD21" s="69"/>
      <c r="PDE21" s="69"/>
      <c r="PDF21" s="69"/>
      <c r="PDG21" s="69"/>
      <c r="PDH21" s="69"/>
      <c r="PDI21" s="69"/>
      <c r="PDJ21" s="69"/>
      <c r="PDK21" s="69"/>
      <c r="PDL21" s="69"/>
      <c r="PDM21" s="69"/>
      <c r="PDN21" s="69"/>
      <c r="PDO21" s="69"/>
      <c r="PDP21" s="69"/>
      <c r="PDQ21" s="69"/>
      <c r="PDR21" s="69"/>
      <c r="PDS21" s="69"/>
      <c r="PDT21" s="69"/>
      <c r="PDU21" s="69"/>
      <c r="PDV21" s="69"/>
      <c r="PDW21" s="69"/>
      <c r="PDX21" s="69"/>
      <c r="PDY21" s="69"/>
      <c r="PDZ21" s="69"/>
      <c r="PEA21" s="69"/>
      <c r="PEB21" s="69"/>
      <c r="PEC21" s="69"/>
      <c r="PED21" s="69"/>
      <c r="PEE21" s="69"/>
      <c r="PEF21" s="69"/>
      <c r="PEG21" s="69"/>
      <c r="PEH21" s="69"/>
      <c r="PEI21" s="69"/>
      <c r="PEJ21" s="69"/>
      <c r="PEK21" s="69"/>
      <c r="PEL21" s="69"/>
      <c r="PEM21" s="69"/>
      <c r="PEN21" s="69"/>
      <c r="PEO21" s="69"/>
      <c r="PEP21" s="69"/>
      <c r="PEQ21" s="69"/>
      <c r="PER21" s="69"/>
      <c r="PES21" s="69"/>
      <c r="PET21" s="69"/>
      <c r="PEU21" s="69"/>
      <c r="PEV21" s="69"/>
      <c r="PEW21" s="69"/>
      <c r="PEX21" s="69"/>
      <c r="PEY21" s="69"/>
      <c r="PEZ21" s="69"/>
      <c r="PFA21" s="69"/>
      <c r="PFB21" s="69"/>
      <c r="PFC21" s="69"/>
      <c r="PFD21" s="69"/>
      <c r="PFE21" s="69"/>
      <c r="PFF21" s="69"/>
      <c r="PFG21" s="69"/>
      <c r="PFH21" s="69"/>
      <c r="PFI21" s="69"/>
      <c r="PFJ21" s="69"/>
      <c r="PFK21" s="69"/>
      <c r="PFL21" s="69"/>
      <c r="PFM21" s="69"/>
      <c r="PFN21" s="69"/>
      <c r="PFO21" s="69"/>
      <c r="PFP21" s="69"/>
      <c r="PFQ21" s="69"/>
      <c r="PFR21" s="69"/>
      <c r="PFS21" s="69"/>
      <c r="PFT21" s="69"/>
      <c r="PFU21" s="69"/>
      <c r="PFV21" s="69"/>
      <c r="PFW21" s="69"/>
      <c r="PFX21" s="69"/>
      <c r="PFY21" s="69"/>
      <c r="PFZ21" s="69"/>
      <c r="PGA21" s="69"/>
      <c r="PGB21" s="69"/>
      <c r="PGC21" s="69"/>
      <c r="PGD21" s="69"/>
      <c r="PGE21" s="69"/>
      <c r="PGF21" s="69"/>
      <c r="PGG21" s="69"/>
      <c r="PGH21" s="69"/>
      <c r="PGI21" s="69"/>
      <c r="PGJ21" s="69"/>
      <c r="PGK21" s="69"/>
      <c r="PGL21" s="69"/>
      <c r="PGM21" s="69"/>
      <c r="PGN21" s="69"/>
      <c r="PGO21" s="69"/>
      <c r="PGP21" s="69"/>
      <c r="PGQ21" s="69"/>
      <c r="PGR21" s="69"/>
      <c r="PGS21" s="69"/>
      <c r="PGT21" s="69"/>
      <c r="PGU21" s="69"/>
      <c r="PGV21" s="69"/>
      <c r="PGW21" s="69"/>
      <c r="PGX21" s="69"/>
      <c r="PGY21" s="69"/>
      <c r="PGZ21" s="69"/>
      <c r="PHA21" s="69"/>
      <c r="PHB21" s="69"/>
      <c r="PHC21" s="69"/>
      <c r="PHD21" s="69"/>
      <c r="PHE21" s="69"/>
      <c r="PHF21" s="69"/>
      <c r="PHG21" s="69"/>
      <c r="PHH21" s="69"/>
      <c r="PHI21" s="69"/>
      <c r="PHJ21" s="69"/>
      <c r="PHK21" s="69"/>
      <c r="PHL21" s="69"/>
      <c r="PHM21" s="69"/>
      <c r="PHN21" s="69"/>
      <c r="PHO21" s="69"/>
      <c r="PHP21" s="69"/>
      <c r="PHQ21" s="69"/>
      <c r="PHR21" s="69"/>
      <c r="PHS21" s="69"/>
      <c r="PHT21" s="69"/>
      <c r="PHU21" s="69"/>
      <c r="PHV21" s="69"/>
      <c r="PHW21" s="69"/>
      <c r="PHX21" s="69"/>
      <c r="PHY21" s="69"/>
      <c r="PHZ21" s="69"/>
      <c r="PIA21" s="69"/>
      <c r="PIB21" s="69"/>
      <c r="PIC21" s="69"/>
      <c r="PID21" s="69"/>
      <c r="PIE21" s="69"/>
      <c r="PIF21" s="69"/>
      <c r="PIG21" s="69"/>
      <c r="PIH21" s="69"/>
      <c r="PII21" s="69"/>
      <c r="PIJ21" s="69"/>
      <c r="PIK21" s="69"/>
      <c r="PIL21" s="69"/>
      <c r="PIM21" s="69"/>
      <c r="PIN21" s="69"/>
      <c r="PIO21" s="69"/>
      <c r="PIP21" s="69"/>
      <c r="PIQ21" s="69"/>
      <c r="PIR21" s="69"/>
      <c r="PIS21" s="69"/>
      <c r="PIT21" s="69"/>
      <c r="PIU21" s="69"/>
      <c r="PIV21" s="69"/>
      <c r="PIW21" s="69"/>
      <c r="PIX21" s="69"/>
      <c r="PIY21" s="69"/>
      <c r="PIZ21" s="69"/>
      <c r="PJA21" s="69"/>
      <c r="PJB21" s="69"/>
      <c r="PJC21" s="69"/>
      <c r="PJD21" s="69"/>
      <c r="PJE21" s="69"/>
      <c r="PJF21" s="69"/>
      <c r="PJG21" s="69"/>
      <c r="PJH21" s="69"/>
      <c r="PJI21" s="69"/>
      <c r="PJJ21" s="69"/>
      <c r="PJK21" s="69"/>
      <c r="PJL21" s="69"/>
      <c r="PJM21" s="69"/>
      <c r="PJN21" s="69"/>
      <c r="PJO21" s="69"/>
      <c r="PJP21" s="69"/>
      <c r="PJQ21" s="69"/>
      <c r="PJR21" s="69"/>
      <c r="PJS21" s="69"/>
      <c r="PJT21" s="69"/>
      <c r="PJU21" s="69"/>
      <c r="PJV21" s="69"/>
      <c r="PJW21" s="69"/>
      <c r="PJX21" s="69"/>
      <c r="PJY21" s="69"/>
      <c r="PJZ21" s="69"/>
      <c r="PKA21" s="69"/>
      <c r="PKB21" s="69"/>
      <c r="PKC21" s="69"/>
      <c r="PKD21" s="69"/>
      <c r="PKE21" s="69"/>
      <c r="PKF21" s="69"/>
      <c r="PKG21" s="69"/>
      <c r="PKH21" s="69"/>
      <c r="PKI21" s="69"/>
      <c r="PKJ21" s="69"/>
      <c r="PKK21" s="69"/>
      <c r="PKL21" s="69"/>
      <c r="PKM21" s="69"/>
      <c r="PKN21" s="69"/>
      <c r="PKO21" s="69"/>
      <c r="PKP21" s="69"/>
      <c r="PKQ21" s="69"/>
      <c r="PKR21" s="69"/>
      <c r="PKS21" s="69"/>
      <c r="PKT21" s="69"/>
      <c r="PKU21" s="69"/>
      <c r="PKV21" s="69"/>
      <c r="PKW21" s="69"/>
      <c r="PKX21" s="69"/>
      <c r="PKY21" s="69"/>
      <c r="PKZ21" s="69"/>
      <c r="PLA21" s="69"/>
      <c r="PLB21" s="69"/>
      <c r="PLC21" s="69"/>
      <c r="PLD21" s="69"/>
      <c r="PLE21" s="69"/>
      <c r="PLF21" s="69"/>
      <c r="PLG21" s="69"/>
      <c r="PLH21" s="69"/>
      <c r="PLI21" s="69"/>
      <c r="PLJ21" s="69"/>
      <c r="PLK21" s="69"/>
      <c r="PLL21" s="69"/>
      <c r="PLM21" s="69"/>
      <c r="PLN21" s="69"/>
      <c r="PLO21" s="69"/>
      <c r="PLP21" s="69"/>
      <c r="PLQ21" s="69"/>
      <c r="PLR21" s="69"/>
      <c r="PLS21" s="69"/>
      <c r="PLT21" s="69"/>
      <c r="PLU21" s="69"/>
      <c r="PLV21" s="69"/>
      <c r="PLW21" s="69"/>
      <c r="PLX21" s="69"/>
      <c r="PLY21" s="69"/>
      <c r="PLZ21" s="69"/>
      <c r="PMA21" s="69"/>
      <c r="PMB21" s="69"/>
      <c r="PMC21" s="69"/>
      <c r="PMD21" s="69"/>
      <c r="PME21" s="69"/>
      <c r="PMF21" s="69"/>
      <c r="PMG21" s="69"/>
      <c r="PMH21" s="69"/>
      <c r="PMI21" s="69"/>
      <c r="PMJ21" s="69"/>
      <c r="PMK21" s="69"/>
      <c r="PML21" s="69"/>
      <c r="PMM21" s="69"/>
      <c r="PMN21" s="69"/>
      <c r="PMO21" s="69"/>
      <c r="PMP21" s="69"/>
      <c r="PMQ21" s="69"/>
      <c r="PMR21" s="69"/>
      <c r="PMS21" s="69"/>
      <c r="PMT21" s="69"/>
      <c r="PMU21" s="69"/>
      <c r="PMV21" s="69"/>
      <c r="PMW21" s="69"/>
      <c r="PMX21" s="69"/>
      <c r="PMY21" s="69"/>
      <c r="PMZ21" s="69"/>
      <c r="PNA21" s="69"/>
      <c r="PNB21" s="69"/>
      <c r="PNC21" s="69"/>
      <c r="PND21" s="69"/>
      <c r="PNE21" s="69"/>
      <c r="PNF21" s="69"/>
      <c r="PNG21" s="69"/>
      <c r="PNH21" s="69"/>
      <c r="PNI21" s="69"/>
      <c r="PNJ21" s="69"/>
      <c r="PNK21" s="69"/>
      <c r="PNL21" s="69"/>
      <c r="PNM21" s="69"/>
      <c r="PNN21" s="69"/>
      <c r="PNO21" s="69"/>
      <c r="PNP21" s="69"/>
      <c r="PNQ21" s="69"/>
      <c r="PNR21" s="69"/>
      <c r="PNS21" s="69"/>
      <c r="PNT21" s="69"/>
      <c r="PNU21" s="69"/>
      <c r="PNV21" s="69"/>
      <c r="PNW21" s="69"/>
      <c r="PNX21" s="69"/>
      <c r="PNY21" s="69"/>
      <c r="PNZ21" s="69"/>
      <c r="POA21" s="69"/>
      <c r="POB21" s="69"/>
      <c r="POC21" s="69"/>
      <c r="POD21" s="69"/>
      <c r="POE21" s="69"/>
      <c r="POF21" s="69"/>
      <c r="POG21" s="69"/>
      <c r="POH21" s="69"/>
      <c r="POI21" s="69"/>
      <c r="POJ21" s="69"/>
      <c r="POK21" s="69"/>
      <c r="POL21" s="69"/>
      <c r="POM21" s="69"/>
      <c r="PON21" s="69"/>
      <c r="POO21" s="69"/>
      <c r="POP21" s="69"/>
      <c r="POQ21" s="69"/>
      <c r="POR21" s="69"/>
      <c r="POS21" s="69"/>
      <c r="POT21" s="69"/>
      <c r="POU21" s="69"/>
      <c r="POV21" s="69"/>
      <c r="POW21" s="69"/>
      <c r="POX21" s="69"/>
      <c r="POY21" s="69"/>
      <c r="POZ21" s="69"/>
      <c r="PPA21" s="69"/>
      <c r="PPB21" s="69"/>
      <c r="PPC21" s="69"/>
      <c r="PPD21" s="69"/>
      <c r="PPE21" s="69"/>
      <c r="PPF21" s="69"/>
      <c r="PPG21" s="69"/>
      <c r="PPH21" s="69"/>
      <c r="PPI21" s="69"/>
      <c r="PPJ21" s="69"/>
      <c r="PPK21" s="69"/>
      <c r="PPL21" s="69"/>
      <c r="PPM21" s="69"/>
      <c r="PPN21" s="69"/>
      <c r="PPO21" s="69"/>
      <c r="PPP21" s="69"/>
      <c r="PPQ21" s="69"/>
      <c r="PPR21" s="69"/>
      <c r="PPS21" s="69"/>
      <c r="PPT21" s="69"/>
      <c r="PPU21" s="69"/>
      <c r="PPV21" s="69"/>
      <c r="PPW21" s="69"/>
      <c r="PPX21" s="69"/>
      <c r="PPY21" s="69"/>
      <c r="PPZ21" s="69"/>
      <c r="PQA21" s="69"/>
      <c r="PQB21" s="69"/>
      <c r="PQC21" s="69"/>
      <c r="PQD21" s="69"/>
      <c r="PQE21" s="69"/>
      <c r="PQF21" s="69"/>
      <c r="PQG21" s="69"/>
      <c r="PQH21" s="69"/>
      <c r="PQI21" s="69"/>
      <c r="PQJ21" s="69"/>
      <c r="PQK21" s="69"/>
      <c r="PQL21" s="69"/>
      <c r="PQM21" s="69"/>
      <c r="PQN21" s="69"/>
      <c r="PQO21" s="69"/>
      <c r="PQP21" s="69"/>
      <c r="PQQ21" s="69"/>
      <c r="PQR21" s="69"/>
      <c r="PQS21" s="69"/>
      <c r="PQT21" s="69"/>
      <c r="PQU21" s="69"/>
      <c r="PQV21" s="69"/>
      <c r="PQW21" s="69"/>
      <c r="PQX21" s="69"/>
      <c r="PQY21" s="69"/>
      <c r="PQZ21" s="69"/>
      <c r="PRA21" s="69"/>
      <c r="PRB21" s="69"/>
      <c r="PRC21" s="69"/>
      <c r="PRD21" s="69"/>
      <c r="PRE21" s="69"/>
      <c r="PRF21" s="69"/>
      <c r="PRG21" s="69"/>
      <c r="PRH21" s="69"/>
      <c r="PRI21" s="69"/>
      <c r="PRJ21" s="69"/>
      <c r="PRK21" s="69"/>
      <c r="PRL21" s="69"/>
      <c r="PRM21" s="69"/>
      <c r="PRN21" s="69"/>
      <c r="PRO21" s="69"/>
      <c r="PRP21" s="69"/>
      <c r="PRQ21" s="69"/>
      <c r="PRR21" s="69"/>
      <c r="PRS21" s="69"/>
      <c r="PRT21" s="69"/>
      <c r="PRU21" s="69"/>
      <c r="PRV21" s="69"/>
      <c r="PRW21" s="69"/>
      <c r="PRX21" s="69"/>
      <c r="PRY21" s="69"/>
      <c r="PRZ21" s="69"/>
      <c r="PSA21" s="69"/>
      <c r="PSB21" s="69"/>
      <c r="PSC21" s="69"/>
      <c r="PSD21" s="69"/>
      <c r="PSE21" s="69"/>
      <c r="PSF21" s="69"/>
      <c r="PSG21" s="69"/>
      <c r="PSH21" s="69"/>
      <c r="PSI21" s="69"/>
      <c r="PSJ21" s="69"/>
      <c r="PSK21" s="69"/>
      <c r="PSL21" s="69"/>
      <c r="PSM21" s="69"/>
      <c r="PSN21" s="69"/>
      <c r="PSO21" s="69"/>
      <c r="PSP21" s="69"/>
      <c r="PSQ21" s="69"/>
      <c r="PSR21" s="69"/>
      <c r="PSS21" s="69"/>
      <c r="PST21" s="69"/>
      <c r="PSU21" s="69"/>
      <c r="PSV21" s="69"/>
      <c r="PSW21" s="69"/>
      <c r="PSX21" s="69"/>
      <c r="PSY21" s="69"/>
      <c r="PSZ21" s="69"/>
      <c r="PTA21" s="69"/>
      <c r="PTB21" s="69"/>
      <c r="PTC21" s="69"/>
      <c r="PTD21" s="69"/>
      <c r="PTE21" s="69"/>
      <c r="PTF21" s="69"/>
      <c r="PTG21" s="69"/>
      <c r="PTH21" s="69"/>
      <c r="PTI21" s="69"/>
      <c r="PTJ21" s="69"/>
      <c r="PTK21" s="69"/>
      <c r="PTL21" s="69"/>
      <c r="PTM21" s="69"/>
      <c r="PTN21" s="69"/>
      <c r="PTO21" s="69"/>
      <c r="PTP21" s="69"/>
      <c r="PTQ21" s="69"/>
      <c r="PTR21" s="69"/>
      <c r="PTS21" s="69"/>
      <c r="PTT21" s="69"/>
      <c r="PTU21" s="69"/>
      <c r="PTV21" s="69"/>
      <c r="PTW21" s="69"/>
      <c r="PTX21" s="69"/>
      <c r="PTY21" s="69"/>
      <c r="PTZ21" s="69"/>
      <c r="PUA21" s="69"/>
      <c r="PUB21" s="69"/>
      <c r="PUC21" s="69"/>
      <c r="PUD21" s="69"/>
      <c r="PUE21" s="69"/>
      <c r="PUF21" s="69"/>
      <c r="PUG21" s="69"/>
      <c r="PUH21" s="69"/>
      <c r="PUI21" s="69"/>
      <c r="PUJ21" s="69"/>
      <c r="PUK21" s="69"/>
      <c r="PUL21" s="69"/>
      <c r="PUM21" s="69"/>
      <c r="PUN21" s="69"/>
      <c r="PUO21" s="69"/>
      <c r="PUP21" s="69"/>
      <c r="PUQ21" s="69"/>
      <c r="PUR21" s="69"/>
      <c r="PUS21" s="69"/>
      <c r="PUT21" s="69"/>
      <c r="PUU21" s="69"/>
      <c r="PUV21" s="69"/>
      <c r="PUW21" s="69"/>
      <c r="PUX21" s="69"/>
      <c r="PUY21" s="69"/>
      <c r="PUZ21" s="69"/>
      <c r="PVA21" s="69"/>
      <c r="PVB21" s="69"/>
      <c r="PVC21" s="69"/>
      <c r="PVD21" s="69"/>
      <c r="PVE21" s="69"/>
      <c r="PVF21" s="69"/>
      <c r="PVG21" s="69"/>
      <c r="PVH21" s="69"/>
      <c r="PVI21" s="69"/>
      <c r="PVJ21" s="69"/>
      <c r="PVK21" s="69"/>
      <c r="PVL21" s="69"/>
      <c r="PVM21" s="69"/>
      <c r="PVN21" s="69"/>
      <c r="PVO21" s="69"/>
      <c r="PVP21" s="69"/>
      <c r="PVQ21" s="69"/>
      <c r="PVR21" s="69"/>
      <c r="PVS21" s="69"/>
      <c r="PVT21" s="69"/>
      <c r="PVU21" s="69"/>
      <c r="PVV21" s="69"/>
      <c r="PVW21" s="69"/>
      <c r="PVX21" s="69"/>
      <c r="PVY21" s="69"/>
      <c r="PVZ21" s="69"/>
      <c r="PWA21" s="69"/>
      <c r="PWB21" s="69"/>
      <c r="PWC21" s="69"/>
      <c r="PWD21" s="69"/>
      <c r="PWE21" s="69"/>
      <c r="PWF21" s="69"/>
      <c r="PWG21" s="69"/>
      <c r="PWH21" s="69"/>
      <c r="PWI21" s="69"/>
      <c r="PWJ21" s="69"/>
      <c r="PWK21" s="69"/>
      <c r="PWL21" s="69"/>
      <c r="PWM21" s="69"/>
      <c r="PWN21" s="69"/>
      <c r="PWO21" s="69"/>
      <c r="PWP21" s="69"/>
      <c r="PWQ21" s="69"/>
      <c r="PWR21" s="69"/>
      <c r="PWS21" s="69"/>
      <c r="PWT21" s="69"/>
      <c r="PWU21" s="69"/>
      <c r="PWV21" s="69"/>
      <c r="PWW21" s="69"/>
      <c r="PWX21" s="69"/>
      <c r="PWY21" s="69"/>
      <c r="PWZ21" s="69"/>
      <c r="PXA21" s="69"/>
      <c r="PXB21" s="69"/>
      <c r="PXC21" s="69"/>
      <c r="PXD21" s="69"/>
      <c r="PXE21" s="69"/>
      <c r="PXF21" s="69"/>
      <c r="PXG21" s="69"/>
      <c r="PXH21" s="69"/>
      <c r="PXI21" s="69"/>
      <c r="PXJ21" s="69"/>
      <c r="PXK21" s="69"/>
      <c r="PXL21" s="69"/>
      <c r="PXM21" s="69"/>
      <c r="PXN21" s="69"/>
      <c r="PXO21" s="69"/>
      <c r="PXP21" s="69"/>
      <c r="PXQ21" s="69"/>
      <c r="PXR21" s="69"/>
      <c r="PXS21" s="69"/>
      <c r="PXT21" s="69"/>
      <c r="PXU21" s="69"/>
      <c r="PXV21" s="69"/>
      <c r="PXW21" s="69"/>
      <c r="PXX21" s="69"/>
      <c r="PXY21" s="69"/>
      <c r="PXZ21" s="69"/>
      <c r="PYA21" s="69"/>
      <c r="PYB21" s="69"/>
      <c r="PYC21" s="69"/>
      <c r="PYD21" s="69"/>
      <c r="PYE21" s="69"/>
      <c r="PYF21" s="69"/>
      <c r="PYG21" s="69"/>
      <c r="PYH21" s="69"/>
      <c r="PYI21" s="69"/>
      <c r="PYJ21" s="69"/>
      <c r="PYK21" s="69"/>
      <c r="PYL21" s="69"/>
      <c r="PYM21" s="69"/>
      <c r="PYN21" s="69"/>
      <c r="PYO21" s="69"/>
      <c r="PYP21" s="69"/>
      <c r="PYQ21" s="69"/>
      <c r="PYR21" s="69"/>
      <c r="PYS21" s="69"/>
      <c r="PYT21" s="69"/>
      <c r="PYU21" s="69"/>
      <c r="PYV21" s="69"/>
      <c r="PYW21" s="69"/>
      <c r="PYX21" s="69"/>
      <c r="PYY21" s="69"/>
      <c r="PYZ21" s="69"/>
      <c r="PZA21" s="69"/>
      <c r="PZB21" s="69"/>
      <c r="PZC21" s="69"/>
      <c r="PZD21" s="69"/>
      <c r="PZE21" s="69"/>
      <c r="PZF21" s="69"/>
      <c r="PZG21" s="69"/>
      <c r="PZH21" s="69"/>
      <c r="PZI21" s="69"/>
      <c r="PZJ21" s="69"/>
      <c r="PZK21" s="69"/>
      <c r="PZL21" s="69"/>
      <c r="PZM21" s="69"/>
      <c r="PZN21" s="69"/>
      <c r="PZO21" s="69"/>
      <c r="PZP21" s="69"/>
      <c r="PZQ21" s="69"/>
      <c r="PZR21" s="69"/>
      <c r="PZS21" s="69"/>
      <c r="PZT21" s="69"/>
      <c r="PZU21" s="69"/>
      <c r="PZV21" s="69"/>
      <c r="PZW21" s="69"/>
      <c r="PZX21" s="69"/>
      <c r="PZY21" s="69"/>
      <c r="PZZ21" s="69"/>
      <c r="QAA21" s="69"/>
      <c r="QAB21" s="69"/>
      <c r="QAC21" s="69"/>
      <c r="QAD21" s="69"/>
      <c r="QAE21" s="69"/>
      <c r="QAF21" s="69"/>
      <c r="QAG21" s="69"/>
      <c r="QAH21" s="69"/>
      <c r="QAI21" s="69"/>
      <c r="QAJ21" s="69"/>
      <c r="QAK21" s="69"/>
      <c r="QAL21" s="69"/>
      <c r="QAM21" s="69"/>
      <c r="QAN21" s="69"/>
      <c r="QAO21" s="69"/>
      <c r="QAP21" s="69"/>
      <c r="QAQ21" s="69"/>
      <c r="QAR21" s="69"/>
      <c r="QAS21" s="69"/>
      <c r="QAT21" s="69"/>
      <c r="QAU21" s="69"/>
      <c r="QAV21" s="69"/>
      <c r="QAW21" s="69"/>
      <c r="QAX21" s="69"/>
      <c r="QAY21" s="69"/>
      <c r="QAZ21" s="69"/>
      <c r="QBA21" s="69"/>
      <c r="QBB21" s="69"/>
      <c r="QBC21" s="69"/>
      <c r="QBD21" s="69"/>
      <c r="QBE21" s="69"/>
      <c r="QBF21" s="69"/>
      <c r="QBG21" s="69"/>
      <c r="QBH21" s="69"/>
      <c r="QBI21" s="69"/>
      <c r="QBJ21" s="69"/>
      <c r="QBK21" s="69"/>
      <c r="QBL21" s="69"/>
      <c r="QBM21" s="69"/>
      <c r="QBN21" s="69"/>
      <c r="QBO21" s="69"/>
      <c r="QBP21" s="69"/>
      <c r="QBQ21" s="69"/>
      <c r="QBR21" s="69"/>
      <c r="QBS21" s="69"/>
      <c r="QBT21" s="69"/>
      <c r="QBU21" s="69"/>
      <c r="QBV21" s="69"/>
      <c r="QBW21" s="69"/>
      <c r="QBX21" s="69"/>
      <c r="QBY21" s="69"/>
      <c r="QBZ21" s="69"/>
      <c r="QCA21" s="69"/>
      <c r="QCB21" s="69"/>
      <c r="QCC21" s="69"/>
      <c r="QCD21" s="69"/>
      <c r="QCE21" s="69"/>
      <c r="QCF21" s="69"/>
      <c r="QCG21" s="69"/>
      <c r="QCH21" s="69"/>
      <c r="QCI21" s="69"/>
      <c r="QCJ21" s="69"/>
      <c r="QCK21" s="69"/>
      <c r="QCL21" s="69"/>
      <c r="QCM21" s="69"/>
      <c r="QCN21" s="69"/>
      <c r="QCO21" s="69"/>
      <c r="QCP21" s="69"/>
      <c r="QCQ21" s="69"/>
      <c r="QCR21" s="69"/>
      <c r="QCS21" s="69"/>
      <c r="QCT21" s="69"/>
      <c r="QCU21" s="69"/>
      <c r="QCV21" s="69"/>
      <c r="QCW21" s="69"/>
      <c r="QCX21" s="69"/>
      <c r="QCY21" s="69"/>
      <c r="QCZ21" s="69"/>
      <c r="QDA21" s="69"/>
      <c r="QDB21" s="69"/>
      <c r="QDC21" s="69"/>
      <c r="QDD21" s="69"/>
      <c r="QDE21" s="69"/>
      <c r="QDF21" s="69"/>
      <c r="QDG21" s="69"/>
      <c r="QDH21" s="69"/>
      <c r="QDI21" s="69"/>
      <c r="QDJ21" s="69"/>
      <c r="QDK21" s="69"/>
      <c r="QDL21" s="69"/>
      <c r="QDM21" s="69"/>
      <c r="QDN21" s="69"/>
      <c r="QDO21" s="69"/>
      <c r="QDP21" s="69"/>
      <c r="QDQ21" s="69"/>
      <c r="QDR21" s="69"/>
      <c r="QDS21" s="69"/>
      <c r="QDT21" s="69"/>
      <c r="QDU21" s="69"/>
      <c r="QDV21" s="69"/>
      <c r="QDW21" s="69"/>
      <c r="QDX21" s="69"/>
      <c r="QDY21" s="69"/>
      <c r="QDZ21" s="69"/>
      <c r="QEA21" s="69"/>
      <c r="QEB21" s="69"/>
      <c r="QEC21" s="69"/>
      <c r="QED21" s="69"/>
      <c r="QEE21" s="69"/>
      <c r="QEF21" s="69"/>
      <c r="QEG21" s="69"/>
      <c r="QEH21" s="69"/>
      <c r="QEI21" s="69"/>
      <c r="QEJ21" s="69"/>
      <c r="QEK21" s="69"/>
      <c r="QEL21" s="69"/>
      <c r="QEM21" s="69"/>
      <c r="QEN21" s="69"/>
      <c r="QEO21" s="69"/>
      <c r="QEP21" s="69"/>
      <c r="QEQ21" s="69"/>
      <c r="QER21" s="69"/>
      <c r="QES21" s="69"/>
      <c r="QET21" s="69"/>
      <c r="QEU21" s="69"/>
      <c r="QEV21" s="69"/>
      <c r="QEW21" s="69"/>
      <c r="QEX21" s="69"/>
      <c r="QEY21" s="69"/>
      <c r="QEZ21" s="69"/>
      <c r="QFA21" s="69"/>
      <c r="QFB21" s="69"/>
      <c r="QFC21" s="69"/>
      <c r="QFD21" s="69"/>
      <c r="QFE21" s="69"/>
      <c r="QFF21" s="69"/>
      <c r="QFG21" s="69"/>
      <c r="QFH21" s="69"/>
      <c r="QFI21" s="69"/>
      <c r="QFJ21" s="69"/>
      <c r="QFK21" s="69"/>
      <c r="QFL21" s="69"/>
      <c r="QFM21" s="69"/>
      <c r="QFN21" s="69"/>
      <c r="QFO21" s="69"/>
      <c r="QFP21" s="69"/>
      <c r="QFQ21" s="69"/>
      <c r="QFR21" s="69"/>
      <c r="QFS21" s="69"/>
      <c r="QFT21" s="69"/>
      <c r="QFU21" s="69"/>
      <c r="QFV21" s="69"/>
      <c r="QFW21" s="69"/>
      <c r="QFX21" s="69"/>
      <c r="QFY21" s="69"/>
      <c r="QFZ21" s="69"/>
      <c r="QGA21" s="69"/>
      <c r="QGB21" s="69"/>
      <c r="QGC21" s="69"/>
      <c r="QGD21" s="69"/>
      <c r="QGE21" s="69"/>
      <c r="QGF21" s="69"/>
      <c r="QGG21" s="69"/>
      <c r="QGH21" s="69"/>
      <c r="QGI21" s="69"/>
      <c r="QGJ21" s="69"/>
      <c r="QGK21" s="69"/>
      <c r="QGL21" s="69"/>
      <c r="QGM21" s="69"/>
      <c r="QGN21" s="69"/>
      <c r="QGO21" s="69"/>
      <c r="QGP21" s="69"/>
      <c r="QGQ21" s="69"/>
      <c r="QGR21" s="69"/>
      <c r="QGS21" s="69"/>
      <c r="QGT21" s="69"/>
      <c r="QGU21" s="69"/>
      <c r="QGV21" s="69"/>
      <c r="QGW21" s="69"/>
      <c r="QGX21" s="69"/>
      <c r="QGY21" s="69"/>
      <c r="QGZ21" s="69"/>
      <c r="QHA21" s="69"/>
      <c r="QHB21" s="69"/>
      <c r="QHC21" s="69"/>
      <c r="QHD21" s="69"/>
      <c r="QHE21" s="69"/>
      <c r="QHF21" s="69"/>
      <c r="QHG21" s="69"/>
      <c r="QHH21" s="69"/>
      <c r="QHI21" s="69"/>
      <c r="QHJ21" s="69"/>
      <c r="QHK21" s="69"/>
      <c r="QHL21" s="69"/>
      <c r="QHM21" s="69"/>
      <c r="QHN21" s="69"/>
      <c r="QHO21" s="69"/>
      <c r="QHP21" s="69"/>
      <c r="QHQ21" s="69"/>
      <c r="QHR21" s="69"/>
      <c r="QHS21" s="69"/>
      <c r="QHT21" s="69"/>
      <c r="QHU21" s="69"/>
      <c r="QHV21" s="69"/>
      <c r="QHW21" s="69"/>
      <c r="QHX21" s="69"/>
      <c r="QHY21" s="69"/>
      <c r="QHZ21" s="69"/>
      <c r="QIA21" s="69"/>
      <c r="QIB21" s="69"/>
      <c r="QIC21" s="69"/>
      <c r="QID21" s="69"/>
      <c r="QIE21" s="69"/>
      <c r="QIF21" s="69"/>
      <c r="QIG21" s="69"/>
      <c r="QIH21" s="69"/>
      <c r="QII21" s="69"/>
      <c r="QIJ21" s="69"/>
      <c r="QIK21" s="69"/>
      <c r="QIL21" s="69"/>
      <c r="QIM21" s="69"/>
      <c r="QIN21" s="69"/>
      <c r="QIO21" s="69"/>
      <c r="QIP21" s="69"/>
      <c r="QIQ21" s="69"/>
      <c r="QIR21" s="69"/>
      <c r="QIS21" s="69"/>
      <c r="QIT21" s="69"/>
      <c r="QIU21" s="69"/>
      <c r="QIV21" s="69"/>
      <c r="QIW21" s="69"/>
      <c r="QIX21" s="69"/>
      <c r="QIY21" s="69"/>
      <c r="QIZ21" s="69"/>
      <c r="QJA21" s="69"/>
      <c r="QJB21" s="69"/>
      <c r="QJC21" s="69"/>
      <c r="QJD21" s="69"/>
      <c r="QJE21" s="69"/>
      <c r="QJF21" s="69"/>
      <c r="QJG21" s="69"/>
      <c r="QJH21" s="69"/>
      <c r="QJI21" s="69"/>
      <c r="QJJ21" s="69"/>
      <c r="QJK21" s="69"/>
      <c r="QJL21" s="69"/>
      <c r="QJM21" s="69"/>
      <c r="QJN21" s="69"/>
      <c r="QJO21" s="69"/>
      <c r="QJP21" s="69"/>
      <c r="QJQ21" s="69"/>
      <c r="QJR21" s="69"/>
      <c r="QJS21" s="69"/>
      <c r="QJT21" s="69"/>
      <c r="QJU21" s="69"/>
      <c r="QJV21" s="69"/>
      <c r="QJW21" s="69"/>
      <c r="QJX21" s="69"/>
      <c r="QJY21" s="69"/>
      <c r="QJZ21" s="69"/>
      <c r="QKA21" s="69"/>
      <c r="QKB21" s="69"/>
      <c r="QKC21" s="69"/>
      <c r="QKD21" s="69"/>
      <c r="QKE21" s="69"/>
      <c r="QKF21" s="69"/>
      <c r="QKG21" s="69"/>
      <c r="QKH21" s="69"/>
      <c r="QKI21" s="69"/>
      <c r="QKJ21" s="69"/>
      <c r="QKK21" s="69"/>
      <c r="QKL21" s="69"/>
      <c r="QKM21" s="69"/>
      <c r="QKN21" s="69"/>
      <c r="QKO21" s="69"/>
      <c r="QKP21" s="69"/>
      <c r="QKQ21" s="69"/>
      <c r="QKR21" s="69"/>
      <c r="QKS21" s="69"/>
      <c r="QKT21" s="69"/>
      <c r="QKU21" s="69"/>
      <c r="QKV21" s="69"/>
      <c r="QKW21" s="69"/>
      <c r="QKX21" s="69"/>
      <c r="QKY21" s="69"/>
      <c r="QKZ21" s="69"/>
      <c r="QLA21" s="69"/>
      <c r="QLB21" s="69"/>
      <c r="QLC21" s="69"/>
      <c r="QLD21" s="69"/>
      <c r="QLE21" s="69"/>
      <c r="QLF21" s="69"/>
      <c r="QLG21" s="69"/>
      <c r="QLH21" s="69"/>
      <c r="QLI21" s="69"/>
      <c r="QLJ21" s="69"/>
      <c r="QLK21" s="69"/>
      <c r="QLL21" s="69"/>
      <c r="QLM21" s="69"/>
      <c r="QLN21" s="69"/>
      <c r="QLO21" s="69"/>
      <c r="QLP21" s="69"/>
      <c r="QLQ21" s="69"/>
      <c r="QLR21" s="69"/>
      <c r="QLS21" s="69"/>
      <c r="QLT21" s="69"/>
      <c r="QLU21" s="69"/>
      <c r="QLV21" s="69"/>
      <c r="QLW21" s="69"/>
      <c r="QLX21" s="69"/>
      <c r="QLY21" s="69"/>
      <c r="QLZ21" s="69"/>
      <c r="QMA21" s="69"/>
      <c r="QMB21" s="69"/>
      <c r="QMC21" s="69"/>
      <c r="QMD21" s="69"/>
      <c r="QME21" s="69"/>
      <c r="QMF21" s="69"/>
      <c r="QMG21" s="69"/>
      <c r="QMH21" s="69"/>
      <c r="QMI21" s="69"/>
      <c r="QMJ21" s="69"/>
      <c r="QMK21" s="69"/>
      <c r="QML21" s="69"/>
      <c r="QMM21" s="69"/>
      <c r="QMN21" s="69"/>
      <c r="QMO21" s="69"/>
      <c r="QMP21" s="69"/>
      <c r="QMQ21" s="69"/>
      <c r="QMR21" s="69"/>
      <c r="QMS21" s="69"/>
      <c r="QMT21" s="69"/>
      <c r="QMU21" s="69"/>
      <c r="QMV21" s="69"/>
      <c r="QMW21" s="69"/>
      <c r="QMX21" s="69"/>
      <c r="QMY21" s="69"/>
      <c r="QMZ21" s="69"/>
      <c r="QNA21" s="69"/>
      <c r="QNB21" s="69"/>
      <c r="QNC21" s="69"/>
      <c r="QND21" s="69"/>
      <c r="QNE21" s="69"/>
      <c r="QNF21" s="69"/>
      <c r="QNG21" s="69"/>
      <c r="QNH21" s="69"/>
      <c r="QNI21" s="69"/>
      <c r="QNJ21" s="69"/>
      <c r="QNK21" s="69"/>
      <c r="QNL21" s="69"/>
      <c r="QNM21" s="69"/>
      <c r="QNN21" s="69"/>
      <c r="QNO21" s="69"/>
      <c r="QNP21" s="69"/>
      <c r="QNQ21" s="69"/>
      <c r="QNR21" s="69"/>
      <c r="QNS21" s="69"/>
      <c r="QNT21" s="69"/>
      <c r="QNU21" s="69"/>
      <c r="QNV21" s="69"/>
      <c r="QNW21" s="69"/>
      <c r="QNX21" s="69"/>
      <c r="QNY21" s="69"/>
      <c r="QNZ21" s="69"/>
      <c r="QOA21" s="69"/>
      <c r="QOB21" s="69"/>
      <c r="QOC21" s="69"/>
      <c r="QOD21" s="69"/>
      <c r="QOE21" s="69"/>
      <c r="QOF21" s="69"/>
      <c r="QOG21" s="69"/>
      <c r="QOH21" s="69"/>
      <c r="QOI21" s="69"/>
      <c r="QOJ21" s="69"/>
      <c r="QOK21" s="69"/>
      <c r="QOL21" s="69"/>
      <c r="QOM21" s="69"/>
      <c r="QON21" s="69"/>
      <c r="QOO21" s="69"/>
      <c r="QOP21" s="69"/>
      <c r="QOQ21" s="69"/>
      <c r="QOR21" s="69"/>
      <c r="QOS21" s="69"/>
      <c r="QOT21" s="69"/>
      <c r="QOU21" s="69"/>
      <c r="QOV21" s="69"/>
      <c r="QOW21" s="69"/>
      <c r="QOX21" s="69"/>
      <c r="QOY21" s="69"/>
      <c r="QOZ21" s="69"/>
      <c r="QPA21" s="69"/>
      <c r="QPB21" s="69"/>
      <c r="QPC21" s="69"/>
      <c r="QPD21" s="69"/>
      <c r="QPE21" s="69"/>
      <c r="QPF21" s="69"/>
      <c r="QPG21" s="69"/>
      <c r="QPH21" s="69"/>
      <c r="QPI21" s="69"/>
      <c r="QPJ21" s="69"/>
      <c r="QPK21" s="69"/>
      <c r="QPL21" s="69"/>
      <c r="QPM21" s="69"/>
      <c r="QPN21" s="69"/>
      <c r="QPO21" s="69"/>
      <c r="QPP21" s="69"/>
      <c r="QPQ21" s="69"/>
      <c r="QPR21" s="69"/>
      <c r="QPS21" s="69"/>
      <c r="QPT21" s="69"/>
      <c r="QPU21" s="69"/>
      <c r="QPV21" s="69"/>
      <c r="QPW21" s="69"/>
      <c r="QPX21" s="69"/>
      <c r="QPY21" s="69"/>
      <c r="QPZ21" s="69"/>
      <c r="QQA21" s="69"/>
      <c r="QQB21" s="69"/>
      <c r="QQC21" s="69"/>
      <c r="QQD21" s="69"/>
      <c r="QQE21" s="69"/>
      <c r="QQF21" s="69"/>
      <c r="QQG21" s="69"/>
      <c r="QQH21" s="69"/>
      <c r="QQI21" s="69"/>
      <c r="QQJ21" s="69"/>
      <c r="QQK21" s="69"/>
      <c r="QQL21" s="69"/>
      <c r="QQM21" s="69"/>
      <c r="QQN21" s="69"/>
      <c r="QQO21" s="69"/>
      <c r="QQP21" s="69"/>
      <c r="QQQ21" s="69"/>
      <c r="QQR21" s="69"/>
      <c r="QQS21" s="69"/>
      <c r="QQT21" s="69"/>
      <c r="QQU21" s="69"/>
      <c r="QQV21" s="69"/>
      <c r="QQW21" s="69"/>
      <c r="QQX21" s="69"/>
      <c r="QQY21" s="69"/>
      <c r="QQZ21" s="69"/>
      <c r="QRA21" s="69"/>
      <c r="QRB21" s="69"/>
      <c r="QRC21" s="69"/>
      <c r="QRD21" s="69"/>
      <c r="QRE21" s="69"/>
      <c r="QRF21" s="69"/>
      <c r="QRG21" s="69"/>
      <c r="QRH21" s="69"/>
      <c r="QRI21" s="69"/>
      <c r="QRJ21" s="69"/>
      <c r="QRK21" s="69"/>
      <c r="QRL21" s="69"/>
      <c r="QRM21" s="69"/>
      <c r="QRN21" s="69"/>
      <c r="QRO21" s="69"/>
      <c r="QRP21" s="69"/>
      <c r="QRQ21" s="69"/>
      <c r="QRR21" s="69"/>
      <c r="QRS21" s="69"/>
      <c r="QRT21" s="69"/>
      <c r="QRU21" s="69"/>
      <c r="QRV21" s="69"/>
      <c r="QRW21" s="69"/>
      <c r="QRX21" s="69"/>
      <c r="QRY21" s="69"/>
      <c r="QRZ21" s="69"/>
      <c r="QSA21" s="69"/>
      <c r="QSB21" s="69"/>
      <c r="QSC21" s="69"/>
      <c r="QSD21" s="69"/>
      <c r="QSE21" s="69"/>
      <c r="QSF21" s="69"/>
      <c r="QSG21" s="69"/>
      <c r="QSH21" s="69"/>
      <c r="QSI21" s="69"/>
      <c r="QSJ21" s="69"/>
      <c r="QSK21" s="69"/>
      <c r="QSL21" s="69"/>
      <c r="QSM21" s="69"/>
      <c r="QSN21" s="69"/>
      <c r="QSO21" s="69"/>
      <c r="QSP21" s="69"/>
      <c r="QSQ21" s="69"/>
      <c r="QSR21" s="69"/>
      <c r="QSS21" s="69"/>
      <c r="QST21" s="69"/>
      <c r="QSU21" s="69"/>
      <c r="QSV21" s="69"/>
      <c r="QSW21" s="69"/>
      <c r="QSX21" s="69"/>
      <c r="QSY21" s="69"/>
      <c r="QSZ21" s="69"/>
      <c r="QTA21" s="69"/>
      <c r="QTB21" s="69"/>
      <c r="QTC21" s="69"/>
      <c r="QTD21" s="69"/>
      <c r="QTE21" s="69"/>
      <c r="QTF21" s="69"/>
      <c r="QTG21" s="69"/>
      <c r="QTH21" s="69"/>
      <c r="QTI21" s="69"/>
      <c r="QTJ21" s="69"/>
      <c r="QTK21" s="69"/>
      <c r="QTL21" s="69"/>
      <c r="QTM21" s="69"/>
      <c r="QTN21" s="69"/>
      <c r="QTO21" s="69"/>
      <c r="QTP21" s="69"/>
      <c r="QTQ21" s="69"/>
      <c r="QTR21" s="69"/>
      <c r="QTS21" s="69"/>
      <c r="QTT21" s="69"/>
      <c r="QTU21" s="69"/>
      <c r="QTV21" s="69"/>
      <c r="QTW21" s="69"/>
      <c r="QTX21" s="69"/>
      <c r="QTY21" s="69"/>
      <c r="QTZ21" s="69"/>
      <c r="QUA21" s="69"/>
      <c r="QUB21" s="69"/>
      <c r="QUC21" s="69"/>
      <c r="QUD21" s="69"/>
      <c r="QUE21" s="69"/>
      <c r="QUF21" s="69"/>
      <c r="QUG21" s="69"/>
      <c r="QUH21" s="69"/>
      <c r="QUI21" s="69"/>
      <c r="QUJ21" s="69"/>
      <c r="QUK21" s="69"/>
      <c r="QUL21" s="69"/>
      <c r="QUM21" s="69"/>
      <c r="QUN21" s="69"/>
      <c r="QUO21" s="69"/>
      <c r="QUP21" s="69"/>
      <c r="QUQ21" s="69"/>
      <c r="QUR21" s="69"/>
      <c r="QUS21" s="69"/>
      <c r="QUT21" s="69"/>
      <c r="QUU21" s="69"/>
      <c r="QUV21" s="69"/>
      <c r="QUW21" s="69"/>
      <c r="QUX21" s="69"/>
      <c r="QUY21" s="69"/>
      <c r="QUZ21" s="69"/>
      <c r="QVA21" s="69"/>
      <c r="QVB21" s="69"/>
      <c r="QVC21" s="69"/>
      <c r="QVD21" s="69"/>
      <c r="QVE21" s="69"/>
      <c r="QVF21" s="69"/>
      <c r="QVG21" s="69"/>
      <c r="QVH21" s="69"/>
      <c r="QVI21" s="69"/>
      <c r="QVJ21" s="69"/>
      <c r="QVK21" s="69"/>
      <c r="QVL21" s="69"/>
      <c r="QVM21" s="69"/>
      <c r="QVN21" s="69"/>
      <c r="QVO21" s="69"/>
      <c r="QVP21" s="69"/>
      <c r="QVQ21" s="69"/>
      <c r="QVR21" s="69"/>
      <c r="QVS21" s="69"/>
      <c r="QVT21" s="69"/>
      <c r="QVU21" s="69"/>
      <c r="QVV21" s="69"/>
      <c r="QVW21" s="69"/>
      <c r="QVX21" s="69"/>
      <c r="QVY21" s="69"/>
      <c r="QVZ21" s="69"/>
      <c r="QWA21" s="69"/>
      <c r="QWB21" s="69"/>
      <c r="QWC21" s="69"/>
      <c r="QWD21" s="69"/>
      <c r="QWE21" s="69"/>
      <c r="QWF21" s="69"/>
      <c r="QWG21" s="69"/>
      <c r="QWH21" s="69"/>
      <c r="QWI21" s="69"/>
      <c r="QWJ21" s="69"/>
      <c r="QWK21" s="69"/>
      <c r="QWL21" s="69"/>
      <c r="QWM21" s="69"/>
      <c r="QWN21" s="69"/>
      <c r="QWO21" s="69"/>
      <c r="QWP21" s="69"/>
      <c r="QWQ21" s="69"/>
      <c r="QWR21" s="69"/>
      <c r="QWS21" s="69"/>
      <c r="QWT21" s="69"/>
      <c r="QWU21" s="69"/>
      <c r="QWV21" s="69"/>
      <c r="QWW21" s="69"/>
      <c r="QWX21" s="69"/>
      <c r="QWY21" s="69"/>
      <c r="QWZ21" s="69"/>
      <c r="QXA21" s="69"/>
      <c r="QXB21" s="69"/>
      <c r="QXC21" s="69"/>
      <c r="QXD21" s="69"/>
      <c r="QXE21" s="69"/>
      <c r="QXF21" s="69"/>
      <c r="QXG21" s="69"/>
      <c r="QXH21" s="69"/>
      <c r="QXI21" s="69"/>
      <c r="QXJ21" s="69"/>
      <c r="QXK21" s="69"/>
      <c r="QXL21" s="69"/>
      <c r="QXM21" s="69"/>
      <c r="QXN21" s="69"/>
      <c r="QXO21" s="69"/>
      <c r="QXP21" s="69"/>
      <c r="QXQ21" s="69"/>
      <c r="QXR21" s="69"/>
      <c r="QXS21" s="69"/>
      <c r="QXT21" s="69"/>
      <c r="QXU21" s="69"/>
      <c r="QXV21" s="69"/>
      <c r="QXW21" s="69"/>
      <c r="QXX21" s="69"/>
      <c r="QXY21" s="69"/>
      <c r="QXZ21" s="69"/>
      <c r="QYA21" s="69"/>
      <c r="QYB21" s="69"/>
      <c r="QYC21" s="69"/>
      <c r="QYD21" s="69"/>
      <c r="QYE21" s="69"/>
      <c r="QYF21" s="69"/>
      <c r="QYG21" s="69"/>
      <c r="QYH21" s="69"/>
      <c r="QYI21" s="69"/>
      <c r="QYJ21" s="69"/>
      <c r="QYK21" s="69"/>
      <c r="QYL21" s="69"/>
      <c r="QYM21" s="69"/>
      <c r="QYN21" s="69"/>
      <c r="QYO21" s="69"/>
      <c r="QYP21" s="69"/>
      <c r="QYQ21" s="69"/>
      <c r="QYR21" s="69"/>
      <c r="QYS21" s="69"/>
      <c r="QYT21" s="69"/>
      <c r="QYU21" s="69"/>
      <c r="QYV21" s="69"/>
      <c r="QYW21" s="69"/>
      <c r="QYX21" s="69"/>
      <c r="QYY21" s="69"/>
      <c r="QYZ21" s="69"/>
      <c r="QZA21" s="69"/>
      <c r="QZB21" s="69"/>
      <c r="QZC21" s="69"/>
      <c r="QZD21" s="69"/>
      <c r="QZE21" s="69"/>
      <c r="QZF21" s="69"/>
      <c r="QZG21" s="69"/>
      <c r="QZH21" s="69"/>
      <c r="QZI21" s="69"/>
      <c r="QZJ21" s="69"/>
      <c r="QZK21" s="69"/>
      <c r="QZL21" s="69"/>
      <c r="QZM21" s="69"/>
      <c r="QZN21" s="69"/>
      <c r="QZO21" s="69"/>
      <c r="QZP21" s="69"/>
      <c r="QZQ21" s="69"/>
      <c r="QZR21" s="69"/>
      <c r="QZS21" s="69"/>
      <c r="QZT21" s="69"/>
      <c r="QZU21" s="69"/>
      <c r="QZV21" s="69"/>
      <c r="QZW21" s="69"/>
      <c r="QZX21" s="69"/>
      <c r="QZY21" s="69"/>
      <c r="QZZ21" s="69"/>
      <c r="RAA21" s="69"/>
      <c r="RAB21" s="69"/>
      <c r="RAC21" s="69"/>
      <c r="RAD21" s="69"/>
      <c r="RAE21" s="69"/>
      <c r="RAF21" s="69"/>
      <c r="RAG21" s="69"/>
      <c r="RAH21" s="69"/>
      <c r="RAI21" s="69"/>
      <c r="RAJ21" s="69"/>
      <c r="RAK21" s="69"/>
      <c r="RAL21" s="69"/>
      <c r="RAM21" s="69"/>
      <c r="RAN21" s="69"/>
      <c r="RAO21" s="69"/>
      <c r="RAP21" s="69"/>
      <c r="RAQ21" s="69"/>
      <c r="RAR21" s="69"/>
      <c r="RAS21" s="69"/>
      <c r="RAT21" s="69"/>
      <c r="RAU21" s="69"/>
      <c r="RAV21" s="69"/>
      <c r="RAW21" s="69"/>
      <c r="RAX21" s="69"/>
      <c r="RAY21" s="69"/>
      <c r="RAZ21" s="69"/>
      <c r="RBA21" s="69"/>
      <c r="RBB21" s="69"/>
      <c r="RBC21" s="69"/>
      <c r="RBD21" s="69"/>
      <c r="RBE21" s="69"/>
      <c r="RBF21" s="69"/>
      <c r="RBG21" s="69"/>
      <c r="RBH21" s="69"/>
      <c r="RBI21" s="69"/>
      <c r="RBJ21" s="69"/>
      <c r="RBK21" s="69"/>
      <c r="RBL21" s="69"/>
      <c r="RBM21" s="69"/>
      <c r="RBN21" s="69"/>
      <c r="RBO21" s="69"/>
      <c r="RBP21" s="69"/>
      <c r="RBQ21" s="69"/>
      <c r="RBR21" s="69"/>
      <c r="RBS21" s="69"/>
      <c r="RBT21" s="69"/>
      <c r="RBU21" s="69"/>
      <c r="RBV21" s="69"/>
      <c r="RBW21" s="69"/>
      <c r="RBX21" s="69"/>
      <c r="RBY21" s="69"/>
      <c r="RBZ21" s="69"/>
      <c r="RCA21" s="69"/>
      <c r="RCB21" s="69"/>
      <c r="RCC21" s="69"/>
      <c r="RCD21" s="69"/>
      <c r="RCE21" s="69"/>
      <c r="RCF21" s="69"/>
      <c r="RCG21" s="69"/>
      <c r="RCH21" s="69"/>
      <c r="RCI21" s="69"/>
      <c r="RCJ21" s="69"/>
      <c r="RCK21" s="69"/>
      <c r="RCL21" s="69"/>
      <c r="RCM21" s="69"/>
      <c r="RCN21" s="69"/>
      <c r="RCO21" s="69"/>
      <c r="RCP21" s="69"/>
      <c r="RCQ21" s="69"/>
      <c r="RCR21" s="69"/>
      <c r="RCS21" s="69"/>
      <c r="RCT21" s="69"/>
      <c r="RCU21" s="69"/>
      <c r="RCV21" s="69"/>
      <c r="RCW21" s="69"/>
      <c r="RCX21" s="69"/>
      <c r="RCY21" s="69"/>
      <c r="RCZ21" s="69"/>
      <c r="RDA21" s="69"/>
      <c r="RDB21" s="69"/>
      <c r="RDC21" s="69"/>
      <c r="RDD21" s="69"/>
      <c r="RDE21" s="69"/>
      <c r="RDF21" s="69"/>
      <c r="RDG21" s="69"/>
      <c r="RDH21" s="69"/>
      <c r="RDI21" s="69"/>
      <c r="RDJ21" s="69"/>
      <c r="RDK21" s="69"/>
      <c r="RDL21" s="69"/>
      <c r="RDM21" s="69"/>
      <c r="RDN21" s="69"/>
      <c r="RDO21" s="69"/>
      <c r="RDP21" s="69"/>
      <c r="RDQ21" s="69"/>
      <c r="RDR21" s="69"/>
      <c r="RDS21" s="69"/>
      <c r="RDT21" s="69"/>
      <c r="RDU21" s="69"/>
      <c r="RDV21" s="69"/>
      <c r="RDW21" s="69"/>
      <c r="RDX21" s="69"/>
      <c r="RDY21" s="69"/>
      <c r="RDZ21" s="69"/>
      <c r="REA21" s="69"/>
      <c r="REB21" s="69"/>
      <c r="REC21" s="69"/>
      <c r="RED21" s="69"/>
      <c r="REE21" s="69"/>
      <c r="REF21" s="69"/>
      <c r="REG21" s="69"/>
      <c r="REH21" s="69"/>
      <c r="REI21" s="69"/>
      <c r="REJ21" s="69"/>
      <c r="REK21" s="69"/>
      <c r="REL21" s="69"/>
      <c r="REM21" s="69"/>
      <c r="REN21" s="69"/>
      <c r="REO21" s="69"/>
      <c r="REP21" s="69"/>
      <c r="REQ21" s="69"/>
      <c r="RER21" s="69"/>
      <c r="RES21" s="69"/>
      <c r="RET21" s="69"/>
      <c r="REU21" s="69"/>
      <c r="REV21" s="69"/>
      <c r="REW21" s="69"/>
      <c r="REX21" s="69"/>
      <c r="REY21" s="69"/>
      <c r="REZ21" s="69"/>
      <c r="RFA21" s="69"/>
      <c r="RFB21" s="69"/>
      <c r="RFC21" s="69"/>
      <c r="RFD21" s="69"/>
      <c r="RFE21" s="69"/>
      <c r="RFF21" s="69"/>
      <c r="RFG21" s="69"/>
      <c r="RFH21" s="69"/>
      <c r="RFI21" s="69"/>
      <c r="RFJ21" s="69"/>
      <c r="RFK21" s="69"/>
      <c r="RFL21" s="69"/>
      <c r="RFM21" s="69"/>
      <c r="RFN21" s="69"/>
      <c r="RFO21" s="69"/>
      <c r="RFP21" s="69"/>
      <c r="RFQ21" s="69"/>
      <c r="RFR21" s="69"/>
      <c r="RFS21" s="69"/>
      <c r="RFT21" s="69"/>
      <c r="RFU21" s="69"/>
      <c r="RFV21" s="69"/>
      <c r="RFW21" s="69"/>
      <c r="RFX21" s="69"/>
      <c r="RFY21" s="69"/>
      <c r="RFZ21" s="69"/>
      <c r="RGA21" s="69"/>
      <c r="RGB21" s="69"/>
      <c r="RGC21" s="69"/>
      <c r="RGD21" s="69"/>
      <c r="RGE21" s="69"/>
      <c r="RGF21" s="69"/>
      <c r="RGG21" s="69"/>
      <c r="RGH21" s="69"/>
      <c r="RGI21" s="69"/>
      <c r="RGJ21" s="69"/>
      <c r="RGK21" s="69"/>
      <c r="RGL21" s="69"/>
      <c r="RGM21" s="69"/>
      <c r="RGN21" s="69"/>
      <c r="RGO21" s="69"/>
      <c r="RGP21" s="69"/>
      <c r="RGQ21" s="69"/>
      <c r="RGR21" s="69"/>
      <c r="RGS21" s="69"/>
      <c r="RGT21" s="69"/>
      <c r="RGU21" s="69"/>
      <c r="RGV21" s="69"/>
      <c r="RGW21" s="69"/>
      <c r="RGX21" s="69"/>
      <c r="RGY21" s="69"/>
      <c r="RGZ21" s="69"/>
      <c r="RHA21" s="69"/>
      <c r="RHB21" s="69"/>
      <c r="RHC21" s="69"/>
      <c r="RHD21" s="69"/>
      <c r="RHE21" s="69"/>
      <c r="RHF21" s="69"/>
      <c r="RHG21" s="69"/>
      <c r="RHH21" s="69"/>
      <c r="RHI21" s="69"/>
      <c r="RHJ21" s="69"/>
      <c r="RHK21" s="69"/>
      <c r="RHL21" s="69"/>
      <c r="RHM21" s="69"/>
      <c r="RHN21" s="69"/>
      <c r="RHO21" s="69"/>
      <c r="RHP21" s="69"/>
      <c r="RHQ21" s="69"/>
      <c r="RHR21" s="69"/>
      <c r="RHS21" s="69"/>
      <c r="RHT21" s="69"/>
      <c r="RHU21" s="69"/>
      <c r="RHV21" s="69"/>
      <c r="RHW21" s="69"/>
      <c r="RHX21" s="69"/>
      <c r="RHY21" s="69"/>
      <c r="RHZ21" s="69"/>
      <c r="RIA21" s="69"/>
      <c r="RIB21" s="69"/>
      <c r="RIC21" s="69"/>
      <c r="RID21" s="69"/>
      <c r="RIE21" s="69"/>
      <c r="RIF21" s="69"/>
      <c r="RIG21" s="69"/>
      <c r="RIH21" s="69"/>
      <c r="RII21" s="69"/>
      <c r="RIJ21" s="69"/>
      <c r="RIK21" s="69"/>
      <c r="RIL21" s="69"/>
      <c r="RIM21" s="69"/>
      <c r="RIN21" s="69"/>
      <c r="RIO21" s="69"/>
      <c r="RIP21" s="69"/>
      <c r="RIQ21" s="69"/>
      <c r="RIR21" s="69"/>
      <c r="RIS21" s="69"/>
      <c r="RIT21" s="69"/>
      <c r="RIU21" s="69"/>
      <c r="RIV21" s="69"/>
      <c r="RIW21" s="69"/>
      <c r="RIX21" s="69"/>
      <c r="RIY21" s="69"/>
      <c r="RIZ21" s="69"/>
      <c r="RJA21" s="69"/>
      <c r="RJB21" s="69"/>
      <c r="RJC21" s="69"/>
      <c r="RJD21" s="69"/>
      <c r="RJE21" s="69"/>
      <c r="RJF21" s="69"/>
      <c r="RJG21" s="69"/>
      <c r="RJH21" s="69"/>
      <c r="RJI21" s="69"/>
      <c r="RJJ21" s="69"/>
      <c r="RJK21" s="69"/>
      <c r="RJL21" s="69"/>
      <c r="RJM21" s="69"/>
      <c r="RJN21" s="69"/>
      <c r="RJO21" s="69"/>
      <c r="RJP21" s="69"/>
      <c r="RJQ21" s="69"/>
      <c r="RJR21" s="69"/>
      <c r="RJS21" s="69"/>
      <c r="RJT21" s="69"/>
      <c r="RJU21" s="69"/>
      <c r="RJV21" s="69"/>
      <c r="RJW21" s="69"/>
      <c r="RJX21" s="69"/>
      <c r="RJY21" s="69"/>
      <c r="RJZ21" s="69"/>
      <c r="RKA21" s="69"/>
      <c r="RKB21" s="69"/>
      <c r="RKC21" s="69"/>
      <c r="RKD21" s="69"/>
      <c r="RKE21" s="69"/>
      <c r="RKF21" s="69"/>
      <c r="RKG21" s="69"/>
      <c r="RKH21" s="69"/>
      <c r="RKI21" s="69"/>
      <c r="RKJ21" s="69"/>
      <c r="RKK21" s="69"/>
      <c r="RKL21" s="69"/>
      <c r="RKM21" s="69"/>
      <c r="RKN21" s="69"/>
      <c r="RKO21" s="69"/>
      <c r="RKP21" s="69"/>
      <c r="RKQ21" s="69"/>
      <c r="RKR21" s="69"/>
      <c r="RKS21" s="69"/>
      <c r="RKT21" s="69"/>
      <c r="RKU21" s="69"/>
      <c r="RKV21" s="69"/>
      <c r="RKW21" s="69"/>
      <c r="RKX21" s="69"/>
      <c r="RKY21" s="69"/>
      <c r="RKZ21" s="69"/>
      <c r="RLA21" s="69"/>
      <c r="RLB21" s="69"/>
      <c r="RLC21" s="69"/>
      <c r="RLD21" s="69"/>
      <c r="RLE21" s="69"/>
      <c r="RLF21" s="69"/>
      <c r="RLG21" s="69"/>
      <c r="RLH21" s="69"/>
      <c r="RLI21" s="69"/>
      <c r="RLJ21" s="69"/>
      <c r="RLK21" s="69"/>
      <c r="RLL21" s="69"/>
      <c r="RLM21" s="69"/>
      <c r="RLN21" s="69"/>
      <c r="RLO21" s="69"/>
      <c r="RLP21" s="69"/>
      <c r="RLQ21" s="69"/>
      <c r="RLR21" s="69"/>
      <c r="RLS21" s="69"/>
      <c r="RLT21" s="69"/>
      <c r="RLU21" s="69"/>
      <c r="RLV21" s="69"/>
      <c r="RLW21" s="69"/>
      <c r="RLX21" s="69"/>
      <c r="RLY21" s="69"/>
      <c r="RLZ21" s="69"/>
      <c r="RMA21" s="69"/>
      <c r="RMB21" s="69"/>
      <c r="RMC21" s="69"/>
      <c r="RMD21" s="69"/>
      <c r="RME21" s="69"/>
      <c r="RMF21" s="69"/>
      <c r="RMG21" s="69"/>
      <c r="RMH21" s="69"/>
      <c r="RMI21" s="69"/>
      <c r="RMJ21" s="69"/>
      <c r="RMK21" s="69"/>
      <c r="RML21" s="69"/>
      <c r="RMM21" s="69"/>
      <c r="RMN21" s="69"/>
      <c r="RMO21" s="69"/>
      <c r="RMP21" s="69"/>
      <c r="RMQ21" s="69"/>
      <c r="RMR21" s="69"/>
      <c r="RMS21" s="69"/>
      <c r="RMT21" s="69"/>
      <c r="RMU21" s="69"/>
      <c r="RMV21" s="69"/>
      <c r="RMW21" s="69"/>
      <c r="RMX21" s="69"/>
      <c r="RMY21" s="69"/>
      <c r="RMZ21" s="69"/>
      <c r="RNA21" s="69"/>
      <c r="RNB21" s="69"/>
      <c r="RNC21" s="69"/>
      <c r="RND21" s="69"/>
      <c r="RNE21" s="69"/>
      <c r="RNF21" s="69"/>
      <c r="RNG21" s="69"/>
      <c r="RNH21" s="69"/>
      <c r="RNI21" s="69"/>
      <c r="RNJ21" s="69"/>
      <c r="RNK21" s="69"/>
      <c r="RNL21" s="69"/>
      <c r="RNM21" s="69"/>
      <c r="RNN21" s="69"/>
      <c r="RNO21" s="69"/>
      <c r="RNP21" s="69"/>
      <c r="RNQ21" s="69"/>
      <c r="RNR21" s="69"/>
      <c r="RNS21" s="69"/>
      <c r="RNT21" s="69"/>
      <c r="RNU21" s="69"/>
      <c r="RNV21" s="69"/>
      <c r="RNW21" s="69"/>
      <c r="RNX21" s="69"/>
      <c r="RNY21" s="69"/>
      <c r="RNZ21" s="69"/>
      <c r="ROA21" s="69"/>
      <c r="ROB21" s="69"/>
      <c r="ROC21" s="69"/>
      <c r="ROD21" s="69"/>
      <c r="ROE21" s="69"/>
      <c r="ROF21" s="69"/>
      <c r="ROG21" s="69"/>
      <c r="ROH21" s="69"/>
      <c r="ROI21" s="69"/>
      <c r="ROJ21" s="69"/>
      <c r="ROK21" s="69"/>
      <c r="ROL21" s="69"/>
      <c r="ROM21" s="69"/>
      <c r="RON21" s="69"/>
      <c r="ROO21" s="69"/>
      <c r="ROP21" s="69"/>
      <c r="ROQ21" s="69"/>
      <c r="ROR21" s="69"/>
      <c r="ROS21" s="69"/>
      <c r="ROT21" s="69"/>
      <c r="ROU21" s="69"/>
      <c r="ROV21" s="69"/>
      <c r="ROW21" s="69"/>
      <c r="ROX21" s="69"/>
      <c r="ROY21" s="69"/>
      <c r="ROZ21" s="69"/>
      <c r="RPA21" s="69"/>
      <c r="RPB21" s="69"/>
      <c r="RPC21" s="69"/>
      <c r="RPD21" s="69"/>
      <c r="RPE21" s="69"/>
      <c r="RPF21" s="69"/>
      <c r="RPG21" s="69"/>
      <c r="RPH21" s="69"/>
      <c r="RPI21" s="69"/>
      <c r="RPJ21" s="69"/>
      <c r="RPK21" s="69"/>
      <c r="RPL21" s="69"/>
      <c r="RPM21" s="69"/>
      <c r="RPN21" s="69"/>
      <c r="RPO21" s="69"/>
      <c r="RPP21" s="69"/>
      <c r="RPQ21" s="69"/>
      <c r="RPR21" s="69"/>
      <c r="RPS21" s="69"/>
      <c r="RPT21" s="69"/>
      <c r="RPU21" s="69"/>
      <c r="RPV21" s="69"/>
      <c r="RPW21" s="69"/>
      <c r="RPX21" s="69"/>
      <c r="RPY21" s="69"/>
      <c r="RPZ21" s="69"/>
      <c r="RQA21" s="69"/>
      <c r="RQB21" s="69"/>
      <c r="RQC21" s="69"/>
      <c r="RQD21" s="69"/>
      <c r="RQE21" s="69"/>
      <c r="RQF21" s="69"/>
      <c r="RQG21" s="69"/>
      <c r="RQH21" s="69"/>
      <c r="RQI21" s="69"/>
      <c r="RQJ21" s="69"/>
      <c r="RQK21" s="69"/>
      <c r="RQL21" s="69"/>
      <c r="RQM21" s="69"/>
      <c r="RQN21" s="69"/>
      <c r="RQO21" s="69"/>
      <c r="RQP21" s="69"/>
      <c r="RQQ21" s="69"/>
      <c r="RQR21" s="69"/>
      <c r="RQS21" s="69"/>
      <c r="RQT21" s="69"/>
      <c r="RQU21" s="69"/>
      <c r="RQV21" s="69"/>
      <c r="RQW21" s="69"/>
      <c r="RQX21" s="69"/>
      <c r="RQY21" s="69"/>
      <c r="RQZ21" s="69"/>
      <c r="RRA21" s="69"/>
      <c r="RRB21" s="69"/>
      <c r="RRC21" s="69"/>
      <c r="RRD21" s="69"/>
      <c r="RRE21" s="69"/>
      <c r="RRF21" s="69"/>
      <c r="RRG21" s="69"/>
      <c r="RRH21" s="69"/>
      <c r="RRI21" s="69"/>
      <c r="RRJ21" s="69"/>
      <c r="RRK21" s="69"/>
      <c r="RRL21" s="69"/>
      <c r="RRM21" s="69"/>
      <c r="RRN21" s="69"/>
      <c r="RRO21" s="69"/>
      <c r="RRP21" s="69"/>
      <c r="RRQ21" s="69"/>
      <c r="RRR21" s="69"/>
      <c r="RRS21" s="69"/>
      <c r="RRT21" s="69"/>
      <c r="RRU21" s="69"/>
      <c r="RRV21" s="69"/>
      <c r="RRW21" s="69"/>
      <c r="RRX21" s="69"/>
      <c r="RRY21" s="69"/>
      <c r="RRZ21" s="69"/>
      <c r="RSA21" s="69"/>
      <c r="RSB21" s="69"/>
      <c r="RSC21" s="69"/>
      <c r="RSD21" s="69"/>
      <c r="RSE21" s="69"/>
      <c r="RSF21" s="69"/>
      <c r="RSG21" s="69"/>
      <c r="RSH21" s="69"/>
      <c r="RSI21" s="69"/>
      <c r="RSJ21" s="69"/>
      <c r="RSK21" s="69"/>
      <c r="RSL21" s="69"/>
      <c r="RSM21" s="69"/>
      <c r="RSN21" s="69"/>
      <c r="RSO21" s="69"/>
      <c r="RSP21" s="69"/>
      <c r="RSQ21" s="69"/>
      <c r="RSR21" s="69"/>
      <c r="RSS21" s="69"/>
      <c r="RST21" s="69"/>
      <c r="RSU21" s="69"/>
      <c r="RSV21" s="69"/>
      <c r="RSW21" s="69"/>
      <c r="RSX21" s="69"/>
      <c r="RSY21" s="69"/>
      <c r="RSZ21" s="69"/>
      <c r="RTA21" s="69"/>
      <c r="RTB21" s="69"/>
      <c r="RTC21" s="69"/>
      <c r="RTD21" s="69"/>
      <c r="RTE21" s="69"/>
      <c r="RTF21" s="69"/>
      <c r="RTG21" s="69"/>
      <c r="RTH21" s="69"/>
      <c r="RTI21" s="69"/>
      <c r="RTJ21" s="69"/>
      <c r="RTK21" s="69"/>
      <c r="RTL21" s="69"/>
      <c r="RTM21" s="69"/>
      <c r="RTN21" s="69"/>
      <c r="RTO21" s="69"/>
      <c r="RTP21" s="69"/>
      <c r="RTQ21" s="69"/>
      <c r="RTR21" s="69"/>
      <c r="RTS21" s="69"/>
      <c r="RTT21" s="69"/>
      <c r="RTU21" s="69"/>
      <c r="RTV21" s="69"/>
      <c r="RTW21" s="69"/>
      <c r="RTX21" s="69"/>
      <c r="RTY21" s="69"/>
      <c r="RTZ21" s="69"/>
      <c r="RUA21" s="69"/>
      <c r="RUB21" s="69"/>
      <c r="RUC21" s="69"/>
      <c r="RUD21" s="69"/>
      <c r="RUE21" s="69"/>
      <c r="RUF21" s="69"/>
      <c r="RUG21" s="69"/>
      <c r="RUH21" s="69"/>
      <c r="RUI21" s="69"/>
      <c r="RUJ21" s="69"/>
      <c r="RUK21" s="69"/>
      <c r="RUL21" s="69"/>
      <c r="RUM21" s="69"/>
      <c r="RUN21" s="69"/>
      <c r="RUO21" s="69"/>
      <c r="RUP21" s="69"/>
      <c r="RUQ21" s="69"/>
      <c r="RUR21" s="69"/>
      <c r="RUS21" s="69"/>
      <c r="RUT21" s="69"/>
      <c r="RUU21" s="69"/>
      <c r="RUV21" s="69"/>
      <c r="RUW21" s="69"/>
      <c r="RUX21" s="69"/>
      <c r="RUY21" s="69"/>
      <c r="RUZ21" s="69"/>
      <c r="RVA21" s="69"/>
      <c r="RVB21" s="69"/>
      <c r="RVC21" s="69"/>
      <c r="RVD21" s="69"/>
      <c r="RVE21" s="69"/>
      <c r="RVF21" s="69"/>
      <c r="RVG21" s="69"/>
      <c r="RVH21" s="69"/>
      <c r="RVI21" s="69"/>
      <c r="RVJ21" s="69"/>
      <c r="RVK21" s="69"/>
      <c r="RVL21" s="69"/>
      <c r="RVM21" s="69"/>
      <c r="RVN21" s="69"/>
      <c r="RVO21" s="69"/>
      <c r="RVP21" s="69"/>
      <c r="RVQ21" s="69"/>
      <c r="RVR21" s="69"/>
      <c r="RVS21" s="69"/>
      <c r="RVT21" s="69"/>
      <c r="RVU21" s="69"/>
      <c r="RVV21" s="69"/>
      <c r="RVW21" s="69"/>
      <c r="RVX21" s="69"/>
      <c r="RVY21" s="69"/>
      <c r="RVZ21" s="69"/>
      <c r="RWA21" s="69"/>
      <c r="RWB21" s="69"/>
      <c r="RWC21" s="69"/>
      <c r="RWD21" s="69"/>
      <c r="RWE21" s="69"/>
      <c r="RWF21" s="69"/>
      <c r="RWG21" s="69"/>
      <c r="RWH21" s="69"/>
      <c r="RWI21" s="69"/>
      <c r="RWJ21" s="69"/>
      <c r="RWK21" s="69"/>
      <c r="RWL21" s="69"/>
      <c r="RWM21" s="69"/>
      <c r="RWN21" s="69"/>
      <c r="RWO21" s="69"/>
      <c r="RWP21" s="69"/>
      <c r="RWQ21" s="69"/>
      <c r="RWR21" s="69"/>
      <c r="RWS21" s="69"/>
      <c r="RWT21" s="69"/>
      <c r="RWU21" s="69"/>
      <c r="RWV21" s="69"/>
      <c r="RWW21" s="69"/>
      <c r="RWX21" s="69"/>
      <c r="RWY21" s="69"/>
      <c r="RWZ21" s="69"/>
      <c r="RXA21" s="69"/>
      <c r="RXB21" s="69"/>
      <c r="RXC21" s="69"/>
      <c r="RXD21" s="69"/>
      <c r="RXE21" s="69"/>
      <c r="RXF21" s="69"/>
      <c r="RXG21" s="69"/>
      <c r="RXH21" s="69"/>
      <c r="RXI21" s="69"/>
      <c r="RXJ21" s="69"/>
      <c r="RXK21" s="69"/>
      <c r="RXL21" s="69"/>
      <c r="RXM21" s="69"/>
      <c r="RXN21" s="69"/>
      <c r="RXO21" s="69"/>
      <c r="RXP21" s="69"/>
      <c r="RXQ21" s="69"/>
      <c r="RXR21" s="69"/>
      <c r="RXS21" s="69"/>
      <c r="RXT21" s="69"/>
      <c r="RXU21" s="69"/>
      <c r="RXV21" s="69"/>
      <c r="RXW21" s="69"/>
      <c r="RXX21" s="69"/>
      <c r="RXY21" s="69"/>
      <c r="RXZ21" s="69"/>
      <c r="RYA21" s="69"/>
      <c r="RYB21" s="69"/>
      <c r="RYC21" s="69"/>
      <c r="RYD21" s="69"/>
      <c r="RYE21" s="69"/>
      <c r="RYF21" s="69"/>
      <c r="RYG21" s="69"/>
      <c r="RYH21" s="69"/>
      <c r="RYI21" s="69"/>
      <c r="RYJ21" s="69"/>
      <c r="RYK21" s="69"/>
      <c r="RYL21" s="69"/>
      <c r="RYM21" s="69"/>
      <c r="RYN21" s="69"/>
      <c r="RYO21" s="69"/>
      <c r="RYP21" s="69"/>
      <c r="RYQ21" s="69"/>
      <c r="RYR21" s="69"/>
      <c r="RYS21" s="69"/>
      <c r="RYT21" s="69"/>
      <c r="RYU21" s="69"/>
      <c r="RYV21" s="69"/>
      <c r="RYW21" s="69"/>
      <c r="RYX21" s="69"/>
      <c r="RYY21" s="69"/>
      <c r="RYZ21" s="69"/>
      <c r="RZA21" s="69"/>
      <c r="RZB21" s="69"/>
      <c r="RZC21" s="69"/>
      <c r="RZD21" s="69"/>
      <c r="RZE21" s="69"/>
      <c r="RZF21" s="69"/>
      <c r="RZG21" s="69"/>
      <c r="RZH21" s="69"/>
      <c r="RZI21" s="69"/>
      <c r="RZJ21" s="69"/>
      <c r="RZK21" s="69"/>
      <c r="RZL21" s="69"/>
      <c r="RZM21" s="69"/>
      <c r="RZN21" s="69"/>
      <c r="RZO21" s="69"/>
      <c r="RZP21" s="69"/>
      <c r="RZQ21" s="69"/>
      <c r="RZR21" s="69"/>
      <c r="RZS21" s="69"/>
      <c r="RZT21" s="69"/>
      <c r="RZU21" s="69"/>
      <c r="RZV21" s="69"/>
      <c r="RZW21" s="69"/>
      <c r="RZX21" s="69"/>
      <c r="RZY21" s="69"/>
      <c r="RZZ21" s="69"/>
      <c r="SAA21" s="69"/>
      <c r="SAB21" s="69"/>
      <c r="SAC21" s="69"/>
      <c r="SAD21" s="69"/>
      <c r="SAE21" s="69"/>
      <c r="SAF21" s="69"/>
      <c r="SAG21" s="69"/>
      <c r="SAH21" s="69"/>
      <c r="SAI21" s="69"/>
      <c r="SAJ21" s="69"/>
      <c r="SAK21" s="69"/>
      <c r="SAL21" s="69"/>
      <c r="SAM21" s="69"/>
      <c r="SAN21" s="69"/>
      <c r="SAO21" s="69"/>
      <c r="SAP21" s="69"/>
      <c r="SAQ21" s="69"/>
      <c r="SAR21" s="69"/>
      <c r="SAS21" s="69"/>
      <c r="SAT21" s="69"/>
      <c r="SAU21" s="69"/>
      <c r="SAV21" s="69"/>
      <c r="SAW21" s="69"/>
      <c r="SAX21" s="69"/>
      <c r="SAY21" s="69"/>
      <c r="SAZ21" s="69"/>
      <c r="SBA21" s="69"/>
      <c r="SBB21" s="69"/>
      <c r="SBC21" s="69"/>
      <c r="SBD21" s="69"/>
      <c r="SBE21" s="69"/>
      <c r="SBF21" s="69"/>
      <c r="SBG21" s="69"/>
      <c r="SBH21" s="69"/>
      <c r="SBI21" s="69"/>
      <c r="SBJ21" s="69"/>
      <c r="SBK21" s="69"/>
      <c r="SBL21" s="69"/>
      <c r="SBM21" s="69"/>
      <c r="SBN21" s="69"/>
      <c r="SBO21" s="69"/>
      <c r="SBP21" s="69"/>
      <c r="SBQ21" s="69"/>
      <c r="SBR21" s="69"/>
      <c r="SBS21" s="69"/>
      <c r="SBT21" s="69"/>
      <c r="SBU21" s="69"/>
      <c r="SBV21" s="69"/>
      <c r="SBW21" s="69"/>
      <c r="SBX21" s="69"/>
      <c r="SBY21" s="69"/>
      <c r="SBZ21" s="69"/>
      <c r="SCA21" s="69"/>
      <c r="SCB21" s="69"/>
      <c r="SCC21" s="69"/>
      <c r="SCD21" s="69"/>
      <c r="SCE21" s="69"/>
      <c r="SCF21" s="69"/>
      <c r="SCG21" s="69"/>
      <c r="SCH21" s="69"/>
      <c r="SCI21" s="69"/>
      <c r="SCJ21" s="69"/>
      <c r="SCK21" s="69"/>
      <c r="SCL21" s="69"/>
      <c r="SCM21" s="69"/>
      <c r="SCN21" s="69"/>
      <c r="SCO21" s="69"/>
      <c r="SCP21" s="69"/>
      <c r="SCQ21" s="69"/>
      <c r="SCR21" s="69"/>
      <c r="SCS21" s="69"/>
      <c r="SCT21" s="69"/>
      <c r="SCU21" s="69"/>
      <c r="SCV21" s="69"/>
      <c r="SCW21" s="69"/>
      <c r="SCX21" s="69"/>
      <c r="SCY21" s="69"/>
      <c r="SCZ21" s="69"/>
      <c r="SDA21" s="69"/>
      <c r="SDB21" s="69"/>
      <c r="SDC21" s="69"/>
      <c r="SDD21" s="69"/>
      <c r="SDE21" s="69"/>
      <c r="SDF21" s="69"/>
      <c r="SDG21" s="69"/>
      <c r="SDH21" s="69"/>
      <c r="SDI21" s="69"/>
      <c r="SDJ21" s="69"/>
      <c r="SDK21" s="69"/>
      <c r="SDL21" s="69"/>
      <c r="SDM21" s="69"/>
      <c r="SDN21" s="69"/>
      <c r="SDO21" s="69"/>
      <c r="SDP21" s="69"/>
      <c r="SDQ21" s="69"/>
      <c r="SDR21" s="69"/>
      <c r="SDS21" s="69"/>
      <c r="SDT21" s="69"/>
      <c r="SDU21" s="69"/>
      <c r="SDV21" s="69"/>
      <c r="SDW21" s="69"/>
      <c r="SDX21" s="69"/>
      <c r="SDY21" s="69"/>
      <c r="SDZ21" s="69"/>
      <c r="SEA21" s="69"/>
      <c r="SEB21" s="69"/>
      <c r="SEC21" s="69"/>
      <c r="SED21" s="69"/>
      <c r="SEE21" s="69"/>
      <c r="SEF21" s="69"/>
      <c r="SEG21" s="69"/>
      <c r="SEH21" s="69"/>
      <c r="SEI21" s="69"/>
      <c r="SEJ21" s="69"/>
      <c r="SEK21" s="69"/>
      <c r="SEL21" s="69"/>
      <c r="SEM21" s="69"/>
      <c r="SEN21" s="69"/>
      <c r="SEO21" s="69"/>
      <c r="SEP21" s="69"/>
      <c r="SEQ21" s="69"/>
      <c r="SER21" s="69"/>
      <c r="SES21" s="69"/>
      <c r="SET21" s="69"/>
      <c r="SEU21" s="69"/>
      <c r="SEV21" s="69"/>
      <c r="SEW21" s="69"/>
      <c r="SEX21" s="69"/>
      <c r="SEY21" s="69"/>
      <c r="SEZ21" s="69"/>
      <c r="SFA21" s="69"/>
      <c r="SFB21" s="69"/>
      <c r="SFC21" s="69"/>
      <c r="SFD21" s="69"/>
      <c r="SFE21" s="69"/>
      <c r="SFF21" s="69"/>
      <c r="SFG21" s="69"/>
      <c r="SFH21" s="69"/>
      <c r="SFI21" s="69"/>
      <c r="SFJ21" s="69"/>
      <c r="SFK21" s="69"/>
      <c r="SFL21" s="69"/>
      <c r="SFM21" s="69"/>
      <c r="SFN21" s="69"/>
      <c r="SFO21" s="69"/>
      <c r="SFP21" s="69"/>
      <c r="SFQ21" s="69"/>
      <c r="SFR21" s="69"/>
      <c r="SFS21" s="69"/>
      <c r="SFT21" s="69"/>
      <c r="SFU21" s="69"/>
      <c r="SFV21" s="69"/>
      <c r="SFW21" s="69"/>
      <c r="SFX21" s="69"/>
      <c r="SFY21" s="69"/>
      <c r="SFZ21" s="69"/>
      <c r="SGA21" s="69"/>
      <c r="SGB21" s="69"/>
      <c r="SGC21" s="69"/>
      <c r="SGD21" s="69"/>
      <c r="SGE21" s="69"/>
      <c r="SGF21" s="69"/>
      <c r="SGG21" s="69"/>
      <c r="SGH21" s="69"/>
      <c r="SGI21" s="69"/>
      <c r="SGJ21" s="69"/>
      <c r="SGK21" s="69"/>
      <c r="SGL21" s="69"/>
      <c r="SGM21" s="69"/>
      <c r="SGN21" s="69"/>
      <c r="SGO21" s="69"/>
      <c r="SGP21" s="69"/>
      <c r="SGQ21" s="69"/>
      <c r="SGR21" s="69"/>
      <c r="SGS21" s="69"/>
      <c r="SGT21" s="69"/>
      <c r="SGU21" s="69"/>
      <c r="SGV21" s="69"/>
      <c r="SGW21" s="69"/>
      <c r="SGX21" s="69"/>
      <c r="SGY21" s="69"/>
      <c r="SGZ21" s="69"/>
      <c r="SHA21" s="69"/>
      <c r="SHB21" s="69"/>
      <c r="SHC21" s="69"/>
      <c r="SHD21" s="69"/>
      <c r="SHE21" s="69"/>
      <c r="SHF21" s="69"/>
      <c r="SHG21" s="69"/>
      <c r="SHH21" s="69"/>
      <c r="SHI21" s="69"/>
      <c r="SHJ21" s="69"/>
      <c r="SHK21" s="69"/>
      <c r="SHL21" s="69"/>
      <c r="SHM21" s="69"/>
      <c r="SHN21" s="69"/>
      <c r="SHO21" s="69"/>
      <c r="SHP21" s="69"/>
      <c r="SHQ21" s="69"/>
      <c r="SHR21" s="69"/>
      <c r="SHS21" s="69"/>
      <c r="SHT21" s="69"/>
      <c r="SHU21" s="69"/>
      <c r="SHV21" s="69"/>
      <c r="SHW21" s="69"/>
      <c r="SHX21" s="69"/>
      <c r="SHY21" s="69"/>
      <c r="SHZ21" s="69"/>
      <c r="SIA21" s="69"/>
      <c r="SIB21" s="69"/>
      <c r="SIC21" s="69"/>
      <c r="SID21" s="69"/>
      <c r="SIE21" s="69"/>
      <c r="SIF21" s="69"/>
      <c r="SIG21" s="69"/>
      <c r="SIH21" s="69"/>
      <c r="SII21" s="69"/>
      <c r="SIJ21" s="69"/>
      <c r="SIK21" s="69"/>
      <c r="SIL21" s="69"/>
      <c r="SIM21" s="69"/>
      <c r="SIN21" s="69"/>
      <c r="SIO21" s="69"/>
      <c r="SIP21" s="69"/>
      <c r="SIQ21" s="69"/>
      <c r="SIR21" s="69"/>
      <c r="SIS21" s="69"/>
      <c r="SIT21" s="69"/>
      <c r="SIU21" s="69"/>
      <c r="SIV21" s="69"/>
      <c r="SIW21" s="69"/>
      <c r="SIX21" s="69"/>
      <c r="SIY21" s="69"/>
      <c r="SIZ21" s="69"/>
      <c r="SJA21" s="69"/>
      <c r="SJB21" s="69"/>
      <c r="SJC21" s="69"/>
      <c r="SJD21" s="69"/>
      <c r="SJE21" s="69"/>
      <c r="SJF21" s="69"/>
      <c r="SJG21" s="69"/>
      <c r="SJH21" s="69"/>
      <c r="SJI21" s="69"/>
      <c r="SJJ21" s="69"/>
      <c r="SJK21" s="69"/>
      <c r="SJL21" s="69"/>
      <c r="SJM21" s="69"/>
      <c r="SJN21" s="69"/>
      <c r="SJO21" s="69"/>
      <c r="SJP21" s="69"/>
      <c r="SJQ21" s="69"/>
      <c r="SJR21" s="69"/>
      <c r="SJS21" s="69"/>
      <c r="SJT21" s="69"/>
      <c r="SJU21" s="69"/>
      <c r="SJV21" s="69"/>
      <c r="SJW21" s="69"/>
      <c r="SJX21" s="69"/>
      <c r="SJY21" s="69"/>
      <c r="SJZ21" s="69"/>
      <c r="SKA21" s="69"/>
      <c r="SKB21" s="69"/>
      <c r="SKC21" s="69"/>
      <c r="SKD21" s="69"/>
      <c r="SKE21" s="69"/>
      <c r="SKF21" s="69"/>
      <c r="SKG21" s="69"/>
      <c r="SKH21" s="69"/>
      <c r="SKI21" s="69"/>
      <c r="SKJ21" s="69"/>
      <c r="SKK21" s="69"/>
      <c r="SKL21" s="69"/>
      <c r="SKM21" s="69"/>
      <c r="SKN21" s="69"/>
      <c r="SKO21" s="69"/>
      <c r="SKP21" s="69"/>
      <c r="SKQ21" s="69"/>
      <c r="SKR21" s="69"/>
      <c r="SKS21" s="69"/>
      <c r="SKT21" s="69"/>
      <c r="SKU21" s="69"/>
      <c r="SKV21" s="69"/>
      <c r="SKW21" s="69"/>
      <c r="SKX21" s="69"/>
      <c r="SKY21" s="69"/>
      <c r="SKZ21" s="69"/>
      <c r="SLA21" s="69"/>
      <c r="SLB21" s="69"/>
      <c r="SLC21" s="69"/>
      <c r="SLD21" s="69"/>
      <c r="SLE21" s="69"/>
      <c r="SLF21" s="69"/>
      <c r="SLG21" s="69"/>
      <c r="SLH21" s="69"/>
      <c r="SLI21" s="69"/>
      <c r="SLJ21" s="69"/>
      <c r="SLK21" s="69"/>
      <c r="SLL21" s="69"/>
      <c r="SLM21" s="69"/>
      <c r="SLN21" s="69"/>
      <c r="SLO21" s="69"/>
      <c r="SLP21" s="69"/>
      <c r="SLQ21" s="69"/>
      <c r="SLR21" s="69"/>
      <c r="SLS21" s="69"/>
      <c r="SLT21" s="69"/>
      <c r="SLU21" s="69"/>
      <c r="SLV21" s="69"/>
      <c r="SLW21" s="69"/>
      <c r="SLX21" s="69"/>
      <c r="SLY21" s="69"/>
      <c r="SLZ21" s="69"/>
      <c r="SMA21" s="69"/>
      <c r="SMB21" s="69"/>
      <c r="SMC21" s="69"/>
      <c r="SMD21" s="69"/>
      <c r="SME21" s="69"/>
      <c r="SMF21" s="69"/>
      <c r="SMG21" s="69"/>
      <c r="SMH21" s="69"/>
      <c r="SMI21" s="69"/>
      <c r="SMJ21" s="69"/>
      <c r="SMK21" s="69"/>
      <c r="SML21" s="69"/>
      <c r="SMM21" s="69"/>
      <c r="SMN21" s="69"/>
      <c r="SMO21" s="69"/>
      <c r="SMP21" s="69"/>
      <c r="SMQ21" s="69"/>
      <c r="SMR21" s="69"/>
      <c r="SMS21" s="69"/>
      <c r="SMT21" s="69"/>
      <c r="SMU21" s="69"/>
      <c r="SMV21" s="69"/>
      <c r="SMW21" s="69"/>
      <c r="SMX21" s="69"/>
      <c r="SMY21" s="69"/>
      <c r="SMZ21" s="69"/>
      <c r="SNA21" s="69"/>
      <c r="SNB21" s="69"/>
      <c r="SNC21" s="69"/>
      <c r="SND21" s="69"/>
      <c r="SNE21" s="69"/>
      <c r="SNF21" s="69"/>
      <c r="SNG21" s="69"/>
      <c r="SNH21" s="69"/>
      <c r="SNI21" s="69"/>
      <c r="SNJ21" s="69"/>
      <c r="SNK21" s="69"/>
      <c r="SNL21" s="69"/>
      <c r="SNM21" s="69"/>
      <c r="SNN21" s="69"/>
      <c r="SNO21" s="69"/>
      <c r="SNP21" s="69"/>
      <c r="SNQ21" s="69"/>
      <c r="SNR21" s="69"/>
      <c r="SNS21" s="69"/>
      <c r="SNT21" s="69"/>
      <c r="SNU21" s="69"/>
      <c r="SNV21" s="69"/>
      <c r="SNW21" s="69"/>
      <c r="SNX21" s="69"/>
      <c r="SNY21" s="69"/>
      <c r="SNZ21" s="69"/>
      <c r="SOA21" s="69"/>
      <c r="SOB21" s="69"/>
      <c r="SOC21" s="69"/>
      <c r="SOD21" s="69"/>
      <c r="SOE21" s="69"/>
      <c r="SOF21" s="69"/>
      <c r="SOG21" s="69"/>
      <c r="SOH21" s="69"/>
      <c r="SOI21" s="69"/>
      <c r="SOJ21" s="69"/>
      <c r="SOK21" s="69"/>
      <c r="SOL21" s="69"/>
      <c r="SOM21" s="69"/>
      <c r="SON21" s="69"/>
      <c r="SOO21" s="69"/>
      <c r="SOP21" s="69"/>
      <c r="SOQ21" s="69"/>
      <c r="SOR21" s="69"/>
      <c r="SOS21" s="69"/>
      <c r="SOT21" s="69"/>
      <c r="SOU21" s="69"/>
      <c r="SOV21" s="69"/>
      <c r="SOW21" s="69"/>
      <c r="SOX21" s="69"/>
      <c r="SOY21" s="69"/>
      <c r="SOZ21" s="69"/>
      <c r="SPA21" s="69"/>
      <c r="SPB21" s="69"/>
      <c r="SPC21" s="69"/>
      <c r="SPD21" s="69"/>
      <c r="SPE21" s="69"/>
      <c r="SPF21" s="69"/>
      <c r="SPG21" s="69"/>
      <c r="SPH21" s="69"/>
      <c r="SPI21" s="69"/>
      <c r="SPJ21" s="69"/>
      <c r="SPK21" s="69"/>
      <c r="SPL21" s="69"/>
      <c r="SPM21" s="69"/>
      <c r="SPN21" s="69"/>
      <c r="SPO21" s="69"/>
      <c r="SPP21" s="69"/>
      <c r="SPQ21" s="69"/>
      <c r="SPR21" s="69"/>
      <c r="SPS21" s="69"/>
      <c r="SPT21" s="69"/>
      <c r="SPU21" s="69"/>
      <c r="SPV21" s="69"/>
      <c r="SPW21" s="69"/>
      <c r="SPX21" s="69"/>
      <c r="SPY21" s="69"/>
      <c r="SPZ21" s="69"/>
      <c r="SQA21" s="69"/>
      <c r="SQB21" s="69"/>
      <c r="SQC21" s="69"/>
      <c r="SQD21" s="69"/>
      <c r="SQE21" s="69"/>
      <c r="SQF21" s="69"/>
      <c r="SQG21" s="69"/>
      <c r="SQH21" s="69"/>
      <c r="SQI21" s="69"/>
      <c r="SQJ21" s="69"/>
      <c r="SQK21" s="69"/>
      <c r="SQL21" s="69"/>
      <c r="SQM21" s="69"/>
      <c r="SQN21" s="69"/>
      <c r="SQO21" s="69"/>
      <c r="SQP21" s="69"/>
      <c r="SQQ21" s="69"/>
      <c r="SQR21" s="69"/>
      <c r="SQS21" s="69"/>
      <c r="SQT21" s="69"/>
      <c r="SQU21" s="69"/>
      <c r="SQV21" s="69"/>
      <c r="SQW21" s="69"/>
      <c r="SQX21" s="69"/>
      <c r="SQY21" s="69"/>
      <c r="SQZ21" s="69"/>
      <c r="SRA21" s="69"/>
      <c r="SRB21" s="69"/>
      <c r="SRC21" s="69"/>
      <c r="SRD21" s="69"/>
      <c r="SRE21" s="69"/>
      <c r="SRF21" s="69"/>
      <c r="SRG21" s="69"/>
      <c r="SRH21" s="69"/>
      <c r="SRI21" s="69"/>
      <c r="SRJ21" s="69"/>
      <c r="SRK21" s="69"/>
      <c r="SRL21" s="69"/>
      <c r="SRM21" s="69"/>
      <c r="SRN21" s="69"/>
      <c r="SRO21" s="69"/>
      <c r="SRP21" s="69"/>
      <c r="SRQ21" s="69"/>
      <c r="SRR21" s="69"/>
      <c r="SRS21" s="69"/>
      <c r="SRT21" s="69"/>
      <c r="SRU21" s="69"/>
      <c r="SRV21" s="69"/>
      <c r="SRW21" s="69"/>
      <c r="SRX21" s="69"/>
      <c r="SRY21" s="69"/>
      <c r="SRZ21" s="69"/>
      <c r="SSA21" s="69"/>
      <c r="SSB21" s="69"/>
      <c r="SSC21" s="69"/>
      <c r="SSD21" s="69"/>
      <c r="SSE21" s="69"/>
      <c r="SSF21" s="69"/>
      <c r="SSG21" s="69"/>
      <c r="SSH21" s="69"/>
      <c r="SSI21" s="69"/>
      <c r="SSJ21" s="69"/>
      <c r="SSK21" s="69"/>
      <c r="SSL21" s="69"/>
      <c r="SSM21" s="69"/>
      <c r="SSN21" s="69"/>
      <c r="SSO21" s="69"/>
      <c r="SSP21" s="69"/>
      <c r="SSQ21" s="69"/>
      <c r="SSR21" s="69"/>
      <c r="SSS21" s="69"/>
      <c r="SST21" s="69"/>
      <c r="SSU21" s="69"/>
      <c r="SSV21" s="69"/>
      <c r="SSW21" s="69"/>
      <c r="SSX21" s="69"/>
      <c r="SSY21" s="69"/>
      <c r="SSZ21" s="69"/>
      <c r="STA21" s="69"/>
      <c r="STB21" s="69"/>
      <c r="STC21" s="69"/>
      <c r="STD21" s="69"/>
      <c r="STE21" s="69"/>
      <c r="STF21" s="69"/>
      <c r="STG21" s="69"/>
      <c r="STH21" s="69"/>
      <c r="STI21" s="69"/>
      <c r="STJ21" s="69"/>
      <c r="STK21" s="69"/>
      <c r="STL21" s="69"/>
      <c r="STM21" s="69"/>
      <c r="STN21" s="69"/>
      <c r="STO21" s="69"/>
      <c r="STP21" s="69"/>
      <c r="STQ21" s="69"/>
      <c r="STR21" s="69"/>
      <c r="STS21" s="69"/>
      <c r="STT21" s="69"/>
      <c r="STU21" s="69"/>
      <c r="STV21" s="69"/>
      <c r="STW21" s="69"/>
      <c r="STX21" s="69"/>
      <c r="STY21" s="69"/>
      <c r="STZ21" s="69"/>
      <c r="SUA21" s="69"/>
      <c r="SUB21" s="69"/>
      <c r="SUC21" s="69"/>
      <c r="SUD21" s="69"/>
      <c r="SUE21" s="69"/>
      <c r="SUF21" s="69"/>
      <c r="SUG21" s="69"/>
      <c r="SUH21" s="69"/>
      <c r="SUI21" s="69"/>
      <c r="SUJ21" s="69"/>
      <c r="SUK21" s="69"/>
      <c r="SUL21" s="69"/>
      <c r="SUM21" s="69"/>
      <c r="SUN21" s="69"/>
      <c r="SUO21" s="69"/>
      <c r="SUP21" s="69"/>
      <c r="SUQ21" s="69"/>
      <c r="SUR21" s="69"/>
      <c r="SUS21" s="69"/>
      <c r="SUT21" s="69"/>
      <c r="SUU21" s="69"/>
      <c r="SUV21" s="69"/>
      <c r="SUW21" s="69"/>
      <c r="SUX21" s="69"/>
      <c r="SUY21" s="69"/>
      <c r="SUZ21" s="69"/>
      <c r="SVA21" s="69"/>
      <c r="SVB21" s="69"/>
      <c r="SVC21" s="69"/>
      <c r="SVD21" s="69"/>
      <c r="SVE21" s="69"/>
      <c r="SVF21" s="69"/>
      <c r="SVG21" s="69"/>
      <c r="SVH21" s="69"/>
      <c r="SVI21" s="69"/>
      <c r="SVJ21" s="69"/>
      <c r="SVK21" s="69"/>
      <c r="SVL21" s="69"/>
      <c r="SVM21" s="69"/>
      <c r="SVN21" s="69"/>
      <c r="SVO21" s="69"/>
      <c r="SVP21" s="69"/>
      <c r="SVQ21" s="69"/>
      <c r="SVR21" s="69"/>
      <c r="SVS21" s="69"/>
      <c r="SVT21" s="69"/>
      <c r="SVU21" s="69"/>
      <c r="SVV21" s="69"/>
      <c r="SVW21" s="69"/>
      <c r="SVX21" s="69"/>
      <c r="SVY21" s="69"/>
      <c r="SVZ21" s="69"/>
      <c r="SWA21" s="69"/>
      <c r="SWB21" s="69"/>
      <c r="SWC21" s="69"/>
      <c r="SWD21" s="69"/>
      <c r="SWE21" s="69"/>
      <c r="SWF21" s="69"/>
      <c r="SWG21" s="69"/>
      <c r="SWH21" s="69"/>
      <c r="SWI21" s="69"/>
      <c r="SWJ21" s="69"/>
      <c r="SWK21" s="69"/>
      <c r="SWL21" s="69"/>
      <c r="SWM21" s="69"/>
      <c r="SWN21" s="69"/>
      <c r="SWO21" s="69"/>
      <c r="SWP21" s="69"/>
      <c r="SWQ21" s="69"/>
      <c r="SWR21" s="69"/>
      <c r="SWS21" s="69"/>
      <c r="SWT21" s="69"/>
      <c r="SWU21" s="69"/>
      <c r="SWV21" s="69"/>
      <c r="SWW21" s="69"/>
      <c r="SWX21" s="69"/>
      <c r="SWY21" s="69"/>
      <c r="SWZ21" s="69"/>
      <c r="SXA21" s="69"/>
      <c r="SXB21" s="69"/>
      <c r="SXC21" s="69"/>
      <c r="SXD21" s="69"/>
      <c r="SXE21" s="69"/>
      <c r="SXF21" s="69"/>
      <c r="SXG21" s="69"/>
      <c r="SXH21" s="69"/>
      <c r="SXI21" s="69"/>
      <c r="SXJ21" s="69"/>
      <c r="SXK21" s="69"/>
      <c r="SXL21" s="69"/>
      <c r="SXM21" s="69"/>
      <c r="SXN21" s="69"/>
      <c r="SXO21" s="69"/>
      <c r="SXP21" s="69"/>
      <c r="SXQ21" s="69"/>
      <c r="SXR21" s="69"/>
      <c r="SXS21" s="69"/>
      <c r="SXT21" s="69"/>
      <c r="SXU21" s="69"/>
      <c r="SXV21" s="69"/>
      <c r="SXW21" s="69"/>
      <c r="SXX21" s="69"/>
      <c r="SXY21" s="69"/>
      <c r="SXZ21" s="69"/>
      <c r="SYA21" s="69"/>
      <c r="SYB21" s="69"/>
      <c r="SYC21" s="69"/>
      <c r="SYD21" s="69"/>
      <c r="SYE21" s="69"/>
      <c r="SYF21" s="69"/>
      <c r="SYG21" s="69"/>
      <c r="SYH21" s="69"/>
      <c r="SYI21" s="69"/>
      <c r="SYJ21" s="69"/>
      <c r="SYK21" s="69"/>
      <c r="SYL21" s="69"/>
      <c r="SYM21" s="69"/>
      <c r="SYN21" s="69"/>
      <c r="SYO21" s="69"/>
      <c r="SYP21" s="69"/>
      <c r="SYQ21" s="69"/>
      <c r="SYR21" s="69"/>
      <c r="SYS21" s="69"/>
      <c r="SYT21" s="69"/>
      <c r="SYU21" s="69"/>
      <c r="SYV21" s="69"/>
      <c r="SYW21" s="69"/>
      <c r="SYX21" s="69"/>
      <c r="SYY21" s="69"/>
      <c r="SYZ21" s="69"/>
      <c r="SZA21" s="69"/>
      <c r="SZB21" s="69"/>
      <c r="SZC21" s="69"/>
      <c r="SZD21" s="69"/>
      <c r="SZE21" s="69"/>
      <c r="SZF21" s="69"/>
      <c r="SZG21" s="69"/>
      <c r="SZH21" s="69"/>
      <c r="SZI21" s="69"/>
      <c r="SZJ21" s="69"/>
      <c r="SZK21" s="69"/>
      <c r="SZL21" s="69"/>
      <c r="SZM21" s="69"/>
      <c r="SZN21" s="69"/>
      <c r="SZO21" s="69"/>
      <c r="SZP21" s="69"/>
      <c r="SZQ21" s="69"/>
      <c r="SZR21" s="69"/>
      <c r="SZS21" s="69"/>
      <c r="SZT21" s="69"/>
      <c r="SZU21" s="69"/>
      <c r="SZV21" s="69"/>
      <c r="SZW21" s="69"/>
      <c r="SZX21" s="69"/>
      <c r="SZY21" s="69"/>
      <c r="SZZ21" s="69"/>
      <c r="TAA21" s="69"/>
      <c r="TAB21" s="69"/>
      <c r="TAC21" s="69"/>
      <c r="TAD21" s="69"/>
      <c r="TAE21" s="69"/>
      <c r="TAF21" s="69"/>
      <c r="TAG21" s="69"/>
      <c r="TAH21" s="69"/>
      <c r="TAI21" s="69"/>
      <c r="TAJ21" s="69"/>
      <c r="TAK21" s="69"/>
      <c r="TAL21" s="69"/>
      <c r="TAM21" s="69"/>
      <c r="TAN21" s="69"/>
      <c r="TAO21" s="69"/>
      <c r="TAP21" s="69"/>
      <c r="TAQ21" s="69"/>
      <c r="TAR21" s="69"/>
      <c r="TAS21" s="69"/>
      <c r="TAT21" s="69"/>
      <c r="TAU21" s="69"/>
      <c r="TAV21" s="69"/>
      <c r="TAW21" s="69"/>
      <c r="TAX21" s="69"/>
      <c r="TAY21" s="69"/>
      <c r="TAZ21" s="69"/>
      <c r="TBA21" s="69"/>
      <c r="TBB21" s="69"/>
      <c r="TBC21" s="69"/>
      <c r="TBD21" s="69"/>
      <c r="TBE21" s="69"/>
      <c r="TBF21" s="69"/>
      <c r="TBG21" s="69"/>
      <c r="TBH21" s="69"/>
      <c r="TBI21" s="69"/>
      <c r="TBJ21" s="69"/>
      <c r="TBK21" s="69"/>
      <c r="TBL21" s="69"/>
      <c r="TBM21" s="69"/>
      <c r="TBN21" s="69"/>
      <c r="TBO21" s="69"/>
      <c r="TBP21" s="69"/>
      <c r="TBQ21" s="69"/>
      <c r="TBR21" s="69"/>
      <c r="TBS21" s="69"/>
      <c r="TBT21" s="69"/>
      <c r="TBU21" s="69"/>
      <c r="TBV21" s="69"/>
      <c r="TBW21" s="69"/>
      <c r="TBX21" s="69"/>
      <c r="TBY21" s="69"/>
      <c r="TBZ21" s="69"/>
      <c r="TCA21" s="69"/>
      <c r="TCB21" s="69"/>
      <c r="TCC21" s="69"/>
      <c r="TCD21" s="69"/>
      <c r="TCE21" s="69"/>
      <c r="TCF21" s="69"/>
      <c r="TCG21" s="69"/>
      <c r="TCH21" s="69"/>
      <c r="TCI21" s="69"/>
      <c r="TCJ21" s="69"/>
      <c r="TCK21" s="69"/>
      <c r="TCL21" s="69"/>
      <c r="TCM21" s="69"/>
      <c r="TCN21" s="69"/>
      <c r="TCO21" s="69"/>
      <c r="TCP21" s="69"/>
      <c r="TCQ21" s="69"/>
      <c r="TCR21" s="69"/>
      <c r="TCS21" s="69"/>
      <c r="TCT21" s="69"/>
      <c r="TCU21" s="69"/>
      <c r="TCV21" s="69"/>
      <c r="TCW21" s="69"/>
      <c r="TCX21" s="69"/>
      <c r="TCY21" s="69"/>
      <c r="TCZ21" s="69"/>
      <c r="TDA21" s="69"/>
      <c r="TDB21" s="69"/>
      <c r="TDC21" s="69"/>
      <c r="TDD21" s="69"/>
      <c r="TDE21" s="69"/>
      <c r="TDF21" s="69"/>
      <c r="TDG21" s="69"/>
      <c r="TDH21" s="69"/>
      <c r="TDI21" s="69"/>
      <c r="TDJ21" s="69"/>
      <c r="TDK21" s="69"/>
      <c r="TDL21" s="69"/>
      <c r="TDM21" s="69"/>
      <c r="TDN21" s="69"/>
      <c r="TDO21" s="69"/>
      <c r="TDP21" s="69"/>
      <c r="TDQ21" s="69"/>
      <c r="TDR21" s="69"/>
      <c r="TDS21" s="69"/>
      <c r="TDT21" s="69"/>
      <c r="TDU21" s="69"/>
      <c r="TDV21" s="69"/>
      <c r="TDW21" s="69"/>
      <c r="TDX21" s="69"/>
      <c r="TDY21" s="69"/>
      <c r="TDZ21" s="69"/>
      <c r="TEA21" s="69"/>
      <c r="TEB21" s="69"/>
      <c r="TEC21" s="69"/>
      <c r="TED21" s="69"/>
      <c r="TEE21" s="69"/>
      <c r="TEF21" s="69"/>
      <c r="TEG21" s="69"/>
      <c r="TEH21" s="69"/>
      <c r="TEI21" s="69"/>
      <c r="TEJ21" s="69"/>
      <c r="TEK21" s="69"/>
      <c r="TEL21" s="69"/>
      <c r="TEM21" s="69"/>
      <c r="TEN21" s="69"/>
      <c r="TEO21" s="69"/>
      <c r="TEP21" s="69"/>
      <c r="TEQ21" s="69"/>
      <c r="TER21" s="69"/>
      <c r="TES21" s="69"/>
      <c r="TET21" s="69"/>
      <c r="TEU21" s="69"/>
      <c r="TEV21" s="69"/>
      <c r="TEW21" s="69"/>
      <c r="TEX21" s="69"/>
      <c r="TEY21" s="69"/>
      <c r="TEZ21" s="69"/>
      <c r="TFA21" s="69"/>
      <c r="TFB21" s="69"/>
      <c r="TFC21" s="69"/>
      <c r="TFD21" s="69"/>
      <c r="TFE21" s="69"/>
      <c r="TFF21" s="69"/>
      <c r="TFG21" s="69"/>
      <c r="TFH21" s="69"/>
      <c r="TFI21" s="69"/>
      <c r="TFJ21" s="69"/>
      <c r="TFK21" s="69"/>
      <c r="TFL21" s="69"/>
      <c r="TFM21" s="69"/>
      <c r="TFN21" s="69"/>
      <c r="TFO21" s="69"/>
      <c r="TFP21" s="69"/>
      <c r="TFQ21" s="69"/>
      <c r="TFR21" s="69"/>
      <c r="TFS21" s="69"/>
      <c r="TFT21" s="69"/>
      <c r="TFU21" s="69"/>
      <c r="TFV21" s="69"/>
      <c r="TFW21" s="69"/>
      <c r="TFX21" s="69"/>
      <c r="TFY21" s="69"/>
      <c r="TFZ21" s="69"/>
      <c r="TGA21" s="69"/>
      <c r="TGB21" s="69"/>
      <c r="TGC21" s="69"/>
      <c r="TGD21" s="69"/>
      <c r="TGE21" s="69"/>
      <c r="TGF21" s="69"/>
      <c r="TGG21" s="69"/>
      <c r="TGH21" s="69"/>
      <c r="TGI21" s="69"/>
      <c r="TGJ21" s="69"/>
      <c r="TGK21" s="69"/>
      <c r="TGL21" s="69"/>
      <c r="TGM21" s="69"/>
      <c r="TGN21" s="69"/>
      <c r="TGO21" s="69"/>
      <c r="TGP21" s="69"/>
      <c r="TGQ21" s="69"/>
      <c r="TGR21" s="69"/>
      <c r="TGS21" s="69"/>
      <c r="TGT21" s="69"/>
      <c r="TGU21" s="69"/>
      <c r="TGV21" s="69"/>
      <c r="TGW21" s="69"/>
      <c r="TGX21" s="69"/>
      <c r="TGY21" s="69"/>
      <c r="TGZ21" s="69"/>
      <c r="THA21" s="69"/>
      <c r="THB21" s="69"/>
      <c r="THC21" s="69"/>
      <c r="THD21" s="69"/>
      <c r="THE21" s="69"/>
      <c r="THF21" s="69"/>
      <c r="THG21" s="69"/>
      <c r="THH21" s="69"/>
      <c r="THI21" s="69"/>
      <c r="THJ21" s="69"/>
      <c r="THK21" s="69"/>
      <c r="THL21" s="69"/>
      <c r="THM21" s="69"/>
      <c r="THN21" s="69"/>
      <c r="THO21" s="69"/>
      <c r="THP21" s="69"/>
      <c r="THQ21" s="69"/>
      <c r="THR21" s="69"/>
      <c r="THS21" s="69"/>
      <c r="THT21" s="69"/>
      <c r="THU21" s="69"/>
      <c r="THV21" s="69"/>
      <c r="THW21" s="69"/>
      <c r="THX21" s="69"/>
      <c r="THY21" s="69"/>
      <c r="THZ21" s="69"/>
      <c r="TIA21" s="69"/>
      <c r="TIB21" s="69"/>
      <c r="TIC21" s="69"/>
      <c r="TID21" s="69"/>
      <c r="TIE21" s="69"/>
      <c r="TIF21" s="69"/>
      <c r="TIG21" s="69"/>
      <c r="TIH21" s="69"/>
      <c r="TII21" s="69"/>
      <c r="TIJ21" s="69"/>
      <c r="TIK21" s="69"/>
      <c r="TIL21" s="69"/>
      <c r="TIM21" s="69"/>
      <c r="TIN21" s="69"/>
      <c r="TIO21" s="69"/>
      <c r="TIP21" s="69"/>
      <c r="TIQ21" s="69"/>
      <c r="TIR21" s="69"/>
      <c r="TIS21" s="69"/>
      <c r="TIT21" s="69"/>
      <c r="TIU21" s="69"/>
      <c r="TIV21" s="69"/>
      <c r="TIW21" s="69"/>
      <c r="TIX21" s="69"/>
      <c r="TIY21" s="69"/>
      <c r="TIZ21" s="69"/>
      <c r="TJA21" s="69"/>
      <c r="TJB21" s="69"/>
      <c r="TJC21" s="69"/>
      <c r="TJD21" s="69"/>
      <c r="TJE21" s="69"/>
      <c r="TJF21" s="69"/>
      <c r="TJG21" s="69"/>
      <c r="TJH21" s="69"/>
      <c r="TJI21" s="69"/>
      <c r="TJJ21" s="69"/>
      <c r="TJK21" s="69"/>
      <c r="TJL21" s="69"/>
      <c r="TJM21" s="69"/>
      <c r="TJN21" s="69"/>
      <c r="TJO21" s="69"/>
      <c r="TJP21" s="69"/>
      <c r="TJQ21" s="69"/>
      <c r="TJR21" s="69"/>
      <c r="TJS21" s="69"/>
      <c r="TJT21" s="69"/>
      <c r="TJU21" s="69"/>
      <c r="TJV21" s="69"/>
      <c r="TJW21" s="69"/>
      <c r="TJX21" s="69"/>
      <c r="TJY21" s="69"/>
      <c r="TJZ21" s="69"/>
      <c r="TKA21" s="69"/>
      <c r="TKB21" s="69"/>
      <c r="TKC21" s="69"/>
      <c r="TKD21" s="69"/>
      <c r="TKE21" s="69"/>
      <c r="TKF21" s="69"/>
      <c r="TKG21" s="69"/>
      <c r="TKH21" s="69"/>
      <c r="TKI21" s="69"/>
      <c r="TKJ21" s="69"/>
      <c r="TKK21" s="69"/>
      <c r="TKL21" s="69"/>
      <c r="TKM21" s="69"/>
      <c r="TKN21" s="69"/>
      <c r="TKO21" s="69"/>
      <c r="TKP21" s="69"/>
      <c r="TKQ21" s="69"/>
      <c r="TKR21" s="69"/>
      <c r="TKS21" s="69"/>
      <c r="TKT21" s="69"/>
      <c r="TKU21" s="69"/>
      <c r="TKV21" s="69"/>
      <c r="TKW21" s="69"/>
      <c r="TKX21" s="69"/>
      <c r="TKY21" s="69"/>
      <c r="TKZ21" s="69"/>
      <c r="TLA21" s="69"/>
      <c r="TLB21" s="69"/>
      <c r="TLC21" s="69"/>
      <c r="TLD21" s="69"/>
      <c r="TLE21" s="69"/>
      <c r="TLF21" s="69"/>
      <c r="TLG21" s="69"/>
      <c r="TLH21" s="69"/>
      <c r="TLI21" s="69"/>
      <c r="TLJ21" s="69"/>
      <c r="TLK21" s="69"/>
      <c r="TLL21" s="69"/>
      <c r="TLM21" s="69"/>
      <c r="TLN21" s="69"/>
      <c r="TLO21" s="69"/>
      <c r="TLP21" s="69"/>
      <c r="TLQ21" s="69"/>
      <c r="TLR21" s="69"/>
      <c r="TLS21" s="69"/>
      <c r="TLT21" s="69"/>
      <c r="TLU21" s="69"/>
      <c r="TLV21" s="69"/>
      <c r="TLW21" s="69"/>
      <c r="TLX21" s="69"/>
      <c r="TLY21" s="69"/>
      <c r="TLZ21" s="69"/>
      <c r="TMA21" s="69"/>
      <c r="TMB21" s="69"/>
      <c r="TMC21" s="69"/>
      <c r="TMD21" s="69"/>
      <c r="TME21" s="69"/>
      <c r="TMF21" s="69"/>
      <c r="TMG21" s="69"/>
      <c r="TMH21" s="69"/>
      <c r="TMI21" s="69"/>
      <c r="TMJ21" s="69"/>
      <c r="TMK21" s="69"/>
      <c r="TML21" s="69"/>
      <c r="TMM21" s="69"/>
      <c r="TMN21" s="69"/>
      <c r="TMO21" s="69"/>
      <c r="TMP21" s="69"/>
      <c r="TMQ21" s="69"/>
      <c r="TMR21" s="69"/>
      <c r="TMS21" s="69"/>
      <c r="TMT21" s="69"/>
      <c r="TMU21" s="69"/>
      <c r="TMV21" s="69"/>
      <c r="TMW21" s="69"/>
      <c r="TMX21" s="69"/>
      <c r="TMY21" s="69"/>
      <c r="TMZ21" s="69"/>
      <c r="TNA21" s="69"/>
      <c r="TNB21" s="69"/>
      <c r="TNC21" s="69"/>
      <c r="TND21" s="69"/>
      <c r="TNE21" s="69"/>
      <c r="TNF21" s="69"/>
      <c r="TNG21" s="69"/>
      <c r="TNH21" s="69"/>
      <c r="TNI21" s="69"/>
      <c r="TNJ21" s="69"/>
      <c r="TNK21" s="69"/>
      <c r="TNL21" s="69"/>
      <c r="TNM21" s="69"/>
      <c r="TNN21" s="69"/>
      <c r="TNO21" s="69"/>
      <c r="TNP21" s="69"/>
      <c r="TNQ21" s="69"/>
      <c r="TNR21" s="69"/>
      <c r="TNS21" s="69"/>
      <c r="TNT21" s="69"/>
      <c r="TNU21" s="69"/>
      <c r="TNV21" s="69"/>
      <c r="TNW21" s="69"/>
      <c r="TNX21" s="69"/>
      <c r="TNY21" s="69"/>
      <c r="TNZ21" s="69"/>
      <c r="TOA21" s="69"/>
      <c r="TOB21" s="69"/>
      <c r="TOC21" s="69"/>
      <c r="TOD21" s="69"/>
      <c r="TOE21" s="69"/>
      <c r="TOF21" s="69"/>
      <c r="TOG21" s="69"/>
      <c r="TOH21" s="69"/>
      <c r="TOI21" s="69"/>
      <c r="TOJ21" s="69"/>
      <c r="TOK21" s="69"/>
      <c r="TOL21" s="69"/>
      <c r="TOM21" s="69"/>
      <c r="TON21" s="69"/>
      <c r="TOO21" s="69"/>
      <c r="TOP21" s="69"/>
      <c r="TOQ21" s="69"/>
      <c r="TOR21" s="69"/>
      <c r="TOS21" s="69"/>
      <c r="TOT21" s="69"/>
      <c r="TOU21" s="69"/>
      <c r="TOV21" s="69"/>
      <c r="TOW21" s="69"/>
      <c r="TOX21" s="69"/>
      <c r="TOY21" s="69"/>
      <c r="TOZ21" s="69"/>
      <c r="TPA21" s="69"/>
      <c r="TPB21" s="69"/>
      <c r="TPC21" s="69"/>
      <c r="TPD21" s="69"/>
      <c r="TPE21" s="69"/>
      <c r="TPF21" s="69"/>
      <c r="TPG21" s="69"/>
      <c r="TPH21" s="69"/>
      <c r="TPI21" s="69"/>
      <c r="TPJ21" s="69"/>
      <c r="TPK21" s="69"/>
      <c r="TPL21" s="69"/>
      <c r="TPM21" s="69"/>
      <c r="TPN21" s="69"/>
      <c r="TPO21" s="69"/>
      <c r="TPP21" s="69"/>
      <c r="TPQ21" s="69"/>
      <c r="TPR21" s="69"/>
      <c r="TPS21" s="69"/>
      <c r="TPT21" s="69"/>
      <c r="TPU21" s="69"/>
      <c r="TPV21" s="69"/>
      <c r="TPW21" s="69"/>
      <c r="TPX21" s="69"/>
      <c r="TPY21" s="69"/>
      <c r="TPZ21" s="69"/>
      <c r="TQA21" s="69"/>
      <c r="TQB21" s="69"/>
      <c r="TQC21" s="69"/>
      <c r="TQD21" s="69"/>
      <c r="TQE21" s="69"/>
      <c r="TQF21" s="69"/>
      <c r="TQG21" s="69"/>
      <c r="TQH21" s="69"/>
      <c r="TQI21" s="69"/>
      <c r="TQJ21" s="69"/>
      <c r="TQK21" s="69"/>
      <c r="TQL21" s="69"/>
      <c r="TQM21" s="69"/>
      <c r="TQN21" s="69"/>
      <c r="TQO21" s="69"/>
      <c r="TQP21" s="69"/>
      <c r="TQQ21" s="69"/>
      <c r="TQR21" s="69"/>
      <c r="TQS21" s="69"/>
      <c r="TQT21" s="69"/>
      <c r="TQU21" s="69"/>
      <c r="TQV21" s="69"/>
      <c r="TQW21" s="69"/>
      <c r="TQX21" s="69"/>
      <c r="TQY21" s="69"/>
      <c r="TQZ21" s="69"/>
      <c r="TRA21" s="69"/>
      <c r="TRB21" s="69"/>
      <c r="TRC21" s="69"/>
      <c r="TRD21" s="69"/>
      <c r="TRE21" s="69"/>
      <c r="TRF21" s="69"/>
      <c r="TRG21" s="69"/>
      <c r="TRH21" s="69"/>
      <c r="TRI21" s="69"/>
      <c r="TRJ21" s="69"/>
      <c r="TRK21" s="69"/>
      <c r="TRL21" s="69"/>
      <c r="TRM21" s="69"/>
      <c r="TRN21" s="69"/>
      <c r="TRO21" s="69"/>
      <c r="TRP21" s="69"/>
      <c r="TRQ21" s="69"/>
      <c r="TRR21" s="69"/>
      <c r="TRS21" s="69"/>
      <c r="TRT21" s="69"/>
      <c r="TRU21" s="69"/>
      <c r="TRV21" s="69"/>
      <c r="TRW21" s="69"/>
      <c r="TRX21" s="69"/>
      <c r="TRY21" s="69"/>
      <c r="TRZ21" s="69"/>
      <c r="TSA21" s="69"/>
      <c r="TSB21" s="69"/>
      <c r="TSC21" s="69"/>
      <c r="TSD21" s="69"/>
      <c r="TSE21" s="69"/>
      <c r="TSF21" s="69"/>
      <c r="TSG21" s="69"/>
      <c r="TSH21" s="69"/>
      <c r="TSI21" s="69"/>
      <c r="TSJ21" s="69"/>
      <c r="TSK21" s="69"/>
      <c r="TSL21" s="69"/>
      <c r="TSM21" s="69"/>
      <c r="TSN21" s="69"/>
      <c r="TSO21" s="69"/>
      <c r="TSP21" s="69"/>
      <c r="TSQ21" s="69"/>
      <c r="TSR21" s="69"/>
      <c r="TSS21" s="69"/>
      <c r="TST21" s="69"/>
      <c r="TSU21" s="69"/>
      <c r="TSV21" s="69"/>
      <c r="TSW21" s="69"/>
      <c r="TSX21" s="69"/>
      <c r="TSY21" s="69"/>
      <c r="TSZ21" s="69"/>
      <c r="TTA21" s="69"/>
      <c r="TTB21" s="69"/>
      <c r="TTC21" s="69"/>
      <c r="TTD21" s="69"/>
      <c r="TTE21" s="69"/>
      <c r="TTF21" s="69"/>
      <c r="TTG21" s="69"/>
      <c r="TTH21" s="69"/>
      <c r="TTI21" s="69"/>
      <c r="TTJ21" s="69"/>
      <c r="TTK21" s="69"/>
      <c r="TTL21" s="69"/>
      <c r="TTM21" s="69"/>
      <c r="TTN21" s="69"/>
      <c r="TTO21" s="69"/>
      <c r="TTP21" s="69"/>
      <c r="TTQ21" s="69"/>
      <c r="TTR21" s="69"/>
      <c r="TTS21" s="69"/>
      <c r="TTT21" s="69"/>
      <c r="TTU21" s="69"/>
      <c r="TTV21" s="69"/>
      <c r="TTW21" s="69"/>
      <c r="TTX21" s="69"/>
      <c r="TTY21" s="69"/>
      <c r="TTZ21" s="69"/>
      <c r="TUA21" s="69"/>
      <c r="TUB21" s="69"/>
      <c r="TUC21" s="69"/>
      <c r="TUD21" s="69"/>
      <c r="TUE21" s="69"/>
      <c r="TUF21" s="69"/>
      <c r="TUG21" s="69"/>
      <c r="TUH21" s="69"/>
      <c r="TUI21" s="69"/>
      <c r="TUJ21" s="69"/>
      <c r="TUK21" s="69"/>
      <c r="TUL21" s="69"/>
      <c r="TUM21" s="69"/>
      <c r="TUN21" s="69"/>
      <c r="TUO21" s="69"/>
      <c r="TUP21" s="69"/>
      <c r="TUQ21" s="69"/>
      <c r="TUR21" s="69"/>
      <c r="TUS21" s="69"/>
      <c r="TUT21" s="69"/>
      <c r="TUU21" s="69"/>
      <c r="TUV21" s="69"/>
      <c r="TUW21" s="69"/>
      <c r="TUX21" s="69"/>
      <c r="TUY21" s="69"/>
      <c r="TUZ21" s="69"/>
      <c r="TVA21" s="69"/>
      <c r="TVB21" s="69"/>
      <c r="TVC21" s="69"/>
      <c r="TVD21" s="69"/>
      <c r="TVE21" s="69"/>
      <c r="TVF21" s="69"/>
      <c r="TVG21" s="69"/>
      <c r="TVH21" s="69"/>
      <c r="TVI21" s="69"/>
      <c r="TVJ21" s="69"/>
      <c r="TVK21" s="69"/>
      <c r="TVL21" s="69"/>
      <c r="TVM21" s="69"/>
      <c r="TVN21" s="69"/>
      <c r="TVO21" s="69"/>
      <c r="TVP21" s="69"/>
      <c r="TVQ21" s="69"/>
      <c r="TVR21" s="69"/>
      <c r="TVS21" s="69"/>
      <c r="TVT21" s="69"/>
      <c r="TVU21" s="69"/>
      <c r="TVV21" s="69"/>
      <c r="TVW21" s="69"/>
      <c r="TVX21" s="69"/>
      <c r="TVY21" s="69"/>
      <c r="TVZ21" s="69"/>
      <c r="TWA21" s="69"/>
      <c r="TWB21" s="69"/>
      <c r="TWC21" s="69"/>
      <c r="TWD21" s="69"/>
      <c r="TWE21" s="69"/>
      <c r="TWF21" s="69"/>
      <c r="TWG21" s="69"/>
      <c r="TWH21" s="69"/>
      <c r="TWI21" s="69"/>
      <c r="TWJ21" s="69"/>
      <c r="TWK21" s="69"/>
      <c r="TWL21" s="69"/>
      <c r="TWM21" s="69"/>
      <c r="TWN21" s="69"/>
      <c r="TWO21" s="69"/>
      <c r="TWP21" s="69"/>
      <c r="TWQ21" s="69"/>
      <c r="TWR21" s="69"/>
      <c r="TWS21" s="69"/>
      <c r="TWT21" s="69"/>
      <c r="TWU21" s="69"/>
      <c r="TWV21" s="69"/>
      <c r="TWW21" s="69"/>
      <c r="TWX21" s="69"/>
      <c r="TWY21" s="69"/>
      <c r="TWZ21" s="69"/>
      <c r="TXA21" s="69"/>
      <c r="TXB21" s="69"/>
      <c r="TXC21" s="69"/>
      <c r="TXD21" s="69"/>
      <c r="TXE21" s="69"/>
      <c r="TXF21" s="69"/>
      <c r="TXG21" s="69"/>
      <c r="TXH21" s="69"/>
      <c r="TXI21" s="69"/>
      <c r="TXJ21" s="69"/>
      <c r="TXK21" s="69"/>
      <c r="TXL21" s="69"/>
      <c r="TXM21" s="69"/>
      <c r="TXN21" s="69"/>
      <c r="TXO21" s="69"/>
      <c r="TXP21" s="69"/>
      <c r="TXQ21" s="69"/>
      <c r="TXR21" s="69"/>
      <c r="TXS21" s="69"/>
      <c r="TXT21" s="69"/>
      <c r="TXU21" s="69"/>
      <c r="TXV21" s="69"/>
      <c r="TXW21" s="69"/>
      <c r="TXX21" s="69"/>
      <c r="TXY21" s="69"/>
      <c r="TXZ21" s="69"/>
      <c r="TYA21" s="69"/>
      <c r="TYB21" s="69"/>
      <c r="TYC21" s="69"/>
      <c r="TYD21" s="69"/>
      <c r="TYE21" s="69"/>
      <c r="TYF21" s="69"/>
      <c r="TYG21" s="69"/>
      <c r="TYH21" s="69"/>
      <c r="TYI21" s="69"/>
      <c r="TYJ21" s="69"/>
      <c r="TYK21" s="69"/>
      <c r="TYL21" s="69"/>
      <c r="TYM21" s="69"/>
      <c r="TYN21" s="69"/>
      <c r="TYO21" s="69"/>
      <c r="TYP21" s="69"/>
      <c r="TYQ21" s="69"/>
      <c r="TYR21" s="69"/>
      <c r="TYS21" s="69"/>
      <c r="TYT21" s="69"/>
      <c r="TYU21" s="69"/>
      <c r="TYV21" s="69"/>
      <c r="TYW21" s="69"/>
      <c r="TYX21" s="69"/>
      <c r="TYY21" s="69"/>
      <c r="TYZ21" s="69"/>
      <c r="TZA21" s="69"/>
      <c r="TZB21" s="69"/>
      <c r="TZC21" s="69"/>
      <c r="TZD21" s="69"/>
      <c r="TZE21" s="69"/>
      <c r="TZF21" s="69"/>
      <c r="TZG21" s="69"/>
      <c r="TZH21" s="69"/>
      <c r="TZI21" s="69"/>
      <c r="TZJ21" s="69"/>
      <c r="TZK21" s="69"/>
      <c r="TZL21" s="69"/>
      <c r="TZM21" s="69"/>
      <c r="TZN21" s="69"/>
      <c r="TZO21" s="69"/>
      <c r="TZP21" s="69"/>
      <c r="TZQ21" s="69"/>
      <c r="TZR21" s="69"/>
      <c r="TZS21" s="69"/>
      <c r="TZT21" s="69"/>
      <c r="TZU21" s="69"/>
      <c r="TZV21" s="69"/>
      <c r="TZW21" s="69"/>
      <c r="TZX21" s="69"/>
      <c r="TZY21" s="69"/>
      <c r="TZZ21" s="69"/>
      <c r="UAA21" s="69"/>
      <c r="UAB21" s="69"/>
      <c r="UAC21" s="69"/>
      <c r="UAD21" s="69"/>
      <c r="UAE21" s="69"/>
      <c r="UAF21" s="69"/>
      <c r="UAG21" s="69"/>
      <c r="UAH21" s="69"/>
      <c r="UAI21" s="69"/>
      <c r="UAJ21" s="69"/>
      <c r="UAK21" s="69"/>
      <c r="UAL21" s="69"/>
      <c r="UAM21" s="69"/>
      <c r="UAN21" s="69"/>
      <c r="UAO21" s="69"/>
      <c r="UAP21" s="69"/>
      <c r="UAQ21" s="69"/>
      <c r="UAR21" s="69"/>
      <c r="UAS21" s="69"/>
      <c r="UAT21" s="69"/>
      <c r="UAU21" s="69"/>
      <c r="UAV21" s="69"/>
      <c r="UAW21" s="69"/>
      <c r="UAX21" s="69"/>
      <c r="UAY21" s="69"/>
      <c r="UAZ21" s="69"/>
      <c r="UBA21" s="69"/>
      <c r="UBB21" s="69"/>
      <c r="UBC21" s="69"/>
      <c r="UBD21" s="69"/>
      <c r="UBE21" s="69"/>
      <c r="UBF21" s="69"/>
      <c r="UBG21" s="69"/>
      <c r="UBH21" s="69"/>
      <c r="UBI21" s="69"/>
      <c r="UBJ21" s="69"/>
      <c r="UBK21" s="69"/>
      <c r="UBL21" s="69"/>
      <c r="UBM21" s="69"/>
      <c r="UBN21" s="69"/>
      <c r="UBO21" s="69"/>
      <c r="UBP21" s="69"/>
      <c r="UBQ21" s="69"/>
      <c r="UBR21" s="69"/>
      <c r="UBS21" s="69"/>
      <c r="UBT21" s="69"/>
      <c r="UBU21" s="69"/>
      <c r="UBV21" s="69"/>
      <c r="UBW21" s="69"/>
      <c r="UBX21" s="69"/>
      <c r="UBY21" s="69"/>
      <c r="UBZ21" s="69"/>
      <c r="UCA21" s="69"/>
      <c r="UCB21" s="69"/>
      <c r="UCC21" s="69"/>
      <c r="UCD21" s="69"/>
      <c r="UCE21" s="69"/>
      <c r="UCF21" s="69"/>
      <c r="UCG21" s="69"/>
      <c r="UCH21" s="69"/>
      <c r="UCI21" s="69"/>
      <c r="UCJ21" s="69"/>
      <c r="UCK21" s="69"/>
      <c r="UCL21" s="69"/>
      <c r="UCM21" s="69"/>
      <c r="UCN21" s="69"/>
      <c r="UCO21" s="69"/>
      <c r="UCP21" s="69"/>
      <c r="UCQ21" s="69"/>
      <c r="UCR21" s="69"/>
      <c r="UCS21" s="69"/>
      <c r="UCT21" s="69"/>
      <c r="UCU21" s="69"/>
      <c r="UCV21" s="69"/>
      <c r="UCW21" s="69"/>
      <c r="UCX21" s="69"/>
      <c r="UCY21" s="69"/>
      <c r="UCZ21" s="69"/>
      <c r="UDA21" s="69"/>
      <c r="UDB21" s="69"/>
      <c r="UDC21" s="69"/>
      <c r="UDD21" s="69"/>
      <c r="UDE21" s="69"/>
      <c r="UDF21" s="69"/>
      <c r="UDG21" s="69"/>
      <c r="UDH21" s="69"/>
      <c r="UDI21" s="69"/>
      <c r="UDJ21" s="69"/>
      <c r="UDK21" s="69"/>
      <c r="UDL21" s="69"/>
      <c r="UDM21" s="69"/>
      <c r="UDN21" s="69"/>
      <c r="UDO21" s="69"/>
      <c r="UDP21" s="69"/>
      <c r="UDQ21" s="69"/>
      <c r="UDR21" s="69"/>
      <c r="UDS21" s="69"/>
      <c r="UDT21" s="69"/>
      <c r="UDU21" s="69"/>
      <c r="UDV21" s="69"/>
      <c r="UDW21" s="69"/>
      <c r="UDX21" s="69"/>
      <c r="UDY21" s="69"/>
      <c r="UDZ21" s="69"/>
      <c r="UEA21" s="69"/>
      <c r="UEB21" s="69"/>
      <c r="UEC21" s="69"/>
      <c r="UED21" s="69"/>
      <c r="UEE21" s="69"/>
      <c r="UEF21" s="69"/>
      <c r="UEG21" s="69"/>
      <c r="UEH21" s="69"/>
      <c r="UEI21" s="69"/>
      <c r="UEJ21" s="69"/>
      <c r="UEK21" s="69"/>
      <c r="UEL21" s="69"/>
      <c r="UEM21" s="69"/>
      <c r="UEN21" s="69"/>
      <c r="UEO21" s="69"/>
      <c r="UEP21" s="69"/>
      <c r="UEQ21" s="69"/>
      <c r="UER21" s="69"/>
      <c r="UES21" s="69"/>
      <c r="UET21" s="69"/>
      <c r="UEU21" s="69"/>
      <c r="UEV21" s="69"/>
      <c r="UEW21" s="69"/>
      <c r="UEX21" s="69"/>
      <c r="UEY21" s="69"/>
      <c r="UEZ21" s="69"/>
      <c r="UFA21" s="69"/>
      <c r="UFB21" s="69"/>
      <c r="UFC21" s="69"/>
      <c r="UFD21" s="69"/>
      <c r="UFE21" s="69"/>
      <c r="UFF21" s="69"/>
      <c r="UFG21" s="69"/>
      <c r="UFH21" s="69"/>
      <c r="UFI21" s="69"/>
      <c r="UFJ21" s="69"/>
      <c r="UFK21" s="69"/>
      <c r="UFL21" s="69"/>
      <c r="UFM21" s="69"/>
      <c r="UFN21" s="69"/>
      <c r="UFO21" s="69"/>
      <c r="UFP21" s="69"/>
      <c r="UFQ21" s="69"/>
      <c r="UFR21" s="69"/>
      <c r="UFS21" s="69"/>
      <c r="UFT21" s="69"/>
      <c r="UFU21" s="69"/>
      <c r="UFV21" s="69"/>
      <c r="UFW21" s="69"/>
      <c r="UFX21" s="69"/>
      <c r="UFY21" s="69"/>
      <c r="UFZ21" s="69"/>
      <c r="UGA21" s="69"/>
      <c r="UGB21" s="69"/>
      <c r="UGC21" s="69"/>
      <c r="UGD21" s="69"/>
      <c r="UGE21" s="69"/>
      <c r="UGF21" s="69"/>
      <c r="UGG21" s="69"/>
      <c r="UGH21" s="69"/>
      <c r="UGI21" s="69"/>
      <c r="UGJ21" s="69"/>
      <c r="UGK21" s="69"/>
      <c r="UGL21" s="69"/>
      <c r="UGM21" s="69"/>
      <c r="UGN21" s="69"/>
      <c r="UGO21" s="69"/>
      <c r="UGP21" s="69"/>
      <c r="UGQ21" s="69"/>
      <c r="UGR21" s="69"/>
      <c r="UGS21" s="69"/>
      <c r="UGT21" s="69"/>
      <c r="UGU21" s="69"/>
      <c r="UGV21" s="69"/>
      <c r="UGW21" s="69"/>
      <c r="UGX21" s="69"/>
      <c r="UGY21" s="69"/>
      <c r="UGZ21" s="69"/>
      <c r="UHA21" s="69"/>
      <c r="UHB21" s="69"/>
      <c r="UHC21" s="69"/>
      <c r="UHD21" s="69"/>
      <c r="UHE21" s="69"/>
      <c r="UHF21" s="69"/>
      <c r="UHG21" s="69"/>
      <c r="UHH21" s="69"/>
      <c r="UHI21" s="69"/>
      <c r="UHJ21" s="69"/>
      <c r="UHK21" s="69"/>
      <c r="UHL21" s="69"/>
      <c r="UHM21" s="69"/>
      <c r="UHN21" s="69"/>
      <c r="UHO21" s="69"/>
      <c r="UHP21" s="69"/>
      <c r="UHQ21" s="69"/>
      <c r="UHR21" s="69"/>
      <c r="UHS21" s="69"/>
      <c r="UHT21" s="69"/>
      <c r="UHU21" s="69"/>
      <c r="UHV21" s="69"/>
      <c r="UHW21" s="69"/>
      <c r="UHX21" s="69"/>
      <c r="UHY21" s="69"/>
      <c r="UHZ21" s="69"/>
      <c r="UIA21" s="69"/>
      <c r="UIB21" s="69"/>
      <c r="UIC21" s="69"/>
      <c r="UID21" s="69"/>
      <c r="UIE21" s="69"/>
      <c r="UIF21" s="69"/>
      <c r="UIG21" s="69"/>
      <c r="UIH21" s="69"/>
      <c r="UII21" s="69"/>
      <c r="UIJ21" s="69"/>
      <c r="UIK21" s="69"/>
      <c r="UIL21" s="69"/>
      <c r="UIM21" s="69"/>
      <c r="UIN21" s="69"/>
      <c r="UIO21" s="69"/>
      <c r="UIP21" s="69"/>
      <c r="UIQ21" s="69"/>
      <c r="UIR21" s="69"/>
      <c r="UIS21" s="69"/>
      <c r="UIT21" s="69"/>
      <c r="UIU21" s="69"/>
      <c r="UIV21" s="69"/>
      <c r="UIW21" s="69"/>
      <c r="UIX21" s="69"/>
      <c r="UIY21" s="69"/>
      <c r="UIZ21" s="69"/>
      <c r="UJA21" s="69"/>
      <c r="UJB21" s="69"/>
      <c r="UJC21" s="69"/>
      <c r="UJD21" s="69"/>
      <c r="UJE21" s="69"/>
      <c r="UJF21" s="69"/>
      <c r="UJG21" s="69"/>
      <c r="UJH21" s="69"/>
      <c r="UJI21" s="69"/>
      <c r="UJJ21" s="69"/>
      <c r="UJK21" s="69"/>
      <c r="UJL21" s="69"/>
      <c r="UJM21" s="69"/>
      <c r="UJN21" s="69"/>
      <c r="UJO21" s="69"/>
      <c r="UJP21" s="69"/>
      <c r="UJQ21" s="69"/>
      <c r="UJR21" s="69"/>
      <c r="UJS21" s="69"/>
      <c r="UJT21" s="69"/>
      <c r="UJU21" s="69"/>
      <c r="UJV21" s="69"/>
      <c r="UJW21" s="69"/>
      <c r="UJX21" s="69"/>
      <c r="UJY21" s="69"/>
      <c r="UJZ21" s="69"/>
      <c r="UKA21" s="69"/>
      <c r="UKB21" s="69"/>
      <c r="UKC21" s="69"/>
      <c r="UKD21" s="69"/>
      <c r="UKE21" s="69"/>
      <c r="UKF21" s="69"/>
      <c r="UKG21" s="69"/>
      <c r="UKH21" s="69"/>
      <c r="UKI21" s="69"/>
      <c r="UKJ21" s="69"/>
      <c r="UKK21" s="69"/>
      <c r="UKL21" s="69"/>
      <c r="UKM21" s="69"/>
      <c r="UKN21" s="69"/>
      <c r="UKO21" s="69"/>
      <c r="UKP21" s="69"/>
      <c r="UKQ21" s="69"/>
      <c r="UKR21" s="69"/>
      <c r="UKS21" s="69"/>
      <c r="UKT21" s="69"/>
      <c r="UKU21" s="69"/>
      <c r="UKV21" s="69"/>
      <c r="UKW21" s="69"/>
      <c r="UKX21" s="69"/>
      <c r="UKY21" s="69"/>
      <c r="UKZ21" s="69"/>
      <c r="ULA21" s="69"/>
      <c r="ULB21" s="69"/>
      <c r="ULC21" s="69"/>
      <c r="ULD21" s="69"/>
      <c r="ULE21" s="69"/>
      <c r="ULF21" s="69"/>
      <c r="ULG21" s="69"/>
      <c r="ULH21" s="69"/>
      <c r="ULI21" s="69"/>
      <c r="ULJ21" s="69"/>
      <c r="ULK21" s="69"/>
      <c r="ULL21" s="69"/>
      <c r="ULM21" s="69"/>
      <c r="ULN21" s="69"/>
      <c r="ULO21" s="69"/>
      <c r="ULP21" s="69"/>
      <c r="ULQ21" s="69"/>
      <c r="ULR21" s="69"/>
      <c r="ULS21" s="69"/>
      <c r="ULT21" s="69"/>
      <c r="ULU21" s="69"/>
      <c r="ULV21" s="69"/>
      <c r="ULW21" s="69"/>
      <c r="ULX21" s="69"/>
      <c r="ULY21" s="69"/>
      <c r="ULZ21" s="69"/>
      <c r="UMA21" s="69"/>
      <c r="UMB21" s="69"/>
      <c r="UMC21" s="69"/>
      <c r="UMD21" s="69"/>
      <c r="UME21" s="69"/>
      <c r="UMF21" s="69"/>
      <c r="UMG21" s="69"/>
      <c r="UMH21" s="69"/>
      <c r="UMI21" s="69"/>
      <c r="UMJ21" s="69"/>
      <c r="UMK21" s="69"/>
      <c r="UML21" s="69"/>
      <c r="UMM21" s="69"/>
      <c r="UMN21" s="69"/>
      <c r="UMO21" s="69"/>
      <c r="UMP21" s="69"/>
      <c r="UMQ21" s="69"/>
      <c r="UMR21" s="69"/>
      <c r="UMS21" s="69"/>
      <c r="UMT21" s="69"/>
      <c r="UMU21" s="69"/>
      <c r="UMV21" s="69"/>
      <c r="UMW21" s="69"/>
      <c r="UMX21" s="69"/>
      <c r="UMY21" s="69"/>
      <c r="UMZ21" s="69"/>
      <c r="UNA21" s="69"/>
      <c r="UNB21" s="69"/>
      <c r="UNC21" s="69"/>
      <c r="UND21" s="69"/>
      <c r="UNE21" s="69"/>
      <c r="UNF21" s="69"/>
      <c r="UNG21" s="69"/>
      <c r="UNH21" s="69"/>
      <c r="UNI21" s="69"/>
      <c r="UNJ21" s="69"/>
      <c r="UNK21" s="69"/>
      <c r="UNL21" s="69"/>
      <c r="UNM21" s="69"/>
      <c r="UNN21" s="69"/>
      <c r="UNO21" s="69"/>
      <c r="UNP21" s="69"/>
      <c r="UNQ21" s="69"/>
      <c r="UNR21" s="69"/>
      <c r="UNS21" s="69"/>
      <c r="UNT21" s="69"/>
      <c r="UNU21" s="69"/>
      <c r="UNV21" s="69"/>
      <c r="UNW21" s="69"/>
      <c r="UNX21" s="69"/>
      <c r="UNY21" s="69"/>
      <c r="UNZ21" s="69"/>
      <c r="UOA21" s="69"/>
      <c r="UOB21" s="69"/>
      <c r="UOC21" s="69"/>
      <c r="UOD21" s="69"/>
      <c r="UOE21" s="69"/>
      <c r="UOF21" s="69"/>
      <c r="UOG21" s="69"/>
      <c r="UOH21" s="69"/>
      <c r="UOI21" s="69"/>
      <c r="UOJ21" s="69"/>
      <c r="UOK21" s="69"/>
      <c r="UOL21" s="69"/>
      <c r="UOM21" s="69"/>
      <c r="UON21" s="69"/>
      <c r="UOO21" s="69"/>
      <c r="UOP21" s="69"/>
      <c r="UOQ21" s="69"/>
      <c r="UOR21" s="69"/>
      <c r="UOS21" s="69"/>
      <c r="UOT21" s="69"/>
      <c r="UOU21" s="69"/>
      <c r="UOV21" s="69"/>
      <c r="UOW21" s="69"/>
      <c r="UOX21" s="69"/>
      <c r="UOY21" s="69"/>
      <c r="UOZ21" s="69"/>
      <c r="UPA21" s="69"/>
      <c r="UPB21" s="69"/>
      <c r="UPC21" s="69"/>
      <c r="UPD21" s="69"/>
      <c r="UPE21" s="69"/>
      <c r="UPF21" s="69"/>
      <c r="UPG21" s="69"/>
      <c r="UPH21" s="69"/>
      <c r="UPI21" s="69"/>
      <c r="UPJ21" s="69"/>
      <c r="UPK21" s="69"/>
      <c r="UPL21" s="69"/>
      <c r="UPM21" s="69"/>
      <c r="UPN21" s="69"/>
      <c r="UPO21" s="69"/>
      <c r="UPP21" s="69"/>
      <c r="UPQ21" s="69"/>
      <c r="UPR21" s="69"/>
      <c r="UPS21" s="69"/>
      <c r="UPT21" s="69"/>
      <c r="UPU21" s="69"/>
      <c r="UPV21" s="69"/>
      <c r="UPW21" s="69"/>
      <c r="UPX21" s="69"/>
      <c r="UPY21" s="69"/>
      <c r="UPZ21" s="69"/>
      <c r="UQA21" s="69"/>
      <c r="UQB21" s="69"/>
      <c r="UQC21" s="69"/>
      <c r="UQD21" s="69"/>
      <c r="UQE21" s="69"/>
      <c r="UQF21" s="69"/>
      <c r="UQG21" s="69"/>
      <c r="UQH21" s="69"/>
      <c r="UQI21" s="69"/>
      <c r="UQJ21" s="69"/>
      <c r="UQK21" s="69"/>
      <c r="UQL21" s="69"/>
      <c r="UQM21" s="69"/>
      <c r="UQN21" s="69"/>
      <c r="UQO21" s="69"/>
      <c r="UQP21" s="69"/>
      <c r="UQQ21" s="69"/>
      <c r="UQR21" s="69"/>
      <c r="UQS21" s="69"/>
      <c r="UQT21" s="69"/>
      <c r="UQU21" s="69"/>
      <c r="UQV21" s="69"/>
      <c r="UQW21" s="69"/>
      <c r="UQX21" s="69"/>
      <c r="UQY21" s="69"/>
      <c r="UQZ21" s="69"/>
      <c r="URA21" s="69"/>
      <c r="URB21" s="69"/>
      <c r="URC21" s="69"/>
      <c r="URD21" s="69"/>
      <c r="URE21" s="69"/>
      <c r="URF21" s="69"/>
      <c r="URG21" s="69"/>
      <c r="URH21" s="69"/>
      <c r="URI21" s="69"/>
      <c r="URJ21" s="69"/>
      <c r="URK21" s="69"/>
      <c r="URL21" s="69"/>
      <c r="URM21" s="69"/>
      <c r="URN21" s="69"/>
      <c r="URO21" s="69"/>
      <c r="URP21" s="69"/>
      <c r="URQ21" s="69"/>
      <c r="URR21" s="69"/>
      <c r="URS21" s="69"/>
      <c r="URT21" s="69"/>
      <c r="URU21" s="69"/>
      <c r="URV21" s="69"/>
      <c r="URW21" s="69"/>
      <c r="URX21" s="69"/>
      <c r="URY21" s="69"/>
      <c r="URZ21" s="69"/>
      <c r="USA21" s="69"/>
      <c r="USB21" s="69"/>
      <c r="USC21" s="69"/>
      <c r="USD21" s="69"/>
      <c r="USE21" s="69"/>
      <c r="USF21" s="69"/>
      <c r="USG21" s="69"/>
      <c r="USH21" s="69"/>
      <c r="USI21" s="69"/>
      <c r="USJ21" s="69"/>
      <c r="USK21" s="69"/>
      <c r="USL21" s="69"/>
      <c r="USM21" s="69"/>
      <c r="USN21" s="69"/>
      <c r="USO21" s="69"/>
      <c r="USP21" s="69"/>
      <c r="USQ21" s="69"/>
      <c r="USR21" s="69"/>
      <c r="USS21" s="69"/>
      <c r="UST21" s="69"/>
      <c r="USU21" s="69"/>
      <c r="USV21" s="69"/>
      <c r="USW21" s="69"/>
      <c r="USX21" s="69"/>
      <c r="USY21" s="69"/>
      <c r="USZ21" s="69"/>
      <c r="UTA21" s="69"/>
      <c r="UTB21" s="69"/>
      <c r="UTC21" s="69"/>
      <c r="UTD21" s="69"/>
      <c r="UTE21" s="69"/>
      <c r="UTF21" s="69"/>
      <c r="UTG21" s="69"/>
      <c r="UTH21" s="69"/>
      <c r="UTI21" s="69"/>
      <c r="UTJ21" s="69"/>
      <c r="UTK21" s="69"/>
      <c r="UTL21" s="69"/>
      <c r="UTM21" s="69"/>
      <c r="UTN21" s="69"/>
      <c r="UTO21" s="69"/>
      <c r="UTP21" s="69"/>
      <c r="UTQ21" s="69"/>
      <c r="UTR21" s="69"/>
      <c r="UTS21" s="69"/>
      <c r="UTT21" s="69"/>
      <c r="UTU21" s="69"/>
      <c r="UTV21" s="69"/>
      <c r="UTW21" s="69"/>
      <c r="UTX21" s="69"/>
      <c r="UTY21" s="69"/>
      <c r="UTZ21" s="69"/>
      <c r="UUA21" s="69"/>
      <c r="UUB21" s="69"/>
      <c r="UUC21" s="69"/>
      <c r="UUD21" s="69"/>
      <c r="UUE21" s="69"/>
      <c r="UUF21" s="69"/>
      <c r="UUG21" s="69"/>
      <c r="UUH21" s="69"/>
      <c r="UUI21" s="69"/>
      <c r="UUJ21" s="69"/>
      <c r="UUK21" s="69"/>
      <c r="UUL21" s="69"/>
      <c r="UUM21" s="69"/>
      <c r="UUN21" s="69"/>
      <c r="UUO21" s="69"/>
      <c r="UUP21" s="69"/>
      <c r="UUQ21" s="69"/>
      <c r="UUR21" s="69"/>
      <c r="UUS21" s="69"/>
      <c r="UUT21" s="69"/>
      <c r="UUU21" s="69"/>
      <c r="UUV21" s="69"/>
      <c r="UUW21" s="69"/>
      <c r="UUX21" s="69"/>
      <c r="UUY21" s="69"/>
      <c r="UUZ21" s="69"/>
      <c r="UVA21" s="69"/>
      <c r="UVB21" s="69"/>
      <c r="UVC21" s="69"/>
      <c r="UVD21" s="69"/>
      <c r="UVE21" s="69"/>
      <c r="UVF21" s="69"/>
      <c r="UVG21" s="69"/>
      <c r="UVH21" s="69"/>
      <c r="UVI21" s="69"/>
      <c r="UVJ21" s="69"/>
      <c r="UVK21" s="69"/>
      <c r="UVL21" s="69"/>
      <c r="UVM21" s="69"/>
      <c r="UVN21" s="69"/>
      <c r="UVO21" s="69"/>
      <c r="UVP21" s="69"/>
      <c r="UVQ21" s="69"/>
      <c r="UVR21" s="69"/>
      <c r="UVS21" s="69"/>
      <c r="UVT21" s="69"/>
      <c r="UVU21" s="69"/>
      <c r="UVV21" s="69"/>
      <c r="UVW21" s="69"/>
      <c r="UVX21" s="69"/>
      <c r="UVY21" s="69"/>
      <c r="UVZ21" s="69"/>
      <c r="UWA21" s="69"/>
      <c r="UWB21" s="69"/>
      <c r="UWC21" s="69"/>
      <c r="UWD21" s="69"/>
      <c r="UWE21" s="69"/>
      <c r="UWF21" s="69"/>
      <c r="UWG21" s="69"/>
      <c r="UWH21" s="69"/>
      <c r="UWI21" s="69"/>
      <c r="UWJ21" s="69"/>
      <c r="UWK21" s="69"/>
      <c r="UWL21" s="69"/>
      <c r="UWM21" s="69"/>
      <c r="UWN21" s="69"/>
      <c r="UWO21" s="69"/>
      <c r="UWP21" s="69"/>
      <c r="UWQ21" s="69"/>
      <c r="UWR21" s="69"/>
      <c r="UWS21" s="69"/>
      <c r="UWT21" s="69"/>
      <c r="UWU21" s="69"/>
      <c r="UWV21" s="69"/>
      <c r="UWW21" s="69"/>
      <c r="UWX21" s="69"/>
      <c r="UWY21" s="69"/>
      <c r="UWZ21" s="69"/>
      <c r="UXA21" s="69"/>
      <c r="UXB21" s="69"/>
      <c r="UXC21" s="69"/>
      <c r="UXD21" s="69"/>
      <c r="UXE21" s="69"/>
      <c r="UXF21" s="69"/>
      <c r="UXG21" s="69"/>
      <c r="UXH21" s="69"/>
      <c r="UXI21" s="69"/>
      <c r="UXJ21" s="69"/>
      <c r="UXK21" s="69"/>
      <c r="UXL21" s="69"/>
      <c r="UXM21" s="69"/>
      <c r="UXN21" s="69"/>
      <c r="UXO21" s="69"/>
      <c r="UXP21" s="69"/>
      <c r="UXQ21" s="69"/>
      <c r="UXR21" s="69"/>
      <c r="UXS21" s="69"/>
      <c r="UXT21" s="69"/>
      <c r="UXU21" s="69"/>
      <c r="UXV21" s="69"/>
      <c r="UXW21" s="69"/>
      <c r="UXX21" s="69"/>
      <c r="UXY21" s="69"/>
      <c r="UXZ21" s="69"/>
      <c r="UYA21" s="69"/>
      <c r="UYB21" s="69"/>
      <c r="UYC21" s="69"/>
      <c r="UYD21" s="69"/>
      <c r="UYE21" s="69"/>
      <c r="UYF21" s="69"/>
      <c r="UYG21" s="69"/>
      <c r="UYH21" s="69"/>
      <c r="UYI21" s="69"/>
      <c r="UYJ21" s="69"/>
      <c r="UYK21" s="69"/>
      <c r="UYL21" s="69"/>
      <c r="UYM21" s="69"/>
      <c r="UYN21" s="69"/>
      <c r="UYO21" s="69"/>
      <c r="UYP21" s="69"/>
      <c r="UYQ21" s="69"/>
      <c r="UYR21" s="69"/>
      <c r="UYS21" s="69"/>
      <c r="UYT21" s="69"/>
      <c r="UYU21" s="69"/>
      <c r="UYV21" s="69"/>
      <c r="UYW21" s="69"/>
      <c r="UYX21" s="69"/>
      <c r="UYY21" s="69"/>
      <c r="UYZ21" s="69"/>
      <c r="UZA21" s="69"/>
      <c r="UZB21" s="69"/>
      <c r="UZC21" s="69"/>
      <c r="UZD21" s="69"/>
      <c r="UZE21" s="69"/>
      <c r="UZF21" s="69"/>
      <c r="UZG21" s="69"/>
      <c r="UZH21" s="69"/>
      <c r="UZI21" s="69"/>
      <c r="UZJ21" s="69"/>
      <c r="UZK21" s="69"/>
      <c r="UZL21" s="69"/>
      <c r="UZM21" s="69"/>
      <c r="UZN21" s="69"/>
      <c r="UZO21" s="69"/>
      <c r="UZP21" s="69"/>
      <c r="UZQ21" s="69"/>
      <c r="UZR21" s="69"/>
      <c r="UZS21" s="69"/>
      <c r="UZT21" s="69"/>
      <c r="UZU21" s="69"/>
      <c r="UZV21" s="69"/>
      <c r="UZW21" s="69"/>
      <c r="UZX21" s="69"/>
      <c r="UZY21" s="69"/>
      <c r="UZZ21" s="69"/>
      <c r="VAA21" s="69"/>
      <c r="VAB21" s="69"/>
      <c r="VAC21" s="69"/>
      <c r="VAD21" s="69"/>
      <c r="VAE21" s="69"/>
      <c r="VAF21" s="69"/>
      <c r="VAG21" s="69"/>
      <c r="VAH21" s="69"/>
      <c r="VAI21" s="69"/>
      <c r="VAJ21" s="69"/>
      <c r="VAK21" s="69"/>
      <c r="VAL21" s="69"/>
      <c r="VAM21" s="69"/>
      <c r="VAN21" s="69"/>
      <c r="VAO21" s="69"/>
      <c r="VAP21" s="69"/>
      <c r="VAQ21" s="69"/>
      <c r="VAR21" s="69"/>
      <c r="VAS21" s="69"/>
      <c r="VAT21" s="69"/>
      <c r="VAU21" s="69"/>
      <c r="VAV21" s="69"/>
      <c r="VAW21" s="69"/>
      <c r="VAX21" s="69"/>
      <c r="VAY21" s="69"/>
      <c r="VAZ21" s="69"/>
      <c r="VBA21" s="69"/>
      <c r="VBB21" s="69"/>
      <c r="VBC21" s="69"/>
      <c r="VBD21" s="69"/>
      <c r="VBE21" s="69"/>
      <c r="VBF21" s="69"/>
      <c r="VBG21" s="69"/>
      <c r="VBH21" s="69"/>
      <c r="VBI21" s="69"/>
      <c r="VBJ21" s="69"/>
      <c r="VBK21" s="69"/>
      <c r="VBL21" s="69"/>
      <c r="VBM21" s="69"/>
      <c r="VBN21" s="69"/>
      <c r="VBO21" s="69"/>
      <c r="VBP21" s="69"/>
      <c r="VBQ21" s="69"/>
      <c r="VBR21" s="69"/>
      <c r="VBS21" s="69"/>
      <c r="VBT21" s="69"/>
      <c r="VBU21" s="69"/>
      <c r="VBV21" s="69"/>
      <c r="VBW21" s="69"/>
      <c r="VBX21" s="69"/>
      <c r="VBY21" s="69"/>
      <c r="VBZ21" s="69"/>
      <c r="VCA21" s="69"/>
      <c r="VCB21" s="69"/>
      <c r="VCC21" s="69"/>
      <c r="VCD21" s="69"/>
      <c r="VCE21" s="69"/>
      <c r="VCF21" s="69"/>
      <c r="VCG21" s="69"/>
      <c r="VCH21" s="69"/>
      <c r="VCI21" s="69"/>
      <c r="VCJ21" s="69"/>
      <c r="VCK21" s="69"/>
      <c r="VCL21" s="69"/>
      <c r="VCM21" s="69"/>
      <c r="VCN21" s="69"/>
      <c r="VCO21" s="69"/>
      <c r="VCP21" s="69"/>
      <c r="VCQ21" s="69"/>
      <c r="VCR21" s="69"/>
      <c r="VCS21" s="69"/>
      <c r="VCT21" s="69"/>
      <c r="VCU21" s="69"/>
      <c r="VCV21" s="69"/>
      <c r="VCW21" s="69"/>
      <c r="VCX21" s="69"/>
      <c r="VCY21" s="69"/>
      <c r="VCZ21" s="69"/>
      <c r="VDA21" s="69"/>
      <c r="VDB21" s="69"/>
      <c r="VDC21" s="69"/>
      <c r="VDD21" s="69"/>
      <c r="VDE21" s="69"/>
      <c r="VDF21" s="69"/>
      <c r="VDG21" s="69"/>
      <c r="VDH21" s="69"/>
      <c r="VDI21" s="69"/>
      <c r="VDJ21" s="69"/>
      <c r="VDK21" s="69"/>
      <c r="VDL21" s="69"/>
      <c r="VDM21" s="69"/>
      <c r="VDN21" s="69"/>
      <c r="VDO21" s="69"/>
      <c r="VDP21" s="69"/>
      <c r="VDQ21" s="69"/>
      <c r="VDR21" s="69"/>
      <c r="VDS21" s="69"/>
      <c r="VDT21" s="69"/>
      <c r="VDU21" s="69"/>
      <c r="VDV21" s="69"/>
      <c r="VDW21" s="69"/>
      <c r="VDX21" s="69"/>
      <c r="VDY21" s="69"/>
      <c r="VDZ21" s="69"/>
      <c r="VEA21" s="69"/>
      <c r="VEB21" s="69"/>
      <c r="VEC21" s="69"/>
      <c r="VED21" s="69"/>
      <c r="VEE21" s="69"/>
      <c r="VEF21" s="69"/>
      <c r="VEG21" s="69"/>
      <c r="VEH21" s="69"/>
      <c r="VEI21" s="69"/>
      <c r="VEJ21" s="69"/>
      <c r="VEK21" s="69"/>
      <c r="VEL21" s="69"/>
      <c r="VEM21" s="69"/>
      <c r="VEN21" s="69"/>
      <c r="VEO21" s="69"/>
      <c r="VEP21" s="69"/>
      <c r="VEQ21" s="69"/>
      <c r="VER21" s="69"/>
      <c r="VES21" s="69"/>
      <c r="VET21" s="69"/>
      <c r="VEU21" s="69"/>
      <c r="VEV21" s="69"/>
      <c r="VEW21" s="69"/>
      <c r="VEX21" s="69"/>
      <c r="VEY21" s="69"/>
      <c r="VEZ21" s="69"/>
      <c r="VFA21" s="69"/>
      <c r="VFB21" s="69"/>
      <c r="VFC21" s="69"/>
      <c r="VFD21" s="69"/>
      <c r="VFE21" s="69"/>
      <c r="VFF21" s="69"/>
      <c r="VFG21" s="69"/>
      <c r="VFH21" s="69"/>
      <c r="VFI21" s="69"/>
      <c r="VFJ21" s="69"/>
      <c r="VFK21" s="69"/>
      <c r="VFL21" s="69"/>
      <c r="VFM21" s="69"/>
      <c r="VFN21" s="69"/>
      <c r="VFO21" s="69"/>
      <c r="VFP21" s="69"/>
      <c r="VFQ21" s="69"/>
      <c r="VFR21" s="69"/>
      <c r="VFS21" s="69"/>
      <c r="VFT21" s="69"/>
      <c r="VFU21" s="69"/>
      <c r="VFV21" s="69"/>
      <c r="VFW21" s="69"/>
      <c r="VFX21" s="69"/>
      <c r="VFY21" s="69"/>
      <c r="VFZ21" s="69"/>
      <c r="VGA21" s="69"/>
      <c r="VGB21" s="69"/>
      <c r="VGC21" s="69"/>
      <c r="VGD21" s="69"/>
      <c r="VGE21" s="69"/>
      <c r="VGF21" s="69"/>
      <c r="VGG21" s="69"/>
      <c r="VGH21" s="69"/>
      <c r="VGI21" s="69"/>
      <c r="VGJ21" s="69"/>
      <c r="VGK21" s="69"/>
      <c r="VGL21" s="69"/>
      <c r="VGM21" s="69"/>
      <c r="VGN21" s="69"/>
      <c r="VGO21" s="69"/>
      <c r="VGP21" s="69"/>
      <c r="VGQ21" s="69"/>
      <c r="VGR21" s="69"/>
      <c r="VGS21" s="69"/>
      <c r="VGT21" s="69"/>
      <c r="VGU21" s="69"/>
      <c r="VGV21" s="69"/>
      <c r="VGW21" s="69"/>
      <c r="VGX21" s="69"/>
      <c r="VGY21" s="69"/>
      <c r="VGZ21" s="69"/>
      <c r="VHA21" s="69"/>
      <c r="VHB21" s="69"/>
      <c r="VHC21" s="69"/>
      <c r="VHD21" s="69"/>
      <c r="VHE21" s="69"/>
      <c r="VHF21" s="69"/>
      <c r="VHG21" s="69"/>
      <c r="VHH21" s="69"/>
      <c r="VHI21" s="69"/>
      <c r="VHJ21" s="69"/>
      <c r="VHK21" s="69"/>
      <c r="VHL21" s="69"/>
      <c r="VHM21" s="69"/>
      <c r="VHN21" s="69"/>
      <c r="VHO21" s="69"/>
      <c r="VHP21" s="69"/>
      <c r="VHQ21" s="69"/>
      <c r="VHR21" s="69"/>
      <c r="VHS21" s="69"/>
      <c r="VHT21" s="69"/>
      <c r="VHU21" s="69"/>
      <c r="VHV21" s="69"/>
      <c r="VHW21" s="69"/>
      <c r="VHX21" s="69"/>
      <c r="VHY21" s="69"/>
      <c r="VHZ21" s="69"/>
      <c r="VIA21" s="69"/>
      <c r="VIB21" s="69"/>
      <c r="VIC21" s="69"/>
      <c r="VID21" s="69"/>
      <c r="VIE21" s="69"/>
      <c r="VIF21" s="69"/>
      <c r="VIG21" s="69"/>
      <c r="VIH21" s="69"/>
      <c r="VII21" s="69"/>
      <c r="VIJ21" s="69"/>
      <c r="VIK21" s="69"/>
      <c r="VIL21" s="69"/>
      <c r="VIM21" s="69"/>
      <c r="VIN21" s="69"/>
      <c r="VIO21" s="69"/>
      <c r="VIP21" s="69"/>
      <c r="VIQ21" s="69"/>
      <c r="VIR21" s="69"/>
      <c r="VIS21" s="69"/>
      <c r="VIT21" s="69"/>
      <c r="VIU21" s="69"/>
      <c r="VIV21" s="69"/>
      <c r="VIW21" s="69"/>
      <c r="VIX21" s="69"/>
      <c r="VIY21" s="69"/>
      <c r="VIZ21" s="69"/>
      <c r="VJA21" s="69"/>
      <c r="VJB21" s="69"/>
      <c r="VJC21" s="69"/>
      <c r="VJD21" s="69"/>
      <c r="VJE21" s="69"/>
      <c r="VJF21" s="69"/>
      <c r="VJG21" s="69"/>
      <c r="VJH21" s="69"/>
      <c r="VJI21" s="69"/>
      <c r="VJJ21" s="69"/>
      <c r="VJK21" s="69"/>
      <c r="VJL21" s="69"/>
      <c r="VJM21" s="69"/>
      <c r="VJN21" s="69"/>
      <c r="VJO21" s="69"/>
      <c r="VJP21" s="69"/>
      <c r="VJQ21" s="69"/>
      <c r="VJR21" s="69"/>
      <c r="VJS21" s="69"/>
      <c r="VJT21" s="69"/>
      <c r="VJU21" s="69"/>
      <c r="VJV21" s="69"/>
      <c r="VJW21" s="69"/>
      <c r="VJX21" s="69"/>
      <c r="VJY21" s="69"/>
      <c r="VJZ21" s="69"/>
      <c r="VKA21" s="69"/>
      <c r="VKB21" s="69"/>
      <c r="VKC21" s="69"/>
      <c r="VKD21" s="69"/>
      <c r="VKE21" s="69"/>
      <c r="VKF21" s="69"/>
      <c r="VKG21" s="69"/>
      <c r="VKH21" s="69"/>
      <c r="VKI21" s="69"/>
      <c r="VKJ21" s="69"/>
      <c r="VKK21" s="69"/>
      <c r="VKL21" s="69"/>
      <c r="VKM21" s="69"/>
      <c r="VKN21" s="69"/>
      <c r="VKO21" s="69"/>
      <c r="VKP21" s="69"/>
      <c r="VKQ21" s="69"/>
      <c r="VKR21" s="69"/>
      <c r="VKS21" s="69"/>
      <c r="VKT21" s="69"/>
      <c r="VKU21" s="69"/>
      <c r="VKV21" s="69"/>
      <c r="VKW21" s="69"/>
      <c r="VKX21" s="69"/>
      <c r="VKY21" s="69"/>
      <c r="VKZ21" s="69"/>
      <c r="VLA21" s="69"/>
      <c r="VLB21" s="69"/>
      <c r="VLC21" s="69"/>
      <c r="VLD21" s="69"/>
      <c r="VLE21" s="69"/>
      <c r="VLF21" s="69"/>
      <c r="VLG21" s="69"/>
      <c r="VLH21" s="69"/>
      <c r="VLI21" s="69"/>
      <c r="VLJ21" s="69"/>
      <c r="VLK21" s="69"/>
      <c r="VLL21" s="69"/>
      <c r="VLM21" s="69"/>
      <c r="VLN21" s="69"/>
      <c r="VLO21" s="69"/>
      <c r="VLP21" s="69"/>
      <c r="VLQ21" s="69"/>
      <c r="VLR21" s="69"/>
      <c r="VLS21" s="69"/>
      <c r="VLT21" s="69"/>
      <c r="VLU21" s="69"/>
      <c r="VLV21" s="69"/>
      <c r="VLW21" s="69"/>
      <c r="VLX21" s="69"/>
      <c r="VLY21" s="69"/>
      <c r="VLZ21" s="69"/>
      <c r="VMA21" s="69"/>
      <c r="VMB21" s="69"/>
      <c r="VMC21" s="69"/>
      <c r="VMD21" s="69"/>
      <c r="VME21" s="69"/>
      <c r="VMF21" s="69"/>
      <c r="VMG21" s="69"/>
      <c r="VMH21" s="69"/>
      <c r="VMI21" s="69"/>
      <c r="VMJ21" s="69"/>
      <c r="VMK21" s="69"/>
      <c r="VML21" s="69"/>
      <c r="VMM21" s="69"/>
      <c r="VMN21" s="69"/>
      <c r="VMO21" s="69"/>
      <c r="VMP21" s="69"/>
      <c r="VMQ21" s="69"/>
      <c r="VMR21" s="69"/>
      <c r="VMS21" s="69"/>
      <c r="VMT21" s="69"/>
      <c r="VMU21" s="69"/>
      <c r="VMV21" s="69"/>
      <c r="VMW21" s="69"/>
      <c r="VMX21" s="69"/>
      <c r="VMY21" s="69"/>
      <c r="VMZ21" s="69"/>
      <c r="VNA21" s="69"/>
      <c r="VNB21" s="69"/>
      <c r="VNC21" s="69"/>
      <c r="VND21" s="69"/>
      <c r="VNE21" s="69"/>
      <c r="VNF21" s="69"/>
      <c r="VNG21" s="69"/>
      <c r="VNH21" s="69"/>
      <c r="VNI21" s="69"/>
      <c r="VNJ21" s="69"/>
      <c r="VNK21" s="69"/>
      <c r="VNL21" s="69"/>
      <c r="VNM21" s="69"/>
      <c r="VNN21" s="69"/>
      <c r="VNO21" s="69"/>
      <c r="VNP21" s="69"/>
      <c r="VNQ21" s="69"/>
      <c r="VNR21" s="69"/>
      <c r="VNS21" s="69"/>
      <c r="VNT21" s="69"/>
      <c r="VNU21" s="69"/>
      <c r="VNV21" s="69"/>
      <c r="VNW21" s="69"/>
      <c r="VNX21" s="69"/>
      <c r="VNY21" s="69"/>
      <c r="VNZ21" s="69"/>
      <c r="VOA21" s="69"/>
      <c r="VOB21" s="69"/>
      <c r="VOC21" s="69"/>
      <c r="VOD21" s="69"/>
      <c r="VOE21" s="69"/>
      <c r="VOF21" s="69"/>
      <c r="VOG21" s="69"/>
      <c r="VOH21" s="69"/>
      <c r="VOI21" s="69"/>
      <c r="VOJ21" s="69"/>
      <c r="VOK21" s="69"/>
      <c r="VOL21" s="69"/>
      <c r="VOM21" s="69"/>
      <c r="VON21" s="69"/>
      <c r="VOO21" s="69"/>
      <c r="VOP21" s="69"/>
      <c r="VOQ21" s="69"/>
      <c r="VOR21" s="69"/>
      <c r="VOS21" s="69"/>
      <c r="VOT21" s="69"/>
      <c r="VOU21" s="69"/>
      <c r="VOV21" s="69"/>
      <c r="VOW21" s="69"/>
      <c r="VOX21" s="69"/>
      <c r="VOY21" s="69"/>
      <c r="VOZ21" s="69"/>
      <c r="VPA21" s="69"/>
      <c r="VPB21" s="69"/>
      <c r="VPC21" s="69"/>
      <c r="VPD21" s="69"/>
      <c r="VPE21" s="69"/>
      <c r="VPF21" s="69"/>
      <c r="VPG21" s="69"/>
      <c r="VPH21" s="69"/>
      <c r="VPI21" s="69"/>
      <c r="VPJ21" s="69"/>
      <c r="VPK21" s="69"/>
      <c r="VPL21" s="69"/>
      <c r="VPM21" s="69"/>
      <c r="VPN21" s="69"/>
      <c r="VPO21" s="69"/>
      <c r="VPP21" s="69"/>
      <c r="VPQ21" s="69"/>
      <c r="VPR21" s="69"/>
      <c r="VPS21" s="69"/>
      <c r="VPT21" s="69"/>
      <c r="VPU21" s="69"/>
      <c r="VPV21" s="69"/>
      <c r="VPW21" s="69"/>
      <c r="VPX21" s="69"/>
      <c r="VPY21" s="69"/>
      <c r="VPZ21" s="69"/>
      <c r="VQA21" s="69"/>
      <c r="VQB21" s="69"/>
      <c r="VQC21" s="69"/>
      <c r="VQD21" s="69"/>
      <c r="VQE21" s="69"/>
      <c r="VQF21" s="69"/>
      <c r="VQG21" s="69"/>
      <c r="VQH21" s="69"/>
      <c r="VQI21" s="69"/>
      <c r="VQJ21" s="69"/>
      <c r="VQK21" s="69"/>
      <c r="VQL21" s="69"/>
      <c r="VQM21" s="69"/>
      <c r="VQN21" s="69"/>
      <c r="VQO21" s="69"/>
      <c r="VQP21" s="69"/>
      <c r="VQQ21" s="69"/>
      <c r="VQR21" s="69"/>
      <c r="VQS21" s="69"/>
      <c r="VQT21" s="69"/>
      <c r="VQU21" s="69"/>
      <c r="VQV21" s="69"/>
      <c r="VQW21" s="69"/>
      <c r="VQX21" s="69"/>
      <c r="VQY21" s="69"/>
      <c r="VQZ21" s="69"/>
      <c r="VRA21" s="69"/>
      <c r="VRB21" s="69"/>
      <c r="VRC21" s="69"/>
      <c r="VRD21" s="69"/>
      <c r="VRE21" s="69"/>
      <c r="VRF21" s="69"/>
      <c r="VRG21" s="69"/>
      <c r="VRH21" s="69"/>
      <c r="VRI21" s="69"/>
      <c r="VRJ21" s="69"/>
      <c r="VRK21" s="69"/>
      <c r="VRL21" s="69"/>
      <c r="VRM21" s="69"/>
      <c r="VRN21" s="69"/>
      <c r="VRO21" s="69"/>
      <c r="VRP21" s="69"/>
      <c r="VRQ21" s="69"/>
      <c r="VRR21" s="69"/>
      <c r="VRS21" s="69"/>
      <c r="VRT21" s="69"/>
      <c r="VRU21" s="69"/>
      <c r="VRV21" s="69"/>
      <c r="VRW21" s="69"/>
      <c r="VRX21" s="69"/>
      <c r="VRY21" s="69"/>
      <c r="VRZ21" s="69"/>
      <c r="VSA21" s="69"/>
      <c r="VSB21" s="69"/>
      <c r="VSC21" s="69"/>
      <c r="VSD21" s="69"/>
      <c r="VSE21" s="69"/>
      <c r="VSF21" s="69"/>
      <c r="VSG21" s="69"/>
      <c r="VSH21" s="69"/>
      <c r="VSI21" s="69"/>
      <c r="VSJ21" s="69"/>
      <c r="VSK21" s="69"/>
      <c r="VSL21" s="69"/>
      <c r="VSM21" s="69"/>
      <c r="VSN21" s="69"/>
      <c r="VSO21" s="69"/>
      <c r="VSP21" s="69"/>
      <c r="VSQ21" s="69"/>
      <c r="VSR21" s="69"/>
      <c r="VSS21" s="69"/>
      <c r="VST21" s="69"/>
      <c r="VSU21" s="69"/>
      <c r="VSV21" s="69"/>
      <c r="VSW21" s="69"/>
      <c r="VSX21" s="69"/>
      <c r="VSY21" s="69"/>
      <c r="VSZ21" s="69"/>
      <c r="VTA21" s="69"/>
      <c r="VTB21" s="69"/>
      <c r="VTC21" s="69"/>
      <c r="VTD21" s="69"/>
      <c r="VTE21" s="69"/>
      <c r="VTF21" s="69"/>
      <c r="VTG21" s="69"/>
      <c r="VTH21" s="69"/>
      <c r="VTI21" s="69"/>
      <c r="VTJ21" s="69"/>
      <c r="VTK21" s="69"/>
      <c r="VTL21" s="69"/>
      <c r="VTM21" s="69"/>
      <c r="VTN21" s="69"/>
      <c r="VTO21" s="69"/>
      <c r="VTP21" s="69"/>
      <c r="VTQ21" s="69"/>
      <c r="VTR21" s="69"/>
      <c r="VTS21" s="69"/>
      <c r="VTT21" s="69"/>
      <c r="VTU21" s="69"/>
      <c r="VTV21" s="69"/>
      <c r="VTW21" s="69"/>
      <c r="VTX21" s="69"/>
      <c r="VTY21" s="69"/>
      <c r="VTZ21" s="69"/>
      <c r="VUA21" s="69"/>
      <c r="VUB21" s="69"/>
      <c r="VUC21" s="69"/>
      <c r="VUD21" s="69"/>
      <c r="VUE21" s="69"/>
      <c r="VUF21" s="69"/>
      <c r="VUG21" s="69"/>
      <c r="VUH21" s="69"/>
      <c r="VUI21" s="69"/>
      <c r="VUJ21" s="69"/>
      <c r="VUK21" s="69"/>
      <c r="VUL21" s="69"/>
      <c r="VUM21" s="69"/>
      <c r="VUN21" s="69"/>
      <c r="VUO21" s="69"/>
      <c r="VUP21" s="69"/>
      <c r="VUQ21" s="69"/>
      <c r="VUR21" s="69"/>
      <c r="VUS21" s="69"/>
      <c r="VUT21" s="69"/>
      <c r="VUU21" s="69"/>
      <c r="VUV21" s="69"/>
      <c r="VUW21" s="69"/>
      <c r="VUX21" s="69"/>
      <c r="VUY21" s="69"/>
      <c r="VUZ21" s="69"/>
      <c r="VVA21" s="69"/>
      <c r="VVB21" s="69"/>
      <c r="VVC21" s="69"/>
      <c r="VVD21" s="69"/>
      <c r="VVE21" s="69"/>
      <c r="VVF21" s="69"/>
      <c r="VVG21" s="69"/>
      <c r="VVH21" s="69"/>
      <c r="VVI21" s="69"/>
      <c r="VVJ21" s="69"/>
      <c r="VVK21" s="69"/>
      <c r="VVL21" s="69"/>
      <c r="VVM21" s="69"/>
      <c r="VVN21" s="69"/>
      <c r="VVO21" s="69"/>
      <c r="VVP21" s="69"/>
      <c r="VVQ21" s="69"/>
      <c r="VVR21" s="69"/>
      <c r="VVS21" s="69"/>
      <c r="VVT21" s="69"/>
      <c r="VVU21" s="69"/>
      <c r="VVV21" s="69"/>
      <c r="VVW21" s="69"/>
      <c r="VVX21" s="69"/>
      <c r="VVY21" s="69"/>
      <c r="VVZ21" s="69"/>
      <c r="VWA21" s="69"/>
      <c r="VWB21" s="69"/>
      <c r="VWC21" s="69"/>
      <c r="VWD21" s="69"/>
      <c r="VWE21" s="69"/>
      <c r="VWF21" s="69"/>
      <c r="VWG21" s="69"/>
      <c r="VWH21" s="69"/>
      <c r="VWI21" s="69"/>
      <c r="VWJ21" s="69"/>
      <c r="VWK21" s="69"/>
      <c r="VWL21" s="69"/>
      <c r="VWM21" s="69"/>
      <c r="VWN21" s="69"/>
      <c r="VWO21" s="69"/>
      <c r="VWP21" s="69"/>
      <c r="VWQ21" s="69"/>
      <c r="VWR21" s="69"/>
      <c r="VWS21" s="69"/>
      <c r="VWT21" s="69"/>
      <c r="VWU21" s="69"/>
      <c r="VWV21" s="69"/>
      <c r="VWW21" s="69"/>
      <c r="VWX21" s="69"/>
      <c r="VWY21" s="69"/>
      <c r="VWZ21" s="69"/>
      <c r="VXA21" s="69"/>
      <c r="VXB21" s="69"/>
      <c r="VXC21" s="69"/>
      <c r="VXD21" s="69"/>
      <c r="VXE21" s="69"/>
      <c r="VXF21" s="69"/>
      <c r="VXG21" s="69"/>
      <c r="VXH21" s="69"/>
      <c r="VXI21" s="69"/>
      <c r="VXJ21" s="69"/>
      <c r="VXK21" s="69"/>
      <c r="VXL21" s="69"/>
      <c r="VXM21" s="69"/>
      <c r="VXN21" s="69"/>
      <c r="VXO21" s="69"/>
      <c r="VXP21" s="69"/>
      <c r="VXQ21" s="69"/>
      <c r="VXR21" s="69"/>
      <c r="VXS21" s="69"/>
      <c r="VXT21" s="69"/>
      <c r="VXU21" s="69"/>
      <c r="VXV21" s="69"/>
      <c r="VXW21" s="69"/>
      <c r="VXX21" s="69"/>
      <c r="VXY21" s="69"/>
      <c r="VXZ21" s="69"/>
      <c r="VYA21" s="69"/>
      <c r="VYB21" s="69"/>
      <c r="VYC21" s="69"/>
      <c r="VYD21" s="69"/>
      <c r="VYE21" s="69"/>
      <c r="VYF21" s="69"/>
      <c r="VYG21" s="69"/>
      <c r="VYH21" s="69"/>
      <c r="VYI21" s="69"/>
      <c r="VYJ21" s="69"/>
      <c r="VYK21" s="69"/>
      <c r="VYL21" s="69"/>
      <c r="VYM21" s="69"/>
      <c r="VYN21" s="69"/>
      <c r="VYO21" s="69"/>
      <c r="VYP21" s="69"/>
      <c r="VYQ21" s="69"/>
      <c r="VYR21" s="69"/>
      <c r="VYS21" s="69"/>
      <c r="VYT21" s="69"/>
      <c r="VYU21" s="69"/>
      <c r="VYV21" s="69"/>
      <c r="VYW21" s="69"/>
      <c r="VYX21" s="69"/>
      <c r="VYY21" s="69"/>
      <c r="VYZ21" s="69"/>
      <c r="VZA21" s="69"/>
      <c r="VZB21" s="69"/>
      <c r="VZC21" s="69"/>
      <c r="VZD21" s="69"/>
      <c r="VZE21" s="69"/>
      <c r="VZF21" s="69"/>
      <c r="VZG21" s="69"/>
      <c r="VZH21" s="69"/>
      <c r="VZI21" s="69"/>
      <c r="VZJ21" s="69"/>
      <c r="VZK21" s="69"/>
      <c r="VZL21" s="69"/>
      <c r="VZM21" s="69"/>
      <c r="VZN21" s="69"/>
      <c r="VZO21" s="69"/>
      <c r="VZP21" s="69"/>
      <c r="VZQ21" s="69"/>
      <c r="VZR21" s="69"/>
      <c r="VZS21" s="69"/>
      <c r="VZT21" s="69"/>
      <c r="VZU21" s="69"/>
      <c r="VZV21" s="69"/>
      <c r="VZW21" s="69"/>
      <c r="VZX21" s="69"/>
      <c r="VZY21" s="69"/>
      <c r="VZZ21" s="69"/>
      <c r="WAA21" s="69"/>
      <c r="WAB21" s="69"/>
      <c r="WAC21" s="69"/>
      <c r="WAD21" s="69"/>
      <c r="WAE21" s="69"/>
      <c r="WAF21" s="69"/>
      <c r="WAG21" s="69"/>
      <c r="WAH21" s="69"/>
      <c r="WAI21" s="69"/>
      <c r="WAJ21" s="69"/>
      <c r="WAK21" s="69"/>
      <c r="WAL21" s="69"/>
      <c r="WAM21" s="69"/>
      <c r="WAN21" s="69"/>
      <c r="WAO21" s="69"/>
      <c r="WAP21" s="69"/>
      <c r="WAQ21" s="69"/>
      <c r="WAR21" s="69"/>
      <c r="WAS21" s="69"/>
      <c r="WAT21" s="69"/>
      <c r="WAU21" s="69"/>
      <c r="WAV21" s="69"/>
      <c r="WAW21" s="69"/>
      <c r="WAX21" s="69"/>
      <c r="WAY21" s="69"/>
      <c r="WAZ21" s="69"/>
      <c r="WBA21" s="69"/>
      <c r="WBB21" s="69"/>
      <c r="WBC21" s="69"/>
      <c r="WBD21" s="69"/>
      <c r="WBE21" s="69"/>
      <c r="WBF21" s="69"/>
      <c r="WBG21" s="69"/>
      <c r="WBH21" s="69"/>
      <c r="WBI21" s="69"/>
      <c r="WBJ21" s="69"/>
      <c r="WBK21" s="69"/>
      <c r="WBL21" s="69"/>
      <c r="WBM21" s="69"/>
      <c r="WBN21" s="69"/>
      <c r="WBO21" s="69"/>
      <c r="WBP21" s="69"/>
      <c r="WBQ21" s="69"/>
      <c r="WBR21" s="69"/>
      <c r="WBS21" s="69"/>
      <c r="WBT21" s="69"/>
      <c r="WBU21" s="69"/>
      <c r="WBV21" s="69"/>
      <c r="WBW21" s="69"/>
      <c r="WBX21" s="69"/>
      <c r="WBY21" s="69"/>
      <c r="WBZ21" s="69"/>
      <c r="WCA21" s="69"/>
      <c r="WCB21" s="69"/>
      <c r="WCC21" s="69"/>
      <c r="WCD21" s="69"/>
      <c r="WCE21" s="69"/>
      <c r="WCF21" s="69"/>
      <c r="WCG21" s="69"/>
      <c r="WCH21" s="69"/>
      <c r="WCI21" s="69"/>
      <c r="WCJ21" s="69"/>
      <c r="WCK21" s="69"/>
      <c r="WCL21" s="69"/>
      <c r="WCM21" s="69"/>
      <c r="WCN21" s="69"/>
      <c r="WCO21" s="69"/>
      <c r="WCP21" s="69"/>
      <c r="WCQ21" s="69"/>
      <c r="WCR21" s="69"/>
      <c r="WCS21" s="69"/>
      <c r="WCT21" s="69"/>
      <c r="WCU21" s="69"/>
      <c r="WCV21" s="69"/>
      <c r="WCW21" s="69"/>
      <c r="WCX21" s="69"/>
      <c r="WCY21" s="69"/>
      <c r="WCZ21" s="69"/>
      <c r="WDA21" s="69"/>
      <c r="WDB21" s="69"/>
      <c r="WDC21" s="69"/>
      <c r="WDD21" s="69"/>
      <c r="WDE21" s="69"/>
      <c r="WDF21" s="69"/>
      <c r="WDG21" s="69"/>
      <c r="WDH21" s="69"/>
      <c r="WDI21" s="69"/>
      <c r="WDJ21" s="69"/>
      <c r="WDK21" s="69"/>
      <c r="WDL21" s="69"/>
      <c r="WDM21" s="69"/>
      <c r="WDN21" s="69"/>
      <c r="WDO21" s="69"/>
      <c r="WDP21" s="69"/>
      <c r="WDQ21" s="69"/>
      <c r="WDR21" s="69"/>
      <c r="WDS21" s="69"/>
      <c r="WDT21" s="69"/>
      <c r="WDU21" s="69"/>
      <c r="WDV21" s="69"/>
      <c r="WDW21" s="69"/>
      <c r="WDX21" s="69"/>
      <c r="WDY21" s="69"/>
      <c r="WDZ21" s="69"/>
      <c r="WEA21" s="69"/>
      <c r="WEB21" s="69"/>
      <c r="WEC21" s="69"/>
      <c r="WED21" s="69"/>
      <c r="WEE21" s="69"/>
      <c r="WEF21" s="69"/>
      <c r="WEG21" s="69"/>
      <c r="WEH21" s="69"/>
      <c r="WEI21" s="69"/>
      <c r="WEJ21" s="69"/>
      <c r="WEK21" s="69"/>
      <c r="WEL21" s="69"/>
      <c r="WEM21" s="69"/>
      <c r="WEN21" s="69"/>
      <c r="WEO21" s="69"/>
      <c r="WEP21" s="69"/>
      <c r="WEQ21" s="69"/>
      <c r="WER21" s="69"/>
      <c r="WES21" s="69"/>
      <c r="WET21" s="69"/>
      <c r="WEU21" s="69"/>
      <c r="WEV21" s="69"/>
      <c r="WEW21" s="69"/>
      <c r="WEX21" s="69"/>
      <c r="WEY21" s="69"/>
      <c r="WEZ21" s="69"/>
      <c r="WFA21" s="69"/>
      <c r="WFB21" s="69"/>
      <c r="WFC21" s="69"/>
      <c r="WFD21" s="69"/>
      <c r="WFE21" s="69"/>
      <c r="WFF21" s="69"/>
      <c r="WFG21" s="69"/>
      <c r="WFH21" s="69"/>
      <c r="WFI21" s="69"/>
      <c r="WFJ21" s="69"/>
      <c r="WFK21" s="69"/>
      <c r="WFL21" s="69"/>
      <c r="WFM21" s="69"/>
      <c r="WFN21" s="69"/>
      <c r="WFO21" s="69"/>
      <c r="WFP21" s="69"/>
      <c r="WFQ21" s="69"/>
      <c r="WFR21" s="69"/>
      <c r="WFS21" s="69"/>
      <c r="WFT21" s="69"/>
      <c r="WFU21" s="69"/>
      <c r="WFV21" s="69"/>
      <c r="WFW21" s="69"/>
      <c r="WFX21" s="69"/>
      <c r="WFY21" s="69"/>
      <c r="WFZ21" s="69"/>
      <c r="WGA21" s="69"/>
      <c r="WGB21" s="69"/>
      <c r="WGC21" s="69"/>
      <c r="WGD21" s="69"/>
      <c r="WGE21" s="69"/>
      <c r="WGF21" s="69"/>
      <c r="WGG21" s="69"/>
      <c r="WGH21" s="69"/>
      <c r="WGI21" s="69"/>
      <c r="WGJ21" s="69"/>
      <c r="WGK21" s="69"/>
      <c r="WGL21" s="69"/>
      <c r="WGM21" s="69"/>
      <c r="WGN21" s="69"/>
      <c r="WGO21" s="69"/>
      <c r="WGP21" s="69"/>
      <c r="WGQ21" s="69"/>
      <c r="WGR21" s="69"/>
      <c r="WGS21" s="69"/>
      <c r="WGT21" s="69"/>
      <c r="WGU21" s="69"/>
      <c r="WGV21" s="69"/>
      <c r="WGW21" s="69"/>
      <c r="WGX21" s="69"/>
      <c r="WGY21" s="69"/>
      <c r="WGZ21" s="69"/>
      <c r="WHA21" s="69"/>
      <c r="WHB21" s="69"/>
      <c r="WHC21" s="69"/>
      <c r="WHD21" s="69"/>
      <c r="WHE21" s="69"/>
      <c r="WHF21" s="69"/>
      <c r="WHG21" s="69"/>
      <c r="WHH21" s="69"/>
      <c r="WHI21" s="69"/>
      <c r="WHJ21" s="69"/>
      <c r="WHK21" s="69"/>
      <c r="WHL21" s="69"/>
      <c r="WHM21" s="69"/>
      <c r="WHN21" s="69"/>
      <c r="WHO21" s="69"/>
      <c r="WHP21" s="69"/>
      <c r="WHQ21" s="69"/>
      <c r="WHR21" s="69"/>
      <c r="WHS21" s="69"/>
      <c r="WHT21" s="69"/>
      <c r="WHU21" s="69"/>
      <c r="WHV21" s="69"/>
      <c r="WHW21" s="69"/>
      <c r="WHX21" s="69"/>
      <c r="WHY21" s="69"/>
      <c r="WHZ21" s="69"/>
      <c r="WIA21" s="69"/>
      <c r="WIB21" s="69"/>
      <c r="WIC21" s="69"/>
      <c r="WID21" s="69"/>
      <c r="WIE21" s="69"/>
      <c r="WIF21" s="69"/>
      <c r="WIG21" s="69"/>
      <c r="WIH21" s="69"/>
      <c r="WII21" s="69"/>
      <c r="WIJ21" s="69"/>
      <c r="WIK21" s="69"/>
      <c r="WIL21" s="69"/>
      <c r="WIM21" s="69"/>
      <c r="WIN21" s="69"/>
      <c r="WIO21" s="69"/>
      <c r="WIP21" s="69"/>
      <c r="WIQ21" s="69"/>
      <c r="WIR21" s="69"/>
      <c r="WIS21" s="69"/>
      <c r="WIT21" s="69"/>
      <c r="WIU21" s="69"/>
      <c r="WIV21" s="69"/>
      <c r="WIW21" s="69"/>
      <c r="WIX21" s="69"/>
      <c r="WIY21" s="69"/>
      <c r="WIZ21" s="69"/>
      <c r="WJA21" s="69"/>
      <c r="WJB21" s="69"/>
      <c r="WJC21" s="69"/>
      <c r="WJD21" s="69"/>
      <c r="WJE21" s="69"/>
      <c r="WJF21" s="69"/>
      <c r="WJG21" s="69"/>
      <c r="WJH21" s="69"/>
      <c r="WJI21" s="69"/>
      <c r="WJJ21" s="69"/>
      <c r="WJK21" s="69"/>
      <c r="WJL21" s="69"/>
      <c r="WJM21" s="69"/>
      <c r="WJN21" s="69"/>
      <c r="WJO21" s="69"/>
      <c r="WJP21" s="69"/>
      <c r="WJQ21" s="69"/>
      <c r="WJR21" s="69"/>
      <c r="WJS21" s="69"/>
      <c r="WJT21" s="69"/>
      <c r="WJU21" s="69"/>
      <c r="WJV21" s="69"/>
      <c r="WJW21" s="69"/>
      <c r="WJX21" s="69"/>
      <c r="WJY21" s="69"/>
      <c r="WJZ21" s="69"/>
      <c r="WKA21" s="69"/>
      <c r="WKB21" s="69"/>
      <c r="WKC21" s="69"/>
      <c r="WKD21" s="69"/>
      <c r="WKE21" s="69"/>
      <c r="WKF21" s="69"/>
      <c r="WKG21" s="69"/>
      <c r="WKH21" s="69"/>
      <c r="WKI21" s="69"/>
      <c r="WKJ21" s="69"/>
      <c r="WKK21" s="69"/>
      <c r="WKL21" s="69"/>
      <c r="WKM21" s="69"/>
      <c r="WKN21" s="69"/>
      <c r="WKO21" s="69"/>
      <c r="WKP21" s="69"/>
      <c r="WKQ21" s="69"/>
      <c r="WKR21" s="69"/>
      <c r="WKS21" s="69"/>
      <c r="WKT21" s="69"/>
      <c r="WKU21" s="69"/>
      <c r="WKV21" s="69"/>
      <c r="WKW21" s="69"/>
      <c r="WKX21" s="69"/>
      <c r="WKY21" s="69"/>
      <c r="WKZ21" s="69"/>
      <c r="WLA21" s="69"/>
      <c r="WLB21" s="69"/>
      <c r="WLC21" s="69"/>
      <c r="WLD21" s="69"/>
      <c r="WLE21" s="69"/>
      <c r="WLF21" s="69"/>
      <c r="WLG21" s="69"/>
      <c r="WLH21" s="69"/>
      <c r="WLI21" s="69"/>
      <c r="WLJ21" s="69"/>
      <c r="WLK21" s="69"/>
      <c r="WLL21" s="69"/>
      <c r="WLM21" s="69"/>
      <c r="WLN21" s="69"/>
      <c r="WLO21" s="69"/>
      <c r="WLP21" s="69"/>
      <c r="WLQ21" s="69"/>
      <c r="WLR21" s="69"/>
      <c r="WLS21" s="69"/>
      <c r="WLT21" s="69"/>
      <c r="WLU21" s="69"/>
      <c r="WLV21" s="69"/>
      <c r="WLW21" s="69"/>
      <c r="WLX21" s="69"/>
      <c r="WLY21" s="69"/>
      <c r="WLZ21" s="69"/>
      <c r="WMA21" s="69"/>
      <c r="WMB21" s="69"/>
      <c r="WMC21" s="69"/>
      <c r="WMD21" s="69"/>
      <c r="WME21" s="69"/>
      <c r="WMF21" s="69"/>
      <c r="WMG21" s="69"/>
      <c r="WMH21" s="69"/>
      <c r="WMI21" s="69"/>
      <c r="WMJ21" s="69"/>
      <c r="WMK21" s="69"/>
      <c r="WML21" s="69"/>
      <c r="WMM21" s="69"/>
      <c r="WMN21" s="69"/>
      <c r="WMO21" s="69"/>
      <c r="WMP21" s="69"/>
      <c r="WMQ21" s="69"/>
      <c r="WMR21" s="69"/>
      <c r="WMS21" s="69"/>
      <c r="WMT21" s="69"/>
      <c r="WMU21" s="69"/>
      <c r="WMV21" s="69"/>
      <c r="WMW21" s="69"/>
      <c r="WMX21" s="69"/>
      <c r="WMY21" s="69"/>
      <c r="WMZ21" s="69"/>
      <c r="WNA21" s="69"/>
      <c r="WNB21" s="69"/>
      <c r="WNC21" s="69"/>
      <c r="WND21" s="69"/>
      <c r="WNE21" s="69"/>
      <c r="WNF21" s="69"/>
      <c r="WNG21" s="69"/>
      <c r="WNH21" s="69"/>
      <c r="WNI21" s="69"/>
      <c r="WNJ21" s="69"/>
      <c r="WNK21" s="69"/>
      <c r="WNL21" s="69"/>
      <c r="WNM21" s="69"/>
      <c r="WNN21" s="69"/>
      <c r="WNO21" s="69"/>
      <c r="WNP21" s="69"/>
      <c r="WNQ21" s="69"/>
      <c r="WNR21" s="69"/>
      <c r="WNS21" s="69"/>
      <c r="WNT21" s="69"/>
      <c r="WNU21" s="69"/>
      <c r="WNV21" s="69"/>
      <c r="WNW21" s="69"/>
      <c r="WNX21" s="69"/>
      <c r="WNY21" s="69"/>
      <c r="WNZ21" s="69"/>
      <c r="WOA21" s="69"/>
      <c r="WOB21" s="69"/>
      <c r="WOC21" s="69"/>
      <c r="WOD21" s="69"/>
      <c r="WOE21" s="69"/>
      <c r="WOF21" s="69"/>
      <c r="WOG21" s="69"/>
      <c r="WOH21" s="69"/>
      <c r="WOI21" s="69"/>
      <c r="WOJ21" s="69"/>
      <c r="WOK21" s="69"/>
      <c r="WOL21" s="69"/>
      <c r="WOM21" s="69"/>
      <c r="WON21" s="69"/>
      <c r="WOO21" s="69"/>
      <c r="WOP21" s="69"/>
      <c r="WOQ21" s="69"/>
      <c r="WOR21" s="69"/>
      <c r="WOS21" s="69"/>
      <c r="WOT21" s="69"/>
      <c r="WOU21" s="69"/>
      <c r="WOV21" s="69"/>
      <c r="WOW21" s="69"/>
      <c r="WOX21" s="69"/>
      <c r="WOY21" s="69"/>
      <c r="WOZ21" s="69"/>
      <c r="WPA21" s="69"/>
      <c r="WPB21" s="69"/>
      <c r="WPC21" s="69"/>
      <c r="WPD21" s="69"/>
      <c r="WPE21" s="69"/>
      <c r="WPF21" s="69"/>
      <c r="WPG21" s="69"/>
      <c r="WPH21" s="69"/>
      <c r="WPI21" s="69"/>
      <c r="WPJ21" s="69"/>
      <c r="WPK21" s="69"/>
      <c r="WPL21" s="69"/>
      <c r="WPM21" s="69"/>
      <c r="WPN21" s="69"/>
      <c r="WPO21" s="69"/>
      <c r="WPP21" s="69"/>
      <c r="WPQ21" s="69"/>
      <c r="WPR21" s="69"/>
      <c r="WPS21" s="69"/>
      <c r="WPT21" s="69"/>
      <c r="WPU21" s="69"/>
      <c r="WPV21" s="69"/>
      <c r="WPW21" s="69"/>
      <c r="WPX21" s="69"/>
      <c r="WPY21" s="69"/>
      <c r="WPZ21" s="69"/>
      <c r="WQA21" s="69"/>
      <c r="WQB21" s="69"/>
      <c r="WQC21" s="69"/>
      <c r="WQD21" s="69"/>
      <c r="WQE21" s="69"/>
      <c r="WQF21" s="69"/>
      <c r="WQG21" s="69"/>
      <c r="WQH21" s="69"/>
      <c r="WQI21" s="69"/>
      <c r="WQJ21" s="69"/>
      <c r="WQK21" s="69"/>
      <c r="WQL21" s="69"/>
      <c r="WQM21" s="69"/>
      <c r="WQN21" s="69"/>
      <c r="WQO21" s="69"/>
      <c r="WQP21" s="69"/>
      <c r="WQQ21" s="69"/>
      <c r="WQR21" s="69"/>
      <c r="WQS21" s="69"/>
      <c r="WQT21" s="69"/>
      <c r="WQU21" s="69"/>
      <c r="WQV21" s="69"/>
      <c r="WQW21" s="69"/>
      <c r="WQX21" s="69"/>
      <c r="WQY21" s="69"/>
      <c r="WQZ21" s="69"/>
      <c r="WRA21" s="69"/>
      <c r="WRB21" s="69"/>
      <c r="WRC21" s="69"/>
      <c r="WRD21" s="69"/>
      <c r="WRE21" s="69"/>
      <c r="WRF21" s="69"/>
      <c r="WRG21" s="69"/>
      <c r="WRH21" s="69"/>
      <c r="WRI21" s="69"/>
      <c r="WRJ21" s="69"/>
      <c r="WRK21" s="69"/>
      <c r="WRL21" s="69"/>
      <c r="WRM21" s="69"/>
      <c r="WRN21" s="69"/>
      <c r="WRO21" s="69"/>
      <c r="WRP21" s="69"/>
      <c r="WRQ21" s="69"/>
      <c r="WRR21" s="69"/>
      <c r="WRS21" s="69"/>
      <c r="WRT21" s="69"/>
      <c r="WRU21" s="69"/>
      <c r="WRV21" s="69"/>
      <c r="WRW21" s="69"/>
      <c r="WRX21" s="69"/>
      <c r="WRY21" s="69"/>
      <c r="WRZ21" s="69"/>
      <c r="WSA21" s="69"/>
      <c r="WSB21" s="69"/>
      <c r="WSC21" s="69"/>
      <c r="WSD21" s="69"/>
      <c r="WSE21" s="69"/>
      <c r="WSF21" s="69"/>
      <c r="WSG21" s="69"/>
      <c r="WSH21" s="69"/>
      <c r="WSI21" s="69"/>
      <c r="WSJ21" s="69"/>
      <c r="WSK21" s="69"/>
      <c r="WSL21" s="69"/>
      <c r="WSM21" s="69"/>
      <c r="WSN21" s="69"/>
      <c r="WSO21" s="69"/>
      <c r="WSP21" s="69"/>
      <c r="WSQ21" s="69"/>
      <c r="WSR21" s="69"/>
      <c r="WSS21" s="69"/>
      <c r="WST21" s="69"/>
      <c r="WSU21" s="69"/>
      <c r="WSV21" s="69"/>
      <c r="WSW21" s="69"/>
      <c r="WSX21" s="69"/>
      <c r="WSY21" s="69"/>
      <c r="WSZ21" s="69"/>
      <c r="WTA21" s="69"/>
      <c r="WTB21" s="69"/>
      <c r="WTC21" s="69"/>
      <c r="WTD21" s="69"/>
      <c r="WTE21" s="69"/>
      <c r="WTF21" s="69"/>
      <c r="WTG21" s="69"/>
      <c r="WTH21" s="69"/>
      <c r="WTI21" s="69"/>
      <c r="WTJ21" s="69"/>
      <c r="WTK21" s="69"/>
      <c r="WTL21" s="69"/>
      <c r="WTM21" s="69"/>
      <c r="WTN21" s="69"/>
      <c r="WTO21" s="69"/>
      <c r="WTP21" s="69"/>
      <c r="WTQ21" s="69"/>
      <c r="WTR21" s="69"/>
      <c r="WTS21" s="69"/>
      <c r="WTT21" s="69"/>
      <c r="WTU21" s="69"/>
      <c r="WTV21" s="69"/>
      <c r="WTW21" s="69"/>
      <c r="WTX21" s="69"/>
      <c r="WTY21" s="69"/>
      <c r="WTZ21" s="69"/>
      <c r="WUA21" s="69"/>
      <c r="WUB21" s="69"/>
      <c r="WUC21" s="69"/>
      <c r="WUD21" s="69"/>
      <c r="WUE21" s="69"/>
      <c r="WUF21" s="69"/>
      <c r="WUG21" s="69"/>
      <c r="WUH21" s="69"/>
      <c r="WUI21" s="69"/>
      <c r="WUJ21" s="69"/>
      <c r="WUK21" s="69"/>
      <c r="WUL21" s="69"/>
      <c r="WUM21" s="69"/>
      <c r="WUN21" s="69"/>
      <c r="WUO21" s="69"/>
      <c r="WUP21" s="69"/>
      <c r="WUQ21" s="69"/>
      <c r="WUR21" s="69"/>
      <c r="WUS21" s="69"/>
      <c r="WUT21" s="69"/>
      <c r="WUU21" s="69"/>
      <c r="WUV21" s="69"/>
      <c r="WUW21" s="69"/>
      <c r="WUX21" s="69"/>
      <c r="WUY21" s="69"/>
      <c r="WUZ21" s="69"/>
      <c r="WVA21" s="69"/>
      <c r="WVB21" s="69"/>
      <c r="WVC21" s="69"/>
      <c r="WVD21" s="69"/>
      <c r="WVE21" s="69"/>
      <c r="WVF21" s="69"/>
      <c r="WVG21" s="69"/>
      <c r="WVH21" s="69"/>
      <c r="WVI21" s="69"/>
      <c r="WVJ21" s="69"/>
      <c r="WVK21" s="69"/>
      <c r="WVL21" s="69"/>
      <c r="WVM21" s="69"/>
      <c r="WVN21" s="69"/>
      <c r="WVO21" s="69"/>
      <c r="WVP21" s="69"/>
      <c r="WVQ21" s="69"/>
      <c r="WVR21" s="69"/>
      <c r="WVS21" s="69"/>
      <c r="WVT21" s="69"/>
      <c r="WVU21" s="69"/>
      <c r="WVV21" s="69"/>
      <c r="WVW21" s="69"/>
      <c r="WVX21" s="69"/>
      <c r="WVY21" s="69"/>
      <c r="WVZ21" s="69"/>
      <c r="WWA21" s="69"/>
      <c r="WWB21" s="69"/>
      <c r="WWC21" s="69"/>
      <c r="WWD21" s="69"/>
      <c r="WWE21" s="69"/>
      <c r="WWF21" s="69"/>
      <c r="WWG21" s="69"/>
      <c r="WWH21" s="69"/>
      <c r="WWI21" s="69"/>
      <c r="WWJ21" s="69"/>
      <c r="WWK21" s="69"/>
      <c r="WWL21" s="69"/>
      <c r="WWM21" s="69"/>
      <c r="WWN21" s="69"/>
      <c r="WWO21" s="69"/>
      <c r="WWP21" s="69"/>
      <c r="WWQ21" s="69"/>
      <c r="WWR21" s="69"/>
      <c r="WWS21" s="69"/>
      <c r="WWT21" s="69"/>
      <c r="WWU21" s="69"/>
      <c r="WWV21" s="69"/>
      <c r="WWW21" s="69"/>
      <c r="WWX21" s="69"/>
      <c r="WWY21" s="69"/>
      <c r="WWZ21" s="69"/>
      <c r="WXA21" s="69"/>
      <c r="WXB21" s="69"/>
      <c r="WXC21" s="69"/>
      <c r="WXD21" s="69"/>
      <c r="WXE21" s="69"/>
      <c r="WXF21" s="69"/>
      <c r="WXG21" s="69"/>
      <c r="WXH21" s="69"/>
      <c r="WXI21" s="69"/>
      <c r="WXJ21" s="69"/>
      <c r="WXK21" s="69"/>
      <c r="WXL21" s="69"/>
      <c r="WXM21" s="69"/>
      <c r="WXN21" s="69"/>
      <c r="WXO21" s="69"/>
      <c r="WXP21" s="69"/>
      <c r="WXQ21" s="69"/>
      <c r="WXR21" s="69"/>
      <c r="WXS21" s="69"/>
      <c r="WXT21" s="69"/>
      <c r="WXU21" s="69"/>
      <c r="WXV21" s="69"/>
      <c r="WXW21" s="69"/>
      <c r="WXX21" s="69"/>
      <c r="WXY21" s="69"/>
      <c r="WXZ21" s="69"/>
      <c r="WYA21" s="69"/>
      <c r="WYB21" s="69"/>
      <c r="WYC21" s="69"/>
      <c r="WYD21" s="69"/>
      <c r="WYE21" s="69"/>
      <c r="WYF21" s="69"/>
      <c r="WYG21" s="69"/>
      <c r="WYH21" s="69"/>
      <c r="WYI21" s="69"/>
      <c r="WYJ21" s="69"/>
      <c r="WYK21" s="69"/>
      <c r="WYL21" s="69"/>
      <c r="WYM21" s="69"/>
      <c r="WYN21" s="69"/>
      <c r="WYO21" s="69"/>
      <c r="WYP21" s="69"/>
      <c r="WYQ21" s="69"/>
      <c r="WYR21" s="69"/>
      <c r="WYS21" s="69"/>
      <c r="WYT21" s="69"/>
      <c r="WYU21" s="69"/>
      <c r="WYV21" s="69"/>
      <c r="WYW21" s="69"/>
      <c r="WYX21" s="69"/>
      <c r="WYY21" s="69"/>
      <c r="WYZ21" s="69"/>
      <c r="WZA21" s="69"/>
      <c r="WZB21" s="69"/>
      <c r="WZC21" s="69"/>
      <c r="WZD21" s="69"/>
      <c r="WZE21" s="69"/>
      <c r="WZF21" s="69"/>
      <c r="WZG21" s="69"/>
      <c r="WZH21" s="69"/>
      <c r="WZI21" s="69"/>
      <c r="WZJ21" s="69"/>
      <c r="WZK21" s="69"/>
      <c r="WZL21" s="69"/>
      <c r="WZM21" s="69"/>
      <c r="WZN21" s="69"/>
      <c r="WZO21" s="69"/>
      <c r="WZP21" s="69"/>
      <c r="WZQ21" s="69"/>
      <c r="WZR21" s="69"/>
      <c r="WZS21" s="69"/>
      <c r="WZT21" s="69"/>
      <c r="WZU21" s="69"/>
      <c r="WZV21" s="69"/>
      <c r="WZW21" s="69"/>
      <c r="WZX21" s="69"/>
      <c r="WZY21" s="69"/>
      <c r="WZZ21" s="69"/>
      <c r="XAA21" s="69"/>
      <c r="XAB21" s="69"/>
      <c r="XAC21" s="69"/>
      <c r="XAD21" s="69"/>
      <c r="XAE21" s="69"/>
      <c r="XAF21" s="69"/>
      <c r="XAG21" s="69"/>
      <c r="XAH21" s="69"/>
      <c r="XAI21" s="69"/>
      <c r="XAJ21" s="69"/>
      <c r="XAK21" s="69"/>
      <c r="XAL21" s="69"/>
      <c r="XAM21" s="69"/>
      <c r="XAN21" s="69"/>
      <c r="XAO21" s="69"/>
      <c r="XAP21" s="69"/>
      <c r="XAQ21" s="69"/>
      <c r="XAR21" s="69"/>
      <c r="XAS21" s="69"/>
      <c r="XAT21" s="69"/>
      <c r="XAU21" s="69"/>
      <c r="XAV21" s="69"/>
      <c r="XAW21" s="69"/>
      <c r="XAX21" s="69"/>
      <c r="XAY21" s="69"/>
      <c r="XAZ21" s="69"/>
      <c r="XBA21" s="69"/>
      <c r="XBB21" s="69"/>
      <c r="XBC21" s="69"/>
      <c r="XBD21" s="69"/>
      <c r="XBE21" s="69"/>
      <c r="XBF21" s="69"/>
      <c r="XBG21" s="69"/>
      <c r="XBH21" s="69"/>
      <c r="XBI21" s="69"/>
      <c r="XBJ21" s="69"/>
      <c r="XBK21" s="69"/>
      <c r="XBL21" s="69"/>
      <c r="XBM21" s="69"/>
      <c r="XBN21" s="69"/>
      <c r="XBO21" s="69"/>
      <c r="XBP21" s="69"/>
      <c r="XBQ21" s="69"/>
      <c r="XBR21" s="69"/>
      <c r="XBS21" s="69"/>
      <c r="XBT21" s="69"/>
      <c r="XBU21" s="69"/>
      <c r="XBV21" s="69"/>
      <c r="XBW21" s="69"/>
      <c r="XBX21" s="69"/>
      <c r="XBY21" s="69"/>
      <c r="XBZ21" s="69"/>
      <c r="XCA21" s="69"/>
      <c r="XCB21" s="69"/>
      <c r="XCC21" s="69"/>
      <c r="XCD21" s="69"/>
      <c r="XCE21" s="69"/>
      <c r="XCF21" s="69"/>
      <c r="XCG21" s="69"/>
      <c r="XCH21" s="69"/>
      <c r="XCI21" s="69"/>
      <c r="XCJ21" s="69"/>
      <c r="XCK21" s="69"/>
      <c r="XCL21" s="69"/>
      <c r="XCM21" s="69"/>
      <c r="XCN21" s="69"/>
      <c r="XCO21" s="69"/>
      <c r="XCP21" s="69"/>
      <c r="XCQ21" s="69"/>
      <c r="XCR21" s="69"/>
      <c r="XCS21" s="69"/>
      <c r="XCT21" s="69"/>
      <c r="XCU21" s="69"/>
      <c r="XCV21" s="69"/>
      <c r="XCW21" s="69"/>
      <c r="XCX21" s="69"/>
      <c r="XCY21" s="69"/>
      <c r="XCZ21" s="69"/>
      <c r="XDA21" s="69"/>
      <c r="XDB21" s="69"/>
      <c r="XDC21" s="69"/>
      <c r="XDD21" s="69"/>
      <c r="XDE21" s="69"/>
      <c r="XDF21" s="69"/>
      <c r="XDG21" s="69"/>
      <c r="XDH21" s="69"/>
      <c r="XDI21" s="69"/>
      <c r="XDJ21" s="69"/>
      <c r="XDK21" s="69"/>
      <c r="XDL21" s="69"/>
      <c r="XDM21" s="69"/>
      <c r="XDN21" s="69"/>
      <c r="XDO21" s="69"/>
      <c r="XDP21" s="69"/>
      <c r="XDQ21" s="69"/>
      <c r="XDR21" s="69"/>
      <c r="XDS21" s="69"/>
      <c r="XDT21" s="69"/>
      <c r="XDU21" s="69"/>
      <c r="XDV21" s="69"/>
      <c r="XDW21" s="69"/>
      <c r="XDX21" s="69"/>
      <c r="XDY21" s="69"/>
      <c r="XDZ21" s="69"/>
      <c r="XEA21" s="69"/>
      <c r="XEB21" s="69"/>
      <c r="XEC21" s="69"/>
      <c r="XED21" s="69"/>
      <c r="XEE21" s="69"/>
      <c r="XEF21" s="69"/>
      <c r="XEG21" s="69"/>
      <c r="XEH21" s="69"/>
      <c r="XEI21" s="69"/>
      <c r="XEJ21" s="69"/>
      <c r="XEK21" s="69"/>
      <c r="XEL21" s="69"/>
      <c r="XEM21" s="69"/>
      <c r="XEN21" s="69"/>
      <c r="XEO21" s="69"/>
      <c r="XEP21" s="69"/>
      <c r="XEQ21" s="69"/>
      <c r="XER21" s="69"/>
      <c r="XES21" s="69"/>
      <c r="XET21" s="69"/>
      <c r="XEU21" s="69"/>
      <c r="XEV21" s="69"/>
      <c r="XEW21" s="69"/>
      <c r="XEX21" s="69"/>
      <c r="XEY21" s="69"/>
      <c r="XEZ21" s="69"/>
      <c r="XFA21" s="69"/>
      <c r="XFB21" s="69"/>
    </row>
    <row r="22" spans="1:16382" ht="45" x14ac:dyDescent="0.25">
      <c r="A22" s="69" t="s">
        <v>2989</v>
      </c>
      <c r="B22" s="69" t="s">
        <v>57</v>
      </c>
      <c r="C22" s="69" t="s">
        <v>880</v>
      </c>
      <c r="D22" s="69" t="s">
        <v>2722</v>
      </c>
      <c r="E22" s="81" t="s">
        <v>3008</v>
      </c>
      <c r="F22" s="331" t="s">
        <v>893</v>
      </c>
      <c r="G22" s="69" t="s">
        <v>2990</v>
      </c>
      <c r="H22" s="4">
        <v>75</v>
      </c>
      <c r="I22" s="87">
        <v>1</v>
      </c>
      <c r="J22" s="770">
        <v>10</v>
      </c>
      <c r="K22" s="69" t="s">
        <v>3032</v>
      </c>
      <c r="L22" s="69" t="s">
        <v>4703</v>
      </c>
      <c r="M22" s="689" t="s">
        <v>3235</v>
      </c>
      <c r="N22" s="670"/>
      <c r="O22" s="69"/>
      <c r="P22" s="69"/>
      <c r="Q22" s="69"/>
      <c r="R22" s="69"/>
      <c r="S22" s="69"/>
      <c r="T22" s="69"/>
      <c r="U22" s="69"/>
      <c r="V22" s="69"/>
      <c r="W22" s="69"/>
      <c r="X22" s="69"/>
      <c r="Y22" s="69"/>
      <c r="Z22" s="69"/>
      <c r="AA22" s="69"/>
      <c r="AB22" s="69"/>
      <c r="AC22" s="69"/>
      <c r="AD22" s="69"/>
      <c r="AE22" s="69"/>
      <c r="AF22" s="69"/>
      <c r="AG22" s="69"/>
      <c r="AH22" s="69"/>
      <c r="AI22" s="69"/>
      <c r="AJ22" s="69"/>
      <c r="AK22" s="69"/>
      <c r="AL22" s="69"/>
      <c r="AM22" s="69"/>
      <c r="AN22" s="69"/>
      <c r="AO22" s="69"/>
      <c r="AP22" s="69"/>
      <c r="AQ22" s="69"/>
      <c r="AR22" s="69"/>
      <c r="AS22" s="69"/>
      <c r="AT22" s="69"/>
      <c r="AU22" s="69"/>
      <c r="AV22" s="69"/>
      <c r="AW22" s="69"/>
      <c r="AX22" s="69"/>
      <c r="AY22" s="69"/>
      <c r="AZ22" s="69"/>
      <c r="BA22" s="69"/>
      <c r="BB22" s="69"/>
      <c r="BC22" s="69"/>
      <c r="BD22" s="69"/>
      <c r="BE22" s="69"/>
      <c r="BF22" s="69"/>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c r="CN22" s="69"/>
      <c r="CO22" s="69"/>
      <c r="CP22" s="69"/>
      <c r="CQ22" s="69"/>
      <c r="CR22" s="69"/>
      <c r="CS22" s="69"/>
      <c r="CT22" s="69"/>
      <c r="CU22" s="69"/>
      <c r="CV22" s="69"/>
      <c r="CW22" s="69"/>
      <c r="CX22" s="69"/>
      <c r="CY22" s="69"/>
      <c r="CZ22" s="69"/>
      <c r="DA22" s="69"/>
      <c r="DB22" s="69"/>
      <c r="DC22" s="69"/>
      <c r="DD22" s="69"/>
      <c r="DE22" s="69"/>
      <c r="DF22" s="69"/>
      <c r="DG22" s="69"/>
      <c r="DH22" s="69"/>
      <c r="DI22" s="69"/>
      <c r="DJ22" s="69"/>
      <c r="DK22" s="69"/>
      <c r="DL22" s="69"/>
      <c r="DM22" s="69"/>
      <c r="DN22" s="69"/>
      <c r="DO22" s="69"/>
      <c r="DP22" s="69"/>
      <c r="DQ22" s="69"/>
      <c r="DR22" s="69"/>
      <c r="DS22" s="69"/>
      <c r="DT22" s="69"/>
      <c r="DU22" s="69"/>
      <c r="DV22" s="69"/>
      <c r="DW22" s="69"/>
      <c r="DX22" s="69"/>
      <c r="DY22" s="69"/>
      <c r="DZ22" s="69"/>
      <c r="EA22" s="69"/>
      <c r="EB22" s="69"/>
      <c r="EC22" s="69"/>
      <c r="ED22" s="69"/>
      <c r="EE22" s="69"/>
      <c r="EF22" s="69"/>
      <c r="EG22" s="69"/>
      <c r="EH22" s="69"/>
      <c r="EI22" s="69"/>
      <c r="EJ22" s="69"/>
      <c r="EK22" s="69"/>
      <c r="EL22" s="69"/>
      <c r="EM22" s="69"/>
      <c r="EN22" s="69"/>
      <c r="EO22" s="69"/>
      <c r="EP22" s="69"/>
      <c r="EQ22" s="69"/>
      <c r="ER22" s="69"/>
      <c r="ES22" s="69"/>
      <c r="ET22" s="69"/>
      <c r="EU22" s="69"/>
      <c r="EV22" s="69"/>
      <c r="EW22" s="69"/>
      <c r="EX22" s="69"/>
      <c r="EY22" s="69"/>
      <c r="EZ22" s="69"/>
      <c r="FA22" s="69"/>
      <c r="FB22" s="69"/>
      <c r="FC22" s="69"/>
      <c r="FD22" s="69"/>
      <c r="FE22" s="69"/>
      <c r="FF22" s="69"/>
      <c r="FG22" s="69"/>
      <c r="FH22" s="69"/>
      <c r="FI22" s="69"/>
      <c r="FJ22" s="69"/>
      <c r="FK22" s="69"/>
      <c r="FL22" s="69"/>
      <c r="FM22" s="69"/>
      <c r="FN22" s="69"/>
      <c r="FO22" s="69"/>
      <c r="FP22" s="69"/>
      <c r="FQ22" s="69"/>
      <c r="FR22" s="69"/>
      <c r="FS22" s="69"/>
      <c r="FT22" s="69"/>
      <c r="FU22" s="69"/>
      <c r="FV22" s="69"/>
      <c r="FW22" s="69"/>
      <c r="FX22" s="69"/>
      <c r="FY22" s="69"/>
      <c r="FZ22" s="69"/>
      <c r="GA22" s="69"/>
      <c r="GB22" s="69"/>
      <c r="GC22" s="69"/>
      <c r="GD22" s="69"/>
      <c r="GE22" s="69"/>
      <c r="GF22" s="69"/>
      <c r="GG22" s="69"/>
      <c r="GH22" s="69"/>
      <c r="GI22" s="69"/>
      <c r="GJ22" s="69"/>
      <c r="GK22" s="69"/>
      <c r="GL22" s="69"/>
      <c r="GM22" s="69"/>
      <c r="GN22" s="69"/>
      <c r="GO22" s="69"/>
      <c r="GP22" s="69"/>
      <c r="GQ22" s="69"/>
      <c r="GR22" s="69"/>
      <c r="GS22" s="69"/>
      <c r="GT22" s="69"/>
      <c r="GU22" s="69"/>
      <c r="GV22" s="69"/>
      <c r="GW22" s="69"/>
      <c r="GX22" s="69"/>
      <c r="GY22" s="69"/>
      <c r="GZ22" s="69"/>
      <c r="HA22" s="69"/>
      <c r="HB22" s="69"/>
      <c r="HC22" s="69"/>
      <c r="HD22" s="69"/>
      <c r="HE22" s="69"/>
      <c r="HF22" s="69"/>
      <c r="HG22" s="69"/>
      <c r="HH22" s="69"/>
      <c r="HI22" s="69"/>
      <c r="HJ22" s="69"/>
      <c r="HK22" s="69"/>
      <c r="HL22" s="69"/>
      <c r="HM22" s="69"/>
      <c r="HN22" s="69"/>
      <c r="HO22" s="69"/>
      <c r="HP22" s="69"/>
      <c r="HQ22" s="69"/>
      <c r="HR22" s="69"/>
      <c r="HS22" s="69"/>
      <c r="HT22" s="69"/>
      <c r="HU22" s="69"/>
      <c r="HV22" s="69"/>
      <c r="HW22" s="69"/>
      <c r="HX22" s="69"/>
      <c r="HY22" s="69"/>
      <c r="HZ22" s="69"/>
      <c r="IA22" s="69"/>
      <c r="IB22" s="69"/>
      <c r="IC22" s="69"/>
      <c r="ID22" s="69"/>
      <c r="IE22" s="69"/>
      <c r="IF22" s="69"/>
      <c r="IG22" s="69"/>
      <c r="IH22" s="69"/>
      <c r="II22" s="69"/>
      <c r="IJ22" s="69"/>
      <c r="IK22" s="69"/>
      <c r="IL22" s="69"/>
      <c r="IM22" s="69"/>
      <c r="IN22" s="69"/>
      <c r="IO22" s="69"/>
      <c r="IP22" s="69"/>
      <c r="IQ22" s="69"/>
      <c r="IR22" s="69"/>
      <c r="IS22" s="69"/>
      <c r="IT22" s="69"/>
      <c r="IU22" s="69"/>
      <c r="IV22" s="69"/>
      <c r="IW22" s="69"/>
      <c r="IX22" s="69"/>
      <c r="IY22" s="69"/>
      <c r="IZ22" s="69"/>
      <c r="JA22" s="69"/>
      <c r="JB22" s="69"/>
      <c r="JC22" s="69"/>
      <c r="JD22" s="69"/>
      <c r="JE22" s="69"/>
      <c r="JF22" s="69"/>
      <c r="JG22" s="69"/>
      <c r="JH22" s="69"/>
      <c r="JI22" s="69"/>
      <c r="JJ22" s="69"/>
      <c r="JK22" s="69"/>
      <c r="JL22" s="69"/>
      <c r="JM22" s="69"/>
      <c r="JN22" s="69"/>
      <c r="JO22" s="69"/>
      <c r="JP22" s="69"/>
      <c r="JQ22" s="69"/>
      <c r="JR22" s="69"/>
      <c r="JS22" s="69"/>
      <c r="JT22" s="69"/>
      <c r="JU22" s="69"/>
      <c r="JV22" s="69"/>
      <c r="JW22" s="69"/>
      <c r="JX22" s="69"/>
      <c r="JY22" s="69"/>
      <c r="JZ22" s="69"/>
      <c r="KA22" s="69"/>
      <c r="KB22" s="69"/>
      <c r="KC22" s="69"/>
      <c r="KD22" s="69"/>
      <c r="KE22" s="69"/>
      <c r="KF22" s="69"/>
      <c r="KG22" s="69"/>
      <c r="KH22" s="69"/>
      <c r="KI22" s="69"/>
      <c r="KJ22" s="69"/>
      <c r="KK22" s="69"/>
      <c r="KL22" s="69"/>
      <c r="KM22" s="69"/>
      <c r="KN22" s="69"/>
      <c r="KO22" s="69"/>
      <c r="KP22" s="69"/>
      <c r="KQ22" s="69"/>
      <c r="KR22" s="69"/>
      <c r="KS22" s="69"/>
      <c r="KT22" s="69"/>
      <c r="KU22" s="69"/>
      <c r="KV22" s="69"/>
      <c r="KW22" s="69"/>
      <c r="KX22" s="69"/>
      <c r="KY22" s="69"/>
      <c r="KZ22" s="69"/>
      <c r="LA22" s="69"/>
      <c r="LB22" s="69"/>
      <c r="LC22" s="69"/>
      <c r="LD22" s="69"/>
      <c r="LE22" s="69"/>
      <c r="LF22" s="69"/>
      <c r="LG22" s="69"/>
      <c r="LH22" s="69"/>
      <c r="LI22" s="69"/>
      <c r="LJ22" s="69"/>
      <c r="LK22" s="69"/>
      <c r="LL22" s="69"/>
      <c r="LM22" s="69"/>
      <c r="LN22" s="69"/>
      <c r="LO22" s="69"/>
      <c r="LP22" s="69"/>
      <c r="LQ22" s="69"/>
      <c r="LR22" s="69"/>
      <c r="LS22" s="69"/>
      <c r="LT22" s="69"/>
      <c r="LU22" s="69"/>
      <c r="LV22" s="69"/>
      <c r="LW22" s="69"/>
      <c r="LX22" s="69"/>
      <c r="LY22" s="69"/>
      <c r="LZ22" s="69"/>
      <c r="MA22" s="69"/>
      <c r="MB22" s="69"/>
      <c r="MC22" s="69"/>
      <c r="MD22" s="69"/>
      <c r="ME22" s="69"/>
      <c r="MF22" s="69"/>
      <c r="MG22" s="69"/>
      <c r="MH22" s="69"/>
      <c r="MI22" s="69"/>
      <c r="MJ22" s="69"/>
      <c r="MK22" s="69"/>
      <c r="ML22" s="69"/>
      <c r="MM22" s="69"/>
      <c r="MN22" s="69"/>
      <c r="MO22" s="69"/>
      <c r="MP22" s="69"/>
      <c r="MQ22" s="69"/>
      <c r="MR22" s="69"/>
      <c r="MS22" s="69"/>
      <c r="MT22" s="69"/>
      <c r="MU22" s="69"/>
      <c r="MV22" s="69"/>
      <c r="MW22" s="69"/>
      <c r="MX22" s="69"/>
      <c r="MY22" s="69"/>
      <c r="MZ22" s="69"/>
      <c r="NA22" s="69"/>
      <c r="NB22" s="69"/>
      <c r="NC22" s="69"/>
      <c r="ND22" s="69"/>
      <c r="NE22" s="69"/>
      <c r="NF22" s="69"/>
      <c r="NG22" s="69"/>
      <c r="NH22" s="69"/>
      <c r="NI22" s="69"/>
      <c r="NJ22" s="69"/>
      <c r="NK22" s="69"/>
      <c r="NL22" s="69"/>
      <c r="NM22" s="69"/>
      <c r="NN22" s="69"/>
      <c r="NO22" s="69"/>
      <c r="NP22" s="69"/>
      <c r="NQ22" s="69"/>
      <c r="NR22" s="69"/>
      <c r="NS22" s="69"/>
      <c r="NT22" s="69"/>
      <c r="NU22" s="69"/>
      <c r="NV22" s="69"/>
      <c r="NW22" s="69"/>
      <c r="NX22" s="69"/>
      <c r="NY22" s="69"/>
      <c r="NZ22" s="69"/>
      <c r="OA22" s="69"/>
      <c r="OB22" s="69"/>
      <c r="OC22" s="69"/>
      <c r="OD22" s="69"/>
      <c r="OE22" s="69"/>
      <c r="OF22" s="69"/>
      <c r="OG22" s="69"/>
      <c r="OH22" s="69"/>
      <c r="OI22" s="69"/>
      <c r="OJ22" s="69"/>
      <c r="OK22" s="69"/>
      <c r="OL22" s="69"/>
      <c r="OM22" s="69"/>
      <c r="ON22" s="69"/>
      <c r="OO22" s="69"/>
      <c r="OP22" s="69"/>
      <c r="OQ22" s="69"/>
      <c r="OR22" s="69"/>
      <c r="OS22" s="69"/>
      <c r="OT22" s="69"/>
      <c r="OU22" s="69"/>
      <c r="OV22" s="69"/>
      <c r="OW22" s="69"/>
      <c r="OX22" s="69"/>
      <c r="OY22" s="69"/>
      <c r="OZ22" s="69"/>
      <c r="PA22" s="69"/>
      <c r="PB22" s="69"/>
      <c r="PC22" s="69"/>
      <c r="PD22" s="69"/>
      <c r="PE22" s="69"/>
      <c r="PF22" s="69"/>
      <c r="PG22" s="69"/>
      <c r="PH22" s="69"/>
      <c r="PI22" s="69"/>
      <c r="PJ22" s="69"/>
      <c r="PK22" s="69"/>
      <c r="PL22" s="69"/>
      <c r="PM22" s="69"/>
      <c r="PN22" s="69"/>
      <c r="PO22" s="69"/>
      <c r="PP22" s="69"/>
      <c r="PQ22" s="69"/>
      <c r="PR22" s="69"/>
      <c r="PS22" s="69"/>
      <c r="PT22" s="69"/>
      <c r="PU22" s="69"/>
      <c r="PV22" s="69"/>
      <c r="PW22" s="69"/>
      <c r="PX22" s="69"/>
      <c r="PY22" s="69"/>
      <c r="PZ22" s="69"/>
      <c r="QA22" s="69"/>
      <c r="QB22" s="69"/>
      <c r="QC22" s="69"/>
      <c r="QD22" s="69"/>
      <c r="QE22" s="69"/>
      <c r="QF22" s="69"/>
      <c r="QG22" s="69"/>
      <c r="QH22" s="69"/>
      <c r="QI22" s="69"/>
      <c r="QJ22" s="69"/>
      <c r="QK22" s="69"/>
      <c r="QL22" s="69"/>
      <c r="QM22" s="69"/>
      <c r="QN22" s="69"/>
      <c r="QO22" s="69"/>
      <c r="QP22" s="69"/>
      <c r="QQ22" s="69"/>
      <c r="QR22" s="69"/>
      <c r="QS22" s="69"/>
      <c r="QT22" s="69"/>
      <c r="QU22" s="69"/>
      <c r="QV22" s="69"/>
      <c r="QW22" s="69"/>
      <c r="QX22" s="69"/>
      <c r="QY22" s="69"/>
      <c r="QZ22" s="69"/>
      <c r="RA22" s="69"/>
      <c r="RB22" s="69"/>
      <c r="RC22" s="69"/>
      <c r="RD22" s="69"/>
      <c r="RE22" s="69"/>
      <c r="RF22" s="69"/>
      <c r="RG22" s="69"/>
      <c r="RH22" s="69"/>
      <c r="RI22" s="69"/>
      <c r="RJ22" s="69"/>
      <c r="RK22" s="69"/>
      <c r="RL22" s="69"/>
      <c r="RM22" s="69"/>
      <c r="RN22" s="69"/>
      <c r="RO22" s="69"/>
      <c r="RP22" s="69"/>
      <c r="RQ22" s="69"/>
      <c r="RR22" s="69"/>
      <c r="RS22" s="69"/>
      <c r="RT22" s="69"/>
      <c r="RU22" s="69"/>
      <c r="RV22" s="69"/>
      <c r="RW22" s="69"/>
      <c r="RX22" s="69"/>
      <c r="RY22" s="69"/>
      <c r="RZ22" s="69"/>
      <c r="SA22" s="69"/>
      <c r="SB22" s="69"/>
      <c r="SC22" s="69"/>
      <c r="SD22" s="69"/>
      <c r="SE22" s="69"/>
      <c r="SF22" s="69"/>
      <c r="SG22" s="69"/>
      <c r="SH22" s="69"/>
      <c r="SI22" s="69"/>
      <c r="SJ22" s="69"/>
      <c r="SK22" s="69"/>
      <c r="SL22" s="69"/>
      <c r="SM22" s="69"/>
      <c r="SN22" s="69"/>
      <c r="SO22" s="69"/>
      <c r="SP22" s="69"/>
      <c r="SQ22" s="69"/>
      <c r="SR22" s="69"/>
      <c r="SS22" s="69"/>
      <c r="ST22" s="69"/>
      <c r="SU22" s="69"/>
      <c r="SV22" s="69"/>
      <c r="SW22" s="69"/>
      <c r="SX22" s="69"/>
      <c r="SY22" s="69"/>
      <c r="SZ22" s="69"/>
      <c r="TA22" s="69"/>
      <c r="TB22" s="69"/>
      <c r="TC22" s="69"/>
      <c r="TD22" s="69"/>
      <c r="TE22" s="69"/>
      <c r="TF22" s="69"/>
      <c r="TG22" s="69"/>
      <c r="TH22" s="69"/>
      <c r="TI22" s="69"/>
      <c r="TJ22" s="69"/>
      <c r="TK22" s="69"/>
      <c r="TL22" s="69"/>
      <c r="TM22" s="69"/>
      <c r="TN22" s="69"/>
      <c r="TO22" s="69"/>
      <c r="TP22" s="69"/>
      <c r="TQ22" s="69"/>
      <c r="TR22" s="69"/>
      <c r="TS22" s="69"/>
      <c r="TT22" s="69"/>
      <c r="TU22" s="69"/>
      <c r="TV22" s="69"/>
      <c r="TW22" s="69"/>
      <c r="TX22" s="69"/>
      <c r="TY22" s="69"/>
      <c r="TZ22" s="69"/>
      <c r="UA22" s="69"/>
      <c r="UB22" s="69"/>
      <c r="UC22" s="69"/>
      <c r="UD22" s="69"/>
      <c r="UE22" s="69"/>
      <c r="UF22" s="69"/>
      <c r="UG22" s="69"/>
      <c r="UH22" s="69"/>
      <c r="UI22" s="69"/>
      <c r="UJ22" s="69"/>
      <c r="UK22" s="69"/>
      <c r="UL22" s="69"/>
      <c r="UM22" s="69"/>
      <c r="UN22" s="69"/>
      <c r="UO22" s="69"/>
      <c r="UP22" s="69"/>
      <c r="UQ22" s="69"/>
      <c r="UR22" s="69"/>
      <c r="US22" s="69"/>
      <c r="UT22" s="69"/>
      <c r="UU22" s="69"/>
      <c r="UV22" s="69"/>
      <c r="UW22" s="69"/>
      <c r="UX22" s="69"/>
      <c r="UY22" s="69"/>
      <c r="UZ22" s="69"/>
      <c r="VA22" s="69"/>
      <c r="VB22" s="69"/>
      <c r="VC22" s="69"/>
      <c r="VD22" s="69"/>
      <c r="VE22" s="69"/>
      <c r="VF22" s="69"/>
      <c r="VG22" s="69"/>
      <c r="VH22" s="69"/>
      <c r="VI22" s="69"/>
      <c r="VJ22" s="69"/>
      <c r="VK22" s="69"/>
      <c r="VL22" s="69"/>
      <c r="VM22" s="69"/>
      <c r="VN22" s="69"/>
      <c r="VO22" s="69"/>
      <c r="VP22" s="69"/>
      <c r="VQ22" s="69"/>
      <c r="VR22" s="69"/>
      <c r="VS22" s="69"/>
      <c r="VT22" s="69"/>
      <c r="VU22" s="69"/>
      <c r="VV22" s="69"/>
      <c r="VW22" s="69"/>
      <c r="VX22" s="69"/>
      <c r="VY22" s="69"/>
      <c r="VZ22" s="69"/>
      <c r="WA22" s="69"/>
      <c r="WB22" s="69"/>
      <c r="WC22" s="69"/>
      <c r="WD22" s="69"/>
      <c r="WE22" s="69"/>
      <c r="WF22" s="69"/>
      <c r="WG22" s="69"/>
      <c r="WH22" s="69"/>
      <c r="WI22" s="69"/>
      <c r="WJ22" s="69"/>
      <c r="WK22" s="69"/>
      <c r="WL22" s="69"/>
      <c r="WM22" s="69"/>
      <c r="WN22" s="69"/>
      <c r="WO22" s="69"/>
      <c r="WP22" s="69"/>
      <c r="WQ22" s="69"/>
      <c r="WR22" s="69"/>
      <c r="WS22" s="69"/>
      <c r="WT22" s="69"/>
      <c r="WU22" s="69"/>
      <c r="WV22" s="69"/>
      <c r="WW22" s="69"/>
      <c r="WX22" s="69"/>
      <c r="WY22" s="69"/>
      <c r="WZ22" s="69"/>
      <c r="XA22" s="69"/>
      <c r="XB22" s="69"/>
      <c r="XC22" s="69"/>
      <c r="XD22" s="69"/>
      <c r="XE22" s="69"/>
      <c r="XF22" s="69"/>
      <c r="XG22" s="69"/>
      <c r="XH22" s="69"/>
      <c r="XI22" s="69"/>
      <c r="XJ22" s="69"/>
      <c r="XK22" s="69"/>
      <c r="XL22" s="69"/>
      <c r="XM22" s="69"/>
      <c r="XN22" s="69"/>
      <c r="XO22" s="69"/>
      <c r="XP22" s="69"/>
      <c r="XQ22" s="69"/>
      <c r="XR22" s="69"/>
      <c r="XS22" s="69"/>
      <c r="XT22" s="69"/>
      <c r="XU22" s="69"/>
      <c r="XV22" s="69"/>
      <c r="XW22" s="69"/>
      <c r="XX22" s="69"/>
      <c r="XY22" s="69"/>
      <c r="XZ22" s="69"/>
      <c r="YA22" s="69"/>
      <c r="YB22" s="69"/>
      <c r="YC22" s="69"/>
      <c r="YD22" s="69"/>
      <c r="YE22" s="69"/>
      <c r="YF22" s="69"/>
      <c r="YG22" s="69"/>
      <c r="YH22" s="69"/>
      <c r="YI22" s="69"/>
      <c r="YJ22" s="69"/>
      <c r="YK22" s="69"/>
      <c r="YL22" s="69"/>
      <c r="YM22" s="69"/>
      <c r="YN22" s="69"/>
      <c r="YO22" s="69"/>
      <c r="YP22" s="69"/>
      <c r="YQ22" s="69"/>
      <c r="YR22" s="69"/>
      <c r="YS22" s="69"/>
      <c r="YT22" s="69"/>
      <c r="YU22" s="69"/>
      <c r="YV22" s="69"/>
      <c r="YW22" s="69"/>
      <c r="YX22" s="69"/>
      <c r="YY22" s="69"/>
      <c r="YZ22" s="69"/>
      <c r="ZA22" s="69"/>
      <c r="ZB22" s="69"/>
      <c r="ZC22" s="69"/>
      <c r="ZD22" s="69"/>
      <c r="ZE22" s="69"/>
      <c r="ZF22" s="69"/>
      <c r="ZG22" s="69"/>
      <c r="ZH22" s="69"/>
      <c r="ZI22" s="69"/>
      <c r="ZJ22" s="69"/>
      <c r="ZK22" s="69"/>
      <c r="ZL22" s="69"/>
      <c r="ZM22" s="69"/>
      <c r="ZN22" s="69"/>
      <c r="ZO22" s="69"/>
      <c r="ZP22" s="69"/>
      <c r="ZQ22" s="69"/>
      <c r="ZR22" s="69"/>
      <c r="ZS22" s="69"/>
      <c r="ZT22" s="69"/>
      <c r="ZU22" s="69"/>
      <c r="ZV22" s="69"/>
      <c r="ZW22" s="69"/>
      <c r="ZX22" s="69"/>
      <c r="ZY22" s="69"/>
      <c r="ZZ22" s="69"/>
      <c r="AAA22" s="69"/>
      <c r="AAB22" s="69"/>
      <c r="AAC22" s="69"/>
      <c r="AAD22" s="69"/>
      <c r="AAE22" s="69"/>
      <c r="AAF22" s="69"/>
      <c r="AAG22" s="69"/>
      <c r="AAH22" s="69"/>
      <c r="AAI22" s="69"/>
      <c r="AAJ22" s="69"/>
      <c r="AAK22" s="69"/>
      <c r="AAL22" s="69"/>
      <c r="AAM22" s="69"/>
      <c r="AAN22" s="69"/>
      <c r="AAO22" s="69"/>
      <c r="AAP22" s="69"/>
      <c r="AAQ22" s="69"/>
      <c r="AAR22" s="69"/>
      <c r="AAS22" s="69"/>
      <c r="AAT22" s="69"/>
      <c r="AAU22" s="69"/>
      <c r="AAV22" s="69"/>
      <c r="AAW22" s="69"/>
      <c r="AAX22" s="69"/>
      <c r="AAY22" s="69"/>
      <c r="AAZ22" s="69"/>
      <c r="ABA22" s="69"/>
      <c r="ABB22" s="69"/>
      <c r="ABC22" s="69"/>
      <c r="ABD22" s="69"/>
      <c r="ABE22" s="69"/>
      <c r="ABF22" s="69"/>
      <c r="ABG22" s="69"/>
      <c r="ABH22" s="69"/>
      <c r="ABI22" s="69"/>
      <c r="ABJ22" s="69"/>
      <c r="ABK22" s="69"/>
      <c r="ABL22" s="69"/>
      <c r="ABM22" s="69"/>
      <c r="ABN22" s="69"/>
      <c r="ABO22" s="69"/>
      <c r="ABP22" s="69"/>
      <c r="ABQ22" s="69"/>
      <c r="ABR22" s="69"/>
      <c r="ABS22" s="69"/>
      <c r="ABT22" s="69"/>
      <c r="ABU22" s="69"/>
      <c r="ABV22" s="69"/>
      <c r="ABW22" s="69"/>
      <c r="ABX22" s="69"/>
      <c r="ABY22" s="69"/>
      <c r="ABZ22" s="69"/>
      <c r="ACA22" s="69"/>
      <c r="ACB22" s="69"/>
      <c r="ACC22" s="69"/>
      <c r="ACD22" s="69"/>
      <c r="ACE22" s="69"/>
      <c r="ACF22" s="69"/>
      <c r="ACG22" s="69"/>
      <c r="ACH22" s="69"/>
      <c r="ACI22" s="69"/>
      <c r="ACJ22" s="69"/>
      <c r="ACK22" s="69"/>
      <c r="ACL22" s="69"/>
      <c r="ACM22" s="69"/>
      <c r="ACN22" s="69"/>
      <c r="ACO22" s="69"/>
      <c r="ACP22" s="69"/>
      <c r="ACQ22" s="69"/>
      <c r="ACR22" s="69"/>
      <c r="ACS22" s="69"/>
      <c r="ACT22" s="69"/>
      <c r="ACU22" s="69"/>
      <c r="ACV22" s="69"/>
      <c r="ACW22" s="69"/>
      <c r="ACX22" s="69"/>
      <c r="ACY22" s="69"/>
      <c r="ACZ22" s="69"/>
      <c r="ADA22" s="69"/>
      <c r="ADB22" s="69"/>
      <c r="ADC22" s="69"/>
      <c r="ADD22" s="69"/>
      <c r="ADE22" s="69"/>
      <c r="ADF22" s="69"/>
      <c r="ADG22" s="69"/>
      <c r="ADH22" s="69"/>
      <c r="ADI22" s="69"/>
      <c r="ADJ22" s="69"/>
      <c r="ADK22" s="69"/>
      <c r="ADL22" s="69"/>
      <c r="ADM22" s="69"/>
      <c r="ADN22" s="69"/>
      <c r="ADO22" s="69"/>
      <c r="ADP22" s="69"/>
      <c r="ADQ22" s="69"/>
      <c r="ADR22" s="69"/>
      <c r="ADS22" s="69"/>
      <c r="ADT22" s="69"/>
      <c r="ADU22" s="69"/>
      <c r="ADV22" s="69"/>
      <c r="ADW22" s="69"/>
      <c r="ADX22" s="69"/>
      <c r="ADY22" s="69"/>
      <c r="ADZ22" s="69"/>
      <c r="AEA22" s="69"/>
      <c r="AEB22" s="69"/>
      <c r="AEC22" s="69"/>
      <c r="AED22" s="69"/>
      <c r="AEE22" s="69"/>
      <c r="AEF22" s="69"/>
      <c r="AEG22" s="69"/>
      <c r="AEH22" s="69"/>
      <c r="AEI22" s="69"/>
      <c r="AEJ22" s="69"/>
      <c r="AEK22" s="69"/>
      <c r="AEL22" s="69"/>
      <c r="AEM22" s="69"/>
      <c r="AEN22" s="69"/>
      <c r="AEO22" s="69"/>
      <c r="AEP22" s="69"/>
      <c r="AEQ22" s="69"/>
      <c r="AER22" s="69"/>
      <c r="AES22" s="69"/>
      <c r="AET22" s="69"/>
      <c r="AEU22" s="69"/>
      <c r="AEV22" s="69"/>
      <c r="AEW22" s="69"/>
      <c r="AEX22" s="69"/>
      <c r="AEY22" s="69"/>
      <c r="AEZ22" s="69"/>
      <c r="AFA22" s="69"/>
      <c r="AFB22" s="69"/>
      <c r="AFC22" s="69"/>
      <c r="AFD22" s="69"/>
      <c r="AFE22" s="69"/>
      <c r="AFF22" s="69"/>
      <c r="AFG22" s="69"/>
      <c r="AFH22" s="69"/>
      <c r="AFI22" s="69"/>
      <c r="AFJ22" s="69"/>
      <c r="AFK22" s="69"/>
      <c r="AFL22" s="69"/>
      <c r="AFM22" s="69"/>
      <c r="AFN22" s="69"/>
      <c r="AFO22" s="69"/>
      <c r="AFP22" s="69"/>
      <c r="AFQ22" s="69"/>
      <c r="AFR22" s="69"/>
      <c r="AFS22" s="69"/>
      <c r="AFT22" s="69"/>
      <c r="AFU22" s="69"/>
      <c r="AFV22" s="69"/>
      <c r="AFW22" s="69"/>
      <c r="AFX22" s="69"/>
      <c r="AFY22" s="69"/>
      <c r="AFZ22" s="69"/>
      <c r="AGA22" s="69"/>
      <c r="AGB22" s="69"/>
      <c r="AGC22" s="69"/>
      <c r="AGD22" s="69"/>
      <c r="AGE22" s="69"/>
      <c r="AGF22" s="69"/>
      <c r="AGG22" s="69"/>
      <c r="AGH22" s="69"/>
      <c r="AGI22" s="69"/>
      <c r="AGJ22" s="69"/>
      <c r="AGK22" s="69"/>
      <c r="AGL22" s="69"/>
      <c r="AGM22" s="69"/>
      <c r="AGN22" s="69"/>
      <c r="AGO22" s="69"/>
      <c r="AGP22" s="69"/>
      <c r="AGQ22" s="69"/>
      <c r="AGR22" s="69"/>
      <c r="AGS22" s="69"/>
      <c r="AGT22" s="69"/>
      <c r="AGU22" s="69"/>
      <c r="AGV22" s="69"/>
      <c r="AGW22" s="69"/>
      <c r="AGX22" s="69"/>
      <c r="AGY22" s="69"/>
      <c r="AGZ22" s="69"/>
      <c r="AHA22" s="69"/>
      <c r="AHB22" s="69"/>
      <c r="AHC22" s="69"/>
      <c r="AHD22" s="69"/>
      <c r="AHE22" s="69"/>
      <c r="AHF22" s="69"/>
      <c r="AHG22" s="69"/>
      <c r="AHH22" s="69"/>
      <c r="AHI22" s="69"/>
      <c r="AHJ22" s="69"/>
      <c r="AHK22" s="69"/>
      <c r="AHL22" s="69"/>
      <c r="AHM22" s="69"/>
      <c r="AHN22" s="69"/>
      <c r="AHO22" s="69"/>
      <c r="AHP22" s="69"/>
      <c r="AHQ22" s="69"/>
      <c r="AHR22" s="69"/>
      <c r="AHS22" s="69"/>
      <c r="AHT22" s="69"/>
      <c r="AHU22" s="69"/>
      <c r="AHV22" s="69"/>
      <c r="AHW22" s="69"/>
      <c r="AHX22" s="69"/>
      <c r="AHY22" s="69"/>
      <c r="AHZ22" s="69"/>
      <c r="AIA22" s="69"/>
      <c r="AIB22" s="69"/>
      <c r="AIC22" s="69"/>
      <c r="AID22" s="69"/>
      <c r="AIE22" s="69"/>
      <c r="AIF22" s="69"/>
      <c r="AIG22" s="69"/>
      <c r="AIH22" s="69"/>
      <c r="AII22" s="69"/>
      <c r="AIJ22" s="69"/>
      <c r="AIK22" s="69"/>
      <c r="AIL22" s="69"/>
      <c r="AIM22" s="69"/>
      <c r="AIN22" s="69"/>
      <c r="AIO22" s="69"/>
      <c r="AIP22" s="69"/>
      <c r="AIQ22" s="69"/>
      <c r="AIR22" s="69"/>
      <c r="AIS22" s="69"/>
      <c r="AIT22" s="69"/>
      <c r="AIU22" s="69"/>
      <c r="AIV22" s="69"/>
      <c r="AIW22" s="69"/>
      <c r="AIX22" s="69"/>
      <c r="AIY22" s="69"/>
      <c r="AIZ22" s="69"/>
      <c r="AJA22" s="69"/>
      <c r="AJB22" s="69"/>
      <c r="AJC22" s="69"/>
      <c r="AJD22" s="69"/>
      <c r="AJE22" s="69"/>
      <c r="AJF22" s="69"/>
      <c r="AJG22" s="69"/>
      <c r="AJH22" s="69"/>
      <c r="AJI22" s="69"/>
      <c r="AJJ22" s="69"/>
      <c r="AJK22" s="69"/>
      <c r="AJL22" s="69"/>
      <c r="AJM22" s="69"/>
      <c r="AJN22" s="69"/>
      <c r="AJO22" s="69"/>
      <c r="AJP22" s="69"/>
      <c r="AJQ22" s="69"/>
      <c r="AJR22" s="69"/>
      <c r="AJS22" s="69"/>
      <c r="AJT22" s="69"/>
      <c r="AJU22" s="69"/>
      <c r="AJV22" s="69"/>
      <c r="AJW22" s="69"/>
      <c r="AJX22" s="69"/>
      <c r="AJY22" s="69"/>
      <c r="AJZ22" s="69"/>
      <c r="AKA22" s="69"/>
      <c r="AKB22" s="69"/>
      <c r="AKC22" s="69"/>
      <c r="AKD22" s="69"/>
      <c r="AKE22" s="69"/>
      <c r="AKF22" s="69"/>
      <c r="AKG22" s="69"/>
      <c r="AKH22" s="69"/>
      <c r="AKI22" s="69"/>
      <c r="AKJ22" s="69"/>
      <c r="AKK22" s="69"/>
      <c r="AKL22" s="69"/>
      <c r="AKM22" s="69"/>
      <c r="AKN22" s="69"/>
      <c r="AKO22" s="69"/>
      <c r="AKP22" s="69"/>
      <c r="AKQ22" s="69"/>
      <c r="AKR22" s="69"/>
      <c r="AKS22" s="69"/>
      <c r="AKT22" s="69"/>
      <c r="AKU22" s="69"/>
      <c r="AKV22" s="69"/>
      <c r="AKW22" s="69"/>
      <c r="AKX22" s="69"/>
      <c r="AKY22" s="69"/>
      <c r="AKZ22" s="69"/>
      <c r="ALA22" s="69"/>
      <c r="ALB22" s="69"/>
      <c r="ALC22" s="69"/>
      <c r="ALD22" s="69"/>
      <c r="ALE22" s="69"/>
      <c r="ALF22" s="69"/>
      <c r="ALG22" s="69"/>
      <c r="ALH22" s="69"/>
      <c r="ALI22" s="69"/>
      <c r="ALJ22" s="69"/>
      <c r="ALK22" s="69"/>
      <c r="ALL22" s="69"/>
      <c r="ALM22" s="69"/>
      <c r="ALN22" s="69"/>
      <c r="ALO22" s="69"/>
      <c r="ALP22" s="69"/>
      <c r="ALQ22" s="69"/>
      <c r="ALR22" s="69"/>
      <c r="ALS22" s="69"/>
      <c r="ALT22" s="69"/>
      <c r="ALU22" s="69"/>
      <c r="ALV22" s="69"/>
      <c r="ALW22" s="69"/>
      <c r="ALX22" s="69"/>
      <c r="ALY22" s="69"/>
      <c r="ALZ22" s="69"/>
      <c r="AMA22" s="69"/>
      <c r="AMB22" s="69"/>
      <c r="AMC22" s="69"/>
      <c r="AMD22" s="69"/>
      <c r="AME22" s="69"/>
      <c r="AMF22" s="69"/>
      <c r="AMG22" s="69"/>
      <c r="AMH22" s="69"/>
      <c r="AMI22" s="69"/>
      <c r="AMJ22" s="69"/>
      <c r="AMK22" s="69"/>
      <c r="AML22" s="69"/>
      <c r="AMM22" s="69"/>
      <c r="AMN22" s="69"/>
      <c r="AMO22" s="69"/>
      <c r="AMP22" s="69"/>
      <c r="AMQ22" s="69"/>
      <c r="AMR22" s="69"/>
      <c r="AMS22" s="69"/>
      <c r="AMT22" s="69"/>
      <c r="AMU22" s="69"/>
      <c r="AMV22" s="69"/>
      <c r="AMW22" s="69"/>
      <c r="AMX22" s="69"/>
      <c r="AMY22" s="69"/>
      <c r="AMZ22" s="69"/>
      <c r="ANA22" s="69"/>
      <c r="ANB22" s="69"/>
      <c r="ANC22" s="69"/>
      <c r="AND22" s="69"/>
      <c r="ANE22" s="69"/>
      <c r="ANF22" s="69"/>
      <c r="ANG22" s="69"/>
      <c r="ANH22" s="69"/>
      <c r="ANI22" s="69"/>
      <c r="ANJ22" s="69"/>
      <c r="ANK22" s="69"/>
      <c r="ANL22" s="69"/>
      <c r="ANM22" s="69"/>
      <c r="ANN22" s="69"/>
      <c r="ANO22" s="69"/>
      <c r="ANP22" s="69"/>
      <c r="ANQ22" s="69"/>
      <c r="ANR22" s="69"/>
      <c r="ANS22" s="69"/>
      <c r="ANT22" s="69"/>
      <c r="ANU22" s="69"/>
      <c r="ANV22" s="69"/>
      <c r="ANW22" s="69"/>
      <c r="ANX22" s="69"/>
      <c r="ANY22" s="69"/>
      <c r="ANZ22" s="69"/>
      <c r="AOA22" s="69"/>
      <c r="AOB22" s="69"/>
      <c r="AOC22" s="69"/>
      <c r="AOD22" s="69"/>
      <c r="AOE22" s="69"/>
      <c r="AOF22" s="69"/>
      <c r="AOG22" s="69"/>
      <c r="AOH22" s="69"/>
      <c r="AOI22" s="69"/>
      <c r="AOJ22" s="69"/>
      <c r="AOK22" s="69"/>
      <c r="AOL22" s="69"/>
      <c r="AOM22" s="69"/>
      <c r="AON22" s="69"/>
      <c r="AOO22" s="69"/>
      <c r="AOP22" s="69"/>
      <c r="AOQ22" s="69"/>
      <c r="AOR22" s="69"/>
      <c r="AOS22" s="69"/>
      <c r="AOT22" s="69"/>
      <c r="AOU22" s="69"/>
      <c r="AOV22" s="69"/>
      <c r="AOW22" s="69"/>
      <c r="AOX22" s="69"/>
      <c r="AOY22" s="69"/>
      <c r="AOZ22" s="69"/>
      <c r="APA22" s="69"/>
      <c r="APB22" s="69"/>
      <c r="APC22" s="69"/>
      <c r="APD22" s="69"/>
      <c r="APE22" s="69"/>
      <c r="APF22" s="69"/>
      <c r="APG22" s="69"/>
      <c r="APH22" s="69"/>
      <c r="API22" s="69"/>
      <c r="APJ22" s="69"/>
      <c r="APK22" s="69"/>
      <c r="APL22" s="69"/>
      <c r="APM22" s="69"/>
      <c r="APN22" s="69"/>
      <c r="APO22" s="69"/>
      <c r="APP22" s="69"/>
      <c r="APQ22" s="69"/>
      <c r="APR22" s="69"/>
      <c r="APS22" s="69"/>
      <c r="APT22" s="69"/>
      <c r="APU22" s="69"/>
      <c r="APV22" s="69"/>
      <c r="APW22" s="69"/>
      <c r="APX22" s="69"/>
      <c r="APY22" s="69"/>
      <c r="APZ22" s="69"/>
      <c r="AQA22" s="69"/>
      <c r="AQB22" s="69"/>
      <c r="AQC22" s="69"/>
      <c r="AQD22" s="69"/>
      <c r="AQE22" s="69"/>
      <c r="AQF22" s="69"/>
      <c r="AQG22" s="69"/>
      <c r="AQH22" s="69"/>
      <c r="AQI22" s="69"/>
      <c r="AQJ22" s="69"/>
      <c r="AQK22" s="69"/>
      <c r="AQL22" s="69"/>
      <c r="AQM22" s="69"/>
      <c r="AQN22" s="69"/>
      <c r="AQO22" s="69"/>
      <c r="AQP22" s="69"/>
      <c r="AQQ22" s="69"/>
      <c r="AQR22" s="69"/>
      <c r="AQS22" s="69"/>
      <c r="AQT22" s="69"/>
      <c r="AQU22" s="69"/>
      <c r="AQV22" s="69"/>
      <c r="AQW22" s="69"/>
      <c r="AQX22" s="69"/>
      <c r="AQY22" s="69"/>
      <c r="AQZ22" s="69"/>
      <c r="ARA22" s="69"/>
      <c r="ARB22" s="69"/>
      <c r="ARC22" s="69"/>
      <c r="ARD22" s="69"/>
      <c r="ARE22" s="69"/>
      <c r="ARF22" s="69"/>
      <c r="ARG22" s="69"/>
      <c r="ARH22" s="69"/>
      <c r="ARI22" s="69"/>
      <c r="ARJ22" s="69"/>
      <c r="ARK22" s="69"/>
      <c r="ARL22" s="69"/>
      <c r="ARM22" s="69"/>
      <c r="ARN22" s="69"/>
      <c r="ARO22" s="69"/>
      <c r="ARP22" s="69"/>
      <c r="ARQ22" s="69"/>
      <c r="ARR22" s="69"/>
      <c r="ARS22" s="69"/>
      <c r="ART22" s="69"/>
      <c r="ARU22" s="69"/>
      <c r="ARV22" s="69"/>
      <c r="ARW22" s="69"/>
      <c r="ARX22" s="69"/>
      <c r="ARY22" s="69"/>
      <c r="ARZ22" s="69"/>
      <c r="ASA22" s="69"/>
      <c r="ASB22" s="69"/>
      <c r="ASC22" s="69"/>
      <c r="ASD22" s="69"/>
      <c r="ASE22" s="69"/>
      <c r="ASF22" s="69"/>
      <c r="ASG22" s="69"/>
      <c r="ASH22" s="69"/>
      <c r="ASI22" s="69"/>
      <c r="ASJ22" s="69"/>
      <c r="ASK22" s="69"/>
      <c r="ASL22" s="69"/>
      <c r="ASM22" s="69"/>
      <c r="ASN22" s="69"/>
      <c r="ASO22" s="69"/>
      <c r="ASP22" s="69"/>
      <c r="ASQ22" s="69"/>
      <c r="ASR22" s="69"/>
      <c r="ASS22" s="69"/>
      <c r="AST22" s="69"/>
      <c r="ASU22" s="69"/>
      <c r="ASV22" s="69"/>
      <c r="ASW22" s="69"/>
      <c r="ASX22" s="69"/>
      <c r="ASY22" s="69"/>
      <c r="ASZ22" s="69"/>
      <c r="ATA22" s="69"/>
      <c r="ATB22" s="69"/>
      <c r="ATC22" s="69"/>
      <c r="ATD22" s="69"/>
      <c r="ATE22" s="69"/>
      <c r="ATF22" s="69"/>
      <c r="ATG22" s="69"/>
      <c r="ATH22" s="69"/>
      <c r="ATI22" s="69"/>
      <c r="ATJ22" s="69"/>
      <c r="ATK22" s="69"/>
      <c r="ATL22" s="69"/>
      <c r="ATM22" s="69"/>
      <c r="ATN22" s="69"/>
      <c r="ATO22" s="69"/>
      <c r="ATP22" s="69"/>
      <c r="ATQ22" s="69"/>
      <c r="ATR22" s="69"/>
      <c r="ATS22" s="69"/>
      <c r="ATT22" s="69"/>
      <c r="ATU22" s="69"/>
      <c r="ATV22" s="69"/>
      <c r="ATW22" s="69"/>
      <c r="ATX22" s="69"/>
      <c r="ATY22" s="69"/>
      <c r="ATZ22" s="69"/>
      <c r="AUA22" s="69"/>
      <c r="AUB22" s="69"/>
      <c r="AUC22" s="69"/>
      <c r="AUD22" s="69"/>
      <c r="AUE22" s="69"/>
      <c r="AUF22" s="69"/>
      <c r="AUG22" s="69"/>
      <c r="AUH22" s="69"/>
      <c r="AUI22" s="69"/>
      <c r="AUJ22" s="69"/>
      <c r="AUK22" s="69"/>
      <c r="AUL22" s="69"/>
      <c r="AUM22" s="69"/>
      <c r="AUN22" s="69"/>
      <c r="AUO22" s="69"/>
      <c r="AUP22" s="69"/>
      <c r="AUQ22" s="69"/>
      <c r="AUR22" s="69"/>
      <c r="AUS22" s="69"/>
      <c r="AUT22" s="69"/>
      <c r="AUU22" s="69"/>
      <c r="AUV22" s="69"/>
      <c r="AUW22" s="69"/>
      <c r="AUX22" s="69"/>
      <c r="AUY22" s="69"/>
      <c r="AUZ22" s="69"/>
      <c r="AVA22" s="69"/>
      <c r="AVB22" s="69"/>
      <c r="AVC22" s="69"/>
      <c r="AVD22" s="69"/>
      <c r="AVE22" s="69"/>
      <c r="AVF22" s="69"/>
      <c r="AVG22" s="69"/>
      <c r="AVH22" s="69"/>
      <c r="AVI22" s="69"/>
      <c r="AVJ22" s="69"/>
      <c r="AVK22" s="69"/>
      <c r="AVL22" s="69"/>
      <c r="AVM22" s="69"/>
      <c r="AVN22" s="69"/>
      <c r="AVO22" s="69"/>
      <c r="AVP22" s="69"/>
      <c r="AVQ22" s="69"/>
      <c r="AVR22" s="69"/>
      <c r="AVS22" s="69"/>
      <c r="AVT22" s="69"/>
      <c r="AVU22" s="69"/>
      <c r="AVV22" s="69"/>
      <c r="AVW22" s="69"/>
      <c r="AVX22" s="69"/>
      <c r="AVY22" s="69"/>
      <c r="AVZ22" s="69"/>
      <c r="AWA22" s="69"/>
      <c r="AWB22" s="69"/>
      <c r="AWC22" s="69"/>
      <c r="AWD22" s="69"/>
      <c r="AWE22" s="69"/>
      <c r="AWF22" s="69"/>
      <c r="AWG22" s="69"/>
      <c r="AWH22" s="69"/>
      <c r="AWI22" s="69"/>
      <c r="AWJ22" s="69"/>
      <c r="AWK22" s="69"/>
      <c r="AWL22" s="69"/>
      <c r="AWM22" s="69"/>
      <c r="AWN22" s="69"/>
      <c r="AWO22" s="69"/>
      <c r="AWP22" s="69"/>
      <c r="AWQ22" s="69"/>
      <c r="AWR22" s="69"/>
      <c r="AWS22" s="69"/>
      <c r="AWT22" s="69"/>
      <c r="AWU22" s="69"/>
      <c r="AWV22" s="69"/>
      <c r="AWW22" s="69"/>
      <c r="AWX22" s="69"/>
      <c r="AWY22" s="69"/>
      <c r="AWZ22" s="69"/>
      <c r="AXA22" s="69"/>
      <c r="AXB22" s="69"/>
      <c r="AXC22" s="69"/>
      <c r="AXD22" s="69"/>
      <c r="AXE22" s="69"/>
      <c r="AXF22" s="69"/>
      <c r="AXG22" s="69"/>
      <c r="AXH22" s="69"/>
      <c r="AXI22" s="69"/>
      <c r="AXJ22" s="69"/>
      <c r="AXK22" s="69"/>
      <c r="AXL22" s="69"/>
      <c r="AXM22" s="69"/>
      <c r="AXN22" s="69"/>
      <c r="AXO22" s="69"/>
      <c r="AXP22" s="69"/>
      <c r="AXQ22" s="69"/>
      <c r="AXR22" s="69"/>
      <c r="AXS22" s="69"/>
      <c r="AXT22" s="69"/>
      <c r="AXU22" s="69"/>
      <c r="AXV22" s="69"/>
      <c r="AXW22" s="69"/>
      <c r="AXX22" s="69"/>
      <c r="AXY22" s="69"/>
      <c r="AXZ22" s="69"/>
      <c r="AYA22" s="69"/>
      <c r="AYB22" s="69"/>
      <c r="AYC22" s="69"/>
      <c r="AYD22" s="69"/>
      <c r="AYE22" s="69"/>
      <c r="AYF22" s="69"/>
      <c r="AYG22" s="69"/>
      <c r="AYH22" s="69"/>
      <c r="AYI22" s="69"/>
      <c r="AYJ22" s="69"/>
      <c r="AYK22" s="69"/>
      <c r="AYL22" s="69"/>
      <c r="AYM22" s="69"/>
      <c r="AYN22" s="69"/>
      <c r="AYO22" s="69"/>
      <c r="AYP22" s="69"/>
      <c r="AYQ22" s="69"/>
      <c r="AYR22" s="69"/>
      <c r="AYS22" s="69"/>
      <c r="AYT22" s="69"/>
      <c r="AYU22" s="69"/>
      <c r="AYV22" s="69"/>
      <c r="AYW22" s="69"/>
      <c r="AYX22" s="69"/>
      <c r="AYY22" s="69"/>
      <c r="AYZ22" s="69"/>
      <c r="AZA22" s="69"/>
      <c r="AZB22" s="69"/>
      <c r="AZC22" s="69"/>
      <c r="AZD22" s="69"/>
      <c r="AZE22" s="69"/>
      <c r="AZF22" s="69"/>
      <c r="AZG22" s="69"/>
      <c r="AZH22" s="69"/>
      <c r="AZI22" s="69"/>
      <c r="AZJ22" s="69"/>
      <c r="AZK22" s="69"/>
      <c r="AZL22" s="69"/>
      <c r="AZM22" s="69"/>
      <c r="AZN22" s="69"/>
      <c r="AZO22" s="69"/>
      <c r="AZP22" s="69"/>
      <c r="AZQ22" s="69"/>
      <c r="AZR22" s="69"/>
      <c r="AZS22" s="69"/>
      <c r="AZT22" s="69"/>
      <c r="AZU22" s="69"/>
      <c r="AZV22" s="69"/>
      <c r="AZW22" s="69"/>
      <c r="AZX22" s="69"/>
      <c r="AZY22" s="69"/>
      <c r="AZZ22" s="69"/>
      <c r="BAA22" s="69"/>
      <c r="BAB22" s="69"/>
      <c r="BAC22" s="69"/>
      <c r="BAD22" s="69"/>
      <c r="BAE22" s="69"/>
      <c r="BAF22" s="69"/>
      <c r="BAG22" s="69"/>
      <c r="BAH22" s="69"/>
      <c r="BAI22" s="69"/>
      <c r="BAJ22" s="69"/>
      <c r="BAK22" s="69"/>
      <c r="BAL22" s="69"/>
      <c r="BAM22" s="69"/>
      <c r="BAN22" s="69"/>
      <c r="BAO22" s="69"/>
      <c r="BAP22" s="69"/>
      <c r="BAQ22" s="69"/>
      <c r="BAR22" s="69"/>
      <c r="BAS22" s="69"/>
      <c r="BAT22" s="69"/>
      <c r="BAU22" s="69"/>
      <c r="BAV22" s="69"/>
      <c r="BAW22" s="69"/>
      <c r="BAX22" s="69"/>
      <c r="BAY22" s="69"/>
      <c r="BAZ22" s="69"/>
      <c r="BBA22" s="69"/>
      <c r="BBB22" s="69"/>
      <c r="BBC22" s="69"/>
      <c r="BBD22" s="69"/>
      <c r="BBE22" s="69"/>
      <c r="BBF22" s="69"/>
      <c r="BBG22" s="69"/>
      <c r="BBH22" s="69"/>
      <c r="BBI22" s="69"/>
      <c r="BBJ22" s="69"/>
      <c r="BBK22" s="69"/>
      <c r="BBL22" s="69"/>
      <c r="BBM22" s="69"/>
      <c r="BBN22" s="69"/>
      <c r="BBO22" s="69"/>
      <c r="BBP22" s="69"/>
      <c r="BBQ22" s="69"/>
      <c r="BBR22" s="69"/>
      <c r="BBS22" s="69"/>
      <c r="BBT22" s="69"/>
      <c r="BBU22" s="69"/>
      <c r="BBV22" s="69"/>
      <c r="BBW22" s="69"/>
      <c r="BBX22" s="69"/>
      <c r="BBY22" s="69"/>
      <c r="BBZ22" s="69"/>
      <c r="BCA22" s="69"/>
      <c r="BCB22" s="69"/>
      <c r="BCC22" s="69"/>
      <c r="BCD22" s="69"/>
      <c r="BCE22" s="69"/>
      <c r="BCF22" s="69"/>
      <c r="BCG22" s="69"/>
      <c r="BCH22" s="69"/>
      <c r="BCI22" s="69"/>
      <c r="BCJ22" s="69"/>
      <c r="BCK22" s="69"/>
      <c r="BCL22" s="69"/>
      <c r="BCM22" s="69"/>
      <c r="BCN22" s="69"/>
      <c r="BCO22" s="69"/>
      <c r="BCP22" s="69"/>
      <c r="BCQ22" s="69"/>
      <c r="BCR22" s="69"/>
      <c r="BCS22" s="69"/>
      <c r="BCT22" s="69"/>
      <c r="BCU22" s="69"/>
      <c r="BCV22" s="69"/>
      <c r="BCW22" s="69"/>
      <c r="BCX22" s="69"/>
      <c r="BCY22" s="69"/>
      <c r="BCZ22" s="69"/>
      <c r="BDA22" s="69"/>
      <c r="BDB22" s="69"/>
      <c r="BDC22" s="69"/>
      <c r="BDD22" s="69"/>
      <c r="BDE22" s="69"/>
      <c r="BDF22" s="69"/>
      <c r="BDG22" s="69"/>
      <c r="BDH22" s="69"/>
      <c r="BDI22" s="69"/>
      <c r="BDJ22" s="69"/>
      <c r="BDK22" s="69"/>
      <c r="BDL22" s="69"/>
      <c r="BDM22" s="69"/>
      <c r="BDN22" s="69"/>
      <c r="BDO22" s="69"/>
      <c r="BDP22" s="69"/>
      <c r="BDQ22" s="69"/>
      <c r="BDR22" s="69"/>
      <c r="BDS22" s="69"/>
      <c r="BDT22" s="69"/>
      <c r="BDU22" s="69"/>
      <c r="BDV22" s="69"/>
      <c r="BDW22" s="69"/>
      <c r="BDX22" s="69"/>
      <c r="BDY22" s="69"/>
      <c r="BDZ22" s="69"/>
      <c r="BEA22" s="69"/>
      <c r="BEB22" s="69"/>
      <c r="BEC22" s="69"/>
      <c r="BED22" s="69"/>
      <c r="BEE22" s="69"/>
      <c r="BEF22" s="69"/>
      <c r="BEG22" s="69"/>
      <c r="BEH22" s="69"/>
      <c r="BEI22" s="69"/>
      <c r="BEJ22" s="69"/>
      <c r="BEK22" s="69"/>
      <c r="BEL22" s="69"/>
      <c r="BEM22" s="69"/>
      <c r="BEN22" s="69"/>
      <c r="BEO22" s="69"/>
      <c r="BEP22" s="69"/>
      <c r="BEQ22" s="69"/>
      <c r="BER22" s="69"/>
      <c r="BES22" s="69"/>
      <c r="BET22" s="69"/>
      <c r="BEU22" s="69"/>
      <c r="BEV22" s="69"/>
      <c r="BEW22" s="69"/>
      <c r="BEX22" s="69"/>
      <c r="BEY22" s="69"/>
      <c r="BEZ22" s="69"/>
      <c r="BFA22" s="69"/>
      <c r="BFB22" s="69"/>
      <c r="BFC22" s="69"/>
      <c r="BFD22" s="69"/>
      <c r="BFE22" s="69"/>
      <c r="BFF22" s="69"/>
      <c r="BFG22" s="69"/>
      <c r="BFH22" s="69"/>
      <c r="BFI22" s="69"/>
      <c r="BFJ22" s="69"/>
      <c r="BFK22" s="69"/>
      <c r="BFL22" s="69"/>
      <c r="BFM22" s="69"/>
      <c r="BFN22" s="69"/>
      <c r="BFO22" s="69"/>
      <c r="BFP22" s="69"/>
      <c r="BFQ22" s="69"/>
      <c r="BFR22" s="69"/>
      <c r="BFS22" s="69"/>
      <c r="BFT22" s="69"/>
      <c r="BFU22" s="69"/>
      <c r="BFV22" s="69"/>
      <c r="BFW22" s="69"/>
      <c r="BFX22" s="69"/>
      <c r="BFY22" s="69"/>
      <c r="BFZ22" s="69"/>
      <c r="BGA22" s="69"/>
      <c r="BGB22" s="69"/>
      <c r="BGC22" s="69"/>
      <c r="BGD22" s="69"/>
      <c r="BGE22" s="69"/>
      <c r="BGF22" s="69"/>
      <c r="BGG22" s="69"/>
      <c r="BGH22" s="69"/>
      <c r="BGI22" s="69"/>
      <c r="BGJ22" s="69"/>
      <c r="BGK22" s="69"/>
      <c r="BGL22" s="69"/>
      <c r="BGM22" s="69"/>
      <c r="BGN22" s="69"/>
      <c r="BGO22" s="69"/>
      <c r="BGP22" s="69"/>
      <c r="BGQ22" s="69"/>
      <c r="BGR22" s="69"/>
      <c r="BGS22" s="69"/>
      <c r="BGT22" s="69"/>
      <c r="BGU22" s="69"/>
      <c r="BGV22" s="69"/>
      <c r="BGW22" s="69"/>
      <c r="BGX22" s="69"/>
      <c r="BGY22" s="69"/>
      <c r="BGZ22" s="69"/>
      <c r="BHA22" s="69"/>
      <c r="BHB22" s="69"/>
      <c r="BHC22" s="69"/>
      <c r="BHD22" s="69"/>
      <c r="BHE22" s="69"/>
      <c r="BHF22" s="69"/>
      <c r="BHG22" s="69"/>
      <c r="BHH22" s="69"/>
      <c r="BHI22" s="69"/>
      <c r="BHJ22" s="69"/>
      <c r="BHK22" s="69"/>
      <c r="BHL22" s="69"/>
      <c r="BHM22" s="69"/>
      <c r="BHN22" s="69"/>
      <c r="BHO22" s="69"/>
      <c r="BHP22" s="69"/>
      <c r="BHQ22" s="69"/>
      <c r="BHR22" s="69"/>
      <c r="BHS22" s="69"/>
      <c r="BHT22" s="69"/>
      <c r="BHU22" s="69"/>
      <c r="BHV22" s="69"/>
      <c r="BHW22" s="69"/>
      <c r="BHX22" s="69"/>
      <c r="BHY22" s="69"/>
      <c r="BHZ22" s="69"/>
      <c r="BIA22" s="69"/>
      <c r="BIB22" s="69"/>
      <c r="BIC22" s="69"/>
      <c r="BID22" s="69"/>
      <c r="BIE22" s="69"/>
      <c r="BIF22" s="69"/>
      <c r="BIG22" s="69"/>
      <c r="BIH22" s="69"/>
      <c r="BII22" s="69"/>
      <c r="BIJ22" s="69"/>
      <c r="BIK22" s="69"/>
      <c r="BIL22" s="69"/>
      <c r="BIM22" s="69"/>
      <c r="BIN22" s="69"/>
      <c r="BIO22" s="69"/>
      <c r="BIP22" s="69"/>
      <c r="BIQ22" s="69"/>
      <c r="BIR22" s="69"/>
      <c r="BIS22" s="69"/>
      <c r="BIT22" s="69"/>
      <c r="BIU22" s="69"/>
      <c r="BIV22" s="69"/>
      <c r="BIW22" s="69"/>
      <c r="BIX22" s="69"/>
      <c r="BIY22" s="69"/>
      <c r="BIZ22" s="69"/>
      <c r="BJA22" s="69"/>
      <c r="BJB22" s="69"/>
      <c r="BJC22" s="69"/>
      <c r="BJD22" s="69"/>
      <c r="BJE22" s="69"/>
      <c r="BJF22" s="69"/>
      <c r="BJG22" s="69"/>
      <c r="BJH22" s="69"/>
      <c r="BJI22" s="69"/>
      <c r="BJJ22" s="69"/>
      <c r="BJK22" s="69"/>
      <c r="BJL22" s="69"/>
      <c r="BJM22" s="69"/>
      <c r="BJN22" s="69"/>
      <c r="BJO22" s="69"/>
      <c r="BJP22" s="69"/>
      <c r="BJQ22" s="69"/>
      <c r="BJR22" s="69"/>
      <c r="BJS22" s="69"/>
      <c r="BJT22" s="69"/>
      <c r="BJU22" s="69"/>
      <c r="BJV22" s="69"/>
      <c r="BJW22" s="69"/>
      <c r="BJX22" s="69"/>
      <c r="BJY22" s="69"/>
      <c r="BJZ22" s="69"/>
      <c r="BKA22" s="69"/>
      <c r="BKB22" s="69"/>
      <c r="BKC22" s="69"/>
      <c r="BKD22" s="69"/>
      <c r="BKE22" s="69"/>
      <c r="BKF22" s="69"/>
      <c r="BKG22" s="69"/>
      <c r="BKH22" s="69"/>
      <c r="BKI22" s="69"/>
      <c r="BKJ22" s="69"/>
      <c r="BKK22" s="69"/>
      <c r="BKL22" s="69"/>
      <c r="BKM22" s="69"/>
      <c r="BKN22" s="69"/>
      <c r="BKO22" s="69"/>
      <c r="BKP22" s="69"/>
      <c r="BKQ22" s="69"/>
      <c r="BKR22" s="69"/>
      <c r="BKS22" s="69"/>
      <c r="BKT22" s="69"/>
      <c r="BKU22" s="69"/>
      <c r="BKV22" s="69"/>
      <c r="BKW22" s="69"/>
      <c r="BKX22" s="69"/>
      <c r="BKY22" s="69"/>
      <c r="BKZ22" s="69"/>
      <c r="BLA22" s="69"/>
      <c r="BLB22" s="69"/>
      <c r="BLC22" s="69"/>
      <c r="BLD22" s="69"/>
      <c r="BLE22" s="69"/>
      <c r="BLF22" s="69"/>
      <c r="BLG22" s="69"/>
      <c r="BLH22" s="69"/>
      <c r="BLI22" s="69"/>
      <c r="BLJ22" s="69"/>
      <c r="BLK22" s="69"/>
      <c r="BLL22" s="69"/>
      <c r="BLM22" s="69"/>
      <c r="BLN22" s="69"/>
      <c r="BLO22" s="69"/>
      <c r="BLP22" s="69"/>
      <c r="BLQ22" s="69"/>
      <c r="BLR22" s="69"/>
      <c r="BLS22" s="69"/>
      <c r="BLT22" s="69"/>
      <c r="BLU22" s="69"/>
      <c r="BLV22" s="69"/>
      <c r="BLW22" s="69"/>
      <c r="BLX22" s="69"/>
      <c r="BLY22" s="69"/>
      <c r="BLZ22" s="69"/>
      <c r="BMA22" s="69"/>
      <c r="BMB22" s="69"/>
      <c r="BMC22" s="69"/>
      <c r="BMD22" s="69"/>
      <c r="BME22" s="69"/>
      <c r="BMF22" s="69"/>
      <c r="BMG22" s="69"/>
      <c r="BMH22" s="69"/>
      <c r="BMI22" s="69"/>
      <c r="BMJ22" s="69"/>
      <c r="BMK22" s="69"/>
      <c r="BML22" s="69"/>
      <c r="BMM22" s="69"/>
      <c r="BMN22" s="69"/>
      <c r="BMO22" s="69"/>
      <c r="BMP22" s="69"/>
      <c r="BMQ22" s="69"/>
      <c r="BMR22" s="69"/>
      <c r="BMS22" s="69"/>
      <c r="BMT22" s="69"/>
      <c r="BMU22" s="69"/>
      <c r="BMV22" s="69"/>
      <c r="BMW22" s="69"/>
      <c r="BMX22" s="69"/>
      <c r="BMY22" s="69"/>
      <c r="BMZ22" s="69"/>
      <c r="BNA22" s="69"/>
      <c r="BNB22" s="69"/>
      <c r="BNC22" s="69"/>
      <c r="BND22" s="69"/>
      <c r="BNE22" s="69"/>
      <c r="BNF22" s="69"/>
      <c r="BNG22" s="69"/>
      <c r="BNH22" s="69"/>
      <c r="BNI22" s="69"/>
      <c r="BNJ22" s="69"/>
      <c r="BNK22" s="69"/>
      <c r="BNL22" s="69"/>
      <c r="BNM22" s="69"/>
      <c r="BNN22" s="69"/>
      <c r="BNO22" s="69"/>
      <c r="BNP22" s="69"/>
      <c r="BNQ22" s="69"/>
      <c r="BNR22" s="69"/>
      <c r="BNS22" s="69"/>
      <c r="BNT22" s="69"/>
      <c r="BNU22" s="69"/>
      <c r="BNV22" s="69"/>
      <c r="BNW22" s="69"/>
      <c r="BNX22" s="69"/>
      <c r="BNY22" s="69"/>
      <c r="BNZ22" s="69"/>
      <c r="BOA22" s="69"/>
      <c r="BOB22" s="69"/>
      <c r="BOC22" s="69"/>
      <c r="BOD22" s="69"/>
      <c r="BOE22" s="69"/>
      <c r="BOF22" s="69"/>
      <c r="BOG22" s="69"/>
      <c r="BOH22" s="69"/>
      <c r="BOI22" s="69"/>
      <c r="BOJ22" s="69"/>
      <c r="BOK22" s="69"/>
      <c r="BOL22" s="69"/>
      <c r="BOM22" s="69"/>
      <c r="BON22" s="69"/>
      <c r="BOO22" s="69"/>
      <c r="BOP22" s="69"/>
      <c r="BOQ22" s="69"/>
      <c r="BOR22" s="69"/>
      <c r="BOS22" s="69"/>
      <c r="BOT22" s="69"/>
      <c r="BOU22" s="69"/>
      <c r="BOV22" s="69"/>
      <c r="BOW22" s="69"/>
      <c r="BOX22" s="69"/>
      <c r="BOY22" s="69"/>
      <c r="BOZ22" s="69"/>
      <c r="BPA22" s="69"/>
      <c r="BPB22" s="69"/>
      <c r="BPC22" s="69"/>
      <c r="BPD22" s="69"/>
      <c r="BPE22" s="69"/>
      <c r="BPF22" s="69"/>
      <c r="BPG22" s="69"/>
      <c r="BPH22" s="69"/>
      <c r="BPI22" s="69"/>
      <c r="BPJ22" s="69"/>
      <c r="BPK22" s="69"/>
      <c r="BPL22" s="69"/>
      <c r="BPM22" s="69"/>
      <c r="BPN22" s="69"/>
      <c r="BPO22" s="69"/>
      <c r="BPP22" s="69"/>
      <c r="BPQ22" s="69"/>
      <c r="BPR22" s="69"/>
      <c r="BPS22" s="69"/>
      <c r="BPT22" s="69"/>
      <c r="BPU22" s="69"/>
      <c r="BPV22" s="69"/>
      <c r="BPW22" s="69"/>
      <c r="BPX22" s="69"/>
      <c r="BPY22" s="69"/>
      <c r="BPZ22" s="69"/>
      <c r="BQA22" s="69"/>
      <c r="BQB22" s="69"/>
      <c r="BQC22" s="69"/>
      <c r="BQD22" s="69"/>
      <c r="BQE22" s="69"/>
      <c r="BQF22" s="69"/>
      <c r="BQG22" s="69"/>
      <c r="BQH22" s="69"/>
      <c r="BQI22" s="69"/>
      <c r="BQJ22" s="69"/>
      <c r="BQK22" s="69"/>
      <c r="BQL22" s="69"/>
      <c r="BQM22" s="69"/>
      <c r="BQN22" s="69"/>
      <c r="BQO22" s="69"/>
      <c r="BQP22" s="69"/>
      <c r="BQQ22" s="69"/>
      <c r="BQR22" s="69"/>
      <c r="BQS22" s="69"/>
      <c r="BQT22" s="69"/>
      <c r="BQU22" s="69"/>
      <c r="BQV22" s="69"/>
      <c r="BQW22" s="69"/>
      <c r="BQX22" s="69"/>
      <c r="BQY22" s="69"/>
      <c r="BQZ22" s="69"/>
      <c r="BRA22" s="69"/>
      <c r="BRB22" s="69"/>
      <c r="BRC22" s="69"/>
      <c r="BRD22" s="69"/>
      <c r="BRE22" s="69"/>
      <c r="BRF22" s="69"/>
      <c r="BRG22" s="69"/>
      <c r="BRH22" s="69"/>
      <c r="BRI22" s="69"/>
      <c r="BRJ22" s="69"/>
      <c r="BRK22" s="69"/>
      <c r="BRL22" s="69"/>
      <c r="BRM22" s="69"/>
      <c r="BRN22" s="69"/>
      <c r="BRO22" s="69"/>
      <c r="BRP22" s="69"/>
      <c r="BRQ22" s="69"/>
      <c r="BRR22" s="69"/>
      <c r="BRS22" s="69"/>
      <c r="BRT22" s="69"/>
      <c r="BRU22" s="69"/>
      <c r="BRV22" s="69"/>
      <c r="BRW22" s="69"/>
      <c r="BRX22" s="69"/>
      <c r="BRY22" s="69"/>
      <c r="BRZ22" s="69"/>
      <c r="BSA22" s="69"/>
      <c r="BSB22" s="69"/>
      <c r="BSC22" s="69"/>
      <c r="BSD22" s="69"/>
      <c r="BSE22" s="69"/>
      <c r="BSF22" s="69"/>
      <c r="BSG22" s="69"/>
      <c r="BSH22" s="69"/>
      <c r="BSI22" s="69"/>
      <c r="BSJ22" s="69"/>
      <c r="BSK22" s="69"/>
      <c r="BSL22" s="69"/>
      <c r="BSM22" s="69"/>
      <c r="BSN22" s="69"/>
      <c r="BSO22" s="69"/>
      <c r="BSP22" s="69"/>
      <c r="BSQ22" s="69"/>
      <c r="BSR22" s="69"/>
      <c r="BSS22" s="69"/>
      <c r="BST22" s="69"/>
      <c r="BSU22" s="69"/>
      <c r="BSV22" s="69"/>
      <c r="BSW22" s="69"/>
      <c r="BSX22" s="69"/>
      <c r="BSY22" s="69"/>
      <c r="BSZ22" s="69"/>
      <c r="BTA22" s="69"/>
      <c r="BTB22" s="69"/>
      <c r="BTC22" s="69"/>
      <c r="BTD22" s="69"/>
      <c r="BTE22" s="69"/>
      <c r="BTF22" s="69"/>
      <c r="BTG22" s="69"/>
      <c r="BTH22" s="69"/>
      <c r="BTI22" s="69"/>
      <c r="BTJ22" s="69"/>
      <c r="BTK22" s="69"/>
      <c r="BTL22" s="69"/>
      <c r="BTM22" s="69"/>
      <c r="BTN22" s="69"/>
      <c r="BTO22" s="69"/>
      <c r="BTP22" s="69"/>
      <c r="BTQ22" s="69"/>
      <c r="BTR22" s="69"/>
      <c r="BTS22" s="69"/>
      <c r="BTT22" s="69"/>
      <c r="BTU22" s="69"/>
      <c r="BTV22" s="69"/>
      <c r="BTW22" s="69"/>
      <c r="BTX22" s="69"/>
      <c r="BTY22" s="69"/>
      <c r="BTZ22" s="69"/>
      <c r="BUA22" s="69"/>
      <c r="BUB22" s="69"/>
      <c r="BUC22" s="69"/>
      <c r="BUD22" s="69"/>
      <c r="BUE22" s="69"/>
      <c r="BUF22" s="69"/>
      <c r="BUG22" s="69"/>
      <c r="BUH22" s="69"/>
      <c r="BUI22" s="69"/>
      <c r="BUJ22" s="69"/>
      <c r="BUK22" s="69"/>
      <c r="BUL22" s="69"/>
      <c r="BUM22" s="69"/>
      <c r="BUN22" s="69"/>
      <c r="BUO22" s="69"/>
      <c r="BUP22" s="69"/>
      <c r="BUQ22" s="69"/>
      <c r="BUR22" s="69"/>
      <c r="BUS22" s="69"/>
      <c r="BUT22" s="69"/>
      <c r="BUU22" s="69"/>
      <c r="BUV22" s="69"/>
      <c r="BUW22" s="69"/>
      <c r="BUX22" s="69"/>
      <c r="BUY22" s="69"/>
      <c r="BUZ22" s="69"/>
      <c r="BVA22" s="69"/>
      <c r="BVB22" s="69"/>
      <c r="BVC22" s="69"/>
      <c r="BVD22" s="69"/>
      <c r="BVE22" s="69"/>
      <c r="BVF22" s="69"/>
      <c r="BVG22" s="69"/>
      <c r="BVH22" s="69"/>
      <c r="BVI22" s="69"/>
      <c r="BVJ22" s="69"/>
      <c r="BVK22" s="69"/>
      <c r="BVL22" s="69"/>
      <c r="BVM22" s="69"/>
      <c r="BVN22" s="69"/>
      <c r="BVO22" s="69"/>
      <c r="BVP22" s="69"/>
      <c r="BVQ22" s="69"/>
      <c r="BVR22" s="69"/>
      <c r="BVS22" s="69"/>
      <c r="BVT22" s="69"/>
      <c r="BVU22" s="69"/>
      <c r="BVV22" s="69"/>
      <c r="BVW22" s="69"/>
      <c r="BVX22" s="69"/>
      <c r="BVY22" s="69"/>
      <c r="BVZ22" s="69"/>
      <c r="BWA22" s="69"/>
      <c r="BWB22" s="69"/>
      <c r="BWC22" s="69"/>
      <c r="BWD22" s="69"/>
      <c r="BWE22" s="69"/>
      <c r="BWF22" s="69"/>
      <c r="BWG22" s="69"/>
      <c r="BWH22" s="69"/>
      <c r="BWI22" s="69"/>
      <c r="BWJ22" s="69"/>
      <c r="BWK22" s="69"/>
      <c r="BWL22" s="69"/>
      <c r="BWM22" s="69"/>
      <c r="BWN22" s="69"/>
      <c r="BWO22" s="69"/>
      <c r="BWP22" s="69"/>
      <c r="BWQ22" s="69"/>
      <c r="BWR22" s="69"/>
      <c r="BWS22" s="69"/>
      <c r="BWT22" s="69"/>
      <c r="BWU22" s="69"/>
      <c r="BWV22" s="69"/>
      <c r="BWW22" s="69"/>
      <c r="BWX22" s="69"/>
      <c r="BWY22" s="69"/>
      <c r="BWZ22" s="69"/>
      <c r="BXA22" s="69"/>
      <c r="BXB22" s="69"/>
      <c r="BXC22" s="69"/>
      <c r="BXD22" s="69"/>
      <c r="BXE22" s="69"/>
      <c r="BXF22" s="69"/>
      <c r="BXG22" s="69"/>
      <c r="BXH22" s="69"/>
      <c r="BXI22" s="69"/>
      <c r="BXJ22" s="69"/>
      <c r="BXK22" s="69"/>
      <c r="BXL22" s="69"/>
      <c r="BXM22" s="69"/>
      <c r="BXN22" s="69"/>
      <c r="BXO22" s="69"/>
      <c r="BXP22" s="69"/>
      <c r="BXQ22" s="69"/>
      <c r="BXR22" s="69"/>
      <c r="BXS22" s="69"/>
      <c r="BXT22" s="69"/>
      <c r="BXU22" s="69"/>
      <c r="BXV22" s="69"/>
      <c r="BXW22" s="69"/>
      <c r="BXX22" s="69"/>
      <c r="BXY22" s="69"/>
      <c r="BXZ22" s="69"/>
      <c r="BYA22" s="69"/>
      <c r="BYB22" s="69"/>
      <c r="BYC22" s="69"/>
      <c r="BYD22" s="69"/>
      <c r="BYE22" s="69"/>
      <c r="BYF22" s="69"/>
      <c r="BYG22" s="69"/>
      <c r="BYH22" s="69"/>
      <c r="BYI22" s="69"/>
      <c r="BYJ22" s="69"/>
      <c r="BYK22" s="69"/>
      <c r="BYL22" s="69"/>
      <c r="BYM22" s="69"/>
      <c r="BYN22" s="69"/>
      <c r="BYO22" s="69"/>
      <c r="BYP22" s="69"/>
      <c r="BYQ22" s="69"/>
      <c r="BYR22" s="69"/>
      <c r="BYS22" s="69"/>
      <c r="BYT22" s="69"/>
      <c r="BYU22" s="69"/>
      <c r="BYV22" s="69"/>
      <c r="BYW22" s="69"/>
      <c r="BYX22" s="69"/>
      <c r="BYY22" s="69"/>
      <c r="BYZ22" s="69"/>
      <c r="BZA22" s="69"/>
      <c r="BZB22" s="69"/>
      <c r="BZC22" s="69"/>
      <c r="BZD22" s="69"/>
      <c r="BZE22" s="69"/>
      <c r="BZF22" s="69"/>
      <c r="BZG22" s="69"/>
      <c r="BZH22" s="69"/>
      <c r="BZI22" s="69"/>
      <c r="BZJ22" s="69"/>
      <c r="BZK22" s="69"/>
      <c r="BZL22" s="69"/>
      <c r="BZM22" s="69"/>
      <c r="BZN22" s="69"/>
      <c r="BZO22" s="69"/>
      <c r="BZP22" s="69"/>
      <c r="BZQ22" s="69"/>
      <c r="BZR22" s="69"/>
      <c r="BZS22" s="69"/>
      <c r="BZT22" s="69"/>
      <c r="BZU22" s="69"/>
      <c r="BZV22" s="69"/>
      <c r="BZW22" s="69"/>
      <c r="BZX22" s="69"/>
      <c r="BZY22" s="69"/>
      <c r="BZZ22" s="69"/>
      <c r="CAA22" s="69"/>
      <c r="CAB22" s="69"/>
      <c r="CAC22" s="69"/>
      <c r="CAD22" s="69"/>
      <c r="CAE22" s="69"/>
      <c r="CAF22" s="69"/>
      <c r="CAG22" s="69"/>
      <c r="CAH22" s="69"/>
      <c r="CAI22" s="69"/>
      <c r="CAJ22" s="69"/>
      <c r="CAK22" s="69"/>
      <c r="CAL22" s="69"/>
      <c r="CAM22" s="69"/>
      <c r="CAN22" s="69"/>
      <c r="CAO22" s="69"/>
      <c r="CAP22" s="69"/>
      <c r="CAQ22" s="69"/>
      <c r="CAR22" s="69"/>
      <c r="CAS22" s="69"/>
      <c r="CAT22" s="69"/>
      <c r="CAU22" s="69"/>
      <c r="CAV22" s="69"/>
      <c r="CAW22" s="69"/>
      <c r="CAX22" s="69"/>
      <c r="CAY22" s="69"/>
      <c r="CAZ22" s="69"/>
      <c r="CBA22" s="69"/>
      <c r="CBB22" s="69"/>
      <c r="CBC22" s="69"/>
      <c r="CBD22" s="69"/>
      <c r="CBE22" s="69"/>
      <c r="CBF22" s="69"/>
      <c r="CBG22" s="69"/>
      <c r="CBH22" s="69"/>
      <c r="CBI22" s="69"/>
      <c r="CBJ22" s="69"/>
      <c r="CBK22" s="69"/>
      <c r="CBL22" s="69"/>
      <c r="CBM22" s="69"/>
      <c r="CBN22" s="69"/>
      <c r="CBO22" s="69"/>
      <c r="CBP22" s="69"/>
      <c r="CBQ22" s="69"/>
      <c r="CBR22" s="69"/>
      <c r="CBS22" s="69"/>
      <c r="CBT22" s="69"/>
      <c r="CBU22" s="69"/>
      <c r="CBV22" s="69"/>
      <c r="CBW22" s="69"/>
      <c r="CBX22" s="69"/>
      <c r="CBY22" s="69"/>
      <c r="CBZ22" s="69"/>
      <c r="CCA22" s="69"/>
      <c r="CCB22" s="69"/>
      <c r="CCC22" s="69"/>
      <c r="CCD22" s="69"/>
      <c r="CCE22" s="69"/>
      <c r="CCF22" s="69"/>
      <c r="CCG22" s="69"/>
      <c r="CCH22" s="69"/>
      <c r="CCI22" s="69"/>
      <c r="CCJ22" s="69"/>
      <c r="CCK22" s="69"/>
      <c r="CCL22" s="69"/>
      <c r="CCM22" s="69"/>
      <c r="CCN22" s="69"/>
      <c r="CCO22" s="69"/>
      <c r="CCP22" s="69"/>
      <c r="CCQ22" s="69"/>
      <c r="CCR22" s="69"/>
      <c r="CCS22" s="69"/>
      <c r="CCT22" s="69"/>
      <c r="CCU22" s="69"/>
      <c r="CCV22" s="69"/>
      <c r="CCW22" s="69"/>
      <c r="CCX22" s="69"/>
      <c r="CCY22" s="69"/>
      <c r="CCZ22" s="69"/>
      <c r="CDA22" s="69"/>
      <c r="CDB22" s="69"/>
      <c r="CDC22" s="69"/>
      <c r="CDD22" s="69"/>
      <c r="CDE22" s="69"/>
      <c r="CDF22" s="69"/>
      <c r="CDG22" s="69"/>
      <c r="CDH22" s="69"/>
      <c r="CDI22" s="69"/>
      <c r="CDJ22" s="69"/>
      <c r="CDK22" s="69"/>
      <c r="CDL22" s="69"/>
      <c r="CDM22" s="69"/>
      <c r="CDN22" s="69"/>
      <c r="CDO22" s="69"/>
      <c r="CDP22" s="69"/>
      <c r="CDQ22" s="69"/>
      <c r="CDR22" s="69"/>
      <c r="CDS22" s="69"/>
      <c r="CDT22" s="69"/>
      <c r="CDU22" s="69"/>
      <c r="CDV22" s="69"/>
      <c r="CDW22" s="69"/>
      <c r="CDX22" s="69"/>
      <c r="CDY22" s="69"/>
      <c r="CDZ22" s="69"/>
      <c r="CEA22" s="69"/>
      <c r="CEB22" s="69"/>
      <c r="CEC22" s="69"/>
      <c r="CED22" s="69"/>
      <c r="CEE22" s="69"/>
      <c r="CEF22" s="69"/>
      <c r="CEG22" s="69"/>
      <c r="CEH22" s="69"/>
      <c r="CEI22" s="69"/>
      <c r="CEJ22" s="69"/>
      <c r="CEK22" s="69"/>
      <c r="CEL22" s="69"/>
      <c r="CEM22" s="69"/>
      <c r="CEN22" s="69"/>
      <c r="CEO22" s="69"/>
      <c r="CEP22" s="69"/>
      <c r="CEQ22" s="69"/>
      <c r="CER22" s="69"/>
      <c r="CES22" s="69"/>
      <c r="CET22" s="69"/>
      <c r="CEU22" s="69"/>
      <c r="CEV22" s="69"/>
      <c r="CEW22" s="69"/>
      <c r="CEX22" s="69"/>
      <c r="CEY22" s="69"/>
      <c r="CEZ22" s="69"/>
      <c r="CFA22" s="69"/>
      <c r="CFB22" s="69"/>
      <c r="CFC22" s="69"/>
      <c r="CFD22" s="69"/>
      <c r="CFE22" s="69"/>
      <c r="CFF22" s="69"/>
      <c r="CFG22" s="69"/>
      <c r="CFH22" s="69"/>
      <c r="CFI22" s="69"/>
      <c r="CFJ22" s="69"/>
      <c r="CFK22" s="69"/>
      <c r="CFL22" s="69"/>
      <c r="CFM22" s="69"/>
      <c r="CFN22" s="69"/>
      <c r="CFO22" s="69"/>
      <c r="CFP22" s="69"/>
      <c r="CFQ22" s="69"/>
      <c r="CFR22" s="69"/>
      <c r="CFS22" s="69"/>
      <c r="CFT22" s="69"/>
      <c r="CFU22" s="69"/>
      <c r="CFV22" s="69"/>
      <c r="CFW22" s="69"/>
      <c r="CFX22" s="69"/>
      <c r="CFY22" s="69"/>
      <c r="CFZ22" s="69"/>
      <c r="CGA22" s="69"/>
      <c r="CGB22" s="69"/>
      <c r="CGC22" s="69"/>
      <c r="CGD22" s="69"/>
      <c r="CGE22" s="69"/>
      <c r="CGF22" s="69"/>
      <c r="CGG22" s="69"/>
      <c r="CGH22" s="69"/>
      <c r="CGI22" s="69"/>
      <c r="CGJ22" s="69"/>
      <c r="CGK22" s="69"/>
      <c r="CGL22" s="69"/>
      <c r="CGM22" s="69"/>
      <c r="CGN22" s="69"/>
      <c r="CGO22" s="69"/>
      <c r="CGP22" s="69"/>
      <c r="CGQ22" s="69"/>
      <c r="CGR22" s="69"/>
      <c r="CGS22" s="69"/>
      <c r="CGT22" s="69"/>
      <c r="CGU22" s="69"/>
      <c r="CGV22" s="69"/>
      <c r="CGW22" s="69"/>
      <c r="CGX22" s="69"/>
      <c r="CGY22" s="69"/>
      <c r="CGZ22" s="69"/>
      <c r="CHA22" s="69"/>
      <c r="CHB22" s="69"/>
      <c r="CHC22" s="69"/>
      <c r="CHD22" s="69"/>
      <c r="CHE22" s="69"/>
      <c r="CHF22" s="69"/>
      <c r="CHG22" s="69"/>
      <c r="CHH22" s="69"/>
      <c r="CHI22" s="69"/>
      <c r="CHJ22" s="69"/>
      <c r="CHK22" s="69"/>
      <c r="CHL22" s="69"/>
      <c r="CHM22" s="69"/>
      <c r="CHN22" s="69"/>
      <c r="CHO22" s="69"/>
      <c r="CHP22" s="69"/>
      <c r="CHQ22" s="69"/>
      <c r="CHR22" s="69"/>
      <c r="CHS22" s="69"/>
      <c r="CHT22" s="69"/>
      <c r="CHU22" s="69"/>
      <c r="CHV22" s="69"/>
      <c r="CHW22" s="69"/>
      <c r="CHX22" s="69"/>
      <c r="CHY22" s="69"/>
      <c r="CHZ22" s="69"/>
      <c r="CIA22" s="69"/>
      <c r="CIB22" s="69"/>
      <c r="CIC22" s="69"/>
      <c r="CID22" s="69"/>
      <c r="CIE22" s="69"/>
      <c r="CIF22" s="69"/>
      <c r="CIG22" s="69"/>
      <c r="CIH22" s="69"/>
      <c r="CII22" s="69"/>
      <c r="CIJ22" s="69"/>
      <c r="CIK22" s="69"/>
      <c r="CIL22" s="69"/>
      <c r="CIM22" s="69"/>
      <c r="CIN22" s="69"/>
      <c r="CIO22" s="69"/>
      <c r="CIP22" s="69"/>
      <c r="CIQ22" s="69"/>
      <c r="CIR22" s="69"/>
      <c r="CIS22" s="69"/>
      <c r="CIT22" s="69"/>
      <c r="CIU22" s="69"/>
      <c r="CIV22" s="69"/>
      <c r="CIW22" s="69"/>
      <c r="CIX22" s="69"/>
      <c r="CIY22" s="69"/>
      <c r="CIZ22" s="69"/>
      <c r="CJA22" s="69"/>
      <c r="CJB22" s="69"/>
      <c r="CJC22" s="69"/>
      <c r="CJD22" s="69"/>
      <c r="CJE22" s="69"/>
      <c r="CJF22" s="69"/>
      <c r="CJG22" s="69"/>
      <c r="CJH22" s="69"/>
      <c r="CJI22" s="69"/>
      <c r="CJJ22" s="69"/>
      <c r="CJK22" s="69"/>
      <c r="CJL22" s="69"/>
      <c r="CJM22" s="69"/>
      <c r="CJN22" s="69"/>
      <c r="CJO22" s="69"/>
      <c r="CJP22" s="69"/>
      <c r="CJQ22" s="69"/>
      <c r="CJR22" s="69"/>
      <c r="CJS22" s="69"/>
      <c r="CJT22" s="69"/>
      <c r="CJU22" s="69"/>
      <c r="CJV22" s="69"/>
      <c r="CJW22" s="69"/>
      <c r="CJX22" s="69"/>
      <c r="CJY22" s="69"/>
      <c r="CJZ22" s="69"/>
      <c r="CKA22" s="69"/>
      <c r="CKB22" s="69"/>
      <c r="CKC22" s="69"/>
      <c r="CKD22" s="69"/>
      <c r="CKE22" s="69"/>
      <c r="CKF22" s="69"/>
      <c r="CKG22" s="69"/>
      <c r="CKH22" s="69"/>
      <c r="CKI22" s="69"/>
      <c r="CKJ22" s="69"/>
      <c r="CKK22" s="69"/>
      <c r="CKL22" s="69"/>
      <c r="CKM22" s="69"/>
      <c r="CKN22" s="69"/>
      <c r="CKO22" s="69"/>
      <c r="CKP22" s="69"/>
      <c r="CKQ22" s="69"/>
      <c r="CKR22" s="69"/>
      <c r="CKS22" s="69"/>
      <c r="CKT22" s="69"/>
      <c r="CKU22" s="69"/>
      <c r="CKV22" s="69"/>
      <c r="CKW22" s="69"/>
      <c r="CKX22" s="69"/>
      <c r="CKY22" s="69"/>
      <c r="CKZ22" s="69"/>
      <c r="CLA22" s="69"/>
      <c r="CLB22" s="69"/>
      <c r="CLC22" s="69"/>
      <c r="CLD22" s="69"/>
      <c r="CLE22" s="69"/>
      <c r="CLF22" s="69"/>
      <c r="CLG22" s="69"/>
      <c r="CLH22" s="69"/>
      <c r="CLI22" s="69"/>
      <c r="CLJ22" s="69"/>
      <c r="CLK22" s="69"/>
      <c r="CLL22" s="69"/>
      <c r="CLM22" s="69"/>
      <c r="CLN22" s="69"/>
      <c r="CLO22" s="69"/>
      <c r="CLP22" s="69"/>
      <c r="CLQ22" s="69"/>
      <c r="CLR22" s="69"/>
      <c r="CLS22" s="69"/>
      <c r="CLT22" s="69"/>
      <c r="CLU22" s="69"/>
      <c r="CLV22" s="69"/>
      <c r="CLW22" s="69"/>
      <c r="CLX22" s="69"/>
      <c r="CLY22" s="69"/>
      <c r="CLZ22" s="69"/>
      <c r="CMA22" s="69"/>
      <c r="CMB22" s="69"/>
      <c r="CMC22" s="69"/>
      <c r="CMD22" s="69"/>
      <c r="CME22" s="69"/>
      <c r="CMF22" s="69"/>
      <c r="CMG22" s="69"/>
      <c r="CMH22" s="69"/>
      <c r="CMI22" s="69"/>
      <c r="CMJ22" s="69"/>
      <c r="CMK22" s="69"/>
      <c r="CML22" s="69"/>
      <c r="CMM22" s="69"/>
      <c r="CMN22" s="69"/>
      <c r="CMO22" s="69"/>
      <c r="CMP22" s="69"/>
      <c r="CMQ22" s="69"/>
      <c r="CMR22" s="69"/>
      <c r="CMS22" s="69"/>
      <c r="CMT22" s="69"/>
      <c r="CMU22" s="69"/>
      <c r="CMV22" s="69"/>
      <c r="CMW22" s="69"/>
      <c r="CMX22" s="69"/>
      <c r="CMY22" s="69"/>
      <c r="CMZ22" s="69"/>
      <c r="CNA22" s="69"/>
      <c r="CNB22" s="69"/>
      <c r="CNC22" s="69"/>
      <c r="CND22" s="69"/>
      <c r="CNE22" s="69"/>
      <c r="CNF22" s="69"/>
      <c r="CNG22" s="69"/>
      <c r="CNH22" s="69"/>
      <c r="CNI22" s="69"/>
      <c r="CNJ22" s="69"/>
      <c r="CNK22" s="69"/>
      <c r="CNL22" s="69"/>
      <c r="CNM22" s="69"/>
      <c r="CNN22" s="69"/>
      <c r="CNO22" s="69"/>
      <c r="CNP22" s="69"/>
      <c r="CNQ22" s="69"/>
      <c r="CNR22" s="69"/>
      <c r="CNS22" s="69"/>
      <c r="CNT22" s="69"/>
      <c r="CNU22" s="69"/>
      <c r="CNV22" s="69"/>
      <c r="CNW22" s="69"/>
      <c r="CNX22" s="69"/>
      <c r="CNY22" s="69"/>
      <c r="CNZ22" s="69"/>
      <c r="COA22" s="69"/>
      <c r="COB22" s="69"/>
      <c r="COC22" s="69"/>
      <c r="COD22" s="69"/>
      <c r="COE22" s="69"/>
      <c r="COF22" s="69"/>
      <c r="COG22" s="69"/>
      <c r="COH22" s="69"/>
      <c r="COI22" s="69"/>
      <c r="COJ22" s="69"/>
      <c r="COK22" s="69"/>
      <c r="COL22" s="69"/>
      <c r="COM22" s="69"/>
      <c r="CON22" s="69"/>
      <c r="COO22" s="69"/>
      <c r="COP22" s="69"/>
      <c r="COQ22" s="69"/>
      <c r="COR22" s="69"/>
      <c r="COS22" s="69"/>
      <c r="COT22" s="69"/>
      <c r="COU22" s="69"/>
      <c r="COV22" s="69"/>
      <c r="COW22" s="69"/>
      <c r="COX22" s="69"/>
      <c r="COY22" s="69"/>
      <c r="COZ22" s="69"/>
      <c r="CPA22" s="69"/>
      <c r="CPB22" s="69"/>
      <c r="CPC22" s="69"/>
      <c r="CPD22" s="69"/>
      <c r="CPE22" s="69"/>
      <c r="CPF22" s="69"/>
      <c r="CPG22" s="69"/>
      <c r="CPH22" s="69"/>
      <c r="CPI22" s="69"/>
      <c r="CPJ22" s="69"/>
      <c r="CPK22" s="69"/>
      <c r="CPL22" s="69"/>
      <c r="CPM22" s="69"/>
      <c r="CPN22" s="69"/>
      <c r="CPO22" s="69"/>
      <c r="CPP22" s="69"/>
      <c r="CPQ22" s="69"/>
      <c r="CPR22" s="69"/>
      <c r="CPS22" s="69"/>
      <c r="CPT22" s="69"/>
      <c r="CPU22" s="69"/>
      <c r="CPV22" s="69"/>
      <c r="CPW22" s="69"/>
      <c r="CPX22" s="69"/>
      <c r="CPY22" s="69"/>
      <c r="CPZ22" s="69"/>
      <c r="CQA22" s="69"/>
      <c r="CQB22" s="69"/>
      <c r="CQC22" s="69"/>
      <c r="CQD22" s="69"/>
      <c r="CQE22" s="69"/>
      <c r="CQF22" s="69"/>
      <c r="CQG22" s="69"/>
      <c r="CQH22" s="69"/>
      <c r="CQI22" s="69"/>
      <c r="CQJ22" s="69"/>
      <c r="CQK22" s="69"/>
      <c r="CQL22" s="69"/>
      <c r="CQM22" s="69"/>
      <c r="CQN22" s="69"/>
      <c r="CQO22" s="69"/>
      <c r="CQP22" s="69"/>
      <c r="CQQ22" s="69"/>
      <c r="CQR22" s="69"/>
      <c r="CQS22" s="69"/>
      <c r="CQT22" s="69"/>
      <c r="CQU22" s="69"/>
      <c r="CQV22" s="69"/>
      <c r="CQW22" s="69"/>
      <c r="CQX22" s="69"/>
      <c r="CQY22" s="69"/>
      <c r="CQZ22" s="69"/>
      <c r="CRA22" s="69"/>
      <c r="CRB22" s="69"/>
      <c r="CRC22" s="69"/>
      <c r="CRD22" s="69"/>
      <c r="CRE22" s="69"/>
      <c r="CRF22" s="69"/>
      <c r="CRG22" s="69"/>
      <c r="CRH22" s="69"/>
      <c r="CRI22" s="69"/>
      <c r="CRJ22" s="69"/>
      <c r="CRK22" s="69"/>
      <c r="CRL22" s="69"/>
      <c r="CRM22" s="69"/>
      <c r="CRN22" s="69"/>
      <c r="CRO22" s="69"/>
      <c r="CRP22" s="69"/>
      <c r="CRQ22" s="69"/>
      <c r="CRR22" s="69"/>
      <c r="CRS22" s="69"/>
      <c r="CRT22" s="69"/>
      <c r="CRU22" s="69"/>
      <c r="CRV22" s="69"/>
      <c r="CRW22" s="69"/>
      <c r="CRX22" s="69"/>
      <c r="CRY22" s="69"/>
      <c r="CRZ22" s="69"/>
      <c r="CSA22" s="69"/>
      <c r="CSB22" s="69"/>
      <c r="CSC22" s="69"/>
      <c r="CSD22" s="69"/>
      <c r="CSE22" s="69"/>
      <c r="CSF22" s="69"/>
      <c r="CSG22" s="69"/>
      <c r="CSH22" s="69"/>
      <c r="CSI22" s="69"/>
      <c r="CSJ22" s="69"/>
      <c r="CSK22" s="69"/>
      <c r="CSL22" s="69"/>
      <c r="CSM22" s="69"/>
      <c r="CSN22" s="69"/>
      <c r="CSO22" s="69"/>
      <c r="CSP22" s="69"/>
      <c r="CSQ22" s="69"/>
      <c r="CSR22" s="69"/>
      <c r="CSS22" s="69"/>
      <c r="CST22" s="69"/>
      <c r="CSU22" s="69"/>
      <c r="CSV22" s="69"/>
      <c r="CSW22" s="69"/>
      <c r="CSX22" s="69"/>
      <c r="CSY22" s="69"/>
      <c r="CSZ22" s="69"/>
      <c r="CTA22" s="69"/>
      <c r="CTB22" s="69"/>
      <c r="CTC22" s="69"/>
      <c r="CTD22" s="69"/>
      <c r="CTE22" s="69"/>
      <c r="CTF22" s="69"/>
      <c r="CTG22" s="69"/>
      <c r="CTH22" s="69"/>
      <c r="CTI22" s="69"/>
      <c r="CTJ22" s="69"/>
      <c r="CTK22" s="69"/>
      <c r="CTL22" s="69"/>
      <c r="CTM22" s="69"/>
      <c r="CTN22" s="69"/>
      <c r="CTO22" s="69"/>
      <c r="CTP22" s="69"/>
      <c r="CTQ22" s="69"/>
      <c r="CTR22" s="69"/>
      <c r="CTS22" s="69"/>
      <c r="CTT22" s="69"/>
      <c r="CTU22" s="69"/>
      <c r="CTV22" s="69"/>
      <c r="CTW22" s="69"/>
      <c r="CTX22" s="69"/>
      <c r="CTY22" s="69"/>
      <c r="CTZ22" s="69"/>
      <c r="CUA22" s="69"/>
      <c r="CUB22" s="69"/>
      <c r="CUC22" s="69"/>
      <c r="CUD22" s="69"/>
      <c r="CUE22" s="69"/>
      <c r="CUF22" s="69"/>
      <c r="CUG22" s="69"/>
      <c r="CUH22" s="69"/>
      <c r="CUI22" s="69"/>
      <c r="CUJ22" s="69"/>
      <c r="CUK22" s="69"/>
      <c r="CUL22" s="69"/>
      <c r="CUM22" s="69"/>
      <c r="CUN22" s="69"/>
      <c r="CUO22" s="69"/>
      <c r="CUP22" s="69"/>
      <c r="CUQ22" s="69"/>
      <c r="CUR22" s="69"/>
      <c r="CUS22" s="69"/>
      <c r="CUT22" s="69"/>
      <c r="CUU22" s="69"/>
      <c r="CUV22" s="69"/>
      <c r="CUW22" s="69"/>
      <c r="CUX22" s="69"/>
      <c r="CUY22" s="69"/>
      <c r="CUZ22" s="69"/>
      <c r="CVA22" s="69"/>
      <c r="CVB22" s="69"/>
      <c r="CVC22" s="69"/>
      <c r="CVD22" s="69"/>
      <c r="CVE22" s="69"/>
      <c r="CVF22" s="69"/>
      <c r="CVG22" s="69"/>
      <c r="CVH22" s="69"/>
      <c r="CVI22" s="69"/>
      <c r="CVJ22" s="69"/>
      <c r="CVK22" s="69"/>
      <c r="CVL22" s="69"/>
      <c r="CVM22" s="69"/>
      <c r="CVN22" s="69"/>
      <c r="CVO22" s="69"/>
      <c r="CVP22" s="69"/>
      <c r="CVQ22" s="69"/>
      <c r="CVR22" s="69"/>
      <c r="CVS22" s="69"/>
      <c r="CVT22" s="69"/>
      <c r="CVU22" s="69"/>
      <c r="CVV22" s="69"/>
      <c r="CVW22" s="69"/>
      <c r="CVX22" s="69"/>
      <c r="CVY22" s="69"/>
      <c r="CVZ22" s="69"/>
      <c r="CWA22" s="69"/>
      <c r="CWB22" s="69"/>
      <c r="CWC22" s="69"/>
      <c r="CWD22" s="69"/>
      <c r="CWE22" s="69"/>
      <c r="CWF22" s="69"/>
      <c r="CWG22" s="69"/>
      <c r="CWH22" s="69"/>
      <c r="CWI22" s="69"/>
      <c r="CWJ22" s="69"/>
      <c r="CWK22" s="69"/>
      <c r="CWL22" s="69"/>
      <c r="CWM22" s="69"/>
      <c r="CWN22" s="69"/>
      <c r="CWO22" s="69"/>
      <c r="CWP22" s="69"/>
      <c r="CWQ22" s="69"/>
      <c r="CWR22" s="69"/>
      <c r="CWS22" s="69"/>
      <c r="CWT22" s="69"/>
      <c r="CWU22" s="69"/>
      <c r="CWV22" s="69"/>
      <c r="CWW22" s="69"/>
      <c r="CWX22" s="69"/>
      <c r="CWY22" s="69"/>
      <c r="CWZ22" s="69"/>
      <c r="CXA22" s="69"/>
      <c r="CXB22" s="69"/>
      <c r="CXC22" s="69"/>
      <c r="CXD22" s="69"/>
      <c r="CXE22" s="69"/>
      <c r="CXF22" s="69"/>
      <c r="CXG22" s="69"/>
      <c r="CXH22" s="69"/>
      <c r="CXI22" s="69"/>
      <c r="CXJ22" s="69"/>
      <c r="CXK22" s="69"/>
      <c r="CXL22" s="69"/>
      <c r="CXM22" s="69"/>
      <c r="CXN22" s="69"/>
      <c r="CXO22" s="69"/>
      <c r="CXP22" s="69"/>
      <c r="CXQ22" s="69"/>
      <c r="CXR22" s="69"/>
      <c r="CXS22" s="69"/>
      <c r="CXT22" s="69"/>
      <c r="CXU22" s="69"/>
      <c r="CXV22" s="69"/>
      <c r="CXW22" s="69"/>
      <c r="CXX22" s="69"/>
      <c r="CXY22" s="69"/>
      <c r="CXZ22" s="69"/>
      <c r="CYA22" s="69"/>
      <c r="CYB22" s="69"/>
      <c r="CYC22" s="69"/>
      <c r="CYD22" s="69"/>
      <c r="CYE22" s="69"/>
      <c r="CYF22" s="69"/>
      <c r="CYG22" s="69"/>
      <c r="CYH22" s="69"/>
      <c r="CYI22" s="69"/>
      <c r="CYJ22" s="69"/>
      <c r="CYK22" s="69"/>
      <c r="CYL22" s="69"/>
      <c r="CYM22" s="69"/>
      <c r="CYN22" s="69"/>
      <c r="CYO22" s="69"/>
      <c r="CYP22" s="69"/>
      <c r="CYQ22" s="69"/>
      <c r="CYR22" s="69"/>
      <c r="CYS22" s="69"/>
      <c r="CYT22" s="69"/>
      <c r="CYU22" s="69"/>
      <c r="CYV22" s="69"/>
      <c r="CYW22" s="69"/>
      <c r="CYX22" s="69"/>
      <c r="CYY22" s="69"/>
      <c r="CYZ22" s="69"/>
      <c r="CZA22" s="69"/>
      <c r="CZB22" s="69"/>
      <c r="CZC22" s="69"/>
      <c r="CZD22" s="69"/>
      <c r="CZE22" s="69"/>
      <c r="CZF22" s="69"/>
      <c r="CZG22" s="69"/>
      <c r="CZH22" s="69"/>
      <c r="CZI22" s="69"/>
      <c r="CZJ22" s="69"/>
      <c r="CZK22" s="69"/>
      <c r="CZL22" s="69"/>
      <c r="CZM22" s="69"/>
      <c r="CZN22" s="69"/>
      <c r="CZO22" s="69"/>
      <c r="CZP22" s="69"/>
      <c r="CZQ22" s="69"/>
      <c r="CZR22" s="69"/>
      <c r="CZS22" s="69"/>
      <c r="CZT22" s="69"/>
      <c r="CZU22" s="69"/>
      <c r="CZV22" s="69"/>
      <c r="CZW22" s="69"/>
      <c r="CZX22" s="69"/>
      <c r="CZY22" s="69"/>
      <c r="CZZ22" s="69"/>
      <c r="DAA22" s="69"/>
      <c r="DAB22" s="69"/>
      <c r="DAC22" s="69"/>
      <c r="DAD22" s="69"/>
      <c r="DAE22" s="69"/>
      <c r="DAF22" s="69"/>
      <c r="DAG22" s="69"/>
      <c r="DAH22" s="69"/>
      <c r="DAI22" s="69"/>
      <c r="DAJ22" s="69"/>
      <c r="DAK22" s="69"/>
      <c r="DAL22" s="69"/>
      <c r="DAM22" s="69"/>
      <c r="DAN22" s="69"/>
      <c r="DAO22" s="69"/>
      <c r="DAP22" s="69"/>
      <c r="DAQ22" s="69"/>
      <c r="DAR22" s="69"/>
      <c r="DAS22" s="69"/>
      <c r="DAT22" s="69"/>
      <c r="DAU22" s="69"/>
      <c r="DAV22" s="69"/>
      <c r="DAW22" s="69"/>
      <c r="DAX22" s="69"/>
      <c r="DAY22" s="69"/>
      <c r="DAZ22" s="69"/>
      <c r="DBA22" s="69"/>
      <c r="DBB22" s="69"/>
      <c r="DBC22" s="69"/>
      <c r="DBD22" s="69"/>
      <c r="DBE22" s="69"/>
      <c r="DBF22" s="69"/>
      <c r="DBG22" s="69"/>
      <c r="DBH22" s="69"/>
      <c r="DBI22" s="69"/>
      <c r="DBJ22" s="69"/>
      <c r="DBK22" s="69"/>
      <c r="DBL22" s="69"/>
      <c r="DBM22" s="69"/>
      <c r="DBN22" s="69"/>
      <c r="DBO22" s="69"/>
      <c r="DBP22" s="69"/>
      <c r="DBQ22" s="69"/>
      <c r="DBR22" s="69"/>
      <c r="DBS22" s="69"/>
      <c r="DBT22" s="69"/>
      <c r="DBU22" s="69"/>
      <c r="DBV22" s="69"/>
      <c r="DBW22" s="69"/>
      <c r="DBX22" s="69"/>
      <c r="DBY22" s="69"/>
      <c r="DBZ22" s="69"/>
      <c r="DCA22" s="69"/>
      <c r="DCB22" s="69"/>
      <c r="DCC22" s="69"/>
      <c r="DCD22" s="69"/>
      <c r="DCE22" s="69"/>
      <c r="DCF22" s="69"/>
      <c r="DCG22" s="69"/>
      <c r="DCH22" s="69"/>
      <c r="DCI22" s="69"/>
      <c r="DCJ22" s="69"/>
      <c r="DCK22" s="69"/>
      <c r="DCL22" s="69"/>
      <c r="DCM22" s="69"/>
      <c r="DCN22" s="69"/>
      <c r="DCO22" s="69"/>
      <c r="DCP22" s="69"/>
      <c r="DCQ22" s="69"/>
      <c r="DCR22" s="69"/>
      <c r="DCS22" s="69"/>
      <c r="DCT22" s="69"/>
      <c r="DCU22" s="69"/>
      <c r="DCV22" s="69"/>
      <c r="DCW22" s="69"/>
      <c r="DCX22" s="69"/>
      <c r="DCY22" s="69"/>
      <c r="DCZ22" s="69"/>
      <c r="DDA22" s="69"/>
      <c r="DDB22" s="69"/>
      <c r="DDC22" s="69"/>
      <c r="DDD22" s="69"/>
      <c r="DDE22" s="69"/>
      <c r="DDF22" s="69"/>
      <c r="DDG22" s="69"/>
      <c r="DDH22" s="69"/>
      <c r="DDI22" s="69"/>
      <c r="DDJ22" s="69"/>
      <c r="DDK22" s="69"/>
      <c r="DDL22" s="69"/>
      <c r="DDM22" s="69"/>
      <c r="DDN22" s="69"/>
      <c r="DDO22" s="69"/>
      <c r="DDP22" s="69"/>
      <c r="DDQ22" s="69"/>
      <c r="DDR22" s="69"/>
      <c r="DDS22" s="69"/>
      <c r="DDT22" s="69"/>
      <c r="DDU22" s="69"/>
      <c r="DDV22" s="69"/>
      <c r="DDW22" s="69"/>
      <c r="DDX22" s="69"/>
      <c r="DDY22" s="69"/>
      <c r="DDZ22" s="69"/>
      <c r="DEA22" s="69"/>
      <c r="DEB22" s="69"/>
      <c r="DEC22" s="69"/>
      <c r="DED22" s="69"/>
      <c r="DEE22" s="69"/>
      <c r="DEF22" s="69"/>
      <c r="DEG22" s="69"/>
      <c r="DEH22" s="69"/>
      <c r="DEI22" s="69"/>
      <c r="DEJ22" s="69"/>
      <c r="DEK22" s="69"/>
      <c r="DEL22" s="69"/>
      <c r="DEM22" s="69"/>
      <c r="DEN22" s="69"/>
      <c r="DEO22" s="69"/>
      <c r="DEP22" s="69"/>
      <c r="DEQ22" s="69"/>
      <c r="DER22" s="69"/>
      <c r="DES22" s="69"/>
      <c r="DET22" s="69"/>
      <c r="DEU22" s="69"/>
      <c r="DEV22" s="69"/>
      <c r="DEW22" s="69"/>
      <c r="DEX22" s="69"/>
      <c r="DEY22" s="69"/>
      <c r="DEZ22" s="69"/>
      <c r="DFA22" s="69"/>
      <c r="DFB22" s="69"/>
      <c r="DFC22" s="69"/>
      <c r="DFD22" s="69"/>
      <c r="DFE22" s="69"/>
      <c r="DFF22" s="69"/>
      <c r="DFG22" s="69"/>
      <c r="DFH22" s="69"/>
      <c r="DFI22" s="69"/>
      <c r="DFJ22" s="69"/>
      <c r="DFK22" s="69"/>
      <c r="DFL22" s="69"/>
      <c r="DFM22" s="69"/>
      <c r="DFN22" s="69"/>
      <c r="DFO22" s="69"/>
      <c r="DFP22" s="69"/>
      <c r="DFQ22" s="69"/>
      <c r="DFR22" s="69"/>
      <c r="DFS22" s="69"/>
      <c r="DFT22" s="69"/>
      <c r="DFU22" s="69"/>
      <c r="DFV22" s="69"/>
      <c r="DFW22" s="69"/>
      <c r="DFX22" s="69"/>
      <c r="DFY22" s="69"/>
      <c r="DFZ22" s="69"/>
      <c r="DGA22" s="69"/>
      <c r="DGB22" s="69"/>
      <c r="DGC22" s="69"/>
      <c r="DGD22" s="69"/>
      <c r="DGE22" s="69"/>
      <c r="DGF22" s="69"/>
      <c r="DGG22" s="69"/>
      <c r="DGH22" s="69"/>
      <c r="DGI22" s="69"/>
      <c r="DGJ22" s="69"/>
      <c r="DGK22" s="69"/>
      <c r="DGL22" s="69"/>
      <c r="DGM22" s="69"/>
      <c r="DGN22" s="69"/>
      <c r="DGO22" s="69"/>
      <c r="DGP22" s="69"/>
      <c r="DGQ22" s="69"/>
      <c r="DGR22" s="69"/>
      <c r="DGS22" s="69"/>
      <c r="DGT22" s="69"/>
      <c r="DGU22" s="69"/>
      <c r="DGV22" s="69"/>
      <c r="DGW22" s="69"/>
      <c r="DGX22" s="69"/>
      <c r="DGY22" s="69"/>
      <c r="DGZ22" s="69"/>
      <c r="DHA22" s="69"/>
      <c r="DHB22" s="69"/>
      <c r="DHC22" s="69"/>
      <c r="DHD22" s="69"/>
      <c r="DHE22" s="69"/>
      <c r="DHF22" s="69"/>
      <c r="DHG22" s="69"/>
      <c r="DHH22" s="69"/>
      <c r="DHI22" s="69"/>
      <c r="DHJ22" s="69"/>
      <c r="DHK22" s="69"/>
      <c r="DHL22" s="69"/>
      <c r="DHM22" s="69"/>
      <c r="DHN22" s="69"/>
      <c r="DHO22" s="69"/>
      <c r="DHP22" s="69"/>
      <c r="DHQ22" s="69"/>
      <c r="DHR22" s="69"/>
      <c r="DHS22" s="69"/>
      <c r="DHT22" s="69"/>
      <c r="DHU22" s="69"/>
      <c r="DHV22" s="69"/>
      <c r="DHW22" s="69"/>
      <c r="DHX22" s="69"/>
      <c r="DHY22" s="69"/>
      <c r="DHZ22" s="69"/>
      <c r="DIA22" s="69"/>
      <c r="DIB22" s="69"/>
      <c r="DIC22" s="69"/>
      <c r="DID22" s="69"/>
      <c r="DIE22" s="69"/>
      <c r="DIF22" s="69"/>
      <c r="DIG22" s="69"/>
      <c r="DIH22" s="69"/>
      <c r="DII22" s="69"/>
      <c r="DIJ22" s="69"/>
      <c r="DIK22" s="69"/>
      <c r="DIL22" s="69"/>
      <c r="DIM22" s="69"/>
      <c r="DIN22" s="69"/>
      <c r="DIO22" s="69"/>
      <c r="DIP22" s="69"/>
      <c r="DIQ22" s="69"/>
      <c r="DIR22" s="69"/>
      <c r="DIS22" s="69"/>
      <c r="DIT22" s="69"/>
      <c r="DIU22" s="69"/>
      <c r="DIV22" s="69"/>
      <c r="DIW22" s="69"/>
      <c r="DIX22" s="69"/>
      <c r="DIY22" s="69"/>
      <c r="DIZ22" s="69"/>
      <c r="DJA22" s="69"/>
      <c r="DJB22" s="69"/>
      <c r="DJC22" s="69"/>
      <c r="DJD22" s="69"/>
      <c r="DJE22" s="69"/>
      <c r="DJF22" s="69"/>
      <c r="DJG22" s="69"/>
      <c r="DJH22" s="69"/>
      <c r="DJI22" s="69"/>
      <c r="DJJ22" s="69"/>
      <c r="DJK22" s="69"/>
      <c r="DJL22" s="69"/>
      <c r="DJM22" s="69"/>
      <c r="DJN22" s="69"/>
      <c r="DJO22" s="69"/>
      <c r="DJP22" s="69"/>
      <c r="DJQ22" s="69"/>
      <c r="DJR22" s="69"/>
      <c r="DJS22" s="69"/>
      <c r="DJT22" s="69"/>
      <c r="DJU22" s="69"/>
      <c r="DJV22" s="69"/>
      <c r="DJW22" s="69"/>
      <c r="DJX22" s="69"/>
      <c r="DJY22" s="69"/>
      <c r="DJZ22" s="69"/>
      <c r="DKA22" s="69"/>
      <c r="DKB22" s="69"/>
      <c r="DKC22" s="69"/>
      <c r="DKD22" s="69"/>
      <c r="DKE22" s="69"/>
      <c r="DKF22" s="69"/>
      <c r="DKG22" s="69"/>
      <c r="DKH22" s="69"/>
      <c r="DKI22" s="69"/>
      <c r="DKJ22" s="69"/>
      <c r="DKK22" s="69"/>
      <c r="DKL22" s="69"/>
      <c r="DKM22" s="69"/>
      <c r="DKN22" s="69"/>
      <c r="DKO22" s="69"/>
      <c r="DKP22" s="69"/>
      <c r="DKQ22" s="69"/>
      <c r="DKR22" s="69"/>
      <c r="DKS22" s="69"/>
      <c r="DKT22" s="69"/>
      <c r="DKU22" s="69"/>
      <c r="DKV22" s="69"/>
      <c r="DKW22" s="69"/>
      <c r="DKX22" s="69"/>
      <c r="DKY22" s="69"/>
      <c r="DKZ22" s="69"/>
      <c r="DLA22" s="69"/>
      <c r="DLB22" s="69"/>
      <c r="DLC22" s="69"/>
      <c r="DLD22" s="69"/>
      <c r="DLE22" s="69"/>
      <c r="DLF22" s="69"/>
      <c r="DLG22" s="69"/>
      <c r="DLH22" s="69"/>
      <c r="DLI22" s="69"/>
      <c r="DLJ22" s="69"/>
      <c r="DLK22" s="69"/>
      <c r="DLL22" s="69"/>
      <c r="DLM22" s="69"/>
      <c r="DLN22" s="69"/>
      <c r="DLO22" s="69"/>
      <c r="DLP22" s="69"/>
      <c r="DLQ22" s="69"/>
      <c r="DLR22" s="69"/>
      <c r="DLS22" s="69"/>
      <c r="DLT22" s="69"/>
      <c r="DLU22" s="69"/>
      <c r="DLV22" s="69"/>
      <c r="DLW22" s="69"/>
      <c r="DLX22" s="69"/>
      <c r="DLY22" s="69"/>
      <c r="DLZ22" s="69"/>
      <c r="DMA22" s="69"/>
      <c r="DMB22" s="69"/>
      <c r="DMC22" s="69"/>
      <c r="DMD22" s="69"/>
      <c r="DME22" s="69"/>
      <c r="DMF22" s="69"/>
      <c r="DMG22" s="69"/>
      <c r="DMH22" s="69"/>
      <c r="DMI22" s="69"/>
      <c r="DMJ22" s="69"/>
      <c r="DMK22" s="69"/>
      <c r="DML22" s="69"/>
      <c r="DMM22" s="69"/>
      <c r="DMN22" s="69"/>
      <c r="DMO22" s="69"/>
      <c r="DMP22" s="69"/>
      <c r="DMQ22" s="69"/>
      <c r="DMR22" s="69"/>
      <c r="DMS22" s="69"/>
      <c r="DMT22" s="69"/>
      <c r="DMU22" s="69"/>
      <c r="DMV22" s="69"/>
      <c r="DMW22" s="69"/>
      <c r="DMX22" s="69"/>
      <c r="DMY22" s="69"/>
      <c r="DMZ22" s="69"/>
      <c r="DNA22" s="69"/>
      <c r="DNB22" s="69"/>
      <c r="DNC22" s="69"/>
      <c r="DND22" s="69"/>
      <c r="DNE22" s="69"/>
      <c r="DNF22" s="69"/>
      <c r="DNG22" s="69"/>
      <c r="DNH22" s="69"/>
      <c r="DNI22" s="69"/>
      <c r="DNJ22" s="69"/>
      <c r="DNK22" s="69"/>
      <c r="DNL22" s="69"/>
      <c r="DNM22" s="69"/>
      <c r="DNN22" s="69"/>
      <c r="DNO22" s="69"/>
      <c r="DNP22" s="69"/>
      <c r="DNQ22" s="69"/>
      <c r="DNR22" s="69"/>
      <c r="DNS22" s="69"/>
      <c r="DNT22" s="69"/>
      <c r="DNU22" s="69"/>
      <c r="DNV22" s="69"/>
      <c r="DNW22" s="69"/>
      <c r="DNX22" s="69"/>
      <c r="DNY22" s="69"/>
      <c r="DNZ22" s="69"/>
      <c r="DOA22" s="69"/>
      <c r="DOB22" s="69"/>
      <c r="DOC22" s="69"/>
      <c r="DOD22" s="69"/>
      <c r="DOE22" s="69"/>
      <c r="DOF22" s="69"/>
      <c r="DOG22" s="69"/>
      <c r="DOH22" s="69"/>
      <c r="DOI22" s="69"/>
      <c r="DOJ22" s="69"/>
      <c r="DOK22" s="69"/>
      <c r="DOL22" s="69"/>
      <c r="DOM22" s="69"/>
      <c r="DON22" s="69"/>
      <c r="DOO22" s="69"/>
      <c r="DOP22" s="69"/>
      <c r="DOQ22" s="69"/>
      <c r="DOR22" s="69"/>
      <c r="DOS22" s="69"/>
      <c r="DOT22" s="69"/>
      <c r="DOU22" s="69"/>
      <c r="DOV22" s="69"/>
      <c r="DOW22" s="69"/>
      <c r="DOX22" s="69"/>
      <c r="DOY22" s="69"/>
      <c r="DOZ22" s="69"/>
      <c r="DPA22" s="69"/>
      <c r="DPB22" s="69"/>
      <c r="DPC22" s="69"/>
      <c r="DPD22" s="69"/>
      <c r="DPE22" s="69"/>
      <c r="DPF22" s="69"/>
      <c r="DPG22" s="69"/>
      <c r="DPH22" s="69"/>
      <c r="DPI22" s="69"/>
      <c r="DPJ22" s="69"/>
      <c r="DPK22" s="69"/>
      <c r="DPL22" s="69"/>
      <c r="DPM22" s="69"/>
      <c r="DPN22" s="69"/>
      <c r="DPO22" s="69"/>
      <c r="DPP22" s="69"/>
      <c r="DPQ22" s="69"/>
      <c r="DPR22" s="69"/>
      <c r="DPS22" s="69"/>
      <c r="DPT22" s="69"/>
      <c r="DPU22" s="69"/>
      <c r="DPV22" s="69"/>
      <c r="DPW22" s="69"/>
      <c r="DPX22" s="69"/>
      <c r="DPY22" s="69"/>
      <c r="DPZ22" s="69"/>
      <c r="DQA22" s="69"/>
      <c r="DQB22" s="69"/>
      <c r="DQC22" s="69"/>
      <c r="DQD22" s="69"/>
      <c r="DQE22" s="69"/>
      <c r="DQF22" s="69"/>
      <c r="DQG22" s="69"/>
      <c r="DQH22" s="69"/>
      <c r="DQI22" s="69"/>
      <c r="DQJ22" s="69"/>
      <c r="DQK22" s="69"/>
      <c r="DQL22" s="69"/>
      <c r="DQM22" s="69"/>
      <c r="DQN22" s="69"/>
      <c r="DQO22" s="69"/>
      <c r="DQP22" s="69"/>
      <c r="DQQ22" s="69"/>
      <c r="DQR22" s="69"/>
      <c r="DQS22" s="69"/>
      <c r="DQT22" s="69"/>
      <c r="DQU22" s="69"/>
      <c r="DQV22" s="69"/>
      <c r="DQW22" s="69"/>
      <c r="DQX22" s="69"/>
      <c r="DQY22" s="69"/>
      <c r="DQZ22" s="69"/>
      <c r="DRA22" s="69"/>
      <c r="DRB22" s="69"/>
      <c r="DRC22" s="69"/>
      <c r="DRD22" s="69"/>
      <c r="DRE22" s="69"/>
      <c r="DRF22" s="69"/>
      <c r="DRG22" s="69"/>
      <c r="DRH22" s="69"/>
      <c r="DRI22" s="69"/>
      <c r="DRJ22" s="69"/>
      <c r="DRK22" s="69"/>
      <c r="DRL22" s="69"/>
      <c r="DRM22" s="69"/>
      <c r="DRN22" s="69"/>
      <c r="DRO22" s="69"/>
      <c r="DRP22" s="69"/>
      <c r="DRQ22" s="69"/>
      <c r="DRR22" s="69"/>
      <c r="DRS22" s="69"/>
      <c r="DRT22" s="69"/>
      <c r="DRU22" s="69"/>
      <c r="DRV22" s="69"/>
      <c r="DRW22" s="69"/>
      <c r="DRX22" s="69"/>
      <c r="DRY22" s="69"/>
      <c r="DRZ22" s="69"/>
      <c r="DSA22" s="69"/>
      <c r="DSB22" s="69"/>
      <c r="DSC22" s="69"/>
      <c r="DSD22" s="69"/>
      <c r="DSE22" s="69"/>
      <c r="DSF22" s="69"/>
      <c r="DSG22" s="69"/>
      <c r="DSH22" s="69"/>
      <c r="DSI22" s="69"/>
      <c r="DSJ22" s="69"/>
      <c r="DSK22" s="69"/>
      <c r="DSL22" s="69"/>
      <c r="DSM22" s="69"/>
      <c r="DSN22" s="69"/>
      <c r="DSO22" s="69"/>
      <c r="DSP22" s="69"/>
      <c r="DSQ22" s="69"/>
      <c r="DSR22" s="69"/>
      <c r="DSS22" s="69"/>
      <c r="DST22" s="69"/>
      <c r="DSU22" s="69"/>
      <c r="DSV22" s="69"/>
      <c r="DSW22" s="69"/>
      <c r="DSX22" s="69"/>
      <c r="DSY22" s="69"/>
      <c r="DSZ22" s="69"/>
      <c r="DTA22" s="69"/>
      <c r="DTB22" s="69"/>
      <c r="DTC22" s="69"/>
      <c r="DTD22" s="69"/>
      <c r="DTE22" s="69"/>
      <c r="DTF22" s="69"/>
      <c r="DTG22" s="69"/>
      <c r="DTH22" s="69"/>
      <c r="DTI22" s="69"/>
      <c r="DTJ22" s="69"/>
      <c r="DTK22" s="69"/>
      <c r="DTL22" s="69"/>
      <c r="DTM22" s="69"/>
      <c r="DTN22" s="69"/>
      <c r="DTO22" s="69"/>
      <c r="DTP22" s="69"/>
      <c r="DTQ22" s="69"/>
      <c r="DTR22" s="69"/>
      <c r="DTS22" s="69"/>
      <c r="DTT22" s="69"/>
      <c r="DTU22" s="69"/>
      <c r="DTV22" s="69"/>
      <c r="DTW22" s="69"/>
      <c r="DTX22" s="69"/>
      <c r="DTY22" s="69"/>
      <c r="DTZ22" s="69"/>
      <c r="DUA22" s="69"/>
      <c r="DUB22" s="69"/>
      <c r="DUC22" s="69"/>
      <c r="DUD22" s="69"/>
      <c r="DUE22" s="69"/>
      <c r="DUF22" s="69"/>
      <c r="DUG22" s="69"/>
      <c r="DUH22" s="69"/>
      <c r="DUI22" s="69"/>
      <c r="DUJ22" s="69"/>
      <c r="DUK22" s="69"/>
      <c r="DUL22" s="69"/>
      <c r="DUM22" s="69"/>
      <c r="DUN22" s="69"/>
      <c r="DUO22" s="69"/>
      <c r="DUP22" s="69"/>
      <c r="DUQ22" s="69"/>
      <c r="DUR22" s="69"/>
      <c r="DUS22" s="69"/>
      <c r="DUT22" s="69"/>
      <c r="DUU22" s="69"/>
      <c r="DUV22" s="69"/>
      <c r="DUW22" s="69"/>
      <c r="DUX22" s="69"/>
      <c r="DUY22" s="69"/>
      <c r="DUZ22" s="69"/>
      <c r="DVA22" s="69"/>
      <c r="DVB22" s="69"/>
      <c r="DVC22" s="69"/>
      <c r="DVD22" s="69"/>
      <c r="DVE22" s="69"/>
      <c r="DVF22" s="69"/>
      <c r="DVG22" s="69"/>
      <c r="DVH22" s="69"/>
      <c r="DVI22" s="69"/>
      <c r="DVJ22" s="69"/>
      <c r="DVK22" s="69"/>
      <c r="DVL22" s="69"/>
      <c r="DVM22" s="69"/>
      <c r="DVN22" s="69"/>
      <c r="DVO22" s="69"/>
      <c r="DVP22" s="69"/>
      <c r="DVQ22" s="69"/>
      <c r="DVR22" s="69"/>
      <c r="DVS22" s="69"/>
      <c r="DVT22" s="69"/>
      <c r="DVU22" s="69"/>
      <c r="DVV22" s="69"/>
      <c r="DVW22" s="69"/>
      <c r="DVX22" s="69"/>
      <c r="DVY22" s="69"/>
      <c r="DVZ22" s="69"/>
      <c r="DWA22" s="69"/>
      <c r="DWB22" s="69"/>
      <c r="DWC22" s="69"/>
      <c r="DWD22" s="69"/>
      <c r="DWE22" s="69"/>
      <c r="DWF22" s="69"/>
      <c r="DWG22" s="69"/>
      <c r="DWH22" s="69"/>
      <c r="DWI22" s="69"/>
      <c r="DWJ22" s="69"/>
      <c r="DWK22" s="69"/>
      <c r="DWL22" s="69"/>
      <c r="DWM22" s="69"/>
      <c r="DWN22" s="69"/>
      <c r="DWO22" s="69"/>
      <c r="DWP22" s="69"/>
      <c r="DWQ22" s="69"/>
      <c r="DWR22" s="69"/>
      <c r="DWS22" s="69"/>
      <c r="DWT22" s="69"/>
      <c r="DWU22" s="69"/>
      <c r="DWV22" s="69"/>
      <c r="DWW22" s="69"/>
      <c r="DWX22" s="69"/>
      <c r="DWY22" s="69"/>
      <c r="DWZ22" s="69"/>
      <c r="DXA22" s="69"/>
      <c r="DXB22" s="69"/>
      <c r="DXC22" s="69"/>
      <c r="DXD22" s="69"/>
      <c r="DXE22" s="69"/>
      <c r="DXF22" s="69"/>
      <c r="DXG22" s="69"/>
      <c r="DXH22" s="69"/>
      <c r="DXI22" s="69"/>
      <c r="DXJ22" s="69"/>
      <c r="DXK22" s="69"/>
      <c r="DXL22" s="69"/>
      <c r="DXM22" s="69"/>
      <c r="DXN22" s="69"/>
      <c r="DXO22" s="69"/>
      <c r="DXP22" s="69"/>
      <c r="DXQ22" s="69"/>
      <c r="DXR22" s="69"/>
      <c r="DXS22" s="69"/>
      <c r="DXT22" s="69"/>
      <c r="DXU22" s="69"/>
      <c r="DXV22" s="69"/>
      <c r="DXW22" s="69"/>
      <c r="DXX22" s="69"/>
      <c r="DXY22" s="69"/>
      <c r="DXZ22" s="69"/>
      <c r="DYA22" s="69"/>
      <c r="DYB22" s="69"/>
      <c r="DYC22" s="69"/>
      <c r="DYD22" s="69"/>
      <c r="DYE22" s="69"/>
      <c r="DYF22" s="69"/>
      <c r="DYG22" s="69"/>
      <c r="DYH22" s="69"/>
      <c r="DYI22" s="69"/>
      <c r="DYJ22" s="69"/>
      <c r="DYK22" s="69"/>
      <c r="DYL22" s="69"/>
      <c r="DYM22" s="69"/>
      <c r="DYN22" s="69"/>
      <c r="DYO22" s="69"/>
      <c r="DYP22" s="69"/>
      <c r="DYQ22" s="69"/>
      <c r="DYR22" s="69"/>
      <c r="DYS22" s="69"/>
      <c r="DYT22" s="69"/>
      <c r="DYU22" s="69"/>
      <c r="DYV22" s="69"/>
      <c r="DYW22" s="69"/>
      <c r="DYX22" s="69"/>
      <c r="DYY22" s="69"/>
      <c r="DYZ22" s="69"/>
      <c r="DZA22" s="69"/>
      <c r="DZB22" s="69"/>
      <c r="DZC22" s="69"/>
      <c r="DZD22" s="69"/>
      <c r="DZE22" s="69"/>
      <c r="DZF22" s="69"/>
      <c r="DZG22" s="69"/>
      <c r="DZH22" s="69"/>
      <c r="DZI22" s="69"/>
      <c r="DZJ22" s="69"/>
      <c r="DZK22" s="69"/>
      <c r="DZL22" s="69"/>
      <c r="DZM22" s="69"/>
      <c r="DZN22" s="69"/>
      <c r="DZO22" s="69"/>
      <c r="DZP22" s="69"/>
      <c r="DZQ22" s="69"/>
      <c r="DZR22" s="69"/>
      <c r="DZS22" s="69"/>
      <c r="DZT22" s="69"/>
      <c r="DZU22" s="69"/>
      <c r="DZV22" s="69"/>
      <c r="DZW22" s="69"/>
      <c r="DZX22" s="69"/>
      <c r="DZY22" s="69"/>
      <c r="DZZ22" s="69"/>
      <c r="EAA22" s="69"/>
      <c r="EAB22" s="69"/>
      <c r="EAC22" s="69"/>
      <c r="EAD22" s="69"/>
      <c r="EAE22" s="69"/>
      <c r="EAF22" s="69"/>
      <c r="EAG22" s="69"/>
      <c r="EAH22" s="69"/>
      <c r="EAI22" s="69"/>
      <c r="EAJ22" s="69"/>
      <c r="EAK22" s="69"/>
      <c r="EAL22" s="69"/>
      <c r="EAM22" s="69"/>
      <c r="EAN22" s="69"/>
      <c r="EAO22" s="69"/>
      <c r="EAP22" s="69"/>
      <c r="EAQ22" s="69"/>
      <c r="EAR22" s="69"/>
      <c r="EAS22" s="69"/>
      <c r="EAT22" s="69"/>
      <c r="EAU22" s="69"/>
      <c r="EAV22" s="69"/>
      <c r="EAW22" s="69"/>
      <c r="EAX22" s="69"/>
      <c r="EAY22" s="69"/>
      <c r="EAZ22" s="69"/>
      <c r="EBA22" s="69"/>
      <c r="EBB22" s="69"/>
      <c r="EBC22" s="69"/>
      <c r="EBD22" s="69"/>
      <c r="EBE22" s="69"/>
      <c r="EBF22" s="69"/>
      <c r="EBG22" s="69"/>
      <c r="EBH22" s="69"/>
      <c r="EBI22" s="69"/>
      <c r="EBJ22" s="69"/>
      <c r="EBK22" s="69"/>
      <c r="EBL22" s="69"/>
      <c r="EBM22" s="69"/>
      <c r="EBN22" s="69"/>
      <c r="EBO22" s="69"/>
      <c r="EBP22" s="69"/>
      <c r="EBQ22" s="69"/>
      <c r="EBR22" s="69"/>
      <c r="EBS22" s="69"/>
      <c r="EBT22" s="69"/>
      <c r="EBU22" s="69"/>
      <c r="EBV22" s="69"/>
      <c r="EBW22" s="69"/>
      <c r="EBX22" s="69"/>
      <c r="EBY22" s="69"/>
      <c r="EBZ22" s="69"/>
      <c r="ECA22" s="69"/>
      <c r="ECB22" s="69"/>
      <c r="ECC22" s="69"/>
      <c r="ECD22" s="69"/>
      <c r="ECE22" s="69"/>
      <c r="ECF22" s="69"/>
      <c r="ECG22" s="69"/>
      <c r="ECH22" s="69"/>
      <c r="ECI22" s="69"/>
      <c r="ECJ22" s="69"/>
      <c r="ECK22" s="69"/>
      <c r="ECL22" s="69"/>
      <c r="ECM22" s="69"/>
      <c r="ECN22" s="69"/>
      <c r="ECO22" s="69"/>
      <c r="ECP22" s="69"/>
      <c r="ECQ22" s="69"/>
      <c r="ECR22" s="69"/>
      <c r="ECS22" s="69"/>
      <c r="ECT22" s="69"/>
      <c r="ECU22" s="69"/>
      <c r="ECV22" s="69"/>
      <c r="ECW22" s="69"/>
      <c r="ECX22" s="69"/>
      <c r="ECY22" s="69"/>
      <c r="ECZ22" s="69"/>
      <c r="EDA22" s="69"/>
      <c r="EDB22" s="69"/>
      <c r="EDC22" s="69"/>
      <c r="EDD22" s="69"/>
      <c r="EDE22" s="69"/>
      <c r="EDF22" s="69"/>
      <c r="EDG22" s="69"/>
      <c r="EDH22" s="69"/>
      <c r="EDI22" s="69"/>
      <c r="EDJ22" s="69"/>
      <c r="EDK22" s="69"/>
      <c r="EDL22" s="69"/>
      <c r="EDM22" s="69"/>
      <c r="EDN22" s="69"/>
      <c r="EDO22" s="69"/>
      <c r="EDP22" s="69"/>
      <c r="EDQ22" s="69"/>
      <c r="EDR22" s="69"/>
      <c r="EDS22" s="69"/>
      <c r="EDT22" s="69"/>
      <c r="EDU22" s="69"/>
      <c r="EDV22" s="69"/>
      <c r="EDW22" s="69"/>
      <c r="EDX22" s="69"/>
      <c r="EDY22" s="69"/>
      <c r="EDZ22" s="69"/>
      <c r="EEA22" s="69"/>
      <c r="EEB22" s="69"/>
      <c r="EEC22" s="69"/>
      <c r="EED22" s="69"/>
      <c r="EEE22" s="69"/>
      <c r="EEF22" s="69"/>
      <c r="EEG22" s="69"/>
      <c r="EEH22" s="69"/>
      <c r="EEI22" s="69"/>
      <c r="EEJ22" s="69"/>
      <c r="EEK22" s="69"/>
      <c r="EEL22" s="69"/>
      <c r="EEM22" s="69"/>
      <c r="EEN22" s="69"/>
      <c r="EEO22" s="69"/>
      <c r="EEP22" s="69"/>
      <c r="EEQ22" s="69"/>
      <c r="EER22" s="69"/>
      <c r="EES22" s="69"/>
      <c r="EET22" s="69"/>
      <c r="EEU22" s="69"/>
      <c r="EEV22" s="69"/>
      <c r="EEW22" s="69"/>
      <c r="EEX22" s="69"/>
      <c r="EEY22" s="69"/>
      <c r="EEZ22" s="69"/>
      <c r="EFA22" s="69"/>
      <c r="EFB22" s="69"/>
      <c r="EFC22" s="69"/>
      <c r="EFD22" s="69"/>
      <c r="EFE22" s="69"/>
      <c r="EFF22" s="69"/>
      <c r="EFG22" s="69"/>
      <c r="EFH22" s="69"/>
      <c r="EFI22" s="69"/>
      <c r="EFJ22" s="69"/>
      <c r="EFK22" s="69"/>
      <c r="EFL22" s="69"/>
      <c r="EFM22" s="69"/>
      <c r="EFN22" s="69"/>
      <c r="EFO22" s="69"/>
      <c r="EFP22" s="69"/>
      <c r="EFQ22" s="69"/>
      <c r="EFR22" s="69"/>
      <c r="EFS22" s="69"/>
      <c r="EFT22" s="69"/>
      <c r="EFU22" s="69"/>
      <c r="EFV22" s="69"/>
      <c r="EFW22" s="69"/>
      <c r="EFX22" s="69"/>
      <c r="EFY22" s="69"/>
      <c r="EFZ22" s="69"/>
      <c r="EGA22" s="69"/>
      <c r="EGB22" s="69"/>
      <c r="EGC22" s="69"/>
      <c r="EGD22" s="69"/>
      <c r="EGE22" s="69"/>
      <c r="EGF22" s="69"/>
      <c r="EGG22" s="69"/>
      <c r="EGH22" s="69"/>
      <c r="EGI22" s="69"/>
      <c r="EGJ22" s="69"/>
      <c r="EGK22" s="69"/>
      <c r="EGL22" s="69"/>
      <c r="EGM22" s="69"/>
      <c r="EGN22" s="69"/>
      <c r="EGO22" s="69"/>
      <c r="EGP22" s="69"/>
      <c r="EGQ22" s="69"/>
      <c r="EGR22" s="69"/>
      <c r="EGS22" s="69"/>
      <c r="EGT22" s="69"/>
      <c r="EGU22" s="69"/>
      <c r="EGV22" s="69"/>
      <c r="EGW22" s="69"/>
      <c r="EGX22" s="69"/>
      <c r="EGY22" s="69"/>
      <c r="EGZ22" s="69"/>
      <c r="EHA22" s="69"/>
      <c r="EHB22" s="69"/>
      <c r="EHC22" s="69"/>
      <c r="EHD22" s="69"/>
      <c r="EHE22" s="69"/>
      <c r="EHF22" s="69"/>
      <c r="EHG22" s="69"/>
      <c r="EHH22" s="69"/>
      <c r="EHI22" s="69"/>
      <c r="EHJ22" s="69"/>
      <c r="EHK22" s="69"/>
      <c r="EHL22" s="69"/>
      <c r="EHM22" s="69"/>
      <c r="EHN22" s="69"/>
      <c r="EHO22" s="69"/>
      <c r="EHP22" s="69"/>
      <c r="EHQ22" s="69"/>
      <c r="EHR22" s="69"/>
      <c r="EHS22" s="69"/>
      <c r="EHT22" s="69"/>
      <c r="EHU22" s="69"/>
      <c r="EHV22" s="69"/>
      <c r="EHW22" s="69"/>
      <c r="EHX22" s="69"/>
      <c r="EHY22" s="69"/>
      <c r="EHZ22" s="69"/>
      <c r="EIA22" s="69"/>
      <c r="EIB22" s="69"/>
      <c r="EIC22" s="69"/>
      <c r="EID22" s="69"/>
      <c r="EIE22" s="69"/>
      <c r="EIF22" s="69"/>
      <c r="EIG22" s="69"/>
      <c r="EIH22" s="69"/>
      <c r="EII22" s="69"/>
      <c r="EIJ22" s="69"/>
      <c r="EIK22" s="69"/>
      <c r="EIL22" s="69"/>
      <c r="EIM22" s="69"/>
      <c r="EIN22" s="69"/>
      <c r="EIO22" s="69"/>
      <c r="EIP22" s="69"/>
      <c r="EIQ22" s="69"/>
      <c r="EIR22" s="69"/>
      <c r="EIS22" s="69"/>
      <c r="EIT22" s="69"/>
      <c r="EIU22" s="69"/>
      <c r="EIV22" s="69"/>
      <c r="EIW22" s="69"/>
      <c r="EIX22" s="69"/>
      <c r="EIY22" s="69"/>
      <c r="EIZ22" s="69"/>
      <c r="EJA22" s="69"/>
      <c r="EJB22" s="69"/>
      <c r="EJC22" s="69"/>
      <c r="EJD22" s="69"/>
      <c r="EJE22" s="69"/>
      <c r="EJF22" s="69"/>
      <c r="EJG22" s="69"/>
      <c r="EJH22" s="69"/>
      <c r="EJI22" s="69"/>
      <c r="EJJ22" s="69"/>
      <c r="EJK22" s="69"/>
      <c r="EJL22" s="69"/>
      <c r="EJM22" s="69"/>
      <c r="EJN22" s="69"/>
      <c r="EJO22" s="69"/>
      <c r="EJP22" s="69"/>
      <c r="EJQ22" s="69"/>
      <c r="EJR22" s="69"/>
      <c r="EJS22" s="69"/>
      <c r="EJT22" s="69"/>
      <c r="EJU22" s="69"/>
      <c r="EJV22" s="69"/>
      <c r="EJW22" s="69"/>
      <c r="EJX22" s="69"/>
      <c r="EJY22" s="69"/>
      <c r="EJZ22" s="69"/>
      <c r="EKA22" s="69"/>
      <c r="EKB22" s="69"/>
      <c r="EKC22" s="69"/>
      <c r="EKD22" s="69"/>
      <c r="EKE22" s="69"/>
      <c r="EKF22" s="69"/>
      <c r="EKG22" s="69"/>
      <c r="EKH22" s="69"/>
      <c r="EKI22" s="69"/>
      <c r="EKJ22" s="69"/>
      <c r="EKK22" s="69"/>
      <c r="EKL22" s="69"/>
      <c r="EKM22" s="69"/>
      <c r="EKN22" s="69"/>
      <c r="EKO22" s="69"/>
      <c r="EKP22" s="69"/>
      <c r="EKQ22" s="69"/>
      <c r="EKR22" s="69"/>
      <c r="EKS22" s="69"/>
      <c r="EKT22" s="69"/>
      <c r="EKU22" s="69"/>
      <c r="EKV22" s="69"/>
      <c r="EKW22" s="69"/>
      <c r="EKX22" s="69"/>
      <c r="EKY22" s="69"/>
      <c r="EKZ22" s="69"/>
      <c r="ELA22" s="69"/>
      <c r="ELB22" s="69"/>
      <c r="ELC22" s="69"/>
      <c r="ELD22" s="69"/>
      <c r="ELE22" s="69"/>
      <c r="ELF22" s="69"/>
      <c r="ELG22" s="69"/>
      <c r="ELH22" s="69"/>
      <c r="ELI22" s="69"/>
      <c r="ELJ22" s="69"/>
      <c r="ELK22" s="69"/>
      <c r="ELL22" s="69"/>
      <c r="ELM22" s="69"/>
      <c r="ELN22" s="69"/>
      <c r="ELO22" s="69"/>
      <c r="ELP22" s="69"/>
      <c r="ELQ22" s="69"/>
      <c r="ELR22" s="69"/>
      <c r="ELS22" s="69"/>
      <c r="ELT22" s="69"/>
      <c r="ELU22" s="69"/>
      <c r="ELV22" s="69"/>
      <c r="ELW22" s="69"/>
      <c r="ELX22" s="69"/>
      <c r="ELY22" s="69"/>
      <c r="ELZ22" s="69"/>
      <c r="EMA22" s="69"/>
      <c r="EMB22" s="69"/>
      <c r="EMC22" s="69"/>
      <c r="EMD22" s="69"/>
      <c r="EME22" s="69"/>
      <c r="EMF22" s="69"/>
      <c r="EMG22" s="69"/>
      <c r="EMH22" s="69"/>
      <c r="EMI22" s="69"/>
      <c r="EMJ22" s="69"/>
      <c r="EMK22" s="69"/>
      <c r="EML22" s="69"/>
      <c r="EMM22" s="69"/>
      <c r="EMN22" s="69"/>
      <c r="EMO22" s="69"/>
      <c r="EMP22" s="69"/>
      <c r="EMQ22" s="69"/>
      <c r="EMR22" s="69"/>
      <c r="EMS22" s="69"/>
      <c r="EMT22" s="69"/>
      <c r="EMU22" s="69"/>
      <c r="EMV22" s="69"/>
      <c r="EMW22" s="69"/>
      <c r="EMX22" s="69"/>
      <c r="EMY22" s="69"/>
      <c r="EMZ22" s="69"/>
      <c r="ENA22" s="69"/>
      <c r="ENB22" s="69"/>
      <c r="ENC22" s="69"/>
      <c r="END22" s="69"/>
      <c r="ENE22" s="69"/>
      <c r="ENF22" s="69"/>
      <c r="ENG22" s="69"/>
      <c r="ENH22" s="69"/>
      <c r="ENI22" s="69"/>
      <c r="ENJ22" s="69"/>
      <c r="ENK22" s="69"/>
      <c r="ENL22" s="69"/>
      <c r="ENM22" s="69"/>
      <c r="ENN22" s="69"/>
      <c r="ENO22" s="69"/>
      <c r="ENP22" s="69"/>
      <c r="ENQ22" s="69"/>
      <c r="ENR22" s="69"/>
      <c r="ENS22" s="69"/>
      <c r="ENT22" s="69"/>
      <c r="ENU22" s="69"/>
      <c r="ENV22" s="69"/>
      <c r="ENW22" s="69"/>
      <c r="ENX22" s="69"/>
      <c r="ENY22" s="69"/>
      <c r="ENZ22" s="69"/>
      <c r="EOA22" s="69"/>
      <c r="EOB22" s="69"/>
      <c r="EOC22" s="69"/>
      <c r="EOD22" s="69"/>
      <c r="EOE22" s="69"/>
      <c r="EOF22" s="69"/>
      <c r="EOG22" s="69"/>
      <c r="EOH22" s="69"/>
      <c r="EOI22" s="69"/>
      <c r="EOJ22" s="69"/>
      <c r="EOK22" s="69"/>
      <c r="EOL22" s="69"/>
      <c r="EOM22" s="69"/>
      <c r="EON22" s="69"/>
      <c r="EOO22" s="69"/>
      <c r="EOP22" s="69"/>
      <c r="EOQ22" s="69"/>
      <c r="EOR22" s="69"/>
      <c r="EOS22" s="69"/>
      <c r="EOT22" s="69"/>
      <c r="EOU22" s="69"/>
      <c r="EOV22" s="69"/>
      <c r="EOW22" s="69"/>
      <c r="EOX22" s="69"/>
      <c r="EOY22" s="69"/>
      <c r="EOZ22" s="69"/>
      <c r="EPA22" s="69"/>
      <c r="EPB22" s="69"/>
      <c r="EPC22" s="69"/>
      <c r="EPD22" s="69"/>
      <c r="EPE22" s="69"/>
      <c r="EPF22" s="69"/>
      <c r="EPG22" s="69"/>
      <c r="EPH22" s="69"/>
      <c r="EPI22" s="69"/>
      <c r="EPJ22" s="69"/>
      <c r="EPK22" s="69"/>
      <c r="EPL22" s="69"/>
      <c r="EPM22" s="69"/>
      <c r="EPN22" s="69"/>
      <c r="EPO22" s="69"/>
      <c r="EPP22" s="69"/>
      <c r="EPQ22" s="69"/>
      <c r="EPR22" s="69"/>
      <c r="EPS22" s="69"/>
      <c r="EPT22" s="69"/>
      <c r="EPU22" s="69"/>
      <c r="EPV22" s="69"/>
      <c r="EPW22" s="69"/>
      <c r="EPX22" s="69"/>
      <c r="EPY22" s="69"/>
      <c r="EPZ22" s="69"/>
      <c r="EQA22" s="69"/>
      <c r="EQB22" s="69"/>
      <c r="EQC22" s="69"/>
      <c r="EQD22" s="69"/>
      <c r="EQE22" s="69"/>
      <c r="EQF22" s="69"/>
      <c r="EQG22" s="69"/>
      <c r="EQH22" s="69"/>
      <c r="EQI22" s="69"/>
      <c r="EQJ22" s="69"/>
      <c r="EQK22" s="69"/>
      <c r="EQL22" s="69"/>
      <c r="EQM22" s="69"/>
      <c r="EQN22" s="69"/>
      <c r="EQO22" s="69"/>
      <c r="EQP22" s="69"/>
      <c r="EQQ22" s="69"/>
      <c r="EQR22" s="69"/>
      <c r="EQS22" s="69"/>
      <c r="EQT22" s="69"/>
      <c r="EQU22" s="69"/>
      <c r="EQV22" s="69"/>
      <c r="EQW22" s="69"/>
      <c r="EQX22" s="69"/>
      <c r="EQY22" s="69"/>
      <c r="EQZ22" s="69"/>
      <c r="ERA22" s="69"/>
      <c r="ERB22" s="69"/>
      <c r="ERC22" s="69"/>
      <c r="ERD22" s="69"/>
      <c r="ERE22" s="69"/>
      <c r="ERF22" s="69"/>
      <c r="ERG22" s="69"/>
      <c r="ERH22" s="69"/>
      <c r="ERI22" s="69"/>
      <c r="ERJ22" s="69"/>
      <c r="ERK22" s="69"/>
      <c r="ERL22" s="69"/>
      <c r="ERM22" s="69"/>
      <c r="ERN22" s="69"/>
      <c r="ERO22" s="69"/>
      <c r="ERP22" s="69"/>
      <c r="ERQ22" s="69"/>
      <c r="ERR22" s="69"/>
      <c r="ERS22" s="69"/>
      <c r="ERT22" s="69"/>
      <c r="ERU22" s="69"/>
      <c r="ERV22" s="69"/>
      <c r="ERW22" s="69"/>
      <c r="ERX22" s="69"/>
      <c r="ERY22" s="69"/>
      <c r="ERZ22" s="69"/>
      <c r="ESA22" s="69"/>
      <c r="ESB22" s="69"/>
      <c r="ESC22" s="69"/>
      <c r="ESD22" s="69"/>
      <c r="ESE22" s="69"/>
      <c r="ESF22" s="69"/>
      <c r="ESG22" s="69"/>
      <c r="ESH22" s="69"/>
      <c r="ESI22" s="69"/>
      <c r="ESJ22" s="69"/>
      <c r="ESK22" s="69"/>
      <c r="ESL22" s="69"/>
      <c r="ESM22" s="69"/>
      <c r="ESN22" s="69"/>
      <c r="ESO22" s="69"/>
      <c r="ESP22" s="69"/>
      <c r="ESQ22" s="69"/>
      <c r="ESR22" s="69"/>
      <c r="ESS22" s="69"/>
      <c r="EST22" s="69"/>
      <c r="ESU22" s="69"/>
      <c r="ESV22" s="69"/>
      <c r="ESW22" s="69"/>
      <c r="ESX22" s="69"/>
      <c r="ESY22" s="69"/>
      <c r="ESZ22" s="69"/>
      <c r="ETA22" s="69"/>
      <c r="ETB22" s="69"/>
      <c r="ETC22" s="69"/>
      <c r="ETD22" s="69"/>
      <c r="ETE22" s="69"/>
      <c r="ETF22" s="69"/>
      <c r="ETG22" s="69"/>
      <c r="ETH22" s="69"/>
      <c r="ETI22" s="69"/>
      <c r="ETJ22" s="69"/>
      <c r="ETK22" s="69"/>
      <c r="ETL22" s="69"/>
      <c r="ETM22" s="69"/>
      <c r="ETN22" s="69"/>
      <c r="ETO22" s="69"/>
      <c r="ETP22" s="69"/>
      <c r="ETQ22" s="69"/>
      <c r="ETR22" s="69"/>
      <c r="ETS22" s="69"/>
      <c r="ETT22" s="69"/>
      <c r="ETU22" s="69"/>
      <c r="ETV22" s="69"/>
      <c r="ETW22" s="69"/>
      <c r="ETX22" s="69"/>
      <c r="ETY22" s="69"/>
      <c r="ETZ22" s="69"/>
      <c r="EUA22" s="69"/>
      <c r="EUB22" s="69"/>
      <c r="EUC22" s="69"/>
      <c r="EUD22" s="69"/>
      <c r="EUE22" s="69"/>
      <c r="EUF22" s="69"/>
      <c r="EUG22" s="69"/>
      <c r="EUH22" s="69"/>
      <c r="EUI22" s="69"/>
      <c r="EUJ22" s="69"/>
      <c r="EUK22" s="69"/>
      <c r="EUL22" s="69"/>
      <c r="EUM22" s="69"/>
      <c r="EUN22" s="69"/>
      <c r="EUO22" s="69"/>
      <c r="EUP22" s="69"/>
      <c r="EUQ22" s="69"/>
      <c r="EUR22" s="69"/>
      <c r="EUS22" s="69"/>
      <c r="EUT22" s="69"/>
      <c r="EUU22" s="69"/>
      <c r="EUV22" s="69"/>
      <c r="EUW22" s="69"/>
      <c r="EUX22" s="69"/>
      <c r="EUY22" s="69"/>
      <c r="EUZ22" s="69"/>
      <c r="EVA22" s="69"/>
      <c r="EVB22" s="69"/>
      <c r="EVC22" s="69"/>
      <c r="EVD22" s="69"/>
      <c r="EVE22" s="69"/>
      <c r="EVF22" s="69"/>
      <c r="EVG22" s="69"/>
      <c r="EVH22" s="69"/>
      <c r="EVI22" s="69"/>
      <c r="EVJ22" s="69"/>
      <c r="EVK22" s="69"/>
      <c r="EVL22" s="69"/>
      <c r="EVM22" s="69"/>
      <c r="EVN22" s="69"/>
      <c r="EVO22" s="69"/>
      <c r="EVP22" s="69"/>
      <c r="EVQ22" s="69"/>
      <c r="EVR22" s="69"/>
      <c r="EVS22" s="69"/>
      <c r="EVT22" s="69"/>
      <c r="EVU22" s="69"/>
      <c r="EVV22" s="69"/>
      <c r="EVW22" s="69"/>
      <c r="EVX22" s="69"/>
      <c r="EVY22" s="69"/>
      <c r="EVZ22" s="69"/>
      <c r="EWA22" s="69"/>
      <c r="EWB22" s="69"/>
      <c r="EWC22" s="69"/>
      <c r="EWD22" s="69"/>
      <c r="EWE22" s="69"/>
      <c r="EWF22" s="69"/>
      <c r="EWG22" s="69"/>
      <c r="EWH22" s="69"/>
      <c r="EWI22" s="69"/>
      <c r="EWJ22" s="69"/>
      <c r="EWK22" s="69"/>
      <c r="EWL22" s="69"/>
      <c r="EWM22" s="69"/>
      <c r="EWN22" s="69"/>
      <c r="EWO22" s="69"/>
      <c r="EWP22" s="69"/>
      <c r="EWQ22" s="69"/>
      <c r="EWR22" s="69"/>
      <c r="EWS22" s="69"/>
      <c r="EWT22" s="69"/>
      <c r="EWU22" s="69"/>
      <c r="EWV22" s="69"/>
      <c r="EWW22" s="69"/>
      <c r="EWX22" s="69"/>
      <c r="EWY22" s="69"/>
      <c r="EWZ22" s="69"/>
      <c r="EXA22" s="69"/>
      <c r="EXB22" s="69"/>
      <c r="EXC22" s="69"/>
      <c r="EXD22" s="69"/>
      <c r="EXE22" s="69"/>
      <c r="EXF22" s="69"/>
      <c r="EXG22" s="69"/>
      <c r="EXH22" s="69"/>
      <c r="EXI22" s="69"/>
      <c r="EXJ22" s="69"/>
      <c r="EXK22" s="69"/>
      <c r="EXL22" s="69"/>
      <c r="EXM22" s="69"/>
      <c r="EXN22" s="69"/>
      <c r="EXO22" s="69"/>
      <c r="EXP22" s="69"/>
      <c r="EXQ22" s="69"/>
      <c r="EXR22" s="69"/>
      <c r="EXS22" s="69"/>
      <c r="EXT22" s="69"/>
      <c r="EXU22" s="69"/>
      <c r="EXV22" s="69"/>
      <c r="EXW22" s="69"/>
      <c r="EXX22" s="69"/>
      <c r="EXY22" s="69"/>
      <c r="EXZ22" s="69"/>
      <c r="EYA22" s="69"/>
      <c r="EYB22" s="69"/>
      <c r="EYC22" s="69"/>
      <c r="EYD22" s="69"/>
      <c r="EYE22" s="69"/>
      <c r="EYF22" s="69"/>
      <c r="EYG22" s="69"/>
      <c r="EYH22" s="69"/>
      <c r="EYI22" s="69"/>
      <c r="EYJ22" s="69"/>
      <c r="EYK22" s="69"/>
      <c r="EYL22" s="69"/>
      <c r="EYM22" s="69"/>
      <c r="EYN22" s="69"/>
      <c r="EYO22" s="69"/>
      <c r="EYP22" s="69"/>
      <c r="EYQ22" s="69"/>
      <c r="EYR22" s="69"/>
      <c r="EYS22" s="69"/>
      <c r="EYT22" s="69"/>
      <c r="EYU22" s="69"/>
      <c r="EYV22" s="69"/>
      <c r="EYW22" s="69"/>
      <c r="EYX22" s="69"/>
      <c r="EYY22" s="69"/>
      <c r="EYZ22" s="69"/>
      <c r="EZA22" s="69"/>
      <c r="EZB22" s="69"/>
      <c r="EZC22" s="69"/>
      <c r="EZD22" s="69"/>
      <c r="EZE22" s="69"/>
      <c r="EZF22" s="69"/>
      <c r="EZG22" s="69"/>
      <c r="EZH22" s="69"/>
      <c r="EZI22" s="69"/>
      <c r="EZJ22" s="69"/>
      <c r="EZK22" s="69"/>
      <c r="EZL22" s="69"/>
      <c r="EZM22" s="69"/>
      <c r="EZN22" s="69"/>
      <c r="EZO22" s="69"/>
      <c r="EZP22" s="69"/>
      <c r="EZQ22" s="69"/>
      <c r="EZR22" s="69"/>
      <c r="EZS22" s="69"/>
      <c r="EZT22" s="69"/>
      <c r="EZU22" s="69"/>
      <c r="EZV22" s="69"/>
      <c r="EZW22" s="69"/>
      <c r="EZX22" s="69"/>
      <c r="EZY22" s="69"/>
      <c r="EZZ22" s="69"/>
      <c r="FAA22" s="69"/>
      <c r="FAB22" s="69"/>
      <c r="FAC22" s="69"/>
      <c r="FAD22" s="69"/>
      <c r="FAE22" s="69"/>
      <c r="FAF22" s="69"/>
      <c r="FAG22" s="69"/>
      <c r="FAH22" s="69"/>
      <c r="FAI22" s="69"/>
      <c r="FAJ22" s="69"/>
      <c r="FAK22" s="69"/>
      <c r="FAL22" s="69"/>
      <c r="FAM22" s="69"/>
      <c r="FAN22" s="69"/>
      <c r="FAO22" s="69"/>
      <c r="FAP22" s="69"/>
      <c r="FAQ22" s="69"/>
      <c r="FAR22" s="69"/>
      <c r="FAS22" s="69"/>
      <c r="FAT22" s="69"/>
      <c r="FAU22" s="69"/>
      <c r="FAV22" s="69"/>
      <c r="FAW22" s="69"/>
      <c r="FAX22" s="69"/>
      <c r="FAY22" s="69"/>
      <c r="FAZ22" s="69"/>
      <c r="FBA22" s="69"/>
      <c r="FBB22" s="69"/>
      <c r="FBC22" s="69"/>
      <c r="FBD22" s="69"/>
      <c r="FBE22" s="69"/>
      <c r="FBF22" s="69"/>
      <c r="FBG22" s="69"/>
      <c r="FBH22" s="69"/>
      <c r="FBI22" s="69"/>
      <c r="FBJ22" s="69"/>
      <c r="FBK22" s="69"/>
      <c r="FBL22" s="69"/>
      <c r="FBM22" s="69"/>
      <c r="FBN22" s="69"/>
      <c r="FBO22" s="69"/>
      <c r="FBP22" s="69"/>
      <c r="FBQ22" s="69"/>
      <c r="FBR22" s="69"/>
      <c r="FBS22" s="69"/>
      <c r="FBT22" s="69"/>
      <c r="FBU22" s="69"/>
      <c r="FBV22" s="69"/>
      <c r="FBW22" s="69"/>
      <c r="FBX22" s="69"/>
      <c r="FBY22" s="69"/>
      <c r="FBZ22" s="69"/>
      <c r="FCA22" s="69"/>
      <c r="FCB22" s="69"/>
      <c r="FCC22" s="69"/>
      <c r="FCD22" s="69"/>
      <c r="FCE22" s="69"/>
      <c r="FCF22" s="69"/>
      <c r="FCG22" s="69"/>
      <c r="FCH22" s="69"/>
      <c r="FCI22" s="69"/>
      <c r="FCJ22" s="69"/>
      <c r="FCK22" s="69"/>
      <c r="FCL22" s="69"/>
      <c r="FCM22" s="69"/>
      <c r="FCN22" s="69"/>
      <c r="FCO22" s="69"/>
      <c r="FCP22" s="69"/>
      <c r="FCQ22" s="69"/>
      <c r="FCR22" s="69"/>
      <c r="FCS22" s="69"/>
      <c r="FCT22" s="69"/>
      <c r="FCU22" s="69"/>
      <c r="FCV22" s="69"/>
      <c r="FCW22" s="69"/>
      <c r="FCX22" s="69"/>
      <c r="FCY22" s="69"/>
      <c r="FCZ22" s="69"/>
      <c r="FDA22" s="69"/>
      <c r="FDB22" s="69"/>
      <c r="FDC22" s="69"/>
      <c r="FDD22" s="69"/>
      <c r="FDE22" s="69"/>
      <c r="FDF22" s="69"/>
      <c r="FDG22" s="69"/>
      <c r="FDH22" s="69"/>
      <c r="FDI22" s="69"/>
      <c r="FDJ22" s="69"/>
      <c r="FDK22" s="69"/>
      <c r="FDL22" s="69"/>
      <c r="FDM22" s="69"/>
      <c r="FDN22" s="69"/>
      <c r="FDO22" s="69"/>
      <c r="FDP22" s="69"/>
      <c r="FDQ22" s="69"/>
      <c r="FDR22" s="69"/>
      <c r="FDS22" s="69"/>
      <c r="FDT22" s="69"/>
      <c r="FDU22" s="69"/>
      <c r="FDV22" s="69"/>
      <c r="FDW22" s="69"/>
      <c r="FDX22" s="69"/>
      <c r="FDY22" s="69"/>
      <c r="FDZ22" s="69"/>
      <c r="FEA22" s="69"/>
      <c r="FEB22" s="69"/>
      <c r="FEC22" s="69"/>
      <c r="FED22" s="69"/>
      <c r="FEE22" s="69"/>
      <c r="FEF22" s="69"/>
      <c r="FEG22" s="69"/>
      <c r="FEH22" s="69"/>
      <c r="FEI22" s="69"/>
      <c r="FEJ22" s="69"/>
      <c r="FEK22" s="69"/>
      <c r="FEL22" s="69"/>
      <c r="FEM22" s="69"/>
      <c r="FEN22" s="69"/>
      <c r="FEO22" s="69"/>
      <c r="FEP22" s="69"/>
      <c r="FEQ22" s="69"/>
      <c r="FER22" s="69"/>
      <c r="FES22" s="69"/>
      <c r="FET22" s="69"/>
      <c r="FEU22" s="69"/>
      <c r="FEV22" s="69"/>
      <c r="FEW22" s="69"/>
      <c r="FEX22" s="69"/>
      <c r="FEY22" s="69"/>
      <c r="FEZ22" s="69"/>
      <c r="FFA22" s="69"/>
      <c r="FFB22" s="69"/>
      <c r="FFC22" s="69"/>
      <c r="FFD22" s="69"/>
      <c r="FFE22" s="69"/>
      <c r="FFF22" s="69"/>
      <c r="FFG22" s="69"/>
      <c r="FFH22" s="69"/>
      <c r="FFI22" s="69"/>
      <c r="FFJ22" s="69"/>
      <c r="FFK22" s="69"/>
      <c r="FFL22" s="69"/>
      <c r="FFM22" s="69"/>
      <c r="FFN22" s="69"/>
      <c r="FFO22" s="69"/>
      <c r="FFP22" s="69"/>
      <c r="FFQ22" s="69"/>
      <c r="FFR22" s="69"/>
      <c r="FFS22" s="69"/>
      <c r="FFT22" s="69"/>
      <c r="FFU22" s="69"/>
      <c r="FFV22" s="69"/>
      <c r="FFW22" s="69"/>
      <c r="FFX22" s="69"/>
      <c r="FFY22" s="69"/>
      <c r="FFZ22" s="69"/>
      <c r="FGA22" s="69"/>
      <c r="FGB22" s="69"/>
      <c r="FGC22" s="69"/>
      <c r="FGD22" s="69"/>
      <c r="FGE22" s="69"/>
      <c r="FGF22" s="69"/>
      <c r="FGG22" s="69"/>
      <c r="FGH22" s="69"/>
      <c r="FGI22" s="69"/>
      <c r="FGJ22" s="69"/>
      <c r="FGK22" s="69"/>
      <c r="FGL22" s="69"/>
      <c r="FGM22" s="69"/>
      <c r="FGN22" s="69"/>
      <c r="FGO22" s="69"/>
      <c r="FGP22" s="69"/>
      <c r="FGQ22" s="69"/>
      <c r="FGR22" s="69"/>
      <c r="FGS22" s="69"/>
      <c r="FGT22" s="69"/>
      <c r="FGU22" s="69"/>
      <c r="FGV22" s="69"/>
      <c r="FGW22" s="69"/>
      <c r="FGX22" s="69"/>
      <c r="FGY22" s="69"/>
      <c r="FGZ22" s="69"/>
      <c r="FHA22" s="69"/>
      <c r="FHB22" s="69"/>
      <c r="FHC22" s="69"/>
      <c r="FHD22" s="69"/>
      <c r="FHE22" s="69"/>
      <c r="FHF22" s="69"/>
      <c r="FHG22" s="69"/>
      <c r="FHH22" s="69"/>
      <c r="FHI22" s="69"/>
      <c r="FHJ22" s="69"/>
      <c r="FHK22" s="69"/>
      <c r="FHL22" s="69"/>
      <c r="FHM22" s="69"/>
      <c r="FHN22" s="69"/>
      <c r="FHO22" s="69"/>
      <c r="FHP22" s="69"/>
      <c r="FHQ22" s="69"/>
      <c r="FHR22" s="69"/>
      <c r="FHS22" s="69"/>
      <c r="FHT22" s="69"/>
      <c r="FHU22" s="69"/>
      <c r="FHV22" s="69"/>
      <c r="FHW22" s="69"/>
      <c r="FHX22" s="69"/>
      <c r="FHY22" s="69"/>
      <c r="FHZ22" s="69"/>
      <c r="FIA22" s="69"/>
      <c r="FIB22" s="69"/>
      <c r="FIC22" s="69"/>
      <c r="FID22" s="69"/>
      <c r="FIE22" s="69"/>
      <c r="FIF22" s="69"/>
      <c r="FIG22" s="69"/>
      <c r="FIH22" s="69"/>
      <c r="FII22" s="69"/>
      <c r="FIJ22" s="69"/>
      <c r="FIK22" s="69"/>
      <c r="FIL22" s="69"/>
      <c r="FIM22" s="69"/>
      <c r="FIN22" s="69"/>
      <c r="FIO22" s="69"/>
      <c r="FIP22" s="69"/>
      <c r="FIQ22" s="69"/>
      <c r="FIR22" s="69"/>
      <c r="FIS22" s="69"/>
      <c r="FIT22" s="69"/>
      <c r="FIU22" s="69"/>
      <c r="FIV22" s="69"/>
      <c r="FIW22" s="69"/>
      <c r="FIX22" s="69"/>
      <c r="FIY22" s="69"/>
      <c r="FIZ22" s="69"/>
      <c r="FJA22" s="69"/>
      <c r="FJB22" s="69"/>
      <c r="FJC22" s="69"/>
      <c r="FJD22" s="69"/>
      <c r="FJE22" s="69"/>
      <c r="FJF22" s="69"/>
      <c r="FJG22" s="69"/>
      <c r="FJH22" s="69"/>
      <c r="FJI22" s="69"/>
      <c r="FJJ22" s="69"/>
      <c r="FJK22" s="69"/>
      <c r="FJL22" s="69"/>
      <c r="FJM22" s="69"/>
      <c r="FJN22" s="69"/>
      <c r="FJO22" s="69"/>
      <c r="FJP22" s="69"/>
      <c r="FJQ22" s="69"/>
      <c r="FJR22" s="69"/>
      <c r="FJS22" s="69"/>
      <c r="FJT22" s="69"/>
      <c r="FJU22" s="69"/>
      <c r="FJV22" s="69"/>
      <c r="FJW22" s="69"/>
      <c r="FJX22" s="69"/>
      <c r="FJY22" s="69"/>
      <c r="FJZ22" s="69"/>
      <c r="FKA22" s="69"/>
      <c r="FKB22" s="69"/>
      <c r="FKC22" s="69"/>
      <c r="FKD22" s="69"/>
      <c r="FKE22" s="69"/>
      <c r="FKF22" s="69"/>
      <c r="FKG22" s="69"/>
      <c r="FKH22" s="69"/>
      <c r="FKI22" s="69"/>
      <c r="FKJ22" s="69"/>
      <c r="FKK22" s="69"/>
      <c r="FKL22" s="69"/>
      <c r="FKM22" s="69"/>
      <c r="FKN22" s="69"/>
      <c r="FKO22" s="69"/>
      <c r="FKP22" s="69"/>
      <c r="FKQ22" s="69"/>
      <c r="FKR22" s="69"/>
      <c r="FKS22" s="69"/>
      <c r="FKT22" s="69"/>
      <c r="FKU22" s="69"/>
      <c r="FKV22" s="69"/>
      <c r="FKW22" s="69"/>
      <c r="FKX22" s="69"/>
      <c r="FKY22" s="69"/>
      <c r="FKZ22" s="69"/>
      <c r="FLA22" s="69"/>
      <c r="FLB22" s="69"/>
      <c r="FLC22" s="69"/>
      <c r="FLD22" s="69"/>
      <c r="FLE22" s="69"/>
      <c r="FLF22" s="69"/>
      <c r="FLG22" s="69"/>
      <c r="FLH22" s="69"/>
      <c r="FLI22" s="69"/>
      <c r="FLJ22" s="69"/>
      <c r="FLK22" s="69"/>
      <c r="FLL22" s="69"/>
      <c r="FLM22" s="69"/>
      <c r="FLN22" s="69"/>
      <c r="FLO22" s="69"/>
      <c r="FLP22" s="69"/>
      <c r="FLQ22" s="69"/>
      <c r="FLR22" s="69"/>
      <c r="FLS22" s="69"/>
      <c r="FLT22" s="69"/>
      <c r="FLU22" s="69"/>
      <c r="FLV22" s="69"/>
      <c r="FLW22" s="69"/>
      <c r="FLX22" s="69"/>
      <c r="FLY22" s="69"/>
      <c r="FLZ22" s="69"/>
      <c r="FMA22" s="69"/>
      <c r="FMB22" s="69"/>
      <c r="FMC22" s="69"/>
      <c r="FMD22" s="69"/>
      <c r="FME22" s="69"/>
      <c r="FMF22" s="69"/>
      <c r="FMG22" s="69"/>
      <c r="FMH22" s="69"/>
      <c r="FMI22" s="69"/>
      <c r="FMJ22" s="69"/>
      <c r="FMK22" s="69"/>
      <c r="FML22" s="69"/>
      <c r="FMM22" s="69"/>
      <c r="FMN22" s="69"/>
      <c r="FMO22" s="69"/>
      <c r="FMP22" s="69"/>
      <c r="FMQ22" s="69"/>
      <c r="FMR22" s="69"/>
      <c r="FMS22" s="69"/>
      <c r="FMT22" s="69"/>
      <c r="FMU22" s="69"/>
      <c r="FMV22" s="69"/>
      <c r="FMW22" s="69"/>
      <c r="FMX22" s="69"/>
      <c r="FMY22" s="69"/>
      <c r="FMZ22" s="69"/>
      <c r="FNA22" s="69"/>
      <c r="FNB22" s="69"/>
      <c r="FNC22" s="69"/>
      <c r="FND22" s="69"/>
      <c r="FNE22" s="69"/>
      <c r="FNF22" s="69"/>
      <c r="FNG22" s="69"/>
      <c r="FNH22" s="69"/>
      <c r="FNI22" s="69"/>
      <c r="FNJ22" s="69"/>
      <c r="FNK22" s="69"/>
      <c r="FNL22" s="69"/>
      <c r="FNM22" s="69"/>
      <c r="FNN22" s="69"/>
      <c r="FNO22" s="69"/>
      <c r="FNP22" s="69"/>
      <c r="FNQ22" s="69"/>
      <c r="FNR22" s="69"/>
      <c r="FNS22" s="69"/>
      <c r="FNT22" s="69"/>
      <c r="FNU22" s="69"/>
      <c r="FNV22" s="69"/>
      <c r="FNW22" s="69"/>
      <c r="FNX22" s="69"/>
      <c r="FNY22" s="69"/>
      <c r="FNZ22" s="69"/>
      <c r="FOA22" s="69"/>
      <c r="FOB22" s="69"/>
      <c r="FOC22" s="69"/>
      <c r="FOD22" s="69"/>
      <c r="FOE22" s="69"/>
      <c r="FOF22" s="69"/>
      <c r="FOG22" s="69"/>
      <c r="FOH22" s="69"/>
      <c r="FOI22" s="69"/>
      <c r="FOJ22" s="69"/>
      <c r="FOK22" s="69"/>
      <c r="FOL22" s="69"/>
      <c r="FOM22" s="69"/>
      <c r="FON22" s="69"/>
      <c r="FOO22" s="69"/>
      <c r="FOP22" s="69"/>
      <c r="FOQ22" s="69"/>
      <c r="FOR22" s="69"/>
      <c r="FOS22" s="69"/>
      <c r="FOT22" s="69"/>
      <c r="FOU22" s="69"/>
      <c r="FOV22" s="69"/>
      <c r="FOW22" s="69"/>
      <c r="FOX22" s="69"/>
      <c r="FOY22" s="69"/>
      <c r="FOZ22" s="69"/>
      <c r="FPA22" s="69"/>
      <c r="FPB22" s="69"/>
      <c r="FPC22" s="69"/>
      <c r="FPD22" s="69"/>
      <c r="FPE22" s="69"/>
      <c r="FPF22" s="69"/>
      <c r="FPG22" s="69"/>
      <c r="FPH22" s="69"/>
      <c r="FPI22" s="69"/>
      <c r="FPJ22" s="69"/>
      <c r="FPK22" s="69"/>
      <c r="FPL22" s="69"/>
      <c r="FPM22" s="69"/>
      <c r="FPN22" s="69"/>
      <c r="FPO22" s="69"/>
      <c r="FPP22" s="69"/>
      <c r="FPQ22" s="69"/>
      <c r="FPR22" s="69"/>
      <c r="FPS22" s="69"/>
      <c r="FPT22" s="69"/>
      <c r="FPU22" s="69"/>
      <c r="FPV22" s="69"/>
      <c r="FPW22" s="69"/>
      <c r="FPX22" s="69"/>
      <c r="FPY22" s="69"/>
      <c r="FPZ22" s="69"/>
      <c r="FQA22" s="69"/>
      <c r="FQB22" s="69"/>
      <c r="FQC22" s="69"/>
      <c r="FQD22" s="69"/>
      <c r="FQE22" s="69"/>
      <c r="FQF22" s="69"/>
      <c r="FQG22" s="69"/>
      <c r="FQH22" s="69"/>
      <c r="FQI22" s="69"/>
      <c r="FQJ22" s="69"/>
      <c r="FQK22" s="69"/>
      <c r="FQL22" s="69"/>
      <c r="FQM22" s="69"/>
      <c r="FQN22" s="69"/>
      <c r="FQO22" s="69"/>
      <c r="FQP22" s="69"/>
      <c r="FQQ22" s="69"/>
      <c r="FQR22" s="69"/>
      <c r="FQS22" s="69"/>
      <c r="FQT22" s="69"/>
      <c r="FQU22" s="69"/>
      <c r="FQV22" s="69"/>
      <c r="FQW22" s="69"/>
      <c r="FQX22" s="69"/>
      <c r="FQY22" s="69"/>
      <c r="FQZ22" s="69"/>
      <c r="FRA22" s="69"/>
      <c r="FRB22" s="69"/>
      <c r="FRC22" s="69"/>
      <c r="FRD22" s="69"/>
      <c r="FRE22" s="69"/>
      <c r="FRF22" s="69"/>
      <c r="FRG22" s="69"/>
      <c r="FRH22" s="69"/>
      <c r="FRI22" s="69"/>
      <c r="FRJ22" s="69"/>
      <c r="FRK22" s="69"/>
      <c r="FRL22" s="69"/>
      <c r="FRM22" s="69"/>
      <c r="FRN22" s="69"/>
      <c r="FRO22" s="69"/>
      <c r="FRP22" s="69"/>
      <c r="FRQ22" s="69"/>
      <c r="FRR22" s="69"/>
      <c r="FRS22" s="69"/>
      <c r="FRT22" s="69"/>
      <c r="FRU22" s="69"/>
      <c r="FRV22" s="69"/>
      <c r="FRW22" s="69"/>
      <c r="FRX22" s="69"/>
      <c r="FRY22" s="69"/>
      <c r="FRZ22" s="69"/>
      <c r="FSA22" s="69"/>
      <c r="FSB22" s="69"/>
      <c r="FSC22" s="69"/>
      <c r="FSD22" s="69"/>
      <c r="FSE22" s="69"/>
      <c r="FSF22" s="69"/>
      <c r="FSG22" s="69"/>
      <c r="FSH22" s="69"/>
      <c r="FSI22" s="69"/>
      <c r="FSJ22" s="69"/>
      <c r="FSK22" s="69"/>
      <c r="FSL22" s="69"/>
      <c r="FSM22" s="69"/>
      <c r="FSN22" s="69"/>
      <c r="FSO22" s="69"/>
      <c r="FSP22" s="69"/>
      <c r="FSQ22" s="69"/>
      <c r="FSR22" s="69"/>
      <c r="FSS22" s="69"/>
      <c r="FST22" s="69"/>
      <c r="FSU22" s="69"/>
      <c r="FSV22" s="69"/>
      <c r="FSW22" s="69"/>
      <c r="FSX22" s="69"/>
      <c r="FSY22" s="69"/>
      <c r="FSZ22" s="69"/>
      <c r="FTA22" s="69"/>
      <c r="FTB22" s="69"/>
      <c r="FTC22" s="69"/>
      <c r="FTD22" s="69"/>
      <c r="FTE22" s="69"/>
      <c r="FTF22" s="69"/>
      <c r="FTG22" s="69"/>
      <c r="FTH22" s="69"/>
      <c r="FTI22" s="69"/>
      <c r="FTJ22" s="69"/>
      <c r="FTK22" s="69"/>
      <c r="FTL22" s="69"/>
      <c r="FTM22" s="69"/>
      <c r="FTN22" s="69"/>
      <c r="FTO22" s="69"/>
      <c r="FTP22" s="69"/>
      <c r="FTQ22" s="69"/>
      <c r="FTR22" s="69"/>
      <c r="FTS22" s="69"/>
      <c r="FTT22" s="69"/>
      <c r="FTU22" s="69"/>
      <c r="FTV22" s="69"/>
      <c r="FTW22" s="69"/>
      <c r="FTX22" s="69"/>
      <c r="FTY22" s="69"/>
      <c r="FTZ22" s="69"/>
      <c r="FUA22" s="69"/>
      <c r="FUB22" s="69"/>
      <c r="FUC22" s="69"/>
      <c r="FUD22" s="69"/>
      <c r="FUE22" s="69"/>
      <c r="FUF22" s="69"/>
      <c r="FUG22" s="69"/>
      <c r="FUH22" s="69"/>
      <c r="FUI22" s="69"/>
      <c r="FUJ22" s="69"/>
      <c r="FUK22" s="69"/>
      <c r="FUL22" s="69"/>
      <c r="FUM22" s="69"/>
      <c r="FUN22" s="69"/>
      <c r="FUO22" s="69"/>
      <c r="FUP22" s="69"/>
      <c r="FUQ22" s="69"/>
      <c r="FUR22" s="69"/>
      <c r="FUS22" s="69"/>
      <c r="FUT22" s="69"/>
      <c r="FUU22" s="69"/>
      <c r="FUV22" s="69"/>
      <c r="FUW22" s="69"/>
      <c r="FUX22" s="69"/>
      <c r="FUY22" s="69"/>
      <c r="FUZ22" s="69"/>
      <c r="FVA22" s="69"/>
      <c r="FVB22" s="69"/>
      <c r="FVC22" s="69"/>
      <c r="FVD22" s="69"/>
      <c r="FVE22" s="69"/>
      <c r="FVF22" s="69"/>
      <c r="FVG22" s="69"/>
      <c r="FVH22" s="69"/>
      <c r="FVI22" s="69"/>
      <c r="FVJ22" s="69"/>
      <c r="FVK22" s="69"/>
      <c r="FVL22" s="69"/>
      <c r="FVM22" s="69"/>
      <c r="FVN22" s="69"/>
      <c r="FVO22" s="69"/>
      <c r="FVP22" s="69"/>
      <c r="FVQ22" s="69"/>
      <c r="FVR22" s="69"/>
      <c r="FVS22" s="69"/>
      <c r="FVT22" s="69"/>
      <c r="FVU22" s="69"/>
      <c r="FVV22" s="69"/>
      <c r="FVW22" s="69"/>
      <c r="FVX22" s="69"/>
      <c r="FVY22" s="69"/>
      <c r="FVZ22" s="69"/>
      <c r="FWA22" s="69"/>
      <c r="FWB22" s="69"/>
      <c r="FWC22" s="69"/>
      <c r="FWD22" s="69"/>
      <c r="FWE22" s="69"/>
      <c r="FWF22" s="69"/>
      <c r="FWG22" s="69"/>
      <c r="FWH22" s="69"/>
      <c r="FWI22" s="69"/>
      <c r="FWJ22" s="69"/>
      <c r="FWK22" s="69"/>
      <c r="FWL22" s="69"/>
      <c r="FWM22" s="69"/>
      <c r="FWN22" s="69"/>
      <c r="FWO22" s="69"/>
      <c r="FWP22" s="69"/>
      <c r="FWQ22" s="69"/>
      <c r="FWR22" s="69"/>
      <c r="FWS22" s="69"/>
      <c r="FWT22" s="69"/>
      <c r="FWU22" s="69"/>
      <c r="FWV22" s="69"/>
      <c r="FWW22" s="69"/>
      <c r="FWX22" s="69"/>
      <c r="FWY22" s="69"/>
      <c r="FWZ22" s="69"/>
      <c r="FXA22" s="69"/>
      <c r="FXB22" s="69"/>
      <c r="FXC22" s="69"/>
      <c r="FXD22" s="69"/>
      <c r="FXE22" s="69"/>
      <c r="FXF22" s="69"/>
      <c r="FXG22" s="69"/>
      <c r="FXH22" s="69"/>
      <c r="FXI22" s="69"/>
      <c r="FXJ22" s="69"/>
      <c r="FXK22" s="69"/>
      <c r="FXL22" s="69"/>
      <c r="FXM22" s="69"/>
      <c r="FXN22" s="69"/>
      <c r="FXO22" s="69"/>
      <c r="FXP22" s="69"/>
      <c r="FXQ22" s="69"/>
      <c r="FXR22" s="69"/>
      <c r="FXS22" s="69"/>
      <c r="FXT22" s="69"/>
      <c r="FXU22" s="69"/>
      <c r="FXV22" s="69"/>
      <c r="FXW22" s="69"/>
      <c r="FXX22" s="69"/>
      <c r="FXY22" s="69"/>
      <c r="FXZ22" s="69"/>
      <c r="FYA22" s="69"/>
      <c r="FYB22" s="69"/>
      <c r="FYC22" s="69"/>
      <c r="FYD22" s="69"/>
      <c r="FYE22" s="69"/>
      <c r="FYF22" s="69"/>
      <c r="FYG22" s="69"/>
      <c r="FYH22" s="69"/>
      <c r="FYI22" s="69"/>
      <c r="FYJ22" s="69"/>
      <c r="FYK22" s="69"/>
      <c r="FYL22" s="69"/>
      <c r="FYM22" s="69"/>
      <c r="FYN22" s="69"/>
      <c r="FYO22" s="69"/>
      <c r="FYP22" s="69"/>
      <c r="FYQ22" s="69"/>
      <c r="FYR22" s="69"/>
      <c r="FYS22" s="69"/>
      <c r="FYT22" s="69"/>
      <c r="FYU22" s="69"/>
      <c r="FYV22" s="69"/>
      <c r="FYW22" s="69"/>
      <c r="FYX22" s="69"/>
      <c r="FYY22" s="69"/>
      <c r="FYZ22" s="69"/>
      <c r="FZA22" s="69"/>
      <c r="FZB22" s="69"/>
      <c r="FZC22" s="69"/>
      <c r="FZD22" s="69"/>
      <c r="FZE22" s="69"/>
      <c r="FZF22" s="69"/>
      <c r="FZG22" s="69"/>
      <c r="FZH22" s="69"/>
      <c r="FZI22" s="69"/>
      <c r="FZJ22" s="69"/>
      <c r="FZK22" s="69"/>
      <c r="FZL22" s="69"/>
      <c r="FZM22" s="69"/>
      <c r="FZN22" s="69"/>
      <c r="FZO22" s="69"/>
      <c r="FZP22" s="69"/>
      <c r="FZQ22" s="69"/>
      <c r="FZR22" s="69"/>
      <c r="FZS22" s="69"/>
      <c r="FZT22" s="69"/>
      <c r="FZU22" s="69"/>
      <c r="FZV22" s="69"/>
      <c r="FZW22" s="69"/>
      <c r="FZX22" s="69"/>
      <c r="FZY22" s="69"/>
      <c r="FZZ22" s="69"/>
      <c r="GAA22" s="69"/>
      <c r="GAB22" s="69"/>
      <c r="GAC22" s="69"/>
      <c r="GAD22" s="69"/>
      <c r="GAE22" s="69"/>
      <c r="GAF22" s="69"/>
      <c r="GAG22" s="69"/>
      <c r="GAH22" s="69"/>
      <c r="GAI22" s="69"/>
      <c r="GAJ22" s="69"/>
      <c r="GAK22" s="69"/>
      <c r="GAL22" s="69"/>
      <c r="GAM22" s="69"/>
      <c r="GAN22" s="69"/>
      <c r="GAO22" s="69"/>
      <c r="GAP22" s="69"/>
      <c r="GAQ22" s="69"/>
      <c r="GAR22" s="69"/>
      <c r="GAS22" s="69"/>
      <c r="GAT22" s="69"/>
      <c r="GAU22" s="69"/>
      <c r="GAV22" s="69"/>
      <c r="GAW22" s="69"/>
      <c r="GAX22" s="69"/>
      <c r="GAY22" s="69"/>
      <c r="GAZ22" s="69"/>
      <c r="GBA22" s="69"/>
      <c r="GBB22" s="69"/>
      <c r="GBC22" s="69"/>
      <c r="GBD22" s="69"/>
      <c r="GBE22" s="69"/>
      <c r="GBF22" s="69"/>
      <c r="GBG22" s="69"/>
      <c r="GBH22" s="69"/>
      <c r="GBI22" s="69"/>
      <c r="GBJ22" s="69"/>
      <c r="GBK22" s="69"/>
      <c r="GBL22" s="69"/>
      <c r="GBM22" s="69"/>
      <c r="GBN22" s="69"/>
      <c r="GBO22" s="69"/>
      <c r="GBP22" s="69"/>
      <c r="GBQ22" s="69"/>
      <c r="GBR22" s="69"/>
      <c r="GBS22" s="69"/>
      <c r="GBT22" s="69"/>
      <c r="GBU22" s="69"/>
      <c r="GBV22" s="69"/>
      <c r="GBW22" s="69"/>
      <c r="GBX22" s="69"/>
      <c r="GBY22" s="69"/>
      <c r="GBZ22" s="69"/>
      <c r="GCA22" s="69"/>
      <c r="GCB22" s="69"/>
      <c r="GCC22" s="69"/>
      <c r="GCD22" s="69"/>
      <c r="GCE22" s="69"/>
      <c r="GCF22" s="69"/>
      <c r="GCG22" s="69"/>
      <c r="GCH22" s="69"/>
      <c r="GCI22" s="69"/>
      <c r="GCJ22" s="69"/>
      <c r="GCK22" s="69"/>
      <c r="GCL22" s="69"/>
      <c r="GCM22" s="69"/>
      <c r="GCN22" s="69"/>
      <c r="GCO22" s="69"/>
      <c r="GCP22" s="69"/>
      <c r="GCQ22" s="69"/>
      <c r="GCR22" s="69"/>
      <c r="GCS22" s="69"/>
      <c r="GCT22" s="69"/>
      <c r="GCU22" s="69"/>
      <c r="GCV22" s="69"/>
      <c r="GCW22" s="69"/>
      <c r="GCX22" s="69"/>
      <c r="GCY22" s="69"/>
      <c r="GCZ22" s="69"/>
      <c r="GDA22" s="69"/>
      <c r="GDB22" s="69"/>
      <c r="GDC22" s="69"/>
      <c r="GDD22" s="69"/>
      <c r="GDE22" s="69"/>
      <c r="GDF22" s="69"/>
      <c r="GDG22" s="69"/>
      <c r="GDH22" s="69"/>
      <c r="GDI22" s="69"/>
      <c r="GDJ22" s="69"/>
      <c r="GDK22" s="69"/>
      <c r="GDL22" s="69"/>
      <c r="GDM22" s="69"/>
      <c r="GDN22" s="69"/>
      <c r="GDO22" s="69"/>
      <c r="GDP22" s="69"/>
      <c r="GDQ22" s="69"/>
      <c r="GDR22" s="69"/>
      <c r="GDS22" s="69"/>
      <c r="GDT22" s="69"/>
      <c r="GDU22" s="69"/>
      <c r="GDV22" s="69"/>
      <c r="GDW22" s="69"/>
      <c r="GDX22" s="69"/>
      <c r="GDY22" s="69"/>
      <c r="GDZ22" s="69"/>
      <c r="GEA22" s="69"/>
      <c r="GEB22" s="69"/>
      <c r="GEC22" s="69"/>
      <c r="GED22" s="69"/>
      <c r="GEE22" s="69"/>
      <c r="GEF22" s="69"/>
      <c r="GEG22" s="69"/>
      <c r="GEH22" s="69"/>
      <c r="GEI22" s="69"/>
      <c r="GEJ22" s="69"/>
      <c r="GEK22" s="69"/>
      <c r="GEL22" s="69"/>
      <c r="GEM22" s="69"/>
      <c r="GEN22" s="69"/>
      <c r="GEO22" s="69"/>
      <c r="GEP22" s="69"/>
      <c r="GEQ22" s="69"/>
      <c r="GER22" s="69"/>
      <c r="GES22" s="69"/>
      <c r="GET22" s="69"/>
      <c r="GEU22" s="69"/>
      <c r="GEV22" s="69"/>
      <c r="GEW22" s="69"/>
      <c r="GEX22" s="69"/>
      <c r="GEY22" s="69"/>
      <c r="GEZ22" s="69"/>
      <c r="GFA22" s="69"/>
      <c r="GFB22" s="69"/>
      <c r="GFC22" s="69"/>
      <c r="GFD22" s="69"/>
      <c r="GFE22" s="69"/>
      <c r="GFF22" s="69"/>
      <c r="GFG22" s="69"/>
      <c r="GFH22" s="69"/>
      <c r="GFI22" s="69"/>
      <c r="GFJ22" s="69"/>
      <c r="GFK22" s="69"/>
      <c r="GFL22" s="69"/>
      <c r="GFM22" s="69"/>
      <c r="GFN22" s="69"/>
      <c r="GFO22" s="69"/>
      <c r="GFP22" s="69"/>
      <c r="GFQ22" s="69"/>
      <c r="GFR22" s="69"/>
      <c r="GFS22" s="69"/>
      <c r="GFT22" s="69"/>
      <c r="GFU22" s="69"/>
      <c r="GFV22" s="69"/>
      <c r="GFW22" s="69"/>
      <c r="GFX22" s="69"/>
      <c r="GFY22" s="69"/>
      <c r="GFZ22" s="69"/>
      <c r="GGA22" s="69"/>
      <c r="GGB22" s="69"/>
      <c r="GGC22" s="69"/>
      <c r="GGD22" s="69"/>
      <c r="GGE22" s="69"/>
      <c r="GGF22" s="69"/>
      <c r="GGG22" s="69"/>
      <c r="GGH22" s="69"/>
      <c r="GGI22" s="69"/>
      <c r="GGJ22" s="69"/>
      <c r="GGK22" s="69"/>
      <c r="GGL22" s="69"/>
      <c r="GGM22" s="69"/>
      <c r="GGN22" s="69"/>
      <c r="GGO22" s="69"/>
      <c r="GGP22" s="69"/>
      <c r="GGQ22" s="69"/>
      <c r="GGR22" s="69"/>
      <c r="GGS22" s="69"/>
      <c r="GGT22" s="69"/>
      <c r="GGU22" s="69"/>
      <c r="GGV22" s="69"/>
      <c r="GGW22" s="69"/>
      <c r="GGX22" s="69"/>
      <c r="GGY22" s="69"/>
      <c r="GGZ22" s="69"/>
      <c r="GHA22" s="69"/>
      <c r="GHB22" s="69"/>
      <c r="GHC22" s="69"/>
      <c r="GHD22" s="69"/>
      <c r="GHE22" s="69"/>
      <c r="GHF22" s="69"/>
      <c r="GHG22" s="69"/>
      <c r="GHH22" s="69"/>
      <c r="GHI22" s="69"/>
      <c r="GHJ22" s="69"/>
      <c r="GHK22" s="69"/>
      <c r="GHL22" s="69"/>
      <c r="GHM22" s="69"/>
      <c r="GHN22" s="69"/>
      <c r="GHO22" s="69"/>
      <c r="GHP22" s="69"/>
      <c r="GHQ22" s="69"/>
      <c r="GHR22" s="69"/>
      <c r="GHS22" s="69"/>
      <c r="GHT22" s="69"/>
      <c r="GHU22" s="69"/>
      <c r="GHV22" s="69"/>
      <c r="GHW22" s="69"/>
      <c r="GHX22" s="69"/>
      <c r="GHY22" s="69"/>
      <c r="GHZ22" s="69"/>
      <c r="GIA22" s="69"/>
      <c r="GIB22" s="69"/>
      <c r="GIC22" s="69"/>
      <c r="GID22" s="69"/>
      <c r="GIE22" s="69"/>
      <c r="GIF22" s="69"/>
      <c r="GIG22" s="69"/>
      <c r="GIH22" s="69"/>
      <c r="GII22" s="69"/>
      <c r="GIJ22" s="69"/>
      <c r="GIK22" s="69"/>
      <c r="GIL22" s="69"/>
      <c r="GIM22" s="69"/>
      <c r="GIN22" s="69"/>
      <c r="GIO22" s="69"/>
      <c r="GIP22" s="69"/>
      <c r="GIQ22" s="69"/>
      <c r="GIR22" s="69"/>
      <c r="GIS22" s="69"/>
      <c r="GIT22" s="69"/>
      <c r="GIU22" s="69"/>
      <c r="GIV22" s="69"/>
      <c r="GIW22" s="69"/>
      <c r="GIX22" s="69"/>
      <c r="GIY22" s="69"/>
      <c r="GIZ22" s="69"/>
      <c r="GJA22" s="69"/>
      <c r="GJB22" s="69"/>
      <c r="GJC22" s="69"/>
      <c r="GJD22" s="69"/>
      <c r="GJE22" s="69"/>
      <c r="GJF22" s="69"/>
      <c r="GJG22" s="69"/>
      <c r="GJH22" s="69"/>
      <c r="GJI22" s="69"/>
      <c r="GJJ22" s="69"/>
      <c r="GJK22" s="69"/>
      <c r="GJL22" s="69"/>
      <c r="GJM22" s="69"/>
      <c r="GJN22" s="69"/>
      <c r="GJO22" s="69"/>
      <c r="GJP22" s="69"/>
      <c r="GJQ22" s="69"/>
      <c r="GJR22" s="69"/>
      <c r="GJS22" s="69"/>
      <c r="GJT22" s="69"/>
      <c r="GJU22" s="69"/>
      <c r="GJV22" s="69"/>
      <c r="GJW22" s="69"/>
      <c r="GJX22" s="69"/>
      <c r="GJY22" s="69"/>
      <c r="GJZ22" s="69"/>
      <c r="GKA22" s="69"/>
      <c r="GKB22" s="69"/>
      <c r="GKC22" s="69"/>
      <c r="GKD22" s="69"/>
      <c r="GKE22" s="69"/>
      <c r="GKF22" s="69"/>
      <c r="GKG22" s="69"/>
      <c r="GKH22" s="69"/>
      <c r="GKI22" s="69"/>
      <c r="GKJ22" s="69"/>
      <c r="GKK22" s="69"/>
      <c r="GKL22" s="69"/>
      <c r="GKM22" s="69"/>
      <c r="GKN22" s="69"/>
      <c r="GKO22" s="69"/>
      <c r="GKP22" s="69"/>
      <c r="GKQ22" s="69"/>
      <c r="GKR22" s="69"/>
      <c r="GKS22" s="69"/>
      <c r="GKT22" s="69"/>
      <c r="GKU22" s="69"/>
      <c r="GKV22" s="69"/>
      <c r="GKW22" s="69"/>
      <c r="GKX22" s="69"/>
      <c r="GKY22" s="69"/>
      <c r="GKZ22" s="69"/>
      <c r="GLA22" s="69"/>
      <c r="GLB22" s="69"/>
      <c r="GLC22" s="69"/>
      <c r="GLD22" s="69"/>
      <c r="GLE22" s="69"/>
      <c r="GLF22" s="69"/>
      <c r="GLG22" s="69"/>
      <c r="GLH22" s="69"/>
      <c r="GLI22" s="69"/>
      <c r="GLJ22" s="69"/>
      <c r="GLK22" s="69"/>
      <c r="GLL22" s="69"/>
      <c r="GLM22" s="69"/>
      <c r="GLN22" s="69"/>
      <c r="GLO22" s="69"/>
      <c r="GLP22" s="69"/>
      <c r="GLQ22" s="69"/>
      <c r="GLR22" s="69"/>
      <c r="GLS22" s="69"/>
      <c r="GLT22" s="69"/>
      <c r="GLU22" s="69"/>
      <c r="GLV22" s="69"/>
      <c r="GLW22" s="69"/>
      <c r="GLX22" s="69"/>
      <c r="GLY22" s="69"/>
      <c r="GLZ22" s="69"/>
      <c r="GMA22" s="69"/>
      <c r="GMB22" s="69"/>
      <c r="GMC22" s="69"/>
      <c r="GMD22" s="69"/>
      <c r="GME22" s="69"/>
      <c r="GMF22" s="69"/>
      <c r="GMG22" s="69"/>
      <c r="GMH22" s="69"/>
      <c r="GMI22" s="69"/>
      <c r="GMJ22" s="69"/>
      <c r="GMK22" s="69"/>
      <c r="GML22" s="69"/>
      <c r="GMM22" s="69"/>
      <c r="GMN22" s="69"/>
      <c r="GMO22" s="69"/>
      <c r="GMP22" s="69"/>
      <c r="GMQ22" s="69"/>
      <c r="GMR22" s="69"/>
      <c r="GMS22" s="69"/>
      <c r="GMT22" s="69"/>
      <c r="GMU22" s="69"/>
      <c r="GMV22" s="69"/>
      <c r="GMW22" s="69"/>
      <c r="GMX22" s="69"/>
      <c r="GMY22" s="69"/>
      <c r="GMZ22" s="69"/>
      <c r="GNA22" s="69"/>
      <c r="GNB22" s="69"/>
      <c r="GNC22" s="69"/>
      <c r="GND22" s="69"/>
      <c r="GNE22" s="69"/>
      <c r="GNF22" s="69"/>
      <c r="GNG22" s="69"/>
      <c r="GNH22" s="69"/>
      <c r="GNI22" s="69"/>
      <c r="GNJ22" s="69"/>
      <c r="GNK22" s="69"/>
      <c r="GNL22" s="69"/>
      <c r="GNM22" s="69"/>
      <c r="GNN22" s="69"/>
      <c r="GNO22" s="69"/>
      <c r="GNP22" s="69"/>
      <c r="GNQ22" s="69"/>
      <c r="GNR22" s="69"/>
      <c r="GNS22" s="69"/>
      <c r="GNT22" s="69"/>
      <c r="GNU22" s="69"/>
      <c r="GNV22" s="69"/>
      <c r="GNW22" s="69"/>
      <c r="GNX22" s="69"/>
      <c r="GNY22" s="69"/>
      <c r="GNZ22" s="69"/>
      <c r="GOA22" s="69"/>
      <c r="GOB22" s="69"/>
      <c r="GOC22" s="69"/>
      <c r="GOD22" s="69"/>
      <c r="GOE22" s="69"/>
      <c r="GOF22" s="69"/>
      <c r="GOG22" s="69"/>
      <c r="GOH22" s="69"/>
      <c r="GOI22" s="69"/>
      <c r="GOJ22" s="69"/>
      <c r="GOK22" s="69"/>
      <c r="GOL22" s="69"/>
      <c r="GOM22" s="69"/>
      <c r="GON22" s="69"/>
      <c r="GOO22" s="69"/>
      <c r="GOP22" s="69"/>
      <c r="GOQ22" s="69"/>
      <c r="GOR22" s="69"/>
      <c r="GOS22" s="69"/>
      <c r="GOT22" s="69"/>
      <c r="GOU22" s="69"/>
      <c r="GOV22" s="69"/>
      <c r="GOW22" s="69"/>
      <c r="GOX22" s="69"/>
      <c r="GOY22" s="69"/>
      <c r="GOZ22" s="69"/>
      <c r="GPA22" s="69"/>
      <c r="GPB22" s="69"/>
      <c r="GPC22" s="69"/>
      <c r="GPD22" s="69"/>
      <c r="GPE22" s="69"/>
      <c r="GPF22" s="69"/>
      <c r="GPG22" s="69"/>
      <c r="GPH22" s="69"/>
      <c r="GPI22" s="69"/>
      <c r="GPJ22" s="69"/>
      <c r="GPK22" s="69"/>
      <c r="GPL22" s="69"/>
      <c r="GPM22" s="69"/>
      <c r="GPN22" s="69"/>
      <c r="GPO22" s="69"/>
      <c r="GPP22" s="69"/>
      <c r="GPQ22" s="69"/>
      <c r="GPR22" s="69"/>
      <c r="GPS22" s="69"/>
      <c r="GPT22" s="69"/>
      <c r="GPU22" s="69"/>
      <c r="GPV22" s="69"/>
      <c r="GPW22" s="69"/>
      <c r="GPX22" s="69"/>
      <c r="GPY22" s="69"/>
      <c r="GPZ22" s="69"/>
      <c r="GQA22" s="69"/>
      <c r="GQB22" s="69"/>
      <c r="GQC22" s="69"/>
      <c r="GQD22" s="69"/>
      <c r="GQE22" s="69"/>
      <c r="GQF22" s="69"/>
      <c r="GQG22" s="69"/>
      <c r="GQH22" s="69"/>
      <c r="GQI22" s="69"/>
      <c r="GQJ22" s="69"/>
      <c r="GQK22" s="69"/>
      <c r="GQL22" s="69"/>
      <c r="GQM22" s="69"/>
      <c r="GQN22" s="69"/>
      <c r="GQO22" s="69"/>
      <c r="GQP22" s="69"/>
      <c r="GQQ22" s="69"/>
      <c r="GQR22" s="69"/>
      <c r="GQS22" s="69"/>
      <c r="GQT22" s="69"/>
      <c r="GQU22" s="69"/>
      <c r="GQV22" s="69"/>
      <c r="GQW22" s="69"/>
      <c r="GQX22" s="69"/>
      <c r="GQY22" s="69"/>
      <c r="GQZ22" s="69"/>
      <c r="GRA22" s="69"/>
      <c r="GRB22" s="69"/>
      <c r="GRC22" s="69"/>
      <c r="GRD22" s="69"/>
      <c r="GRE22" s="69"/>
      <c r="GRF22" s="69"/>
      <c r="GRG22" s="69"/>
      <c r="GRH22" s="69"/>
      <c r="GRI22" s="69"/>
      <c r="GRJ22" s="69"/>
      <c r="GRK22" s="69"/>
      <c r="GRL22" s="69"/>
      <c r="GRM22" s="69"/>
      <c r="GRN22" s="69"/>
      <c r="GRO22" s="69"/>
      <c r="GRP22" s="69"/>
      <c r="GRQ22" s="69"/>
      <c r="GRR22" s="69"/>
      <c r="GRS22" s="69"/>
      <c r="GRT22" s="69"/>
      <c r="GRU22" s="69"/>
      <c r="GRV22" s="69"/>
      <c r="GRW22" s="69"/>
      <c r="GRX22" s="69"/>
      <c r="GRY22" s="69"/>
      <c r="GRZ22" s="69"/>
      <c r="GSA22" s="69"/>
      <c r="GSB22" s="69"/>
      <c r="GSC22" s="69"/>
      <c r="GSD22" s="69"/>
      <c r="GSE22" s="69"/>
      <c r="GSF22" s="69"/>
      <c r="GSG22" s="69"/>
      <c r="GSH22" s="69"/>
      <c r="GSI22" s="69"/>
      <c r="GSJ22" s="69"/>
      <c r="GSK22" s="69"/>
      <c r="GSL22" s="69"/>
      <c r="GSM22" s="69"/>
      <c r="GSN22" s="69"/>
      <c r="GSO22" s="69"/>
      <c r="GSP22" s="69"/>
      <c r="GSQ22" s="69"/>
      <c r="GSR22" s="69"/>
      <c r="GSS22" s="69"/>
      <c r="GST22" s="69"/>
      <c r="GSU22" s="69"/>
      <c r="GSV22" s="69"/>
      <c r="GSW22" s="69"/>
      <c r="GSX22" s="69"/>
      <c r="GSY22" s="69"/>
      <c r="GSZ22" s="69"/>
      <c r="GTA22" s="69"/>
      <c r="GTB22" s="69"/>
      <c r="GTC22" s="69"/>
      <c r="GTD22" s="69"/>
      <c r="GTE22" s="69"/>
      <c r="GTF22" s="69"/>
      <c r="GTG22" s="69"/>
      <c r="GTH22" s="69"/>
      <c r="GTI22" s="69"/>
      <c r="GTJ22" s="69"/>
      <c r="GTK22" s="69"/>
      <c r="GTL22" s="69"/>
      <c r="GTM22" s="69"/>
      <c r="GTN22" s="69"/>
      <c r="GTO22" s="69"/>
      <c r="GTP22" s="69"/>
      <c r="GTQ22" s="69"/>
      <c r="GTR22" s="69"/>
      <c r="GTS22" s="69"/>
      <c r="GTT22" s="69"/>
      <c r="GTU22" s="69"/>
      <c r="GTV22" s="69"/>
      <c r="GTW22" s="69"/>
      <c r="GTX22" s="69"/>
      <c r="GTY22" s="69"/>
      <c r="GTZ22" s="69"/>
      <c r="GUA22" s="69"/>
      <c r="GUB22" s="69"/>
      <c r="GUC22" s="69"/>
      <c r="GUD22" s="69"/>
      <c r="GUE22" s="69"/>
      <c r="GUF22" s="69"/>
      <c r="GUG22" s="69"/>
      <c r="GUH22" s="69"/>
      <c r="GUI22" s="69"/>
      <c r="GUJ22" s="69"/>
      <c r="GUK22" s="69"/>
      <c r="GUL22" s="69"/>
      <c r="GUM22" s="69"/>
      <c r="GUN22" s="69"/>
      <c r="GUO22" s="69"/>
      <c r="GUP22" s="69"/>
      <c r="GUQ22" s="69"/>
      <c r="GUR22" s="69"/>
      <c r="GUS22" s="69"/>
      <c r="GUT22" s="69"/>
      <c r="GUU22" s="69"/>
      <c r="GUV22" s="69"/>
      <c r="GUW22" s="69"/>
      <c r="GUX22" s="69"/>
      <c r="GUY22" s="69"/>
      <c r="GUZ22" s="69"/>
      <c r="GVA22" s="69"/>
      <c r="GVB22" s="69"/>
      <c r="GVC22" s="69"/>
      <c r="GVD22" s="69"/>
      <c r="GVE22" s="69"/>
      <c r="GVF22" s="69"/>
      <c r="GVG22" s="69"/>
      <c r="GVH22" s="69"/>
      <c r="GVI22" s="69"/>
      <c r="GVJ22" s="69"/>
      <c r="GVK22" s="69"/>
      <c r="GVL22" s="69"/>
      <c r="GVM22" s="69"/>
      <c r="GVN22" s="69"/>
      <c r="GVO22" s="69"/>
      <c r="GVP22" s="69"/>
      <c r="GVQ22" s="69"/>
      <c r="GVR22" s="69"/>
      <c r="GVS22" s="69"/>
      <c r="GVT22" s="69"/>
      <c r="GVU22" s="69"/>
      <c r="GVV22" s="69"/>
      <c r="GVW22" s="69"/>
      <c r="GVX22" s="69"/>
      <c r="GVY22" s="69"/>
      <c r="GVZ22" s="69"/>
      <c r="GWA22" s="69"/>
      <c r="GWB22" s="69"/>
      <c r="GWC22" s="69"/>
      <c r="GWD22" s="69"/>
      <c r="GWE22" s="69"/>
      <c r="GWF22" s="69"/>
      <c r="GWG22" s="69"/>
      <c r="GWH22" s="69"/>
      <c r="GWI22" s="69"/>
      <c r="GWJ22" s="69"/>
      <c r="GWK22" s="69"/>
      <c r="GWL22" s="69"/>
      <c r="GWM22" s="69"/>
      <c r="GWN22" s="69"/>
      <c r="GWO22" s="69"/>
      <c r="GWP22" s="69"/>
      <c r="GWQ22" s="69"/>
      <c r="GWR22" s="69"/>
      <c r="GWS22" s="69"/>
      <c r="GWT22" s="69"/>
      <c r="GWU22" s="69"/>
      <c r="GWV22" s="69"/>
      <c r="GWW22" s="69"/>
      <c r="GWX22" s="69"/>
      <c r="GWY22" s="69"/>
      <c r="GWZ22" s="69"/>
      <c r="GXA22" s="69"/>
      <c r="GXB22" s="69"/>
      <c r="GXC22" s="69"/>
      <c r="GXD22" s="69"/>
      <c r="GXE22" s="69"/>
      <c r="GXF22" s="69"/>
      <c r="GXG22" s="69"/>
      <c r="GXH22" s="69"/>
      <c r="GXI22" s="69"/>
      <c r="GXJ22" s="69"/>
      <c r="GXK22" s="69"/>
      <c r="GXL22" s="69"/>
      <c r="GXM22" s="69"/>
      <c r="GXN22" s="69"/>
      <c r="GXO22" s="69"/>
      <c r="GXP22" s="69"/>
      <c r="GXQ22" s="69"/>
      <c r="GXR22" s="69"/>
      <c r="GXS22" s="69"/>
      <c r="GXT22" s="69"/>
      <c r="GXU22" s="69"/>
      <c r="GXV22" s="69"/>
      <c r="GXW22" s="69"/>
      <c r="GXX22" s="69"/>
      <c r="GXY22" s="69"/>
      <c r="GXZ22" s="69"/>
      <c r="GYA22" s="69"/>
      <c r="GYB22" s="69"/>
      <c r="GYC22" s="69"/>
      <c r="GYD22" s="69"/>
      <c r="GYE22" s="69"/>
      <c r="GYF22" s="69"/>
      <c r="GYG22" s="69"/>
      <c r="GYH22" s="69"/>
      <c r="GYI22" s="69"/>
      <c r="GYJ22" s="69"/>
      <c r="GYK22" s="69"/>
      <c r="GYL22" s="69"/>
      <c r="GYM22" s="69"/>
      <c r="GYN22" s="69"/>
      <c r="GYO22" s="69"/>
      <c r="GYP22" s="69"/>
      <c r="GYQ22" s="69"/>
      <c r="GYR22" s="69"/>
      <c r="GYS22" s="69"/>
      <c r="GYT22" s="69"/>
      <c r="GYU22" s="69"/>
      <c r="GYV22" s="69"/>
      <c r="GYW22" s="69"/>
      <c r="GYX22" s="69"/>
      <c r="GYY22" s="69"/>
      <c r="GYZ22" s="69"/>
      <c r="GZA22" s="69"/>
      <c r="GZB22" s="69"/>
      <c r="GZC22" s="69"/>
      <c r="GZD22" s="69"/>
      <c r="GZE22" s="69"/>
      <c r="GZF22" s="69"/>
      <c r="GZG22" s="69"/>
      <c r="GZH22" s="69"/>
      <c r="GZI22" s="69"/>
      <c r="GZJ22" s="69"/>
      <c r="GZK22" s="69"/>
      <c r="GZL22" s="69"/>
      <c r="GZM22" s="69"/>
      <c r="GZN22" s="69"/>
      <c r="GZO22" s="69"/>
      <c r="GZP22" s="69"/>
      <c r="GZQ22" s="69"/>
      <c r="GZR22" s="69"/>
      <c r="GZS22" s="69"/>
      <c r="GZT22" s="69"/>
      <c r="GZU22" s="69"/>
      <c r="GZV22" s="69"/>
      <c r="GZW22" s="69"/>
      <c r="GZX22" s="69"/>
      <c r="GZY22" s="69"/>
      <c r="GZZ22" s="69"/>
      <c r="HAA22" s="69"/>
      <c r="HAB22" s="69"/>
      <c r="HAC22" s="69"/>
      <c r="HAD22" s="69"/>
      <c r="HAE22" s="69"/>
      <c r="HAF22" s="69"/>
      <c r="HAG22" s="69"/>
      <c r="HAH22" s="69"/>
      <c r="HAI22" s="69"/>
      <c r="HAJ22" s="69"/>
      <c r="HAK22" s="69"/>
      <c r="HAL22" s="69"/>
      <c r="HAM22" s="69"/>
      <c r="HAN22" s="69"/>
      <c r="HAO22" s="69"/>
      <c r="HAP22" s="69"/>
      <c r="HAQ22" s="69"/>
      <c r="HAR22" s="69"/>
      <c r="HAS22" s="69"/>
      <c r="HAT22" s="69"/>
      <c r="HAU22" s="69"/>
      <c r="HAV22" s="69"/>
      <c r="HAW22" s="69"/>
      <c r="HAX22" s="69"/>
      <c r="HAY22" s="69"/>
      <c r="HAZ22" s="69"/>
      <c r="HBA22" s="69"/>
      <c r="HBB22" s="69"/>
      <c r="HBC22" s="69"/>
      <c r="HBD22" s="69"/>
      <c r="HBE22" s="69"/>
      <c r="HBF22" s="69"/>
      <c r="HBG22" s="69"/>
      <c r="HBH22" s="69"/>
      <c r="HBI22" s="69"/>
      <c r="HBJ22" s="69"/>
      <c r="HBK22" s="69"/>
      <c r="HBL22" s="69"/>
      <c r="HBM22" s="69"/>
      <c r="HBN22" s="69"/>
      <c r="HBO22" s="69"/>
      <c r="HBP22" s="69"/>
      <c r="HBQ22" s="69"/>
      <c r="HBR22" s="69"/>
      <c r="HBS22" s="69"/>
      <c r="HBT22" s="69"/>
      <c r="HBU22" s="69"/>
      <c r="HBV22" s="69"/>
      <c r="HBW22" s="69"/>
      <c r="HBX22" s="69"/>
      <c r="HBY22" s="69"/>
      <c r="HBZ22" s="69"/>
      <c r="HCA22" s="69"/>
      <c r="HCB22" s="69"/>
      <c r="HCC22" s="69"/>
      <c r="HCD22" s="69"/>
      <c r="HCE22" s="69"/>
      <c r="HCF22" s="69"/>
      <c r="HCG22" s="69"/>
      <c r="HCH22" s="69"/>
      <c r="HCI22" s="69"/>
      <c r="HCJ22" s="69"/>
      <c r="HCK22" s="69"/>
      <c r="HCL22" s="69"/>
      <c r="HCM22" s="69"/>
      <c r="HCN22" s="69"/>
      <c r="HCO22" s="69"/>
      <c r="HCP22" s="69"/>
      <c r="HCQ22" s="69"/>
      <c r="HCR22" s="69"/>
      <c r="HCS22" s="69"/>
      <c r="HCT22" s="69"/>
      <c r="HCU22" s="69"/>
      <c r="HCV22" s="69"/>
      <c r="HCW22" s="69"/>
      <c r="HCX22" s="69"/>
      <c r="HCY22" s="69"/>
      <c r="HCZ22" s="69"/>
      <c r="HDA22" s="69"/>
      <c r="HDB22" s="69"/>
      <c r="HDC22" s="69"/>
      <c r="HDD22" s="69"/>
      <c r="HDE22" s="69"/>
      <c r="HDF22" s="69"/>
      <c r="HDG22" s="69"/>
      <c r="HDH22" s="69"/>
      <c r="HDI22" s="69"/>
      <c r="HDJ22" s="69"/>
      <c r="HDK22" s="69"/>
      <c r="HDL22" s="69"/>
      <c r="HDM22" s="69"/>
      <c r="HDN22" s="69"/>
      <c r="HDO22" s="69"/>
      <c r="HDP22" s="69"/>
      <c r="HDQ22" s="69"/>
      <c r="HDR22" s="69"/>
      <c r="HDS22" s="69"/>
      <c r="HDT22" s="69"/>
      <c r="HDU22" s="69"/>
      <c r="HDV22" s="69"/>
      <c r="HDW22" s="69"/>
      <c r="HDX22" s="69"/>
      <c r="HDY22" s="69"/>
      <c r="HDZ22" s="69"/>
      <c r="HEA22" s="69"/>
      <c r="HEB22" s="69"/>
      <c r="HEC22" s="69"/>
      <c r="HED22" s="69"/>
      <c r="HEE22" s="69"/>
      <c r="HEF22" s="69"/>
      <c r="HEG22" s="69"/>
      <c r="HEH22" s="69"/>
      <c r="HEI22" s="69"/>
      <c r="HEJ22" s="69"/>
      <c r="HEK22" s="69"/>
      <c r="HEL22" s="69"/>
      <c r="HEM22" s="69"/>
      <c r="HEN22" s="69"/>
      <c r="HEO22" s="69"/>
      <c r="HEP22" s="69"/>
      <c r="HEQ22" s="69"/>
      <c r="HER22" s="69"/>
      <c r="HES22" s="69"/>
      <c r="HET22" s="69"/>
      <c r="HEU22" s="69"/>
      <c r="HEV22" s="69"/>
      <c r="HEW22" s="69"/>
      <c r="HEX22" s="69"/>
      <c r="HEY22" s="69"/>
      <c r="HEZ22" s="69"/>
      <c r="HFA22" s="69"/>
      <c r="HFB22" s="69"/>
      <c r="HFC22" s="69"/>
      <c r="HFD22" s="69"/>
      <c r="HFE22" s="69"/>
      <c r="HFF22" s="69"/>
      <c r="HFG22" s="69"/>
      <c r="HFH22" s="69"/>
      <c r="HFI22" s="69"/>
      <c r="HFJ22" s="69"/>
      <c r="HFK22" s="69"/>
      <c r="HFL22" s="69"/>
      <c r="HFM22" s="69"/>
      <c r="HFN22" s="69"/>
      <c r="HFO22" s="69"/>
      <c r="HFP22" s="69"/>
      <c r="HFQ22" s="69"/>
      <c r="HFR22" s="69"/>
      <c r="HFS22" s="69"/>
      <c r="HFT22" s="69"/>
      <c r="HFU22" s="69"/>
      <c r="HFV22" s="69"/>
      <c r="HFW22" s="69"/>
      <c r="HFX22" s="69"/>
      <c r="HFY22" s="69"/>
      <c r="HFZ22" s="69"/>
      <c r="HGA22" s="69"/>
      <c r="HGB22" s="69"/>
      <c r="HGC22" s="69"/>
      <c r="HGD22" s="69"/>
      <c r="HGE22" s="69"/>
      <c r="HGF22" s="69"/>
      <c r="HGG22" s="69"/>
      <c r="HGH22" s="69"/>
      <c r="HGI22" s="69"/>
      <c r="HGJ22" s="69"/>
      <c r="HGK22" s="69"/>
      <c r="HGL22" s="69"/>
      <c r="HGM22" s="69"/>
      <c r="HGN22" s="69"/>
      <c r="HGO22" s="69"/>
      <c r="HGP22" s="69"/>
      <c r="HGQ22" s="69"/>
      <c r="HGR22" s="69"/>
      <c r="HGS22" s="69"/>
      <c r="HGT22" s="69"/>
      <c r="HGU22" s="69"/>
      <c r="HGV22" s="69"/>
      <c r="HGW22" s="69"/>
      <c r="HGX22" s="69"/>
      <c r="HGY22" s="69"/>
      <c r="HGZ22" s="69"/>
      <c r="HHA22" s="69"/>
      <c r="HHB22" s="69"/>
      <c r="HHC22" s="69"/>
      <c r="HHD22" s="69"/>
      <c r="HHE22" s="69"/>
      <c r="HHF22" s="69"/>
      <c r="HHG22" s="69"/>
      <c r="HHH22" s="69"/>
      <c r="HHI22" s="69"/>
      <c r="HHJ22" s="69"/>
      <c r="HHK22" s="69"/>
      <c r="HHL22" s="69"/>
      <c r="HHM22" s="69"/>
      <c r="HHN22" s="69"/>
      <c r="HHO22" s="69"/>
      <c r="HHP22" s="69"/>
      <c r="HHQ22" s="69"/>
      <c r="HHR22" s="69"/>
      <c r="HHS22" s="69"/>
      <c r="HHT22" s="69"/>
      <c r="HHU22" s="69"/>
      <c r="HHV22" s="69"/>
      <c r="HHW22" s="69"/>
      <c r="HHX22" s="69"/>
      <c r="HHY22" s="69"/>
      <c r="HHZ22" s="69"/>
      <c r="HIA22" s="69"/>
      <c r="HIB22" s="69"/>
      <c r="HIC22" s="69"/>
      <c r="HID22" s="69"/>
      <c r="HIE22" s="69"/>
      <c r="HIF22" s="69"/>
      <c r="HIG22" s="69"/>
      <c r="HIH22" s="69"/>
      <c r="HII22" s="69"/>
      <c r="HIJ22" s="69"/>
      <c r="HIK22" s="69"/>
      <c r="HIL22" s="69"/>
      <c r="HIM22" s="69"/>
      <c r="HIN22" s="69"/>
      <c r="HIO22" s="69"/>
      <c r="HIP22" s="69"/>
      <c r="HIQ22" s="69"/>
      <c r="HIR22" s="69"/>
      <c r="HIS22" s="69"/>
      <c r="HIT22" s="69"/>
      <c r="HIU22" s="69"/>
      <c r="HIV22" s="69"/>
      <c r="HIW22" s="69"/>
      <c r="HIX22" s="69"/>
      <c r="HIY22" s="69"/>
      <c r="HIZ22" s="69"/>
      <c r="HJA22" s="69"/>
      <c r="HJB22" s="69"/>
      <c r="HJC22" s="69"/>
      <c r="HJD22" s="69"/>
      <c r="HJE22" s="69"/>
      <c r="HJF22" s="69"/>
      <c r="HJG22" s="69"/>
      <c r="HJH22" s="69"/>
      <c r="HJI22" s="69"/>
      <c r="HJJ22" s="69"/>
      <c r="HJK22" s="69"/>
      <c r="HJL22" s="69"/>
      <c r="HJM22" s="69"/>
      <c r="HJN22" s="69"/>
      <c r="HJO22" s="69"/>
      <c r="HJP22" s="69"/>
      <c r="HJQ22" s="69"/>
      <c r="HJR22" s="69"/>
      <c r="HJS22" s="69"/>
      <c r="HJT22" s="69"/>
      <c r="HJU22" s="69"/>
      <c r="HJV22" s="69"/>
      <c r="HJW22" s="69"/>
      <c r="HJX22" s="69"/>
      <c r="HJY22" s="69"/>
      <c r="HJZ22" s="69"/>
      <c r="HKA22" s="69"/>
      <c r="HKB22" s="69"/>
      <c r="HKC22" s="69"/>
      <c r="HKD22" s="69"/>
      <c r="HKE22" s="69"/>
      <c r="HKF22" s="69"/>
      <c r="HKG22" s="69"/>
      <c r="HKH22" s="69"/>
      <c r="HKI22" s="69"/>
      <c r="HKJ22" s="69"/>
      <c r="HKK22" s="69"/>
      <c r="HKL22" s="69"/>
      <c r="HKM22" s="69"/>
      <c r="HKN22" s="69"/>
      <c r="HKO22" s="69"/>
      <c r="HKP22" s="69"/>
      <c r="HKQ22" s="69"/>
      <c r="HKR22" s="69"/>
      <c r="HKS22" s="69"/>
      <c r="HKT22" s="69"/>
      <c r="HKU22" s="69"/>
      <c r="HKV22" s="69"/>
      <c r="HKW22" s="69"/>
      <c r="HKX22" s="69"/>
      <c r="HKY22" s="69"/>
      <c r="HKZ22" s="69"/>
      <c r="HLA22" s="69"/>
      <c r="HLB22" s="69"/>
      <c r="HLC22" s="69"/>
      <c r="HLD22" s="69"/>
      <c r="HLE22" s="69"/>
      <c r="HLF22" s="69"/>
      <c r="HLG22" s="69"/>
      <c r="HLH22" s="69"/>
      <c r="HLI22" s="69"/>
      <c r="HLJ22" s="69"/>
      <c r="HLK22" s="69"/>
      <c r="HLL22" s="69"/>
      <c r="HLM22" s="69"/>
      <c r="HLN22" s="69"/>
      <c r="HLO22" s="69"/>
      <c r="HLP22" s="69"/>
      <c r="HLQ22" s="69"/>
      <c r="HLR22" s="69"/>
      <c r="HLS22" s="69"/>
      <c r="HLT22" s="69"/>
      <c r="HLU22" s="69"/>
      <c r="HLV22" s="69"/>
      <c r="HLW22" s="69"/>
      <c r="HLX22" s="69"/>
      <c r="HLY22" s="69"/>
      <c r="HLZ22" s="69"/>
      <c r="HMA22" s="69"/>
      <c r="HMB22" s="69"/>
      <c r="HMC22" s="69"/>
      <c r="HMD22" s="69"/>
      <c r="HME22" s="69"/>
      <c r="HMF22" s="69"/>
      <c r="HMG22" s="69"/>
      <c r="HMH22" s="69"/>
      <c r="HMI22" s="69"/>
      <c r="HMJ22" s="69"/>
      <c r="HMK22" s="69"/>
      <c r="HML22" s="69"/>
      <c r="HMM22" s="69"/>
      <c r="HMN22" s="69"/>
      <c r="HMO22" s="69"/>
      <c r="HMP22" s="69"/>
      <c r="HMQ22" s="69"/>
      <c r="HMR22" s="69"/>
      <c r="HMS22" s="69"/>
      <c r="HMT22" s="69"/>
      <c r="HMU22" s="69"/>
      <c r="HMV22" s="69"/>
      <c r="HMW22" s="69"/>
      <c r="HMX22" s="69"/>
      <c r="HMY22" s="69"/>
      <c r="HMZ22" s="69"/>
      <c r="HNA22" s="69"/>
      <c r="HNB22" s="69"/>
      <c r="HNC22" s="69"/>
      <c r="HND22" s="69"/>
      <c r="HNE22" s="69"/>
      <c r="HNF22" s="69"/>
      <c r="HNG22" s="69"/>
      <c r="HNH22" s="69"/>
      <c r="HNI22" s="69"/>
      <c r="HNJ22" s="69"/>
      <c r="HNK22" s="69"/>
      <c r="HNL22" s="69"/>
      <c r="HNM22" s="69"/>
      <c r="HNN22" s="69"/>
      <c r="HNO22" s="69"/>
      <c r="HNP22" s="69"/>
      <c r="HNQ22" s="69"/>
      <c r="HNR22" s="69"/>
      <c r="HNS22" s="69"/>
      <c r="HNT22" s="69"/>
      <c r="HNU22" s="69"/>
      <c r="HNV22" s="69"/>
      <c r="HNW22" s="69"/>
      <c r="HNX22" s="69"/>
      <c r="HNY22" s="69"/>
      <c r="HNZ22" s="69"/>
      <c r="HOA22" s="69"/>
      <c r="HOB22" s="69"/>
      <c r="HOC22" s="69"/>
      <c r="HOD22" s="69"/>
      <c r="HOE22" s="69"/>
      <c r="HOF22" s="69"/>
      <c r="HOG22" s="69"/>
      <c r="HOH22" s="69"/>
      <c r="HOI22" s="69"/>
      <c r="HOJ22" s="69"/>
      <c r="HOK22" s="69"/>
      <c r="HOL22" s="69"/>
      <c r="HOM22" s="69"/>
      <c r="HON22" s="69"/>
      <c r="HOO22" s="69"/>
      <c r="HOP22" s="69"/>
      <c r="HOQ22" s="69"/>
      <c r="HOR22" s="69"/>
      <c r="HOS22" s="69"/>
      <c r="HOT22" s="69"/>
      <c r="HOU22" s="69"/>
      <c r="HOV22" s="69"/>
      <c r="HOW22" s="69"/>
      <c r="HOX22" s="69"/>
      <c r="HOY22" s="69"/>
      <c r="HOZ22" s="69"/>
      <c r="HPA22" s="69"/>
      <c r="HPB22" s="69"/>
      <c r="HPC22" s="69"/>
      <c r="HPD22" s="69"/>
      <c r="HPE22" s="69"/>
      <c r="HPF22" s="69"/>
      <c r="HPG22" s="69"/>
      <c r="HPH22" s="69"/>
      <c r="HPI22" s="69"/>
      <c r="HPJ22" s="69"/>
      <c r="HPK22" s="69"/>
      <c r="HPL22" s="69"/>
      <c r="HPM22" s="69"/>
      <c r="HPN22" s="69"/>
      <c r="HPO22" s="69"/>
      <c r="HPP22" s="69"/>
      <c r="HPQ22" s="69"/>
      <c r="HPR22" s="69"/>
      <c r="HPS22" s="69"/>
      <c r="HPT22" s="69"/>
      <c r="HPU22" s="69"/>
      <c r="HPV22" s="69"/>
      <c r="HPW22" s="69"/>
      <c r="HPX22" s="69"/>
      <c r="HPY22" s="69"/>
      <c r="HPZ22" s="69"/>
      <c r="HQA22" s="69"/>
      <c r="HQB22" s="69"/>
      <c r="HQC22" s="69"/>
      <c r="HQD22" s="69"/>
      <c r="HQE22" s="69"/>
      <c r="HQF22" s="69"/>
      <c r="HQG22" s="69"/>
      <c r="HQH22" s="69"/>
      <c r="HQI22" s="69"/>
      <c r="HQJ22" s="69"/>
      <c r="HQK22" s="69"/>
      <c r="HQL22" s="69"/>
      <c r="HQM22" s="69"/>
      <c r="HQN22" s="69"/>
      <c r="HQO22" s="69"/>
      <c r="HQP22" s="69"/>
      <c r="HQQ22" s="69"/>
      <c r="HQR22" s="69"/>
      <c r="HQS22" s="69"/>
      <c r="HQT22" s="69"/>
      <c r="HQU22" s="69"/>
      <c r="HQV22" s="69"/>
      <c r="HQW22" s="69"/>
      <c r="HQX22" s="69"/>
      <c r="HQY22" s="69"/>
      <c r="HQZ22" s="69"/>
      <c r="HRA22" s="69"/>
      <c r="HRB22" s="69"/>
      <c r="HRC22" s="69"/>
      <c r="HRD22" s="69"/>
      <c r="HRE22" s="69"/>
      <c r="HRF22" s="69"/>
      <c r="HRG22" s="69"/>
      <c r="HRH22" s="69"/>
      <c r="HRI22" s="69"/>
      <c r="HRJ22" s="69"/>
      <c r="HRK22" s="69"/>
      <c r="HRL22" s="69"/>
      <c r="HRM22" s="69"/>
      <c r="HRN22" s="69"/>
      <c r="HRO22" s="69"/>
      <c r="HRP22" s="69"/>
      <c r="HRQ22" s="69"/>
      <c r="HRR22" s="69"/>
      <c r="HRS22" s="69"/>
      <c r="HRT22" s="69"/>
      <c r="HRU22" s="69"/>
      <c r="HRV22" s="69"/>
      <c r="HRW22" s="69"/>
      <c r="HRX22" s="69"/>
      <c r="HRY22" s="69"/>
      <c r="HRZ22" s="69"/>
      <c r="HSA22" s="69"/>
      <c r="HSB22" s="69"/>
      <c r="HSC22" s="69"/>
      <c r="HSD22" s="69"/>
      <c r="HSE22" s="69"/>
      <c r="HSF22" s="69"/>
      <c r="HSG22" s="69"/>
      <c r="HSH22" s="69"/>
      <c r="HSI22" s="69"/>
      <c r="HSJ22" s="69"/>
      <c r="HSK22" s="69"/>
      <c r="HSL22" s="69"/>
      <c r="HSM22" s="69"/>
      <c r="HSN22" s="69"/>
      <c r="HSO22" s="69"/>
      <c r="HSP22" s="69"/>
      <c r="HSQ22" s="69"/>
      <c r="HSR22" s="69"/>
      <c r="HSS22" s="69"/>
      <c r="HST22" s="69"/>
      <c r="HSU22" s="69"/>
      <c r="HSV22" s="69"/>
      <c r="HSW22" s="69"/>
      <c r="HSX22" s="69"/>
      <c r="HSY22" s="69"/>
      <c r="HSZ22" s="69"/>
      <c r="HTA22" s="69"/>
      <c r="HTB22" s="69"/>
      <c r="HTC22" s="69"/>
      <c r="HTD22" s="69"/>
      <c r="HTE22" s="69"/>
      <c r="HTF22" s="69"/>
      <c r="HTG22" s="69"/>
      <c r="HTH22" s="69"/>
      <c r="HTI22" s="69"/>
      <c r="HTJ22" s="69"/>
      <c r="HTK22" s="69"/>
      <c r="HTL22" s="69"/>
      <c r="HTM22" s="69"/>
      <c r="HTN22" s="69"/>
      <c r="HTO22" s="69"/>
      <c r="HTP22" s="69"/>
      <c r="HTQ22" s="69"/>
      <c r="HTR22" s="69"/>
      <c r="HTS22" s="69"/>
      <c r="HTT22" s="69"/>
      <c r="HTU22" s="69"/>
      <c r="HTV22" s="69"/>
      <c r="HTW22" s="69"/>
      <c r="HTX22" s="69"/>
      <c r="HTY22" s="69"/>
      <c r="HTZ22" s="69"/>
      <c r="HUA22" s="69"/>
      <c r="HUB22" s="69"/>
      <c r="HUC22" s="69"/>
      <c r="HUD22" s="69"/>
      <c r="HUE22" s="69"/>
      <c r="HUF22" s="69"/>
      <c r="HUG22" s="69"/>
      <c r="HUH22" s="69"/>
      <c r="HUI22" s="69"/>
      <c r="HUJ22" s="69"/>
      <c r="HUK22" s="69"/>
      <c r="HUL22" s="69"/>
      <c r="HUM22" s="69"/>
      <c r="HUN22" s="69"/>
      <c r="HUO22" s="69"/>
      <c r="HUP22" s="69"/>
      <c r="HUQ22" s="69"/>
      <c r="HUR22" s="69"/>
      <c r="HUS22" s="69"/>
      <c r="HUT22" s="69"/>
      <c r="HUU22" s="69"/>
      <c r="HUV22" s="69"/>
      <c r="HUW22" s="69"/>
      <c r="HUX22" s="69"/>
      <c r="HUY22" s="69"/>
      <c r="HUZ22" s="69"/>
      <c r="HVA22" s="69"/>
      <c r="HVB22" s="69"/>
      <c r="HVC22" s="69"/>
      <c r="HVD22" s="69"/>
      <c r="HVE22" s="69"/>
      <c r="HVF22" s="69"/>
      <c r="HVG22" s="69"/>
      <c r="HVH22" s="69"/>
      <c r="HVI22" s="69"/>
      <c r="HVJ22" s="69"/>
      <c r="HVK22" s="69"/>
      <c r="HVL22" s="69"/>
      <c r="HVM22" s="69"/>
      <c r="HVN22" s="69"/>
      <c r="HVO22" s="69"/>
      <c r="HVP22" s="69"/>
      <c r="HVQ22" s="69"/>
      <c r="HVR22" s="69"/>
      <c r="HVS22" s="69"/>
      <c r="HVT22" s="69"/>
      <c r="HVU22" s="69"/>
      <c r="HVV22" s="69"/>
      <c r="HVW22" s="69"/>
      <c r="HVX22" s="69"/>
      <c r="HVY22" s="69"/>
      <c r="HVZ22" s="69"/>
      <c r="HWA22" s="69"/>
      <c r="HWB22" s="69"/>
      <c r="HWC22" s="69"/>
      <c r="HWD22" s="69"/>
      <c r="HWE22" s="69"/>
      <c r="HWF22" s="69"/>
      <c r="HWG22" s="69"/>
      <c r="HWH22" s="69"/>
      <c r="HWI22" s="69"/>
      <c r="HWJ22" s="69"/>
      <c r="HWK22" s="69"/>
      <c r="HWL22" s="69"/>
      <c r="HWM22" s="69"/>
      <c r="HWN22" s="69"/>
      <c r="HWO22" s="69"/>
      <c r="HWP22" s="69"/>
      <c r="HWQ22" s="69"/>
      <c r="HWR22" s="69"/>
      <c r="HWS22" s="69"/>
      <c r="HWT22" s="69"/>
      <c r="HWU22" s="69"/>
      <c r="HWV22" s="69"/>
      <c r="HWW22" s="69"/>
      <c r="HWX22" s="69"/>
      <c r="HWY22" s="69"/>
      <c r="HWZ22" s="69"/>
      <c r="HXA22" s="69"/>
      <c r="HXB22" s="69"/>
      <c r="HXC22" s="69"/>
      <c r="HXD22" s="69"/>
      <c r="HXE22" s="69"/>
      <c r="HXF22" s="69"/>
      <c r="HXG22" s="69"/>
      <c r="HXH22" s="69"/>
      <c r="HXI22" s="69"/>
      <c r="HXJ22" s="69"/>
      <c r="HXK22" s="69"/>
      <c r="HXL22" s="69"/>
      <c r="HXM22" s="69"/>
      <c r="HXN22" s="69"/>
      <c r="HXO22" s="69"/>
      <c r="HXP22" s="69"/>
      <c r="HXQ22" s="69"/>
      <c r="HXR22" s="69"/>
      <c r="HXS22" s="69"/>
      <c r="HXT22" s="69"/>
      <c r="HXU22" s="69"/>
      <c r="HXV22" s="69"/>
      <c r="HXW22" s="69"/>
      <c r="HXX22" s="69"/>
      <c r="HXY22" s="69"/>
      <c r="HXZ22" s="69"/>
      <c r="HYA22" s="69"/>
      <c r="HYB22" s="69"/>
      <c r="HYC22" s="69"/>
      <c r="HYD22" s="69"/>
      <c r="HYE22" s="69"/>
      <c r="HYF22" s="69"/>
      <c r="HYG22" s="69"/>
      <c r="HYH22" s="69"/>
      <c r="HYI22" s="69"/>
      <c r="HYJ22" s="69"/>
      <c r="HYK22" s="69"/>
      <c r="HYL22" s="69"/>
      <c r="HYM22" s="69"/>
      <c r="HYN22" s="69"/>
      <c r="HYO22" s="69"/>
      <c r="HYP22" s="69"/>
      <c r="HYQ22" s="69"/>
      <c r="HYR22" s="69"/>
      <c r="HYS22" s="69"/>
      <c r="HYT22" s="69"/>
      <c r="HYU22" s="69"/>
      <c r="HYV22" s="69"/>
      <c r="HYW22" s="69"/>
      <c r="HYX22" s="69"/>
      <c r="HYY22" s="69"/>
      <c r="HYZ22" s="69"/>
      <c r="HZA22" s="69"/>
      <c r="HZB22" s="69"/>
      <c r="HZC22" s="69"/>
      <c r="HZD22" s="69"/>
      <c r="HZE22" s="69"/>
      <c r="HZF22" s="69"/>
      <c r="HZG22" s="69"/>
      <c r="HZH22" s="69"/>
      <c r="HZI22" s="69"/>
      <c r="HZJ22" s="69"/>
      <c r="HZK22" s="69"/>
      <c r="HZL22" s="69"/>
      <c r="HZM22" s="69"/>
      <c r="HZN22" s="69"/>
      <c r="HZO22" s="69"/>
      <c r="HZP22" s="69"/>
      <c r="HZQ22" s="69"/>
      <c r="HZR22" s="69"/>
      <c r="HZS22" s="69"/>
      <c r="HZT22" s="69"/>
      <c r="HZU22" s="69"/>
      <c r="HZV22" s="69"/>
      <c r="HZW22" s="69"/>
      <c r="HZX22" s="69"/>
      <c r="HZY22" s="69"/>
      <c r="HZZ22" s="69"/>
      <c r="IAA22" s="69"/>
      <c r="IAB22" s="69"/>
      <c r="IAC22" s="69"/>
      <c r="IAD22" s="69"/>
      <c r="IAE22" s="69"/>
      <c r="IAF22" s="69"/>
      <c r="IAG22" s="69"/>
      <c r="IAH22" s="69"/>
      <c r="IAI22" s="69"/>
      <c r="IAJ22" s="69"/>
      <c r="IAK22" s="69"/>
      <c r="IAL22" s="69"/>
      <c r="IAM22" s="69"/>
      <c r="IAN22" s="69"/>
      <c r="IAO22" s="69"/>
      <c r="IAP22" s="69"/>
      <c r="IAQ22" s="69"/>
      <c r="IAR22" s="69"/>
      <c r="IAS22" s="69"/>
      <c r="IAT22" s="69"/>
      <c r="IAU22" s="69"/>
      <c r="IAV22" s="69"/>
      <c r="IAW22" s="69"/>
      <c r="IAX22" s="69"/>
      <c r="IAY22" s="69"/>
      <c r="IAZ22" s="69"/>
      <c r="IBA22" s="69"/>
      <c r="IBB22" s="69"/>
      <c r="IBC22" s="69"/>
      <c r="IBD22" s="69"/>
      <c r="IBE22" s="69"/>
      <c r="IBF22" s="69"/>
      <c r="IBG22" s="69"/>
      <c r="IBH22" s="69"/>
      <c r="IBI22" s="69"/>
      <c r="IBJ22" s="69"/>
      <c r="IBK22" s="69"/>
      <c r="IBL22" s="69"/>
      <c r="IBM22" s="69"/>
      <c r="IBN22" s="69"/>
      <c r="IBO22" s="69"/>
      <c r="IBP22" s="69"/>
      <c r="IBQ22" s="69"/>
      <c r="IBR22" s="69"/>
      <c r="IBS22" s="69"/>
      <c r="IBT22" s="69"/>
      <c r="IBU22" s="69"/>
      <c r="IBV22" s="69"/>
      <c r="IBW22" s="69"/>
      <c r="IBX22" s="69"/>
      <c r="IBY22" s="69"/>
      <c r="IBZ22" s="69"/>
      <c r="ICA22" s="69"/>
      <c r="ICB22" s="69"/>
      <c r="ICC22" s="69"/>
      <c r="ICD22" s="69"/>
      <c r="ICE22" s="69"/>
      <c r="ICF22" s="69"/>
      <c r="ICG22" s="69"/>
      <c r="ICH22" s="69"/>
      <c r="ICI22" s="69"/>
      <c r="ICJ22" s="69"/>
      <c r="ICK22" s="69"/>
      <c r="ICL22" s="69"/>
      <c r="ICM22" s="69"/>
      <c r="ICN22" s="69"/>
      <c r="ICO22" s="69"/>
      <c r="ICP22" s="69"/>
      <c r="ICQ22" s="69"/>
      <c r="ICR22" s="69"/>
      <c r="ICS22" s="69"/>
      <c r="ICT22" s="69"/>
      <c r="ICU22" s="69"/>
      <c r="ICV22" s="69"/>
      <c r="ICW22" s="69"/>
      <c r="ICX22" s="69"/>
      <c r="ICY22" s="69"/>
      <c r="ICZ22" s="69"/>
      <c r="IDA22" s="69"/>
      <c r="IDB22" s="69"/>
      <c r="IDC22" s="69"/>
      <c r="IDD22" s="69"/>
      <c r="IDE22" s="69"/>
      <c r="IDF22" s="69"/>
      <c r="IDG22" s="69"/>
      <c r="IDH22" s="69"/>
      <c r="IDI22" s="69"/>
      <c r="IDJ22" s="69"/>
      <c r="IDK22" s="69"/>
      <c r="IDL22" s="69"/>
      <c r="IDM22" s="69"/>
      <c r="IDN22" s="69"/>
      <c r="IDO22" s="69"/>
      <c r="IDP22" s="69"/>
      <c r="IDQ22" s="69"/>
      <c r="IDR22" s="69"/>
      <c r="IDS22" s="69"/>
      <c r="IDT22" s="69"/>
      <c r="IDU22" s="69"/>
      <c r="IDV22" s="69"/>
      <c r="IDW22" s="69"/>
      <c r="IDX22" s="69"/>
      <c r="IDY22" s="69"/>
      <c r="IDZ22" s="69"/>
      <c r="IEA22" s="69"/>
      <c r="IEB22" s="69"/>
      <c r="IEC22" s="69"/>
      <c r="IED22" s="69"/>
      <c r="IEE22" s="69"/>
      <c r="IEF22" s="69"/>
      <c r="IEG22" s="69"/>
      <c r="IEH22" s="69"/>
      <c r="IEI22" s="69"/>
      <c r="IEJ22" s="69"/>
      <c r="IEK22" s="69"/>
      <c r="IEL22" s="69"/>
      <c r="IEM22" s="69"/>
      <c r="IEN22" s="69"/>
      <c r="IEO22" s="69"/>
      <c r="IEP22" s="69"/>
      <c r="IEQ22" s="69"/>
      <c r="IER22" s="69"/>
      <c r="IES22" s="69"/>
      <c r="IET22" s="69"/>
      <c r="IEU22" s="69"/>
      <c r="IEV22" s="69"/>
      <c r="IEW22" s="69"/>
      <c r="IEX22" s="69"/>
      <c r="IEY22" s="69"/>
      <c r="IEZ22" s="69"/>
      <c r="IFA22" s="69"/>
      <c r="IFB22" s="69"/>
      <c r="IFC22" s="69"/>
      <c r="IFD22" s="69"/>
      <c r="IFE22" s="69"/>
      <c r="IFF22" s="69"/>
      <c r="IFG22" s="69"/>
      <c r="IFH22" s="69"/>
      <c r="IFI22" s="69"/>
      <c r="IFJ22" s="69"/>
      <c r="IFK22" s="69"/>
      <c r="IFL22" s="69"/>
      <c r="IFM22" s="69"/>
      <c r="IFN22" s="69"/>
      <c r="IFO22" s="69"/>
      <c r="IFP22" s="69"/>
      <c r="IFQ22" s="69"/>
      <c r="IFR22" s="69"/>
      <c r="IFS22" s="69"/>
      <c r="IFT22" s="69"/>
      <c r="IFU22" s="69"/>
      <c r="IFV22" s="69"/>
      <c r="IFW22" s="69"/>
      <c r="IFX22" s="69"/>
      <c r="IFY22" s="69"/>
      <c r="IFZ22" s="69"/>
      <c r="IGA22" s="69"/>
      <c r="IGB22" s="69"/>
      <c r="IGC22" s="69"/>
      <c r="IGD22" s="69"/>
      <c r="IGE22" s="69"/>
      <c r="IGF22" s="69"/>
      <c r="IGG22" s="69"/>
      <c r="IGH22" s="69"/>
      <c r="IGI22" s="69"/>
      <c r="IGJ22" s="69"/>
      <c r="IGK22" s="69"/>
      <c r="IGL22" s="69"/>
      <c r="IGM22" s="69"/>
      <c r="IGN22" s="69"/>
      <c r="IGO22" s="69"/>
      <c r="IGP22" s="69"/>
      <c r="IGQ22" s="69"/>
      <c r="IGR22" s="69"/>
      <c r="IGS22" s="69"/>
      <c r="IGT22" s="69"/>
      <c r="IGU22" s="69"/>
      <c r="IGV22" s="69"/>
      <c r="IGW22" s="69"/>
      <c r="IGX22" s="69"/>
      <c r="IGY22" s="69"/>
      <c r="IGZ22" s="69"/>
      <c r="IHA22" s="69"/>
      <c r="IHB22" s="69"/>
      <c r="IHC22" s="69"/>
      <c r="IHD22" s="69"/>
      <c r="IHE22" s="69"/>
      <c r="IHF22" s="69"/>
      <c r="IHG22" s="69"/>
      <c r="IHH22" s="69"/>
      <c r="IHI22" s="69"/>
      <c r="IHJ22" s="69"/>
      <c r="IHK22" s="69"/>
      <c r="IHL22" s="69"/>
      <c r="IHM22" s="69"/>
      <c r="IHN22" s="69"/>
      <c r="IHO22" s="69"/>
      <c r="IHP22" s="69"/>
      <c r="IHQ22" s="69"/>
      <c r="IHR22" s="69"/>
      <c r="IHS22" s="69"/>
      <c r="IHT22" s="69"/>
      <c r="IHU22" s="69"/>
      <c r="IHV22" s="69"/>
      <c r="IHW22" s="69"/>
      <c r="IHX22" s="69"/>
      <c r="IHY22" s="69"/>
      <c r="IHZ22" s="69"/>
      <c r="IIA22" s="69"/>
      <c r="IIB22" s="69"/>
      <c r="IIC22" s="69"/>
      <c r="IID22" s="69"/>
      <c r="IIE22" s="69"/>
      <c r="IIF22" s="69"/>
      <c r="IIG22" s="69"/>
      <c r="IIH22" s="69"/>
      <c r="III22" s="69"/>
      <c r="IIJ22" s="69"/>
      <c r="IIK22" s="69"/>
      <c r="IIL22" s="69"/>
      <c r="IIM22" s="69"/>
      <c r="IIN22" s="69"/>
      <c r="IIO22" s="69"/>
      <c r="IIP22" s="69"/>
      <c r="IIQ22" s="69"/>
      <c r="IIR22" s="69"/>
      <c r="IIS22" s="69"/>
      <c r="IIT22" s="69"/>
      <c r="IIU22" s="69"/>
      <c r="IIV22" s="69"/>
      <c r="IIW22" s="69"/>
      <c r="IIX22" s="69"/>
      <c r="IIY22" s="69"/>
      <c r="IIZ22" s="69"/>
      <c r="IJA22" s="69"/>
      <c r="IJB22" s="69"/>
      <c r="IJC22" s="69"/>
      <c r="IJD22" s="69"/>
      <c r="IJE22" s="69"/>
      <c r="IJF22" s="69"/>
      <c r="IJG22" s="69"/>
      <c r="IJH22" s="69"/>
      <c r="IJI22" s="69"/>
      <c r="IJJ22" s="69"/>
      <c r="IJK22" s="69"/>
      <c r="IJL22" s="69"/>
      <c r="IJM22" s="69"/>
      <c r="IJN22" s="69"/>
      <c r="IJO22" s="69"/>
      <c r="IJP22" s="69"/>
      <c r="IJQ22" s="69"/>
      <c r="IJR22" s="69"/>
      <c r="IJS22" s="69"/>
      <c r="IJT22" s="69"/>
      <c r="IJU22" s="69"/>
      <c r="IJV22" s="69"/>
      <c r="IJW22" s="69"/>
      <c r="IJX22" s="69"/>
      <c r="IJY22" s="69"/>
      <c r="IJZ22" s="69"/>
      <c r="IKA22" s="69"/>
      <c r="IKB22" s="69"/>
      <c r="IKC22" s="69"/>
      <c r="IKD22" s="69"/>
      <c r="IKE22" s="69"/>
      <c r="IKF22" s="69"/>
      <c r="IKG22" s="69"/>
      <c r="IKH22" s="69"/>
      <c r="IKI22" s="69"/>
      <c r="IKJ22" s="69"/>
      <c r="IKK22" s="69"/>
      <c r="IKL22" s="69"/>
      <c r="IKM22" s="69"/>
      <c r="IKN22" s="69"/>
      <c r="IKO22" s="69"/>
      <c r="IKP22" s="69"/>
      <c r="IKQ22" s="69"/>
      <c r="IKR22" s="69"/>
      <c r="IKS22" s="69"/>
      <c r="IKT22" s="69"/>
      <c r="IKU22" s="69"/>
      <c r="IKV22" s="69"/>
      <c r="IKW22" s="69"/>
      <c r="IKX22" s="69"/>
      <c r="IKY22" s="69"/>
      <c r="IKZ22" s="69"/>
      <c r="ILA22" s="69"/>
      <c r="ILB22" s="69"/>
      <c r="ILC22" s="69"/>
      <c r="ILD22" s="69"/>
      <c r="ILE22" s="69"/>
      <c r="ILF22" s="69"/>
      <c r="ILG22" s="69"/>
      <c r="ILH22" s="69"/>
      <c r="ILI22" s="69"/>
      <c r="ILJ22" s="69"/>
      <c r="ILK22" s="69"/>
      <c r="ILL22" s="69"/>
      <c r="ILM22" s="69"/>
      <c r="ILN22" s="69"/>
      <c r="ILO22" s="69"/>
      <c r="ILP22" s="69"/>
      <c r="ILQ22" s="69"/>
      <c r="ILR22" s="69"/>
      <c r="ILS22" s="69"/>
      <c r="ILT22" s="69"/>
      <c r="ILU22" s="69"/>
      <c r="ILV22" s="69"/>
      <c r="ILW22" s="69"/>
      <c r="ILX22" s="69"/>
      <c r="ILY22" s="69"/>
      <c r="ILZ22" s="69"/>
      <c r="IMA22" s="69"/>
      <c r="IMB22" s="69"/>
      <c r="IMC22" s="69"/>
      <c r="IMD22" s="69"/>
      <c r="IME22" s="69"/>
      <c r="IMF22" s="69"/>
      <c r="IMG22" s="69"/>
      <c r="IMH22" s="69"/>
      <c r="IMI22" s="69"/>
      <c r="IMJ22" s="69"/>
      <c r="IMK22" s="69"/>
      <c r="IML22" s="69"/>
      <c r="IMM22" s="69"/>
      <c r="IMN22" s="69"/>
      <c r="IMO22" s="69"/>
      <c r="IMP22" s="69"/>
      <c r="IMQ22" s="69"/>
      <c r="IMR22" s="69"/>
      <c r="IMS22" s="69"/>
      <c r="IMT22" s="69"/>
      <c r="IMU22" s="69"/>
      <c r="IMV22" s="69"/>
      <c r="IMW22" s="69"/>
      <c r="IMX22" s="69"/>
      <c r="IMY22" s="69"/>
      <c r="IMZ22" s="69"/>
      <c r="INA22" s="69"/>
      <c r="INB22" s="69"/>
      <c r="INC22" s="69"/>
      <c r="IND22" s="69"/>
      <c r="INE22" s="69"/>
      <c r="INF22" s="69"/>
      <c r="ING22" s="69"/>
      <c r="INH22" s="69"/>
      <c r="INI22" s="69"/>
      <c r="INJ22" s="69"/>
      <c r="INK22" s="69"/>
      <c r="INL22" s="69"/>
      <c r="INM22" s="69"/>
      <c r="INN22" s="69"/>
      <c r="INO22" s="69"/>
      <c r="INP22" s="69"/>
      <c r="INQ22" s="69"/>
      <c r="INR22" s="69"/>
      <c r="INS22" s="69"/>
      <c r="INT22" s="69"/>
      <c r="INU22" s="69"/>
      <c r="INV22" s="69"/>
      <c r="INW22" s="69"/>
      <c r="INX22" s="69"/>
      <c r="INY22" s="69"/>
      <c r="INZ22" s="69"/>
      <c r="IOA22" s="69"/>
      <c r="IOB22" s="69"/>
      <c r="IOC22" s="69"/>
      <c r="IOD22" s="69"/>
      <c r="IOE22" s="69"/>
      <c r="IOF22" s="69"/>
      <c r="IOG22" s="69"/>
      <c r="IOH22" s="69"/>
      <c r="IOI22" s="69"/>
      <c r="IOJ22" s="69"/>
      <c r="IOK22" s="69"/>
      <c r="IOL22" s="69"/>
      <c r="IOM22" s="69"/>
      <c r="ION22" s="69"/>
      <c r="IOO22" s="69"/>
      <c r="IOP22" s="69"/>
      <c r="IOQ22" s="69"/>
      <c r="IOR22" s="69"/>
      <c r="IOS22" s="69"/>
      <c r="IOT22" s="69"/>
      <c r="IOU22" s="69"/>
      <c r="IOV22" s="69"/>
      <c r="IOW22" s="69"/>
      <c r="IOX22" s="69"/>
      <c r="IOY22" s="69"/>
      <c r="IOZ22" s="69"/>
      <c r="IPA22" s="69"/>
      <c r="IPB22" s="69"/>
      <c r="IPC22" s="69"/>
      <c r="IPD22" s="69"/>
      <c r="IPE22" s="69"/>
      <c r="IPF22" s="69"/>
      <c r="IPG22" s="69"/>
      <c r="IPH22" s="69"/>
      <c r="IPI22" s="69"/>
      <c r="IPJ22" s="69"/>
      <c r="IPK22" s="69"/>
      <c r="IPL22" s="69"/>
      <c r="IPM22" s="69"/>
      <c r="IPN22" s="69"/>
      <c r="IPO22" s="69"/>
      <c r="IPP22" s="69"/>
      <c r="IPQ22" s="69"/>
      <c r="IPR22" s="69"/>
      <c r="IPS22" s="69"/>
      <c r="IPT22" s="69"/>
      <c r="IPU22" s="69"/>
      <c r="IPV22" s="69"/>
      <c r="IPW22" s="69"/>
      <c r="IPX22" s="69"/>
      <c r="IPY22" s="69"/>
      <c r="IPZ22" s="69"/>
      <c r="IQA22" s="69"/>
      <c r="IQB22" s="69"/>
      <c r="IQC22" s="69"/>
      <c r="IQD22" s="69"/>
      <c r="IQE22" s="69"/>
      <c r="IQF22" s="69"/>
      <c r="IQG22" s="69"/>
      <c r="IQH22" s="69"/>
      <c r="IQI22" s="69"/>
      <c r="IQJ22" s="69"/>
      <c r="IQK22" s="69"/>
      <c r="IQL22" s="69"/>
      <c r="IQM22" s="69"/>
      <c r="IQN22" s="69"/>
      <c r="IQO22" s="69"/>
      <c r="IQP22" s="69"/>
      <c r="IQQ22" s="69"/>
      <c r="IQR22" s="69"/>
      <c r="IQS22" s="69"/>
      <c r="IQT22" s="69"/>
      <c r="IQU22" s="69"/>
      <c r="IQV22" s="69"/>
      <c r="IQW22" s="69"/>
      <c r="IQX22" s="69"/>
      <c r="IQY22" s="69"/>
      <c r="IQZ22" s="69"/>
      <c r="IRA22" s="69"/>
      <c r="IRB22" s="69"/>
      <c r="IRC22" s="69"/>
      <c r="IRD22" s="69"/>
      <c r="IRE22" s="69"/>
      <c r="IRF22" s="69"/>
      <c r="IRG22" s="69"/>
      <c r="IRH22" s="69"/>
      <c r="IRI22" s="69"/>
      <c r="IRJ22" s="69"/>
      <c r="IRK22" s="69"/>
      <c r="IRL22" s="69"/>
      <c r="IRM22" s="69"/>
      <c r="IRN22" s="69"/>
      <c r="IRO22" s="69"/>
      <c r="IRP22" s="69"/>
      <c r="IRQ22" s="69"/>
      <c r="IRR22" s="69"/>
      <c r="IRS22" s="69"/>
      <c r="IRT22" s="69"/>
      <c r="IRU22" s="69"/>
      <c r="IRV22" s="69"/>
      <c r="IRW22" s="69"/>
      <c r="IRX22" s="69"/>
      <c r="IRY22" s="69"/>
      <c r="IRZ22" s="69"/>
      <c r="ISA22" s="69"/>
      <c r="ISB22" s="69"/>
      <c r="ISC22" s="69"/>
      <c r="ISD22" s="69"/>
      <c r="ISE22" s="69"/>
      <c r="ISF22" s="69"/>
      <c r="ISG22" s="69"/>
      <c r="ISH22" s="69"/>
      <c r="ISI22" s="69"/>
      <c r="ISJ22" s="69"/>
      <c r="ISK22" s="69"/>
      <c r="ISL22" s="69"/>
      <c r="ISM22" s="69"/>
      <c r="ISN22" s="69"/>
      <c r="ISO22" s="69"/>
      <c r="ISP22" s="69"/>
      <c r="ISQ22" s="69"/>
      <c r="ISR22" s="69"/>
      <c r="ISS22" s="69"/>
      <c r="IST22" s="69"/>
      <c r="ISU22" s="69"/>
      <c r="ISV22" s="69"/>
      <c r="ISW22" s="69"/>
      <c r="ISX22" s="69"/>
      <c r="ISY22" s="69"/>
      <c r="ISZ22" s="69"/>
      <c r="ITA22" s="69"/>
      <c r="ITB22" s="69"/>
      <c r="ITC22" s="69"/>
      <c r="ITD22" s="69"/>
      <c r="ITE22" s="69"/>
      <c r="ITF22" s="69"/>
      <c r="ITG22" s="69"/>
      <c r="ITH22" s="69"/>
      <c r="ITI22" s="69"/>
      <c r="ITJ22" s="69"/>
      <c r="ITK22" s="69"/>
      <c r="ITL22" s="69"/>
      <c r="ITM22" s="69"/>
      <c r="ITN22" s="69"/>
      <c r="ITO22" s="69"/>
      <c r="ITP22" s="69"/>
      <c r="ITQ22" s="69"/>
      <c r="ITR22" s="69"/>
      <c r="ITS22" s="69"/>
      <c r="ITT22" s="69"/>
      <c r="ITU22" s="69"/>
      <c r="ITV22" s="69"/>
      <c r="ITW22" s="69"/>
      <c r="ITX22" s="69"/>
      <c r="ITY22" s="69"/>
      <c r="ITZ22" s="69"/>
      <c r="IUA22" s="69"/>
      <c r="IUB22" s="69"/>
      <c r="IUC22" s="69"/>
      <c r="IUD22" s="69"/>
      <c r="IUE22" s="69"/>
      <c r="IUF22" s="69"/>
      <c r="IUG22" s="69"/>
      <c r="IUH22" s="69"/>
      <c r="IUI22" s="69"/>
      <c r="IUJ22" s="69"/>
      <c r="IUK22" s="69"/>
      <c r="IUL22" s="69"/>
      <c r="IUM22" s="69"/>
      <c r="IUN22" s="69"/>
      <c r="IUO22" s="69"/>
      <c r="IUP22" s="69"/>
      <c r="IUQ22" s="69"/>
      <c r="IUR22" s="69"/>
      <c r="IUS22" s="69"/>
      <c r="IUT22" s="69"/>
      <c r="IUU22" s="69"/>
      <c r="IUV22" s="69"/>
      <c r="IUW22" s="69"/>
      <c r="IUX22" s="69"/>
      <c r="IUY22" s="69"/>
      <c r="IUZ22" s="69"/>
      <c r="IVA22" s="69"/>
      <c r="IVB22" s="69"/>
      <c r="IVC22" s="69"/>
      <c r="IVD22" s="69"/>
      <c r="IVE22" s="69"/>
      <c r="IVF22" s="69"/>
      <c r="IVG22" s="69"/>
      <c r="IVH22" s="69"/>
      <c r="IVI22" s="69"/>
      <c r="IVJ22" s="69"/>
      <c r="IVK22" s="69"/>
      <c r="IVL22" s="69"/>
      <c r="IVM22" s="69"/>
      <c r="IVN22" s="69"/>
      <c r="IVO22" s="69"/>
      <c r="IVP22" s="69"/>
      <c r="IVQ22" s="69"/>
      <c r="IVR22" s="69"/>
      <c r="IVS22" s="69"/>
      <c r="IVT22" s="69"/>
      <c r="IVU22" s="69"/>
      <c r="IVV22" s="69"/>
      <c r="IVW22" s="69"/>
      <c r="IVX22" s="69"/>
      <c r="IVY22" s="69"/>
      <c r="IVZ22" s="69"/>
      <c r="IWA22" s="69"/>
      <c r="IWB22" s="69"/>
      <c r="IWC22" s="69"/>
      <c r="IWD22" s="69"/>
      <c r="IWE22" s="69"/>
      <c r="IWF22" s="69"/>
      <c r="IWG22" s="69"/>
      <c r="IWH22" s="69"/>
      <c r="IWI22" s="69"/>
      <c r="IWJ22" s="69"/>
      <c r="IWK22" s="69"/>
      <c r="IWL22" s="69"/>
      <c r="IWM22" s="69"/>
      <c r="IWN22" s="69"/>
      <c r="IWO22" s="69"/>
      <c r="IWP22" s="69"/>
      <c r="IWQ22" s="69"/>
      <c r="IWR22" s="69"/>
      <c r="IWS22" s="69"/>
      <c r="IWT22" s="69"/>
      <c r="IWU22" s="69"/>
      <c r="IWV22" s="69"/>
      <c r="IWW22" s="69"/>
      <c r="IWX22" s="69"/>
      <c r="IWY22" s="69"/>
      <c r="IWZ22" s="69"/>
      <c r="IXA22" s="69"/>
      <c r="IXB22" s="69"/>
      <c r="IXC22" s="69"/>
      <c r="IXD22" s="69"/>
      <c r="IXE22" s="69"/>
      <c r="IXF22" s="69"/>
      <c r="IXG22" s="69"/>
      <c r="IXH22" s="69"/>
      <c r="IXI22" s="69"/>
      <c r="IXJ22" s="69"/>
      <c r="IXK22" s="69"/>
      <c r="IXL22" s="69"/>
      <c r="IXM22" s="69"/>
      <c r="IXN22" s="69"/>
      <c r="IXO22" s="69"/>
      <c r="IXP22" s="69"/>
      <c r="IXQ22" s="69"/>
      <c r="IXR22" s="69"/>
      <c r="IXS22" s="69"/>
      <c r="IXT22" s="69"/>
      <c r="IXU22" s="69"/>
      <c r="IXV22" s="69"/>
      <c r="IXW22" s="69"/>
      <c r="IXX22" s="69"/>
      <c r="IXY22" s="69"/>
      <c r="IXZ22" s="69"/>
      <c r="IYA22" s="69"/>
      <c r="IYB22" s="69"/>
      <c r="IYC22" s="69"/>
      <c r="IYD22" s="69"/>
      <c r="IYE22" s="69"/>
      <c r="IYF22" s="69"/>
      <c r="IYG22" s="69"/>
      <c r="IYH22" s="69"/>
      <c r="IYI22" s="69"/>
      <c r="IYJ22" s="69"/>
      <c r="IYK22" s="69"/>
      <c r="IYL22" s="69"/>
      <c r="IYM22" s="69"/>
      <c r="IYN22" s="69"/>
      <c r="IYO22" s="69"/>
      <c r="IYP22" s="69"/>
      <c r="IYQ22" s="69"/>
      <c r="IYR22" s="69"/>
      <c r="IYS22" s="69"/>
      <c r="IYT22" s="69"/>
      <c r="IYU22" s="69"/>
      <c r="IYV22" s="69"/>
      <c r="IYW22" s="69"/>
      <c r="IYX22" s="69"/>
      <c r="IYY22" s="69"/>
      <c r="IYZ22" s="69"/>
      <c r="IZA22" s="69"/>
      <c r="IZB22" s="69"/>
      <c r="IZC22" s="69"/>
      <c r="IZD22" s="69"/>
      <c r="IZE22" s="69"/>
      <c r="IZF22" s="69"/>
      <c r="IZG22" s="69"/>
      <c r="IZH22" s="69"/>
      <c r="IZI22" s="69"/>
      <c r="IZJ22" s="69"/>
      <c r="IZK22" s="69"/>
      <c r="IZL22" s="69"/>
      <c r="IZM22" s="69"/>
      <c r="IZN22" s="69"/>
      <c r="IZO22" s="69"/>
      <c r="IZP22" s="69"/>
      <c r="IZQ22" s="69"/>
      <c r="IZR22" s="69"/>
      <c r="IZS22" s="69"/>
      <c r="IZT22" s="69"/>
      <c r="IZU22" s="69"/>
      <c r="IZV22" s="69"/>
      <c r="IZW22" s="69"/>
      <c r="IZX22" s="69"/>
      <c r="IZY22" s="69"/>
      <c r="IZZ22" s="69"/>
      <c r="JAA22" s="69"/>
      <c r="JAB22" s="69"/>
      <c r="JAC22" s="69"/>
      <c r="JAD22" s="69"/>
      <c r="JAE22" s="69"/>
      <c r="JAF22" s="69"/>
      <c r="JAG22" s="69"/>
      <c r="JAH22" s="69"/>
      <c r="JAI22" s="69"/>
      <c r="JAJ22" s="69"/>
      <c r="JAK22" s="69"/>
      <c r="JAL22" s="69"/>
      <c r="JAM22" s="69"/>
      <c r="JAN22" s="69"/>
      <c r="JAO22" s="69"/>
      <c r="JAP22" s="69"/>
      <c r="JAQ22" s="69"/>
      <c r="JAR22" s="69"/>
      <c r="JAS22" s="69"/>
      <c r="JAT22" s="69"/>
      <c r="JAU22" s="69"/>
      <c r="JAV22" s="69"/>
      <c r="JAW22" s="69"/>
      <c r="JAX22" s="69"/>
      <c r="JAY22" s="69"/>
      <c r="JAZ22" s="69"/>
      <c r="JBA22" s="69"/>
      <c r="JBB22" s="69"/>
      <c r="JBC22" s="69"/>
      <c r="JBD22" s="69"/>
      <c r="JBE22" s="69"/>
      <c r="JBF22" s="69"/>
      <c r="JBG22" s="69"/>
      <c r="JBH22" s="69"/>
      <c r="JBI22" s="69"/>
      <c r="JBJ22" s="69"/>
      <c r="JBK22" s="69"/>
      <c r="JBL22" s="69"/>
      <c r="JBM22" s="69"/>
      <c r="JBN22" s="69"/>
      <c r="JBO22" s="69"/>
      <c r="JBP22" s="69"/>
      <c r="JBQ22" s="69"/>
      <c r="JBR22" s="69"/>
      <c r="JBS22" s="69"/>
      <c r="JBT22" s="69"/>
      <c r="JBU22" s="69"/>
      <c r="JBV22" s="69"/>
      <c r="JBW22" s="69"/>
      <c r="JBX22" s="69"/>
      <c r="JBY22" s="69"/>
      <c r="JBZ22" s="69"/>
      <c r="JCA22" s="69"/>
      <c r="JCB22" s="69"/>
      <c r="JCC22" s="69"/>
      <c r="JCD22" s="69"/>
      <c r="JCE22" s="69"/>
      <c r="JCF22" s="69"/>
      <c r="JCG22" s="69"/>
      <c r="JCH22" s="69"/>
      <c r="JCI22" s="69"/>
      <c r="JCJ22" s="69"/>
      <c r="JCK22" s="69"/>
      <c r="JCL22" s="69"/>
      <c r="JCM22" s="69"/>
      <c r="JCN22" s="69"/>
      <c r="JCO22" s="69"/>
      <c r="JCP22" s="69"/>
      <c r="JCQ22" s="69"/>
      <c r="JCR22" s="69"/>
      <c r="JCS22" s="69"/>
      <c r="JCT22" s="69"/>
      <c r="JCU22" s="69"/>
      <c r="JCV22" s="69"/>
      <c r="JCW22" s="69"/>
      <c r="JCX22" s="69"/>
      <c r="JCY22" s="69"/>
      <c r="JCZ22" s="69"/>
      <c r="JDA22" s="69"/>
      <c r="JDB22" s="69"/>
      <c r="JDC22" s="69"/>
      <c r="JDD22" s="69"/>
      <c r="JDE22" s="69"/>
      <c r="JDF22" s="69"/>
      <c r="JDG22" s="69"/>
      <c r="JDH22" s="69"/>
      <c r="JDI22" s="69"/>
      <c r="JDJ22" s="69"/>
      <c r="JDK22" s="69"/>
      <c r="JDL22" s="69"/>
      <c r="JDM22" s="69"/>
      <c r="JDN22" s="69"/>
      <c r="JDO22" s="69"/>
      <c r="JDP22" s="69"/>
      <c r="JDQ22" s="69"/>
      <c r="JDR22" s="69"/>
      <c r="JDS22" s="69"/>
      <c r="JDT22" s="69"/>
      <c r="JDU22" s="69"/>
      <c r="JDV22" s="69"/>
      <c r="JDW22" s="69"/>
      <c r="JDX22" s="69"/>
      <c r="JDY22" s="69"/>
      <c r="JDZ22" s="69"/>
      <c r="JEA22" s="69"/>
      <c r="JEB22" s="69"/>
      <c r="JEC22" s="69"/>
      <c r="JED22" s="69"/>
      <c r="JEE22" s="69"/>
      <c r="JEF22" s="69"/>
      <c r="JEG22" s="69"/>
      <c r="JEH22" s="69"/>
      <c r="JEI22" s="69"/>
      <c r="JEJ22" s="69"/>
      <c r="JEK22" s="69"/>
      <c r="JEL22" s="69"/>
      <c r="JEM22" s="69"/>
      <c r="JEN22" s="69"/>
      <c r="JEO22" s="69"/>
      <c r="JEP22" s="69"/>
      <c r="JEQ22" s="69"/>
      <c r="JER22" s="69"/>
      <c r="JES22" s="69"/>
      <c r="JET22" s="69"/>
      <c r="JEU22" s="69"/>
      <c r="JEV22" s="69"/>
      <c r="JEW22" s="69"/>
      <c r="JEX22" s="69"/>
      <c r="JEY22" s="69"/>
      <c r="JEZ22" s="69"/>
      <c r="JFA22" s="69"/>
      <c r="JFB22" s="69"/>
      <c r="JFC22" s="69"/>
      <c r="JFD22" s="69"/>
      <c r="JFE22" s="69"/>
      <c r="JFF22" s="69"/>
      <c r="JFG22" s="69"/>
      <c r="JFH22" s="69"/>
      <c r="JFI22" s="69"/>
      <c r="JFJ22" s="69"/>
      <c r="JFK22" s="69"/>
      <c r="JFL22" s="69"/>
      <c r="JFM22" s="69"/>
      <c r="JFN22" s="69"/>
      <c r="JFO22" s="69"/>
      <c r="JFP22" s="69"/>
      <c r="JFQ22" s="69"/>
      <c r="JFR22" s="69"/>
      <c r="JFS22" s="69"/>
      <c r="JFT22" s="69"/>
      <c r="JFU22" s="69"/>
      <c r="JFV22" s="69"/>
      <c r="JFW22" s="69"/>
      <c r="JFX22" s="69"/>
      <c r="JFY22" s="69"/>
      <c r="JFZ22" s="69"/>
      <c r="JGA22" s="69"/>
      <c r="JGB22" s="69"/>
      <c r="JGC22" s="69"/>
      <c r="JGD22" s="69"/>
      <c r="JGE22" s="69"/>
      <c r="JGF22" s="69"/>
      <c r="JGG22" s="69"/>
      <c r="JGH22" s="69"/>
      <c r="JGI22" s="69"/>
      <c r="JGJ22" s="69"/>
      <c r="JGK22" s="69"/>
      <c r="JGL22" s="69"/>
      <c r="JGM22" s="69"/>
      <c r="JGN22" s="69"/>
      <c r="JGO22" s="69"/>
      <c r="JGP22" s="69"/>
      <c r="JGQ22" s="69"/>
      <c r="JGR22" s="69"/>
      <c r="JGS22" s="69"/>
      <c r="JGT22" s="69"/>
      <c r="JGU22" s="69"/>
      <c r="JGV22" s="69"/>
      <c r="JGW22" s="69"/>
      <c r="JGX22" s="69"/>
      <c r="JGY22" s="69"/>
      <c r="JGZ22" s="69"/>
      <c r="JHA22" s="69"/>
      <c r="JHB22" s="69"/>
      <c r="JHC22" s="69"/>
      <c r="JHD22" s="69"/>
      <c r="JHE22" s="69"/>
      <c r="JHF22" s="69"/>
      <c r="JHG22" s="69"/>
      <c r="JHH22" s="69"/>
      <c r="JHI22" s="69"/>
      <c r="JHJ22" s="69"/>
      <c r="JHK22" s="69"/>
      <c r="JHL22" s="69"/>
      <c r="JHM22" s="69"/>
      <c r="JHN22" s="69"/>
      <c r="JHO22" s="69"/>
      <c r="JHP22" s="69"/>
      <c r="JHQ22" s="69"/>
      <c r="JHR22" s="69"/>
      <c r="JHS22" s="69"/>
      <c r="JHT22" s="69"/>
      <c r="JHU22" s="69"/>
      <c r="JHV22" s="69"/>
      <c r="JHW22" s="69"/>
      <c r="JHX22" s="69"/>
      <c r="JHY22" s="69"/>
      <c r="JHZ22" s="69"/>
      <c r="JIA22" s="69"/>
      <c r="JIB22" s="69"/>
      <c r="JIC22" s="69"/>
      <c r="JID22" s="69"/>
      <c r="JIE22" s="69"/>
      <c r="JIF22" s="69"/>
      <c r="JIG22" s="69"/>
      <c r="JIH22" s="69"/>
      <c r="JII22" s="69"/>
      <c r="JIJ22" s="69"/>
      <c r="JIK22" s="69"/>
      <c r="JIL22" s="69"/>
      <c r="JIM22" s="69"/>
      <c r="JIN22" s="69"/>
      <c r="JIO22" s="69"/>
      <c r="JIP22" s="69"/>
      <c r="JIQ22" s="69"/>
      <c r="JIR22" s="69"/>
      <c r="JIS22" s="69"/>
      <c r="JIT22" s="69"/>
      <c r="JIU22" s="69"/>
      <c r="JIV22" s="69"/>
      <c r="JIW22" s="69"/>
      <c r="JIX22" s="69"/>
      <c r="JIY22" s="69"/>
      <c r="JIZ22" s="69"/>
      <c r="JJA22" s="69"/>
      <c r="JJB22" s="69"/>
      <c r="JJC22" s="69"/>
      <c r="JJD22" s="69"/>
      <c r="JJE22" s="69"/>
      <c r="JJF22" s="69"/>
      <c r="JJG22" s="69"/>
      <c r="JJH22" s="69"/>
      <c r="JJI22" s="69"/>
      <c r="JJJ22" s="69"/>
      <c r="JJK22" s="69"/>
      <c r="JJL22" s="69"/>
      <c r="JJM22" s="69"/>
      <c r="JJN22" s="69"/>
      <c r="JJO22" s="69"/>
      <c r="JJP22" s="69"/>
      <c r="JJQ22" s="69"/>
      <c r="JJR22" s="69"/>
      <c r="JJS22" s="69"/>
      <c r="JJT22" s="69"/>
      <c r="JJU22" s="69"/>
      <c r="JJV22" s="69"/>
      <c r="JJW22" s="69"/>
      <c r="JJX22" s="69"/>
      <c r="JJY22" s="69"/>
      <c r="JJZ22" s="69"/>
      <c r="JKA22" s="69"/>
      <c r="JKB22" s="69"/>
      <c r="JKC22" s="69"/>
      <c r="JKD22" s="69"/>
      <c r="JKE22" s="69"/>
      <c r="JKF22" s="69"/>
      <c r="JKG22" s="69"/>
      <c r="JKH22" s="69"/>
      <c r="JKI22" s="69"/>
      <c r="JKJ22" s="69"/>
      <c r="JKK22" s="69"/>
      <c r="JKL22" s="69"/>
      <c r="JKM22" s="69"/>
      <c r="JKN22" s="69"/>
      <c r="JKO22" s="69"/>
      <c r="JKP22" s="69"/>
      <c r="JKQ22" s="69"/>
      <c r="JKR22" s="69"/>
      <c r="JKS22" s="69"/>
      <c r="JKT22" s="69"/>
      <c r="JKU22" s="69"/>
      <c r="JKV22" s="69"/>
      <c r="JKW22" s="69"/>
      <c r="JKX22" s="69"/>
      <c r="JKY22" s="69"/>
      <c r="JKZ22" s="69"/>
      <c r="JLA22" s="69"/>
      <c r="JLB22" s="69"/>
      <c r="JLC22" s="69"/>
      <c r="JLD22" s="69"/>
      <c r="JLE22" s="69"/>
      <c r="JLF22" s="69"/>
      <c r="JLG22" s="69"/>
      <c r="JLH22" s="69"/>
      <c r="JLI22" s="69"/>
      <c r="JLJ22" s="69"/>
      <c r="JLK22" s="69"/>
      <c r="JLL22" s="69"/>
      <c r="JLM22" s="69"/>
      <c r="JLN22" s="69"/>
      <c r="JLO22" s="69"/>
      <c r="JLP22" s="69"/>
      <c r="JLQ22" s="69"/>
      <c r="JLR22" s="69"/>
      <c r="JLS22" s="69"/>
      <c r="JLT22" s="69"/>
      <c r="JLU22" s="69"/>
      <c r="JLV22" s="69"/>
      <c r="JLW22" s="69"/>
      <c r="JLX22" s="69"/>
      <c r="JLY22" s="69"/>
      <c r="JLZ22" s="69"/>
      <c r="JMA22" s="69"/>
      <c r="JMB22" s="69"/>
      <c r="JMC22" s="69"/>
      <c r="JMD22" s="69"/>
      <c r="JME22" s="69"/>
      <c r="JMF22" s="69"/>
      <c r="JMG22" s="69"/>
      <c r="JMH22" s="69"/>
      <c r="JMI22" s="69"/>
      <c r="JMJ22" s="69"/>
      <c r="JMK22" s="69"/>
      <c r="JML22" s="69"/>
      <c r="JMM22" s="69"/>
      <c r="JMN22" s="69"/>
      <c r="JMO22" s="69"/>
      <c r="JMP22" s="69"/>
      <c r="JMQ22" s="69"/>
      <c r="JMR22" s="69"/>
      <c r="JMS22" s="69"/>
      <c r="JMT22" s="69"/>
      <c r="JMU22" s="69"/>
      <c r="JMV22" s="69"/>
      <c r="JMW22" s="69"/>
      <c r="JMX22" s="69"/>
      <c r="JMY22" s="69"/>
      <c r="JMZ22" s="69"/>
      <c r="JNA22" s="69"/>
      <c r="JNB22" s="69"/>
      <c r="JNC22" s="69"/>
      <c r="JND22" s="69"/>
      <c r="JNE22" s="69"/>
      <c r="JNF22" s="69"/>
      <c r="JNG22" s="69"/>
      <c r="JNH22" s="69"/>
      <c r="JNI22" s="69"/>
      <c r="JNJ22" s="69"/>
      <c r="JNK22" s="69"/>
      <c r="JNL22" s="69"/>
      <c r="JNM22" s="69"/>
      <c r="JNN22" s="69"/>
      <c r="JNO22" s="69"/>
      <c r="JNP22" s="69"/>
      <c r="JNQ22" s="69"/>
      <c r="JNR22" s="69"/>
      <c r="JNS22" s="69"/>
      <c r="JNT22" s="69"/>
      <c r="JNU22" s="69"/>
      <c r="JNV22" s="69"/>
      <c r="JNW22" s="69"/>
      <c r="JNX22" s="69"/>
      <c r="JNY22" s="69"/>
      <c r="JNZ22" s="69"/>
      <c r="JOA22" s="69"/>
      <c r="JOB22" s="69"/>
      <c r="JOC22" s="69"/>
      <c r="JOD22" s="69"/>
      <c r="JOE22" s="69"/>
      <c r="JOF22" s="69"/>
      <c r="JOG22" s="69"/>
      <c r="JOH22" s="69"/>
      <c r="JOI22" s="69"/>
      <c r="JOJ22" s="69"/>
      <c r="JOK22" s="69"/>
      <c r="JOL22" s="69"/>
      <c r="JOM22" s="69"/>
      <c r="JON22" s="69"/>
      <c r="JOO22" s="69"/>
      <c r="JOP22" s="69"/>
      <c r="JOQ22" s="69"/>
      <c r="JOR22" s="69"/>
      <c r="JOS22" s="69"/>
      <c r="JOT22" s="69"/>
      <c r="JOU22" s="69"/>
      <c r="JOV22" s="69"/>
      <c r="JOW22" s="69"/>
      <c r="JOX22" s="69"/>
      <c r="JOY22" s="69"/>
      <c r="JOZ22" s="69"/>
      <c r="JPA22" s="69"/>
      <c r="JPB22" s="69"/>
      <c r="JPC22" s="69"/>
      <c r="JPD22" s="69"/>
      <c r="JPE22" s="69"/>
      <c r="JPF22" s="69"/>
      <c r="JPG22" s="69"/>
      <c r="JPH22" s="69"/>
      <c r="JPI22" s="69"/>
      <c r="JPJ22" s="69"/>
      <c r="JPK22" s="69"/>
      <c r="JPL22" s="69"/>
      <c r="JPM22" s="69"/>
      <c r="JPN22" s="69"/>
      <c r="JPO22" s="69"/>
      <c r="JPP22" s="69"/>
      <c r="JPQ22" s="69"/>
      <c r="JPR22" s="69"/>
      <c r="JPS22" s="69"/>
      <c r="JPT22" s="69"/>
      <c r="JPU22" s="69"/>
      <c r="JPV22" s="69"/>
      <c r="JPW22" s="69"/>
      <c r="JPX22" s="69"/>
      <c r="JPY22" s="69"/>
      <c r="JPZ22" s="69"/>
      <c r="JQA22" s="69"/>
      <c r="JQB22" s="69"/>
      <c r="JQC22" s="69"/>
      <c r="JQD22" s="69"/>
      <c r="JQE22" s="69"/>
      <c r="JQF22" s="69"/>
      <c r="JQG22" s="69"/>
      <c r="JQH22" s="69"/>
      <c r="JQI22" s="69"/>
      <c r="JQJ22" s="69"/>
      <c r="JQK22" s="69"/>
      <c r="JQL22" s="69"/>
      <c r="JQM22" s="69"/>
      <c r="JQN22" s="69"/>
      <c r="JQO22" s="69"/>
      <c r="JQP22" s="69"/>
      <c r="JQQ22" s="69"/>
      <c r="JQR22" s="69"/>
      <c r="JQS22" s="69"/>
      <c r="JQT22" s="69"/>
      <c r="JQU22" s="69"/>
      <c r="JQV22" s="69"/>
      <c r="JQW22" s="69"/>
      <c r="JQX22" s="69"/>
      <c r="JQY22" s="69"/>
      <c r="JQZ22" s="69"/>
      <c r="JRA22" s="69"/>
      <c r="JRB22" s="69"/>
      <c r="JRC22" s="69"/>
      <c r="JRD22" s="69"/>
      <c r="JRE22" s="69"/>
      <c r="JRF22" s="69"/>
      <c r="JRG22" s="69"/>
      <c r="JRH22" s="69"/>
      <c r="JRI22" s="69"/>
      <c r="JRJ22" s="69"/>
      <c r="JRK22" s="69"/>
      <c r="JRL22" s="69"/>
      <c r="JRM22" s="69"/>
      <c r="JRN22" s="69"/>
      <c r="JRO22" s="69"/>
      <c r="JRP22" s="69"/>
      <c r="JRQ22" s="69"/>
      <c r="JRR22" s="69"/>
      <c r="JRS22" s="69"/>
      <c r="JRT22" s="69"/>
      <c r="JRU22" s="69"/>
      <c r="JRV22" s="69"/>
      <c r="JRW22" s="69"/>
      <c r="JRX22" s="69"/>
      <c r="JRY22" s="69"/>
      <c r="JRZ22" s="69"/>
      <c r="JSA22" s="69"/>
      <c r="JSB22" s="69"/>
      <c r="JSC22" s="69"/>
      <c r="JSD22" s="69"/>
      <c r="JSE22" s="69"/>
      <c r="JSF22" s="69"/>
      <c r="JSG22" s="69"/>
      <c r="JSH22" s="69"/>
      <c r="JSI22" s="69"/>
      <c r="JSJ22" s="69"/>
      <c r="JSK22" s="69"/>
      <c r="JSL22" s="69"/>
      <c r="JSM22" s="69"/>
      <c r="JSN22" s="69"/>
      <c r="JSO22" s="69"/>
      <c r="JSP22" s="69"/>
      <c r="JSQ22" s="69"/>
      <c r="JSR22" s="69"/>
      <c r="JSS22" s="69"/>
      <c r="JST22" s="69"/>
      <c r="JSU22" s="69"/>
      <c r="JSV22" s="69"/>
      <c r="JSW22" s="69"/>
      <c r="JSX22" s="69"/>
      <c r="JSY22" s="69"/>
      <c r="JSZ22" s="69"/>
      <c r="JTA22" s="69"/>
      <c r="JTB22" s="69"/>
      <c r="JTC22" s="69"/>
      <c r="JTD22" s="69"/>
      <c r="JTE22" s="69"/>
      <c r="JTF22" s="69"/>
      <c r="JTG22" s="69"/>
      <c r="JTH22" s="69"/>
      <c r="JTI22" s="69"/>
      <c r="JTJ22" s="69"/>
      <c r="JTK22" s="69"/>
      <c r="JTL22" s="69"/>
      <c r="JTM22" s="69"/>
      <c r="JTN22" s="69"/>
      <c r="JTO22" s="69"/>
      <c r="JTP22" s="69"/>
      <c r="JTQ22" s="69"/>
      <c r="JTR22" s="69"/>
      <c r="JTS22" s="69"/>
      <c r="JTT22" s="69"/>
      <c r="JTU22" s="69"/>
      <c r="JTV22" s="69"/>
      <c r="JTW22" s="69"/>
      <c r="JTX22" s="69"/>
      <c r="JTY22" s="69"/>
      <c r="JTZ22" s="69"/>
      <c r="JUA22" s="69"/>
      <c r="JUB22" s="69"/>
      <c r="JUC22" s="69"/>
      <c r="JUD22" s="69"/>
      <c r="JUE22" s="69"/>
      <c r="JUF22" s="69"/>
      <c r="JUG22" s="69"/>
      <c r="JUH22" s="69"/>
      <c r="JUI22" s="69"/>
      <c r="JUJ22" s="69"/>
      <c r="JUK22" s="69"/>
      <c r="JUL22" s="69"/>
      <c r="JUM22" s="69"/>
      <c r="JUN22" s="69"/>
      <c r="JUO22" s="69"/>
      <c r="JUP22" s="69"/>
      <c r="JUQ22" s="69"/>
      <c r="JUR22" s="69"/>
      <c r="JUS22" s="69"/>
      <c r="JUT22" s="69"/>
      <c r="JUU22" s="69"/>
      <c r="JUV22" s="69"/>
      <c r="JUW22" s="69"/>
      <c r="JUX22" s="69"/>
      <c r="JUY22" s="69"/>
      <c r="JUZ22" s="69"/>
      <c r="JVA22" s="69"/>
      <c r="JVB22" s="69"/>
      <c r="JVC22" s="69"/>
      <c r="JVD22" s="69"/>
      <c r="JVE22" s="69"/>
      <c r="JVF22" s="69"/>
      <c r="JVG22" s="69"/>
      <c r="JVH22" s="69"/>
      <c r="JVI22" s="69"/>
      <c r="JVJ22" s="69"/>
      <c r="JVK22" s="69"/>
      <c r="JVL22" s="69"/>
      <c r="JVM22" s="69"/>
      <c r="JVN22" s="69"/>
      <c r="JVO22" s="69"/>
      <c r="JVP22" s="69"/>
      <c r="JVQ22" s="69"/>
      <c r="JVR22" s="69"/>
      <c r="JVS22" s="69"/>
      <c r="JVT22" s="69"/>
      <c r="JVU22" s="69"/>
      <c r="JVV22" s="69"/>
      <c r="JVW22" s="69"/>
      <c r="JVX22" s="69"/>
      <c r="JVY22" s="69"/>
      <c r="JVZ22" s="69"/>
      <c r="JWA22" s="69"/>
      <c r="JWB22" s="69"/>
      <c r="JWC22" s="69"/>
      <c r="JWD22" s="69"/>
      <c r="JWE22" s="69"/>
      <c r="JWF22" s="69"/>
      <c r="JWG22" s="69"/>
      <c r="JWH22" s="69"/>
      <c r="JWI22" s="69"/>
      <c r="JWJ22" s="69"/>
      <c r="JWK22" s="69"/>
      <c r="JWL22" s="69"/>
      <c r="JWM22" s="69"/>
      <c r="JWN22" s="69"/>
      <c r="JWO22" s="69"/>
      <c r="JWP22" s="69"/>
      <c r="JWQ22" s="69"/>
      <c r="JWR22" s="69"/>
      <c r="JWS22" s="69"/>
      <c r="JWT22" s="69"/>
      <c r="JWU22" s="69"/>
      <c r="JWV22" s="69"/>
      <c r="JWW22" s="69"/>
      <c r="JWX22" s="69"/>
      <c r="JWY22" s="69"/>
      <c r="JWZ22" s="69"/>
      <c r="JXA22" s="69"/>
      <c r="JXB22" s="69"/>
      <c r="JXC22" s="69"/>
      <c r="JXD22" s="69"/>
      <c r="JXE22" s="69"/>
      <c r="JXF22" s="69"/>
      <c r="JXG22" s="69"/>
      <c r="JXH22" s="69"/>
      <c r="JXI22" s="69"/>
      <c r="JXJ22" s="69"/>
      <c r="JXK22" s="69"/>
      <c r="JXL22" s="69"/>
      <c r="JXM22" s="69"/>
      <c r="JXN22" s="69"/>
      <c r="JXO22" s="69"/>
      <c r="JXP22" s="69"/>
      <c r="JXQ22" s="69"/>
      <c r="JXR22" s="69"/>
      <c r="JXS22" s="69"/>
      <c r="JXT22" s="69"/>
      <c r="JXU22" s="69"/>
      <c r="JXV22" s="69"/>
      <c r="JXW22" s="69"/>
      <c r="JXX22" s="69"/>
      <c r="JXY22" s="69"/>
      <c r="JXZ22" s="69"/>
      <c r="JYA22" s="69"/>
      <c r="JYB22" s="69"/>
      <c r="JYC22" s="69"/>
      <c r="JYD22" s="69"/>
      <c r="JYE22" s="69"/>
      <c r="JYF22" s="69"/>
      <c r="JYG22" s="69"/>
      <c r="JYH22" s="69"/>
      <c r="JYI22" s="69"/>
      <c r="JYJ22" s="69"/>
      <c r="JYK22" s="69"/>
      <c r="JYL22" s="69"/>
      <c r="JYM22" s="69"/>
      <c r="JYN22" s="69"/>
      <c r="JYO22" s="69"/>
      <c r="JYP22" s="69"/>
      <c r="JYQ22" s="69"/>
      <c r="JYR22" s="69"/>
      <c r="JYS22" s="69"/>
      <c r="JYT22" s="69"/>
      <c r="JYU22" s="69"/>
      <c r="JYV22" s="69"/>
      <c r="JYW22" s="69"/>
      <c r="JYX22" s="69"/>
      <c r="JYY22" s="69"/>
      <c r="JYZ22" s="69"/>
      <c r="JZA22" s="69"/>
      <c r="JZB22" s="69"/>
      <c r="JZC22" s="69"/>
      <c r="JZD22" s="69"/>
      <c r="JZE22" s="69"/>
      <c r="JZF22" s="69"/>
      <c r="JZG22" s="69"/>
      <c r="JZH22" s="69"/>
      <c r="JZI22" s="69"/>
      <c r="JZJ22" s="69"/>
      <c r="JZK22" s="69"/>
      <c r="JZL22" s="69"/>
      <c r="JZM22" s="69"/>
      <c r="JZN22" s="69"/>
      <c r="JZO22" s="69"/>
      <c r="JZP22" s="69"/>
      <c r="JZQ22" s="69"/>
      <c r="JZR22" s="69"/>
      <c r="JZS22" s="69"/>
      <c r="JZT22" s="69"/>
      <c r="JZU22" s="69"/>
      <c r="JZV22" s="69"/>
      <c r="JZW22" s="69"/>
      <c r="JZX22" s="69"/>
      <c r="JZY22" s="69"/>
      <c r="JZZ22" s="69"/>
      <c r="KAA22" s="69"/>
      <c r="KAB22" s="69"/>
      <c r="KAC22" s="69"/>
      <c r="KAD22" s="69"/>
      <c r="KAE22" s="69"/>
      <c r="KAF22" s="69"/>
      <c r="KAG22" s="69"/>
      <c r="KAH22" s="69"/>
      <c r="KAI22" s="69"/>
      <c r="KAJ22" s="69"/>
      <c r="KAK22" s="69"/>
      <c r="KAL22" s="69"/>
      <c r="KAM22" s="69"/>
      <c r="KAN22" s="69"/>
      <c r="KAO22" s="69"/>
      <c r="KAP22" s="69"/>
      <c r="KAQ22" s="69"/>
      <c r="KAR22" s="69"/>
      <c r="KAS22" s="69"/>
      <c r="KAT22" s="69"/>
      <c r="KAU22" s="69"/>
      <c r="KAV22" s="69"/>
      <c r="KAW22" s="69"/>
      <c r="KAX22" s="69"/>
      <c r="KAY22" s="69"/>
      <c r="KAZ22" s="69"/>
      <c r="KBA22" s="69"/>
      <c r="KBB22" s="69"/>
      <c r="KBC22" s="69"/>
      <c r="KBD22" s="69"/>
      <c r="KBE22" s="69"/>
      <c r="KBF22" s="69"/>
      <c r="KBG22" s="69"/>
      <c r="KBH22" s="69"/>
      <c r="KBI22" s="69"/>
      <c r="KBJ22" s="69"/>
      <c r="KBK22" s="69"/>
      <c r="KBL22" s="69"/>
      <c r="KBM22" s="69"/>
      <c r="KBN22" s="69"/>
      <c r="KBO22" s="69"/>
      <c r="KBP22" s="69"/>
      <c r="KBQ22" s="69"/>
      <c r="KBR22" s="69"/>
      <c r="KBS22" s="69"/>
      <c r="KBT22" s="69"/>
      <c r="KBU22" s="69"/>
      <c r="KBV22" s="69"/>
      <c r="KBW22" s="69"/>
      <c r="KBX22" s="69"/>
      <c r="KBY22" s="69"/>
      <c r="KBZ22" s="69"/>
      <c r="KCA22" s="69"/>
      <c r="KCB22" s="69"/>
      <c r="KCC22" s="69"/>
      <c r="KCD22" s="69"/>
      <c r="KCE22" s="69"/>
      <c r="KCF22" s="69"/>
      <c r="KCG22" s="69"/>
      <c r="KCH22" s="69"/>
      <c r="KCI22" s="69"/>
      <c r="KCJ22" s="69"/>
      <c r="KCK22" s="69"/>
      <c r="KCL22" s="69"/>
      <c r="KCM22" s="69"/>
      <c r="KCN22" s="69"/>
      <c r="KCO22" s="69"/>
      <c r="KCP22" s="69"/>
      <c r="KCQ22" s="69"/>
      <c r="KCR22" s="69"/>
      <c r="KCS22" s="69"/>
      <c r="KCT22" s="69"/>
      <c r="KCU22" s="69"/>
      <c r="KCV22" s="69"/>
      <c r="KCW22" s="69"/>
      <c r="KCX22" s="69"/>
      <c r="KCY22" s="69"/>
      <c r="KCZ22" s="69"/>
      <c r="KDA22" s="69"/>
      <c r="KDB22" s="69"/>
      <c r="KDC22" s="69"/>
      <c r="KDD22" s="69"/>
      <c r="KDE22" s="69"/>
      <c r="KDF22" s="69"/>
      <c r="KDG22" s="69"/>
      <c r="KDH22" s="69"/>
      <c r="KDI22" s="69"/>
      <c r="KDJ22" s="69"/>
      <c r="KDK22" s="69"/>
      <c r="KDL22" s="69"/>
      <c r="KDM22" s="69"/>
      <c r="KDN22" s="69"/>
      <c r="KDO22" s="69"/>
      <c r="KDP22" s="69"/>
      <c r="KDQ22" s="69"/>
      <c r="KDR22" s="69"/>
      <c r="KDS22" s="69"/>
      <c r="KDT22" s="69"/>
      <c r="KDU22" s="69"/>
      <c r="KDV22" s="69"/>
      <c r="KDW22" s="69"/>
      <c r="KDX22" s="69"/>
      <c r="KDY22" s="69"/>
      <c r="KDZ22" s="69"/>
      <c r="KEA22" s="69"/>
      <c r="KEB22" s="69"/>
      <c r="KEC22" s="69"/>
      <c r="KED22" s="69"/>
      <c r="KEE22" s="69"/>
      <c r="KEF22" s="69"/>
      <c r="KEG22" s="69"/>
      <c r="KEH22" s="69"/>
      <c r="KEI22" s="69"/>
      <c r="KEJ22" s="69"/>
      <c r="KEK22" s="69"/>
      <c r="KEL22" s="69"/>
      <c r="KEM22" s="69"/>
      <c r="KEN22" s="69"/>
      <c r="KEO22" s="69"/>
      <c r="KEP22" s="69"/>
      <c r="KEQ22" s="69"/>
      <c r="KER22" s="69"/>
      <c r="KES22" s="69"/>
      <c r="KET22" s="69"/>
      <c r="KEU22" s="69"/>
      <c r="KEV22" s="69"/>
      <c r="KEW22" s="69"/>
      <c r="KEX22" s="69"/>
      <c r="KEY22" s="69"/>
      <c r="KEZ22" s="69"/>
      <c r="KFA22" s="69"/>
      <c r="KFB22" s="69"/>
      <c r="KFC22" s="69"/>
      <c r="KFD22" s="69"/>
      <c r="KFE22" s="69"/>
      <c r="KFF22" s="69"/>
      <c r="KFG22" s="69"/>
      <c r="KFH22" s="69"/>
      <c r="KFI22" s="69"/>
      <c r="KFJ22" s="69"/>
      <c r="KFK22" s="69"/>
      <c r="KFL22" s="69"/>
      <c r="KFM22" s="69"/>
      <c r="KFN22" s="69"/>
      <c r="KFO22" s="69"/>
      <c r="KFP22" s="69"/>
      <c r="KFQ22" s="69"/>
      <c r="KFR22" s="69"/>
      <c r="KFS22" s="69"/>
      <c r="KFT22" s="69"/>
      <c r="KFU22" s="69"/>
      <c r="KFV22" s="69"/>
      <c r="KFW22" s="69"/>
      <c r="KFX22" s="69"/>
      <c r="KFY22" s="69"/>
      <c r="KFZ22" s="69"/>
      <c r="KGA22" s="69"/>
      <c r="KGB22" s="69"/>
      <c r="KGC22" s="69"/>
      <c r="KGD22" s="69"/>
      <c r="KGE22" s="69"/>
      <c r="KGF22" s="69"/>
      <c r="KGG22" s="69"/>
      <c r="KGH22" s="69"/>
      <c r="KGI22" s="69"/>
      <c r="KGJ22" s="69"/>
      <c r="KGK22" s="69"/>
      <c r="KGL22" s="69"/>
      <c r="KGM22" s="69"/>
      <c r="KGN22" s="69"/>
      <c r="KGO22" s="69"/>
      <c r="KGP22" s="69"/>
      <c r="KGQ22" s="69"/>
      <c r="KGR22" s="69"/>
      <c r="KGS22" s="69"/>
      <c r="KGT22" s="69"/>
      <c r="KGU22" s="69"/>
      <c r="KGV22" s="69"/>
      <c r="KGW22" s="69"/>
      <c r="KGX22" s="69"/>
      <c r="KGY22" s="69"/>
      <c r="KGZ22" s="69"/>
      <c r="KHA22" s="69"/>
      <c r="KHB22" s="69"/>
      <c r="KHC22" s="69"/>
      <c r="KHD22" s="69"/>
      <c r="KHE22" s="69"/>
      <c r="KHF22" s="69"/>
      <c r="KHG22" s="69"/>
      <c r="KHH22" s="69"/>
      <c r="KHI22" s="69"/>
      <c r="KHJ22" s="69"/>
      <c r="KHK22" s="69"/>
      <c r="KHL22" s="69"/>
      <c r="KHM22" s="69"/>
      <c r="KHN22" s="69"/>
      <c r="KHO22" s="69"/>
      <c r="KHP22" s="69"/>
      <c r="KHQ22" s="69"/>
      <c r="KHR22" s="69"/>
      <c r="KHS22" s="69"/>
      <c r="KHT22" s="69"/>
      <c r="KHU22" s="69"/>
      <c r="KHV22" s="69"/>
      <c r="KHW22" s="69"/>
      <c r="KHX22" s="69"/>
      <c r="KHY22" s="69"/>
      <c r="KHZ22" s="69"/>
      <c r="KIA22" s="69"/>
      <c r="KIB22" s="69"/>
      <c r="KIC22" s="69"/>
      <c r="KID22" s="69"/>
      <c r="KIE22" s="69"/>
      <c r="KIF22" s="69"/>
      <c r="KIG22" s="69"/>
      <c r="KIH22" s="69"/>
      <c r="KII22" s="69"/>
      <c r="KIJ22" s="69"/>
      <c r="KIK22" s="69"/>
      <c r="KIL22" s="69"/>
      <c r="KIM22" s="69"/>
      <c r="KIN22" s="69"/>
      <c r="KIO22" s="69"/>
      <c r="KIP22" s="69"/>
      <c r="KIQ22" s="69"/>
      <c r="KIR22" s="69"/>
      <c r="KIS22" s="69"/>
      <c r="KIT22" s="69"/>
      <c r="KIU22" s="69"/>
      <c r="KIV22" s="69"/>
      <c r="KIW22" s="69"/>
      <c r="KIX22" s="69"/>
      <c r="KIY22" s="69"/>
      <c r="KIZ22" s="69"/>
      <c r="KJA22" s="69"/>
      <c r="KJB22" s="69"/>
      <c r="KJC22" s="69"/>
      <c r="KJD22" s="69"/>
      <c r="KJE22" s="69"/>
      <c r="KJF22" s="69"/>
      <c r="KJG22" s="69"/>
      <c r="KJH22" s="69"/>
      <c r="KJI22" s="69"/>
      <c r="KJJ22" s="69"/>
      <c r="KJK22" s="69"/>
      <c r="KJL22" s="69"/>
      <c r="KJM22" s="69"/>
      <c r="KJN22" s="69"/>
      <c r="KJO22" s="69"/>
      <c r="KJP22" s="69"/>
      <c r="KJQ22" s="69"/>
      <c r="KJR22" s="69"/>
      <c r="KJS22" s="69"/>
      <c r="KJT22" s="69"/>
      <c r="KJU22" s="69"/>
      <c r="KJV22" s="69"/>
      <c r="KJW22" s="69"/>
      <c r="KJX22" s="69"/>
      <c r="KJY22" s="69"/>
      <c r="KJZ22" s="69"/>
      <c r="KKA22" s="69"/>
      <c r="KKB22" s="69"/>
      <c r="KKC22" s="69"/>
      <c r="KKD22" s="69"/>
      <c r="KKE22" s="69"/>
      <c r="KKF22" s="69"/>
      <c r="KKG22" s="69"/>
      <c r="KKH22" s="69"/>
      <c r="KKI22" s="69"/>
      <c r="KKJ22" s="69"/>
      <c r="KKK22" s="69"/>
      <c r="KKL22" s="69"/>
      <c r="KKM22" s="69"/>
      <c r="KKN22" s="69"/>
      <c r="KKO22" s="69"/>
      <c r="KKP22" s="69"/>
      <c r="KKQ22" s="69"/>
      <c r="KKR22" s="69"/>
      <c r="KKS22" s="69"/>
      <c r="KKT22" s="69"/>
      <c r="KKU22" s="69"/>
      <c r="KKV22" s="69"/>
      <c r="KKW22" s="69"/>
      <c r="KKX22" s="69"/>
      <c r="KKY22" s="69"/>
      <c r="KKZ22" s="69"/>
      <c r="KLA22" s="69"/>
      <c r="KLB22" s="69"/>
      <c r="KLC22" s="69"/>
      <c r="KLD22" s="69"/>
      <c r="KLE22" s="69"/>
      <c r="KLF22" s="69"/>
      <c r="KLG22" s="69"/>
      <c r="KLH22" s="69"/>
      <c r="KLI22" s="69"/>
      <c r="KLJ22" s="69"/>
      <c r="KLK22" s="69"/>
      <c r="KLL22" s="69"/>
      <c r="KLM22" s="69"/>
      <c r="KLN22" s="69"/>
      <c r="KLO22" s="69"/>
      <c r="KLP22" s="69"/>
      <c r="KLQ22" s="69"/>
      <c r="KLR22" s="69"/>
      <c r="KLS22" s="69"/>
      <c r="KLT22" s="69"/>
      <c r="KLU22" s="69"/>
      <c r="KLV22" s="69"/>
      <c r="KLW22" s="69"/>
      <c r="KLX22" s="69"/>
      <c r="KLY22" s="69"/>
      <c r="KLZ22" s="69"/>
      <c r="KMA22" s="69"/>
      <c r="KMB22" s="69"/>
      <c r="KMC22" s="69"/>
      <c r="KMD22" s="69"/>
      <c r="KME22" s="69"/>
      <c r="KMF22" s="69"/>
      <c r="KMG22" s="69"/>
      <c r="KMH22" s="69"/>
      <c r="KMI22" s="69"/>
      <c r="KMJ22" s="69"/>
      <c r="KMK22" s="69"/>
      <c r="KML22" s="69"/>
      <c r="KMM22" s="69"/>
      <c r="KMN22" s="69"/>
      <c r="KMO22" s="69"/>
      <c r="KMP22" s="69"/>
      <c r="KMQ22" s="69"/>
      <c r="KMR22" s="69"/>
      <c r="KMS22" s="69"/>
      <c r="KMT22" s="69"/>
      <c r="KMU22" s="69"/>
      <c r="KMV22" s="69"/>
      <c r="KMW22" s="69"/>
      <c r="KMX22" s="69"/>
      <c r="KMY22" s="69"/>
      <c r="KMZ22" s="69"/>
      <c r="KNA22" s="69"/>
      <c r="KNB22" s="69"/>
      <c r="KNC22" s="69"/>
      <c r="KND22" s="69"/>
      <c r="KNE22" s="69"/>
      <c r="KNF22" s="69"/>
      <c r="KNG22" s="69"/>
      <c r="KNH22" s="69"/>
      <c r="KNI22" s="69"/>
      <c r="KNJ22" s="69"/>
      <c r="KNK22" s="69"/>
      <c r="KNL22" s="69"/>
      <c r="KNM22" s="69"/>
      <c r="KNN22" s="69"/>
      <c r="KNO22" s="69"/>
      <c r="KNP22" s="69"/>
      <c r="KNQ22" s="69"/>
      <c r="KNR22" s="69"/>
      <c r="KNS22" s="69"/>
      <c r="KNT22" s="69"/>
      <c r="KNU22" s="69"/>
      <c r="KNV22" s="69"/>
      <c r="KNW22" s="69"/>
      <c r="KNX22" s="69"/>
      <c r="KNY22" s="69"/>
      <c r="KNZ22" s="69"/>
      <c r="KOA22" s="69"/>
      <c r="KOB22" s="69"/>
      <c r="KOC22" s="69"/>
      <c r="KOD22" s="69"/>
      <c r="KOE22" s="69"/>
      <c r="KOF22" s="69"/>
      <c r="KOG22" s="69"/>
      <c r="KOH22" s="69"/>
      <c r="KOI22" s="69"/>
      <c r="KOJ22" s="69"/>
      <c r="KOK22" s="69"/>
      <c r="KOL22" s="69"/>
      <c r="KOM22" s="69"/>
      <c r="KON22" s="69"/>
      <c r="KOO22" s="69"/>
      <c r="KOP22" s="69"/>
      <c r="KOQ22" s="69"/>
      <c r="KOR22" s="69"/>
      <c r="KOS22" s="69"/>
      <c r="KOT22" s="69"/>
      <c r="KOU22" s="69"/>
      <c r="KOV22" s="69"/>
      <c r="KOW22" s="69"/>
      <c r="KOX22" s="69"/>
      <c r="KOY22" s="69"/>
      <c r="KOZ22" s="69"/>
      <c r="KPA22" s="69"/>
      <c r="KPB22" s="69"/>
      <c r="KPC22" s="69"/>
      <c r="KPD22" s="69"/>
      <c r="KPE22" s="69"/>
      <c r="KPF22" s="69"/>
      <c r="KPG22" s="69"/>
      <c r="KPH22" s="69"/>
      <c r="KPI22" s="69"/>
      <c r="KPJ22" s="69"/>
      <c r="KPK22" s="69"/>
      <c r="KPL22" s="69"/>
      <c r="KPM22" s="69"/>
      <c r="KPN22" s="69"/>
      <c r="KPO22" s="69"/>
      <c r="KPP22" s="69"/>
      <c r="KPQ22" s="69"/>
      <c r="KPR22" s="69"/>
      <c r="KPS22" s="69"/>
      <c r="KPT22" s="69"/>
      <c r="KPU22" s="69"/>
      <c r="KPV22" s="69"/>
      <c r="KPW22" s="69"/>
      <c r="KPX22" s="69"/>
      <c r="KPY22" s="69"/>
      <c r="KPZ22" s="69"/>
      <c r="KQA22" s="69"/>
      <c r="KQB22" s="69"/>
      <c r="KQC22" s="69"/>
      <c r="KQD22" s="69"/>
      <c r="KQE22" s="69"/>
      <c r="KQF22" s="69"/>
      <c r="KQG22" s="69"/>
      <c r="KQH22" s="69"/>
      <c r="KQI22" s="69"/>
      <c r="KQJ22" s="69"/>
      <c r="KQK22" s="69"/>
      <c r="KQL22" s="69"/>
      <c r="KQM22" s="69"/>
      <c r="KQN22" s="69"/>
      <c r="KQO22" s="69"/>
      <c r="KQP22" s="69"/>
      <c r="KQQ22" s="69"/>
      <c r="KQR22" s="69"/>
      <c r="KQS22" s="69"/>
      <c r="KQT22" s="69"/>
      <c r="KQU22" s="69"/>
      <c r="KQV22" s="69"/>
      <c r="KQW22" s="69"/>
      <c r="KQX22" s="69"/>
      <c r="KQY22" s="69"/>
      <c r="KQZ22" s="69"/>
      <c r="KRA22" s="69"/>
      <c r="KRB22" s="69"/>
      <c r="KRC22" s="69"/>
      <c r="KRD22" s="69"/>
      <c r="KRE22" s="69"/>
      <c r="KRF22" s="69"/>
      <c r="KRG22" s="69"/>
      <c r="KRH22" s="69"/>
      <c r="KRI22" s="69"/>
      <c r="KRJ22" s="69"/>
      <c r="KRK22" s="69"/>
      <c r="KRL22" s="69"/>
      <c r="KRM22" s="69"/>
      <c r="KRN22" s="69"/>
      <c r="KRO22" s="69"/>
      <c r="KRP22" s="69"/>
      <c r="KRQ22" s="69"/>
      <c r="KRR22" s="69"/>
      <c r="KRS22" s="69"/>
      <c r="KRT22" s="69"/>
      <c r="KRU22" s="69"/>
      <c r="KRV22" s="69"/>
      <c r="KRW22" s="69"/>
      <c r="KRX22" s="69"/>
      <c r="KRY22" s="69"/>
      <c r="KRZ22" s="69"/>
      <c r="KSA22" s="69"/>
      <c r="KSB22" s="69"/>
      <c r="KSC22" s="69"/>
      <c r="KSD22" s="69"/>
      <c r="KSE22" s="69"/>
      <c r="KSF22" s="69"/>
      <c r="KSG22" s="69"/>
      <c r="KSH22" s="69"/>
      <c r="KSI22" s="69"/>
      <c r="KSJ22" s="69"/>
      <c r="KSK22" s="69"/>
      <c r="KSL22" s="69"/>
      <c r="KSM22" s="69"/>
      <c r="KSN22" s="69"/>
      <c r="KSO22" s="69"/>
      <c r="KSP22" s="69"/>
      <c r="KSQ22" s="69"/>
      <c r="KSR22" s="69"/>
      <c r="KSS22" s="69"/>
      <c r="KST22" s="69"/>
      <c r="KSU22" s="69"/>
      <c r="KSV22" s="69"/>
      <c r="KSW22" s="69"/>
      <c r="KSX22" s="69"/>
      <c r="KSY22" s="69"/>
      <c r="KSZ22" s="69"/>
      <c r="KTA22" s="69"/>
      <c r="KTB22" s="69"/>
      <c r="KTC22" s="69"/>
      <c r="KTD22" s="69"/>
      <c r="KTE22" s="69"/>
      <c r="KTF22" s="69"/>
      <c r="KTG22" s="69"/>
      <c r="KTH22" s="69"/>
      <c r="KTI22" s="69"/>
      <c r="KTJ22" s="69"/>
      <c r="KTK22" s="69"/>
      <c r="KTL22" s="69"/>
      <c r="KTM22" s="69"/>
      <c r="KTN22" s="69"/>
      <c r="KTO22" s="69"/>
      <c r="KTP22" s="69"/>
      <c r="KTQ22" s="69"/>
      <c r="KTR22" s="69"/>
      <c r="KTS22" s="69"/>
      <c r="KTT22" s="69"/>
      <c r="KTU22" s="69"/>
      <c r="KTV22" s="69"/>
      <c r="KTW22" s="69"/>
      <c r="KTX22" s="69"/>
      <c r="KTY22" s="69"/>
      <c r="KTZ22" s="69"/>
      <c r="KUA22" s="69"/>
      <c r="KUB22" s="69"/>
      <c r="KUC22" s="69"/>
      <c r="KUD22" s="69"/>
      <c r="KUE22" s="69"/>
      <c r="KUF22" s="69"/>
      <c r="KUG22" s="69"/>
      <c r="KUH22" s="69"/>
      <c r="KUI22" s="69"/>
      <c r="KUJ22" s="69"/>
      <c r="KUK22" s="69"/>
      <c r="KUL22" s="69"/>
      <c r="KUM22" s="69"/>
      <c r="KUN22" s="69"/>
      <c r="KUO22" s="69"/>
      <c r="KUP22" s="69"/>
      <c r="KUQ22" s="69"/>
      <c r="KUR22" s="69"/>
      <c r="KUS22" s="69"/>
      <c r="KUT22" s="69"/>
      <c r="KUU22" s="69"/>
      <c r="KUV22" s="69"/>
      <c r="KUW22" s="69"/>
      <c r="KUX22" s="69"/>
      <c r="KUY22" s="69"/>
      <c r="KUZ22" s="69"/>
      <c r="KVA22" s="69"/>
      <c r="KVB22" s="69"/>
      <c r="KVC22" s="69"/>
      <c r="KVD22" s="69"/>
      <c r="KVE22" s="69"/>
      <c r="KVF22" s="69"/>
      <c r="KVG22" s="69"/>
      <c r="KVH22" s="69"/>
      <c r="KVI22" s="69"/>
      <c r="KVJ22" s="69"/>
      <c r="KVK22" s="69"/>
      <c r="KVL22" s="69"/>
      <c r="KVM22" s="69"/>
      <c r="KVN22" s="69"/>
      <c r="KVO22" s="69"/>
      <c r="KVP22" s="69"/>
      <c r="KVQ22" s="69"/>
      <c r="KVR22" s="69"/>
      <c r="KVS22" s="69"/>
      <c r="KVT22" s="69"/>
      <c r="KVU22" s="69"/>
      <c r="KVV22" s="69"/>
      <c r="KVW22" s="69"/>
      <c r="KVX22" s="69"/>
      <c r="KVY22" s="69"/>
      <c r="KVZ22" s="69"/>
      <c r="KWA22" s="69"/>
      <c r="KWB22" s="69"/>
      <c r="KWC22" s="69"/>
      <c r="KWD22" s="69"/>
      <c r="KWE22" s="69"/>
      <c r="KWF22" s="69"/>
      <c r="KWG22" s="69"/>
      <c r="KWH22" s="69"/>
      <c r="KWI22" s="69"/>
      <c r="KWJ22" s="69"/>
      <c r="KWK22" s="69"/>
      <c r="KWL22" s="69"/>
      <c r="KWM22" s="69"/>
      <c r="KWN22" s="69"/>
      <c r="KWO22" s="69"/>
      <c r="KWP22" s="69"/>
      <c r="KWQ22" s="69"/>
      <c r="KWR22" s="69"/>
      <c r="KWS22" s="69"/>
      <c r="KWT22" s="69"/>
      <c r="KWU22" s="69"/>
      <c r="KWV22" s="69"/>
      <c r="KWW22" s="69"/>
      <c r="KWX22" s="69"/>
      <c r="KWY22" s="69"/>
      <c r="KWZ22" s="69"/>
      <c r="KXA22" s="69"/>
      <c r="KXB22" s="69"/>
      <c r="KXC22" s="69"/>
      <c r="KXD22" s="69"/>
      <c r="KXE22" s="69"/>
      <c r="KXF22" s="69"/>
      <c r="KXG22" s="69"/>
      <c r="KXH22" s="69"/>
      <c r="KXI22" s="69"/>
      <c r="KXJ22" s="69"/>
      <c r="KXK22" s="69"/>
      <c r="KXL22" s="69"/>
      <c r="KXM22" s="69"/>
      <c r="KXN22" s="69"/>
      <c r="KXO22" s="69"/>
      <c r="KXP22" s="69"/>
      <c r="KXQ22" s="69"/>
      <c r="KXR22" s="69"/>
      <c r="KXS22" s="69"/>
      <c r="KXT22" s="69"/>
      <c r="KXU22" s="69"/>
      <c r="KXV22" s="69"/>
      <c r="KXW22" s="69"/>
      <c r="KXX22" s="69"/>
      <c r="KXY22" s="69"/>
      <c r="KXZ22" s="69"/>
      <c r="KYA22" s="69"/>
      <c r="KYB22" s="69"/>
      <c r="KYC22" s="69"/>
      <c r="KYD22" s="69"/>
      <c r="KYE22" s="69"/>
      <c r="KYF22" s="69"/>
      <c r="KYG22" s="69"/>
      <c r="KYH22" s="69"/>
      <c r="KYI22" s="69"/>
      <c r="KYJ22" s="69"/>
      <c r="KYK22" s="69"/>
      <c r="KYL22" s="69"/>
      <c r="KYM22" s="69"/>
      <c r="KYN22" s="69"/>
      <c r="KYO22" s="69"/>
      <c r="KYP22" s="69"/>
      <c r="KYQ22" s="69"/>
      <c r="KYR22" s="69"/>
      <c r="KYS22" s="69"/>
      <c r="KYT22" s="69"/>
      <c r="KYU22" s="69"/>
      <c r="KYV22" s="69"/>
      <c r="KYW22" s="69"/>
      <c r="KYX22" s="69"/>
      <c r="KYY22" s="69"/>
      <c r="KYZ22" s="69"/>
      <c r="KZA22" s="69"/>
      <c r="KZB22" s="69"/>
      <c r="KZC22" s="69"/>
      <c r="KZD22" s="69"/>
      <c r="KZE22" s="69"/>
      <c r="KZF22" s="69"/>
      <c r="KZG22" s="69"/>
      <c r="KZH22" s="69"/>
      <c r="KZI22" s="69"/>
      <c r="KZJ22" s="69"/>
      <c r="KZK22" s="69"/>
      <c r="KZL22" s="69"/>
      <c r="KZM22" s="69"/>
      <c r="KZN22" s="69"/>
      <c r="KZO22" s="69"/>
      <c r="KZP22" s="69"/>
      <c r="KZQ22" s="69"/>
      <c r="KZR22" s="69"/>
      <c r="KZS22" s="69"/>
      <c r="KZT22" s="69"/>
      <c r="KZU22" s="69"/>
      <c r="KZV22" s="69"/>
      <c r="KZW22" s="69"/>
      <c r="KZX22" s="69"/>
      <c r="KZY22" s="69"/>
      <c r="KZZ22" s="69"/>
      <c r="LAA22" s="69"/>
      <c r="LAB22" s="69"/>
      <c r="LAC22" s="69"/>
      <c r="LAD22" s="69"/>
      <c r="LAE22" s="69"/>
      <c r="LAF22" s="69"/>
      <c r="LAG22" s="69"/>
      <c r="LAH22" s="69"/>
      <c r="LAI22" s="69"/>
      <c r="LAJ22" s="69"/>
      <c r="LAK22" s="69"/>
      <c r="LAL22" s="69"/>
      <c r="LAM22" s="69"/>
      <c r="LAN22" s="69"/>
      <c r="LAO22" s="69"/>
      <c r="LAP22" s="69"/>
      <c r="LAQ22" s="69"/>
      <c r="LAR22" s="69"/>
      <c r="LAS22" s="69"/>
      <c r="LAT22" s="69"/>
      <c r="LAU22" s="69"/>
      <c r="LAV22" s="69"/>
      <c r="LAW22" s="69"/>
      <c r="LAX22" s="69"/>
      <c r="LAY22" s="69"/>
      <c r="LAZ22" s="69"/>
      <c r="LBA22" s="69"/>
      <c r="LBB22" s="69"/>
      <c r="LBC22" s="69"/>
      <c r="LBD22" s="69"/>
      <c r="LBE22" s="69"/>
      <c r="LBF22" s="69"/>
      <c r="LBG22" s="69"/>
      <c r="LBH22" s="69"/>
      <c r="LBI22" s="69"/>
      <c r="LBJ22" s="69"/>
      <c r="LBK22" s="69"/>
      <c r="LBL22" s="69"/>
      <c r="LBM22" s="69"/>
      <c r="LBN22" s="69"/>
      <c r="LBO22" s="69"/>
      <c r="LBP22" s="69"/>
      <c r="LBQ22" s="69"/>
      <c r="LBR22" s="69"/>
      <c r="LBS22" s="69"/>
      <c r="LBT22" s="69"/>
      <c r="LBU22" s="69"/>
      <c r="LBV22" s="69"/>
      <c r="LBW22" s="69"/>
      <c r="LBX22" s="69"/>
      <c r="LBY22" s="69"/>
      <c r="LBZ22" s="69"/>
      <c r="LCA22" s="69"/>
      <c r="LCB22" s="69"/>
      <c r="LCC22" s="69"/>
      <c r="LCD22" s="69"/>
      <c r="LCE22" s="69"/>
      <c r="LCF22" s="69"/>
      <c r="LCG22" s="69"/>
      <c r="LCH22" s="69"/>
      <c r="LCI22" s="69"/>
      <c r="LCJ22" s="69"/>
      <c r="LCK22" s="69"/>
      <c r="LCL22" s="69"/>
      <c r="LCM22" s="69"/>
      <c r="LCN22" s="69"/>
      <c r="LCO22" s="69"/>
      <c r="LCP22" s="69"/>
      <c r="LCQ22" s="69"/>
      <c r="LCR22" s="69"/>
      <c r="LCS22" s="69"/>
      <c r="LCT22" s="69"/>
      <c r="LCU22" s="69"/>
      <c r="LCV22" s="69"/>
      <c r="LCW22" s="69"/>
      <c r="LCX22" s="69"/>
      <c r="LCY22" s="69"/>
      <c r="LCZ22" s="69"/>
      <c r="LDA22" s="69"/>
      <c r="LDB22" s="69"/>
      <c r="LDC22" s="69"/>
      <c r="LDD22" s="69"/>
      <c r="LDE22" s="69"/>
      <c r="LDF22" s="69"/>
      <c r="LDG22" s="69"/>
      <c r="LDH22" s="69"/>
      <c r="LDI22" s="69"/>
      <c r="LDJ22" s="69"/>
      <c r="LDK22" s="69"/>
      <c r="LDL22" s="69"/>
      <c r="LDM22" s="69"/>
      <c r="LDN22" s="69"/>
      <c r="LDO22" s="69"/>
      <c r="LDP22" s="69"/>
      <c r="LDQ22" s="69"/>
      <c r="LDR22" s="69"/>
      <c r="LDS22" s="69"/>
      <c r="LDT22" s="69"/>
      <c r="LDU22" s="69"/>
      <c r="LDV22" s="69"/>
      <c r="LDW22" s="69"/>
      <c r="LDX22" s="69"/>
      <c r="LDY22" s="69"/>
      <c r="LDZ22" s="69"/>
      <c r="LEA22" s="69"/>
      <c r="LEB22" s="69"/>
      <c r="LEC22" s="69"/>
      <c r="LED22" s="69"/>
      <c r="LEE22" s="69"/>
      <c r="LEF22" s="69"/>
      <c r="LEG22" s="69"/>
      <c r="LEH22" s="69"/>
      <c r="LEI22" s="69"/>
      <c r="LEJ22" s="69"/>
      <c r="LEK22" s="69"/>
      <c r="LEL22" s="69"/>
      <c r="LEM22" s="69"/>
      <c r="LEN22" s="69"/>
      <c r="LEO22" s="69"/>
      <c r="LEP22" s="69"/>
      <c r="LEQ22" s="69"/>
      <c r="LER22" s="69"/>
      <c r="LES22" s="69"/>
      <c r="LET22" s="69"/>
      <c r="LEU22" s="69"/>
      <c r="LEV22" s="69"/>
      <c r="LEW22" s="69"/>
      <c r="LEX22" s="69"/>
      <c r="LEY22" s="69"/>
      <c r="LEZ22" s="69"/>
      <c r="LFA22" s="69"/>
      <c r="LFB22" s="69"/>
      <c r="LFC22" s="69"/>
      <c r="LFD22" s="69"/>
      <c r="LFE22" s="69"/>
      <c r="LFF22" s="69"/>
      <c r="LFG22" s="69"/>
      <c r="LFH22" s="69"/>
      <c r="LFI22" s="69"/>
      <c r="LFJ22" s="69"/>
      <c r="LFK22" s="69"/>
      <c r="LFL22" s="69"/>
      <c r="LFM22" s="69"/>
      <c r="LFN22" s="69"/>
      <c r="LFO22" s="69"/>
      <c r="LFP22" s="69"/>
      <c r="LFQ22" s="69"/>
      <c r="LFR22" s="69"/>
      <c r="LFS22" s="69"/>
      <c r="LFT22" s="69"/>
      <c r="LFU22" s="69"/>
      <c r="LFV22" s="69"/>
      <c r="LFW22" s="69"/>
      <c r="LFX22" s="69"/>
      <c r="LFY22" s="69"/>
      <c r="LFZ22" s="69"/>
      <c r="LGA22" s="69"/>
      <c r="LGB22" s="69"/>
      <c r="LGC22" s="69"/>
      <c r="LGD22" s="69"/>
      <c r="LGE22" s="69"/>
      <c r="LGF22" s="69"/>
      <c r="LGG22" s="69"/>
      <c r="LGH22" s="69"/>
      <c r="LGI22" s="69"/>
      <c r="LGJ22" s="69"/>
      <c r="LGK22" s="69"/>
      <c r="LGL22" s="69"/>
      <c r="LGM22" s="69"/>
      <c r="LGN22" s="69"/>
      <c r="LGO22" s="69"/>
      <c r="LGP22" s="69"/>
      <c r="LGQ22" s="69"/>
      <c r="LGR22" s="69"/>
      <c r="LGS22" s="69"/>
      <c r="LGT22" s="69"/>
      <c r="LGU22" s="69"/>
      <c r="LGV22" s="69"/>
      <c r="LGW22" s="69"/>
      <c r="LGX22" s="69"/>
      <c r="LGY22" s="69"/>
      <c r="LGZ22" s="69"/>
      <c r="LHA22" s="69"/>
      <c r="LHB22" s="69"/>
      <c r="LHC22" s="69"/>
      <c r="LHD22" s="69"/>
      <c r="LHE22" s="69"/>
      <c r="LHF22" s="69"/>
      <c r="LHG22" s="69"/>
      <c r="LHH22" s="69"/>
      <c r="LHI22" s="69"/>
      <c r="LHJ22" s="69"/>
      <c r="LHK22" s="69"/>
      <c r="LHL22" s="69"/>
      <c r="LHM22" s="69"/>
      <c r="LHN22" s="69"/>
      <c r="LHO22" s="69"/>
      <c r="LHP22" s="69"/>
      <c r="LHQ22" s="69"/>
      <c r="LHR22" s="69"/>
      <c r="LHS22" s="69"/>
      <c r="LHT22" s="69"/>
      <c r="LHU22" s="69"/>
      <c r="LHV22" s="69"/>
      <c r="LHW22" s="69"/>
      <c r="LHX22" s="69"/>
      <c r="LHY22" s="69"/>
      <c r="LHZ22" s="69"/>
      <c r="LIA22" s="69"/>
      <c r="LIB22" s="69"/>
      <c r="LIC22" s="69"/>
      <c r="LID22" s="69"/>
      <c r="LIE22" s="69"/>
      <c r="LIF22" s="69"/>
      <c r="LIG22" s="69"/>
      <c r="LIH22" s="69"/>
      <c r="LII22" s="69"/>
      <c r="LIJ22" s="69"/>
      <c r="LIK22" s="69"/>
      <c r="LIL22" s="69"/>
      <c r="LIM22" s="69"/>
      <c r="LIN22" s="69"/>
      <c r="LIO22" s="69"/>
      <c r="LIP22" s="69"/>
      <c r="LIQ22" s="69"/>
      <c r="LIR22" s="69"/>
      <c r="LIS22" s="69"/>
      <c r="LIT22" s="69"/>
      <c r="LIU22" s="69"/>
      <c r="LIV22" s="69"/>
      <c r="LIW22" s="69"/>
      <c r="LIX22" s="69"/>
      <c r="LIY22" s="69"/>
      <c r="LIZ22" s="69"/>
      <c r="LJA22" s="69"/>
      <c r="LJB22" s="69"/>
      <c r="LJC22" s="69"/>
      <c r="LJD22" s="69"/>
      <c r="LJE22" s="69"/>
      <c r="LJF22" s="69"/>
      <c r="LJG22" s="69"/>
      <c r="LJH22" s="69"/>
      <c r="LJI22" s="69"/>
      <c r="LJJ22" s="69"/>
      <c r="LJK22" s="69"/>
      <c r="LJL22" s="69"/>
      <c r="LJM22" s="69"/>
      <c r="LJN22" s="69"/>
      <c r="LJO22" s="69"/>
      <c r="LJP22" s="69"/>
      <c r="LJQ22" s="69"/>
      <c r="LJR22" s="69"/>
      <c r="LJS22" s="69"/>
      <c r="LJT22" s="69"/>
      <c r="LJU22" s="69"/>
      <c r="LJV22" s="69"/>
      <c r="LJW22" s="69"/>
      <c r="LJX22" s="69"/>
      <c r="LJY22" s="69"/>
      <c r="LJZ22" s="69"/>
      <c r="LKA22" s="69"/>
      <c r="LKB22" s="69"/>
      <c r="LKC22" s="69"/>
      <c r="LKD22" s="69"/>
      <c r="LKE22" s="69"/>
      <c r="LKF22" s="69"/>
      <c r="LKG22" s="69"/>
      <c r="LKH22" s="69"/>
      <c r="LKI22" s="69"/>
      <c r="LKJ22" s="69"/>
      <c r="LKK22" s="69"/>
      <c r="LKL22" s="69"/>
      <c r="LKM22" s="69"/>
      <c r="LKN22" s="69"/>
      <c r="LKO22" s="69"/>
      <c r="LKP22" s="69"/>
      <c r="LKQ22" s="69"/>
      <c r="LKR22" s="69"/>
      <c r="LKS22" s="69"/>
      <c r="LKT22" s="69"/>
      <c r="LKU22" s="69"/>
      <c r="LKV22" s="69"/>
      <c r="LKW22" s="69"/>
      <c r="LKX22" s="69"/>
      <c r="LKY22" s="69"/>
      <c r="LKZ22" s="69"/>
      <c r="LLA22" s="69"/>
      <c r="LLB22" s="69"/>
      <c r="LLC22" s="69"/>
      <c r="LLD22" s="69"/>
      <c r="LLE22" s="69"/>
      <c r="LLF22" s="69"/>
      <c r="LLG22" s="69"/>
      <c r="LLH22" s="69"/>
      <c r="LLI22" s="69"/>
      <c r="LLJ22" s="69"/>
      <c r="LLK22" s="69"/>
      <c r="LLL22" s="69"/>
      <c r="LLM22" s="69"/>
      <c r="LLN22" s="69"/>
      <c r="LLO22" s="69"/>
      <c r="LLP22" s="69"/>
      <c r="LLQ22" s="69"/>
      <c r="LLR22" s="69"/>
      <c r="LLS22" s="69"/>
      <c r="LLT22" s="69"/>
      <c r="LLU22" s="69"/>
      <c r="LLV22" s="69"/>
      <c r="LLW22" s="69"/>
      <c r="LLX22" s="69"/>
      <c r="LLY22" s="69"/>
      <c r="LLZ22" s="69"/>
      <c r="LMA22" s="69"/>
      <c r="LMB22" s="69"/>
      <c r="LMC22" s="69"/>
      <c r="LMD22" s="69"/>
      <c r="LME22" s="69"/>
      <c r="LMF22" s="69"/>
      <c r="LMG22" s="69"/>
      <c r="LMH22" s="69"/>
      <c r="LMI22" s="69"/>
      <c r="LMJ22" s="69"/>
      <c r="LMK22" s="69"/>
      <c r="LML22" s="69"/>
      <c r="LMM22" s="69"/>
      <c r="LMN22" s="69"/>
      <c r="LMO22" s="69"/>
      <c r="LMP22" s="69"/>
      <c r="LMQ22" s="69"/>
      <c r="LMR22" s="69"/>
      <c r="LMS22" s="69"/>
      <c r="LMT22" s="69"/>
      <c r="LMU22" s="69"/>
      <c r="LMV22" s="69"/>
      <c r="LMW22" s="69"/>
      <c r="LMX22" s="69"/>
      <c r="LMY22" s="69"/>
      <c r="LMZ22" s="69"/>
      <c r="LNA22" s="69"/>
      <c r="LNB22" s="69"/>
      <c r="LNC22" s="69"/>
      <c r="LND22" s="69"/>
      <c r="LNE22" s="69"/>
      <c r="LNF22" s="69"/>
      <c r="LNG22" s="69"/>
      <c r="LNH22" s="69"/>
      <c r="LNI22" s="69"/>
      <c r="LNJ22" s="69"/>
      <c r="LNK22" s="69"/>
      <c r="LNL22" s="69"/>
      <c r="LNM22" s="69"/>
      <c r="LNN22" s="69"/>
      <c r="LNO22" s="69"/>
      <c r="LNP22" s="69"/>
      <c r="LNQ22" s="69"/>
      <c r="LNR22" s="69"/>
      <c r="LNS22" s="69"/>
      <c r="LNT22" s="69"/>
      <c r="LNU22" s="69"/>
      <c r="LNV22" s="69"/>
      <c r="LNW22" s="69"/>
      <c r="LNX22" s="69"/>
      <c r="LNY22" s="69"/>
      <c r="LNZ22" s="69"/>
      <c r="LOA22" s="69"/>
      <c r="LOB22" s="69"/>
      <c r="LOC22" s="69"/>
      <c r="LOD22" s="69"/>
      <c r="LOE22" s="69"/>
      <c r="LOF22" s="69"/>
      <c r="LOG22" s="69"/>
      <c r="LOH22" s="69"/>
      <c r="LOI22" s="69"/>
      <c r="LOJ22" s="69"/>
      <c r="LOK22" s="69"/>
      <c r="LOL22" s="69"/>
      <c r="LOM22" s="69"/>
      <c r="LON22" s="69"/>
      <c r="LOO22" s="69"/>
      <c r="LOP22" s="69"/>
      <c r="LOQ22" s="69"/>
      <c r="LOR22" s="69"/>
      <c r="LOS22" s="69"/>
      <c r="LOT22" s="69"/>
      <c r="LOU22" s="69"/>
      <c r="LOV22" s="69"/>
      <c r="LOW22" s="69"/>
      <c r="LOX22" s="69"/>
      <c r="LOY22" s="69"/>
      <c r="LOZ22" s="69"/>
      <c r="LPA22" s="69"/>
      <c r="LPB22" s="69"/>
      <c r="LPC22" s="69"/>
      <c r="LPD22" s="69"/>
      <c r="LPE22" s="69"/>
      <c r="LPF22" s="69"/>
      <c r="LPG22" s="69"/>
      <c r="LPH22" s="69"/>
      <c r="LPI22" s="69"/>
      <c r="LPJ22" s="69"/>
      <c r="LPK22" s="69"/>
      <c r="LPL22" s="69"/>
      <c r="LPM22" s="69"/>
      <c r="LPN22" s="69"/>
      <c r="LPO22" s="69"/>
      <c r="LPP22" s="69"/>
      <c r="LPQ22" s="69"/>
      <c r="LPR22" s="69"/>
      <c r="LPS22" s="69"/>
      <c r="LPT22" s="69"/>
      <c r="LPU22" s="69"/>
      <c r="LPV22" s="69"/>
      <c r="LPW22" s="69"/>
      <c r="LPX22" s="69"/>
      <c r="LPY22" s="69"/>
      <c r="LPZ22" s="69"/>
      <c r="LQA22" s="69"/>
      <c r="LQB22" s="69"/>
      <c r="LQC22" s="69"/>
      <c r="LQD22" s="69"/>
      <c r="LQE22" s="69"/>
      <c r="LQF22" s="69"/>
      <c r="LQG22" s="69"/>
      <c r="LQH22" s="69"/>
      <c r="LQI22" s="69"/>
      <c r="LQJ22" s="69"/>
      <c r="LQK22" s="69"/>
      <c r="LQL22" s="69"/>
      <c r="LQM22" s="69"/>
      <c r="LQN22" s="69"/>
      <c r="LQO22" s="69"/>
      <c r="LQP22" s="69"/>
      <c r="LQQ22" s="69"/>
      <c r="LQR22" s="69"/>
      <c r="LQS22" s="69"/>
      <c r="LQT22" s="69"/>
      <c r="LQU22" s="69"/>
      <c r="LQV22" s="69"/>
      <c r="LQW22" s="69"/>
      <c r="LQX22" s="69"/>
      <c r="LQY22" s="69"/>
      <c r="LQZ22" s="69"/>
      <c r="LRA22" s="69"/>
      <c r="LRB22" s="69"/>
      <c r="LRC22" s="69"/>
      <c r="LRD22" s="69"/>
      <c r="LRE22" s="69"/>
      <c r="LRF22" s="69"/>
      <c r="LRG22" s="69"/>
      <c r="LRH22" s="69"/>
      <c r="LRI22" s="69"/>
      <c r="LRJ22" s="69"/>
      <c r="LRK22" s="69"/>
      <c r="LRL22" s="69"/>
      <c r="LRM22" s="69"/>
      <c r="LRN22" s="69"/>
      <c r="LRO22" s="69"/>
      <c r="LRP22" s="69"/>
      <c r="LRQ22" s="69"/>
      <c r="LRR22" s="69"/>
      <c r="LRS22" s="69"/>
      <c r="LRT22" s="69"/>
      <c r="LRU22" s="69"/>
      <c r="LRV22" s="69"/>
      <c r="LRW22" s="69"/>
      <c r="LRX22" s="69"/>
      <c r="LRY22" s="69"/>
      <c r="LRZ22" s="69"/>
      <c r="LSA22" s="69"/>
      <c r="LSB22" s="69"/>
      <c r="LSC22" s="69"/>
      <c r="LSD22" s="69"/>
      <c r="LSE22" s="69"/>
      <c r="LSF22" s="69"/>
      <c r="LSG22" s="69"/>
      <c r="LSH22" s="69"/>
      <c r="LSI22" s="69"/>
      <c r="LSJ22" s="69"/>
      <c r="LSK22" s="69"/>
      <c r="LSL22" s="69"/>
      <c r="LSM22" s="69"/>
      <c r="LSN22" s="69"/>
      <c r="LSO22" s="69"/>
      <c r="LSP22" s="69"/>
      <c r="LSQ22" s="69"/>
      <c r="LSR22" s="69"/>
      <c r="LSS22" s="69"/>
      <c r="LST22" s="69"/>
      <c r="LSU22" s="69"/>
      <c r="LSV22" s="69"/>
      <c r="LSW22" s="69"/>
      <c r="LSX22" s="69"/>
      <c r="LSY22" s="69"/>
      <c r="LSZ22" s="69"/>
      <c r="LTA22" s="69"/>
      <c r="LTB22" s="69"/>
      <c r="LTC22" s="69"/>
      <c r="LTD22" s="69"/>
      <c r="LTE22" s="69"/>
      <c r="LTF22" s="69"/>
      <c r="LTG22" s="69"/>
      <c r="LTH22" s="69"/>
      <c r="LTI22" s="69"/>
      <c r="LTJ22" s="69"/>
      <c r="LTK22" s="69"/>
      <c r="LTL22" s="69"/>
      <c r="LTM22" s="69"/>
      <c r="LTN22" s="69"/>
      <c r="LTO22" s="69"/>
      <c r="LTP22" s="69"/>
      <c r="LTQ22" s="69"/>
      <c r="LTR22" s="69"/>
      <c r="LTS22" s="69"/>
      <c r="LTT22" s="69"/>
      <c r="LTU22" s="69"/>
      <c r="LTV22" s="69"/>
      <c r="LTW22" s="69"/>
      <c r="LTX22" s="69"/>
      <c r="LTY22" s="69"/>
      <c r="LTZ22" s="69"/>
      <c r="LUA22" s="69"/>
      <c r="LUB22" s="69"/>
      <c r="LUC22" s="69"/>
      <c r="LUD22" s="69"/>
      <c r="LUE22" s="69"/>
      <c r="LUF22" s="69"/>
      <c r="LUG22" s="69"/>
      <c r="LUH22" s="69"/>
      <c r="LUI22" s="69"/>
      <c r="LUJ22" s="69"/>
      <c r="LUK22" s="69"/>
      <c r="LUL22" s="69"/>
      <c r="LUM22" s="69"/>
      <c r="LUN22" s="69"/>
      <c r="LUO22" s="69"/>
      <c r="LUP22" s="69"/>
      <c r="LUQ22" s="69"/>
      <c r="LUR22" s="69"/>
      <c r="LUS22" s="69"/>
      <c r="LUT22" s="69"/>
      <c r="LUU22" s="69"/>
      <c r="LUV22" s="69"/>
      <c r="LUW22" s="69"/>
      <c r="LUX22" s="69"/>
      <c r="LUY22" s="69"/>
      <c r="LUZ22" s="69"/>
      <c r="LVA22" s="69"/>
      <c r="LVB22" s="69"/>
      <c r="LVC22" s="69"/>
      <c r="LVD22" s="69"/>
      <c r="LVE22" s="69"/>
      <c r="LVF22" s="69"/>
      <c r="LVG22" s="69"/>
      <c r="LVH22" s="69"/>
      <c r="LVI22" s="69"/>
      <c r="LVJ22" s="69"/>
      <c r="LVK22" s="69"/>
      <c r="LVL22" s="69"/>
      <c r="LVM22" s="69"/>
      <c r="LVN22" s="69"/>
      <c r="LVO22" s="69"/>
      <c r="LVP22" s="69"/>
      <c r="LVQ22" s="69"/>
      <c r="LVR22" s="69"/>
      <c r="LVS22" s="69"/>
      <c r="LVT22" s="69"/>
      <c r="LVU22" s="69"/>
      <c r="LVV22" s="69"/>
      <c r="LVW22" s="69"/>
      <c r="LVX22" s="69"/>
      <c r="LVY22" s="69"/>
      <c r="LVZ22" s="69"/>
      <c r="LWA22" s="69"/>
      <c r="LWB22" s="69"/>
      <c r="LWC22" s="69"/>
      <c r="LWD22" s="69"/>
      <c r="LWE22" s="69"/>
      <c r="LWF22" s="69"/>
      <c r="LWG22" s="69"/>
      <c r="LWH22" s="69"/>
      <c r="LWI22" s="69"/>
      <c r="LWJ22" s="69"/>
      <c r="LWK22" s="69"/>
      <c r="LWL22" s="69"/>
      <c r="LWM22" s="69"/>
      <c r="LWN22" s="69"/>
      <c r="LWO22" s="69"/>
      <c r="LWP22" s="69"/>
      <c r="LWQ22" s="69"/>
      <c r="LWR22" s="69"/>
      <c r="LWS22" s="69"/>
      <c r="LWT22" s="69"/>
      <c r="LWU22" s="69"/>
      <c r="LWV22" s="69"/>
      <c r="LWW22" s="69"/>
      <c r="LWX22" s="69"/>
      <c r="LWY22" s="69"/>
      <c r="LWZ22" s="69"/>
      <c r="LXA22" s="69"/>
      <c r="LXB22" s="69"/>
      <c r="LXC22" s="69"/>
      <c r="LXD22" s="69"/>
      <c r="LXE22" s="69"/>
      <c r="LXF22" s="69"/>
      <c r="LXG22" s="69"/>
      <c r="LXH22" s="69"/>
      <c r="LXI22" s="69"/>
      <c r="LXJ22" s="69"/>
      <c r="LXK22" s="69"/>
      <c r="LXL22" s="69"/>
      <c r="LXM22" s="69"/>
      <c r="LXN22" s="69"/>
      <c r="LXO22" s="69"/>
      <c r="LXP22" s="69"/>
      <c r="LXQ22" s="69"/>
      <c r="LXR22" s="69"/>
      <c r="LXS22" s="69"/>
      <c r="LXT22" s="69"/>
      <c r="LXU22" s="69"/>
      <c r="LXV22" s="69"/>
      <c r="LXW22" s="69"/>
      <c r="LXX22" s="69"/>
      <c r="LXY22" s="69"/>
      <c r="LXZ22" s="69"/>
      <c r="LYA22" s="69"/>
      <c r="LYB22" s="69"/>
      <c r="LYC22" s="69"/>
      <c r="LYD22" s="69"/>
      <c r="LYE22" s="69"/>
      <c r="LYF22" s="69"/>
      <c r="LYG22" s="69"/>
      <c r="LYH22" s="69"/>
      <c r="LYI22" s="69"/>
      <c r="LYJ22" s="69"/>
      <c r="LYK22" s="69"/>
      <c r="LYL22" s="69"/>
      <c r="LYM22" s="69"/>
      <c r="LYN22" s="69"/>
      <c r="LYO22" s="69"/>
      <c r="LYP22" s="69"/>
      <c r="LYQ22" s="69"/>
      <c r="LYR22" s="69"/>
      <c r="LYS22" s="69"/>
      <c r="LYT22" s="69"/>
      <c r="LYU22" s="69"/>
      <c r="LYV22" s="69"/>
      <c r="LYW22" s="69"/>
      <c r="LYX22" s="69"/>
      <c r="LYY22" s="69"/>
      <c r="LYZ22" s="69"/>
      <c r="LZA22" s="69"/>
      <c r="LZB22" s="69"/>
      <c r="LZC22" s="69"/>
      <c r="LZD22" s="69"/>
      <c r="LZE22" s="69"/>
      <c r="LZF22" s="69"/>
      <c r="LZG22" s="69"/>
      <c r="LZH22" s="69"/>
      <c r="LZI22" s="69"/>
      <c r="LZJ22" s="69"/>
      <c r="LZK22" s="69"/>
      <c r="LZL22" s="69"/>
      <c r="LZM22" s="69"/>
      <c r="LZN22" s="69"/>
      <c r="LZO22" s="69"/>
      <c r="LZP22" s="69"/>
      <c r="LZQ22" s="69"/>
      <c r="LZR22" s="69"/>
      <c r="LZS22" s="69"/>
      <c r="LZT22" s="69"/>
      <c r="LZU22" s="69"/>
      <c r="LZV22" s="69"/>
      <c r="LZW22" s="69"/>
      <c r="LZX22" s="69"/>
      <c r="LZY22" s="69"/>
      <c r="LZZ22" s="69"/>
      <c r="MAA22" s="69"/>
      <c r="MAB22" s="69"/>
      <c r="MAC22" s="69"/>
      <c r="MAD22" s="69"/>
      <c r="MAE22" s="69"/>
      <c r="MAF22" s="69"/>
      <c r="MAG22" s="69"/>
      <c r="MAH22" s="69"/>
      <c r="MAI22" s="69"/>
      <c r="MAJ22" s="69"/>
      <c r="MAK22" s="69"/>
      <c r="MAL22" s="69"/>
      <c r="MAM22" s="69"/>
      <c r="MAN22" s="69"/>
      <c r="MAO22" s="69"/>
      <c r="MAP22" s="69"/>
      <c r="MAQ22" s="69"/>
      <c r="MAR22" s="69"/>
      <c r="MAS22" s="69"/>
      <c r="MAT22" s="69"/>
      <c r="MAU22" s="69"/>
      <c r="MAV22" s="69"/>
      <c r="MAW22" s="69"/>
      <c r="MAX22" s="69"/>
      <c r="MAY22" s="69"/>
      <c r="MAZ22" s="69"/>
      <c r="MBA22" s="69"/>
      <c r="MBB22" s="69"/>
      <c r="MBC22" s="69"/>
      <c r="MBD22" s="69"/>
      <c r="MBE22" s="69"/>
      <c r="MBF22" s="69"/>
      <c r="MBG22" s="69"/>
      <c r="MBH22" s="69"/>
      <c r="MBI22" s="69"/>
      <c r="MBJ22" s="69"/>
      <c r="MBK22" s="69"/>
      <c r="MBL22" s="69"/>
      <c r="MBM22" s="69"/>
      <c r="MBN22" s="69"/>
      <c r="MBO22" s="69"/>
      <c r="MBP22" s="69"/>
      <c r="MBQ22" s="69"/>
      <c r="MBR22" s="69"/>
      <c r="MBS22" s="69"/>
      <c r="MBT22" s="69"/>
      <c r="MBU22" s="69"/>
      <c r="MBV22" s="69"/>
      <c r="MBW22" s="69"/>
      <c r="MBX22" s="69"/>
      <c r="MBY22" s="69"/>
      <c r="MBZ22" s="69"/>
      <c r="MCA22" s="69"/>
      <c r="MCB22" s="69"/>
      <c r="MCC22" s="69"/>
      <c r="MCD22" s="69"/>
      <c r="MCE22" s="69"/>
      <c r="MCF22" s="69"/>
      <c r="MCG22" s="69"/>
      <c r="MCH22" s="69"/>
      <c r="MCI22" s="69"/>
      <c r="MCJ22" s="69"/>
      <c r="MCK22" s="69"/>
      <c r="MCL22" s="69"/>
      <c r="MCM22" s="69"/>
      <c r="MCN22" s="69"/>
      <c r="MCO22" s="69"/>
      <c r="MCP22" s="69"/>
      <c r="MCQ22" s="69"/>
      <c r="MCR22" s="69"/>
      <c r="MCS22" s="69"/>
      <c r="MCT22" s="69"/>
      <c r="MCU22" s="69"/>
      <c r="MCV22" s="69"/>
      <c r="MCW22" s="69"/>
      <c r="MCX22" s="69"/>
      <c r="MCY22" s="69"/>
      <c r="MCZ22" s="69"/>
      <c r="MDA22" s="69"/>
      <c r="MDB22" s="69"/>
      <c r="MDC22" s="69"/>
      <c r="MDD22" s="69"/>
      <c r="MDE22" s="69"/>
      <c r="MDF22" s="69"/>
      <c r="MDG22" s="69"/>
      <c r="MDH22" s="69"/>
      <c r="MDI22" s="69"/>
      <c r="MDJ22" s="69"/>
      <c r="MDK22" s="69"/>
      <c r="MDL22" s="69"/>
      <c r="MDM22" s="69"/>
      <c r="MDN22" s="69"/>
      <c r="MDO22" s="69"/>
      <c r="MDP22" s="69"/>
      <c r="MDQ22" s="69"/>
      <c r="MDR22" s="69"/>
      <c r="MDS22" s="69"/>
      <c r="MDT22" s="69"/>
      <c r="MDU22" s="69"/>
      <c r="MDV22" s="69"/>
      <c r="MDW22" s="69"/>
      <c r="MDX22" s="69"/>
      <c r="MDY22" s="69"/>
      <c r="MDZ22" s="69"/>
      <c r="MEA22" s="69"/>
      <c r="MEB22" s="69"/>
      <c r="MEC22" s="69"/>
      <c r="MED22" s="69"/>
      <c r="MEE22" s="69"/>
      <c r="MEF22" s="69"/>
      <c r="MEG22" s="69"/>
      <c r="MEH22" s="69"/>
      <c r="MEI22" s="69"/>
      <c r="MEJ22" s="69"/>
      <c r="MEK22" s="69"/>
      <c r="MEL22" s="69"/>
      <c r="MEM22" s="69"/>
      <c r="MEN22" s="69"/>
      <c r="MEO22" s="69"/>
      <c r="MEP22" s="69"/>
      <c r="MEQ22" s="69"/>
      <c r="MER22" s="69"/>
      <c r="MES22" s="69"/>
      <c r="MET22" s="69"/>
      <c r="MEU22" s="69"/>
      <c r="MEV22" s="69"/>
      <c r="MEW22" s="69"/>
      <c r="MEX22" s="69"/>
      <c r="MEY22" s="69"/>
      <c r="MEZ22" s="69"/>
      <c r="MFA22" s="69"/>
      <c r="MFB22" s="69"/>
      <c r="MFC22" s="69"/>
      <c r="MFD22" s="69"/>
      <c r="MFE22" s="69"/>
      <c r="MFF22" s="69"/>
      <c r="MFG22" s="69"/>
      <c r="MFH22" s="69"/>
      <c r="MFI22" s="69"/>
      <c r="MFJ22" s="69"/>
      <c r="MFK22" s="69"/>
      <c r="MFL22" s="69"/>
      <c r="MFM22" s="69"/>
      <c r="MFN22" s="69"/>
      <c r="MFO22" s="69"/>
      <c r="MFP22" s="69"/>
      <c r="MFQ22" s="69"/>
      <c r="MFR22" s="69"/>
      <c r="MFS22" s="69"/>
      <c r="MFT22" s="69"/>
      <c r="MFU22" s="69"/>
      <c r="MFV22" s="69"/>
      <c r="MFW22" s="69"/>
      <c r="MFX22" s="69"/>
      <c r="MFY22" s="69"/>
      <c r="MFZ22" s="69"/>
      <c r="MGA22" s="69"/>
      <c r="MGB22" s="69"/>
      <c r="MGC22" s="69"/>
      <c r="MGD22" s="69"/>
      <c r="MGE22" s="69"/>
      <c r="MGF22" s="69"/>
      <c r="MGG22" s="69"/>
      <c r="MGH22" s="69"/>
      <c r="MGI22" s="69"/>
      <c r="MGJ22" s="69"/>
      <c r="MGK22" s="69"/>
      <c r="MGL22" s="69"/>
      <c r="MGM22" s="69"/>
      <c r="MGN22" s="69"/>
      <c r="MGO22" s="69"/>
      <c r="MGP22" s="69"/>
      <c r="MGQ22" s="69"/>
      <c r="MGR22" s="69"/>
      <c r="MGS22" s="69"/>
      <c r="MGT22" s="69"/>
      <c r="MGU22" s="69"/>
      <c r="MGV22" s="69"/>
      <c r="MGW22" s="69"/>
      <c r="MGX22" s="69"/>
      <c r="MGY22" s="69"/>
      <c r="MGZ22" s="69"/>
      <c r="MHA22" s="69"/>
      <c r="MHB22" s="69"/>
      <c r="MHC22" s="69"/>
      <c r="MHD22" s="69"/>
      <c r="MHE22" s="69"/>
      <c r="MHF22" s="69"/>
      <c r="MHG22" s="69"/>
      <c r="MHH22" s="69"/>
      <c r="MHI22" s="69"/>
      <c r="MHJ22" s="69"/>
      <c r="MHK22" s="69"/>
      <c r="MHL22" s="69"/>
      <c r="MHM22" s="69"/>
      <c r="MHN22" s="69"/>
      <c r="MHO22" s="69"/>
      <c r="MHP22" s="69"/>
      <c r="MHQ22" s="69"/>
      <c r="MHR22" s="69"/>
      <c r="MHS22" s="69"/>
      <c r="MHT22" s="69"/>
      <c r="MHU22" s="69"/>
      <c r="MHV22" s="69"/>
      <c r="MHW22" s="69"/>
      <c r="MHX22" s="69"/>
      <c r="MHY22" s="69"/>
      <c r="MHZ22" s="69"/>
      <c r="MIA22" s="69"/>
      <c r="MIB22" s="69"/>
      <c r="MIC22" s="69"/>
      <c r="MID22" s="69"/>
      <c r="MIE22" s="69"/>
      <c r="MIF22" s="69"/>
      <c r="MIG22" s="69"/>
      <c r="MIH22" s="69"/>
      <c r="MII22" s="69"/>
      <c r="MIJ22" s="69"/>
      <c r="MIK22" s="69"/>
      <c r="MIL22" s="69"/>
      <c r="MIM22" s="69"/>
      <c r="MIN22" s="69"/>
      <c r="MIO22" s="69"/>
      <c r="MIP22" s="69"/>
      <c r="MIQ22" s="69"/>
      <c r="MIR22" s="69"/>
      <c r="MIS22" s="69"/>
      <c r="MIT22" s="69"/>
      <c r="MIU22" s="69"/>
      <c r="MIV22" s="69"/>
      <c r="MIW22" s="69"/>
      <c r="MIX22" s="69"/>
      <c r="MIY22" s="69"/>
      <c r="MIZ22" s="69"/>
      <c r="MJA22" s="69"/>
      <c r="MJB22" s="69"/>
      <c r="MJC22" s="69"/>
      <c r="MJD22" s="69"/>
      <c r="MJE22" s="69"/>
      <c r="MJF22" s="69"/>
      <c r="MJG22" s="69"/>
      <c r="MJH22" s="69"/>
      <c r="MJI22" s="69"/>
      <c r="MJJ22" s="69"/>
      <c r="MJK22" s="69"/>
      <c r="MJL22" s="69"/>
      <c r="MJM22" s="69"/>
      <c r="MJN22" s="69"/>
      <c r="MJO22" s="69"/>
      <c r="MJP22" s="69"/>
      <c r="MJQ22" s="69"/>
      <c r="MJR22" s="69"/>
      <c r="MJS22" s="69"/>
      <c r="MJT22" s="69"/>
      <c r="MJU22" s="69"/>
      <c r="MJV22" s="69"/>
      <c r="MJW22" s="69"/>
      <c r="MJX22" s="69"/>
      <c r="MJY22" s="69"/>
      <c r="MJZ22" s="69"/>
      <c r="MKA22" s="69"/>
      <c r="MKB22" s="69"/>
      <c r="MKC22" s="69"/>
      <c r="MKD22" s="69"/>
      <c r="MKE22" s="69"/>
      <c r="MKF22" s="69"/>
      <c r="MKG22" s="69"/>
      <c r="MKH22" s="69"/>
      <c r="MKI22" s="69"/>
      <c r="MKJ22" s="69"/>
      <c r="MKK22" s="69"/>
      <c r="MKL22" s="69"/>
      <c r="MKM22" s="69"/>
      <c r="MKN22" s="69"/>
      <c r="MKO22" s="69"/>
      <c r="MKP22" s="69"/>
      <c r="MKQ22" s="69"/>
      <c r="MKR22" s="69"/>
      <c r="MKS22" s="69"/>
      <c r="MKT22" s="69"/>
      <c r="MKU22" s="69"/>
      <c r="MKV22" s="69"/>
      <c r="MKW22" s="69"/>
      <c r="MKX22" s="69"/>
      <c r="MKY22" s="69"/>
      <c r="MKZ22" s="69"/>
      <c r="MLA22" s="69"/>
      <c r="MLB22" s="69"/>
      <c r="MLC22" s="69"/>
      <c r="MLD22" s="69"/>
      <c r="MLE22" s="69"/>
      <c r="MLF22" s="69"/>
      <c r="MLG22" s="69"/>
      <c r="MLH22" s="69"/>
      <c r="MLI22" s="69"/>
      <c r="MLJ22" s="69"/>
      <c r="MLK22" s="69"/>
      <c r="MLL22" s="69"/>
      <c r="MLM22" s="69"/>
      <c r="MLN22" s="69"/>
      <c r="MLO22" s="69"/>
      <c r="MLP22" s="69"/>
      <c r="MLQ22" s="69"/>
      <c r="MLR22" s="69"/>
      <c r="MLS22" s="69"/>
      <c r="MLT22" s="69"/>
      <c r="MLU22" s="69"/>
      <c r="MLV22" s="69"/>
      <c r="MLW22" s="69"/>
      <c r="MLX22" s="69"/>
      <c r="MLY22" s="69"/>
      <c r="MLZ22" s="69"/>
      <c r="MMA22" s="69"/>
      <c r="MMB22" s="69"/>
      <c r="MMC22" s="69"/>
      <c r="MMD22" s="69"/>
      <c r="MME22" s="69"/>
      <c r="MMF22" s="69"/>
      <c r="MMG22" s="69"/>
      <c r="MMH22" s="69"/>
      <c r="MMI22" s="69"/>
      <c r="MMJ22" s="69"/>
      <c r="MMK22" s="69"/>
      <c r="MML22" s="69"/>
      <c r="MMM22" s="69"/>
      <c r="MMN22" s="69"/>
      <c r="MMO22" s="69"/>
      <c r="MMP22" s="69"/>
      <c r="MMQ22" s="69"/>
      <c r="MMR22" s="69"/>
      <c r="MMS22" s="69"/>
      <c r="MMT22" s="69"/>
      <c r="MMU22" s="69"/>
      <c r="MMV22" s="69"/>
      <c r="MMW22" s="69"/>
      <c r="MMX22" s="69"/>
      <c r="MMY22" s="69"/>
      <c r="MMZ22" s="69"/>
      <c r="MNA22" s="69"/>
      <c r="MNB22" s="69"/>
      <c r="MNC22" s="69"/>
      <c r="MND22" s="69"/>
      <c r="MNE22" s="69"/>
      <c r="MNF22" s="69"/>
      <c r="MNG22" s="69"/>
      <c r="MNH22" s="69"/>
      <c r="MNI22" s="69"/>
      <c r="MNJ22" s="69"/>
      <c r="MNK22" s="69"/>
      <c r="MNL22" s="69"/>
      <c r="MNM22" s="69"/>
      <c r="MNN22" s="69"/>
      <c r="MNO22" s="69"/>
      <c r="MNP22" s="69"/>
      <c r="MNQ22" s="69"/>
      <c r="MNR22" s="69"/>
      <c r="MNS22" s="69"/>
      <c r="MNT22" s="69"/>
      <c r="MNU22" s="69"/>
      <c r="MNV22" s="69"/>
      <c r="MNW22" s="69"/>
      <c r="MNX22" s="69"/>
      <c r="MNY22" s="69"/>
      <c r="MNZ22" s="69"/>
      <c r="MOA22" s="69"/>
      <c r="MOB22" s="69"/>
      <c r="MOC22" s="69"/>
      <c r="MOD22" s="69"/>
      <c r="MOE22" s="69"/>
      <c r="MOF22" s="69"/>
      <c r="MOG22" s="69"/>
      <c r="MOH22" s="69"/>
      <c r="MOI22" s="69"/>
      <c r="MOJ22" s="69"/>
      <c r="MOK22" s="69"/>
      <c r="MOL22" s="69"/>
      <c r="MOM22" s="69"/>
      <c r="MON22" s="69"/>
      <c r="MOO22" s="69"/>
      <c r="MOP22" s="69"/>
      <c r="MOQ22" s="69"/>
      <c r="MOR22" s="69"/>
      <c r="MOS22" s="69"/>
      <c r="MOT22" s="69"/>
      <c r="MOU22" s="69"/>
      <c r="MOV22" s="69"/>
      <c r="MOW22" s="69"/>
      <c r="MOX22" s="69"/>
      <c r="MOY22" s="69"/>
      <c r="MOZ22" s="69"/>
      <c r="MPA22" s="69"/>
      <c r="MPB22" s="69"/>
      <c r="MPC22" s="69"/>
      <c r="MPD22" s="69"/>
      <c r="MPE22" s="69"/>
      <c r="MPF22" s="69"/>
      <c r="MPG22" s="69"/>
      <c r="MPH22" s="69"/>
      <c r="MPI22" s="69"/>
      <c r="MPJ22" s="69"/>
      <c r="MPK22" s="69"/>
      <c r="MPL22" s="69"/>
      <c r="MPM22" s="69"/>
      <c r="MPN22" s="69"/>
      <c r="MPO22" s="69"/>
      <c r="MPP22" s="69"/>
      <c r="MPQ22" s="69"/>
      <c r="MPR22" s="69"/>
      <c r="MPS22" s="69"/>
      <c r="MPT22" s="69"/>
      <c r="MPU22" s="69"/>
      <c r="MPV22" s="69"/>
      <c r="MPW22" s="69"/>
      <c r="MPX22" s="69"/>
      <c r="MPY22" s="69"/>
      <c r="MPZ22" s="69"/>
      <c r="MQA22" s="69"/>
      <c r="MQB22" s="69"/>
      <c r="MQC22" s="69"/>
      <c r="MQD22" s="69"/>
      <c r="MQE22" s="69"/>
      <c r="MQF22" s="69"/>
      <c r="MQG22" s="69"/>
      <c r="MQH22" s="69"/>
      <c r="MQI22" s="69"/>
      <c r="MQJ22" s="69"/>
      <c r="MQK22" s="69"/>
      <c r="MQL22" s="69"/>
      <c r="MQM22" s="69"/>
      <c r="MQN22" s="69"/>
      <c r="MQO22" s="69"/>
      <c r="MQP22" s="69"/>
      <c r="MQQ22" s="69"/>
      <c r="MQR22" s="69"/>
      <c r="MQS22" s="69"/>
      <c r="MQT22" s="69"/>
      <c r="MQU22" s="69"/>
      <c r="MQV22" s="69"/>
      <c r="MQW22" s="69"/>
      <c r="MQX22" s="69"/>
      <c r="MQY22" s="69"/>
      <c r="MQZ22" s="69"/>
      <c r="MRA22" s="69"/>
      <c r="MRB22" s="69"/>
      <c r="MRC22" s="69"/>
      <c r="MRD22" s="69"/>
      <c r="MRE22" s="69"/>
      <c r="MRF22" s="69"/>
      <c r="MRG22" s="69"/>
      <c r="MRH22" s="69"/>
      <c r="MRI22" s="69"/>
      <c r="MRJ22" s="69"/>
      <c r="MRK22" s="69"/>
      <c r="MRL22" s="69"/>
      <c r="MRM22" s="69"/>
      <c r="MRN22" s="69"/>
      <c r="MRO22" s="69"/>
      <c r="MRP22" s="69"/>
      <c r="MRQ22" s="69"/>
      <c r="MRR22" s="69"/>
      <c r="MRS22" s="69"/>
      <c r="MRT22" s="69"/>
      <c r="MRU22" s="69"/>
      <c r="MRV22" s="69"/>
      <c r="MRW22" s="69"/>
      <c r="MRX22" s="69"/>
      <c r="MRY22" s="69"/>
      <c r="MRZ22" s="69"/>
      <c r="MSA22" s="69"/>
      <c r="MSB22" s="69"/>
      <c r="MSC22" s="69"/>
      <c r="MSD22" s="69"/>
      <c r="MSE22" s="69"/>
      <c r="MSF22" s="69"/>
      <c r="MSG22" s="69"/>
      <c r="MSH22" s="69"/>
      <c r="MSI22" s="69"/>
      <c r="MSJ22" s="69"/>
      <c r="MSK22" s="69"/>
      <c r="MSL22" s="69"/>
      <c r="MSM22" s="69"/>
      <c r="MSN22" s="69"/>
      <c r="MSO22" s="69"/>
      <c r="MSP22" s="69"/>
      <c r="MSQ22" s="69"/>
      <c r="MSR22" s="69"/>
      <c r="MSS22" s="69"/>
      <c r="MST22" s="69"/>
      <c r="MSU22" s="69"/>
      <c r="MSV22" s="69"/>
      <c r="MSW22" s="69"/>
      <c r="MSX22" s="69"/>
      <c r="MSY22" s="69"/>
      <c r="MSZ22" s="69"/>
      <c r="MTA22" s="69"/>
      <c r="MTB22" s="69"/>
      <c r="MTC22" s="69"/>
      <c r="MTD22" s="69"/>
      <c r="MTE22" s="69"/>
      <c r="MTF22" s="69"/>
      <c r="MTG22" s="69"/>
      <c r="MTH22" s="69"/>
      <c r="MTI22" s="69"/>
      <c r="MTJ22" s="69"/>
      <c r="MTK22" s="69"/>
      <c r="MTL22" s="69"/>
      <c r="MTM22" s="69"/>
      <c r="MTN22" s="69"/>
      <c r="MTO22" s="69"/>
      <c r="MTP22" s="69"/>
      <c r="MTQ22" s="69"/>
      <c r="MTR22" s="69"/>
      <c r="MTS22" s="69"/>
      <c r="MTT22" s="69"/>
      <c r="MTU22" s="69"/>
      <c r="MTV22" s="69"/>
      <c r="MTW22" s="69"/>
      <c r="MTX22" s="69"/>
      <c r="MTY22" s="69"/>
      <c r="MTZ22" s="69"/>
      <c r="MUA22" s="69"/>
      <c r="MUB22" s="69"/>
      <c r="MUC22" s="69"/>
      <c r="MUD22" s="69"/>
      <c r="MUE22" s="69"/>
      <c r="MUF22" s="69"/>
      <c r="MUG22" s="69"/>
      <c r="MUH22" s="69"/>
      <c r="MUI22" s="69"/>
      <c r="MUJ22" s="69"/>
      <c r="MUK22" s="69"/>
      <c r="MUL22" s="69"/>
      <c r="MUM22" s="69"/>
      <c r="MUN22" s="69"/>
      <c r="MUO22" s="69"/>
      <c r="MUP22" s="69"/>
      <c r="MUQ22" s="69"/>
      <c r="MUR22" s="69"/>
      <c r="MUS22" s="69"/>
      <c r="MUT22" s="69"/>
      <c r="MUU22" s="69"/>
      <c r="MUV22" s="69"/>
      <c r="MUW22" s="69"/>
      <c r="MUX22" s="69"/>
      <c r="MUY22" s="69"/>
      <c r="MUZ22" s="69"/>
      <c r="MVA22" s="69"/>
      <c r="MVB22" s="69"/>
      <c r="MVC22" s="69"/>
      <c r="MVD22" s="69"/>
      <c r="MVE22" s="69"/>
      <c r="MVF22" s="69"/>
      <c r="MVG22" s="69"/>
      <c r="MVH22" s="69"/>
      <c r="MVI22" s="69"/>
      <c r="MVJ22" s="69"/>
      <c r="MVK22" s="69"/>
      <c r="MVL22" s="69"/>
      <c r="MVM22" s="69"/>
      <c r="MVN22" s="69"/>
      <c r="MVO22" s="69"/>
      <c r="MVP22" s="69"/>
      <c r="MVQ22" s="69"/>
      <c r="MVR22" s="69"/>
      <c r="MVS22" s="69"/>
      <c r="MVT22" s="69"/>
      <c r="MVU22" s="69"/>
      <c r="MVV22" s="69"/>
      <c r="MVW22" s="69"/>
      <c r="MVX22" s="69"/>
      <c r="MVY22" s="69"/>
      <c r="MVZ22" s="69"/>
      <c r="MWA22" s="69"/>
      <c r="MWB22" s="69"/>
      <c r="MWC22" s="69"/>
      <c r="MWD22" s="69"/>
      <c r="MWE22" s="69"/>
      <c r="MWF22" s="69"/>
      <c r="MWG22" s="69"/>
      <c r="MWH22" s="69"/>
      <c r="MWI22" s="69"/>
      <c r="MWJ22" s="69"/>
      <c r="MWK22" s="69"/>
      <c r="MWL22" s="69"/>
      <c r="MWM22" s="69"/>
      <c r="MWN22" s="69"/>
      <c r="MWO22" s="69"/>
      <c r="MWP22" s="69"/>
      <c r="MWQ22" s="69"/>
      <c r="MWR22" s="69"/>
      <c r="MWS22" s="69"/>
      <c r="MWT22" s="69"/>
      <c r="MWU22" s="69"/>
      <c r="MWV22" s="69"/>
      <c r="MWW22" s="69"/>
      <c r="MWX22" s="69"/>
      <c r="MWY22" s="69"/>
      <c r="MWZ22" s="69"/>
      <c r="MXA22" s="69"/>
      <c r="MXB22" s="69"/>
      <c r="MXC22" s="69"/>
      <c r="MXD22" s="69"/>
      <c r="MXE22" s="69"/>
      <c r="MXF22" s="69"/>
      <c r="MXG22" s="69"/>
      <c r="MXH22" s="69"/>
      <c r="MXI22" s="69"/>
      <c r="MXJ22" s="69"/>
      <c r="MXK22" s="69"/>
      <c r="MXL22" s="69"/>
      <c r="MXM22" s="69"/>
      <c r="MXN22" s="69"/>
      <c r="MXO22" s="69"/>
      <c r="MXP22" s="69"/>
      <c r="MXQ22" s="69"/>
      <c r="MXR22" s="69"/>
      <c r="MXS22" s="69"/>
      <c r="MXT22" s="69"/>
      <c r="MXU22" s="69"/>
      <c r="MXV22" s="69"/>
      <c r="MXW22" s="69"/>
      <c r="MXX22" s="69"/>
      <c r="MXY22" s="69"/>
      <c r="MXZ22" s="69"/>
      <c r="MYA22" s="69"/>
      <c r="MYB22" s="69"/>
      <c r="MYC22" s="69"/>
      <c r="MYD22" s="69"/>
      <c r="MYE22" s="69"/>
      <c r="MYF22" s="69"/>
      <c r="MYG22" s="69"/>
      <c r="MYH22" s="69"/>
      <c r="MYI22" s="69"/>
      <c r="MYJ22" s="69"/>
      <c r="MYK22" s="69"/>
      <c r="MYL22" s="69"/>
      <c r="MYM22" s="69"/>
      <c r="MYN22" s="69"/>
      <c r="MYO22" s="69"/>
      <c r="MYP22" s="69"/>
      <c r="MYQ22" s="69"/>
      <c r="MYR22" s="69"/>
      <c r="MYS22" s="69"/>
      <c r="MYT22" s="69"/>
      <c r="MYU22" s="69"/>
      <c r="MYV22" s="69"/>
      <c r="MYW22" s="69"/>
      <c r="MYX22" s="69"/>
      <c r="MYY22" s="69"/>
      <c r="MYZ22" s="69"/>
      <c r="MZA22" s="69"/>
      <c r="MZB22" s="69"/>
      <c r="MZC22" s="69"/>
      <c r="MZD22" s="69"/>
      <c r="MZE22" s="69"/>
      <c r="MZF22" s="69"/>
      <c r="MZG22" s="69"/>
      <c r="MZH22" s="69"/>
      <c r="MZI22" s="69"/>
      <c r="MZJ22" s="69"/>
      <c r="MZK22" s="69"/>
      <c r="MZL22" s="69"/>
      <c r="MZM22" s="69"/>
      <c r="MZN22" s="69"/>
      <c r="MZO22" s="69"/>
      <c r="MZP22" s="69"/>
      <c r="MZQ22" s="69"/>
      <c r="MZR22" s="69"/>
      <c r="MZS22" s="69"/>
      <c r="MZT22" s="69"/>
      <c r="MZU22" s="69"/>
      <c r="MZV22" s="69"/>
      <c r="MZW22" s="69"/>
      <c r="MZX22" s="69"/>
      <c r="MZY22" s="69"/>
      <c r="MZZ22" s="69"/>
      <c r="NAA22" s="69"/>
      <c r="NAB22" s="69"/>
      <c r="NAC22" s="69"/>
      <c r="NAD22" s="69"/>
      <c r="NAE22" s="69"/>
      <c r="NAF22" s="69"/>
      <c r="NAG22" s="69"/>
      <c r="NAH22" s="69"/>
      <c r="NAI22" s="69"/>
      <c r="NAJ22" s="69"/>
      <c r="NAK22" s="69"/>
      <c r="NAL22" s="69"/>
      <c r="NAM22" s="69"/>
      <c r="NAN22" s="69"/>
      <c r="NAO22" s="69"/>
      <c r="NAP22" s="69"/>
      <c r="NAQ22" s="69"/>
      <c r="NAR22" s="69"/>
      <c r="NAS22" s="69"/>
      <c r="NAT22" s="69"/>
      <c r="NAU22" s="69"/>
      <c r="NAV22" s="69"/>
      <c r="NAW22" s="69"/>
      <c r="NAX22" s="69"/>
      <c r="NAY22" s="69"/>
      <c r="NAZ22" s="69"/>
      <c r="NBA22" s="69"/>
      <c r="NBB22" s="69"/>
      <c r="NBC22" s="69"/>
      <c r="NBD22" s="69"/>
      <c r="NBE22" s="69"/>
      <c r="NBF22" s="69"/>
      <c r="NBG22" s="69"/>
      <c r="NBH22" s="69"/>
      <c r="NBI22" s="69"/>
      <c r="NBJ22" s="69"/>
      <c r="NBK22" s="69"/>
      <c r="NBL22" s="69"/>
      <c r="NBM22" s="69"/>
      <c r="NBN22" s="69"/>
      <c r="NBO22" s="69"/>
      <c r="NBP22" s="69"/>
      <c r="NBQ22" s="69"/>
      <c r="NBR22" s="69"/>
      <c r="NBS22" s="69"/>
      <c r="NBT22" s="69"/>
      <c r="NBU22" s="69"/>
      <c r="NBV22" s="69"/>
      <c r="NBW22" s="69"/>
      <c r="NBX22" s="69"/>
      <c r="NBY22" s="69"/>
      <c r="NBZ22" s="69"/>
      <c r="NCA22" s="69"/>
      <c r="NCB22" s="69"/>
      <c r="NCC22" s="69"/>
      <c r="NCD22" s="69"/>
      <c r="NCE22" s="69"/>
      <c r="NCF22" s="69"/>
      <c r="NCG22" s="69"/>
      <c r="NCH22" s="69"/>
      <c r="NCI22" s="69"/>
      <c r="NCJ22" s="69"/>
      <c r="NCK22" s="69"/>
      <c r="NCL22" s="69"/>
      <c r="NCM22" s="69"/>
      <c r="NCN22" s="69"/>
      <c r="NCO22" s="69"/>
      <c r="NCP22" s="69"/>
      <c r="NCQ22" s="69"/>
      <c r="NCR22" s="69"/>
      <c r="NCS22" s="69"/>
      <c r="NCT22" s="69"/>
      <c r="NCU22" s="69"/>
      <c r="NCV22" s="69"/>
      <c r="NCW22" s="69"/>
      <c r="NCX22" s="69"/>
      <c r="NCY22" s="69"/>
      <c r="NCZ22" s="69"/>
      <c r="NDA22" s="69"/>
      <c r="NDB22" s="69"/>
      <c r="NDC22" s="69"/>
      <c r="NDD22" s="69"/>
      <c r="NDE22" s="69"/>
      <c r="NDF22" s="69"/>
      <c r="NDG22" s="69"/>
      <c r="NDH22" s="69"/>
      <c r="NDI22" s="69"/>
      <c r="NDJ22" s="69"/>
      <c r="NDK22" s="69"/>
      <c r="NDL22" s="69"/>
      <c r="NDM22" s="69"/>
      <c r="NDN22" s="69"/>
      <c r="NDO22" s="69"/>
      <c r="NDP22" s="69"/>
      <c r="NDQ22" s="69"/>
      <c r="NDR22" s="69"/>
      <c r="NDS22" s="69"/>
      <c r="NDT22" s="69"/>
      <c r="NDU22" s="69"/>
      <c r="NDV22" s="69"/>
      <c r="NDW22" s="69"/>
      <c r="NDX22" s="69"/>
      <c r="NDY22" s="69"/>
      <c r="NDZ22" s="69"/>
      <c r="NEA22" s="69"/>
      <c r="NEB22" s="69"/>
      <c r="NEC22" s="69"/>
      <c r="NED22" s="69"/>
      <c r="NEE22" s="69"/>
      <c r="NEF22" s="69"/>
      <c r="NEG22" s="69"/>
      <c r="NEH22" s="69"/>
      <c r="NEI22" s="69"/>
      <c r="NEJ22" s="69"/>
      <c r="NEK22" s="69"/>
      <c r="NEL22" s="69"/>
      <c r="NEM22" s="69"/>
      <c r="NEN22" s="69"/>
      <c r="NEO22" s="69"/>
      <c r="NEP22" s="69"/>
      <c r="NEQ22" s="69"/>
      <c r="NER22" s="69"/>
      <c r="NES22" s="69"/>
      <c r="NET22" s="69"/>
      <c r="NEU22" s="69"/>
      <c r="NEV22" s="69"/>
      <c r="NEW22" s="69"/>
      <c r="NEX22" s="69"/>
      <c r="NEY22" s="69"/>
      <c r="NEZ22" s="69"/>
      <c r="NFA22" s="69"/>
      <c r="NFB22" s="69"/>
      <c r="NFC22" s="69"/>
      <c r="NFD22" s="69"/>
      <c r="NFE22" s="69"/>
      <c r="NFF22" s="69"/>
      <c r="NFG22" s="69"/>
      <c r="NFH22" s="69"/>
      <c r="NFI22" s="69"/>
      <c r="NFJ22" s="69"/>
      <c r="NFK22" s="69"/>
      <c r="NFL22" s="69"/>
      <c r="NFM22" s="69"/>
      <c r="NFN22" s="69"/>
      <c r="NFO22" s="69"/>
      <c r="NFP22" s="69"/>
      <c r="NFQ22" s="69"/>
      <c r="NFR22" s="69"/>
      <c r="NFS22" s="69"/>
      <c r="NFT22" s="69"/>
      <c r="NFU22" s="69"/>
      <c r="NFV22" s="69"/>
      <c r="NFW22" s="69"/>
      <c r="NFX22" s="69"/>
      <c r="NFY22" s="69"/>
      <c r="NFZ22" s="69"/>
      <c r="NGA22" s="69"/>
      <c r="NGB22" s="69"/>
      <c r="NGC22" s="69"/>
      <c r="NGD22" s="69"/>
      <c r="NGE22" s="69"/>
      <c r="NGF22" s="69"/>
      <c r="NGG22" s="69"/>
      <c r="NGH22" s="69"/>
      <c r="NGI22" s="69"/>
      <c r="NGJ22" s="69"/>
      <c r="NGK22" s="69"/>
      <c r="NGL22" s="69"/>
      <c r="NGM22" s="69"/>
      <c r="NGN22" s="69"/>
      <c r="NGO22" s="69"/>
      <c r="NGP22" s="69"/>
      <c r="NGQ22" s="69"/>
      <c r="NGR22" s="69"/>
      <c r="NGS22" s="69"/>
      <c r="NGT22" s="69"/>
      <c r="NGU22" s="69"/>
      <c r="NGV22" s="69"/>
      <c r="NGW22" s="69"/>
      <c r="NGX22" s="69"/>
      <c r="NGY22" s="69"/>
      <c r="NGZ22" s="69"/>
      <c r="NHA22" s="69"/>
      <c r="NHB22" s="69"/>
      <c r="NHC22" s="69"/>
      <c r="NHD22" s="69"/>
      <c r="NHE22" s="69"/>
      <c r="NHF22" s="69"/>
      <c r="NHG22" s="69"/>
      <c r="NHH22" s="69"/>
      <c r="NHI22" s="69"/>
      <c r="NHJ22" s="69"/>
      <c r="NHK22" s="69"/>
      <c r="NHL22" s="69"/>
      <c r="NHM22" s="69"/>
      <c r="NHN22" s="69"/>
      <c r="NHO22" s="69"/>
      <c r="NHP22" s="69"/>
      <c r="NHQ22" s="69"/>
      <c r="NHR22" s="69"/>
      <c r="NHS22" s="69"/>
      <c r="NHT22" s="69"/>
      <c r="NHU22" s="69"/>
      <c r="NHV22" s="69"/>
      <c r="NHW22" s="69"/>
      <c r="NHX22" s="69"/>
      <c r="NHY22" s="69"/>
      <c r="NHZ22" s="69"/>
      <c r="NIA22" s="69"/>
      <c r="NIB22" s="69"/>
      <c r="NIC22" s="69"/>
      <c r="NID22" s="69"/>
      <c r="NIE22" s="69"/>
      <c r="NIF22" s="69"/>
      <c r="NIG22" s="69"/>
      <c r="NIH22" s="69"/>
      <c r="NII22" s="69"/>
      <c r="NIJ22" s="69"/>
      <c r="NIK22" s="69"/>
      <c r="NIL22" s="69"/>
      <c r="NIM22" s="69"/>
      <c r="NIN22" s="69"/>
      <c r="NIO22" s="69"/>
      <c r="NIP22" s="69"/>
      <c r="NIQ22" s="69"/>
      <c r="NIR22" s="69"/>
      <c r="NIS22" s="69"/>
      <c r="NIT22" s="69"/>
      <c r="NIU22" s="69"/>
      <c r="NIV22" s="69"/>
      <c r="NIW22" s="69"/>
      <c r="NIX22" s="69"/>
      <c r="NIY22" s="69"/>
      <c r="NIZ22" s="69"/>
      <c r="NJA22" s="69"/>
      <c r="NJB22" s="69"/>
      <c r="NJC22" s="69"/>
      <c r="NJD22" s="69"/>
      <c r="NJE22" s="69"/>
      <c r="NJF22" s="69"/>
      <c r="NJG22" s="69"/>
      <c r="NJH22" s="69"/>
      <c r="NJI22" s="69"/>
      <c r="NJJ22" s="69"/>
      <c r="NJK22" s="69"/>
      <c r="NJL22" s="69"/>
      <c r="NJM22" s="69"/>
      <c r="NJN22" s="69"/>
      <c r="NJO22" s="69"/>
      <c r="NJP22" s="69"/>
      <c r="NJQ22" s="69"/>
      <c r="NJR22" s="69"/>
      <c r="NJS22" s="69"/>
      <c r="NJT22" s="69"/>
      <c r="NJU22" s="69"/>
      <c r="NJV22" s="69"/>
      <c r="NJW22" s="69"/>
      <c r="NJX22" s="69"/>
      <c r="NJY22" s="69"/>
      <c r="NJZ22" s="69"/>
      <c r="NKA22" s="69"/>
      <c r="NKB22" s="69"/>
      <c r="NKC22" s="69"/>
      <c r="NKD22" s="69"/>
      <c r="NKE22" s="69"/>
      <c r="NKF22" s="69"/>
      <c r="NKG22" s="69"/>
      <c r="NKH22" s="69"/>
      <c r="NKI22" s="69"/>
      <c r="NKJ22" s="69"/>
      <c r="NKK22" s="69"/>
      <c r="NKL22" s="69"/>
      <c r="NKM22" s="69"/>
      <c r="NKN22" s="69"/>
      <c r="NKO22" s="69"/>
      <c r="NKP22" s="69"/>
      <c r="NKQ22" s="69"/>
      <c r="NKR22" s="69"/>
      <c r="NKS22" s="69"/>
      <c r="NKT22" s="69"/>
      <c r="NKU22" s="69"/>
      <c r="NKV22" s="69"/>
      <c r="NKW22" s="69"/>
      <c r="NKX22" s="69"/>
      <c r="NKY22" s="69"/>
      <c r="NKZ22" s="69"/>
      <c r="NLA22" s="69"/>
      <c r="NLB22" s="69"/>
      <c r="NLC22" s="69"/>
      <c r="NLD22" s="69"/>
      <c r="NLE22" s="69"/>
      <c r="NLF22" s="69"/>
      <c r="NLG22" s="69"/>
      <c r="NLH22" s="69"/>
      <c r="NLI22" s="69"/>
      <c r="NLJ22" s="69"/>
      <c r="NLK22" s="69"/>
      <c r="NLL22" s="69"/>
      <c r="NLM22" s="69"/>
      <c r="NLN22" s="69"/>
      <c r="NLO22" s="69"/>
      <c r="NLP22" s="69"/>
      <c r="NLQ22" s="69"/>
      <c r="NLR22" s="69"/>
      <c r="NLS22" s="69"/>
      <c r="NLT22" s="69"/>
      <c r="NLU22" s="69"/>
      <c r="NLV22" s="69"/>
      <c r="NLW22" s="69"/>
      <c r="NLX22" s="69"/>
      <c r="NLY22" s="69"/>
      <c r="NLZ22" s="69"/>
      <c r="NMA22" s="69"/>
      <c r="NMB22" s="69"/>
      <c r="NMC22" s="69"/>
      <c r="NMD22" s="69"/>
      <c r="NME22" s="69"/>
      <c r="NMF22" s="69"/>
      <c r="NMG22" s="69"/>
      <c r="NMH22" s="69"/>
      <c r="NMI22" s="69"/>
      <c r="NMJ22" s="69"/>
      <c r="NMK22" s="69"/>
      <c r="NML22" s="69"/>
      <c r="NMM22" s="69"/>
      <c r="NMN22" s="69"/>
      <c r="NMO22" s="69"/>
      <c r="NMP22" s="69"/>
      <c r="NMQ22" s="69"/>
      <c r="NMR22" s="69"/>
      <c r="NMS22" s="69"/>
      <c r="NMT22" s="69"/>
      <c r="NMU22" s="69"/>
      <c r="NMV22" s="69"/>
      <c r="NMW22" s="69"/>
      <c r="NMX22" s="69"/>
      <c r="NMY22" s="69"/>
      <c r="NMZ22" s="69"/>
      <c r="NNA22" s="69"/>
      <c r="NNB22" s="69"/>
      <c r="NNC22" s="69"/>
      <c r="NND22" s="69"/>
      <c r="NNE22" s="69"/>
      <c r="NNF22" s="69"/>
      <c r="NNG22" s="69"/>
      <c r="NNH22" s="69"/>
      <c r="NNI22" s="69"/>
      <c r="NNJ22" s="69"/>
      <c r="NNK22" s="69"/>
      <c r="NNL22" s="69"/>
      <c r="NNM22" s="69"/>
      <c r="NNN22" s="69"/>
      <c r="NNO22" s="69"/>
      <c r="NNP22" s="69"/>
      <c r="NNQ22" s="69"/>
      <c r="NNR22" s="69"/>
      <c r="NNS22" s="69"/>
      <c r="NNT22" s="69"/>
      <c r="NNU22" s="69"/>
      <c r="NNV22" s="69"/>
      <c r="NNW22" s="69"/>
      <c r="NNX22" s="69"/>
      <c r="NNY22" s="69"/>
      <c r="NNZ22" s="69"/>
      <c r="NOA22" s="69"/>
      <c r="NOB22" s="69"/>
      <c r="NOC22" s="69"/>
      <c r="NOD22" s="69"/>
      <c r="NOE22" s="69"/>
      <c r="NOF22" s="69"/>
      <c r="NOG22" s="69"/>
      <c r="NOH22" s="69"/>
      <c r="NOI22" s="69"/>
      <c r="NOJ22" s="69"/>
      <c r="NOK22" s="69"/>
      <c r="NOL22" s="69"/>
      <c r="NOM22" s="69"/>
      <c r="NON22" s="69"/>
      <c r="NOO22" s="69"/>
      <c r="NOP22" s="69"/>
      <c r="NOQ22" s="69"/>
      <c r="NOR22" s="69"/>
      <c r="NOS22" s="69"/>
      <c r="NOT22" s="69"/>
      <c r="NOU22" s="69"/>
      <c r="NOV22" s="69"/>
      <c r="NOW22" s="69"/>
      <c r="NOX22" s="69"/>
      <c r="NOY22" s="69"/>
      <c r="NOZ22" s="69"/>
      <c r="NPA22" s="69"/>
      <c r="NPB22" s="69"/>
      <c r="NPC22" s="69"/>
      <c r="NPD22" s="69"/>
      <c r="NPE22" s="69"/>
      <c r="NPF22" s="69"/>
      <c r="NPG22" s="69"/>
      <c r="NPH22" s="69"/>
      <c r="NPI22" s="69"/>
      <c r="NPJ22" s="69"/>
      <c r="NPK22" s="69"/>
      <c r="NPL22" s="69"/>
      <c r="NPM22" s="69"/>
      <c r="NPN22" s="69"/>
      <c r="NPO22" s="69"/>
      <c r="NPP22" s="69"/>
      <c r="NPQ22" s="69"/>
      <c r="NPR22" s="69"/>
      <c r="NPS22" s="69"/>
      <c r="NPT22" s="69"/>
      <c r="NPU22" s="69"/>
      <c r="NPV22" s="69"/>
      <c r="NPW22" s="69"/>
      <c r="NPX22" s="69"/>
      <c r="NPY22" s="69"/>
      <c r="NPZ22" s="69"/>
      <c r="NQA22" s="69"/>
      <c r="NQB22" s="69"/>
      <c r="NQC22" s="69"/>
      <c r="NQD22" s="69"/>
      <c r="NQE22" s="69"/>
      <c r="NQF22" s="69"/>
      <c r="NQG22" s="69"/>
      <c r="NQH22" s="69"/>
      <c r="NQI22" s="69"/>
      <c r="NQJ22" s="69"/>
      <c r="NQK22" s="69"/>
      <c r="NQL22" s="69"/>
      <c r="NQM22" s="69"/>
      <c r="NQN22" s="69"/>
      <c r="NQO22" s="69"/>
      <c r="NQP22" s="69"/>
      <c r="NQQ22" s="69"/>
      <c r="NQR22" s="69"/>
      <c r="NQS22" s="69"/>
      <c r="NQT22" s="69"/>
      <c r="NQU22" s="69"/>
      <c r="NQV22" s="69"/>
      <c r="NQW22" s="69"/>
      <c r="NQX22" s="69"/>
      <c r="NQY22" s="69"/>
      <c r="NQZ22" s="69"/>
      <c r="NRA22" s="69"/>
      <c r="NRB22" s="69"/>
      <c r="NRC22" s="69"/>
      <c r="NRD22" s="69"/>
      <c r="NRE22" s="69"/>
      <c r="NRF22" s="69"/>
      <c r="NRG22" s="69"/>
      <c r="NRH22" s="69"/>
      <c r="NRI22" s="69"/>
      <c r="NRJ22" s="69"/>
      <c r="NRK22" s="69"/>
      <c r="NRL22" s="69"/>
      <c r="NRM22" s="69"/>
      <c r="NRN22" s="69"/>
      <c r="NRO22" s="69"/>
      <c r="NRP22" s="69"/>
      <c r="NRQ22" s="69"/>
      <c r="NRR22" s="69"/>
      <c r="NRS22" s="69"/>
      <c r="NRT22" s="69"/>
      <c r="NRU22" s="69"/>
      <c r="NRV22" s="69"/>
      <c r="NRW22" s="69"/>
      <c r="NRX22" s="69"/>
      <c r="NRY22" s="69"/>
      <c r="NRZ22" s="69"/>
      <c r="NSA22" s="69"/>
      <c r="NSB22" s="69"/>
      <c r="NSC22" s="69"/>
      <c r="NSD22" s="69"/>
      <c r="NSE22" s="69"/>
      <c r="NSF22" s="69"/>
      <c r="NSG22" s="69"/>
      <c r="NSH22" s="69"/>
      <c r="NSI22" s="69"/>
      <c r="NSJ22" s="69"/>
      <c r="NSK22" s="69"/>
      <c r="NSL22" s="69"/>
      <c r="NSM22" s="69"/>
      <c r="NSN22" s="69"/>
      <c r="NSO22" s="69"/>
      <c r="NSP22" s="69"/>
      <c r="NSQ22" s="69"/>
      <c r="NSR22" s="69"/>
      <c r="NSS22" s="69"/>
      <c r="NST22" s="69"/>
      <c r="NSU22" s="69"/>
      <c r="NSV22" s="69"/>
      <c r="NSW22" s="69"/>
      <c r="NSX22" s="69"/>
      <c r="NSY22" s="69"/>
      <c r="NSZ22" s="69"/>
      <c r="NTA22" s="69"/>
      <c r="NTB22" s="69"/>
      <c r="NTC22" s="69"/>
      <c r="NTD22" s="69"/>
      <c r="NTE22" s="69"/>
      <c r="NTF22" s="69"/>
      <c r="NTG22" s="69"/>
      <c r="NTH22" s="69"/>
      <c r="NTI22" s="69"/>
      <c r="NTJ22" s="69"/>
      <c r="NTK22" s="69"/>
      <c r="NTL22" s="69"/>
      <c r="NTM22" s="69"/>
      <c r="NTN22" s="69"/>
      <c r="NTO22" s="69"/>
      <c r="NTP22" s="69"/>
      <c r="NTQ22" s="69"/>
      <c r="NTR22" s="69"/>
      <c r="NTS22" s="69"/>
      <c r="NTT22" s="69"/>
      <c r="NTU22" s="69"/>
      <c r="NTV22" s="69"/>
      <c r="NTW22" s="69"/>
      <c r="NTX22" s="69"/>
      <c r="NTY22" s="69"/>
      <c r="NTZ22" s="69"/>
      <c r="NUA22" s="69"/>
      <c r="NUB22" s="69"/>
      <c r="NUC22" s="69"/>
      <c r="NUD22" s="69"/>
      <c r="NUE22" s="69"/>
      <c r="NUF22" s="69"/>
      <c r="NUG22" s="69"/>
      <c r="NUH22" s="69"/>
      <c r="NUI22" s="69"/>
      <c r="NUJ22" s="69"/>
      <c r="NUK22" s="69"/>
      <c r="NUL22" s="69"/>
      <c r="NUM22" s="69"/>
      <c r="NUN22" s="69"/>
      <c r="NUO22" s="69"/>
      <c r="NUP22" s="69"/>
      <c r="NUQ22" s="69"/>
      <c r="NUR22" s="69"/>
      <c r="NUS22" s="69"/>
      <c r="NUT22" s="69"/>
      <c r="NUU22" s="69"/>
      <c r="NUV22" s="69"/>
      <c r="NUW22" s="69"/>
      <c r="NUX22" s="69"/>
      <c r="NUY22" s="69"/>
      <c r="NUZ22" s="69"/>
      <c r="NVA22" s="69"/>
      <c r="NVB22" s="69"/>
      <c r="NVC22" s="69"/>
      <c r="NVD22" s="69"/>
      <c r="NVE22" s="69"/>
      <c r="NVF22" s="69"/>
      <c r="NVG22" s="69"/>
      <c r="NVH22" s="69"/>
      <c r="NVI22" s="69"/>
      <c r="NVJ22" s="69"/>
      <c r="NVK22" s="69"/>
      <c r="NVL22" s="69"/>
      <c r="NVM22" s="69"/>
      <c r="NVN22" s="69"/>
      <c r="NVO22" s="69"/>
      <c r="NVP22" s="69"/>
      <c r="NVQ22" s="69"/>
      <c r="NVR22" s="69"/>
      <c r="NVS22" s="69"/>
      <c r="NVT22" s="69"/>
      <c r="NVU22" s="69"/>
      <c r="NVV22" s="69"/>
      <c r="NVW22" s="69"/>
      <c r="NVX22" s="69"/>
      <c r="NVY22" s="69"/>
      <c r="NVZ22" s="69"/>
      <c r="NWA22" s="69"/>
      <c r="NWB22" s="69"/>
      <c r="NWC22" s="69"/>
      <c r="NWD22" s="69"/>
      <c r="NWE22" s="69"/>
      <c r="NWF22" s="69"/>
      <c r="NWG22" s="69"/>
      <c r="NWH22" s="69"/>
      <c r="NWI22" s="69"/>
      <c r="NWJ22" s="69"/>
      <c r="NWK22" s="69"/>
      <c r="NWL22" s="69"/>
      <c r="NWM22" s="69"/>
      <c r="NWN22" s="69"/>
      <c r="NWO22" s="69"/>
      <c r="NWP22" s="69"/>
      <c r="NWQ22" s="69"/>
      <c r="NWR22" s="69"/>
      <c r="NWS22" s="69"/>
      <c r="NWT22" s="69"/>
      <c r="NWU22" s="69"/>
      <c r="NWV22" s="69"/>
      <c r="NWW22" s="69"/>
      <c r="NWX22" s="69"/>
      <c r="NWY22" s="69"/>
      <c r="NWZ22" s="69"/>
      <c r="NXA22" s="69"/>
      <c r="NXB22" s="69"/>
      <c r="NXC22" s="69"/>
      <c r="NXD22" s="69"/>
      <c r="NXE22" s="69"/>
      <c r="NXF22" s="69"/>
      <c r="NXG22" s="69"/>
      <c r="NXH22" s="69"/>
      <c r="NXI22" s="69"/>
      <c r="NXJ22" s="69"/>
      <c r="NXK22" s="69"/>
      <c r="NXL22" s="69"/>
      <c r="NXM22" s="69"/>
      <c r="NXN22" s="69"/>
      <c r="NXO22" s="69"/>
      <c r="NXP22" s="69"/>
      <c r="NXQ22" s="69"/>
      <c r="NXR22" s="69"/>
      <c r="NXS22" s="69"/>
      <c r="NXT22" s="69"/>
      <c r="NXU22" s="69"/>
      <c r="NXV22" s="69"/>
      <c r="NXW22" s="69"/>
      <c r="NXX22" s="69"/>
      <c r="NXY22" s="69"/>
      <c r="NXZ22" s="69"/>
      <c r="NYA22" s="69"/>
      <c r="NYB22" s="69"/>
      <c r="NYC22" s="69"/>
      <c r="NYD22" s="69"/>
      <c r="NYE22" s="69"/>
      <c r="NYF22" s="69"/>
      <c r="NYG22" s="69"/>
      <c r="NYH22" s="69"/>
      <c r="NYI22" s="69"/>
      <c r="NYJ22" s="69"/>
      <c r="NYK22" s="69"/>
      <c r="NYL22" s="69"/>
      <c r="NYM22" s="69"/>
      <c r="NYN22" s="69"/>
      <c r="NYO22" s="69"/>
      <c r="NYP22" s="69"/>
      <c r="NYQ22" s="69"/>
      <c r="NYR22" s="69"/>
      <c r="NYS22" s="69"/>
      <c r="NYT22" s="69"/>
      <c r="NYU22" s="69"/>
      <c r="NYV22" s="69"/>
      <c r="NYW22" s="69"/>
      <c r="NYX22" s="69"/>
      <c r="NYY22" s="69"/>
      <c r="NYZ22" s="69"/>
      <c r="NZA22" s="69"/>
      <c r="NZB22" s="69"/>
      <c r="NZC22" s="69"/>
      <c r="NZD22" s="69"/>
      <c r="NZE22" s="69"/>
      <c r="NZF22" s="69"/>
      <c r="NZG22" s="69"/>
      <c r="NZH22" s="69"/>
      <c r="NZI22" s="69"/>
      <c r="NZJ22" s="69"/>
      <c r="NZK22" s="69"/>
      <c r="NZL22" s="69"/>
      <c r="NZM22" s="69"/>
      <c r="NZN22" s="69"/>
      <c r="NZO22" s="69"/>
      <c r="NZP22" s="69"/>
      <c r="NZQ22" s="69"/>
      <c r="NZR22" s="69"/>
      <c r="NZS22" s="69"/>
      <c r="NZT22" s="69"/>
      <c r="NZU22" s="69"/>
      <c r="NZV22" s="69"/>
      <c r="NZW22" s="69"/>
      <c r="NZX22" s="69"/>
      <c r="NZY22" s="69"/>
      <c r="NZZ22" s="69"/>
      <c r="OAA22" s="69"/>
      <c r="OAB22" s="69"/>
      <c r="OAC22" s="69"/>
      <c r="OAD22" s="69"/>
      <c r="OAE22" s="69"/>
      <c r="OAF22" s="69"/>
      <c r="OAG22" s="69"/>
      <c r="OAH22" s="69"/>
      <c r="OAI22" s="69"/>
      <c r="OAJ22" s="69"/>
      <c r="OAK22" s="69"/>
      <c r="OAL22" s="69"/>
      <c r="OAM22" s="69"/>
      <c r="OAN22" s="69"/>
      <c r="OAO22" s="69"/>
      <c r="OAP22" s="69"/>
      <c r="OAQ22" s="69"/>
      <c r="OAR22" s="69"/>
      <c r="OAS22" s="69"/>
      <c r="OAT22" s="69"/>
      <c r="OAU22" s="69"/>
      <c r="OAV22" s="69"/>
      <c r="OAW22" s="69"/>
      <c r="OAX22" s="69"/>
      <c r="OAY22" s="69"/>
      <c r="OAZ22" s="69"/>
      <c r="OBA22" s="69"/>
      <c r="OBB22" s="69"/>
      <c r="OBC22" s="69"/>
      <c r="OBD22" s="69"/>
      <c r="OBE22" s="69"/>
      <c r="OBF22" s="69"/>
      <c r="OBG22" s="69"/>
      <c r="OBH22" s="69"/>
      <c r="OBI22" s="69"/>
      <c r="OBJ22" s="69"/>
      <c r="OBK22" s="69"/>
      <c r="OBL22" s="69"/>
      <c r="OBM22" s="69"/>
      <c r="OBN22" s="69"/>
      <c r="OBO22" s="69"/>
      <c r="OBP22" s="69"/>
      <c r="OBQ22" s="69"/>
      <c r="OBR22" s="69"/>
      <c r="OBS22" s="69"/>
      <c r="OBT22" s="69"/>
      <c r="OBU22" s="69"/>
      <c r="OBV22" s="69"/>
      <c r="OBW22" s="69"/>
      <c r="OBX22" s="69"/>
      <c r="OBY22" s="69"/>
      <c r="OBZ22" s="69"/>
      <c r="OCA22" s="69"/>
      <c r="OCB22" s="69"/>
      <c r="OCC22" s="69"/>
      <c r="OCD22" s="69"/>
      <c r="OCE22" s="69"/>
      <c r="OCF22" s="69"/>
      <c r="OCG22" s="69"/>
      <c r="OCH22" s="69"/>
      <c r="OCI22" s="69"/>
      <c r="OCJ22" s="69"/>
      <c r="OCK22" s="69"/>
      <c r="OCL22" s="69"/>
      <c r="OCM22" s="69"/>
      <c r="OCN22" s="69"/>
      <c r="OCO22" s="69"/>
      <c r="OCP22" s="69"/>
      <c r="OCQ22" s="69"/>
      <c r="OCR22" s="69"/>
      <c r="OCS22" s="69"/>
      <c r="OCT22" s="69"/>
      <c r="OCU22" s="69"/>
      <c r="OCV22" s="69"/>
      <c r="OCW22" s="69"/>
      <c r="OCX22" s="69"/>
      <c r="OCY22" s="69"/>
      <c r="OCZ22" s="69"/>
      <c r="ODA22" s="69"/>
      <c r="ODB22" s="69"/>
      <c r="ODC22" s="69"/>
      <c r="ODD22" s="69"/>
      <c r="ODE22" s="69"/>
      <c r="ODF22" s="69"/>
      <c r="ODG22" s="69"/>
      <c r="ODH22" s="69"/>
      <c r="ODI22" s="69"/>
      <c r="ODJ22" s="69"/>
      <c r="ODK22" s="69"/>
      <c r="ODL22" s="69"/>
      <c r="ODM22" s="69"/>
      <c r="ODN22" s="69"/>
      <c r="ODO22" s="69"/>
      <c r="ODP22" s="69"/>
      <c r="ODQ22" s="69"/>
      <c r="ODR22" s="69"/>
      <c r="ODS22" s="69"/>
      <c r="ODT22" s="69"/>
      <c r="ODU22" s="69"/>
      <c r="ODV22" s="69"/>
      <c r="ODW22" s="69"/>
      <c r="ODX22" s="69"/>
      <c r="ODY22" s="69"/>
      <c r="ODZ22" s="69"/>
      <c r="OEA22" s="69"/>
      <c r="OEB22" s="69"/>
      <c r="OEC22" s="69"/>
      <c r="OED22" s="69"/>
      <c r="OEE22" s="69"/>
      <c r="OEF22" s="69"/>
      <c r="OEG22" s="69"/>
      <c r="OEH22" s="69"/>
      <c r="OEI22" s="69"/>
      <c r="OEJ22" s="69"/>
      <c r="OEK22" s="69"/>
      <c r="OEL22" s="69"/>
      <c r="OEM22" s="69"/>
      <c r="OEN22" s="69"/>
      <c r="OEO22" s="69"/>
      <c r="OEP22" s="69"/>
      <c r="OEQ22" s="69"/>
      <c r="OER22" s="69"/>
      <c r="OES22" s="69"/>
      <c r="OET22" s="69"/>
      <c r="OEU22" s="69"/>
      <c r="OEV22" s="69"/>
      <c r="OEW22" s="69"/>
      <c r="OEX22" s="69"/>
      <c r="OEY22" s="69"/>
      <c r="OEZ22" s="69"/>
      <c r="OFA22" s="69"/>
      <c r="OFB22" s="69"/>
      <c r="OFC22" s="69"/>
      <c r="OFD22" s="69"/>
      <c r="OFE22" s="69"/>
      <c r="OFF22" s="69"/>
      <c r="OFG22" s="69"/>
      <c r="OFH22" s="69"/>
      <c r="OFI22" s="69"/>
      <c r="OFJ22" s="69"/>
      <c r="OFK22" s="69"/>
      <c r="OFL22" s="69"/>
      <c r="OFM22" s="69"/>
      <c r="OFN22" s="69"/>
      <c r="OFO22" s="69"/>
      <c r="OFP22" s="69"/>
      <c r="OFQ22" s="69"/>
      <c r="OFR22" s="69"/>
      <c r="OFS22" s="69"/>
      <c r="OFT22" s="69"/>
      <c r="OFU22" s="69"/>
      <c r="OFV22" s="69"/>
      <c r="OFW22" s="69"/>
      <c r="OFX22" s="69"/>
      <c r="OFY22" s="69"/>
      <c r="OFZ22" s="69"/>
      <c r="OGA22" s="69"/>
      <c r="OGB22" s="69"/>
      <c r="OGC22" s="69"/>
      <c r="OGD22" s="69"/>
      <c r="OGE22" s="69"/>
      <c r="OGF22" s="69"/>
      <c r="OGG22" s="69"/>
      <c r="OGH22" s="69"/>
      <c r="OGI22" s="69"/>
      <c r="OGJ22" s="69"/>
      <c r="OGK22" s="69"/>
      <c r="OGL22" s="69"/>
      <c r="OGM22" s="69"/>
      <c r="OGN22" s="69"/>
      <c r="OGO22" s="69"/>
      <c r="OGP22" s="69"/>
      <c r="OGQ22" s="69"/>
      <c r="OGR22" s="69"/>
      <c r="OGS22" s="69"/>
      <c r="OGT22" s="69"/>
      <c r="OGU22" s="69"/>
      <c r="OGV22" s="69"/>
      <c r="OGW22" s="69"/>
      <c r="OGX22" s="69"/>
      <c r="OGY22" s="69"/>
      <c r="OGZ22" s="69"/>
      <c r="OHA22" s="69"/>
      <c r="OHB22" s="69"/>
      <c r="OHC22" s="69"/>
      <c r="OHD22" s="69"/>
      <c r="OHE22" s="69"/>
      <c r="OHF22" s="69"/>
      <c r="OHG22" s="69"/>
      <c r="OHH22" s="69"/>
      <c r="OHI22" s="69"/>
      <c r="OHJ22" s="69"/>
      <c r="OHK22" s="69"/>
      <c r="OHL22" s="69"/>
      <c r="OHM22" s="69"/>
      <c r="OHN22" s="69"/>
      <c r="OHO22" s="69"/>
      <c r="OHP22" s="69"/>
      <c r="OHQ22" s="69"/>
      <c r="OHR22" s="69"/>
      <c r="OHS22" s="69"/>
      <c r="OHT22" s="69"/>
      <c r="OHU22" s="69"/>
      <c r="OHV22" s="69"/>
      <c r="OHW22" s="69"/>
      <c r="OHX22" s="69"/>
      <c r="OHY22" s="69"/>
      <c r="OHZ22" s="69"/>
      <c r="OIA22" s="69"/>
      <c r="OIB22" s="69"/>
      <c r="OIC22" s="69"/>
      <c r="OID22" s="69"/>
      <c r="OIE22" s="69"/>
      <c r="OIF22" s="69"/>
      <c r="OIG22" s="69"/>
      <c r="OIH22" s="69"/>
      <c r="OII22" s="69"/>
      <c r="OIJ22" s="69"/>
      <c r="OIK22" s="69"/>
      <c r="OIL22" s="69"/>
      <c r="OIM22" s="69"/>
      <c r="OIN22" s="69"/>
      <c r="OIO22" s="69"/>
      <c r="OIP22" s="69"/>
      <c r="OIQ22" s="69"/>
      <c r="OIR22" s="69"/>
      <c r="OIS22" s="69"/>
      <c r="OIT22" s="69"/>
      <c r="OIU22" s="69"/>
      <c r="OIV22" s="69"/>
      <c r="OIW22" s="69"/>
      <c r="OIX22" s="69"/>
      <c r="OIY22" s="69"/>
      <c r="OIZ22" s="69"/>
      <c r="OJA22" s="69"/>
      <c r="OJB22" s="69"/>
      <c r="OJC22" s="69"/>
      <c r="OJD22" s="69"/>
      <c r="OJE22" s="69"/>
      <c r="OJF22" s="69"/>
      <c r="OJG22" s="69"/>
      <c r="OJH22" s="69"/>
      <c r="OJI22" s="69"/>
      <c r="OJJ22" s="69"/>
      <c r="OJK22" s="69"/>
      <c r="OJL22" s="69"/>
      <c r="OJM22" s="69"/>
      <c r="OJN22" s="69"/>
      <c r="OJO22" s="69"/>
      <c r="OJP22" s="69"/>
      <c r="OJQ22" s="69"/>
      <c r="OJR22" s="69"/>
      <c r="OJS22" s="69"/>
      <c r="OJT22" s="69"/>
      <c r="OJU22" s="69"/>
      <c r="OJV22" s="69"/>
      <c r="OJW22" s="69"/>
      <c r="OJX22" s="69"/>
      <c r="OJY22" s="69"/>
      <c r="OJZ22" s="69"/>
      <c r="OKA22" s="69"/>
      <c r="OKB22" s="69"/>
      <c r="OKC22" s="69"/>
      <c r="OKD22" s="69"/>
      <c r="OKE22" s="69"/>
      <c r="OKF22" s="69"/>
      <c r="OKG22" s="69"/>
      <c r="OKH22" s="69"/>
      <c r="OKI22" s="69"/>
      <c r="OKJ22" s="69"/>
      <c r="OKK22" s="69"/>
      <c r="OKL22" s="69"/>
      <c r="OKM22" s="69"/>
      <c r="OKN22" s="69"/>
      <c r="OKO22" s="69"/>
      <c r="OKP22" s="69"/>
      <c r="OKQ22" s="69"/>
      <c r="OKR22" s="69"/>
      <c r="OKS22" s="69"/>
      <c r="OKT22" s="69"/>
      <c r="OKU22" s="69"/>
      <c r="OKV22" s="69"/>
      <c r="OKW22" s="69"/>
      <c r="OKX22" s="69"/>
      <c r="OKY22" s="69"/>
      <c r="OKZ22" s="69"/>
      <c r="OLA22" s="69"/>
      <c r="OLB22" s="69"/>
      <c r="OLC22" s="69"/>
      <c r="OLD22" s="69"/>
      <c r="OLE22" s="69"/>
      <c r="OLF22" s="69"/>
      <c r="OLG22" s="69"/>
      <c r="OLH22" s="69"/>
      <c r="OLI22" s="69"/>
      <c r="OLJ22" s="69"/>
      <c r="OLK22" s="69"/>
      <c r="OLL22" s="69"/>
      <c r="OLM22" s="69"/>
      <c r="OLN22" s="69"/>
      <c r="OLO22" s="69"/>
      <c r="OLP22" s="69"/>
      <c r="OLQ22" s="69"/>
      <c r="OLR22" s="69"/>
      <c r="OLS22" s="69"/>
      <c r="OLT22" s="69"/>
      <c r="OLU22" s="69"/>
      <c r="OLV22" s="69"/>
      <c r="OLW22" s="69"/>
      <c r="OLX22" s="69"/>
      <c r="OLY22" s="69"/>
      <c r="OLZ22" s="69"/>
      <c r="OMA22" s="69"/>
      <c r="OMB22" s="69"/>
      <c r="OMC22" s="69"/>
      <c r="OMD22" s="69"/>
      <c r="OME22" s="69"/>
      <c r="OMF22" s="69"/>
      <c r="OMG22" s="69"/>
      <c r="OMH22" s="69"/>
      <c r="OMI22" s="69"/>
      <c r="OMJ22" s="69"/>
      <c r="OMK22" s="69"/>
      <c r="OML22" s="69"/>
      <c r="OMM22" s="69"/>
      <c r="OMN22" s="69"/>
      <c r="OMO22" s="69"/>
      <c r="OMP22" s="69"/>
      <c r="OMQ22" s="69"/>
      <c r="OMR22" s="69"/>
      <c r="OMS22" s="69"/>
      <c r="OMT22" s="69"/>
      <c r="OMU22" s="69"/>
      <c r="OMV22" s="69"/>
      <c r="OMW22" s="69"/>
      <c r="OMX22" s="69"/>
      <c r="OMY22" s="69"/>
      <c r="OMZ22" s="69"/>
      <c r="ONA22" s="69"/>
      <c r="ONB22" s="69"/>
      <c r="ONC22" s="69"/>
      <c r="OND22" s="69"/>
      <c r="ONE22" s="69"/>
      <c r="ONF22" s="69"/>
      <c r="ONG22" s="69"/>
      <c r="ONH22" s="69"/>
      <c r="ONI22" s="69"/>
      <c r="ONJ22" s="69"/>
      <c r="ONK22" s="69"/>
      <c r="ONL22" s="69"/>
      <c r="ONM22" s="69"/>
      <c r="ONN22" s="69"/>
      <c r="ONO22" s="69"/>
      <c r="ONP22" s="69"/>
      <c r="ONQ22" s="69"/>
      <c r="ONR22" s="69"/>
      <c r="ONS22" s="69"/>
      <c r="ONT22" s="69"/>
      <c r="ONU22" s="69"/>
      <c r="ONV22" s="69"/>
      <c r="ONW22" s="69"/>
      <c r="ONX22" s="69"/>
      <c r="ONY22" s="69"/>
      <c r="ONZ22" s="69"/>
      <c r="OOA22" s="69"/>
      <c r="OOB22" s="69"/>
      <c r="OOC22" s="69"/>
      <c r="OOD22" s="69"/>
      <c r="OOE22" s="69"/>
      <c r="OOF22" s="69"/>
      <c r="OOG22" s="69"/>
      <c r="OOH22" s="69"/>
      <c r="OOI22" s="69"/>
      <c r="OOJ22" s="69"/>
      <c r="OOK22" s="69"/>
      <c r="OOL22" s="69"/>
      <c r="OOM22" s="69"/>
      <c r="OON22" s="69"/>
      <c r="OOO22" s="69"/>
      <c r="OOP22" s="69"/>
      <c r="OOQ22" s="69"/>
      <c r="OOR22" s="69"/>
      <c r="OOS22" s="69"/>
      <c r="OOT22" s="69"/>
      <c r="OOU22" s="69"/>
      <c r="OOV22" s="69"/>
      <c r="OOW22" s="69"/>
      <c r="OOX22" s="69"/>
      <c r="OOY22" s="69"/>
      <c r="OOZ22" s="69"/>
      <c r="OPA22" s="69"/>
      <c r="OPB22" s="69"/>
      <c r="OPC22" s="69"/>
      <c r="OPD22" s="69"/>
      <c r="OPE22" s="69"/>
      <c r="OPF22" s="69"/>
      <c r="OPG22" s="69"/>
      <c r="OPH22" s="69"/>
      <c r="OPI22" s="69"/>
      <c r="OPJ22" s="69"/>
      <c r="OPK22" s="69"/>
      <c r="OPL22" s="69"/>
      <c r="OPM22" s="69"/>
      <c r="OPN22" s="69"/>
      <c r="OPO22" s="69"/>
      <c r="OPP22" s="69"/>
      <c r="OPQ22" s="69"/>
      <c r="OPR22" s="69"/>
      <c r="OPS22" s="69"/>
      <c r="OPT22" s="69"/>
      <c r="OPU22" s="69"/>
      <c r="OPV22" s="69"/>
      <c r="OPW22" s="69"/>
      <c r="OPX22" s="69"/>
      <c r="OPY22" s="69"/>
      <c r="OPZ22" s="69"/>
      <c r="OQA22" s="69"/>
      <c r="OQB22" s="69"/>
      <c r="OQC22" s="69"/>
      <c r="OQD22" s="69"/>
      <c r="OQE22" s="69"/>
      <c r="OQF22" s="69"/>
      <c r="OQG22" s="69"/>
      <c r="OQH22" s="69"/>
      <c r="OQI22" s="69"/>
      <c r="OQJ22" s="69"/>
      <c r="OQK22" s="69"/>
      <c r="OQL22" s="69"/>
      <c r="OQM22" s="69"/>
      <c r="OQN22" s="69"/>
      <c r="OQO22" s="69"/>
      <c r="OQP22" s="69"/>
      <c r="OQQ22" s="69"/>
      <c r="OQR22" s="69"/>
      <c r="OQS22" s="69"/>
      <c r="OQT22" s="69"/>
      <c r="OQU22" s="69"/>
      <c r="OQV22" s="69"/>
      <c r="OQW22" s="69"/>
      <c r="OQX22" s="69"/>
      <c r="OQY22" s="69"/>
      <c r="OQZ22" s="69"/>
      <c r="ORA22" s="69"/>
      <c r="ORB22" s="69"/>
      <c r="ORC22" s="69"/>
      <c r="ORD22" s="69"/>
      <c r="ORE22" s="69"/>
      <c r="ORF22" s="69"/>
      <c r="ORG22" s="69"/>
      <c r="ORH22" s="69"/>
      <c r="ORI22" s="69"/>
      <c r="ORJ22" s="69"/>
      <c r="ORK22" s="69"/>
      <c r="ORL22" s="69"/>
      <c r="ORM22" s="69"/>
      <c r="ORN22" s="69"/>
      <c r="ORO22" s="69"/>
      <c r="ORP22" s="69"/>
      <c r="ORQ22" s="69"/>
      <c r="ORR22" s="69"/>
      <c r="ORS22" s="69"/>
      <c r="ORT22" s="69"/>
      <c r="ORU22" s="69"/>
      <c r="ORV22" s="69"/>
      <c r="ORW22" s="69"/>
      <c r="ORX22" s="69"/>
      <c r="ORY22" s="69"/>
      <c r="ORZ22" s="69"/>
      <c r="OSA22" s="69"/>
      <c r="OSB22" s="69"/>
      <c r="OSC22" s="69"/>
      <c r="OSD22" s="69"/>
      <c r="OSE22" s="69"/>
      <c r="OSF22" s="69"/>
      <c r="OSG22" s="69"/>
      <c r="OSH22" s="69"/>
      <c r="OSI22" s="69"/>
      <c r="OSJ22" s="69"/>
      <c r="OSK22" s="69"/>
      <c r="OSL22" s="69"/>
      <c r="OSM22" s="69"/>
      <c r="OSN22" s="69"/>
      <c r="OSO22" s="69"/>
      <c r="OSP22" s="69"/>
      <c r="OSQ22" s="69"/>
      <c r="OSR22" s="69"/>
      <c r="OSS22" s="69"/>
      <c r="OST22" s="69"/>
      <c r="OSU22" s="69"/>
      <c r="OSV22" s="69"/>
      <c r="OSW22" s="69"/>
      <c r="OSX22" s="69"/>
      <c r="OSY22" s="69"/>
      <c r="OSZ22" s="69"/>
      <c r="OTA22" s="69"/>
      <c r="OTB22" s="69"/>
      <c r="OTC22" s="69"/>
      <c r="OTD22" s="69"/>
      <c r="OTE22" s="69"/>
      <c r="OTF22" s="69"/>
      <c r="OTG22" s="69"/>
      <c r="OTH22" s="69"/>
      <c r="OTI22" s="69"/>
      <c r="OTJ22" s="69"/>
      <c r="OTK22" s="69"/>
      <c r="OTL22" s="69"/>
      <c r="OTM22" s="69"/>
      <c r="OTN22" s="69"/>
      <c r="OTO22" s="69"/>
      <c r="OTP22" s="69"/>
      <c r="OTQ22" s="69"/>
      <c r="OTR22" s="69"/>
      <c r="OTS22" s="69"/>
      <c r="OTT22" s="69"/>
      <c r="OTU22" s="69"/>
      <c r="OTV22" s="69"/>
      <c r="OTW22" s="69"/>
      <c r="OTX22" s="69"/>
      <c r="OTY22" s="69"/>
      <c r="OTZ22" s="69"/>
      <c r="OUA22" s="69"/>
      <c r="OUB22" s="69"/>
      <c r="OUC22" s="69"/>
      <c r="OUD22" s="69"/>
      <c r="OUE22" s="69"/>
      <c r="OUF22" s="69"/>
      <c r="OUG22" s="69"/>
      <c r="OUH22" s="69"/>
      <c r="OUI22" s="69"/>
      <c r="OUJ22" s="69"/>
      <c r="OUK22" s="69"/>
      <c r="OUL22" s="69"/>
      <c r="OUM22" s="69"/>
      <c r="OUN22" s="69"/>
      <c r="OUO22" s="69"/>
      <c r="OUP22" s="69"/>
      <c r="OUQ22" s="69"/>
      <c r="OUR22" s="69"/>
      <c r="OUS22" s="69"/>
      <c r="OUT22" s="69"/>
      <c r="OUU22" s="69"/>
      <c r="OUV22" s="69"/>
      <c r="OUW22" s="69"/>
      <c r="OUX22" s="69"/>
      <c r="OUY22" s="69"/>
      <c r="OUZ22" s="69"/>
      <c r="OVA22" s="69"/>
      <c r="OVB22" s="69"/>
      <c r="OVC22" s="69"/>
      <c r="OVD22" s="69"/>
      <c r="OVE22" s="69"/>
      <c r="OVF22" s="69"/>
      <c r="OVG22" s="69"/>
      <c r="OVH22" s="69"/>
      <c r="OVI22" s="69"/>
      <c r="OVJ22" s="69"/>
      <c r="OVK22" s="69"/>
      <c r="OVL22" s="69"/>
      <c r="OVM22" s="69"/>
      <c r="OVN22" s="69"/>
      <c r="OVO22" s="69"/>
      <c r="OVP22" s="69"/>
      <c r="OVQ22" s="69"/>
      <c r="OVR22" s="69"/>
      <c r="OVS22" s="69"/>
      <c r="OVT22" s="69"/>
      <c r="OVU22" s="69"/>
      <c r="OVV22" s="69"/>
      <c r="OVW22" s="69"/>
      <c r="OVX22" s="69"/>
      <c r="OVY22" s="69"/>
      <c r="OVZ22" s="69"/>
      <c r="OWA22" s="69"/>
      <c r="OWB22" s="69"/>
      <c r="OWC22" s="69"/>
      <c r="OWD22" s="69"/>
      <c r="OWE22" s="69"/>
      <c r="OWF22" s="69"/>
      <c r="OWG22" s="69"/>
      <c r="OWH22" s="69"/>
      <c r="OWI22" s="69"/>
      <c r="OWJ22" s="69"/>
      <c r="OWK22" s="69"/>
      <c r="OWL22" s="69"/>
      <c r="OWM22" s="69"/>
      <c r="OWN22" s="69"/>
      <c r="OWO22" s="69"/>
      <c r="OWP22" s="69"/>
      <c r="OWQ22" s="69"/>
      <c r="OWR22" s="69"/>
      <c r="OWS22" s="69"/>
      <c r="OWT22" s="69"/>
      <c r="OWU22" s="69"/>
      <c r="OWV22" s="69"/>
      <c r="OWW22" s="69"/>
      <c r="OWX22" s="69"/>
      <c r="OWY22" s="69"/>
      <c r="OWZ22" s="69"/>
      <c r="OXA22" s="69"/>
      <c r="OXB22" s="69"/>
      <c r="OXC22" s="69"/>
      <c r="OXD22" s="69"/>
      <c r="OXE22" s="69"/>
      <c r="OXF22" s="69"/>
      <c r="OXG22" s="69"/>
      <c r="OXH22" s="69"/>
      <c r="OXI22" s="69"/>
      <c r="OXJ22" s="69"/>
      <c r="OXK22" s="69"/>
      <c r="OXL22" s="69"/>
      <c r="OXM22" s="69"/>
      <c r="OXN22" s="69"/>
      <c r="OXO22" s="69"/>
      <c r="OXP22" s="69"/>
      <c r="OXQ22" s="69"/>
      <c r="OXR22" s="69"/>
      <c r="OXS22" s="69"/>
      <c r="OXT22" s="69"/>
      <c r="OXU22" s="69"/>
      <c r="OXV22" s="69"/>
      <c r="OXW22" s="69"/>
      <c r="OXX22" s="69"/>
      <c r="OXY22" s="69"/>
      <c r="OXZ22" s="69"/>
      <c r="OYA22" s="69"/>
      <c r="OYB22" s="69"/>
      <c r="OYC22" s="69"/>
      <c r="OYD22" s="69"/>
      <c r="OYE22" s="69"/>
      <c r="OYF22" s="69"/>
      <c r="OYG22" s="69"/>
      <c r="OYH22" s="69"/>
      <c r="OYI22" s="69"/>
      <c r="OYJ22" s="69"/>
      <c r="OYK22" s="69"/>
      <c r="OYL22" s="69"/>
      <c r="OYM22" s="69"/>
      <c r="OYN22" s="69"/>
      <c r="OYO22" s="69"/>
      <c r="OYP22" s="69"/>
      <c r="OYQ22" s="69"/>
      <c r="OYR22" s="69"/>
      <c r="OYS22" s="69"/>
      <c r="OYT22" s="69"/>
      <c r="OYU22" s="69"/>
      <c r="OYV22" s="69"/>
      <c r="OYW22" s="69"/>
      <c r="OYX22" s="69"/>
      <c r="OYY22" s="69"/>
      <c r="OYZ22" s="69"/>
      <c r="OZA22" s="69"/>
      <c r="OZB22" s="69"/>
      <c r="OZC22" s="69"/>
      <c r="OZD22" s="69"/>
      <c r="OZE22" s="69"/>
      <c r="OZF22" s="69"/>
      <c r="OZG22" s="69"/>
      <c r="OZH22" s="69"/>
      <c r="OZI22" s="69"/>
      <c r="OZJ22" s="69"/>
      <c r="OZK22" s="69"/>
      <c r="OZL22" s="69"/>
      <c r="OZM22" s="69"/>
      <c r="OZN22" s="69"/>
      <c r="OZO22" s="69"/>
      <c r="OZP22" s="69"/>
      <c r="OZQ22" s="69"/>
      <c r="OZR22" s="69"/>
      <c r="OZS22" s="69"/>
      <c r="OZT22" s="69"/>
      <c r="OZU22" s="69"/>
      <c r="OZV22" s="69"/>
      <c r="OZW22" s="69"/>
      <c r="OZX22" s="69"/>
      <c r="OZY22" s="69"/>
      <c r="OZZ22" s="69"/>
      <c r="PAA22" s="69"/>
      <c r="PAB22" s="69"/>
      <c r="PAC22" s="69"/>
      <c r="PAD22" s="69"/>
      <c r="PAE22" s="69"/>
      <c r="PAF22" s="69"/>
      <c r="PAG22" s="69"/>
      <c r="PAH22" s="69"/>
      <c r="PAI22" s="69"/>
      <c r="PAJ22" s="69"/>
      <c r="PAK22" s="69"/>
      <c r="PAL22" s="69"/>
      <c r="PAM22" s="69"/>
      <c r="PAN22" s="69"/>
      <c r="PAO22" s="69"/>
      <c r="PAP22" s="69"/>
      <c r="PAQ22" s="69"/>
      <c r="PAR22" s="69"/>
      <c r="PAS22" s="69"/>
      <c r="PAT22" s="69"/>
      <c r="PAU22" s="69"/>
      <c r="PAV22" s="69"/>
      <c r="PAW22" s="69"/>
      <c r="PAX22" s="69"/>
      <c r="PAY22" s="69"/>
      <c r="PAZ22" s="69"/>
      <c r="PBA22" s="69"/>
      <c r="PBB22" s="69"/>
      <c r="PBC22" s="69"/>
      <c r="PBD22" s="69"/>
      <c r="PBE22" s="69"/>
      <c r="PBF22" s="69"/>
      <c r="PBG22" s="69"/>
      <c r="PBH22" s="69"/>
      <c r="PBI22" s="69"/>
      <c r="PBJ22" s="69"/>
      <c r="PBK22" s="69"/>
      <c r="PBL22" s="69"/>
      <c r="PBM22" s="69"/>
      <c r="PBN22" s="69"/>
      <c r="PBO22" s="69"/>
      <c r="PBP22" s="69"/>
      <c r="PBQ22" s="69"/>
      <c r="PBR22" s="69"/>
      <c r="PBS22" s="69"/>
      <c r="PBT22" s="69"/>
      <c r="PBU22" s="69"/>
      <c r="PBV22" s="69"/>
      <c r="PBW22" s="69"/>
      <c r="PBX22" s="69"/>
      <c r="PBY22" s="69"/>
      <c r="PBZ22" s="69"/>
      <c r="PCA22" s="69"/>
      <c r="PCB22" s="69"/>
      <c r="PCC22" s="69"/>
      <c r="PCD22" s="69"/>
      <c r="PCE22" s="69"/>
      <c r="PCF22" s="69"/>
      <c r="PCG22" s="69"/>
      <c r="PCH22" s="69"/>
      <c r="PCI22" s="69"/>
      <c r="PCJ22" s="69"/>
      <c r="PCK22" s="69"/>
      <c r="PCL22" s="69"/>
      <c r="PCM22" s="69"/>
      <c r="PCN22" s="69"/>
      <c r="PCO22" s="69"/>
      <c r="PCP22" s="69"/>
      <c r="PCQ22" s="69"/>
      <c r="PCR22" s="69"/>
      <c r="PCS22" s="69"/>
      <c r="PCT22" s="69"/>
      <c r="PCU22" s="69"/>
      <c r="PCV22" s="69"/>
      <c r="PCW22" s="69"/>
      <c r="PCX22" s="69"/>
      <c r="PCY22" s="69"/>
      <c r="PCZ22" s="69"/>
      <c r="PDA22" s="69"/>
      <c r="PDB22" s="69"/>
      <c r="PDC22" s="69"/>
      <c r="PDD22" s="69"/>
      <c r="PDE22" s="69"/>
      <c r="PDF22" s="69"/>
      <c r="PDG22" s="69"/>
      <c r="PDH22" s="69"/>
      <c r="PDI22" s="69"/>
      <c r="PDJ22" s="69"/>
      <c r="PDK22" s="69"/>
      <c r="PDL22" s="69"/>
      <c r="PDM22" s="69"/>
      <c r="PDN22" s="69"/>
      <c r="PDO22" s="69"/>
      <c r="PDP22" s="69"/>
      <c r="PDQ22" s="69"/>
      <c r="PDR22" s="69"/>
      <c r="PDS22" s="69"/>
      <c r="PDT22" s="69"/>
      <c r="PDU22" s="69"/>
      <c r="PDV22" s="69"/>
      <c r="PDW22" s="69"/>
      <c r="PDX22" s="69"/>
      <c r="PDY22" s="69"/>
      <c r="PDZ22" s="69"/>
      <c r="PEA22" s="69"/>
      <c r="PEB22" s="69"/>
      <c r="PEC22" s="69"/>
      <c r="PED22" s="69"/>
      <c r="PEE22" s="69"/>
      <c r="PEF22" s="69"/>
      <c r="PEG22" s="69"/>
      <c r="PEH22" s="69"/>
      <c r="PEI22" s="69"/>
      <c r="PEJ22" s="69"/>
      <c r="PEK22" s="69"/>
      <c r="PEL22" s="69"/>
      <c r="PEM22" s="69"/>
      <c r="PEN22" s="69"/>
      <c r="PEO22" s="69"/>
      <c r="PEP22" s="69"/>
      <c r="PEQ22" s="69"/>
      <c r="PER22" s="69"/>
      <c r="PES22" s="69"/>
      <c r="PET22" s="69"/>
      <c r="PEU22" s="69"/>
      <c r="PEV22" s="69"/>
      <c r="PEW22" s="69"/>
      <c r="PEX22" s="69"/>
      <c r="PEY22" s="69"/>
      <c r="PEZ22" s="69"/>
      <c r="PFA22" s="69"/>
      <c r="PFB22" s="69"/>
      <c r="PFC22" s="69"/>
      <c r="PFD22" s="69"/>
      <c r="PFE22" s="69"/>
      <c r="PFF22" s="69"/>
      <c r="PFG22" s="69"/>
      <c r="PFH22" s="69"/>
      <c r="PFI22" s="69"/>
      <c r="PFJ22" s="69"/>
      <c r="PFK22" s="69"/>
      <c r="PFL22" s="69"/>
      <c r="PFM22" s="69"/>
      <c r="PFN22" s="69"/>
      <c r="PFO22" s="69"/>
      <c r="PFP22" s="69"/>
      <c r="PFQ22" s="69"/>
      <c r="PFR22" s="69"/>
      <c r="PFS22" s="69"/>
      <c r="PFT22" s="69"/>
      <c r="PFU22" s="69"/>
      <c r="PFV22" s="69"/>
      <c r="PFW22" s="69"/>
      <c r="PFX22" s="69"/>
      <c r="PFY22" s="69"/>
      <c r="PFZ22" s="69"/>
      <c r="PGA22" s="69"/>
      <c r="PGB22" s="69"/>
      <c r="PGC22" s="69"/>
      <c r="PGD22" s="69"/>
      <c r="PGE22" s="69"/>
      <c r="PGF22" s="69"/>
      <c r="PGG22" s="69"/>
      <c r="PGH22" s="69"/>
      <c r="PGI22" s="69"/>
      <c r="PGJ22" s="69"/>
      <c r="PGK22" s="69"/>
      <c r="PGL22" s="69"/>
      <c r="PGM22" s="69"/>
      <c r="PGN22" s="69"/>
      <c r="PGO22" s="69"/>
      <c r="PGP22" s="69"/>
      <c r="PGQ22" s="69"/>
      <c r="PGR22" s="69"/>
      <c r="PGS22" s="69"/>
      <c r="PGT22" s="69"/>
      <c r="PGU22" s="69"/>
      <c r="PGV22" s="69"/>
      <c r="PGW22" s="69"/>
      <c r="PGX22" s="69"/>
      <c r="PGY22" s="69"/>
      <c r="PGZ22" s="69"/>
      <c r="PHA22" s="69"/>
      <c r="PHB22" s="69"/>
      <c r="PHC22" s="69"/>
      <c r="PHD22" s="69"/>
      <c r="PHE22" s="69"/>
      <c r="PHF22" s="69"/>
      <c r="PHG22" s="69"/>
      <c r="PHH22" s="69"/>
      <c r="PHI22" s="69"/>
      <c r="PHJ22" s="69"/>
      <c r="PHK22" s="69"/>
      <c r="PHL22" s="69"/>
      <c r="PHM22" s="69"/>
      <c r="PHN22" s="69"/>
      <c r="PHO22" s="69"/>
      <c r="PHP22" s="69"/>
      <c r="PHQ22" s="69"/>
      <c r="PHR22" s="69"/>
      <c r="PHS22" s="69"/>
      <c r="PHT22" s="69"/>
      <c r="PHU22" s="69"/>
      <c r="PHV22" s="69"/>
      <c r="PHW22" s="69"/>
      <c r="PHX22" s="69"/>
      <c r="PHY22" s="69"/>
      <c r="PHZ22" s="69"/>
      <c r="PIA22" s="69"/>
      <c r="PIB22" s="69"/>
      <c r="PIC22" s="69"/>
      <c r="PID22" s="69"/>
      <c r="PIE22" s="69"/>
      <c r="PIF22" s="69"/>
      <c r="PIG22" s="69"/>
      <c r="PIH22" s="69"/>
      <c r="PII22" s="69"/>
      <c r="PIJ22" s="69"/>
      <c r="PIK22" s="69"/>
      <c r="PIL22" s="69"/>
      <c r="PIM22" s="69"/>
      <c r="PIN22" s="69"/>
      <c r="PIO22" s="69"/>
      <c r="PIP22" s="69"/>
      <c r="PIQ22" s="69"/>
      <c r="PIR22" s="69"/>
      <c r="PIS22" s="69"/>
      <c r="PIT22" s="69"/>
      <c r="PIU22" s="69"/>
      <c r="PIV22" s="69"/>
      <c r="PIW22" s="69"/>
      <c r="PIX22" s="69"/>
      <c r="PIY22" s="69"/>
      <c r="PIZ22" s="69"/>
      <c r="PJA22" s="69"/>
      <c r="PJB22" s="69"/>
      <c r="PJC22" s="69"/>
      <c r="PJD22" s="69"/>
      <c r="PJE22" s="69"/>
      <c r="PJF22" s="69"/>
      <c r="PJG22" s="69"/>
      <c r="PJH22" s="69"/>
      <c r="PJI22" s="69"/>
      <c r="PJJ22" s="69"/>
      <c r="PJK22" s="69"/>
      <c r="PJL22" s="69"/>
      <c r="PJM22" s="69"/>
      <c r="PJN22" s="69"/>
      <c r="PJO22" s="69"/>
      <c r="PJP22" s="69"/>
      <c r="PJQ22" s="69"/>
      <c r="PJR22" s="69"/>
      <c r="PJS22" s="69"/>
      <c r="PJT22" s="69"/>
      <c r="PJU22" s="69"/>
      <c r="PJV22" s="69"/>
      <c r="PJW22" s="69"/>
      <c r="PJX22" s="69"/>
      <c r="PJY22" s="69"/>
      <c r="PJZ22" s="69"/>
      <c r="PKA22" s="69"/>
      <c r="PKB22" s="69"/>
      <c r="PKC22" s="69"/>
      <c r="PKD22" s="69"/>
      <c r="PKE22" s="69"/>
      <c r="PKF22" s="69"/>
      <c r="PKG22" s="69"/>
      <c r="PKH22" s="69"/>
      <c r="PKI22" s="69"/>
      <c r="PKJ22" s="69"/>
      <c r="PKK22" s="69"/>
      <c r="PKL22" s="69"/>
      <c r="PKM22" s="69"/>
      <c r="PKN22" s="69"/>
      <c r="PKO22" s="69"/>
      <c r="PKP22" s="69"/>
      <c r="PKQ22" s="69"/>
      <c r="PKR22" s="69"/>
      <c r="PKS22" s="69"/>
      <c r="PKT22" s="69"/>
      <c r="PKU22" s="69"/>
      <c r="PKV22" s="69"/>
      <c r="PKW22" s="69"/>
      <c r="PKX22" s="69"/>
      <c r="PKY22" s="69"/>
      <c r="PKZ22" s="69"/>
      <c r="PLA22" s="69"/>
      <c r="PLB22" s="69"/>
      <c r="PLC22" s="69"/>
      <c r="PLD22" s="69"/>
      <c r="PLE22" s="69"/>
      <c r="PLF22" s="69"/>
      <c r="PLG22" s="69"/>
      <c r="PLH22" s="69"/>
      <c r="PLI22" s="69"/>
      <c r="PLJ22" s="69"/>
      <c r="PLK22" s="69"/>
      <c r="PLL22" s="69"/>
      <c r="PLM22" s="69"/>
      <c r="PLN22" s="69"/>
      <c r="PLO22" s="69"/>
      <c r="PLP22" s="69"/>
      <c r="PLQ22" s="69"/>
      <c r="PLR22" s="69"/>
      <c r="PLS22" s="69"/>
      <c r="PLT22" s="69"/>
      <c r="PLU22" s="69"/>
      <c r="PLV22" s="69"/>
      <c r="PLW22" s="69"/>
      <c r="PLX22" s="69"/>
      <c r="PLY22" s="69"/>
      <c r="PLZ22" s="69"/>
      <c r="PMA22" s="69"/>
      <c r="PMB22" s="69"/>
      <c r="PMC22" s="69"/>
      <c r="PMD22" s="69"/>
      <c r="PME22" s="69"/>
      <c r="PMF22" s="69"/>
      <c r="PMG22" s="69"/>
      <c r="PMH22" s="69"/>
      <c r="PMI22" s="69"/>
      <c r="PMJ22" s="69"/>
      <c r="PMK22" s="69"/>
      <c r="PML22" s="69"/>
      <c r="PMM22" s="69"/>
      <c r="PMN22" s="69"/>
      <c r="PMO22" s="69"/>
      <c r="PMP22" s="69"/>
      <c r="PMQ22" s="69"/>
      <c r="PMR22" s="69"/>
      <c r="PMS22" s="69"/>
      <c r="PMT22" s="69"/>
      <c r="PMU22" s="69"/>
      <c r="PMV22" s="69"/>
      <c r="PMW22" s="69"/>
      <c r="PMX22" s="69"/>
      <c r="PMY22" s="69"/>
      <c r="PMZ22" s="69"/>
      <c r="PNA22" s="69"/>
      <c r="PNB22" s="69"/>
      <c r="PNC22" s="69"/>
      <c r="PND22" s="69"/>
      <c r="PNE22" s="69"/>
      <c r="PNF22" s="69"/>
      <c r="PNG22" s="69"/>
      <c r="PNH22" s="69"/>
      <c r="PNI22" s="69"/>
      <c r="PNJ22" s="69"/>
      <c r="PNK22" s="69"/>
      <c r="PNL22" s="69"/>
      <c r="PNM22" s="69"/>
      <c r="PNN22" s="69"/>
      <c r="PNO22" s="69"/>
      <c r="PNP22" s="69"/>
      <c r="PNQ22" s="69"/>
      <c r="PNR22" s="69"/>
      <c r="PNS22" s="69"/>
      <c r="PNT22" s="69"/>
      <c r="PNU22" s="69"/>
      <c r="PNV22" s="69"/>
      <c r="PNW22" s="69"/>
      <c r="PNX22" s="69"/>
      <c r="PNY22" s="69"/>
      <c r="PNZ22" s="69"/>
      <c r="POA22" s="69"/>
      <c r="POB22" s="69"/>
      <c r="POC22" s="69"/>
      <c r="POD22" s="69"/>
      <c r="POE22" s="69"/>
      <c r="POF22" s="69"/>
      <c r="POG22" s="69"/>
      <c r="POH22" s="69"/>
      <c r="POI22" s="69"/>
      <c r="POJ22" s="69"/>
      <c r="POK22" s="69"/>
      <c r="POL22" s="69"/>
      <c r="POM22" s="69"/>
      <c r="PON22" s="69"/>
      <c r="POO22" s="69"/>
      <c r="POP22" s="69"/>
      <c r="POQ22" s="69"/>
      <c r="POR22" s="69"/>
      <c r="POS22" s="69"/>
      <c r="POT22" s="69"/>
      <c r="POU22" s="69"/>
      <c r="POV22" s="69"/>
      <c r="POW22" s="69"/>
      <c r="POX22" s="69"/>
      <c r="POY22" s="69"/>
      <c r="POZ22" s="69"/>
      <c r="PPA22" s="69"/>
      <c r="PPB22" s="69"/>
      <c r="PPC22" s="69"/>
      <c r="PPD22" s="69"/>
      <c r="PPE22" s="69"/>
      <c r="PPF22" s="69"/>
      <c r="PPG22" s="69"/>
      <c r="PPH22" s="69"/>
      <c r="PPI22" s="69"/>
      <c r="PPJ22" s="69"/>
      <c r="PPK22" s="69"/>
      <c r="PPL22" s="69"/>
      <c r="PPM22" s="69"/>
      <c r="PPN22" s="69"/>
      <c r="PPO22" s="69"/>
      <c r="PPP22" s="69"/>
      <c r="PPQ22" s="69"/>
      <c r="PPR22" s="69"/>
      <c r="PPS22" s="69"/>
      <c r="PPT22" s="69"/>
      <c r="PPU22" s="69"/>
      <c r="PPV22" s="69"/>
      <c r="PPW22" s="69"/>
      <c r="PPX22" s="69"/>
      <c r="PPY22" s="69"/>
      <c r="PPZ22" s="69"/>
      <c r="PQA22" s="69"/>
      <c r="PQB22" s="69"/>
      <c r="PQC22" s="69"/>
      <c r="PQD22" s="69"/>
      <c r="PQE22" s="69"/>
      <c r="PQF22" s="69"/>
      <c r="PQG22" s="69"/>
      <c r="PQH22" s="69"/>
      <c r="PQI22" s="69"/>
      <c r="PQJ22" s="69"/>
      <c r="PQK22" s="69"/>
      <c r="PQL22" s="69"/>
      <c r="PQM22" s="69"/>
      <c r="PQN22" s="69"/>
      <c r="PQO22" s="69"/>
      <c r="PQP22" s="69"/>
      <c r="PQQ22" s="69"/>
      <c r="PQR22" s="69"/>
      <c r="PQS22" s="69"/>
      <c r="PQT22" s="69"/>
      <c r="PQU22" s="69"/>
      <c r="PQV22" s="69"/>
      <c r="PQW22" s="69"/>
      <c r="PQX22" s="69"/>
      <c r="PQY22" s="69"/>
      <c r="PQZ22" s="69"/>
      <c r="PRA22" s="69"/>
      <c r="PRB22" s="69"/>
      <c r="PRC22" s="69"/>
      <c r="PRD22" s="69"/>
      <c r="PRE22" s="69"/>
      <c r="PRF22" s="69"/>
      <c r="PRG22" s="69"/>
      <c r="PRH22" s="69"/>
      <c r="PRI22" s="69"/>
      <c r="PRJ22" s="69"/>
      <c r="PRK22" s="69"/>
      <c r="PRL22" s="69"/>
      <c r="PRM22" s="69"/>
      <c r="PRN22" s="69"/>
      <c r="PRO22" s="69"/>
      <c r="PRP22" s="69"/>
      <c r="PRQ22" s="69"/>
      <c r="PRR22" s="69"/>
      <c r="PRS22" s="69"/>
      <c r="PRT22" s="69"/>
      <c r="PRU22" s="69"/>
      <c r="PRV22" s="69"/>
      <c r="PRW22" s="69"/>
      <c r="PRX22" s="69"/>
      <c r="PRY22" s="69"/>
      <c r="PRZ22" s="69"/>
      <c r="PSA22" s="69"/>
      <c r="PSB22" s="69"/>
      <c r="PSC22" s="69"/>
      <c r="PSD22" s="69"/>
      <c r="PSE22" s="69"/>
      <c r="PSF22" s="69"/>
      <c r="PSG22" s="69"/>
      <c r="PSH22" s="69"/>
      <c r="PSI22" s="69"/>
      <c r="PSJ22" s="69"/>
      <c r="PSK22" s="69"/>
      <c r="PSL22" s="69"/>
      <c r="PSM22" s="69"/>
      <c r="PSN22" s="69"/>
      <c r="PSO22" s="69"/>
      <c r="PSP22" s="69"/>
      <c r="PSQ22" s="69"/>
      <c r="PSR22" s="69"/>
      <c r="PSS22" s="69"/>
      <c r="PST22" s="69"/>
      <c r="PSU22" s="69"/>
      <c r="PSV22" s="69"/>
      <c r="PSW22" s="69"/>
      <c r="PSX22" s="69"/>
      <c r="PSY22" s="69"/>
      <c r="PSZ22" s="69"/>
      <c r="PTA22" s="69"/>
      <c r="PTB22" s="69"/>
      <c r="PTC22" s="69"/>
      <c r="PTD22" s="69"/>
      <c r="PTE22" s="69"/>
      <c r="PTF22" s="69"/>
      <c r="PTG22" s="69"/>
      <c r="PTH22" s="69"/>
      <c r="PTI22" s="69"/>
      <c r="PTJ22" s="69"/>
      <c r="PTK22" s="69"/>
      <c r="PTL22" s="69"/>
      <c r="PTM22" s="69"/>
      <c r="PTN22" s="69"/>
      <c r="PTO22" s="69"/>
      <c r="PTP22" s="69"/>
      <c r="PTQ22" s="69"/>
      <c r="PTR22" s="69"/>
      <c r="PTS22" s="69"/>
      <c r="PTT22" s="69"/>
      <c r="PTU22" s="69"/>
      <c r="PTV22" s="69"/>
      <c r="PTW22" s="69"/>
      <c r="PTX22" s="69"/>
      <c r="PTY22" s="69"/>
      <c r="PTZ22" s="69"/>
      <c r="PUA22" s="69"/>
      <c r="PUB22" s="69"/>
      <c r="PUC22" s="69"/>
      <c r="PUD22" s="69"/>
      <c r="PUE22" s="69"/>
      <c r="PUF22" s="69"/>
      <c r="PUG22" s="69"/>
      <c r="PUH22" s="69"/>
      <c r="PUI22" s="69"/>
      <c r="PUJ22" s="69"/>
      <c r="PUK22" s="69"/>
      <c r="PUL22" s="69"/>
      <c r="PUM22" s="69"/>
      <c r="PUN22" s="69"/>
      <c r="PUO22" s="69"/>
      <c r="PUP22" s="69"/>
      <c r="PUQ22" s="69"/>
      <c r="PUR22" s="69"/>
      <c r="PUS22" s="69"/>
      <c r="PUT22" s="69"/>
      <c r="PUU22" s="69"/>
      <c r="PUV22" s="69"/>
      <c r="PUW22" s="69"/>
      <c r="PUX22" s="69"/>
      <c r="PUY22" s="69"/>
      <c r="PUZ22" s="69"/>
      <c r="PVA22" s="69"/>
      <c r="PVB22" s="69"/>
      <c r="PVC22" s="69"/>
      <c r="PVD22" s="69"/>
      <c r="PVE22" s="69"/>
      <c r="PVF22" s="69"/>
      <c r="PVG22" s="69"/>
      <c r="PVH22" s="69"/>
      <c r="PVI22" s="69"/>
      <c r="PVJ22" s="69"/>
      <c r="PVK22" s="69"/>
      <c r="PVL22" s="69"/>
      <c r="PVM22" s="69"/>
      <c r="PVN22" s="69"/>
      <c r="PVO22" s="69"/>
      <c r="PVP22" s="69"/>
      <c r="PVQ22" s="69"/>
      <c r="PVR22" s="69"/>
      <c r="PVS22" s="69"/>
      <c r="PVT22" s="69"/>
      <c r="PVU22" s="69"/>
      <c r="PVV22" s="69"/>
      <c r="PVW22" s="69"/>
      <c r="PVX22" s="69"/>
      <c r="PVY22" s="69"/>
      <c r="PVZ22" s="69"/>
      <c r="PWA22" s="69"/>
      <c r="PWB22" s="69"/>
      <c r="PWC22" s="69"/>
      <c r="PWD22" s="69"/>
      <c r="PWE22" s="69"/>
      <c r="PWF22" s="69"/>
      <c r="PWG22" s="69"/>
      <c r="PWH22" s="69"/>
      <c r="PWI22" s="69"/>
      <c r="PWJ22" s="69"/>
      <c r="PWK22" s="69"/>
      <c r="PWL22" s="69"/>
      <c r="PWM22" s="69"/>
      <c r="PWN22" s="69"/>
      <c r="PWO22" s="69"/>
      <c r="PWP22" s="69"/>
      <c r="PWQ22" s="69"/>
      <c r="PWR22" s="69"/>
      <c r="PWS22" s="69"/>
      <c r="PWT22" s="69"/>
      <c r="PWU22" s="69"/>
      <c r="PWV22" s="69"/>
      <c r="PWW22" s="69"/>
      <c r="PWX22" s="69"/>
      <c r="PWY22" s="69"/>
      <c r="PWZ22" s="69"/>
      <c r="PXA22" s="69"/>
      <c r="PXB22" s="69"/>
      <c r="PXC22" s="69"/>
      <c r="PXD22" s="69"/>
      <c r="PXE22" s="69"/>
      <c r="PXF22" s="69"/>
      <c r="PXG22" s="69"/>
      <c r="PXH22" s="69"/>
      <c r="PXI22" s="69"/>
      <c r="PXJ22" s="69"/>
      <c r="PXK22" s="69"/>
      <c r="PXL22" s="69"/>
      <c r="PXM22" s="69"/>
      <c r="PXN22" s="69"/>
      <c r="PXO22" s="69"/>
      <c r="PXP22" s="69"/>
      <c r="PXQ22" s="69"/>
      <c r="PXR22" s="69"/>
      <c r="PXS22" s="69"/>
      <c r="PXT22" s="69"/>
      <c r="PXU22" s="69"/>
      <c r="PXV22" s="69"/>
      <c r="PXW22" s="69"/>
      <c r="PXX22" s="69"/>
      <c r="PXY22" s="69"/>
      <c r="PXZ22" s="69"/>
      <c r="PYA22" s="69"/>
      <c r="PYB22" s="69"/>
      <c r="PYC22" s="69"/>
      <c r="PYD22" s="69"/>
      <c r="PYE22" s="69"/>
      <c r="PYF22" s="69"/>
      <c r="PYG22" s="69"/>
      <c r="PYH22" s="69"/>
      <c r="PYI22" s="69"/>
      <c r="PYJ22" s="69"/>
      <c r="PYK22" s="69"/>
      <c r="PYL22" s="69"/>
      <c r="PYM22" s="69"/>
      <c r="PYN22" s="69"/>
      <c r="PYO22" s="69"/>
      <c r="PYP22" s="69"/>
      <c r="PYQ22" s="69"/>
      <c r="PYR22" s="69"/>
      <c r="PYS22" s="69"/>
      <c r="PYT22" s="69"/>
      <c r="PYU22" s="69"/>
      <c r="PYV22" s="69"/>
      <c r="PYW22" s="69"/>
      <c r="PYX22" s="69"/>
      <c r="PYY22" s="69"/>
      <c r="PYZ22" s="69"/>
      <c r="PZA22" s="69"/>
      <c r="PZB22" s="69"/>
      <c r="PZC22" s="69"/>
      <c r="PZD22" s="69"/>
      <c r="PZE22" s="69"/>
      <c r="PZF22" s="69"/>
      <c r="PZG22" s="69"/>
      <c r="PZH22" s="69"/>
      <c r="PZI22" s="69"/>
      <c r="PZJ22" s="69"/>
      <c r="PZK22" s="69"/>
      <c r="PZL22" s="69"/>
      <c r="PZM22" s="69"/>
      <c r="PZN22" s="69"/>
      <c r="PZO22" s="69"/>
      <c r="PZP22" s="69"/>
      <c r="PZQ22" s="69"/>
      <c r="PZR22" s="69"/>
      <c r="PZS22" s="69"/>
      <c r="PZT22" s="69"/>
      <c r="PZU22" s="69"/>
      <c r="PZV22" s="69"/>
      <c r="PZW22" s="69"/>
      <c r="PZX22" s="69"/>
      <c r="PZY22" s="69"/>
      <c r="PZZ22" s="69"/>
      <c r="QAA22" s="69"/>
      <c r="QAB22" s="69"/>
      <c r="QAC22" s="69"/>
      <c r="QAD22" s="69"/>
      <c r="QAE22" s="69"/>
      <c r="QAF22" s="69"/>
      <c r="QAG22" s="69"/>
      <c r="QAH22" s="69"/>
      <c r="QAI22" s="69"/>
      <c r="QAJ22" s="69"/>
      <c r="QAK22" s="69"/>
      <c r="QAL22" s="69"/>
      <c r="QAM22" s="69"/>
      <c r="QAN22" s="69"/>
      <c r="QAO22" s="69"/>
      <c r="QAP22" s="69"/>
      <c r="QAQ22" s="69"/>
      <c r="QAR22" s="69"/>
      <c r="QAS22" s="69"/>
      <c r="QAT22" s="69"/>
      <c r="QAU22" s="69"/>
      <c r="QAV22" s="69"/>
      <c r="QAW22" s="69"/>
      <c r="QAX22" s="69"/>
      <c r="QAY22" s="69"/>
      <c r="QAZ22" s="69"/>
      <c r="QBA22" s="69"/>
      <c r="QBB22" s="69"/>
      <c r="QBC22" s="69"/>
      <c r="QBD22" s="69"/>
      <c r="QBE22" s="69"/>
      <c r="QBF22" s="69"/>
      <c r="QBG22" s="69"/>
      <c r="QBH22" s="69"/>
      <c r="QBI22" s="69"/>
      <c r="QBJ22" s="69"/>
      <c r="QBK22" s="69"/>
      <c r="QBL22" s="69"/>
      <c r="QBM22" s="69"/>
      <c r="QBN22" s="69"/>
      <c r="QBO22" s="69"/>
      <c r="QBP22" s="69"/>
      <c r="QBQ22" s="69"/>
      <c r="QBR22" s="69"/>
      <c r="QBS22" s="69"/>
      <c r="QBT22" s="69"/>
      <c r="QBU22" s="69"/>
      <c r="QBV22" s="69"/>
      <c r="QBW22" s="69"/>
      <c r="QBX22" s="69"/>
      <c r="QBY22" s="69"/>
      <c r="QBZ22" s="69"/>
      <c r="QCA22" s="69"/>
      <c r="QCB22" s="69"/>
      <c r="QCC22" s="69"/>
      <c r="QCD22" s="69"/>
      <c r="QCE22" s="69"/>
      <c r="QCF22" s="69"/>
      <c r="QCG22" s="69"/>
      <c r="QCH22" s="69"/>
      <c r="QCI22" s="69"/>
      <c r="QCJ22" s="69"/>
      <c r="QCK22" s="69"/>
      <c r="QCL22" s="69"/>
      <c r="QCM22" s="69"/>
      <c r="QCN22" s="69"/>
      <c r="QCO22" s="69"/>
      <c r="QCP22" s="69"/>
      <c r="QCQ22" s="69"/>
      <c r="QCR22" s="69"/>
      <c r="QCS22" s="69"/>
      <c r="QCT22" s="69"/>
      <c r="QCU22" s="69"/>
      <c r="QCV22" s="69"/>
      <c r="QCW22" s="69"/>
      <c r="QCX22" s="69"/>
      <c r="QCY22" s="69"/>
      <c r="QCZ22" s="69"/>
      <c r="QDA22" s="69"/>
      <c r="QDB22" s="69"/>
      <c r="QDC22" s="69"/>
      <c r="QDD22" s="69"/>
      <c r="QDE22" s="69"/>
      <c r="QDF22" s="69"/>
      <c r="QDG22" s="69"/>
      <c r="QDH22" s="69"/>
      <c r="QDI22" s="69"/>
      <c r="QDJ22" s="69"/>
      <c r="QDK22" s="69"/>
      <c r="QDL22" s="69"/>
      <c r="QDM22" s="69"/>
      <c r="QDN22" s="69"/>
      <c r="QDO22" s="69"/>
      <c r="QDP22" s="69"/>
      <c r="QDQ22" s="69"/>
      <c r="QDR22" s="69"/>
      <c r="QDS22" s="69"/>
      <c r="QDT22" s="69"/>
      <c r="QDU22" s="69"/>
      <c r="QDV22" s="69"/>
      <c r="QDW22" s="69"/>
      <c r="QDX22" s="69"/>
      <c r="QDY22" s="69"/>
      <c r="QDZ22" s="69"/>
      <c r="QEA22" s="69"/>
      <c r="QEB22" s="69"/>
      <c r="QEC22" s="69"/>
      <c r="QED22" s="69"/>
      <c r="QEE22" s="69"/>
      <c r="QEF22" s="69"/>
      <c r="QEG22" s="69"/>
      <c r="QEH22" s="69"/>
      <c r="QEI22" s="69"/>
      <c r="QEJ22" s="69"/>
      <c r="QEK22" s="69"/>
      <c r="QEL22" s="69"/>
      <c r="QEM22" s="69"/>
      <c r="QEN22" s="69"/>
      <c r="QEO22" s="69"/>
      <c r="QEP22" s="69"/>
      <c r="QEQ22" s="69"/>
      <c r="QER22" s="69"/>
      <c r="QES22" s="69"/>
      <c r="QET22" s="69"/>
      <c r="QEU22" s="69"/>
      <c r="QEV22" s="69"/>
      <c r="QEW22" s="69"/>
      <c r="QEX22" s="69"/>
      <c r="QEY22" s="69"/>
      <c r="QEZ22" s="69"/>
      <c r="QFA22" s="69"/>
      <c r="QFB22" s="69"/>
      <c r="QFC22" s="69"/>
      <c r="QFD22" s="69"/>
      <c r="QFE22" s="69"/>
      <c r="QFF22" s="69"/>
      <c r="QFG22" s="69"/>
      <c r="QFH22" s="69"/>
      <c r="QFI22" s="69"/>
      <c r="QFJ22" s="69"/>
      <c r="QFK22" s="69"/>
      <c r="QFL22" s="69"/>
      <c r="QFM22" s="69"/>
      <c r="QFN22" s="69"/>
      <c r="QFO22" s="69"/>
      <c r="QFP22" s="69"/>
      <c r="QFQ22" s="69"/>
      <c r="QFR22" s="69"/>
      <c r="QFS22" s="69"/>
      <c r="QFT22" s="69"/>
      <c r="QFU22" s="69"/>
      <c r="QFV22" s="69"/>
      <c r="QFW22" s="69"/>
      <c r="QFX22" s="69"/>
      <c r="QFY22" s="69"/>
      <c r="QFZ22" s="69"/>
      <c r="QGA22" s="69"/>
      <c r="QGB22" s="69"/>
      <c r="QGC22" s="69"/>
      <c r="QGD22" s="69"/>
      <c r="QGE22" s="69"/>
      <c r="QGF22" s="69"/>
      <c r="QGG22" s="69"/>
      <c r="QGH22" s="69"/>
      <c r="QGI22" s="69"/>
      <c r="QGJ22" s="69"/>
      <c r="QGK22" s="69"/>
      <c r="QGL22" s="69"/>
      <c r="QGM22" s="69"/>
      <c r="QGN22" s="69"/>
      <c r="QGO22" s="69"/>
      <c r="QGP22" s="69"/>
      <c r="QGQ22" s="69"/>
      <c r="QGR22" s="69"/>
      <c r="QGS22" s="69"/>
      <c r="QGT22" s="69"/>
      <c r="QGU22" s="69"/>
      <c r="QGV22" s="69"/>
      <c r="QGW22" s="69"/>
      <c r="QGX22" s="69"/>
      <c r="QGY22" s="69"/>
      <c r="QGZ22" s="69"/>
      <c r="QHA22" s="69"/>
      <c r="QHB22" s="69"/>
      <c r="QHC22" s="69"/>
      <c r="QHD22" s="69"/>
      <c r="QHE22" s="69"/>
      <c r="QHF22" s="69"/>
      <c r="QHG22" s="69"/>
      <c r="QHH22" s="69"/>
      <c r="QHI22" s="69"/>
      <c r="QHJ22" s="69"/>
      <c r="QHK22" s="69"/>
      <c r="QHL22" s="69"/>
      <c r="QHM22" s="69"/>
      <c r="QHN22" s="69"/>
      <c r="QHO22" s="69"/>
      <c r="QHP22" s="69"/>
      <c r="QHQ22" s="69"/>
      <c r="QHR22" s="69"/>
      <c r="QHS22" s="69"/>
      <c r="QHT22" s="69"/>
      <c r="QHU22" s="69"/>
      <c r="QHV22" s="69"/>
      <c r="QHW22" s="69"/>
      <c r="QHX22" s="69"/>
      <c r="QHY22" s="69"/>
      <c r="QHZ22" s="69"/>
      <c r="QIA22" s="69"/>
      <c r="QIB22" s="69"/>
      <c r="QIC22" s="69"/>
      <c r="QID22" s="69"/>
      <c r="QIE22" s="69"/>
      <c r="QIF22" s="69"/>
      <c r="QIG22" s="69"/>
      <c r="QIH22" s="69"/>
      <c r="QII22" s="69"/>
      <c r="QIJ22" s="69"/>
      <c r="QIK22" s="69"/>
      <c r="QIL22" s="69"/>
      <c r="QIM22" s="69"/>
      <c r="QIN22" s="69"/>
      <c r="QIO22" s="69"/>
      <c r="QIP22" s="69"/>
      <c r="QIQ22" s="69"/>
      <c r="QIR22" s="69"/>
      <c r="QIS22" s="69"/>
      <c r="QIT22" s="69"/>
      <c r="QIU22" s="69"/>
      <c r="QIV22" s="69"/>
      <c r="QIW22" s="69"/>
      <c r="QIX22" s="69"/>
      <c r="QIY22" s="69"/>
      <c r="QIZ22" s="69"/>
      <c r="QJA22" s="69"/>
      <c r="QJB22" s="69"/>
      <c r="QJC22" s="69"/>
      <c r="QJD22" s="69"/>
      <c r="QJE22" s="69"/>
      <c r="QJF22" s="69"/>
      <c r="QJG22" s="69"/>
      <c r="QJH22" s="69"/>
      <c r="QJI22" s="69"/>
      <c r="QJJ22" s="69"/>
      <c r="QJK22" s="69"/>
      <c r="QJL22" s="69"/>
      <c r="QJM22" s="69"/>
      <c r="QJN22" s="69"/>
      <c r="QJO22" s="69"/>
      <c r="QJP22" s="69"/>
      <c r="QJQ22" s="69"/>
      <c r="QJR22" s="69"/>
      <c r="QJS22" s="69"/>
      <c r="QJT22" s="69"/>
      <c r="QJU22" s="69"/>
      <c r="QJV22" s="69"/>
      <c r="QJW22" s="69"/>
      <c r="QJX22" s="69"/>
      <c r="QJY22" s="69"/>
      <c r="QJZ22" s="69"/>
      <c r="QKA22" s="69"/>
      <c r="QKB22" s="69"/>
      <c r="QKC22" s="69"/>
      <c r="QKD22" s="69"/>
      <c r="QKE22" s="69"/>
      <c r="QKF22" s="69"/>
      <c r="QKG22" s="69"/>
      <c r="QKH22" s="69"/>
      <c r="QKI22" s="69"/>
      <c r="QKJ22" s="69"/>
      <c r="QKK22" s="69"/>
      <c r="QKL22" s="69"/>
      <c r="QKM22" s="69"/>
      <c r="QKN22" s="69"/>
      <c r="QKO22" s="69"/>
      <c r="QKP22" s="69"/>
      <c r="QKQ22" s="69"/>
      <c r="QKR22" s="69"/>
      <c r="QKS22" s="69"/>
      <c r="QKT22" s="69"/>
      <c r="QKU22" s="69"/>
      <c r="QKV22" s="69"/>
      <c r="QKW22" s="69"/>
      <c r="QKX22" s="69"/>
      <c r="QKY22" s="69"/>
      <c r="QKZ22" s="69"/>
      <c r="QLA22" s="69"/>
      <c r="QLB22" s="69"/>
      <c r="QLC22" s="69"/>
      <c r="QLD22" s="69"/>
      <c r="QLE22" s="69"/>
      <c r="QLF22" s="69"/>
      <c r="QLG22" s="69"/>
      <c r="QLH22" s="69"/>
      <c r="QLI22" s="69"/>
      <c r="QLJ22" s="69"/>
      <c r="QLK22" s="69"/>
      <c r="QLL22" s="69"/>
      <c r="QLM22" s="69"/>
      <c r="QLN22" s="69"/>
      <c r="QLO22" s="69"/>
      <c r="QLP22" s="69"/>
      <c r="QLQ22" s="69"/>
      <c r="QLR22" s="69"/>
      <c r="QLS22" s="69"/>
      <c r="QLT22" s="69"/>
      <c r="QLU22" s="69"/>
      <c r="QLV22" s="69"/>
      <c r="QLW22" s="69"/>
      <c r="QLX22" s="69"/>
      <c r="QLY22" s="69"/>
      <c r="QLZ22" s="69"/>
      <c r="QMA22" s="69"/>
      <c r="QMB22" s="69"/>
      <c r="QMC22" s="69"/>
      <c r="QMD22" s="69"/>
      <c r="QME22" s="69"/>
      <c r="QMF22" s="69"/>
      <c r="QMG22" s="69"/>
      <c r="QMH22" s="69"/>
      <c r="QMI22" s="69"/>
      <c r="QMJ22" s="69"/>
      <c r="QMK22" s="69"/>
      <c r="QML22" s="69"/>
      <c r="QMM22" s="69"/>
      <c r="QMN22" s="69"/>
      <c r="QMO22" s="69"/>
      <c r="QMP22" s="69"/>
      <c r="QMQ22" s="69"/>
      <c r="QMR22" s="69"/>
      <c r="QMS22" s="69"/>
      <c r="QMT22" s="69"/>
      <c r="QMU22" s="69"/>
      <c r="QMV22" s="69"/>
      <c r="QMW22" s="69"/>
      <c r="QMX22" s="69"/>
      <c r="QMY22" s="69"/>
      <c r="QMZ22" s="69"/>
      <c r="QNA22" s="69"/>
      <c r="QNB22" s="69"/>
      <c r="QNC22" s="69"/>
      <c r="QND22" s="69"/>
      <c r="QNE22" s="69"/>
      <c r="QNF22" s="69"/>
      <c r="QNG22" s="69"/>
      <c r="QNH22" s="69"/>
      <c r="QNI22" s="69"/>
      <c r="QNJ22" s="69"/>
      <c r="QNK22" s="69"/>
      <c r="QNL22" s="69"/>
      <c r="QNM22" s="69"/>
      <c r="QNN22" s="69"/>
      <c r="QNO22" s="69"/>
      <c r="QNP22" s="69"/>
      <c r="QNQ22" s="69"/>
      <c r="QNR22" s="69"/>
      <c r="QNS22" s="69"/>
      <c r="QNT22" s="69"/>
      <c r="QNU22" s="69"/>
      <c r="QNV22" s="69"/>
      <c r="QNW22" s="69"/>
      <c r="QNX22" s="69"/>
      <c r="QNY22" s="69"/>
      <c r="QNZ22" s="69"/>
      <c r="QOA22" s="69"/>
      <c r="QOB22" s="69"/>
      <c r="QOC22" s="69"/>
      <c r="QOD22" s="69"/>
      <c r="QOE22" s="69"/>
      <c r="QOF22" s="69"/>
      <c r="QOG22" s="69"/>
      <c r="QOH22" s="69"/>
      <c r="QOI22" s="69"/>
      <c r="QOJ22" s="69"/>
      <c r="QOK22" s="69"/>
      <c r="QOL22" s="69"/>
      <c r="QOM22" s="69"/>
      <c r="QON22" s="69"/>
      <c r="QOO22" s="69"/>
      <c r="QOP22" s="69"/>
      <c r="QOQ22" s="69"/>
      <c r="QOR22" s="69"/>
      <c r="QOS22" s="69"/>
      <c r="QOT22" s="69"/>
      <c r="QOU22" s="69"/>
      <c r="QOV22" s="69"/>
      <c r="QOW22" s="69"/>
      <c r="QOX22" s="69"/>
      <c r="QOY22" s="69"/>
      <c r="QOZ22" s="69"/>
      <c r="QPA22" s="69"/>
      <c r="QPB22" s="69"/>
      <c r="QPC22" s="69"/>
      <c r="QPD22" s="69"/>
      <c r="QPE22" s="69"/>
      <c r="QPF22" s="69"/>
      <c r="QPG22" s="69"/>
      <c r="QPH22" s="69"/>
      <c r="QPI22" s="69"/>
      <c r="QPJ22" s="69"/>
      <c r="QPK22" s="69"/>
      <c r="QPL22" s="69"/>
      <c r="QPM22" s="69"/>
      <c r="QPN22" s="69"/>
      <c r="QPO22" s="69"/>
      <c r="QPP22" s="69"/>
      <c r="QPQ22" s="69"/>
      <c r="QPR22" s="69"/>
      <c r="QPS22" s="69"/>
      <c r="QPT22" s="69"/>
      <c r="QPU22" s="69"/>
      <c r="QPV22" s="69"/>
      <c r="QPW22" s="69"/>
      <c r="QPX22" s="69"/>
      <c r="QPY22" s="69"/>
      <c r="QPZ22" s="69"/>
      <c r="QQA22" s="69"/>
      <c r="QQB22" s="69"/>
      <c r="QQC22" s="69"/>
      <c r="QQD22" s="69"/>
      <c r="QQE22" s="69"/>
      <c r="QQF22" s="69"/>
      <c r="QQG22" s="69"/>
      <c r="QQH22" s="69"/>
      <c r="QQI22" s="69"/>
      <c r="QQJ22" s="69"/>
      <c r="QQK22" s="69"/>
      <c r="QQL22" s="69"/>
      <c r="QQM22" s="69"/>
      <c r="QQN22" s="69"/>
      <c r="QQO22" s="69"/>
      <c r="QQP22" s="69"/>
      <c r="QQQ22" s="69"/>
      <c r="QQR22" s="69"/>
      <c r="QQS22" s="69"/>
      <c r="QQT22" s="69"/>
      <c r="QQU22" s="69"/>
      <c r="QQV22" s="69"/>
      <c r="QQW22" s="69"/>
      <c r="QQX22" s="69"/>
      <c r="QQY22" s="69"/>
      <c r="QQZ22" s="69"/>
      <c r="QRA22" s="69"/>
      <c r="QRB22" s="69"/>
      <c r="QRC22" s="69"/>
      <c r="QRD22" s="69"/>
      <c r="QRE22" s="69"/>
      <c r="QRF22" s="69"/>
      <c r="QRG22" s="69"/>
      <c r="QRH22" s="69"/>
      <c r="QRI22" s="69"/>
      <c r="QRJ22" s="69"/>
      <c r="QRK22" s="69"/>
      <c r="QRL22" s="69"/>
      <c r="QRM22" s="69"/>
      <c r="QRN22" s="69"/>
      <c r="QRO22" s="69"/>
      <c r="QRP22" s="69"/>
      <c r="QRQ22" s="69"/>
      <c r="QRR22" s="69"/>
      <c r="QRS22" s="69"/>
      <c r="QRT22" s="69"/>
      <c r="QRU22" s="69"/>
      <c r="QRV22" s="69"/>
      <c r="QRW22" s="69"/>
      <c r="QRX22" s="69"/>
      <c r="QRY22" s="69"/>
      <c r="QRZ22" s="69"/>
      <c r="QSA22" s="69"/>
      <c r="QSB22" s="69"/>
      <c r="QSC22" s="69"/>
      <c r="QSD22" s="69"/>
      <c r="QSE22" s="69"/>
      <c r="QSF22" s="69"/>
      <c r="QSG22" s="69"/>
      <c r="QSH22" s="69"/>
      <c r="QSI22" s="69"/>
      <c r="QSJ22" s="69"/>
      <c r="QSK22" s="69"/>
      <c r="QSL22" s="69"/>
      <c r="QSM22" s="69"/>
      <c r="QSN22" s="69"/>
      <c r="QSO22" s="69"/>
      <c r="QSP22" s="69"/>
      <c r="QSQ22" s="69"/>
      <c r="QSR22" s="69"/>
      <c r="QSS22" s="69"/>
      <c r="QST22" s="69"/>
      <c r="QSU22" s="69"/>
      <c r="QSV22" s="69"/>
      <c r="QSW22" s="69"/>
      <c r="QSX22" s="69"/>
      <c r="QSY22" s="69"/>
      <c r="QSZ22" s="69"/>
      <c r="QTA22" s="69"/>
      <c r="QTB22" s="69"/>
      <c r="QTC22" s="69"/>
      <c r="QTD22" s="69"/>
      <c r="QTE22" s="69"/>
      <c r="QTF22" s="69"/>
      <c r="QTG22" s="69"/>
      <c r="QTH22" s="69"/>
      <c r="QTI22" s="69"/>
      <c r="QTJ22" s="69"/>
      <c r="QTK22" s="69"/>
      <c r="QTL22" s="69"/>
      <c r="QTM22" s="69"/>
      <c r="QTN22" s="69"/>
      <c r="QTO22" s="69"/>
      <c r="QTP22" s="69"/>
      <c r="QTQ22" s="69"/>
      <c r="QTR22" s="69"/>
      <c r="QTS22" s="69"/>
      <c r="QTT22" s="69"/>
      <c r="QTU22" s="69"/>
      <c r="QTV22" s="69"/>
      <c r="QTW22" s="69"/>
      <c r="QTX22" s="69"/>
      <c r="QTY22" s="69"/>
      <c r="QTZ22" s="69"/>
      <c r="QUA22" s="69"/>
      <c r="QUB22" s="69"/>
      <c r="QUC22" s="69"/>
      <c r="QUD22" s="69"/>
      <c r="QUE22" s="69"/>
      <c r="QUF22" s="69"/>
      <c r="QUG22" s="69"/>
      <c r="QUH22" s="69"/>
      <c r="QUI22" s="69"/>
      <c r="QUJ22" s="69"/>
      <c r="QUK22" s="69"/>
      <c r="QUL22" s="69"/>
      <c r="QUM22" s="69"/>
      <c r="QUN22" s="69"/>
      <c r="QUO22" s="69"/>
      <c r="QUP22" s="69"/>
      <c r="QUQ22" s="69"/>
      <c r="QUR22" s="69"/>
      <c r="QUS22" s="69"/>
      <c r="QUT22" s="69"/>
      <c r="QUU22" s="69"/>
      <c r="QUV22" s="69"/>
      <c r="QUW22" s="69"/>
      <c r="QUX22" s="69"/>
      <c r="QUY22" s="69"/>
      <c r="QUZ22" s="69"/>
      <c r="QVA22" s="69"/>
      <c r="QVB22" s="69"/>
      <c r="QVC22" s="69"/>
      <c r="QVD22" s="69"/>
      <c r="QVE22" s="69"/>
      <c r="QVF22" s="69"/>
      <c r="QVG22" s="69"/>
      <c r="QVH22" s="69"/>
      <c r="QVI22" s="69"/>
      <c r="QVJ22" s="69"/>
      <c r="QVK22" s="69"/>
      <c r="QVL22" s="69"/>
      <c r="QVM22" s="69"/>
      <c r="QVN22" s="69"/>
      <c r="QVO22" s="69"/>
      <c r="QVP22" s="69"/>
      <c r="QVQ22" s="69"/>
      <c r="QVR22" s="69"/>
      <c r="QVS22" s="69"/>
      <c r="QVT22" s="69"/>
      <c r="QVU22" s="69"/>
      <c r="QVV22" s="69"/>
      <c r="QVW22" s="69"/>
      <c r="QVX22" s="69"/>
      <c r="QVY22" s="69"/>
      <c r="QVZ22" s="69"/>
      <c r="QWA22" s="69"/>
      <c r="QWB22" s="69"/>
      <c r="QWC22" s="69"/>
      <c r="QWD22" s="69"/>
      <c r="QWE22" s="69"/>
      <c r="QWF22" s="69"/>
      <c r="QWG22" s="69"/>
      <c r="QWH22" s="69"/>
      <c r="QWI22" s="69"/>
      <c r="QWJ22" s="69"/>
      <c r="QWK22" s="69"/>
      <c r="QWL22" s="69"/>
      <c r="QWM22" s="69"/>
      <c r="QWN22" s="69"/>
      <c r="QWO22" s="69"/>
      <c r="QWP22" s="69"/>
      <c r="QWQ22" s="69"/>
      <c r="QWR22" s="69"/>
      <c r="QWS22" s="69"/>
      <c r="QWT22" s="69"/>
      <c r="QWU22" s="69"/>
      <c r="QWV22" s="69"/>
      <c r="QWW22" s="69"/>
      <c r="QWX22" s="69"/>
      <c r="QWY22" s="69"/>
      <c r="QWZ22" s="69"/>
      <c r="QXA22" s="69"/>
      <c r="QXB22" s="69"/>
      <c r="QXC22" s="69"/>
      <c r="QXD22" s="69"/>
      <c r="QXE22" s="69"/>
      <c r="QXF22" s="69"/>
      <c r="QXG22" s="69"/>
      <c r="QXH22" s="69"/>
      <c r="QXI22" s="69"/>
      <c r="QXJ22" s="69"/>
      <c r="QXK22" s="69"/>
      <c r="QXL22" s="69"/>
      <c r="QXM22" s="69"/>
      <c r="QXN22" s="69"/>
      <c r="QXO22" s="69"/>
      <c r="QXP22" s="69"/>
      <c r="QXQ22" s="69"/>
      <c r="QXR22" s="69"/>
      <c r="QXS22" s="69"/>
      <c r="QXT22" s="69"/>
      <c r="QXU22" s="69"/>
      <c r="QXV22" s="69"/>
      <c r="QXW22" s="69"/>
      <c r="QXX22" s="69"/>
      <c r="QXY22" s="69"/>
      <c r="QXZ22" s="69"/>
      <c r="QYA22" s="69"/>
      <c r="QYB22" s="69"/>
      <c r="QYC22" s="69"/>
      <c r="QYD22" s="69"/>
      <c r="QYE22" s="69"/>
      <c r="QYF22" s="69"/>
      <c r="QYG22" s="69"/>
      <c r="QYH22" s="69"/>
      <c r="QYI22" s="69"/>
      <c r="QYJ22" s="69"/>
      <c r="QYK22" s="69"/>
      <c r="QYL22" s="69"/>
      <c r="QYM22" s="69"/>
      <c r="QYN22" s="69"/>
      <c r="QYO22" s="69"/>
      <c r="QYP22" s="69"/>
      <c r="QYQ22" s="69"/>
      <c r="QYR22" s="69"/>
      <c r="QYS22" s="69"/>
      <c r="QYT22" s="69"/>
      <c r="QYU22" s="69"/>
      <c r="QYV22" s="69"/>
      <c r="QYW22" s="69"/>
      <c r="QYX22" s="69"/>
      <c r="QYY22" s="69"/>
      <c r="QYZ22" s="69"/>
      <c r="QZA22" s="69"/>
      <c r="QZB22" s="69"/>
      <c r="QZC22" s="69"/>
      <c r="QZD22" s="69"/>
      <c r="QZE22" s="69"/>
      <c r="QZF22" s="69"/>
      <c r="QZG22" s="69"/>
      <c r="QZH22" s="69"/>
      <c r="QZI22" s="69"/>
      <c r="QZJ22" s="69"/>
      <c r="QZK22" s="69"/>
      <c r="QZL22" s="69"/>
      <c r="QZM22" s="69"/>
      <c r="QZN22" s="69"/>
      <c r="QZO22" s="69"/>
      <c r="QZP22" s="69"/>
      <c r="QZQ22" s="69"/>
      <c r="QZR22" s="69"/>
      <c r="QZS22" s="69"/>
      <c r="QZT22" s="69"/>
      <c r="QZU22" s="69"/>
      <c r="QZV22" s="69"/>
      <c r="QZW22" s="69"/>
      <c r="QZX22" s="69"/>
      <c r="QZY22" s="69"/>
      <c r="QZZ22" s="69"/>
      <c r="RAA22" s="69"/>
      <c r="RAB22" s="69"/>
      <c r="RAC22" s="69"/>
      <c r="RAD22" s="69"/>
      <c r="RAE22" s="69"/>
      <c r="RAF22" s="69"/>
      <c r="RAG22" s="69"/>
      <c r="RAH22" s="69"/>
      <c r="RAI22" s="69"/>
      <c r="RAJ22" s="69"/>
      <c r="RAK22" s="69"/>
      <c r="RAL22" s="69"/>
      <c r="RAM22" s="69"/>
      <c r="RAN22" s="69"/>
      <c r="RAO22" s="69"/>
      <c r="RAP22" s="69"/>
      <c r="RAQ22" s="69"/>
      <c r="RAR22" s="69"/>
      <c r="RAS22" s="69"/>
      <c r="RAT22" s="69"/>
      <c r="RAU22" s="69"/>
      <c r="RAV22" s="69"/>
      <c r="RAW22" s="69"/>
      <c r="RAX22" s="69"/>
      <c r="RAY22" s="69"/>
      <c r="RAZ22" s="69"/>
      <c r="RBA22" s="69"/>
      <c r="RBB22" s="69"/>
      <c r="RBC22" s="69"/>
      <c r="RBD22" s="69"/>
      <c r="RBE22" s="69"/>
      <c r="RBF22" s="69"/>
      <c r="RBG22" s="69"/>
      <c r="RBH22" s="69"/>
      <c r="RBI22" s="69"/>
      <c r="RBJ22" s="69"/>
      <c r="RBK22" s="69"/>
      <c r="RBL22" s="69"/>
      <c r="RBM22" s="69"/>
      <c r="RBN22" s="69"/>
      <c r="RBO22" s="69"/>
      <c r="RBP22" s="69"/>
      <c r="RBQ22" s="69"/>
      <c r="RBR22" s="69"/>
      <c r="RBS22" s="69"/>
      <c r="RBT22" s="69"/>
      <c r="RBU22" s="69"/>
      <c r="RBV22" s="69"/>
      <c r="RBW22" s="69"/>
      <c r="RBX22" s="69"/>
      <c r="RBY22" s="69"/>
      <c r="RBZ22" s="69"/>
      <c r="RCA22" s="69"/>
      <c r="RCB22" s="69"/>
      <c r="RCC22" s="69"/>
      <c r="RCD22" s="69"/>
      <c r="RCE22" s="69"/>
      <c r="RCF22" s="69"/>
      <c r="RCG22" s="69"/>
      <c r="RCH22" s="69"/>
      <c r="RCI22" s="69"/>
      <c r="RCJ22" s="69"/>
      <c r="RCK22" s="69"/>
      <c r="RCL22" s="69"/>
      <c r="RCM22" s="69"/>
      <c r="RCN22" s="69"/>
      <c r="RCO22" s="69"/>
      <c r="RCP22" s="69"/>
      <c r="RCQ22" s="69"/>
      <c r="RCR22" s="69"/>
      <c r="RCS22" s="69"/>
      <c r="RCT22" s="69"/>
      <c r="RCU22" s="69"/>
      <c r="RCV22" s="69"/>
      <c r="RCW22" s="69"/>
      <c r="RCX22" s="69"/>
      <c r="RCY22" s="69"/>
      <c r="RCZ22" s="69"/>
      <c r="RDA22" s="69"/>
      <c r="RDB22" s="69"/>
      <c r="RDC22" s="69"/>
      <c r="RDD22" s="69"/>
      <c r="RDE22" s="69"/>
      <c r="RDF22" s="69"/>
      <c r="RDG22" s="69"/>
      <c r="RDH22" s="69"/>
      <c r="RDI22" s="69"/>
      <c r="RDJ22" s="69"/>
      <c r="RDK22" s="69"/>
      <c r="RDL22" s="69"/>
      <c r="RDM22" s="69"/>
      <c r="RDN22" s="69"/>
      <c r="RDO22" s="69"/>
      <c r="RDP22" s="69"/>
      <c r="RDQ22" s="69"/>
      <c r="RDR22" s="69"/>
      <c r="RDS22" s="69"/>
      <c r="RDT22" s="69"/>
      <c r="RDU22" s="69"/>
      <c r="RDV22" s="69"/>
      <c r="RDW22" s="69"/>
      <c r="RDX22" s="69"/>
      <c r="RDY22" s="69"/>
      <c r="RDZ22" s="69"/>
      <c r="REA22" s="69"/>
      <c r="REB22" s="69"/>
      <c r="REC22" s="69"/>
      <c r="RED22" s="69"/>
      <c r="REE22" s="69"/>
      <c r="REF22" s="69"/>
      <c r="REG22" s="69"/>
      <c r="REH22" s="69"/>
      <c r="REI22" s="69"/>
      <c r="REJ22" s="69"/>
      <c r="REK22" s="69"/>
      <c r="REL22" s="69"/>
      <c r="REM22" s="69"/>
      <c r="REN22" s="69"/>
      <c r="REO22" s="69"/>
      <c r="REP22" s="69"/>
      <c r="REQ22" s="69"/>
      <c r="RER22" s="69"/>
      <c r="RES22" s="69"/>
      <c r="RET22" s="69"/>
      <c r="REU22" s="69"/>
      <c r="REV22" s="69"/>
      <c r="REW22" s="69"/>
      <c r="REX22" s="69"/>
      <c r="REY22" s="69"/>
      <c r="REZ22" s="69"/>
      <c r="RFA22" s="69"/>
      <c r="RFB22" s="69"/>
      <c r="RFC22" s="69"/>
      <c r="RFD22" s="69"/>
      <c r="RFE22" s="69"/>
      <c r="RFF22" s="69"/>
      <c r="RFG22" s="69"/>
      <c r="RFH22" s="69"/>
      <c r="RFI22" s="69"/>
      <c r="RFJ22" s="69"/>
      <c r="RFK22" s="69"/>
      <c r="RFL22" s="69"/>
      <c r="RFM22" s="69"/>
      <c r="RFN22" s="69"/>
      <c r="RFO22" s="69"/>
      <c r="RFP22" s="69"/>
      <c r="RFQ22" s="69"/>
      <c r="RFR22" s="69"/>
      <c r="RFS22" s="69"/>
      <c r="RFT22" s="69"/>
      <c r="RFU22" s="69"/>
      <c r="RFV22" s="69"/>
      <c r="RFW22" s="69"/>
      <c r="RFX22" s="69"/>
      <c r="RFY22" s="69"/>
      <c r="RFZ22" s="69"/>
      <c r="RGA22" s="69"/>
      <c r="RGB22" s="69"/>
      <c r="RGC22" s="69"/>
      <c r="RGD22" s="69"/>
      <c r="RGE22" s="69"/>
      <c r="RGF22" s="69"/>
      <c r="RGG22" s="69"/>
      <c r="RGH22" s="69"/>
      <c r="RGI22" s="69"/>
      <c r="RGJ22" s="69"/>
      <c r="RGK22" s="69"/>
      <c r="RGL22" s="69"/>
      <c r="RGM22" s="69"/>
      <c r="RGN22" s="69"/>
      <c r="RGO22" s="69"/>
      <c r="RGP22" s="69"/>
      <c r="RGQ22" s="69"/>
      <c r="RGR22" s="69"/>
      <c r="RGS22" s="69"/>
      <c r="RGT22" s="69"/>
      <c r="RGU22" s="69"/>
      <c r="RGV22" s="69"/>
      <c r="RGW22" s="69"/>
      <c r="RGX22" s="69"/>
      <c r="RGY22" s="69"/>
      <c r="RGZ22" s="69"/>
      <c r="RHA22" s="69"/>
      <c r="RHB22" s="69"/>
      <c r="RHC22" s="69"/>
      <c r="RHD22" s="69"/>
      <c r="RHE22" s="69"/>
      <c r="RHF22" s="69"/>
      <c r="RHG22" s="69"/>
      <c r="RHH22" s="69"/>
      <c r="RHI22" s="69"/>
      <c r="RHJ22" s="69"/>
      <c r="RHK22" s="69"/>
      <c r="RHL22" s="69"/>
      <c r="RHM22" s="69"/>
      <c r="RHN22" s="69"/>
      <c r="RHO22" s="69"/>
      <c r="RHP22" s="69"/>
      <c r="RHQ22" s="69"/>
      <c r="RHR22" s="69"/>
      <c r="RHS22" s="69"/>
      <c r="RHT22" s="69"/>
      <c r="RHU22" s="69"/>
      <c r="RHV22" s="69"/>
      <c r="RHW22" s="69"/>
      <c r="RHX22" s="69"/>
      <c r="RHY22" s="69"/>
      <c r="RHZ22" s="69"/>
      <c r="RIA22" s="69"/>
      <c r="RIB22" s="69"/>
      <c r="RIC22" s="69"/>
      <c r="RID22" s="69"/>
      <c r="RIE22" s="69"/>
      <c r="RIF22" s="69"/>
      <c r="RIG22" s="69"/>
      <c r="RIH22" s="69"/>
      <c r="RII22" s="69"/>
      <c r="RIJ22" s="69"/>
      <c r="RIK22" s="69"/>
      <c r="RIL22" s="69"/>
      <c r="RIM22" s="69"/>
      <c r="RIN22" s="69"/>
      <c r="RIO22" s="69"/>
      <c r="RIP22" s="69"/>
      <c r="RIQ22" s="69"/>
      <c r="RIR22" s="69"/>
      <c r="RIS22" s="69"/>
      <c r="RIT22" s="69"/>
      <c r="RIU22" s="69"/>
      <c r="RIV22" s="69"/>
      <c r="RIW22" s="69"/>
      <c r="RIX22" s="69"/>
      <c r="RIY22" s="69"/>
      <c r="RIZ22" s="69"/>
      <c r="RJA22" s="69"/>
      <c r="RJB22" s="69"/>
      <c r="RJC22" s="69"/>
      <c r="RJD22" s="69"/>
      <c r="RJE22" s="69"/>
      <c r="RJF22" s="69"/>
      <c r="RJG22" s="69"/>
      <c r="RJH22" s="69"/>
      <c r="RJI22" s="69"/>
      <c r="RJJ22" s="69"/>
      <c r="RJK22" s="69"/>
      <c r="RJL22" s="69"/>
      <c r="RJM22" s="69"/>
      <c r="RJN22" s="69"/>
      <c r="RJO22" s="69"/>
      <c r="RJP22" s="69"/>
      <c r="RJQ22" s="69"/>
      <c r="RJR22" s="69"/>
      <c r="RJS22" s="69"/>
      <c r="RJT22" s="69"/>
      <c r="RJU22" s="69"/>
      <c r="RJV22" s="69"/>
      <c r="RJW22" s="69"/>
      <c r="RJX22" s="69"/>
      <c r="RJY22" s="69"/>
      <c r="RJZ22" s="69"/>
      <c r="RKA22" s="69"/>
      <c r="RKB22" s="69"/>
      <c r="RKC22" s="69"/>
      <c r="RKD22" s="69"/>
      <c r="RKE22" s="69"/>
      <c r="RKF22" s="69"/>
      <c r="RKG22" s="69"/>
      <c r="RKH22" s="69"/>
      <c r="RKI22" s="69"/>
      <c r="RKJ22" s="69"/>
      <c r="RKK22" s="69"/>
      <c r="RKL22" s="69"/>
      <c r="RKM22" s="69"/>
      <c r="RKN22" s="69"/>
      <c r="RKO22" s="69"/>
      <c r="RKP22" s="69"/>
      <c r="RKQ22" s="69"/>
      <c r="RKR22" s="69"/>
      <c r="RKS22" s="69"/>
      <c r="RKT22" s="69"/>
      <c r="RKU22" s="69"/>
      <c r="RKV22" s="69"/>
      <c r="RKW22" s="69"/>
      <c r="RKX22" s="69"/>
      <c r="RKY22" s="69"/>
      <c r="RKZ22" s="69"/>
      <c r="RLA22" s="69"/>
      <c r="RLB22" s="69"/>
      <c r="RLC22" s="69"/>
      <c r="RLD22" s="69"/>
      <c r="RLE22" s="69"/>
      <c r="RLF22" s="69"/>
      <c r="RLG22" s="69"/>
      <c r="RLH22" s="69"/>
      <c r="RLI22" s="69"/>
      <c r="RLJ22" s="69"/>
      <c r="RLK22" s="69"/>
      <c r="RLL22" s="69"/>
      <c r="RLM22" s="69"/>
      <c r="RLN22" s="69"/>
      <c r="RLO22" s="69"/>
      <c r="RLP22" s="69"/>
      <c r="RLQ22" s="69"/>
      <c r="RLR22" s="69"/>
      <c r="RLS22" s="69"/>
      <c r="RLT22" s="69"/>
      <c r="RLU22" s="69"/>
      <c r="RLV22" s="69"/>
      <c r="RLW22" s="69"/>
      <c r="RLX22" s="69"/>
      <c r="RLY22" s="69"/>
      <c r="RLZ22" s="69"/>
      <c r="RMA22" s="69"/>
      <c r="RMB22" s="69"/>
      <c r="RMC22" s="69"/>
      <c r="RMD22" s="69"/>
      <c r="RME22" s="69"/>
      <c r="RMF22" s="69"/>
      <c r="RMG22" s="69"/>
      <c r="RMH22" s="69"/>
      <c r="RMI22" s="69"/>
      <c r="RMJ22" s="69"/>
      <c r="RMK22" s="69"/>
      <c r="RML22" s="69"/>
      <c r="RMM22" s="69"/>
      <c r="RMN22" s="69"/>
      <c r="RMO22" s="69"/>
      <c r="RMP22" s="69"/>
      <c r="RMQ22" s="69"/>
      <c r="RMR22" s="69"/>
      <c r="RMS22" s="69"/>
      <c r="RMT22" s="69"/>
      <c r="RMU22" s="69"/>
      <c r="RMV22" s="69"/>
      <c r="RMW22" s="69"/>
      <c r="RMX22" s="69"/>
      <c r="RMY22" s="69"/>
      <c r="RMZ22" s="69"/>
      <c r="RNA22" s="69"/>
      <c r="RNB22" s="69"/>
      <c r="RNC22" s="69"/>
      <c r="RND22" s="69"/>
      <c r="RNE22" s="69"/>
      <c r="RNF22" s="69"/>
      <c r="RNG22" s="69"/>
      <c r="RNH22" s="69"/>
      <c r="RNI22" s="69"/>
      <c r="RNJ22" s="69"/>
      <c r="RNK22" s="69"/>
      <c r="RNL22" s="69"/>
      <c r="RNM22" s="69"/>
      <c r="RNN22" s="69"/>
      <c r="RNO22" s="69"/>
      <c r="RNP22" s="69"/>
      <c r="RNQ22" s="69"/>
      <c r="RNR22" s="69"/>
      <c r="RNS22" s="69"/>
      <c r="RNT22" s="69"/>
      <c r="RNU22" s="69"/>
      <c r="RNV22" s="69"/>
      <c r="RNW22" s="69"/>
      <c r="RNX22" s="69"/>
      <c r="RNY22" s="69"/>
      <c r="RNZ22" s="69"/>
      <c r="ROA22" s="69"/>
      <c r="ROB22" s="69"/>
      <c r="ROC22" s="69"/>
      <c r="ROD22" s="69"/>
      <c r="ROE22" s="69"/>
      <c r="ROF22" s="69"/>
      <c r="ROG22" s="69"/>
      <c r="ROH22" s="69"/>
      <c r="ROI22" s="69"/>
      <c r="ROJ22" s="69"/>
      <c r="ROK22" s="69"/>
      <c r="ROL22" s="69"/>
      <c r="ROM22" s="69"/>
      <c r="RON22" s="69"/>
      <c r="ROO22" s="69"/>
      <c r="ROP22" s="69"/>
      <c r="ROQ22" s="69"/>
      <c r="ROR22" s="69"/>
      <c r="ROS22" s="69"/>
      <c r="ROT22" s="69"/>
      <c r="ROU22" s="69"/>
      <c r="ROV22" s="69"/>
      <c r="ROW22" s="69"/>
      <c r="ROX22" s="69"/>
      <c r="ROY22" s="69"/>
      <c r="ROZ22" s="69"/>
      <c r="RPA22" s="69"/>
      <c r="RPB22" s="69"/>
      <c r="RPC22" s="69"/>
      <c r="RPD22" s="69"/>
      <c r="RPE22" s="69"/>
      <c r="RPF22" s="69"/>
      <c r="RPG22" s="69"/>
      <c r="RPH22" s="69"/>
      <c r="RPI22" s="69"/>
      <c r="RPJ22" s="69"/>
      <c r="RPK22" s="69"/>
      <c r="RPL22" s="69"/>
      <c r="RPM22" s="69"/>
      <c r="RPN22" s="69"/>
      <c r="RPO22" s="69"/>
      <c r="RPP22" s="69"/>
      <c r="RPQ22" s="69"/>
      <c r="RPR22" s="69"/>
      <c r="RPS22" s="69"/>
      <c r="RPT22" s="69"/>
      <c r="RPU22" s="69"/>
      <c r="RPV22" s="69"/>
      <c r="RPW22" s="69"/>
      <c r="RPX22" s="69"/>
      <c r="RPY22" s="69"/>
      <c r="RPZ22" s="69"/>
      <c r="RQA22" s="69"/>
      <c r="RQB22" s="69"/>
      <c r="RQC22" s="69"/>
      <c r="RQD22" s="69"/>
      <c r="RQE22" s="69"/>
      <c r="RQF22" s="69"/>
      <c r="RQG22" s="69"/>
      <c r="RQH22" s="69"/>
      <c r="RQI22" s="69"/>
      <c r="RQJ22" s="69"/>
      <c r="RQK22" s="69"/>
      <c r="RQL22" s="69"/>
      <c r="RQM22" s="69"/>
      <c r="RQN22" s="69"/>
      <c r="RQO22" s="69"/>
      <c r="RQP22" s="69"/>
      <c r="RQQ22" s="69"/>
      <c r="RQR22" s="69"/>
      <c r="RQS22" s="69"/>
      <c r="RQT22" s="69"/>
      <c r="RQU22" s="69"/>
      <c r="RQV22" s="69"/>
      <c r="RQW22" s="69"/>
      <c r="RQX22" s="69"/>
      <c r="RQY22" s="69"/>
      <c r="RQZ22" s="69"/>
      <c r="RRA22" s="69"/>
      <c r="RRB22" s="69"/>
      <c r="RRC22" s="69"/>
      <c r="RRD22" s="69"/>
      <c r="RRE22" s="69"/>
      <c r="RRF22" s="69"/>
      <c r="RRG22" s="69"/>
      <c r="RRH22" s="69"/>
      <c r="RRI22" s="69"/>
      <c r="RRJ22" s="69"/>
      <c r="RRK22" s="69"/>
      <c r="RRL22" s="69"/>
      <c r="RRM22" s="69"/>
      <c r="RRN22" s="69"/>
      <c r="RRO22" s="69"/>
      <c r="RRP22" s="69"/>
      <c r="RRQ22" s="69"/>
      <c r="RRR22" s="69"/>
      <c r="RRS22" s="69"/>
      <c r="RRT22" s="69"/>
      <c r="RRU22" s="69"/>
      <c r="RRV22" s="69"/>
      <c r="RRW22" s="69"/>
      <c r="RRX22" s="69"/>
      <c r="RRY22" s="69"/>
      <c r="RRZ22" s="69"/>
      <c r="RSA22" s="69"/>
      <c r="RSB22" s="69"/>
      <c r="RSC22" s="69"/>
      <c r="RSD22" s="69"/>
      <c r="RSE22" s="69"/>
      <c r="RSF22" s="69"/>
      <c r="RSG22" s="69"/>
      <c r="RSH22" s="69"/>
      <c r="RSI22" s="69"/>
      <c r="RSJ22" s="69"/>
      <c r="RSK22" s="69"/>
      <c r="RSL22" s="69"/>
      <c r="RSM22" s="69"/>
      <c r="RSN22" s="69"/>
      <c r="RSO22" s="69"/>
      <c r="RSP22" s="69"/>
      <c r="RSQ22" s="69"/>
      <c r="RSR22" s="69"/>
      <c r="RSS22" s="69"/>
      <c r="RST22" s="69"/>
      <c r="RSU22" s="69"/>
      <c r="RSV22" s="69"/>
      <c r="RSW22" s="69"/>
      <c r="RSX22" s="69"/>
      <c r="RSY22" s="69"/>
      <c r="RSZ22" s="69"/>
      <c r="RTA22" s="69"/>
      <c r="RTB22" s="69"/>
      <c r="RTC22" s="69"/>
      <c r="RTD22" s="69"/>
      <c r="RTE22" s="69"/>
      <c r="RTF22" s="69"/>
      <c r="RTG22" s="69"/>
      <c r="RTH22" s="69"/>
      <c r="RTI22" s="69"/>
      <c r="RTJ22" s="69"/>
      <c r="RTK22" s="69"/>
      <c r="RTL22" s="69"/>
      <c r="RTM22" s="69"/>
      <c r="RTN22" s="69"/>
      <c r="RTO22" s="69"/>
      <c r="RTP22" s="69"/>
      <c r="RTQ22" s="69"/>
      <c r="RTR22" s="69"/>
      <c r="RTS22" s="69"/>
      <c r="RTT22" s="69"/>
      <c r="RTU22" s="69"/>
      <c r="RTV22" s="69"/>
      <c r="RTW22" s="69"/>
      <c r="RTX22" s="69"/>
      <c r="RTY22" s="69"/>
      <c r="RTZ22" s="69"/>
      <c r="RUA22" s="69"/>
      <c r="RUB22" s="69"/>
      <c r="RUC22" s="69"/>
      <c r="RUD22" s="69"/>
      <c r="RUE22" s="69"/>
      <c r="RUF22" s="69"/>
      <c r="RUG22" s="69"/>
      <c r="RUH22" s="69"/>
      <c r="RUI22" s="69"/>
      <c r="RUJ22" s="69"/>
      <c r="RUK22" s="69"/>
      <c r="RUL22" s="69"/>
      <c r="RUM22" s="69"/>
      <c r="RUN22" s="69"/>
      <c r="RUO22" s="69"/>
      <c r="RUP22" s="69"/>
      <c r="RUQ22" s="69"/>
      <c r="RUR22" s="69"/>
      <c r="RUS22" s="69"/>
      <c r="RUT22" s="69"/>
      <c r="RUU22" s="69"/>
      <c r="RUV22" s="69"/>
      <c r="RUW22" s="69"/>
      <c r="RUX22" s="69"/>
      <c r="RUY22" s="69"/>
      <c r="RUZ22" s="69"/>
      <c r="RVA22" s="69"/>
      <c r="RVB22" s="69"/>
      <c r="RVC22" s="69"/>
      <c r="RVD22" s="69"/>
      <c r="RVE22" s="69"/>
      <c r="RVF22" s="69"/>
      <c r="RVG22" s="69"/>
      <c r="RVH22" s="69"/>
      <c r="RVI22" s="69"/>
      <c r="RVJ22" s="69"/>
      <c r="RVK22" s="69"/>
      <c r="RVL22" s="69"/>
      <c r="RVM22" s="69"/>
      <c r="RVN22" s="69"/>
      <c r="RVO22" s="69"/>
      <c r="RVP22" s="69"/>
      <c r="RVQ22" s="69"/>
      <c r="RVR22" s="69"/>
      <c r="RVS22" s="69"/>
      <c r="RVT22" s="69"/>
      <c r="RVU22" s="69"/>
      <c r="RVV22" s="69"/>
      <c r="RVW22" s="69"/>
      <c r="RVX22" s="69"/>
      <c r="RVY22" s="69"/>
      <c r="RVZ22" s="69"/>
      <c r="RWA22" s="69"/>
      <c r="RWB22" s="69"/>
      <c r="RWC22" s="69"/>
      <c r="RWD22" s="69"/>
      <c r="RWE22" s="69"/>
      <c r="RWF22" s="69"/>
      <c r="RWG22" s="69"/>
      <c r="RWH22" s="69"/>
      <c r="RWI22" s="69"/>
      <c r="RWJ22" s="69"/>
      <c r="RWK22" s="69"/>
      <c r="RWL22" s="69"/>
      <c r="RWM22" s="69"/>
      <c r="RWN22" s="69"/>
      <c r="RWO22" s="69"/>
      <c r="RWP22" s="69"/>
      <c r="RWQ22" s="69"/>
      <c r="RWR22" s="69"/>
      <c r="RWS22" s="69"/>
      <c r="RWT22" s="69"/>
      <c r="RWU22" s="69"/>
      <c r="RWV22" s="69"/>
      <c r="RWW22" s="69"/>
      <c r="RWX22" s="69"/>
      <c r="RWY22" s="69"/>
      <c r="RWZ22" s="69"/>
      <c r="RXA22" s="69"/>
      <c r="RXB22" s="69"/>
      <c r="RXC22" s="69"/>
      <c r="RXD22" s="69"/>
      <c r="RXE22" s="69"/>
      <c r="RXF22" s="69"/>
      <c r="RXG22" s="69"/>
      <c r="RXH22" s="69"/>
      <c r="RXI22" s="69"/>
      <c r="RXJ22" s="69"/>
      <c r="RXK22" s="69"/>
      <c r="RXL22" s="69"/>
      <c r="RXM22" s="69"/>
      <c r="RXN22" s="69"/>
      <c r="RXO22" s="69"/>
      <c r="RXP22" s="69"/>
      <c r="RXQ22" s="69"/>
      <c r="RXR22" s="69"/>
      <c r="RXS22" s="69"/>
      <c r="RXT22" s="69"/>
      <c r="RXU22" s="69"/>
      <c r="RXV22" s="69"/>
      <c r="RXW22" s="69"/>
      <c r="RXX22" s="69"/>
      <c r="RXY22" s="69"/>
      <c r="RXZ22" s="69"/>
      <c r="RYA22" s="69"/>
      <c r="RYB22" s="69"/>
      <c r="RYC22" s="69"/>
      <c r="RYD22" s="69"/>
      <c r="RYE22" s="69"/>
      <c r="RYF22" s="69"/>
      <c r="RYG22" s="69"/>
      <c r="RYH22" s="69"/>
      <c r="RYI22" s="69"/>
      <c r="RYJ22" s="69"/>
      <c r="RYK22" s="69"/>
      <c r="RYL22" s="69"/>
      <c r="RYM22" s="69"/>
      <c r="RYN22" s="69"/>
      <c r="RYO22" s="69"/>
      <c r="RYP22" s="69"/>
      <c r="RYQ22" s="69"/>
      <c r="RYR22" s="69"/>
      <c r="RYS22" s="69"/>
      <c r="RYT22" s="69"/>
      <c r="RYU22" s="69"/>
      <c r="RYV22" s="69"/>
      <c r="RYW22" s="69"/>
      <c r="RYX22" s="69"/>
      <c r="RYY22" s="69"/>
      <c r="RYZ22" s="69"/>
      <c r="RZA22" s="69"/>
      <c r="RZB22" s="69"/>
      <c r="RZC22" s="69"/>
      <c r="RZD22" s="69"/>
      <c r="RZE22" s="69"/>
      <c r="RZF22" s="69"/>
      <c r="RZG22" s="69"/>
      <c r="RZH22" s="69"/>
      <c r="RZI22" s="69"/>
      <c r="RZJ22" s="69"/>
      <c r="RZK22" s="69"/>
      <c r="RZL22" s="69"/>
      <c r="RZM22" s="69"/>
      <c r="RZN22" s="69"/>
      <c r="RZO22" s="69"/>
      <c r="RZP22" s="69"/>
      <c r="RZQ22" s="69"/>
      <c r="RZR22" s="69"/>
      <c r="RZS22" s="69"/>
      <c r="RZT22" s="69"/>
      <c r="RZU22" s="69"/>
      <c r="RZV22" s="69"/>
      <c r="RZW22" s="69"/>
      <c r="RZX22" s="69"/>
      <c r="RZY22" s="69"/>
      <c r="RZZ22" s="69"/>
      <c r="SAA22" s="69"/>
      <c r="SAB22" s="69"/>
      <c r="SAC22" s="69"/>
      <c r="SAD22" s="69"/>
      <c r="SAE22" s="69"/>
      <c r="SAF22" s="69"/>
      <c r="SAG22" s="69"/>
      <c r="SAH22" s="69"/>
      <c r="SAI22" s="69"/>
      <c r="SAJ22" s="69"/>
      <c r="SAK22" s="69"/>
      <c r="SAL22" s="69"/>
      <c r="SAM22" s="69"/>
      <c r="SAN22" s="69"/>
      <c r="SAO22" s="69"/>
      <c r="SAP22" s="69"/>
      <c r="SAQ22" s="69"/>
      <c r="SAR22" s="69"/>
      <c r="SAS22" s="69"/>
      <c r="SAT22" s="69"/>
      <c r="SAU22" s="69"/>
      <c r="SAV22" s="69"/>
      <c r="SAW22" s="69"/>
      <c r="SAX22" s="69"/>
      <c r="SAY22" s="69"/>
      <c r="SAZ22" s="69"/>
      <c r="SBA22" s="69"/>
      <c r="SBB22" s="69"/>
      <c r="SBC22" s="69"/>
      <c r="SBD22" s="69"/>
      <c r="SBE22" s="69"/>
      <c r="SBF22" s="69"/>
      <c r="SBG22" s="69"/>
      <c r="SBH22" s="69"/>
      <c r="SBI22" s="69"/>
      <c r="SBJ22" s="69"/>
      <c r="SBK22" s="69"/>
      <c r="SBL22" s="69"/>
      <c r="SBM22" s="69"/>
      <c r="SBN22" s="69"/>
      <c r="SBO22" s="69"/>
      <c r="SBP22" s="69"/>
      <c r="SBQ22" s="69"/>
      <c r="SBR22" s="69"/>
      <c r="SBS22" s="69"/>
      <c r="SBT22" s="69"/>
      <c r="SBU22" s="69"/>
      <c r="SBV22" s="69"/>
      <c r="SBW22" s="69"/>
      <c r="SBX22" s="69"/>
      <c r="SBY22" s="69"/>
      <c r="SBZ22" s="69"/>
      <c r="SCA22" s="69"/>
      <c r="SCB22" s="69"/>
      <c r="SCC22" s="69"/>
      <c r="SCD22" s="69"/>
      <c r="SCE22" s="69"/>
      <c r="SCF22" s="69"/>
      <c r="SCG22" s="69"/>
      <c r="SCH22" s="69"/>
      <c r="SCI22" s="69"/>
      <c r="SCJ22" s="69"/>
      <c r="SCK22" s="69"/>
      <c r="SCL22" s="69"/>
      <c r="SCM22" s="69"/>
      <c r="SCN22" s="69"/>
      <c r="SCO22" s="69"/>
      <c r="SCP22" s="69"/>
      <c r="SCQ22" s="69"/>
      <c r="SCR22" s="69"/>
      <c r="SCS22" s="69"/>
      <c r="SCT22" s="69"/>
      <c r="SCU22" s="69"/>
      <c r="SCV22" s="69"/>
      <c r="SCW22" s="69"/>
      <c r="SCX22" s="69"/>
      <c r="SCY22" s="69"/>
      <c r="SCZ22" s="69"/>
      <c r="SDA22" s="69"/>
      <c r="SDB22" s="69"/>
      <c r="SDC22" s="69"/>
      <c r="SDD22" s="69"/>
      <c r="SDE22" s="69"/>
      <c r="SDF22" s="69"/>
      <c r="SDG22" s="69"/>
      <c r="SDH22" s="69"/>
      <c r="SDI22" s="69"/>
      <c r="SDJ22" s="69"/>
      <c r="SDK22" s="69"/>
      <c r="SDL22" s="69"/>
      <c r="SDM22" s="69"/>
      <c r="SDN22" s="69"/>
      <c r="SDO22" s="69"/>
      <c r="SDP22" s="69"/>
      <c r="SDQ22" s="69"/>
      <c r="SDR22" s="69"/>
      <c r="SDS22" s="69"/>
      <c r="SDT22" s="69"/>
      <c r="SDU22" s="69"/>
      <c r="SDV22" s="69"/>
      <c r="SDW22" s="69"/>
      <c r="SDX22" s="69"/>
      <c r="SDY22" s="69"/>
      <c r="SDZ22" s="69"/>
      <c r="SEA22" s="69"/>
      <c r="SEB22" s="69"/>
      <c r="SEC22" s="69"/>
      <c r="SED22" s="69"/>
      <c r="SEE22" s="69"/>
      <c r="SEF22" s="69"/>
      <c r="SEG22" s="69"/>
      <c r="SEH22" s="69"/>
      <c r="SEI22" s="69"/>
      <c r="SEJ22" s="69"/>
      <c r="SEK22" s="69"/>
      <c r="SEL22" s="69"/>
      <c r="SEM22" s="69"/>
      <c r="SEN22" s="69"/>
      <c r="SEO22" s="69"/>
      <c r="SEP22" s="69"/>
      <c r="SEQ22" s="69"/>
      <c r="SER22" s="69"/>
      <c r="SES22" s="69"/>
      <c r="SET22" s="69"/>
      <c r="SEU22" s="69"/>
      <c r="SEV22" s="69"/>
      <c r="SEW22" s="69"/>
      <c r="SEX22" s="69"/>
      <c r="SEY22" s="69"/>
      <c r="SEZ22" s="69"/>
      <c r="SFA22" s="69"/>
      <c r="SFB22" s="69"/>
      <c r="SFC22" s="69"/>
      <c r="SFD22" s="69"/>
      <c r="SFE22" s="69"/>
      <c r="SFF22" s="69"/>
      <c r="SFG22" s="69"/>
      <c r="SFH22" s="69"/>
      <c r="SFI22" s="69"/>
      <c r="SFJ22" s="69"/>
      <c r="SFK22" s="69"/>
      <c r="SFL22" s="69"/>
      <c r="SFM22" s="69"/>
      <c r="SFN22" s="69"/>
      <c r="SFO22" s="69"/>
      <c r="SFP22" s="69"/>
      <c r="SFQ22" s="69"/>
      <c r="SFR22" s="69"/>
      <c r="SFS22" s="69"/>
      <c r="SFT22" s="69"/>
      <c r="SFU22" s="69"/>
      <c r="SFV22" s="69"/>
      <c r="SFW22" s="69"/>
      <c r="SFX22" s="69"/>
      <c r="SFY22" s="69"/>
      <c r="SFZ22" s="69"/>
      <c r="SGA22" s="69"/>
      <c r="SGB22" s="69"/>
      <c r="SGC22" s="69"/>
      <c r="SGD22" s="69"/>
      <c r="SGE22" s="69"/>
      <c r="SGF22" s="69"/>
      <c r="SGG22" s="69"/>
      <c r="SGH22" s="69"/>
      <c r="SGI22" s="69"/>
      <c r="SGJ22" s="69"/>
      <c r="SGK22" s="69"/>
      <c r="SGL22" s="69"/>
      <c r="SGM22" s="69"/>
      <c r="SGN22" s="69"/>
      <c r="SGO22" s="69"/>
      <c r="SGP22" s="69"/>
      <c r="SGQ22" s="69"/>
      <c r="SGR22" s="69"/>
      <c r="SGS22" s="69"/>
      <c r="SGT22" s="69"/>
      <c r="SGU22" s="69"/>
      <c r="SGV22" s="69"/>
      <c r="SGW22" s="69"/>
      <c r="SGX22" s="69"/>
      <c r="SGY22" s="69"/>
      <c r="SGZ22" s="69"/>
      <c r="SHA22" s="69"/>
      <c r="SHB22" s="69"/>
      <c r="SHC22" s="69"/>
      <c r="SHD22" s="69"/>
      <c r="SHE22" s="69"/>
      <c r="SHF22" s="69"/>
      <c r="SHG22" s="69"/>
      <c r="SHH22" s="69"/>
      <c r="SHI22" s="69"/>
      <c r="SHJ22" s="69"/>
      <c r="SHK22" s="69"/>
      <c r="SHL22" s="69"/>
      <c r="SHM22" s="69"/>
      <c r="SHN22" s="69"/>
      <c r="SHO22" s="69"/>
      <c r="SHP22" s="69"/>
      <c r="SHQ22" s="69"/>
      <c r="SHR22" s="69"/>
      <c r="SHS22" s="69"/>
      <c r="SHT22" s="69"/>
      <c r="SHU22" s="69"/>
      <c r="SHV22" s="69"/>
      <c r="SHW22" s="69"/>
      <c r="SHX22" s="69"/>
      <c r="SHY22" s="69"/>
      <c r="SHZ22" s="69"/>
      <c r="SIA22" s="69"/>
      <c r="SIB22" s="69"/>
      <c r="SIC22" s="69"/>
      <c r="SID22" s="69"/>
      <c r="SIE22" s="69"/>
      <c r="SIF22" s="69"/>
      <c r="SIG22" s="69"/>
      <c r="SIH22" s="69"/>
      <c r="SII22" s="69"/>
      <c r="SIJ22" s="69"/>
      <c r="SIK22" s="69"/>
      <c r="SIL22" s="69"/>
      <c r="SIM22" s="69"/>
      <c r="SIN22" s="69"/>
      <c r="SIO22" s="69"/>
      <c r="SIP22" s="69"/>
      <c r="SIQ22" s="69"/>
      <c r="SIR22" s="69"/>
      <c r="SIS22" s="69"/>
      <c r="SIT22" s="69"/>
      <c r="SIU22" s="69"/>
      <c r="SIV22" s="69"/>
      <c r="SIW22" s="69"/>
      <c r="SIX22" s="69"/>
      <c r="SIY22" s="69"/>
      <c r="SIZ22" s="69"/>
      <c r="SJA22" s="69"/>
      <c r="SJB22" s="69"/>
      <c r="SJC22" s="69"/>
      <c r="SJD22" s="69"/>
      <c r="SJE22" s="69"/>
      <c r="SJF22" s="69"/>
      <c r="SJG22" s="69"/>
      <c r="SJH22" s="69"/>
      <c r="SJI22" s="69"/>
      <c r="SJJ22" s="69"/>
      <c r="SJK22" s="69"/>
      <c r="SJL22" s="69"/>
      <c r="SJM22" s="69"/>
      <c r="SJN22" s="69"/>
      <c r="SJO22" s="69"/>
      <c r="SJP22" s="69"/>
      <c r="SJQ22" s="69"/>
      <c r="SJR22" s="69"/>
      <c r="SJS22" s="69"/>
      <c r="SJT22" s="69"/>
      <c r="SJU22" s="69"/>
      <c r="SJV22" s="69"/>
      <c r="SJW22" s="69"/>
      <c r="SJX22" s="69"/>
      <c r="SJY22" s="69"/>
      <c r="SJZ22" s="69"/>
      <c r="SKA22" s="69"/>
      <c r="SKB22" s="69"/>
      <c r="SKC22" s="69"/>
      <c r="SKD22" s="69"/>
      <c r="SKE22" s="69"/>
      <c r="SKF22" s="69"/>
      <c r="SKG22" s="69"/>
      <c r="SKH22" s="69"/>
      <c r="SKI22" s="69"/>
      <c r="SKJ22" s="69"/>
      <c r="SKK22" s="69"/>
      <c r="SKL22" s="69"/>
      <c r="SKM22" s="69"/>
      <c r="SKN22" s="69"/>
      <c r="SKO22" s="69"/>
      <c r="SKP22" s="69"/>
      <c r="SKQ22" s="69"/>
      <c r="SKR22" s="69"/>
      <c r="SKS22" s="69"/>
      <c r="SKT22" s="69"/>
      <c r="SKU22" s="69"/>
      <c r="SKV22" s="69"/>
      <c r="SKW22" s="69"/>
      <c r="SKX22" s="69"/>
      <c r="SKY22" s="69"/>
      <c r="SKZ22" s="69"/>
      <c r="SLA22" s="69"/>
      <c r="SLB22" s="69"/>
      <c r="SLC22" s="69"/>
      <c r="SLD22" s="69"/>
      <c r="SLE22" s="69"/>
      <c r="SLF22" s="69"/>
      <c r="SLG22" s="69"/>
      <c r="SLH22" s="69"/>
      <c r="SLI22" s="69"/>
      <c r="SLJ22" s="69"/>
      <c r="SLK22" s="69"/>
      <c r="SLL22" s="69"/>
      <c r="SLM22" s="69"/>
      <c r="SLN22" s="69"/>
      <c r="SLO22" s="69"/>
      <c r="SLP22" s="69"/>
      <c r="SLQ22" s="69"/>
      <c r="SLR22" s="69"/>
      <c r="SLS22" s="69"/>
      <c r="SLT22" s="69"/>
      <c r="SLU22" s="69"/>
      <c r="SLV22" s="69"/>
      <c r="SLW22" s="69"/>
      <c r="SLX22" s="69"/>
      <c r="SLY22" s="69"/>
      <c r="SLZ22" s="69"/>
      <c r="SMA22" s="69"/>
      <c r="SMB22" s="69"/>
      <c r="SMC22" s="69"/>
      <c r="SMD22" s="69"/>
      <c r="SME22" s="69"/>
      <c r="SMF22" s="69"/>
      <c r="SMG22" s="69"/>
      <c r="SMH22" s="69"/>
      <c r="SMI22" s="69"/>
      <c r="SMJ22" s="69"/>
      <c r="SMK22" s="69"/>
      <c r="SML22" s="69"/>
      <c r="SMM22" s="69"/>
      <c r="SMN22" s="69"/>
      <c r="SMO22" s="69"/>
      <c r="SMP22" s="69"/>
      <c r="SMQ22" s="69"/>
      <c r="SMR22" s="69"/>
      <c r="SMS22" s="69"/>
      <c r="SMT22" s="69"/>
      <c r="SMU22" s="69"/>
      <c r="SMV22" s="69"/>
      <c r="SMW22" s="69"/>
      <c r="SMX22" s="69"/>
      <c r="SMY22" s="69"/>
      <c r="SMZ22" s="69"/>
      <c r="SNA22" s="69"/>
      <c r="SNB22" s="69"/>
      <c r="SNC22" s="69"/>
      <c r="SND22" s="69"/>
      <c r="SNE22" s="69"/>
      <c r="SNF22" s="69"/>
      <c r="SNG22" s="69"/>
      <c r="SNH22" s="69"/>
      <c r="SNI22" s="69"/>
      <c r="SNJ22" s="69"/>
      <c r="SNK22" s="69"/>
      <c r="SNL22" s="69"/>
      <c r="SNM22" s="69"/>
      <c r="SNN22" s="69"/>
      <c r="SNO22" s="69"/>
      <c r="SNP22" s="69"/>
      <c r="SNQ22" s="69"/>
      <c r="SNR22" s="69"/>
      <c r="SNS22" s="69"/>
      <c r="SNT22" s="69"/>
      <c r="SNU22" s="69"/>
      <c r="SNV22" s="69"/>
      <c r="SNW22" s="69"/>
      <c r="SNX22" s="69"/>
      <c r="SNY22" s="69"/>
      <c r="SNZ22" s="69"/>
      <c r="SOA22" s="69"/>
      <c r="SOB22" s="69"/>
      <c r="SOC22" s="69"/>
      <c r="SOD22" s="69"/>
      <c r="SOE22" s="69"/>
      <c r="SOF22" s="69"/>
      <c r="SOG22" s="69"/>
      <c r="SOH22" s="69"/>
      <c r="SOI22" s="69"/>
      <c r="SOJ22" s="69"/>
      <c r="SOK22" s="69"/>
      <c r="SOL22" s="69"/>
      <c r="SOM22" s="69"/>
      <c r="SON22" s="69"/>
      <c r="SOO22" s="69"/>
      <c r="SOP22" s="69"/>
      <c r="SOQ22" s="69"/>
      <c r="SOR22" s="69"/>
      <c r="SOS22" s="69"/>
      <c r="SOT22" s="69"/>
      <c r="SOU22" s="69"/>
      <c r="SOV22" s="69"/>
      <c r="SOW22" s="69"/>
      <c r="SOX22" s="69"/>
      <c r="SOY22" s="69"/>
      <c r="SOZ22" s="69"/>
      <c r="SPA22" s="69"/>
      <c r="SPB22" s="69"/>
      <c r="SPC22" s="69"/>
      <c r="SPD22" s="69"/>
      <c r="SPE22" s="69"/>
      <c r="SPF22" s="69"/>
      <c r="SPG22" s="69"/>
      <c r="SPH22" s="69"/>
      <c r="SPI22" s="69"/>
      <c r="SPJ22" s="69"/>
      <c r="SPK22" s="69"/>
      <c r="SPL22" s="69"/>
      <c r="SPM22" s="69"/>
      <c r="SPN22" s="69"/>
      <c r="SPO22" s="69"/>
      <c r="SPP22" s="69"/>
      <c r="SPQ22" s="69"/>
      <c r="SPR22" s="69"/>
      <c r="SPS22" s="69"/>
      <c r="SPT22" s="69"/>
      <c r="SPU22" s="69"/>
      <c r="SPV22" s="69"/>
      <c r="SPW22" s="69"/>
      <c r="SPX22" s="69"/>
      <c r="SPY22" s="69"/>
      <c r="SPZ22" s="69"/>
      <c r="SQA22" s="69"/>
      <c r="SQB22" s="69"/>
      <c r="SQC22" s="69"/>
      <c r="SQD22" s="69"/>
      <c r="SQE22" s="69"/>
      <c r="SQF22" s="69"/>
      <c r="SQG22" s="69"/>
      <c r="SQH22" s="69"/>
      <c r="SQI22" s="69"/>
      <c r="SQJ22" s="69"/>
      <c r="SQK22" s="69"/>
      <c r="SQL22" s="69"/>
      <c r="SQM22" s="69"/>
      <c r="SQN22" s="69"/>
      <c r="SQO22" s="69"/>
      <c r="SQP22" s="69"/>
      <c r="SQQ22" s="69"/>
      <c r="SQR22" s="69"/>
      <c r="SQS22" s="69"/>
      <c r="SQT22" s="69"/>
      <c r="SQU22" s="69"/>
      <c r="SQV22" s="69"/>
      <c r="SQW22" s="69"/>
      <c r="SQX22" s="69"/>
      <c r="SQY22" s="69"/>
      <c r="SQZ22" s="69"/>
      <c r="SRA22" s="69"/>
      <c r="SRB22" s="69"/>
      <c r="SRC22" s="69"/>
      <c r="SRD22" s="69"/>
      <c r="SRE22" s="69"/>
      <c r="SRF22" s="69"/>
      <c r="SRG22" s="69"/>
      <c r="SRH22" s="69"/>
      <c r="SRI22" s="69"/>
      <c r="SRJ22" s="69"/>
      <c r="SRK22" s="69"/>
      <c r="SRL22" s="69"/>
      <c r="SRM22" s="69"/>
      <c r="SRN22" s="69"/>
      <c r="SRO22" s="69"/>
      <c r="SRP22" s="69"/>
      <c r="SRQ22" s="69"/>
      <c r="SRR22" s="69"/>
      <c r="SRS22" s="69"/>
      <c r="SRT22" s="69"/>
      <c r="SRU22" s="69"/>
      <c r="SRV22" s="69"/>
      <c r="SRW22" s="69"/>
      <c r="SRX22" s="69"/>
      <c r="SRY22" s="69"/>
      <c r="SRZ22" s="69"/>
      <c r="SSA22" s="69"/>
      <c r="SSB22" s="69"/>
      <c r="SSC22" s="69"/>
      <c r="SSD22" s="69"/>
      <c r="SSE22" s="69"/>
      <c r="SSF22" s="69"/>
      <c r="SSG22" s="69"/>
      <c r="SSH22" s="69"/>
      <c r="SSI22" s="69"/>
      <c r="SSJ22" s="69"/>
      <c r="SSK22" s="69"/>
      <c r="SSL22" s="69"/>
      <c r="SSM22" s="69"/>
      <c r="SSN22" s="69"/>
      <c r="SSO22" s="69"/>
      <c r="SSP22" s="69"/>
      <c r="SSQ22" s="69"/>
      <c r="SSR22" s="69"/>
      <c r="SSS22" s="69"/>
      <c r="SST22" s="69"/>
      <c r="SSU22" s="69"/>
      <c r="SSV22" s="69"/>
      <c r="SSW22" s="69"/>
      <c r="SSX22" s="69"/>
      <c r="SSY22" s="69"/>
      <c r="SSZ22" s="69"/>
      <c r="STA22" s="69"/>
      <c r="STB22" s="69"/>
      <c r="STC22" s="69"/>
      <c r="STD22" s="69"/>
      <c r="STE22" s="69"/>
      <c r="STF22" s="69"/>
      <c r="STG22" s="69"/>
      <c r="STH22" s="69"/>
      <c r="STI22" s="69"/>
      <c r="STJ22" s="69"/>
      <c r="STK22" s="69"/>
      <c r="STL22" s="69"/>
      <c r="STM22" s="69"/>
      <c r="STN22" s="69"/>
      <c r="STO22" s="69"/>
      <c r="STP22" s="69"/>
      <c r="STQ22" s="69"/>
      <c r="STR22" s="69"/>
      <c r="STS22" s="69"/>
      <c r="STT22" s="69"/>
      <c r="STU22" s="69"/>
      <c r="STV22" s="69"/>
      <c r="STW22" s="69"/>
      <c r="STX22" s="69"/>
      <c r="STY22" s="69"/>
      <c r="STZ22" s="69"/>
      <c r="SUA22" s="69"/>
      <c r="SUB22" s="69"/>
      <c r="SUC22" s="69"/>
      <c r="SUD22" s="69"/>
      <c r="SUE22" s="69"/>
      <c r="SUF22" s="69"/>
      <c r="SUG22" s="69"/>
      <c r="SUH22" s="69"/>
      <c r="SUI22" s="69"/>
      <c r="SUJ22" s="69"/>
      <c r="SUK22" s="69"/>
      <c r="SUL22" s="69"/>
      <c r="SUM22" s="69"/>
      <c r="SUN22" s="69"/>
      <c r="SUO22" s="69"/>
      <c r="SUP22" s="69"/>
      <c r="SUQ22" s="69"/>
      <c r="SUR22" s="69"/>
      <c r="SUS22" s="69"/>
      <c r="SUT22" s="69"/>
      <c r="SUU22" s="69"/>
      <c r="SUV22" s="69"/>
      <c r="SUW22" s="69"/>
      <c r="SUX22" s="69"/>
      <c r="SUY22" s="69"/>
      <c r="SUZ22" s="69"/>
      <c r="SVA22" s="69"/>
      <c r="SVB22" s="69"/>
      <c r="SVC22" s="69"/>
      <c r="SVD22" s="69"/>
      <c r="SVE22" s="69"/>
      <c r="SVF22" s="69"/>
      <c r="SVG22" s="69"/>
      <c r="SVH22" s="69"/>
      <c r="SVI22" s="69"/>
      <c r="SVJ22" s="69"/>
      <c r="SVK22" s="69"/>
      <c r="SVL22" s="69"/>
      <c r="SVM22" s="69"/>
      <c r="SVN22" s="69"/>
      <c r="SVO22" s="69"/>
      <c r="SVP22" s="69"/>
      <c r="SVQ22" s="69"/>
      <c r="SVR22" s="69"/>
      <c r="SVS22" s="69"/>
      <c r="SVT22" s="69"/>
      <c r="SVU22" s="69"/>
      <c r="SVV22" s="69"/>
      <c r="SVW22" s="69"/>
      <c r="SVX22" s="69"/>
      <c r="SVY22" s="69"/>
      <c r="SVZ22" s="69"/>
      <c r="SWA22" s="69"/>
      <c r="SWB22" s="69"/>
      <c r="SWC22" s="69"/>
      <c r="SWD22" s="69"/>
      <c r="SWE22" s="69"/>
      <c r="SWF22" s="69"/>
      <c r="SWG22" s="69"/>
      <c r="SWH22" s="69"/>
      <c r="SWI22" s="69"/>
      <c r="SWJ22" s="69"/>
      <c r="SWK22" s="69"/>
      <c r="SWL22" s="69"/>
      <c r="SWM22" s="69"/>
      <c r="SWN22" s="69"/>
      <c r="SWO22" s="69"/>
      <c r="SWP22" s="69"/>
      <c r="SWQ22" s="69"/>
      <c r="SWR22" s="69"/>
      <c r="SWS22" s="69"/>
      <c r="SWT22" s="69"/>
      <c r="SWU22" s="69"/>
      <c r="SWV22" s="69"/>
      <c r="SWW22" s="69"/>
      <c r="SWX22" s="69"/>
      <c r="SWY22" s="69"/>
      <c r="SWZ22" s="69"/>
      <c r="SXA22" s="69"/>
      <c r="SXB22" s="69"/>
      <c r="SXC22" s="69"/>
      <c r="SXD22" s="69"/>
      <c r="SXE22" s="69"/>
      <c r="SXF22" s="69"/>
      <c r="SXG22" s="69"/>
      <c r="SXH22" s="69"/>
      <c r="SXI22" s="69"/>
      <c r="SXJ22" s="69"/>
      <c r="SXK22" s="69"/>
      <c r="SXL22" s="69"/>
      <c r="SXM22" s="69"/>
      <c r="SXN22" s="69"/>
      <c r="SXO22" s="69"/>
      <c r="SXP22" s="69"/>
      <c r="SXQ22" s="69"/>
      <c r="SXR22" s="69"/>
      <c r="SXS22" s="69"/>
      <c r="SXT22" s="69"/>
      <c r="SXU22" s="69"/>
      <c r="SXV22" s="69"/>
      <c r="SXW22" s="69"/>
      <c r="SXX22" s="69"/>
      <c r="SXY22" s="69"/>
      <c r="SXZ22" s="69"/>
      <c r="SYA22" s="69"/>
      <c r="SYB22" s="69"/>
      <c r="SYC22" s="69"/>
      <c r="SYD22" s="69"/>
      <c r="SYE22" s="69"/>
      <c r="SYF22" s="69"/>
      <c r="SYG22" s="69"/>
      <c r="SYH22" s="69"/>
      <c r="SYI22" s="69"/>
      <c r="SYJ22" s="69"/>
      <c r="SYK22" s="69"/>
      <c r="SYL22" s="69"/>
      <c r="SYM22" s="69"/>
      <c r="SYN22" s="69"/>
      <c r="SYO22" s="69"/>
      <c r="SYP22" s="69"/>
      <c r="SYQ22" s="69"/>
      <c r="SYR22" s="69"/>
      <c r="SYS22" s="69"/>
      <c r="SYT22" s="69"/>
      <c r="SYU22" s="69"/>
      <c r="SYV22" s="69"/>
      <c r="SYW22" s="69"/>
      <c r="SYX22" s="69"/>
      <c r="SYY22" s="69"/>
      <c r="SYZ22" s="69"/>
      <c r="SZA22" s="69"/>
      <c r="SZB22" s="69"/>
      <c r="SZC22" s="69"/>
      <c r="SZD22" s="69"/>
      <c r="SZE22" s="69"/>
      <c r="SZF22" s="69"/>
      <c r="SZG22" s="69"/>
      <c r="SZH22" s="69"/>
      <c r="SZI22" s="69"/>
      <c r="SZJ22" s="69"/>
      <c r="SZK22" s="69"/>
      <c r="SZL22" s="69"/>
      <c r="SZM22" s="69"/>
      <c r="SZN22" s="69"/>
      <c r="SZO22" s="69"/>
      <c r="SZP22" s="69"/>
      <c r="SZQ22" s="69"/>
      <c r="SZR22" s="69"/>
      <c r="SZS22" s="69"/>
      <c r="SZT22" s="69"/>
      <c r="SZU22" s="69"/>
      <c r="SZV22" s="69"/>
      <c r="SZW22" s="69"/>
      <c r="SZX22" s="69"/>
      <c r="SZY22" s="69"/>
      <c r="SZZ22" s="69"/>
      <c r="TAA22" s="69"/>
      <c r="TAB22" s="69"/>
      <c r="TAC22" s="69"/>
      <c r="TAD22" s="69"/>
      <c r="TAE22" s="69"/>
      <c r="TAF22" s="69"/>
      <c r="TAG22" s="69"/>
      <c r="TAH22" s="69"/>
      <c r="TAI22" s="69"/>
      <c r="TAJ22" s="69"/>
      <c r="TAK22" s="69"/>
      <c r="TAL22" s="69"/>
      <c r="TAM22" s="69"/>
      <c r="TAN22" s="69"/>
      <c r="TAO22" s="69"/>
      <c r="TAP22" s="69"/>
      <c r="TAQ22" s="69"/>
      <c r="TAR22" s="69"/>
      <c r="TAS22" s="69"/>
      <c r="TAT22" s="69"/>
      <c r="TAU22" s="69"/>
      <c r="TAV22" s="69"/>
      <c r="TAW22" s="69"/>
      <c r="TAX22" s="69"/>
      <c r="TAY22" s="69"/>
      <c r="TAZ22" s="69"/>
      <c r="TBA22" s="69"/>
      <c r="TBB22" s="69"/>
      <c r="TBC22" s="69"/>
      <c r="TBD22" s="69"/>
      <c r="TBE22" s="69"/>
      <c r="TBF22" s="69"/>
      <c r="TBG22" s="69"/>
      <c r="TBH22" s="69"/>
      <c r="TBI22" s="69"/>
      <c r="TBJ22" s="69"/>
      <c r="TBK22" s="69"/>
      <c r="TBL22" s="69"/>
      <c r="TBM22" s="69"/>
      <c r="TBN22" s="69"/>
      <c r="TBO22" s="69"/>
      <c r="TBP22" s="69"/>
      <c r="TBQ22" s="69"/>
      <c r="TBR22" s="69"/>
      <c r="TBS22" s="69"/>
      <c r="TBT22" s="69"/>
      <c r="TBU22" s="69"/>
      <c r="TBV22" s="69"/>
      <c r="TBW22" s="69"/>
      <c r="TBX22" s="69"/>
      <c r="TBY22" s="69"/>
      <c r="TBZ22" s="69"/>
      <c r="TCA22" s="69"/>
      <c r="TCB22" s="69"/>
      <c r="TCC22" s="69"/>
      <c r="TCD22" s="69"/>
      <c r="TCE22" s="69"/>
      <c r="TCF22" s="69"/>
      <c r="TCG22" s="69"/>
      <c r="TCH22" s="69"/>
      <c r="TCI22" s="69"/>
      <c r="TCJ22" s="69"/>
      <c r="TCK22" s="69"/>
      <c r="TCL22" s="69"/>
      <c r="TCM22" s="69"/>
      <c r="TCN22" s="69"/>
      <c r="TCO22" s="69"/>
      <c r="TCP22" s="69"/>
      <c r="TCQ22" s="69"/>
      <c r="TCR22" s="69"/>
      <c r="TCS22" s="69"/>
      <c r="TCT22" s="69"/>
      <c r="TCU22" s="69"/>
      <c r="TCV22" s="69"/>
      <c r="TCW22" s="69"/>
      <c r="TCX22" s="69"/>
      <c r="TCY22" s="69"/>
      <c r="TCZ22" s="69"/>
      <c r="TDA22" s="69"/>
      <c r="TDB22" s="69"/>
      <c r="TDC22" s="69"/>
      <c r="TDD22" s="69"/>
      <c r="TDE22" s="69"/>
      <c r="TDF22" s="69"/>
      <c r="TDG22" s="69"/>
      <c r="TDH22" s="69"/>
      <c r="TDI22" s="69"/>
      <c r="TDJ22" s="69"/>
      <c r="TDK22" s="69"/>
      <c r="TDL22" s="69"/>
      <c r="TDM22" s="69"/>
      <c r="TDN22" s="69"/>
      <c r="TDO22" s="69"/>
      <c r="TDP22" s="69"/>
      <c r="TDQ22" s="69"/>
      <c r="TDR22" s="69"/>
      <c r="TDS22" s="69"/>
      <c r="TDT22" s="69"/>
      <c r="TDU22" s="69"/>
      <c r="TDV22" s="69"/>
      <c r="TDW22" s="69"/>
      <c r="TDX22" s="69"/>
      <c r="TDY22" s="69"/>
      <c r="TDZ22" s="69"/>
      <c r="TEA22" s="69"/>
      <c r="TEB22" s="69"/>
      <c r="TEC22" s="69"/>
      <c r="TED22" s="69"/>
      <c r="TEE22" s="69"/>
      <c r="TEF22" s="69"/>
      <c r="TEG22" s="69"/>
      <c r="TEH22" s="69"/>
      <c r="TEI22" s="69"/>
      <c r="TEJ22" s="69"/>
      <c r="TEK22" s="69"/>
      <c r="TEL22" s="69"/>
      <c r="TEM22" s="69"/>
      <c r="TEN22" s="69"/>
      <c r="TEO22" s="69"/>
      <c r="TEP22" s="69"/>
      <c r="TEQ22" s="69"/>
      <c r="TER22" s="69"/>
      <c r="TES22" s="69"/>
      <c r="TET22" s="69"/>
      <c r="TEU22" s="69"/>
      <c r="TEV22" s="69"/>
      <c r="TEW22" s="69"/>
      <c r="TEX22" s="69"/>
      <c r="TEY22" s="69"/>
      <c r="TEZ22" s="69"/>
      <c r="TFA22" s="69"/>
      <c r="TFB22" s="69"/>
      <c r="TFC22" s="69"/>
      <c r="TFD22" s="69"/>
      <c r="TFE22" s="69"/>
      <c r="TFF22" s="69"/>
      <c r="TFG22" s="69"/>
      <c r="TFH22" s="69"/>
      <c r="TFI22" s="69"/>
      <c r="TFJ22" s="69"/>
      <c r="TFK22" s="69"/>
      <c r="TFL22" s="69"/>
      <c r="TFM22" s="69"/>
      <c r="TFN22" s="69"/>
      <c r="TFO22" s="69"/>
      <c r="TFP22" s="69"/>
      <c r="TFQ22" s="69"/>
      <c r="TFR22" s="69"/>
      <c r="TFS22" s="69"/>
      <c r="TFT22" s="69"/>
      <c r="TFU22" s="69"/>
      <c r="TFV22" s="69"/>
      <c r="TFW22" s="69"/>
      <c r="TFX22" s="69"/>
      <c r="TFY22" s="69"/>
      <c r="TFZ22" s="69"/>
      <c r="TGA22" s="69"/>
      <c r="TGB22" s="69"/>
      <c r="TGC22" s="69"/>
      <c r="TGD22" s="69"/>
      <c r="TGE22" s="69"/>
      <c r="TGF22" s="69"/>
      <c r="TGG22" s="69"/>
      <c r="TGH22" s="69"/>
      <c r="TGI22" s="69"/>
      <c r="TGJ22" s="69"/>
      <c r="TGK22" s="69"/>
      <c r="TGL22" s="69"/>
      <c r="TGM22" s="69"/>
      <c r="TGN22" s="69"/>
      <c r="TGO22" s="69"/>
      <c r="TGP22" s="69"/>
      <c r="TGQ22" s="69"/>
      <c r="TGR22" s="69"/>
      <c r="TGS22" s="69"/>
      <c r="TGT22" s="69"/>
      <c r="TGU22" s="69"/>
      <c r="TGV22" s="69"/>
      <c r="TGW22" s="69"/>
      <c r="TGX22" s="69"/>
      <c r="TGY22" s="69"/>
      <c r="TGZ22" s="69"/>
      <c r="THA22" s="69"/>
      <c r="THB22" s="69"/>
      <c r="THC22" s="69"/>
      <c r="THD22" s="69"/>
      <c r="THE22" s="69"/>
      <c r="THF22" s="69"/>
      <c r="THG22" s="69"/>
      <c r="THH22" s="69"/>
      <c r="THI22" s="69"/>
      <c r="THJ22" s="69"/>
      <c r="THK22" s="69"/>
      <c r="THL22" s="69"/>
      <c r="THM22" s="69"/>
      <c r="THN22" s="69"/>
      <c r="THO22" s="69"/>
      <c r="THP22" s="69"/>
      <c r="THQ22" s="69"/>
      <c r="THR22" s="69"/>
      <c r="THS22" s="69"/>
      <c r="THT22" s="69"/>
      <c r="THU22" s="69"/>
      <c r="THV22" s="69"/>
      <c r="THW22" s="69"/>
      <c r="THX22" s="69"/>
      <c r="THY22" s="69"/>
      <c r="THZ22" s="69"/>
      <c r="TIA22" s="69"/>
      <c r="TIB22" s="69"/>
      <c r="TIC22" s="69"/>
      <c r="TID22" s="69"/>
      <c r="TIE22" s="69"/>
      <c r="TIF22" s="69"/>
      <c r="TIG22" s="69"/>
      <c r="TIH22" s="69"/>
      <c r="TII22" s="69"/>
      <c r="TIJ22" s="69"/>
      <c r="TIK22" s="69"/>
      <c r="TIL22" s="69"/>
      <c r="TIM22" s="69"/>
      <c r="TIN22" s="69"/>
      <c r="TIO22" s="69"/>
      <c r="TIP22" s="69"/>
      <c r="TIQ22" s="69"/>
      <c r="TIR22" s="69"/>
      <c r="TIS22" s="69"/>
      <c r="TIT22" s="69"/>
      <c r="TIU22" s="69"/>
      <c r="TIV22" s="69"/>
      <c r="TIW22" s="69"/>
      <c r="TIX22" s="69"/>
      <c r="TIY22" s="69"/>
      <c r="TIZ22" s="69"/>
      <c r="TJA22" s="69"/>
      <c r="TJB22" s="69"/>
      <c r="TJC22" s="69"/>
      <c r="TJD22" s="69"/>
      <c r="TJE22" s="69"/>
      <c r="TJF22" s="69"/>
      <c r="TJG22" s="69"/>
      <c r="TJH22" s="69"/>
      <c r="TJI22" s="69"/>
      <c r="TJJ22" s="69"/>
      <c r="TJK22" s="69"/>
      <c r="TJL22" s="69"/>
      <c r="TJM22" s="69"/>
      <c r="TJN22" s="69"/>
      <c r="TJO22" s="69"/>
      <c r="TJP22" s="69"/>
      <c r="TJQ22" s="69"/>
      <c r="TJR22" s="69"/>
      <c r="TJS22" s="69"/>
      <c r="TJT22" s="69"/>
      <c r="TJU22" s="69"/>
      <c r="TJV22" s="69"/>
      <c r="TJW22" s="69"/>
      <c r="TJX22" s="69"/>
      <c r="TJY22" s="69"/>
      <c r="TJZ22" s="69"/>
      <c r="TKA22" s="69"/>
      <c r="TKB22" s="69"/>
      <c r="TKC22" s="69"/>
      <c r="TKD22" s="69"/>
      <c r="TKE22" s="69"/>
      <c r="TKF22" s="69"/>
      <c r="TKG22" s="69"/>
      <c r="TKH22" s="69"/>
      <c r="TKI22" s="69"/>
      <c r="TKJ22" s="69"/>
      <c r="TKK22" s="69"/>
      <c r="TKL22" s="69"/>
      <c r="TKM22" s="69"/>
      <c r="TKN22" s="69"/>
      <c r="TKO22" s="69"/>
      <c r="TKP22" s="69"/>
      <c r="TKQ22" s="69"/>
      <c r="TKR22" s="69"/>
      <c r="TKS22" s="69"/>
      <c r="TKT22" s="69"/>
      <c r="TKU22" s="69"/>
      <c r="TKV22" s="69"/>
      <c r="TKW22" s="69"/>
      <c r="TKX22" s="69"/>
      <c r="TKY22" s="69"/>
      <c r="TKZ22" s="69"/>
      <c r="TLA22" s="69"/>
      <c r="TLB22" s="69"/>
      <c r="TLC22" s="69"/>
      <c r="TLD22" s="69"/>
      <c r="TLE22" s="69"/>
      <c r="TLF22" s="69"/>
      <c r="TLG22" s="69"/>
      <c r="TLH22" s="69"/>
      <c r="TLI22" s="69"/>
      <c r="TLJ22" s="69"/>
      <c r="TLK22" s="69"/>
      <c r="TLL22" s="69"/>
      <c r="TLM22" s="69"/>
      <c r="TLN22" s="69"/>
      <c r="TLO22" s="69"/>
      <c r="TLP22" s="69"/>
      <c r="TLQ22" s="69"/>
      <c r="TLR22" s="69"/>
      <c r="TLS22" s="69"/>
      <c r="TLT22" s="69"/>
      <c r="TLU22" s="69"/>
      <c r="TLV22" s="69"/>
      <c r="TLW22" s="69"/>
      <c r="TLX22" s="69"/>
      <c r="TLY22" s="69"/>
      <c r="TLZ22" s="69"/>
      <c r="TMA22" s="69"/>
      <c r="TMB22" s="69"/>
      <c r="TMC22" s="69"/>
      <c r="TMD22" s="69"/>
      <c r="TME22" s="69"/>
      <c r="TMF22" s="69"/>
      <c r="TMG22" s="69"/>
      <c r="TMH22" s="69"/>
      <c r="TMI22" s="69"/>
      <c r="TMJ22" s="69"/>
      <c r="TMK22" s="69"/>
      <c r="TML22" s="69"/>
      <c r="TMM22" s="69"/>
      <c r="TMN22" s="69"/>
      <c r="TMO22" s="69"/>
      <c r="TMP22" s="69"/>
      <c r="TMQ22" s="69"/>
      <c r="TMR22" s="69"/>
      <c r="TMS22" s="69"/>
      <c r="TMT22" s="69"/>
      <c r="TMU22" s="69"/>
      <c r="TMV22" s="69"/>
      <c r="TMW22" s="69"/>
      <c r="TMX22" s="69"/>
      <c r="TMY22" s="69"/>
      <c r="TMZ22" s="69"/>
      <c r="TNA22" s="69"/>
      <c r="TNB22" s="69"/>
      <c r="TNC22" s="69"/>
      <c r="TND22" s="69"/>
      <c r="TNE22" s="69"/>
      <c r="TNF22" s="69"/>
      <c r="TNG22" s="69"/>
      <c r="TNH22" s="69"/>
      <c r="TNI22" s="69"/>
      <c r="TNJ22" s="69"/>
      <c r="TNK22" s="69"/>
      <c r="TNL22" s="69"/>
      <c r="TNM22" s="69"/>
      <c r="TNN22" s="69"/>
      <c r="TNO22" s="69"/>
      <c r="TNP22" s="69"/>
      <c r="TNQ22" s="69"/>
      <c r="TNR22" s="69"/>
      <c r="TNS22" s="69"/>
      <c r="TNT22" s="69"/>
      <c r="TNU22" s="69"/>
      <c r="TNV22" s="69"/>
      <c r="TNW22" s="69"/>
      <c r="TNX22" s="69"/>
      <c r="TNY22" s="69"/>
      <c r="TNZ22" s="69"/>
      <c r="TOA22" s="69"/>
      <c r="TOB22" s="69"/>
      <c r="TOC22" s="69"/>
      <c r="TOD22" s="69"/>
      <c r="TOE22" s="69"/>
      <c r="TOF22" s="69"/>
      <c r="TOG22" s="69"/>
      <c r="TOH22" s="69"/>
      <c r="TOI22" s="69"/>
      <c r="TOJ22" s="69"/>
      <c r="TOK22" s="69"/>
      <c r="TOL22" s="69"/>
      <c r="TOM22" s="69"/>
      <c r="TON22" s="69"/>
      <c r="TOO22" s="69"/>
      <c r="TOP22" s="69"/>
      <c r="TOQ22" s="69"/>
      <c r="TOR22" s="69"/>
      <c r="TOS22" s="69"/>
      <c r="TOT22" s="69"/>
      <c r="TOU22" s="69"/>
      <c r="TOV22" s="69"/>
      <c r="TOW22" s="69"/>
      <c r="TOX22" s="69"/>
      <c r="TOY22" s="69"/>
      <c r="TOZ22" s="69"/>
      <c r="TPA22" s="69"/>
      <c r="TPB22" s="69"/>
      <c r="TPC22" s="69"/>
      <c r="TPD22" s="69"/>
      <c r="TPE22" s="69"/>
      <c r="TPF22" s="69"/>
      <c r="TPG22" s="69"/>
      <c r="TPH22" s="69"/>
      <c r="TPI22" s="69"/>
      <c r="TPJ22" s="69"/>
      <c r="TPK22" s="69"/>
      <c r="TPL22" s="69"/>
      <c r="TPM22" s="69"/>
      <c r="TPN22" s="69"/>
      <c r="TPO22" s="69"/>
      <c r="TPP22" s="69"/>
      <c r="TPQ22" s="69"/>
      <c r="TPR22" s="69"/>
      <c r="TPS22" s="69"/>
      <c r="TPT22" s="69"/>
      <c r="TPU22" s="69"/>
      <c r="TPV22" s="69"/>
      <c r="TPW22" s="69"/>
      <c r="TPX22" s="69"/>
      <c r="TPY22" s="69"/>
      <c r="TPZ22" s="69"/>
      <c r="TQA22" s="69"/>
      <c r="TQB22" s="69"/>
      <c r="TQC22" s="69"/>
      <c r="TQD22" s="69"/>
      <c r="TQE22" s="69"/>
      <c r="TQF22" s="69"/>
      <c r="TQG22" s="69"/>
      <c r="TQH22" s="69"/>
      <c r="TQI22" s="69"/>
      <c r="TQJ22" s="69"/>
      <c r="TQK22" s="69"/>
      <c r="TQL22" s="69"/>
      <c r="TQM22" s="69"/>
      <c r="TQN22" s="69"/>
      <c r="TQO22" s="69"/>
      <c r="TQP22" s="69"/>
      <c r="TQQ22" s="69"/>
      <c r="TQR22" s="69"/>
      <c r="TQS22" s="69"/>
      <c r="TQT22" s="69"/>
      <c r="TQU22" s="69"/>
      <c r="TQV22" s="69"/>
      <c r="TQW22" s="69"/>
      <c r="TQX22" s="69"/>
      <c r="TQY22" s="69"/>
      <c r="TQZ22" s="69"/>
      <c r="TRA22" s="69"/>
      <c r="TRB22" s="69"/>
      <c r="TRC22" s="69"/>
      <c r="TRD22" s="69"/>
      <c r="TRE22" s="69"/>
      <c r="TRF22" s="69"/>
      <c r="TRG22" s="69"/>
      <c r="TRH22" s="69"/>
      <c r="TRI22" s="69"/>
      <c r="TRJ22" s="69"/>
      <c r="TRK22" s="69"/>
      <c r="TRL22" s="69"/>
      <c r="TRM22" s="69"/>
      <c r="TRN22" s="69"/>
      <c r="TRO22" s="69"/>
      <c r="TRP22" s="69"/>
      <c r="TRQ22" s="69"/>
      <c r="TRR22" s="69"/>
      <c r="TRS22" s="69"/>
      <c r="TRT22" s="69"/>
      <c r="TRU22" s="69"/>
      <c r="TRV22" s="69"/>
      <c r="TRW22" s="69"/>
      <c r="TRX22" s="69"/>
      <c r="TRY22" s="69"/>
      <c r="TRZ22" s="69"/>
      <c r="TSA22" s="69"/>
      <c r="TSB22" s="69"/>
      <c r="TSC22" s="69"/>
      <c r="TSD22" s="69"/>
      <c r="TSE22" s="69"/>
      <c r="TSF22" s="69"/>
      <c r="TSG22" s="69"/>
      <c r="TSH22" s="69"/>
      <c r="TSI22" s="69"/>
      <c r="TSJ22" s="69"/>
      <c r="TSK22" s="69"/>
      <c r="TSL22" s="69"/>
      <c r="TSM22" s="69"/>
      <c r="TSN22" s="69"/>
      <c r="TSO22" s="69"/>
      <c r="TSP22" s="69"/>
      <c r="TSQ22" s="69"/>
      <c r="TSR22" s="69"/>
      <c r="TSS22" s="69"/>
      <c r="TST22" s="69"/>
      <c r="TSU22" s="69"/>
      <c r="TSV22" s="69"/>
      <c r="TSW22" s="69"/>
      <c r="TSX22" s="69"/>
      <c r="TSY22" s="69"/>
      <c r="TSZ22" s="69"/>
      <c r="TTA22" s="69"/>
      <c r="TTB22" s="69"/>
      <c r="TTC22" s="69"/>
      <c r="TTD22" s="69"/>
      <c r="TTE22" s="69"/>
      <c r="TTF22" s="69"/>
      <c r="TTG22" s="69"/>
      <c r="TTH22" s="69"/>
      <c r="TTI22" s="69"/>
      <c r="TTJ22" s="69"/>
      <c r="TTK22" s="69"/>
      <c r="TTL22" s="69"/>
      <c r="TTM22" s="69"/>
      <c r="TTN22" s="69"/>
      <c r="TTO22" s="69"/>
      <c r="TTP22" s="69"/>
      <c r="TTQ22" s="69"/>
      <c r="TTR22" s="69"/>
      <c r="TTS22" s="69"/>
      <c r="TTT22" s="69"/>
      <c r="TTU22" s="69"/>
      <c r="TTV22" s="69"/>
      <c r="TTW22" s="69"/>
      <c r="TTX22" s="69"/>
      <c r="TTY22" s="69"/>
      <c r="TTZ22" s="69"/>
      <c r="TUA22" s="69"/>
      <c r="TUB22" s="69"/>
      <c r="TUC22" s="69"/>
      <c r="TUD22" s="69"/>
      <c r="TUE22" s="69"/>
      <c r="TUF22" s="69"/>
      <c r="TUG22" s="69"/>
      <c r="TUH22" s="69"/>
      <c r="TUI22" s="69"/>
      <c r="TUJ22" s="69"/>
      <c r="TUK22" s="69"/>
      <c r="TUL22" s="69"/>
      <c r="TUM22" s="69"/>
      <c r="TUN22" s="69"/>
      <c r="TUO22" s="69"/>
      <c r="TUP22" s="69"/>
      <c r="TUQ22" s="69"/>
      <c r="TUR22" s="69"/>
      <c r="TUS22" s="69"/>
      <c r="TUT22" s="69"/>
      <c r="TUU22" s="69"/>
      <c r="TUV22" s="69"/>
      <c r="TUW22" s="69"/>
      <c r="TUX22" s="69"/>
      <c r="TUY22" s="69"/>
      <c r="TUZ22" s="69"/>
      <c r="TVA22" s="69"/>
      <c r="TVB22" s="69"/>
      <c r="TVC22" s="69"/>
      <c r="TVD22" s="69"/>
      <c r="TVE22" s="69"/>
      <c r="TVF22" s="69"/>
      <c r="TVG22" s="69"/>
      <c r="TVH22" s="69"/>
      <c r="TVI22" s="69"/>
      <c r="TVJ22" s="69"/>
      <c r="TVK22" s="69"/>
      <c r="TVL22" s="69"/>
      <c r="TVM22" s="69"/>
      <c r="TVN22" s="69"/>
      <c r="TVO22" s="69"/>
      <c r="TVP22" s="69"/>
      <c r="TVQ22" s="69"/>
      <c r="TVR22" s="69"/>
      <c r="TVS22" s="69"/>
      <c r="TVT22" s="69"/>
      <c r="TVU22" s="69"/>
      <c r="TVV22" s="69"/>
      <c r="TVW22" s="69"/>
      <c r="TVX22" s="69"/>
      <c r="TVY22" s="69"/>
      <c r="TVZ22" s="69"/>
      <c r="TWA22" s="69"/>
      <c r="TWB22" s="69"/>
      <c r="TWC22" s="69"/>
      <c r="TWD22" s="69"/>
      <c r="TWE22" s="69"/>
      <c r="TWF22" s="69"/>
      <c r="TWG22" s="69"/>
      <c r="TWH22" s="69"/>
      <c r="TWI22" s="69"/>
      <c r="TWJ22" s="69"/>
      <c r="TWK22" s="69"/>
      <c r="TWL22" s="69"/>
      <c r="TWM22" s="69"/>
      <c r="TWN22" s="69"/>
      <c r="TWO22" s="69"/>
      <c r="TWP22" s="69"/>
      <c r="TWQ22" s="69"/>
      <c r="TWR22" s="69"/>
      <c r="TWS22" s="69"/>
      <c r="TWT22" s="69"/>
      <c r="TWU22" s="69"/>
      <c r="TWV22" s="69"/>
      <c r="TWW22" s="69"/>
      <c r="TWX22" s="69"/>
      <c r="TWY22" s="69"/>
      <c r="TWZ22" s="69"/>
      <c r="TXA22" s="69"/>
      <c r="TXB22" s="69"/>
      <c r="TXC22" s="69"/>
      <c r="TXD22" s="69"/>
      <c r="TXE22" s="69"/>
      <c r="TXF22" s="69"/>
      <c r="TXG22" s="69"/>
      <c r="TXH22" s="69"/>
      <c r="TXI22" s="69"/>
      <c r="TXJ22" s="69"/>
      <c r="TXK22" s="69"/>
      <c r="TXL22" s="69"/>
      <c r="TXM22" s="69"/>
      <c r="TXN22" s="69"/>
      <c r="TXO22" s="69"/>
      <c r="TXP22" s="69"/>
      <c r="TXQ22" s="69"/>
      <c r="TXR22" s="69"/>
      <c r="TXS22" s="69"/>
      <c r="TXT22" s="69"/>
      <c r="TXU22" s="69"/>
      <c r="TXV22" s="69"/>
      <c r="TXW22" s="69"/>
      <c r="TXX22" s="69"/>
      <c r="TXY22" s="69"/>
      <c r="TXZ22" s="69"/>
      <c r="TYA22" s="69"/>
      <c r="TYB22" s="69"/>
      <c r="TYC22" s="69"/>
      <c r="TYD22" s="69"/>
      <c r="TYE22" s="69"/>
      <c r="TYF22" s="69"/>
      <c r="TYG22" s="69"/>
      <c r="TYH22" s="69"/>
      <c r="TYI22" s="69"/>
      <c r="TYJ22" s="69"/>
      <c r="TYK22" s="69"/>
      <c r="TYL22" s="69"/>
      <c r="TYM22" s="69"/>
      <c r="TYN22" s="69"/>
      <c r="TYO22" s="69"/>
      <c r="TYP22" s="69"/>
      <c r="TYQ22" s="69"/>
      <c r="TYR22" s="69"/>
      <c r="TYS22" s="69"/>
      <c r="TYT22" s="69"/>
      <c r="TYU22" s="69"/>
      <c r="TYV22" s="69"/>
      <c r="TYW22" s="69"/>
      <c r="TYX22" s="69"/>
      <c r="TYY22" s="69"/>
      <c r="TYZ22" s="69"/>
      <c r="TZA22" s="69"/>
      <c r="TZB22" s="69"/>
      <c r="TZC22" s="69"/>
      <c r="TZD22" s="69"/>
      <c r="TZE22" s="69"/>
      <c r="TZF22" s="69"/>
      <c r="TZG22" s="69"/>
      <c r="TZH22" s="69"/>
      <c r="TZI22" s="69"/>
      <c r="TZJ22" s="69"/>
      <c r="TZK22" s="69"/>
      <c r="TZL22" s="69"/>
      <c r="TZM22" s="69"/>
      <c r="TZN22" s="69"/>
      <c r="TZO22" s="69"/>
      <c r="TZP22" s="69"/>
      <c r="TZQ22" s="69"/>
      <c r="TZR22" s="69"/>
      <c r="TZS22" s="69"/>
      <c r="TZT22" s="69"/>
      <c r="TZU22" s="69"/>
      <c r="TZV22" s="69"/>
      <c r="TZW22" s="69"/>
      <c r="TZX22" s="69"/>
      <c r="TZY22" s="69"/>
      <c r="TZZ22" s="69"/>
      <c r="UAA22" s="69"/>
      <c r="UAB22" s="69"/>
      <c r="UAC22" s="69"/>
      <c r="UAD22" s="69"/>
      <c r="UAE22" s="69"/>
      <c r="UAF22" s="69"/>
      <c r="UAG22" s="69"/>
      <c r="UAH22" s="69"/>
      <c r="UAI22" s="69"/>
      <c r="UAJ22" s="69"/>
      <c r="UAK22" s="69"/>
      <c r="UAL22" s="69"/>
      <c r="UAM22" s="69"/>
      <c r="UAN22" s="69"/>
      <c r="UAO22" s="69"/>
      <c r="UAP22" s="69"/>
      <c r="UAQ22" s="69"/>
      <c r="UAR22" s="69"/>
      <c r="UAS22" s="69"/>
      <c r="UAT22" s="69"/>
      <c r="UAU22" s="69"/>
      <c r="UAV22" s="69"/>
      <c r="UAW22" s="69"/>
      <c r="UAX22" s="69"/>
      <c r="UAY22" s="69"/>
      <c r="UAZ22" s="69"/>
      <c r="UBA22" s="69"/>
      <c r="UBB22" s="69"/>
      <c r="UBC22" s="69"/>
      <c r="UBD22" s="69"/>
      <c r="UBE22" s="69"/>
      <c r="UBF22" s="69"/>
      <c r="UBG22" s="69"/>
      <c r="UBH22" s="69"/>
      <c r="UBI22" s="69"/>
      <c r="UBJ22" s="69"/>
      <c r="UBK22" s="69"/>
      <c r="UBL22" s="69"/>
      <c r="UBM22" s="69"/>
      <c r="UBN22" s="69"/>
      <c r="UBO22" s="69"/>
      <c r="UBP22" s="69"/>
      <c r="UBQ22" s="69"/>
      <c r="UBR22" s="69"/>
      <c r="UBS22" s="69"/>
      <c r="UBT22" s="69"/>
      <c r="UBU22" s="69"/>
      <c r="UBV22" s="69"/>
      <c r="UBW22" s="69"/>
      <c r="UBX22" s="69"/>
      <c r="UBY22" s="69"/>
      <c r="UBZ22" s="69"/>
      <c r="UCA22" s="69"/>
      <c r="UCB22" s="69"/>
      <c r="UCC22" s="69"/>
      <c r="UCD22" s="69"/>
      <c r="UCE22" s="69"/>
      <c r="UCF22" s="69"/>
      <c r="UCG22" s="69"/>
      <c r="UCH22" s="69"/>
      <c r="UCI22" s="69"/>
      <c r="UCJ22" s="69"/>
      <c r="UCK22" s="69"/>
      <c r="UCL22" s="69"/>
      <c r="UCM22" s="69"/>
      <c r="UCN22" s="69"/>
      <c r="UCO22" s="69"/>
      <c r="UCP22" s="69"/>
      <c r="UCQ22" s="69"/>
      <c r="UCR22" s="69"/>
      <c r="UCS22" s="69"/>
      <c r="UCT22" s="69"/>
      <c r="UCU22" s="69"/>
      <c r="UCV22" s="69"/>
      <c r="UCW22" s="69"/>
      <c r="UCX22" s="69"/>
      <c r="UCY22" s="69"/>
      <c r="UCZ22" s="69"/>
      <c r="UDA22" s="69"/>
      <c r="UDB22" s="69"/>
      <c r="UDC22" s="69"/>
      <c r="UDD22" s="69"/>
      <c r="UDE22" s="69"/>
      <c r="UDF22" s="69"/>
      <c r="UDG22" s="69"/>
      <c r="UDH22" s="69"/>
      <c r="UDI22" s="69"/>
      <c r="UDJ22" s="69"/>
      <c r="UDK22" s="69"/>
      <c r="UDL22" s="69"/>
      <c r="UDM22" s="69"/>
      <c r="UDN22" s="69"/>
      <c r="UDO22" s="69"/>
      <c r="UDP22" s="69"/>
      <c r="UDQ22" s="69"/>
      <c r="UDR22" s="69"/>
      <c r="UDS22" s="69"/>
      <c r="UDT22" s="69"/>
      <c r="UDU22" s="69"/>
      <c r="UDV22" s="69"/>
      <c r="UDW22" s="69"/>
      <c r="UDX22" s="69"/>
      <c r="UDY22" s="69"/>
      <c r="UDZ22" s="69"/>
      <c r="UEA22" s="69"/>
      <c r="UEB22" s="69"/>
      <c r="UEC22" s="69"/>
      <c r="UED22" s="69"/>
      <c r="UEE22" s="69"/>
      <c r="UEF22" s="69"/>
      <c r="UEG22" s="69"/>
      <c r="UEH22" s="69"/>
      <c r="UEI22" s="69"/>
      <c r="UEJ22" s="69"/>
      <c r="UEK22" s="69"/>
      <c r="UEL22" s="69"/>
      <c r="UEM22" s="69"/>
      <c r="UEN22" s="69"/>
      <c r="UEO22" s="69"/>
      <c r="UEP22" s="69"/>
      <c r="UEQ22" s="69"/>
      <c r="UER22" s="69"/>
      <c r="UES22" s="69"/>
      <c r="UET22" s="69"/>
      <c r="UEU22" s="69"/>
      <c r="UEV22" s="69"/>
      <c r="UEW22" s="69"/>
      <c r="UEX22" s="69"/>
      <c r="UEY22" s="69"/>
      <c r="UEZ22" s="69"/>
      <c r="UFA22" s="69"/>
      <c r="UFB22" s="69"/>
      <c r="UFC22" s="69"/>
      <c r="UFD22" s="69"/>
      <c r="UFE22" s="69"/>
      <c r="UFF22" s="69"/>
      <c r="UFG22" s="69"/>
      <c r="UFH22" s="69"/>
      <c r="UFI22" s="69"/>
      <c r="UFJ22" s="69"/>
      <c r="UFK22" s="69"/>
      <c r="UFL22" s="69"/>
      <c r="UFM22" s="69"/>
      <c r="UFN22" s="69"/>
      <c r="UFO22" s="69"/>
      <c r="UFP22" s="69"/>
      <c r="UFQ22" s="69"/>
      <c r="UFR22" s="69"/>
      <c r="UFS22" s="69"/>
      <c r="UFT22" s="69"/>
      <c r="UFU22" s="69"/>
      <c r="UFV22" s="69"/>
      <c r="UFW22" s="69"/>
      <c r="UFX22" s="69"/>
      <c r="UFY22" s="69"/>
      <c r="UFZ22" s="69"/>
      <c r="UGA22" s="69"/>
      <c r="UGB22" s="69"/>
      <c r="UGC22" s="69"/>
      <c r="UGD22" s="69"/>
      <c r="UGE22" s="69"/>
      <c r="UGF22" s="69"/>
      <c r="UGG22" s="69"/>
      <c r="UGH22" s="69"/>
      <c r="UGI22" s="69"/>
      <c r="UGJ22" s="69"/>
      <c r="UGK22" s="69"/>
      <c r="UGL22" s="69"/>
      <c r="UGM22" s="69"/>
      <c r="UGN22" s="69"/>
      <c r="UGO22" s="69"/>
      <c r="UGP22" s="69"/>
      <c r="UGQ22" s="69"/>
      <c r="UGR22" s="69"/>
      <c r="UGS22" s="69"/>
      <c r="UGT22" s="69"/>
      <c r="UGU22" s="69"/>
      <c r="UGV22" s="69"/>
      <c r="UGW22" s="69"/>
      <c r="UGX22" s="69"/>
      <c r="UGY22" s="69"/>
      <c r="UGZ22" s="69"/>
      <c r="UHA22" s="69"/>
      <c r="UHB22" s="69"/>
      <c r="UHC22" s="69"/>
      <c r="UHD22" s="69"/>
      <c r="UHE22" s="69"/>
      <c r="UHF22" s="69"/>
      <c r="UHG22" s="69"/>
      <c r="UHH22" s="69"/>
      <c r="UHI22" s="69"/>
      <c r="UHJ22" s="69"/>
      <c r="UHK22" s="69"/>
      <c r="UHL22" s="69"/>
      <c r="UHM22" s="69"/>
      <c r="UHN22" s="69"/>
      <c r="UHO22" s="69"/>
      <c r="UHP22" s="69"/>
      <c r="UHQ22" s="69"/>
      <c r="UHR22" s="69"/>
      <c r="UHS22" s="69"/>
      <c r="UHT22" s="69"/>
      <c r="UHU22" s="69"/>
      <c r="UHV22" s="69"/>
      <c r="UHW22" s="69"/>
      <c r="UHX22" s="69"/>
      <c r="UHY22" s="69"/>
      <c r="UHZ22" s="69"/>
      <c r="UIA22" s="69"/>
      <c r="UIB22" s="69"/>
      <c r="UIC22" s="69"/>
      <c r="UID22" s="69"/>
      <c r="UIE22" s="69"/>
      <c r="UIF22" s="69"/>
      <c r="UIG22" s="69"/>
      <c r="UIH22" s="69"/>
      <c r="UII22" s="69"/>
      <c r="UIJ22" s="69"/>
      <c r="UIK22" s="69"/>
      <c r="UIL22" s="69"/>
      <c r="UIM22" s="69"/>
      <c r="UIN22" s="69"/>
      <c r="UIO22" s="69"/>
      <c r="UIP22" s="69"/>
      <c r="UIQ22" s="69"/>
      <c r="UIR22" s="69"/>
      <c r="UIS22" s="69"/>
      <c r="UIT22" s="69"/>
      <c r="UIU22" s="69"/>
      <c r="UIV22" s="69"/>
      <c r="UIW22" s="69"/>
      <c r="UIX22" s="69"/>
      <c r="UIY22" s="69"/>
      <c r="UIZ22" s="69"/>
      <c r="UJA22" s="69"/>
      <c r="UJB22" s="69"/>
      <c r="UJC22" s="69"/>
      <c r="UJD22" s="69"/>
      <c r="UJE22" s="69"/>
      <c r="UJF22" s="69"/>
      <c r="UJG22" s="69"/>
      <c r="UJH22" s="69"/>
      <c r="UJI22" s="69"/>
      <c r="UJJ22" s="69"/>
      <c r="UJK22" s="69"/>
      <c r="UJL22" s="69"/>
      <c r="UJM22" s="69"/>
      <c r="UJN22" s="69"/>
      <c r="UJO22" s="69"/>
      <c r="UJP22" s="69"/>
      <c r="UJQ22" s="69"/>
      <c r="UJR22" s="69"/>
      <c r="UJS22" s="69"/>
      <c r="UJT22" s="69"/>
      <c r="UJU22" s="69"/>
      <c r="UJV22" s="69"/>
      <c r="UJW22" s="69"/>
      <c r="UJX22" s="69"/>
      <c r="UJY22" s="69"/>
      <c r="UJZ22" s="69"/>
      <c r="UKA22" s="69"/>
      <c r="UKB22" s="69"/>
      <c r="UKC22" s="69"/>
      <c r="UKD22" s="69"/>
      <c r="UKE22" s="69"/>
      <c r="UKF22" s="69"/>
      <c r="UKG22" s="69"/>
      <c r="UKH22" s="69"/>
      <c r="UKI22" s="69"/>
      <c r="UKJ22" s="69"/>
      <c r="UKK22" s="69"/>
      <c r="UKL22" s="69"/>
      <c r="UKM22" s="69"/>
      <c r="UKN22" s="69"/>
      <c r="UKO22" s="69"/>
      <c r="UKP22" s="69"/>
      <c r="UKQ22" s="69"/>
      <c r="UKR22" s="69"/>
      <c r="UKS22" s="69"/>
      <c r="UKT22" s="69"/>
      <c r="UKU22" s="69"/>
      <c r="UKV22" s="69"/>
      <c r="UKW22" s="69"/>
      <c r="UKX22" s="69"/>
      <c r="UKY22" s="69"/>
      <c r="UKZ22" s="69"/>
      <c r="ULA22" s="69"/>
      <c r="ULB22" s="69"/>
      <c r="ULC22" s="69"/>
      <c r="ULD22" s="69"/>
      <c r="ULE22" s="69"/>
      <c r="ULF22" s="69"/>
      <c r="ULG22" s="69"/>
      <c r="ULH22" s="69"/>
      <c r="ULI22" s="69"/>
      <c r="ULJ22" s="69"/>
      <c r="ULK22" s="69"/>
      <c r="ULL22" s="69"/>
      <c r="ULM22" s="69"/>
      <c r="ULN22" s="69"/>
      <c r="ULO22" s="69"/>
      <c r="ULP22" s="69"/>
      <c r="ULQ22" s="69"/>
      <c r="ULR22" s="69"/>
      <c r="ULS22" s="69"/>
      <c r="ULT22" s="69"/>
      <c r="ULU22" s="69"/>
      <c r="ULV22" s="69"/>
      <c r="ULW22" s="69"/>
      <c r="ULX22" s="69"/>
      <c r="ULY22" s="69"/>
      <c r="ULZ22" s="69"/>
      <c r="UMA22" s="69"/>
      <c r="UMB22" s="69"/>
      <c r="UMC22" s="69"/>
      <c r="UMD22" s="69"/>
      <c r="UME22" s="69"/>
      <c r="UMF22" s="69"/>
      <c r="UMG22" s="69"/>
      <c r="UMH22" s="69"/>
      <c r="UMI22" s="69"/>
      <c r="UMJ22" s="69"/>
      <c r="UMK22" s="69"/>
      <c r="UML22" s="69"/>
      <c r="UMM22" s="69"/>
      <c r="UMN22" s="69"/>
      <c r="UMO22" s="69"/>
      <c r="UMP22" s="69"/>
      <c r="UMQ22" s="69"/>
      <c r="UMR22" s="69"/>
      <c r="UMS22" s="69"/>
      <c r="UMT22" s="69"/>
      <c r="UMU22" s="69"/>
      <c r="UMV22" s="69"/>
      <c r="UMW22" s="69"/>
      <c r="UMX22" s="69"/>
      <c r="UMY22" s="69"/>
      <c r="UMZ22" s="69"/>
      <c r="UNA22" s="69"/>
      <c r="UNB22" s="69"/>
      <c r="UNC22" s="69"/>
      <c r="UND22" s="69"/>
      <c r="UNE22" s="69"/>
      <c r="UNF22" s="69"/>
      <c r="UNG22" s="69"/>
      <c r="UNH22" s="69"/>
      <c r="UNI22" s="69"/>
      <c r="UNJ22" s="69"/>
      <c r="UNK22" s="69"/>
      <c r="UNL22" s="69"/>
      <c r="UNM22" s="69"/>
      <c r="UNN22" s="69"/>
      <c r="UNO22" s="69"/>
      <c r="UNP22" s="69"/>
      <c r="UNQ22" s="69"/>
      <c r="UNR22" s="69"/>
      <c r="UNS22" s="69"/>
      <c r="UNT22" s="69"/>
      <c r="UNU22" s="69"/>
      <c r="UNV22" s="69"/>
      <c r="UNW22" s="69"/>
      <c r="UNX22" s="69"/>
      <c r="UNY22" s="69"/>
      <c r="UNZ22" s="69"/>
      <c r="UOA22" s="69"/>
      <c r="UOB22" s="69"/>
      <c r="UOC22" s="69"/>
      <c r="UOD22" s="69"/>
      <c r="UOE22" s="69"/>
      <c r="UOF22" s="69"/>
      <c r="UOG22" s="69"/>
      <c r="UOH22" s="69"/>
      <c r="UOI22" s="69"/>
      <c r="UOJ22" s="69"/>
      <c r="UOK22" s="69"/>
      <c r="UOL22" s="69"/>
      <c r="UOM22" s="69"/>
      <c r="UON22" s="69"/>
      <c r="UOO22" s="69"/>
      <c r="UOP22" s="69"/>
      <c r="UOQ22" s="69"/>
      <c r="UOR22" s="69"/>
      <c r="UOS22" s="69"/>
      <c r="UOT22" s="69"/>
      <c r="UOU22" s="69"/>
      <c r="UOV22" s="69"/>
      <c r="UOW22" s="69"/>
      <c r="UOX22" s="69"/>
      <c r="UOY22" s="69"/>
      <c r="UOZ22" s="69"/>
      <c r="UPA22" s="69"/>
      <c r="UPB22" s="69"/>
      <c r="UPC22" s="69"/>
      <c r="UPD22" s="69"/>
      <c r="UPE22" s="69"/>
      <c r="UPF22" s="69"/>
      <c r="UPG22" s="69"/>
      <c r="UPH22" s="69"/>
      <c r="UPI22" s="69"/>
      <c r="UPJ22" s="69"/>
      <c r="UPK22" s="69"/>
      <c r="UPL22" s="69"/>
      <c r="UPM22" s="69"/>
      <c r="UPN22" s="69"/>
      <c r="UPO22" s="69"/>
      <c r="UPP22" s="69"/>
      <c r="UPQ22" s="69"/>
      <c r="UPR22" s="69"/>
      <c r="UPS22" s="69"/>
      <c r="UPT22" s="69"/>
      <c r="UPU22" s="69"/>
      <c r="UPV22" s="69"/>
      <c r="UPW22" s="69"/>
      <c r="UPX22" s="69"/>
      <c r="UPY22" s="69"/>
      <c r="UPZ22" s="69"/>
      <c r="UQA22" s="69"/>
      <c r="UQB22" s="69"/>
      <c r="UQC22" s="69"/>
      <c r="UQD22" s="69"/>
      <c r="UQE22" s="69"/>
      <c r="UQF22" s="69"/>
      <c r="UQG22" s="69"/>
      <c r="UQH22" s="69"/>
      <c r="UQI22" s="69"/>
      <c r="UQJ22" s="69"/>
      <c r="UQK22" s="69"/>
      <c r="UQL22" s="69"/>
      <c r="UQM22" s="69"/>
      <c r="UQN22" s="69"/>
      <c r="UQO22" s="69"/>
      <c r="UQP22" s="69"/>
      <c r="UQQ22" s="69"/>
      <c r="UQR22" s="69"/>
      <c r="UQS22" s="69"/>
      <c r="UQT22" s="69"/>
      <c r="UQU22" s="69"/>
      <c r="UQV22" s="69"/>
      <c r="UQW22" s="69"/>
      <c r="UQX22" s="69"/>
      <c r="UQY22" s="69"/>
      <c r="UQZ22" s="69"/>
      <c r="URA22" s="69"/>
      <c r="URB22" s="69"/>
      <c r="URC22" s="69"/>
      <c r="URD22" s="69"/>
      <c r="URE22" s="69"/>
      <c r="URF22" s="69"/>
      <c r="URG22" s="69"/>
      <c r="URH22" s="69"/>
      <c r="URI22" s="69"/>
      <c r="URJ22" s="69"/>
      <c r="URK22" s="69"/>
      <c r="URL22" s="69"/>
      <c r="URM22" s="69"/>
      <c r="URN22" s="69"/>
      <c r="URO22" s="69"/>
      <c r="URP22" s="69"/>
      <c r="URQ22" s="69"/>
      <c r="URR22" s="69"/>
      <c r="URS22" s="69"/>
      <c r="URT22" s="69"/>
      <c r="URU22" s="69"/>
      <c r="URV22" s="69"/>
      <c r="URW22" s="69"/>
      <c r="URX22" s="69"/>
      <c r="URY22" s="69"/>
      <c r="URZ22" s="69"/>
      <c r="USA22" s="69"/>
      <c r="USB22" s="69"/>
      <c r="USC22" s="69"/>
      <c r="USD22" s="69"/>
      <c r="USE22" s="69"/>
      <c r="USF22" s="69"/>
      <c r="USG22" s="69"/>
      <c r="USH22" s="69"/>
      <c r="USI22" s="69"/>
      <c r="USJ22" s="69"/>
      <c r="USK22" s="69"/>
      <c r="USL22" s="69"/>
      <c r="USM22" s="69"/>
      <c r="USN22" s="69"/>
      <c r="USO22" s="69"/>
      <c r="USP22" s="69"/>
      <c r="USQ22" s="69"/>
      <c r="USR22" s="69"/>
      <c r="USS22" s="69"/>
      <c r="UST22" s="69"/>
      <c r="USU22" s="69"/>
      <c r="USV22" s="69"/>
      <c r="USW22" s="69"/>
      <c r="USX22" s="69"/>
      <c r="USY22" s="69"/>
      <c r="USZ22" s="69"/>
      <c r="UTA22" s="69"/>
      <c r="UTB22" s="69"/>
      <c r="UTC22" s="69"/>
      <c r="UTD22" s="69"/>
      <c r="UTE22" s="69"/>
      <c r="UTF22" s="69"/>
      <c r="UTG22" s="69"/>
      <c r="UTH22" s="69"/>
      <c r="UTI22" s="69"/>
      <c r="UTJ22" s="69"/>
      <c r="UTK22" s="69"/>
      <c r="UTL22" s="69"/>
      <c r="UTM22" s="69"/>
      <c r="UTN22" s="69"/>
      <c r="UTO22" s="69"/>
      <c r="UTP22" s="69"/>
      <c r="UTQ22" s="69"/>
      <c r="UTR22" s="69"/>
      <c r="UTS22" s="69"/>
      <c r="UTT22" s="69"/>
      <c r="UTU22" s="69"/>
      <c r="UTV22" s="69"/>
      <c r="UTW22" s="69"/>
      <c r="UTX22" s="69"/>
      <c r="UTY22" s="69"/>
      <c r="UTZ22" s="69"/>
      <c r="UUA22" s="69"/>
      <c r="UUB22" s="69"/>
      <c r="UUC22" s="69"/>
      <c r="UUD22" s="69"/>
      <c r="UUE22" s="69"/>
      <c r="UUF22" s="69"/>
      <c r="UUG22" s="69"/>
      <c r="UUH22" s="69"/>
      <c r="UUI22" s="69"/>
      <c r="UUJ22" s="69"/>
      <c r="UUK22" s="69"/>
      <c r="UUL22" s="69"/>
      <c r="UUM22" s="69"/>
      <c r="UUN22" s="69"/>
      <c r="UUO22" s="69"/>
      <c r="UUP22" s="69"/>
      <c r="UUQ22" s="69"/>
      <c r="UUR22" s="69"/>
      <c r="UUS22" s="69"/>
      <c r="UUT22" s="69"/>
      <c r="UUU22" s="69"/>
      <c r="UUV22" s="69"/>
      <c r="UUW22" s="69"/>
      <c r="UUX22" s="69"/>
      <c r="UUY22" s="69"/>
      <c r="UUZ22" s="69"/>
      <c r="UVA22" s="69"/>
      <c r="UVB22" s="69"/>
      <c r="UVC22" s="69"/>
      <c r="UVD22" s="69"/>
      <c r="UVE22" s="69"/>
      <c r="UVF22" s="69"/>
      <c r="UVG22" s="69"/>
      <c r="UVH22" s="69"/>
      <c r="UVI22" s="69"/>
      <c r="UVJ22" s="69"/>
      <c r="UVK22" s="69"/>
      <c r="UVL22" s="69"/>
      <c r="UVM22" s="69"/>
      <c r="UVN22" s="69"/>
      <c r="UVO22" s="69"/>
      <c r="UVP22" s="69"/>
      <c r="UVQ22" s="69"/>
      <c r="UVR22" s="69"/>
      <c r="UVS22" s="69"/>
      <c r="UVT22" s="69"/>
      <c r="UVU22" s="69"/>
      <c r="UVV22" s="69"/>
      <c r="UVW22" s="69"/>
      <c r="UVX22" s="69"/>
      <c r="UVY22" s="69"/>
      <c r="UVZ22" s="69"/>
      <c r="UWA22" s="69"/>
      <c r="UWB22" s="69"/>
      <c r="UWC22" s="69"/>
      <c r="UWD22" s="69"/>
      <c r="UWE22" s="69"/>
      <c r="UWF22" s="69"/>
      <c r="UWG22" s="69"/>
      <c r="UWH22" s="69"/>
      <c r="UWI22" s="69"/>
      <c r="UWJ22" s="69"/>
      <c r="UWK22" s="69"/>
      <c r="UWL22" s="69"/>
      <c r="UWM22" s="69"/>
      <c r="UWN22" s="69"/>
      <c r="UWO22" s="69"/>
      <c r="UWP22" s="69"/>
      <c r="UWQ22" s="69"/>
      <c r="UWR22" s="69"/>
      <c r="UWS22" s="69"/>
      <c r="UWT22" s="69"/>
      <c r="UWU22" s="69"/>
      <c r="UWV22" s="69"/>
      <c r="UWW22" s="69"/>
      <c r="UWX22" s="69"/>
      <c r="UWY22" s="69"/>
      <c r="UWZ22" s="69"/>
      <c r="UXA22" s="69"/>
      <c r="UXB22" s="69"/>
      <c r="UXC22" s="69"/>
      <c r="UXD22" s="69"/>
      <c r="UXE22" s="69"/>
      <c r="UXF22" s="69"/>
      <c r="UXG22" s="69"/>
      <c r="UXH22" s="69"/>
      <c r="UXI22" s="69"/>
      <c r="UXJ22" s="69"/>
      <c r="UXK22" s="69"/>
      <c r="UXL22" s="69"/>
      <c r="UXM22" s="69"/>
      <c r="UXN22" s="69"/>
      <c r="UXO22" s="69"/>
      <c r="UXP22" s="69"/>
      <c r="UXQ22" s="69"/>
      <c r="UXR22" s="69"/>
      <c r="UXS22" s="69"/>
      <c r="UXT22" s="69"/>
      <c r="UXU22" s="69"/>
      <c r="UXV22" s="69"/>
      <c r="UXW22" s="69"/>
      <c r="UXX22" s="69"/>
      <c r="UXY22" s="69"/>
      <c r="UXZ22" s="69"/>
      <c r="UYA22" s="69"/>
      <c r="UYB22" s="69"/>
      <c r="UYC22" s="69"/>
      <c r="UYD22" s="69"/>
      <c r="UYE22" s="69"/>
      <c r="UYF22" s="69"/>
      <c r="UYG22" s="69"/>
      <c r="UYH22" s="69"/>
      <c r="UYI22" s="69"/>
      <c r="UYJ22" s="69"/>
      <c r="UYK22" s="69"/>
      <c r="UYL22" s="69"/>
      <c r="UYM22" s="69"/>
      <c r="UYN22" s="69"/>
      <c r="UYO22" s="69"/>
      <c r="UYP22" s="69"/>
      <c r="UYQ22" s="69"/>
      <c r="UYR22" s="69"/>
      <c r="UYS22" s="69"/>
      <c r="UYT22" s="69"/>
      <c r="UYU22" s="69"/>
      <c r="UYV22" s="69"/>
      <c r="UYW22" s="69"/>
      <c r="UYX22" s="69"/>
      <c r="UYY22" s="69"/>
      <c r="UYZ22" s="69"/>
      <c r="UZA22" s="69"/>
      <c r="UZB22" s="69"/>
      <c r="UZC22" s="69"/>
      <c r="UZD22" s="69"/>
      <c r="UZE22" s="69"/>
      <c r="UZF22" s="69"/>
      <c r="UZG22" s="69"/>
      <c r="UZH22" s="69"/>
      <c r="UZI22" s="69"/>
      <c r="UZJ22" s="69"/>
      <c r="UZK22" s="69"/>
      <c r="UZL22" s="69"/>
      <c r="UZM22" s="69"/>
      <c r="UZN22" s="69"/>
      <c r="UZO22" s="69"/>
      <c r="UZP22" s="69"/>
      <c r="UZQ22" s="69"/>
      <c r="UZR22" s="69"/>
      <c r="UZS22" s="69"/>
      <c r="UZT22" s="69"/>
      <c r="UZU22" s="69"/>
      <c r="UZV22" s="69"/>
      <c r="UZW22" s="69"/>
      <c r="UZX22" s="69"/>
      <c r="UZY22" s="69"/>
      <c r="UZZ22" s="69"/>
      <c r="VAA22" s="69"/>
      <c r="VAB22" s="69"/>
      <c r="VAC22" s="69"/>
      <c r="VAD22" s="69"/>
      <c r="VAE22" s="69"/>
      <c r="VAF22" s="69"/>
      <c r="VAG22" s="69"/>
      <c r="VAH22" s="69"/>
      <c r="VAI22" s="69"/>
      <c r="VAJ22" s="69"/>
      <c r="VAK22" s="69"/>
      <c r="VAL22" s="69"/>
      <c r="VAM22" s="69"/>
      <c r="VAN22" s="69"/>
      <c r="VAO22" s="69"/>
      <c r="VAP22" s="69"/>
      <c r="VAQ22" s="69"/>
      <c r="VAR22" s="69"/>
      <c r="VAS22" s="69"/>
      <c r="VAT22" s="69"/>
      <c r="VAU22" s="69"/>
      <c r="VAV22" s="69"/>
      <c r="VAW22" s="69"/>
      <c r="VAX22" s="69"/>
      <c r="VAY22" s="69"/>
      <c r="VAZ22" s="69"/>
      <c r="VBA22" s="69"/>
      <c r="VBB22" s="69"/>
      <c r="VBC22" s="69"/>
      <c r="VBD22" s="69"/>
      <c r="VBE22" s="69"/>
      <c r="VBF22" s="69"/>
      <c r="VBG22" s="69"/>
      <c r="VBH22" s="69"/>
      <c r="VBI22" s="69"/>
      <c r="VBJ22" s="69"/>
      <c r="VBK22" s="69"/>
      <c r="VBL22" s="69"/>
      <c r="VBM22" s="69"/>
      <c r="VBN22" s="69"/>
      <c r="VBO22" s="69"/>
      <c r="VBP22" s="69"/>
      <c r="VBQ22" s="69"/>
      <c r="VBR22" s="69"/>
      <c r="VBS22" s="69"/>
      <c r="VBT22" s="69"/>
      <c r="VBU22" s="69"/>
      <c r="VBV22" s="69"/>
      <c r="VBW22" s="69"/>
      <c r="VBX22" s="69"/>
      <c r="VBY22" s="69"/>
      <c r="VBZ22" s="69"/>
      <c r="VCA22" s="69"/>
      <c r="VCB22" s="69"/>
      <c r="VCC22" s="69"/>
      <c r="VCD22" s="69"/>
      <c r="VCE22" s="69"/>
      <c r="VCF22" s="69"/>
      <c r="VCG22" s="69"/>
      <c r="VCH22" s="69"/>
      <c r="VCI22" s="69"/>
      <c r="VCJ22" s="69"/>
      <c r="VCK22" s="69"/>
      <c r="VCL22" s="69"/>
      <c r="VCM22" s="69"/>
      <c r="VCN22" s="69"/>
      <c r="VCO22" s="69"/>
      <c r="VCP22" s="69"/>
      <c r="VCQ22" s="69"/>
      <c r="VCR22" s="69"/>
      <c r="VCS22" s="69"/>
      <c r="VCT22" s="69"/>
      <c r="VCU22" s="69"/>
      <c r="VCV22" s="69"/>
      <c r="VCW22" s="69"/>
      <c r="VCX22" s="69"/>
      <c r="VCY22" s="69"/>
      <c r="VCZ22" s="69"/>
      <c r="VDA22" s="69"/>
      <c r="VDB22" s="69"/>
      <c r="VDC22" s="69"/>
      <c r="VDD22" s="69"/>
      <c r="VDE22" s="69"/>
      <c r="VDF22" s="69"/>
      <c r="VDG22" s="69"/>
      <c r="VDH22" s="69"/>
      <c r="VDI22" s="69"/>
      <c r="VDJ22" s="69"/>
      <c r="VDK22" s="69"/>
      <c r="VDL22" s="69"/>
      <c r="VDM22" s="69"/>
      <c r="VDN22" s="69"/>
      <c r="VDO22" s="69"/>
      <c r="VDP22" s="69"/>
      <c r="VDQ22" s="69"/>
      <c r="VDR22" s="69"/>
      <c r="VDS22" s="69"/>
      <c r="VDT22" s="69"/>
      <c r="VDU22" s="69"/>
      <c r="VDV22" s="69"/>
      <c r="VDW22" s="69"/>
      <c r="VDX22" s="69"/>
      <c r="VDY22" s="69"/>
      <c r="VDZ22" s="69"/>
      <c r="VEA22" s="69"/>
      <c r="VEB22" s="69"/>
      <c r="VEC22" s="69"/>
      <c r="VED22" s="69"/>
      <c r="VEE22" s="69"/>
      <c r="VEF22" s="69"/>
      <c r="VEG22" s="69"/>
      <c r="VEH22" s="69"/>
      <c r="VEI22" s="69"/>
      <c r="VEJ22" s="69"/>
      <c r="VEK22" s="69"/>
      <c r="VEL22" s="69"/>
      <c r="VEM22" s="69"/>
      <c r="VEN22" s="69"/>
      <c r="VEO22" s="69"/>
      <c r="VEP22" s="69"/>
      <c r="VEQ22" s="69"/>
      <c r="VER22" s="69"/>
      <c r="VES22" s="69"/>
      <c r="VET22" s="69"/>
      <c r="VEU22" s="69"/>
      <c r="VEV22" s="69"/>
      <c r="VEW22" s="69"/>
      <c r="VEX22" s="69"/>
      <c r="VEY22" s="69"/>
      <c r="VEZ22" s="69"/>
      <c r="VFA22" s="69"/>
      <c r="VFB22" s="69"/>
      <c r="VFC22" s="69"/>
      <c r="VFD22" s="69"/>
      <c r="VFE22" s="69"/>
      <c r="VFF22" s="69"/>
      <c r="VFG22" s="69"/>
      <c r="VFH22" s="69"/>
      <c r="VFI22" s="69"/>
      <c r="VFJ22" s="69"/>
      <c r="VFK22" s="69"/>
      <c r="VFL22" s="69"/>
      <c r="VFM22" s="69"/>
      <c r="VFN22" s="69"/>
      <c r="VFO22" s="69"/>
      <c r="VFP22" s="69"/>
      <c r="VFQ22" s="69"/>
      <c r="VFR22" s="69"/>
      <c r="VFS22" s="69"/>
      <c r="VFT22" s="69"/>
      <c r="VFU22" s="69"/>
      <c r="VFV22" s="69"/>
      <c r="VFW22" s="69"/>
      <c r="VFX22" s="69"/>
      <c r="VFY22" s="69"/>
      <c r="VFZ22" s="69"/>
      <c r="VGA22" s="69"/>
      <c r="VGB22" s="69"/>
      <c r="VGC22" s="69"/>
      <c r="VGD22" s="69"/>
      <c r="VGE22" s="69"/>
      <c r="VGF22" s="69"/>
      <c r="VGG22" s="69"/>
      <c r="VGH22" s="69"/>
      <c r="VGI22" s="69"/>
      <c r="VGJ22" s="69"/>
      <c r="VGK22" s="69"/>
      <c r="VGL22" s="69"/>
      <c r="VGM22" s="69"/>
      <c r="VGN22" s="69"/>
      <c r="VGO22" s="69"/>
      <c r="VGP22" s="69"/>
      <c r="VGQ22" s="69"/>
      <c r="VGR22" s="69"/>
      <c r="VGS22" s="69"/>
      <c r="VGT22" s="69"/>
      <c r="VGU22" s="69"/>
      <c r="VGV22" s="69"/>
      <c r="VGW22" s="69"/>
      <c r="VGX22" s="69"/>
      <c r="VGY22" s="69"/>
      <c r="VGZ22" s="69"/>
      <c r="VHA22" s="69"/>
      <c r="VHB22" s="69"/>
      <c r="VHC22" s="69"/>
      <c r="VHD22" s="69"/>
      <c r="VHE22" s="69"/>
      <c r="VHF22" s="69"/>
      <c r="VHG22" s="69"/>
      <c r="VHH22" s="69"/>
      <c r="VHI22" s="69"/>
      <c r="VHJ22" s="69"/>
      <c r="VHK22" s="69"/>
      <c r="VHL22" s="69"/>
      <c r="VHM22" s="69"/>
      <c r="VHN22" s="69"/>
      <c r="VHO22" s="69"/>
      <c r="VHP22" s="69"/>
      <c r="VHQ22" s="69"/>
      <c r="VHR22" s="69"/>
      <c r="VHS22" s="69"/>
      <c r="VHT22" s="69"/>
      <c r="VHU22" s="69"/>
      <c r="VHV22" s="69"/>
      <c r="VHW22" s="69"/>
      <c r="VHX22" s="69"/>
      <c r="VHY22" s="69"/>
      <c r="VHZ22" s="69"/>
      <c r="VIA22" s="69"/>
      <c r="VIB22" s="69"/>
      <c r="VIC22" s="69"/>
      <c r="VID22" s="69"/>
      <c r="VIE22" s="69"/>
      <c r="VIF22" s="69"/>
      <c r="VIG22" s="69"/>
      <c r="VIH22" s="69"/>
      <c r="VII22" s="69"/>
      <c r="VIJ22" s="69"/>
      <c r="VIK22" s="69"/>
      <c r="VIL22" s="69"/>
      <c r="VIM22" s="69"/>
      <c r="VIN22" s="69"/>
      <c r="VIO22" s="69"/>
      <c r="VIP22" s="69"/>
      <c r="VIQ22" s="69"/>
      <c r="VIR22" s="69"/>
      <c r="VIS22" s="69"/>
      <c r="VIT22" s="69"/>
      <c r="VIU22" s="69"/>
      <c r="VIV22" s="69"/>
      <c r="VIW22" s="69"/>
      <c r="VIX22" s="69"/>
      <c r="VIY22" s="69"/>
      <c r="VIZ22" s="69"/>
      <c r="VJA22" s="69"/>
      <c r="VJB22" s="69"/>
      <c r="VJC22" s="69"/>
      <c r="VJD22" s="69"/>
      <c r="VJE22" s="69"/>
      <c r="VJF22" s="69"/>
      <c r="VJG22" s="69"/>
      <c r="VJH22" s="69"/>
      <c r="VJI22" s="69"/>
      <c r="VJJ22" s="69"/>
      <c r="VJK22" s="69"/>
      <c r="VJL22" s="69"/>
      <c r="VJM22" s="69"/>
      <c r="VJN22" s="69"/>
      <c r="VJO22" s="69"/>
      <c r="VJP22" s="69"/>
      <c r="VJQ22" s="69"/>
      <c r="VJR22" s="69"/>
      <c r="VJS22" s="69"/>
      <c r="VJT22" s="69"/>
      <c r="VJU22" s="69"/>
      <c r="VJV22" s="69"/>
      <c r="VJW22" s="69"/>
      <c r="VJX22" s="69"/>
      <c r="VJY22" s="69"/>
      <c r="VJZ22" s="69"/>
      <c r="VKA22" s="69"/>
      <c r="VKB22" s="69"/>
      <c r="VKC22" s="69"/>
      <c r="VKD22" s="69"/>
      <c r="VKE22" s="69"/>
      <c r="VKF22" s="69"/>
      <c r="VKG22" s="69"/>
      <c r="VKH22" s="69"/>
      <c r="VKI22" s="69"/>
      <c r="VKJ22" s="69"/>
      <c r="VKK22" s="69"/>
      <c r="VKL22" s="69"/>
      <c r="VKM22" s="69"/>
      <c r="VKN22" s="69"/>
      <c r="VKO22" s="69"/>
      <c r="VKP22" s="69"/>
      <c r="VKQ22" s="69"/>
      <c r="VKR22" s="69"/>
      <c r="VKS22" s="69"/>
      <c r="VKT22" s="69"/>
      <c r="VKU22" s="69"/>
      <c r="VKV22" s="69"/>
      <c r="VKW22" s="69"/>
      <c r="VKX22" s="69"/>
      <c r="VKY22" s="69"/>
      <c r="VKZ22" s="69"/>
      <c r="VLA22" s="69"/>
      <c r="VLB22" s="69"/>
      <c r="VLC22" s="69"/>
      <c r="VLD22" s="69"/>
      <c r="VLE22" s="69"/>
      <c r="VLF22" s="69"/>
      <c r="VLG22" s="69"/>
      <c r="VLH22" s="69"/>
      <c r="VLI22" s="69"/>
      <c r="VLJ22" s="69"/>
      <c r="VLK22" s="69"/>
      <c r="VLL22" s="69"/>
      <c r="VLM22" s="69"/>
      <c r="VLN22" s="69"/>
      <c r="VLO22" s="69"/>
      <c r="VLP22" s="69"/>
      <c r="VLQ22" s="69"/>
      <c r="VLR22" s="69"/>
      <c r="VLS22" s="69"/>
      <c r="VLT22" s="69"/>
      <c r="VLU22" s="69"/>
      <c r="VLV22" s="69"/>
      <c r="VLW22" s="69"/>
      <c r="VLX22" s="69"/>
      <c r="VLY22" s="69"/>
      <c r="VLZ22" s="69"/>
      <c r="VMA22" s="69"/>
      <c r="VMB22" s="69"/>
      <c r="VMC22" s="69"/>
      <c r="VMD22" s="69"/>
      <c r="VME22" s="69"/>
      <c r="VMF22" s="69"/>
      <c r="VMG22" s="69"/>
      <c r="VMH22" s="69"/>
      <c r="VMI22" s="69"/>
      <c r="VMJ22" s="69"/>
      <c r="VMK22" s="69"/>
      <c r="VML22" s="69"/>
      <c r="VMM22" s="69"/>
      <c r="VMN22" s="69"/>
      <c r="VMO22" s="69"/>
      <c r="VMP22" s="69"/>
      <c r="VMQ22" s="69"/>
      <c r="VMR22" s="69"/>
      <c r="VMS22" s="69"/>
      <c r="VMT22" s="69"/>
      <c r="VMU22" s="69"/>
      <c r="VMV22" s="69"/>
      <c r="VMW22" s="69"/>
      <c r="VMX22" s="69"/>
      <c r="VMY22" s="69"/>
      <c r="VMZ22" s="69"/>
      <c r="VNA22" s="69"/>
      <c r="VNB22" s="69"/>
      <c r="VNC22" s="69"/>
      <c r="VND22" s="69"/>
      <c r="VNE22" s="69"/>
      <c r="VNF22" s="69"/>
      <c r="VNG22" s="69"/>
      <c r="VNH22" s="69"/>
      <c r="VNI22" s="69"/>
      <c r="VNJ22" s="69"/>
      <c r="VNK22" s="69"/>
      <c r="VNL22" s="69"/>
      <c r="VNM22" s="69"/>
      <c r="VNN22" s="69"/>
      <c r="VNO22" s="69"/>
      <c r="VNP22" s="69"/>
      <c r="VNQ22" s="69"/>
      <c r="VNR22" s="69"/>
      <c r="VNS22" s="69"/>
      <c r="VNT22" s="69"/>
      <c r="VNU22" s="69"/>
      <c r="VNV22" s="69"/>
      <c r="VNW22" s="69"/>
      <c r="VNX22" s="69"/>
      <c r="VNY22" s="69"/>
      <c r="VNZ22" s="69"/>
      <c r="VOA22" s="69"/>
      <c r="VOB22" s="69"/>
      <c r="VOC22" s="69"/>
      <c r="VOD22" s="69"/>
      <c r="VOE22" s="69"/>
      <c r="VOF22" s="69"/>
      <c r="VOG22" s="69"/>
      <c r="VOH22" s="69"/>
      <c r="VOI22" s="69"/>
      <c r="VOJ22" s="69"/>
      <c r="VOK22" s="69"/>
      <c r="VOL22" s="69"/>
      <c r="VOM22" s="69"/>
      <c r="VON22" s="69"/>
      <c r="VOO22" s="69"/>
      <c r="VOP22" s="69"/>
      <c r="VOQ22" s="69"/>
      <c r="VOR22" s="69"/>
      <c r="VOS22" s="69"/>
      <c r="VOT22" s="69"/>
      <c r="VOU22" s="69"/>
      <c r="VOV22" s="69"/>
      <c r="VOW22" s="69"/>
      <c r="VOX22" s="69"/>
      <c r="VOY22" s="69"/>
      <c r="VOZ22" s="69"/>
      <c r="VPA22" s="69"/>
      <c r="VPB22" s="69"/>
      <c r="VPC22" s="69"/>
      <c r="VPD22" s="69"/>
      <c r="VPE22" s="69"/>
      <c r="VPF22" s="69"/>
      <c r="VPG22" s="69"/>
      <c r="VPH22" s="69"/>
      <c r="VPI22" s="69"/>
      <c r="VPJ22" s="69"/>
      <c r="VPK22" s="69"/>
      <c r="VPL22" s="69"/>
      <c r="VPM22" s="69"/>
      <c r="VPN22" s="69"/>
      <c r="VPO22" s="69"/>
      <c r="VPP22" s="69"/>
      <c r="VPQ22" s="69"/>
      <c r="VPR22" s="69"/>
      <c r="VPS22" s="69"/>
      <c r="VPT22" s="69"/>
      <c r="VPU22" s="69"/>
      <c r="VPV22" s="69"/>
      <c r="VPW22" s="69"/>
      <c r="VPX22" s="69"/>
      <c r="VPY22" s="69"/>
      <c r="VPZ22" s="69"/>
      <c r="VQA22" s="69"/>
      <c r="VQB22" s="69"/>
      <c r="VQC22" s="69"/>
      <c r="VQD22" s="69"/>
      <c r="VQE22" s="69"/>
      <c r="VQF22" s="69"/>
      <c r="VQG22" s="69"/>
      <c r="VQH22" s="69"/>
      <c r="VQI22" s="69"/>
      <c r="VQJ22" s="69"/>
      <c r="VQK22" s="69"/>
      <c r="VQL22" s="69"/>
      <c r="VQM22" s="69"/>
      <c r="VQN22" s="69"/>
      <c r="VQO22" s="69"/>
      <c r="VQP22" s="69"/>
      <c r="VQQ22" s="69"/>
      <c r="VQR22" s="69"/>
      <c r="VQS22" s="69"/>
      <c r="VQT22" s="69"/>
      <c r="VQU22" s="69"/>
      <c r="VQV22" s="69"/>
      <c r="VQW22" s="69"/>
      <c r="VQX22" s="69"/>
      <c r="VQY22" s="69"/>
      <c r="VQZ22" s="69"/>
      <c r="VRA22" s="69"/>
      <c r="VRB22" s="69"/>
      <c r="VRC22" s="69"/>
      <c r="VRD22" s="69"/>
      <c r="VRE22" s="69"/>
      <c r="VRF22" s="69"/>
      <c r="VRG22" s="69"/>
      <c r="VRH22" s="69"/>
      <c r="VRI22" s="69"/>
      <c r="VRJ22" s="69"/>
      <c r="VRK22" s="69"/>
      <c r="VRL22" s="69"/>
      <c r="VRM22" s="69"/>
      <c r="VRN22" s="69"/>
      <c r="VRO22" s="69"/>
      <c r="VRP22" s="69"/>
      <c r="VRQ22" s="69"/>
      <c r="VRR22" s="69"/>
      <c r="VRS22" s="69"/>
      <c r="VRT22" s="69"/>
      <c r="VRU22" s="69"/>
      <c r="VRV22" s="69"/>
      <c r="VRW22" s="69"/>
      <c r="VRX22" s="69"/>
      <c r="VRY22" s="69"/>
      <c r="VRZ22" s="69"/>
      <c r="VSA22" s="69"/>
      <c r="VSB22" s="69"/>
      <c r="VSC22" s="69"/>
      <c r="VSD22" s="69"/>
      <c r="VSE22" s="69"/>
      <c r="VSF22" s="69"/>
      <c r="VSG22" s="69"/>
      <c r="VSH22" s="69"/>
      <c r="VSI22" s="69"/>
      <c r="VSJ22" s="69"/>
      <c r="VSK22" s="69"/>
      <c r="VSL22" s="69"/>
      <c r="VSM22" s="69"/>
      <c r="VSN22" s="69"/>
      <c r="VSO22" s="69"/>
      <c r="VSP22" s="69"/>
      <c r="VSQ22" s="69"/>
      <c r="VSR22" s="69"/>
      <c r="VSS22" s="69"/>
      <c r="VST22" s="69"/>
      <c r="VSU22" s="69"/>
      <c r="VSV22" s="69"/>
      <c r="VSW22" s="69"/>
      <c r="VSX22" s="69"/>
      <c r="VSY22" s="69"/>
      <c r="VSZ22" s="69"/>
      <c r="VTA22" s="69"/>
      <c r="VTB22" s="69"/>
      <c r="VTC22" s="69"/>
      <c r="VTD22" s="69"/>
      <c r="VTE22" s="69"/>
      <c r="VTF22" s="69"/>
      <c r="VTG22" s="69"/>
      <c r="VTH22" s="69"/>
      <c r="VTI22" s="69"/>
      <c r="VTJ22" s="69"/>
      <c r="VTK22" s="69"/>
      <c r="VTL22" s="69"/>
      <c r="VTM22" s="69"/>
      <c r="VTN22" s="69"/>
      <c r="VTO22" s="69"/>
      <c r="VTP22" s="69"/>
      <c r="VTQ22" s="69"/>
      <c r="VTR22" s="69"/>
      <c r="VTS22" s="69"/>
      <c r="VTT22" s="69"/>
      <c r="VTU22" s="69"/>
      <c r="VTV22" s="69"/>
      <c r="VTW22" s="69"/>
      <c r="VTX22" s="69"/>
      <c r="VTY22" s="69"/>
      <c r="VTZ22" s="69"/>
      <c r="VUA22" s="69"/>
      <c r="VUB22" s="69"/>
      <c r="VUC22" s="69"/>
      <c r="VUD22" s="69"/>
      <c r="VUE22" s="69"/>
      <c r="VUF22" s="69"/>
      <c r="VUG22" s="69"/>
      <c r="VUH22" s="69"/>
      <c r="VUI22" s="69"/>
      <c r="VUJ22" s="69"/>
      <c r="VUK22" s="69"/>
      <c r="VUL22" s="69"/>
      <c r="VUM22" s="69"/>
      <c r="VUN22" s="69"/>
      <c r="VUO22" s="69"/>
      <c r="VUP22" s="69"/>
      <c r="VUQ22" s="69"/>
      <c r="VUR22" s="69"/>
      <c r="VUS22" s="69"/>
      <c r="VUT22" s="69"/>
      <c r="VUU22" s="69"/>
      <c r="VUV22" s="69"/>
      <c r="VUW22" s="69"/>
      <c r="VUX22" s="69"/>
      <c r="VUY22" s="69"/>
      <c r="VUZ22" s="69"/>
      <c r="VVA22" s="69"/>
      <c r="VVB22" s="69"/>
      <c r="VVC22" s="69"/>
      <c r="VVD22" s="69"/>
      <c r="VVE22" s="69"/>
      <c r="VVF22" s="69"/>
      <c r="VVG22" s="69"/>
      <c r="VVH22" s="69"/>
      <c r="VVI22" s="69"/>
      <c r="VVJ22" s="69"/>
      <c r="VVK22" s="69"/>
      <c r="VVL22" s="69"/>
      <c r="VVM22" s="69"/>
      <c r="VVN22" s="69"/>
      <c r="VVO22" s="69"/>
      <c r="VVP22" s="69"/>
      <c r="VVQ22" s="69"/>
      <c r="VVR22" s="69"/>
      <c r="VVS22" s="69"/>
      <c r="VVT22" s="69"/>
      <c r="VVU22" s="69"/>
      <c r="VVV22" s="69"/>
      <c r="VVW22" s="69"/>
      <c r="VVX22" s="69"/>
      <c r="VVY22" s="69"/>
      <c r="VVZ22" s="69"/>
      <c r="VWA22" s="69"/>
      <c r="VWB22" s="69"/>
      <c r="VWC22" s="69"/>
      <c r="VWD22" s="69"/>
      <c r="VWE22" s="69"/>
      <c r="VWF22" s="69"/>
      <c r="VWG22" s="69"/>
      <c r="VWH22" s="69"/>
      <c r="VWI22" s="69"/>
      <c r="VWJ22" s="69"/>
      <c r="VWK22" s="69"/>
      <c r="VWL22" s="69"/>
      <c r="VWM22" s="69"/>
      <c r="VWN22" s="69"/>
      <c r="VWO22" s="69"/>
      <c r="VWP22" s="69"/>
      <c r="VWQ22" s="69"/>
      <c r="VWR22" s="69"/>
      <c r="VWS22" s="69"/>
      <c r="VWT22" s="69"/>
      <c r="VWU22" s="69"/>
      <c r="VWV22" s="69"/>
      <c r="VWW22" s="69"/>
      <c r="VWX22" s="69"/>
      <c r="VWY22" s="69"/>
      <c r="VWZ22" s="69"/>
      <c r="VXA22" s="69"/>
      <c r="VXB22" s="69"/>
      <c r="VXC22" s="69"/>
      <c r="VXD22" s="69"/>
      <c r="VXE22" s="69"/>
      <c r="VXF22" s="69"/>
      <c r="VXG22" s="69"/>
      <c r="VXH22" s="69"/>
      <c r="VXI22" s="69"/>
      <c r="VXJ22" s="69"/>
      <c r="VXK22" s="69"/>
      <c r="VXL22" s="69"/>
      <c r="VXM22" s="69"/>
      <c r="VXN22" s="69"/>
      <c r="VXO22" s="69"/>
      <c r="VXP22" s="69"/>
      <c r="VXQ22" s="69"/>
      <c r="VXR22" s="69"/>
      <c r="VXS22" s="69"/>
      <c r="VXT22" s="69"/>
      <c r="VXU22" s="69"/>
      <c r="VXV22" s="69"/>
      <c r="VXW22" s="69"/>
      <c r="VXX22" s="69"/>
      <c r="VXY22" s="69"/>
      <c r="VXZ22" s="69"/>
      <c r="VYA22" s="69"/>
      <c r="VYB22" s="69"/>
      <c r="VYC22" s="69"/>
      <c r="VYD22" s="69"/>
      <c r="VYE22" s="69"/>
      <c r="VYF22" s="69"/>
      <c r="VYG22" s="69"/>
      <c r="VYH22" s="69"/>
      <c r="VYI22" s="69"/>
      <c r="VYJ22" s="69"/>
      <c r="VYK22" s="69"/>
      <c r="VYL22" s="69"/>
      <c r="VYM22" s="69"/>
      <c r="VYN22" s="69"/>
      <c r="VYO22" s="69"/>
      <c r="VYP22" s="69"/>
      <c r="VYQ22" s="69"/>
      <c r="VYR22" s="69"/>
      <c r="VYS22" s="69"/>
      <c r="VYT22" s="69"/>
      <c r="VYU22" s="69"/>
      <c r="VYV22" s="69"/>
      <c r="VYW22" s="69"/>
      <c r="VYX22" s="69"/>
      <c r="VYY22" s="69"/>
      <c r="VYZ22" s="69"/>
      <c r="VZA22" s="69"/>
      <c r="VZB22" s="69"/>
      <c r="VZC22" s="69"/>
      <c r="VZD22" s="69"/>
      <c r="VZE22" s="69"/>
      <c r="VZF22" s="69"/>
      <c r="VZG22" s="69"/>
      <c r="VZH22" s="69"/>
      <c r="VZI22" s="69"/>
      <c r="VZJ22" s="69"/>
      <c r="VZK22" s="69"/>
      <c r="VZL22" s="69"/>
      <c r="VZM22" s="69"/>
      <c r="VZN22" s="69"/>
      <c r="VZO22" s="69"/>
      <c r="VZP22" s="69"/>
      <c r="VZQ22" s="69"/>
      <c r="VZR22" s="69"/>
      <c r="VZS22" s="69"/>
      <c r="VZT22" s="69"/>
      <c r="VZU22" s="69"/>
      <c r="VZV22" s="69"/>
      <c r="VZW22" s="69"/>
      <c r="VZX22" s="69"/>
      <c r="VZY22" s="69"/>
      <c r="VZZ22" s="69"/>
      <c r="WAA22" s="69"/>
      <c r="WAB22" s="69"/>
      <c r="WAC22" s="69"/>
      <c r="WAD22" s="69"/>
      <c r="WAE22" s="69"/>
      <c r="WAF22" s="69"/>
      <c r="WAG22" s="69"/>
      <c r="WAH22" s="69"/>
      <c r="WAI22" s="69"/>
      <c r="WAJ22" s="69"/>
      <c r="WAK22" s="69"/>
      <c r="WAL22" s="69"/>
      <c r="WAM22" s="69"/>
      <c r="WAN22" s="69"/>
      <c r="WAO22" s="69"/>
      <c r="WAP22" s="69"/>
      <c r="WAQ22" s="69"/>
      <c r="WAR22" s="69"/>
      <c r="WAS22" s="69"/>
      <c r="WAT22" s="69"/>
      <c r="WAU22" s="69"/>
      <c r="WAV22" s="69"/>
      <c r="WAW22" s="69"/>
      <c r="WAX22" s="69"/>
      <c r="WAY22" s="69"/>
      <c r="WAZ22" s="69"/>
      <c r="WBA22" s="69"/>
      <c r="WBB22" s="69"/>
      <c r="WBC22" s="69"/>
      <c r="WBD22" s="69"/>
      <c r="WBE22" s="69"/>
      <c r="WBF22" s="69"/>
      <c r="WBG22" s="69"/>
      <c r="WBH22" s="69"/>
      <c r="WBI22" s="69"/>
      <c r="WBJ22" s="69"/>
      <c r="WBK22" s="69"/>
      <c r="WBL22" s="69"/>
      <c r="WBM22" s="69"/>
      <c r="WBN22" s="69"/>
      <c r="WBO22" s="69"/>
      <c r="WBP22" s="69"/>
      <c r="WBQ22" s="69"/>
      <c r="WBR22" s="69"/>
      <c r="WBS22" s="69"/>
      <c r="WBT22" s="69"/>
      <c r="WBU22" s="69"/>
      <c r="WBV22" s="69"/>
      <c r="WBW22" s="69"/>
      <c r="WBX22" s="69"/>
      <c r="WBY22" s="69"/>
      <c r="WBZ22" s="69"/>
      <c r="WCA22" s="69"/>
      <c r="WCB22" s="69"/>
      <c r="WCC22" s="69"/>
      <c r="WCD22" s="69"/>
      <c r="WCE22" s="69"/>
      <c r="WCF22" s="69"/>
      <c r="WCG22" s="69"/>
      <c r="WCH22" s="69"/>
      <c r="WCI22" s="69"/>
      <c r="WCJ22" s="69"/>
      <c r="WCK22" s="69"/>
      <c r="WCL22" s="69"/>
      <c r="WCM22" s="69"/>
      <c r="WCN22" s="69"/>
      <c r="WCO22" s="69"/>
      <c r="WCP22" s="69"/>
      <c r="WCQ22" s="69"/>
      <c r="WCR22" s="69"/>
      <c r="WCS22" s="69"/>
      <c r="WCT22" s="69"/>
      <c r="WCU22" s="69"/>
      <c r="WCV22" s="69"/>
      <c r="WCW22" s="69"/>
      <c r="WCX22" s="69"/>
      <c r="WCY22" s="69"/>
      <c r="WCZ22" s="69"/>
      <c r="WDA22" s="69"/>
      <c r="WDB22" s="69"/>
      <c r="WDC22" s="69"/>
      <c r="WDD22" s="69"/>
      <c r="WDE22" s="69"/>
      <c r="WDF22" s="69"/>
      <c r="WDG22" s="69"/>
      <c r="WDH22" s="69"/>
      <c r="WDI22" s="69"/>
      <c r="WDJ22" s="69"/>
      <c r="WDK22" s="69"/>
      <c r="WDL22" s="69"/>
      <c r="WDM22" s="69"/>
      <c r="WDN22" s="69"/>
      <c r="WDO22" s="69"/>
      <c r="WDP22" s="69"/>
      <c r="WDQ22" s="69"/>
      <c r="WDR22" s="69"/>
      <c r="WDS22" s="69"/>
      <c r="WDT22" s="69"/>
      <c r="WDU22" s="69"/>
      <c r="WDV22" s="69"/>
      <c r="WDW22" s="69"/>
      <c r="WDX22" s="69"/>
      <c r="WDY22" s="69"/>
      <c r="WDZ22" s="69"/>
      <c r="WEA22" s="69"/>
      <c r="WEB22" s="69"/>
      <c r="WEC22" s="69"/>
      <c r="WED22" s="69"/>
      <c r="WEE22" s="69"/>
      <c r="WEF22" s="69"/>
      <c r="WEG22" s="69"/>
      <c r="WEH22" s="69"/>
      <c r="WEI22" s="69"/>
      <c r="WEJ22" s="69"/>
      <c r="WEK22" s="69"/>
      <c r="WEL22" s="69"/>
      <c r="WEM22" s="69"/>
      <c r="WEN22" s="69"/>
      <c r="WEO22" s="69"/>
      <c r="WEP22" s="69"/>
      <c r="WEQ22" s="69"/>
      <c r="WER22" s="69"/>
      <c r="WES22" s="69"/>
      <c r="WET22" s="69"/>
      <c r="WEU22" s="69"/>
      <c r="WEV22" s="69"/>
      <c r="WEW22" s="69"/>
      <c r="WEX22" s="69"/>
      <c r="WEY22" s="69"/>
      <c r="WEZ22" s="69"/>
      <c r="WFA22" s="69"/>
      <c r="WFB22" s="69"/>
      <c r="WFC22" s="69"/>
      <c r="WFD22" s="69"/>
      <c r="WFE22" s="69"/>
      <c r="WFF22" s="69"/>
      <c r="WFG22" s="69"/>
      <c r="WFH22" s="69"/>
      <c r="WFI22" s="69"/>
      <c r="WFJ22" s="69"/>
      <c r="WFK22" s="69"/>
      <c r="WFL22" s="69"/>
      <c r="WFM22" s="69"/>
      <c r="WFN22" s="69"/>
      <c r="WFO22" s="69"/>
      <c r="WFP22" s="69"/>
      <c r="WFQ22" s="69"/>
      <c r="WFR22" s="69"/>
      <c r="WFS22" s="69"/>
      <c r="WFT22" s="69"/>
      <c r="WFU22" s="69"/>
      <c r="WFV22" s="69"/>
      <c r="WFW22" s="69"/>
      <c r="WFX22" s="69"/>
      <c r="WFY22" s="69"/>
      <c r="WFZ22" s="69"/>
      <c r="WGA22" s="69"/>
      <c r="WGB22" s="69"/>
      <c r="WGC22" s="69"/>
      <c r="WGD22" s="69"/>
      <c r="WGE22" s="69"/>
      <c r="WGF22" s="69"/>
      <c r="WGG22" s="69"/>
      <c r="WGH22" s="69"/>
      <c r="WGI22" s="69"/>
      <c r="WGJ22" s="69"/>
      <c r="WGK22" s="69"/>
      <c r="WGL22" s="69"/>
      <c r="WGM22" s="69"/>
      <c r="WGN22" s="69"/>
      <c r="WGO22" s="69"/>
      <c r="WGP22" s="69"/>
      <c r="WGQ22" s="69"/>
      <c r="WGR22" s="69"/>
      <c r="WGS22" s="69"/>
      <c r="WGT22" s="69"/>
      <c r="WGU22" s="69"/>
      <c r="WGV22" s="69"/>
      <c r="WGW22" s="69"/>
      <c r="WGX22" s="69"/>
      <c r="WGY22" s="69"/>
      <c r="WGZ22" s="69"/>
      <c r="WHA22" s="69"/>
      <c r="WHB22" s="69"/>
      <c r="WHC22" s="69"/>
      <c r="WHD22" s="69"/>
      <c r="WHE22" s="69"/>
      <c r="WHF22" s="69"/>
      <c r="WHG22" s="69"/>
      <c r="WHH22" s="69"/>
      <c r="WHI22" s="69"/>
      <c r="WHJ22" s="69"/>
      <c r="WHK22" s="69"/>
      <c r="WHL22" s="69"/>
      <c r="WHM22" s="69"/>
      <c r="WHN22" s="69"/>
      <c r="WHO22" s="69"/>
      <c r="WHP22" s="69"/>
      <c r="WHQ22" s="69"/>
      <c r="WHR22" s="69"/>
      <c r="WHS22" s="69"/>
      <c r="WHT22" s="69"/>
      <c r="WHU22" s="69"/>
      <c r="WHV22" s="69"/>
      <c r="WHW22" s="69"/>
      <c r="WHX22" s="69"/>
      <c r="WHY22" s="69"/>
      <c r="WHZ22" s="69"/>
      <c r="WIA22" s="69"/>
      <c r="WIB22" s="69"/>
      <c r="WIC22" s="69"/>
      <c r="WID22" s="69"/>
      <c r="WIE22" s="69"/>
      <c r="WIF22" s="69"/>
      <c r="WIG22" s="69"/>
      <c r="WIH22" s="69"/>
      <c r="WII22" s="69"/>
      <c r="WIJ22" s="69"/>
      <c r="WIK22" s="69"/>
      <c r="WIL22" s="69"/>
      <c r="WIM22" s="69"/>
      <c r="WIN22" s="69"/>
      <c r="WIO22" s="69"/>
      <c r="WIP22" s="69"/>
      <c r="WIQ22" s="69"/>
      <c r="WIR22" s="69"/>
      <c r="WIS22" s="69"/>
      <c r="WIT22" s="69"/>
      <c r="WIU22" s="69"/>
      <c r="WIV22" s="69"/>
      <c r="WIW22" s="69"/>
      <c r="WIX22" s="69"/>
      <c r="WIY22" s="69"/>
      <c r="WIZ22" s="69"/>
      <c r="WJA22" s="69"/>
      <c r="WJB22" s="69"/>
      <c r="WJC22" s="69"/>
      <c r="WJD22" s="69"/>
      <c r="WJE22" s="69"/>
      <c r="WJF22" s="69"/>
      <c r="WJG22" s="69"/>
      <c r="WJH22" s="69"/>
      <c r="WJI22" s="69"/>
      <c r="WJJ22" s="69"/>
      <c r="WJK22" s="69"/>
      <c r="WJL22" s="69"/>
      <c r="WJM22" s="69"/>
      <c r="WJN22" s="69"/>
      <c r="WJO22" s="69"/>
      <c r="WJP22" s="69"/>
      <c r="WJQ22" s="69"/>
      <c r="WJR22" s="69"/>
      <c r="WJS22" s="69"/>
      <c r="WJT22" s="69"/>
      <c r="WJU22" s="69"/>
      <c r="WJV22" s="69"/>
      <c r="WJW22" s="69"/>
      <c r="WJX22" s="69"/>
      <c r="WJY22" s="69"/>
      <c r="WJZ22" s="69"/>
      <c r="WKA22" s="69"/>
      <c r="WKB22" s="69"/>
      <c r="WKC22" s="69"/>
      <c r="WKD22" s="69"/>
      <c r="WKE22" s="69"/>
      <c r="WKF22" s="69"/>
      <c r="WKG22" s="69"/>
      <c r="WKH22" s="69"/>
      <c r="WKI22" s="69"/>
      <c r="WKJ22" s="69"/>
      <c r="WKK22" s="69"/>
      <c r="WKL22" s="69"/>
      <c r="WKM22" s="69"/>
      <c r="WKN22" s="69"/>
      <c r="WKO22" s="69"/>
      <c r="WKP22" s="69"/>
      <c r="WKQ22" s="69"/>
      <c r="WKR22" s="69"/>
      <c r="WKS22" s="69"/>
      <c r="WKT22" s="69"/>
      <c r="WKU22" s="69"/>
      <c r="WKV22" s="69"/>
      <c r="WKW22" s="69"/>
      <c r="WKX22" s="69"/>
      <c r="WKY22" s="69"/>
      <c r="WKZ22" s="69"/>
      <c r="WLA22" s="69"/>
      <c r="WLB22" s="69"/>
      <c r="WLC22" s="69"/>
      <c r="WLD22" s="69"/>
      <c r="WLE22" s="69"/>
      <c r="WLF22" s="69"/>
      <c r="WLG22" s="69"/>
      <c r="WLH22" s="69"/>
      <c r="WLI22" s="69"/>
      <c r="WLJ22" s="69"/>
      <c r="WLK22" s="69"/>
      <c r="WLL22" s="69"/>
      <c r="WLM22" s="69"/>
      <c r="WLN22" s="69"/>
      <c r="WLO22" s="69"/>
      <c r="WLP22" s="69"/>
      <c r="WLQ22" s="69"/>
      <c r="WLR22" s="69"/>
      <c r="WLS22" s="69"/>
      <c r="WLT22" s="69"/>
      <c r="WLU22" s="69"/>
      <c r="WLV22" s="69"/>
      <c r="WLW22" s="69"/>
      <c r="WLX22" s="69"/>
      <c r="WLY22" s="69"/>
      <c r="WLZ22" s="69"/>
      <c r="WMA22" s="69"/>
      <c r="WMB22" s="69"/>
      <c r="WMC22" s="69"/>
      <c r="WMD22" s="69"/>
      <c r="WME22" s="69"/>
      <c r="WMF22" s="69"/>
      <c r="WMG22" s="69"/>
      <c r="WMH22" s="69"/>
      <c r="WMI22" s="69"/>
      <c r="WMJ22" s="69"/>
      <c r="WMK22" s="69"/>
      <c r="WML22" s="69"/>
      <c r="WMM22" s="69"/>
      <c r="WMN22" s="69"/>
      <c r="WMO22" s="69"/>
      <c r="WMP22" s="69"/>
      <c r="WMQ22" s="69"/>
      <c r="WMR22" s="69"/>
      <c r="WMS22" s="69"/>
      <c r="WMT22" s="69"/>
      <c r="WMU22" s="69"/>
      <c r="WMV22" s="69"/>
      <c r="WMW22" s="69"/>
      <c r="WMX22" s="69"/>
      <c r="WMY22" s="69"/>
      <c r="WMZ22" s="69"/>
      <c r="WNA22" s="69"/>
      <c r="WNB22" s="69"/>
      <c r="WNC22" s="69"/>
      <c r="WND22" s="69"/>
      <c r="WNE22" s="69"/>
      <c r="WNF22" s="69"/>
      <c r="WNG22" s="69"/>
      <c r="WNH22" s="69"/>
      <c r="WNI22" s="69"/>
      <c r="WNJ22" s="69"/>
      <c r="WNK22" s="69"/>
      <c r="WNL22" s="69"/>
      <c r="WNM22" s="69"/>
      <c r="WNN22" s="69"/>
      <c r="WNO22" s="69"/>
      <c r="WNP22" s="69"/>
      <c r="WNQ22" s="69"/>
      <c r="WNR22" s="69"/>
      <c r="WNS22" s="69"/>
      <c r="WNT22" s="69"/>
      <c r="WNU22" s="69"/>
      <c r="WNV22" s="69"/>
      <c r="WNW22" s="69"/>
      <c r="WNX22" s="69"/>
      <c r="WNY22" s="69"/>
      <c r="WNZ22" s="69"/>
      <c r="WOA22" s="69"/>
      <c r="WOB22" s="69"/>
      <c r="WOC22" s="69"/>
      <c r="WOD22" s="69"/>
      <c r="WOE22" s="69"/>
      <c r="WOF22" s="69"/>
      <c r="WOG22" s="69"/>
      <c r="WOH22" s="69"/>
      <c r="WOI22" s="69"/>
      <c r="WOJ22" s="69"/>
      <c r="WOK22" s="69"/>
      <c r="WOL22" s="69"/>
      <c r="WOM22" s="69"/>
      <c r="WON22" s="69"/>
      <c r="WOO22" s="69"/>
      <c r="WOP22" s="69"/>
      <c r="WOQ22" s="69"/>
      <c r="WOR22" s="69"/>
      <c r="WOS22" s="69"/>
      <c r="WOT22" s="69"/>
      <c r="WOU22" s="69"/>
      <c r="WOV22" s="69"/>
      <c r="WOW22" s="69"/>
      <c r="WOX22" s="69"/>
      <c r="WOY22" s="69"/>
      <c r="WOZ22" s="69"/>
      <c r="WPA22" s="69"/>
      <c r="WPB22" s="69"/>
      <c r="WPC22" s="69"/>
      <c r="WPD22" s="69"/>
      <c r="WPE22" s="69"/>
      <c r="WPF22" s="69"/>
      <c r="WPG22" s="69"/>
      <c r="WPH22" s="69"/>
      <c r="WPI22" s="69"/>
      <c r="WPJ22" s="69"/>
      <c r="WPK22" s="69"/>
      <c r="WPL22" s="69"/>
      <c r="WPM22" s="69"/>
      <c r="WPN22" s="69"/>
      <c r="WPO22" s="69"/>
      <c r="WPP22" s="69"/>
      <c r="WPQ22" s="69"/>
      <c r="WPR22" s="69"/>
      <c r="WPS22" s="69"/>
      <c r="WPT22" s="69"/>
      <c r="WPU22" s="69"/>
      <c r="WPV22" s="69"/>
      <c r="WPW22" s="69"/>
      <c r="WPX22" s="69"/>
      <c r="WPY22" s="69"/>
      <c r="WPZ22" s="69"/>
      <c r="WQA22" s="69"/>
      <c r="WQB22" s="69"/>
      <c r="WQC22" s="69"/>
      <c r="WQD22" s="69"/>
      <c r="WQE22" s="69"/>
      <c r="WQF22" s="69"/>
      <c r="WQG22" s="69"/>
      <c r="WQH22" s="69"/>
      <c r="WQI22" s="69"/>
      <c r="WQJ22" s="69"/>
      <c r="WQK22" s="69"/>
      <c r="WQL22" s="69"/>
      <c r="WQM22" s="69"/>
      <c r="WQN22" s="69"/>
      <c r="WQO22" s="69"/>
      <c r="WQP22" s="69"/>
      <c r="WQQ22" s="69"/>
      <c r="WQR22" s="69"/>
      <c r="WQS22" s="69"/>
      <c r="WQT22" s="69"/>
      <c r="WQU22" s="69"/>
      <c r="WQV22" s="69"/>
      <c r="WQW22" s="69"/>
      <c r="WQX22" s="69"/>
      <c r="WQY22" s="69"/>
      <c r="WQZ22" s="69"/>
      <c r="WRA22" s="69"/>
      <c r="WRB22" s="69"/>
      <c r="WRC22" s="69"/>
      <c r="WRD22" s="69"/>
      <c r="WRE22" s="69"/>
      <c r="WRF22" s="69"/>
      <c r="WRG22" s="69"/>
      <c r="WRH22" s="69"/>
      <c r="WRI22" s="69"/>
      <c r="WRJ22" s="69"/>
      <c r="WRK22" s="69"/>
      <c r="WRL22" s="69"/>
      <c r="WRM22" s="69"/>
      <c r="WRN22" s="69"/>
      <c r="WRO22" s="69"/>
      <c r="WRP22" s="69"/>
      <c r="WRQ22" s="69"/>
      <c r="WRR22" s="69"/>
      <c r="WRS22" s="69"/>
      <c r="WRT22" s="69"/>
      <c r="WRU22" s="69"/>
      <c r="WRV22" s="69"/>
      <c r="WRW22" s="69"/>
      <c r="WRX22" s="69"/>
      <c r="WRY22" s="69"/>
      <c r="WRZ22" s="69"/>
      <c r="WSA22" s="69"/>
      <c r="WSB22" s="69"/>
      <c r="WSC22" s="69"/>
      <c r="WSD22" s="69"/>
      <c r="WSE22" s="69"/>
      <c r="WSF22" s="69"/>
      <c r="WSG22" s="69"/>
      <c r="WSH22" s="69"/>
      <c r="WSI22" s="69"/>
      <c r="WSJ22" s="69"/>
      <c r="WSK22" s="69"/>
      <c r="WSL22" s="69"/>
      <c r="WSM22" s="69"/>
      <c r="WSN22" s="69"/>
      <c r="WSO22" s="69"/>
      <c r="WSP22" s="69"/>
      <c r="WSQ22" s="69"/>
      <c r="WSR22" s="69"/>
      <c r="WSS22" s="69"/>
      <c r="WST22" s="69"/>
      <c r="WSU22" s="69"/>
      <c r="WSV22" s="69"/>
      <c r="WSW22" s="69"/>
      <c r="WSX22" s="69"/>
      <c r="WSY22" s="69"/>
      <c r="WSZ22" s="69"/>
      <c r="WTA22" s="69"/>
      <c r="WTB22" s="69"/>
      <c r="WTC22" s="69"/>
      <c r="WTD22" s="69"/>
      <c r="WTE22" s="69"/>
      <c r="WTF22" s="69"/>
      <c r="WTG22" s="69"/>
      <c r="WTH22" s="69"/>
      <c r="WTI22" s="69"/>
      <c r="WTJ22" s="69"/>
      <c r="WTK22" s="69"/>
      <c r="WTL22" s="69"/>
      <c r="WTM22" s="69"/>
      <c r="WTN22" s="69"/>
      <c r="WTO22" s="69"/>
      <c r="WTP22" s="69"/>
      <c r="WTQ22" s="69"/>
      <c r="WTR22" s="69"/>
      <c r="WTS22" s="69"/>
      <c r="WTT22" s="69"/>
      <c r="WTU22" s="69"/>
      <c r="WTV22" s="69"/>
      <c r="WTW22" s="69"/>
      <c r="WTX22" s="69"/>
      <c r="WTY22" s="69"/>
      <c r="WTZ22" s="69"/>
      <c r="WUA22" s="69"/>
      <c r="WUB22" s="69"/>
      <c r="WUC22" s="69"/>
      <c r="WUD22" s="69"/>
      <c r="WUE22" s="69"/>
      <c r="WUF22" s="69"/>
      <c r="WUG22" s="69"/>
      <c r="WUH22" s="69"/>
      <c r="WUI22" s="69"/>
      <c r="WUJ22" s="69"/>
      <c r="WUK22" s="69"/>
      <c r="WUL22" s="69"/>
      <c r="WUM22" s="69"/>
      <c r="WUN22" s="69"/>
      <c r="WUO22" s="69"/>
      <c r="WUP22" s="69"/>
      <c r="WUQ22" s="69"/>
      <c r="WUR22" s="69"/>
      <c r="WUS22" s="69"/>
      <c r="WUT22" s="69"/>
      <c r="WUU22" s="69"/>
      <c r="WUV22" s="69"/>
      <c r="WUW22" s="69"/>
      <c r="WUX22" s="69"/>
      <c r="WUY22" s="69"/>
      <c r="WUZ22" s="69"/>
      <c r="WVA22" s="69"/>
      <c r="WVB22" s="69"/>
      <c r="WVC22" s="69"/>
      <c r="WVD22" s="69"/>
      <c r="WVE22" s="69"/>
      <c r="WVF22" s="69"/>
      <c r="WVG22" s="69"/>
      <c r="WVH22" s="69"/>
      <c r="WVI22" s="69"/>
      <c r="WVJ22" s="69"/>
      <c r="WVK22" s="69"/>
      <c r="WVL22" s="69"/>
      <c r="WVM22" s="69"/>
      <c r="WVN22" s="69"/>
      <c r="WVO22" s="69"/>
      <c r="WVP22" s="69"/>
      <c r="WVQ22" s="69"/>
      <c r="WVR22" s="69"/>
      <c r="WVS22" s="69"/>
      <c r="WVT22" s="69"/>
      <c r="WVU22" s="69"/>
      <c r="WVV22" s="69"/>
      <c r="WVW22" s="69"/>
      <c r="WVX22" s="69"/>
      <c r="WVY22" s="69"/>
      <c r="WVZ22" s="69"/>
      <c r="WWA22" s="69"/>
      <c r="WWB22" s="69"/>
      <c r="WWC22" s="69"/>
      <c r="WWD22" s="69"/>
      <c r="WWE22" s="69"/>
      <c r="WWF22" s="69"/>
      <c r="WWG22" s="69"/>
      <c r="WWH22" s="69"/>
      <c r="WWI22" s="69"/>
      <c r="WWJ22" s="69"/>
      <c r="WWK22" s="69"/>
      <c r="WWL22" s="69"/>
      <c r="WWM22" s="69"/>
      <c r="WWN22" s="69"/>
      <c r="WWO22" s="69"/>
      <c r="WWP22" s="69"/>
      <c r="WWQ22" s="69"/>
      <c r="WWR22" s="69"/>
      <c r="WWS22" s="69"/>
      <c r="WWT22" s="69"/>
      <c r="WWU22" s="69"/>
      <c r="WWV22" s="69"/>
      <c r="WWW22" s="69"/>
      <c r="WWX22" s="69"/>
      <c r="WWY22" s="69"/>
      <c r="WWZ22" s="69"/>
      <c r="WXA22" s="69"/>
      <c r="WXB22" s="69"/>
      <c r="WXC22" s="69"/>
      <c r="WXD22" s="69"/>
      <c r="WXE22" s="69"/>
      <c r="WXF22" s="69"/>
      <c r="WXG22" s="69"/>
      <c r="WXH22" s="69"/>
      <c r="WXI22" s="69"/>
      <c r="WXJ22" s="69"/>
      <c r="WXK22" s="69"/>
      <c r="WXL22" s="69"/>
      <c r="WXM22" s="69"/>
      <c r="WXN22" s="69"/>
      <c r="WXO22" s="69"/>
      <c r="WXP22" s="69"/>
      <c r="WXQ22" s="69"/>
      <c r="WXR22" s="69"/>
      <c r="WXS22" s="69"/>
      <c r="WXT22" s="69"/>
      <c r="WXU22" s="69"/>
      <c r="WXV22" s="69"/>
      <c r="WXW22" s="69"/>
      <c r="WXX22" s="69"/>
      <c r="WXY22" s="69"/>
      <c r="WXZ22" s="69"/>
      <c r="WYA22" s="69"/>
      <c r="WYB22" s="69"/>
      <c r="WYC22" s="69"/>
      <c r="WYD22" s="69"/>
      <c r="WYE22" s="69"/>
      <c r="WYF22" s="69"/>
      <c r="WYG22" s="69"/>
      <c r="WYH22" s="69"/>
      <c r="WYI22" s="69"/>
      <c r="WYJ22" s="69"/>
      <c r="WYK22" s="69"/>
      <c r="WYL22" s="69"/>
      <c r="WYM22" s="69"/>
      <c r="WYN22" s="69"/>
      <c r="WYO22" s="69"/>
      <c r="WYP22" s="69"/>
      <c r="WYQ22" s="69"/>
      <c r="WYR22" s="69"/>
      <c r="WYS22" s="69"/>
      <c r="WYT22" s="69"/>
      <c r="WYU22" s="69"/>
      <c r="WYV22" s="69"/>
      <c r="WYW22" s="69"/>
      <c r="WYX22" s="69"/>
      <c r="WYY22" s="69"/>
      <c r="WYZ22" s="69"/>
      <c r="WZA22" s="69"/>
      <c r="WZB22" s="69"/>
      <c r="WZC22" s="69"/>
      <c r="WZD22" s="69"/>
      <c r="WZE22" s="69"/>
      <c r="WZF22" s="69"/>
      <c r="WZG22" s="69"/>
      <c r="WZH22" s="69"/>
      <c r="WZI22" s="69"/>
      <c r="WZJ22" s="69"/>
      <c r="WZK22" s="69"/>
      <c r="WZL22" s="69"/>
      <c r="WZM22" s="69"/>
      <c r="WZN22" s="69"/>
      <c r="WZO22" s="69"/>
      <c r="WZP22" s="69"/>
      <c r="WZQ22" s="69"/>
      <c r="WZR22" s="69"/>
      <c r="WZS22" s="69"/>
      <c r="WZT22" s="69"/>
      <c r="WZU22" s="69"/>
      <c r="WZV22" s="69"/>
      <c r="WZW22" s="69"/>
      <c r="WZX22" s="69"/>
      <c r="WZY22" s="69"/>
      <c r="WZZ22" s="69"/>
      <c r="XAA22" s="69"/>
      <c r="XAB22" s="69"/>
      <c r="XAC22" s="69"/>
      <c r="XAD22" s="69"/>
      <c r="XAE22" s="69"/>
      <c r="XAF22" s="69"/>
      <c r="XAG22" s="69"/>
      <c r="XAH22" s="69"/>
      <c r="XAI22" s="69"/>
      <c r="XAJ22" s="69"/>
      <c r="XAK22" s="69"/>
      <c r="XAL22" s="69"/>
      <c r="XAM22" s="69"/>
      <c r="XAN22" s="69"/>
      <c r="XAO22" s="69"/>
      <c r="XAP22" s="69"/>
      <c r="XAQ22" s="69"/>
      <c r="XAR22" s="69"/>
      <c r="XAS22" s="69"/>
      <c r="XAT22" s="69"/>
      <c r="XAU22" s="69"/>
      <c r="XAV22" s="69"/>
      <c r="XAW22" s="69"/>
      <c r="XAX22" s="69"/>
      <c r="XAY22" s="69"/>
      <c r="XAZ22" s="69"/>
      <c r="XBA22" s="69"/>
      <c r="XBB22" s="69"/>
      <c r="XBC22" s="69"/>
      <c r="XBD22" s="69"/>
      <c r="XBE22" s="69"/>
      <c r="XBF22" s="69"/>
      <c r="XBG22" s="69"/>
      <c r="XBH22" s="69"/>
      <c r="XBI22" s="69"/>
      <c r="XBJ22" s="69"/>
      <c r="XBK22" s="69"/>
      <c r="XBL22" s="69"/>
      <c r="XBM22" s="69"/>
      <c r="XBN22" s="69"/>
      <c r="XBO22" s="69"/>
      <c r="XBP22" s="69"/>
      <c r="XBQ22" s="69"/>
      <c r="XBR22" s="69"/>
      <c r="XBS22" s="69"/>
      <c r="XBT22" s="69"/>
      <c r="XBU22" s="69"/>
      <c r="XBV22" s="69"/>
      <c r="XBW22" s="69"/>
      <c r="XBX22" s="69"/>
      <c r="XBY22" s="69"/>
      <c r="XBZ22" s="69"/>
      <c r="XCA22" s="69"/>
      <c r="XCB22" s="69"/>
      <c r="XCC22" s="69"/>
      <c r="XCD22" s="69"/>
      <c r="XCE22" s="69"/>
      <c r="XCF22" s="69"/>
      <c r="XCG22" s="69"/>
      <c r="XCH22" s="69"/>
      <c r="XCI22" s="69"/>
      <c r="XCJ22" s="69"/>
      <c r="XCK22" s="69"/>
      <c r="XCL22" s="69"/>
      <c r="XCM22" s="69"/>
      <c r="XCN22" s="69"/>
      <c r="XCO22" s="69"/>
      <c r="XCP22" s="69"/>
      <c r="XCQ22" s="69"/>
      <c r="XCR22" s="69"/>
      <c r="XCS22" s="69"/>
      <c r="XCT22" s="69"/>
      <c r="XCU22" s="69"/>
      <c r="XCV22" s="69"/>
      <c r="XCW22" s="69"/>
      <c r="XCX22" s="69"/>
      <c r="XCY22" s="69"/>
      <c r="XCZ22" s="69"/>
      <c r="XDA22" s="69"/>
      <c r="XDB22" s="69"/>
      <c r="XDC22" s="69"/>
      <c r="XDD22" s="69"/>
      <c r="XDE22" s="69"/>
      <c r="XDF22" s="69"/>
      <c r="XDG22" s="69"/>
      <c r="XDH22" s="69"/>
      <c r="XDI22" s="69"/>
      <c r="XDJ22" s="69"/>
      <c r="XDK22" s="69"/>
      <c r="XDL22" s="69"/>
      <c r="XDM22" s="69"/>
      <c r="XDN22" s="69"/>
      <c r="XDO22" s="69"/>
      <c r="XDP22" s="69"/>
      <c r="XDQ22" s="69"/>
      <c r="XDR22" s="69"/>
      <c r="XDS22" s="69"/>
      <c r="XDT22" s="69"/>
      <c r="XDU22" s="69"/>
      <c r="XDV22" s="69"/>
      <c r="XDW22" s="69"/>
      <c r="XDX22" s="69"/>
      <c r="XDY22" s="69"/>
      <c r="XDZ22" s="69"/>
      <c r="XEA22" s="69"/>
      <c r="XEB22" s="69"/>
      <c r="XEC22" s="69"/>
      <c r="XED22" s="69"/>
      <c r="XEE22" s="69"/>
      <c r="XEF22" s="69"/>
      <c r="XEG22" s="69"/>
      <c r="XEH22" s="69"/>
      <c r="XEI22" s="69"/>
      <c r="XEJ22" s="69"/>
      <c r="XEK22" s="69"/>
      <c r="XEL22" s="69"/>
      <c r="XEM22" s="69"/>
      <c r="XEN22" s="69"/>
      <c r="XEO22" s="69"/>
      <c r="XEP22" s="69"/>
      <c r="XEQ22" s="69"/>
      <c r="XER22" s="69"/>
      <c r="XES22" s="69"/>
      <c r="XET22" s="69"/>
      <c r="XEU22" s="69"/>
      <c r="XEV22" s="69"/>
      <c r="XEW22" s="69"/>
      <c r="XEX22" s="69"/>
      <c r="XEY22" s="69"/>
      <c r="XEZ22" s="69"/>
      <c r="XFA22" s="69"/>
      <c r="XFB22" s="69"/>
    </row>
    <row r="23" spans="1:16382" ht="45" x14ac:dyDescent="0.25">
      <c r="A23" s="772" t="s">
        <v>2638</v>
      </c>
      <c r="B23" s="772" t="s">
        <v>31</v>
      </c>
      <c r="C23" s="772" t="s">
        <v>811</v>
      </c>
      <c r="D23" s="772" t="s">
        <v>2722</v>
      </c>
      <c r="E23" s="81" t="s">
        <v>3169</v>
      </c>
      <c r="F23" s="772" t="s">
        <v>806</v>
      </c>
      <c r="G23" s="772" t="s">
        <v>890</v>
      </c>
      <c r="H23" s="773" t="s">
        <v>813</v>
      </c>
      <c r="I23" s="773" t="s">
        <v>813</v>
      </c>
      <c r="J23" s="770">
        <v>5</v>
      </c>
      <c r="K23" s="772" t="s">
        <v>3170</v>
      </c>
      <c r="L23" s="772" t="s">
        <v>3033</v>
      </c>
      <c r="M23" s="13" t="s">
        <v>3069</v>
      </c>
      <c r="N23" s="772"/>
      <c r="O23" s="772"/>
      <c r="P23" s="772"/>
      <c r="Q23" s="772"/>
      <c r="R23" s="772"/>
      <c r="S23" s="772"/>
      <c r="T23" s="772"/>
      <c r="U23" s="772"/>
      <c r="V23" s="772"/>
      <c r="W23" s="772"/>
      <c r="X23" s="772"/>
      <c r="Y23" s="772"/>
      <c r="Z23" s="772"/>
      <c r="AA23" s="772"/>
      <c r="AB23" s="772"/>
      <c r="AC23" s="772"/>
      <c r="AD23" s="772"/>
      <c r="AE23" s="772"/>
      <c r="AF23" s="772"/>
      <c r="AG23" s="772"/>
      <c r="AH23" s="772"/>
      <c r="AI23" s="772"/>
      <c r="AJ23" s="772"/>
      <c r="AK23" s="772"/>
      <c r="AL23" s="772"/>
      <c r="AM23" s="772"/>
      <c r="AN23" s="772"/>
      <c r="AO23" s="772"/>
      <c r="AP23" s="772"/>
      <c r="AQ23" s="772"/>
      <c r="AR23" s="772"/>
      <c r="AS23" s="772"/>
      <c r="AT23" s="772"/>
      <c r="AU23" s="772"/>
      <c r="AV23" s="772"/>
      <c r="AW23" s="772"/>
      <c r="AX23" s="772"/>
      <c r="AY23" s="772"/>
      <c r="AZ23" s="772"/>
      <c r="BA23" s="772"/>
      <c r="BB23" s="772"/>
      <c r="BC23" s="772"/>
      <c r="BD23" s="772"/>
      <c r="BE23" s="772"/>
      <c r="BF23" s="772"/>
      <c r="BG23" s="772"/>
      <c r="BH23" s="772"/>
      <c r="BI23" s="772"/>
      <c r="BJ23" s="772"/>
      <c r="BK23" s="772"/>
      <c r="BL23" s="772"/>
      <c r="BM23" s="772"/>
      <c r="BN23" s="772"/>
      <c r="BO23" s="772"/>
      <c r="BP23" s="772"/>
      <c r="BQ23" s="772"/>
      <c r="BR23" s="772"/>
      <c r="BS23" s="772"/>
      <c r="BT23" s="772"/>
      <c r="BU23" s="772"/>
      <c r="BV23" s="772"/>
      <c r="BW23" s="772"/>
      <c r="BX23" s="772"/>
      <c r="BY23" s="772"/>
      <c r="BZ23" s="772"/>
      <c r="CA23" s="772"/>
      <c r="CB23" s="772"/>
      <c r="CC23" s="772"/>
      <c r="CD23" s="772"/>
      <c r="CE23" s="772"/>
      <c r="CF23" s="772"/>
      <c r="CG23" s="772"/>
      <c r="CH23" s="772"/>
      <c r="CI23" s="772"/>
      <c r="CJ23" s="772"/>
      <c r="CK23" s="772"/>
      <c r="CL23" s="772"/>
      <c r="CM23" s="772"/>
      <c r="CN23" s="772"/>
      <c r="CO23" s="772"/>
      <c r="CP23" s="772"/>
      <c r="CQ23" s="772"/>
      <c r="CR23" s="772"/>
      <c r="CS23" s="772"/>
      <c r="CT23" s="772"/>
      <c r="CU23" s="772"/>
      <c r="CV23" s="772"/>
      <c r="CW23" s="772"/>
      <c r="CX23" s="772"/>
      <c r="CY23" s="772"/>
      <c r="CZ23" s="772"/>
      <c r="DA23" s="772"/>
      <c r="DB23" s="772"/>
      <c r="DC23" s="772"/>
      <c r="DD23" s="772"/>
      <c r="DE23" s="772"/>
      <c r="DF23" s="772"/>
      <c r="DG23" s="772"/>
      <c r="DH23" s="772"/>
      <c r="DI23" s="772"/>
      <c r="DJ23" s="772"/>
      <c r="DK23" s="772"/>
      <c r="DL23" s="772"/>
      <c r="DM23" s="772"/>
      <c r="DN23" s="772"/>
      <c r="DO23" s="772"/>
      <c r="DP23" s="772"/>
      <c r="DQ23" s="772"/>
      <c r="DR23" s="772"/>
      <c r="DS23" s="772"/>
      <c r="DT23" s="772"/>
      <c r="DU23" s="772"/>
      <c r="DV23" s="772"/>
      <c r="DW23" s="772"/>
      <c r="DX23" s="772"/>
      <c r="DY23" s="772"/>
      <c r="DZ23" s="772"/>
      <c r="EA23" s="772"/>
      <c r="EB23" s="772"/>
      <c r="EC23" s="772"/>
      <c r="ED23" s="772"/>
      <c r="EE23" s="772"/>
      <c r="EF23" s="772"/>
      <c r="EG23" s="772"/>
      <c r="EH23" s="772"/>
      <c r="EI23" s="772"/>
      <c r="EJ23" s="772"/>
      <c r="EK23" s="772"/>
      <c r="EL23" s="772"/>
      <c r="EM23" s="772"/>
      <c r="EN23" s="772"/>
      <c r="EO23" s="772"/>
      <c r="EP23" s="772"/>
      <c r="EQ23" s="772"/>
      <c r="ER23" s="772"/>
      <c r="ES23" s="772"/>
      <c r="ET23" s="772"/>
      <c r="EU23" s="772"/>
      <c r="EV23" s="772"/>
      <c r="EW23" s="772"/>
      <c r="EX23" s="772"/>
      <c r="EY23" s="772"/>
      <c r="EZ23" s="772"/>
      <c r="FA23" s="772"/>
      <c r="FB23" s="772"/>
      <c r="FC23" s="772"/>
      <c r="FD23" s="772"/>
      <c r="FE23" s="772"/>
      <c r="FF23" s="772"/>
      <c r="FG23" s="772"/>
      <c r="FH23" s="772"/>
      <c r="FI23" s="772"/>
      <c r="FJ23" s="772"/>
      <c r="FK23" s="772"/>
      <c r="FL23" s="772"/>
      <c r="FM23" s="772"/>
      <c r="FN23" s="772"/>
      <c r="FO23" s="772"/>
      <c r="FP23" s="772"/>
      <c r="FQ23" s="772"/>
      <c r="FR23" s="772"/>
      <c r="FS23" s="772"/>
      <c r="FT23" s="772"/>
      <c r="FU23" s="772"/>
      <c r="FV23" s="772"/>
      <c r="FW23" s="772"/>
      <c r="FX23" s="772"/>
      <c r="FY23" s="772"/>
      <c r="FZ23" s="772"/>
      <c r="GA23" s="772"/>
      <c r="GB23" s="772"/>
      <c r="GC23" s="772"/>
      <c r="GD23" s="772"/>
      <c r="GE23" s="772"/>
      <c r="GF23" s="772"/>
      <c r="GG23" s="772"/>
      <c r="GH23" s="772"/>
      <c r="GI23" s="772"/>
      <c r="GJ23" s="772"/>
      <c r="GK23" s="772"/>
      <c r="GL23" s="772"/>
      <c r="GM23" s="772"/>
      <c r="GN23" s="772"/>
      <c r="GO23" s="772"/>
      <c r="GP23" s="772"/>
      <c r="GQ23" s="772"/>
      <c r="GR23" s="772"/>
      <c r="GS23" s="772"/>
      <c r="GT23" s="772"/>
      <c r="GU23" s="772"/>
      <c r="GV23" s="772"/>
      <c r="GW23" s="772"/>
      <c r="GX23" s="772"/>
      <c r="GY23" s="772"/>
      <c r="GZ23" s="772"/>
      <c r="HA23" s="772"/>
      <c r="HB23" s="772"/>
      <c r="HC23" s="772"/>
      <c r="HD23" s="772"/>
      <c r="HE23" s="772"/>
      <c r="HF23" s="772"/>
      <c r="HG23" s="772"/>
      <c r="HH23" s="772"/>
      <c r="HI23" s="772"/>
      <c r="HJ23" s="772"/>
      <c r="HK23" s="772"/>
      <c r="HL23" s="772"/>
      <c r="HM23" s="772"/>
      <c r="HN23" s="772"/>
      <c r="HO23" s="772"/>
      <c r="HP23" s="772"/>
      <c r="HQ23" s="772"/>
      <c r="HR23" s="772"/>
      <c r="HS23" s="772"/>
      <c r="HT23" s="772"/>
      <c r="HU23" s="772"/>
      <c r="HV23" s="772"/>
      <c r="HW23" s="772"/>
      <c r="HX23" s="772"/>
      <c r="HY23" s="772"/>
      <c r="HZ23" s="772"/>
      <c r="IA23" s="772"/>
      <c r="IB23" s="772"/>
      <c r="IC23" s="772"/>
      <c r="ID23" s="772"/>
      <c r="IE23" s="772"/>
      <c r="IF23" s="772"/>
      <c r="IG23" s="772"/>
      <c r="IH23" s="772"/>
      <c r="II23" s="772"/>
      <c r="IJ23" s="772"/>
      <c r="IK23" s="772"/>
      <c r="IL23" s="772"/>
      <c r="IM23" s="772"/>
      <c r="IN23" s="772"/>
      <c r="IO23" s="772"/>
      <c r="IP23" s="772"/>
      <c r="IQ23" s="772"/>
      <c r="IR23" s="772"/>
      <c r="IS23" s="772"/>
      <c r="IT23" s="772"/>
      <c r="IU23" s="772"/>
      <c r="IV23" s="772"/>
      <c r="IW23" s="772"/>
      <c r="IX23" s="772"/>
      <c r="IY23" s="772"/>
      <c r="IZ23" s="772"/>
      <c r="JA23" s="772"/>
      <c r="JB23" s="772"/>
      <c r="JC23" s="772"/>
      <c r="JD23" s="772"/>
      <c r="JE23" s="772"/>
      <c r="JF23" s="772"/>
      <c r="JG23" s="772"/>
      <c r="JH23" s="772"/>
      <c r="JI23" s="772"/>
      <c r="JJ23" s="772"/>
      <c r="JK23" s="772"/>
      <c r="JL23" s="772"/>
      <c r="JM23" s="772"/>
      <c r="JN23" s="772"/>
      <c r="JO23" s="772"/>
      <c r="JP23" s="772"/>
      <c r="JQ23" s="772"/>
      <c r="JR23" s="772"/>
      <c r="JS23" s="772"/>
      <c r="JT23" s="772"/>
      <c r="JU23" s="772"/>
      <c r="JV23" s="772"/>
      <c r="JW23" s="772"/>
      <c r="JX23" s="772"/>
      <c r="JY23" s="772"/>
      <c r="JZ23" s="772"/>
      <c r="KA23" s="772"/>
      <c r="KB23" s="772"/>
      <c r="KC23" s="772"/>
      <c r="KD23" s="772"/>
      <c r="KE23" s="772"/>
      <c r="KF23" s="772"/>
      <c r="KG23" s="772"/>
      <c r="KH23" s="772"/>
      <c r="KI23" s="772"/>
      <c r="KJ23" s="772"/>
      <c r="KK23" s="772"/>
      <c r="KL23" s="772"/>
      <c r="KM23" s="772"/>
      <c r="KN23" s="772"/>
      <c r="KO23" s="772"/>
      <c r="KP23" s="772"/>
      <c r="KQ23" s="772"/>
      <c r="KR23" s="772"/>
      <c r="KS23" s="772"/>
      <c r="KT23" s="772"/>
      <c r="KU23" s="772"/>
      <c r="KV23" s="772"/>
      <c r="KW23" s="772"/>
      <c r="KX23" s="772"/>
      <c r="KY23" s="772"/>
      <c r="KZ23" s="772"/>
      <c r="LA23" s="772"/>
      <c r="LB23" s="772"/>
      <c r="LC23" s="772"/>
      <c r="LD23" s="772"/>
      <c r="LE23" s="772"/>
      <c r="LF23" s="772"/>
      <c r="LG23" s="772"/>
      <c r="LH23" s="772"/>
      <c r="LI23" s="772"/>
      <c r="LJ23" s="772"/>
      <c r="LK23" s="772"/>
      <c r="LL23" s="772"/>
      <c r="LM23" s="772"/>
      <c r="LN23" s="772"/>
      <c r="LO23" s="772"/>
      <c r="LP23" s="772"/>
      <c r="LQ23" s="772"/>
      <c r="LR23" s="772"/>
      <c r="LS23" s="772"/>
      <c r="LT23" s="772"/>
      <c r="LU23" s="772"/>
      <c r="LV23" s="772"/>
      <c r="LW23" s="772"/>
      <c r="LX23" s="772"/>
      <c r="LY23" s="772"/>
      <c r="LZ23" s="772"/>
      <c r="MA23" s="772"/>
      <c r="MB23" s="772"/>
      <c r="MC23" s="772"/>
      <c r="MD23" s="772"/>
      <c r="ME23" s="772"/>
      <c r="MF23" s="772"/>
      <c r="MG23" s="772"/>
      <c r="MH23" s="772"/>
      <c r="MI23" s="772"/>
      <c r="MJ23" s="772"/>
      <c r="MK23" s="772"/>
      <c r="ML23" s="772"/>
      <c r="MM23" s="772"/>
      <c r="MN23" s="772"/>
      <c r="MO23" s="772"/>
      <c r="MP23" s="772"/>
      <c r="MQ23" s="772"/>
      <c r="MR23" s="772"/>
      <c r="MS23" s="772"/>
      <c r="MT23" s="772"/>
      <c r="MU23" s="772"/>
      <c r="MV23" s="772"/>
      <c r="MW23" s="772"/>
      <c r="MX23" s="772"/>
      <c r="MY23" s="772"/>
      <c r="MZ23" s="772"/>
      <c r="NA23" s="772"/>
      <c r="NB23" s="772"/>
      <c r="NC23" s="772"/>
      <c r="ND23" s="772"/>
      <c r="NE23" s="772"/>
      <c r="NF23" s="772"/>
      <c r="NG23" s="772"/>
      <c r="NH23" s="772"/>
      <c r="NI23" s="772"/>
      <c r="NJ23" s="772"/>
      <c r="NK23" s="772"/>
      <c r="NL23" s="772"/>
      <c r="NM23" s="772"/>
      <c r="NN23" s="772"/>
      <c r="NO23" s="772"/>
      <c r="NP23" s="772"/>
      <c r="NQ23" s="772"/>
      <c r="NR23" s="772"/>
      <c r="NS23" s="772"/>
      <c r="NT23" s="772"/>
      <c r="NU23" s="772"/>
      <c r="NV23" s="772"/>
      <c r="NW23" s="772"/>
      <c r="NX23" s="772"/>
      <c r="NY23" s="772"/>
      <c r="NZ23" s="772"/>
      <c r="OA23" s="772"/>
      <c r="OB23" s="772"/>
      <c r="OC23" s="772"/>
      <c r="OD23" s="772"/>
      <c r="OE23" s="772"/>
      <c r="OF23" s="772"/>
      <c r="OG23" s="772"/>
      <c r="OH23" s="772"/>
      <c r="OI23" s="772"/>
      <c r="OJ23" s="772"/>
      <c r="OK23" s="772"/>
      <c r="OL23" s="772"/>
      <c r="OM23" s="772"/>
      <c r="ON23" s="772"/>
      <c r="OO23" s="772"/>
      <c r="OP23" s="772"/>
      <c r="OQ23" s="772"/>
      <c r="OR23" s="772"/>
      <c r="OS23" s="772"/>
      <c r="OT23" s="772"/>
      <c r="OU23" s="772"/>
      <c r="OV23" s="772"/>
      <c r="OW23" s="772"/>
      <c r="OX23" s="772"/>
      <c r="OY23" s="772"/>
      <c r="OZ23" s="772"/>
      <c r="PA23" s="772"/>
      <c r="PB23" s="772"/>
      <c r="PC23" s="772"/>
      <c r="PD23" s="772"/>
      <c r="PE23" s="772"/>
      <c r="PF23" s="772"/>
      <c r="PG23" s="772"/>
      <c r="PH23" s="772"/>
      <c r="PI23" s="772"/>
      <c r="PJ23" s="772"/>
      <c r="PK23" s="772"/>
      <c r="PL23" s="772"/>
      <c r="PM23" s="772"/>
      <c r="PN23" s="772"/>
      <c r="PO23" s="772"/>
      <c r="PP23" s="772"/>
      <c r="PQ23" s="772"/>
      <c r="PR23" s="772"/>
      <c r="PS23" s="772"/>
      <c r="PT23" s="772"/>
      <c r="PU23" s="772"/>
      <c r="PV23" s="772"/>
      <c r="PW23" s="772"/>
      <c r="PX23" s="772"/>
      <c r="PY23" s="772"/>
      <c r="PZ23" s="772"/>
      <c r="QA23" s="772"/>
      <c r="QB23" s="772"/>
      <c r="QC23" s="772"/>
      <c r="QD23" s="772"/>
      <c r="QE23" s="772"/>
      <c r="QF23" s="772"/>
      <c r="QG23" s="772"/>
      <c r="QH23" s="772"/>
      <c r="QI23" s="772"/>
      <c r="QJ23" s="772"/>
      <c r="QK23" s="772"/>
      <c r="QL23" s="772"/>
      <c r="QM23" s="772"/>
      <c r="QN23" s="772"/>
      <c r="QO23" s="772"/>
      <c r="QP23" s="772"/>
      <c r="QQ23" s="772"/>
      <c r="QR23" s="772"/>
      <c r="QS23" s="772"/>
      <c r="QT23" s="772"/>
      <c r="QU23" s="772"/>
      <c r="QV23" s="772"/>
      <c r="QW23" s="772"/>
      <c r="QX23" s="772"/>
      <c r="QY23" s="772"/>
      <c r="QZ23" s="772"/>
      <c r="RA23" s="772"/>
      <c r="RB23" s="772"/>
      <c r="RC23" s="772"/>
      <c r="RD23" s="772"/>
      <c r="RE23" s="772"/>
      <c r="RF23" s="772"/>
      <c r="RG23" s="772"/>
      <c r="RH23" s="772"/>
      <c r="RI23" s="772"/>
      <c r="RJ23" s="772"/>
      <c r="RK23" s="772"/>
      <c r="RL23" s="772"/>
      <c r="RM23" s="772"/>
      <c r="RN23" s="772"/>
      <c r="RO23" s="772"/>
      <c r="RP23" s="772"/>
      <c r="RQ23" s="772"/>
      <c r="RR23" s="772"/>
      <c r="RS23" s="772"/>
      <c r="RT23" s="772"/>
      <c r="RU23" s="772"/>
      <c r="RV23" s="772"/>
      <c r="RW23" s="772"/>
      <c r="RX23" s="772"/>
      <c r="RY23" s="772"/>
      <c r="RZ23" s="772"/>
      <c r="SA23" s="772"/>
      <c r="SB23" s="772"/>
      <c r="SC23" s="772"/>
      <c r="SD23" s="772"/>
      <c r="SE23" s="772"/>
      <c r="SF23" s="772"/>
      <c r="SG23" s="772"/>
      <c r="SH23" s="772"/>
      <c r="SI23" s="772"/>
      <c r="SJ23" s="772"/>
      <c r="SK23" s="772"/>
      <c r="SL23" s="772"/>
      <c r="SM23" s="772"/>
      <c r="SN23" s="772"/>
      <c r="SO23" s="772"/>
      <c r="SP23" s="772"/>
      <c r="SQ23" s="772"/>
      <c r="SR23" s="772"/>
      <c r="SS23" s="772"/>
      <c r="ST23" s="772"/>
      <c r="SU23" s="772"/>
      <c r="SV23" s="772"/>
      <c r="SW23" s="772"/>
      <c r="SX23" s="772"/>
      <c r="SY23" s="772"/>
      <c r="SZ23" s="772"/>
      <c r="TA23" s="772"/>
      <c r="TB23" s="772"/>
      <c r="TC23" s="772"/>
      <c r="TD23" s="772"/>
      <c r="TE23" s="772"/>
      <c r="TF23" s="772"/>
      <c r="TG23" s="772"/>
      <c r="TH23" s="772"/>
      <c r="TI23" s="772"/>
      <c r="TJ23" s="772"/>
      <c r="TK23" s="772"/>
      <c r="TL23" s="772"/>
      <c r="TM23" s="772"/>
      <c r="TN23" s="772"/>
      <c r="TO23" s="772"/>
      <c r="TP23" s="772"/>
      <c r="TQ23" s="772"/>
      <c r="TR23" s="772"/>
      <c r="TS23" s="772"/>
      <c r="TT23" s="772"/>
      <c r="TU23" s="772"/>
      <c r="TV23" s="772"/>
      <c r="TW23" s="772"/>
      <c r="TX23" s="772"/>
      <c r="TY23" s="772"/>
      <c r="TZ23" s="772"/>
      <c r="UA23" s="772"/>
      <c r="UB23" s="772"/>
      <c r="UC23" s="772"/>
      <c r="UD23" s="772"/>
      <c r="UE23" s="772"/>
      <c r="UF23" s="772"/>
      <c r="UG23" s="772"/>
      <c r="UH23" s="772"/>
      <c r="UI23" s="772"/>
      <c r="UJ23" s="772"/>
      <c r="UK23" s="772"/>
      <c r="UL23" s="772"/>
      <c r="UM23" s="772"/>
      <c r="UN23" s="772"/>
      <c r="UO23" s="772"/>
      <c r="UP23" s="772"/>
      <c r="UQ23" s="772"/>
      <c r="UR23" s="772"/>
      <c r="US23" s="772"/>
      <c r="UT23" s="772"/>
      <c r="UU23" s="772"/>
      <c r="UV23" s="772"/>
      <c r="UW23" s="772"/>
      <c r="UX23" s="772"/>
      <c r="UY23" s="772"/>
      <c r="UZ23" s="772"/>
      <c r="VA23" s="772"/>
      <c r="VB23" s="772"/>
      <c r="VC23" s="772"/>
      <c r="VD23" s="772"/>
      <c r="VE23" s="772"/>
      <c r="VF23" s="772"/>
      <c r="VG23" s="772"/>
      <c r="VH23" s="772"/>
      <c r="VI23" s="772"/>
      <c r="VJ23" s="772"/>
      <c r="VK23" s="772"/>
      <c r="VL23" s="772"/>
      <c r="VM23" s="772"/>
      <c r="VN23" s="772"/>
      <c r="VO23" s="772"/>
      <c r="VP23" s="772"/>
      <c r="VQ23" s="772"/>
      <c r="VR23" s="772"/>
      <c r="VS23" s="772"/>
      <c r="VT23" s="772"/>
      <c r="VU23" s="772"/>
      <c r="VV23" s="772"/>
      <c r="VW23" s="772"/>
      <c r="VX23" s="772"/>
      <c r="VY23" s="772"/>
      <c r="VZ23" s="772"/>
      <c r="WA23" s="772"/>
      <c r="WB23" s="772"/>
      <c r="WC23" s="772"/>
      <c r="WD23" s="772"/>
      <c r="WE23" s="772"/>
      <c r="WF23" s="772"/>
      <c r="WG23" s="772"/>
      <c r="WH23" s="772"/>
      <c r="WI23" s="772"/>
      <c r="WJ23" s="772"/>
      <c r="WK23" s="772"/>
      <c r="WL23" s="772"/>
      <c r="WM23" s="772"/>
      <c r="WN23" s="772"/>
      <c r="WO23" s="772"/>
      <c r="WP23" s="772"/>
      <c r="WQ23" s="772"/>
      <c r="WR23" s="772"/>
      <c r="WS23" s="772"/>
      <c r="WT23" s="772"/>
      <c r="WU23" s="772"/>
      <c r="WV23" s="772"/>
      <c r="WW23" s="772"/>
      <c r="WX23" s="772"/>
      <c r="WY23" s="772"/>
      <c r="WZ23" s="772"/>
      <c r="XA23" s="772"/>
      <c r="XB23" s="772"/>
      <c r="XC23" s="772"/>
      <c r="XD23" s="772"/>
      <c r="XE23" s="772"/>
      <c r="XF23" s="772"/>
      <c r="XG23" s="772"/>
      <c r="XH23" s="772"/>
      <c r="XI23" s="772"/>
      <c r="XJ23" s="772"/>
      <c r="XK23" s="772"/>
      <c r="XL23" s="772"/>
      <c r="XM23" s="772"/>
      <c r="XN23" s="772"/>
      <c r="XO23" s="772"/>
      <c r="XP23" s="772"/>
      <c r="XQ23" s="772"/>
      <c r="XR23" s="772"/>
      <c r="XS23" s="772"/>
      <c r="XT23" s="772"/>
      <c r="XU23" s="772"/>
      <c r="XV23" s="772"/>
      <c r="XW23" s="772"/>
      <c r="XX23" s="772"/>
      <c r="XY23" s="772"/>
      <c r="XZ23" s="772"/>
      <c r="YA23" s="772"/>
      <c r="YB23" s="772"/>
      <c r="YC23" s="772"/>
      <c r="YD23" s="772"/>
      <c r="YE23" s="772"/>
      <c r="YF23" s="772"/>
      <c r="YG23" s="772"/>
      <c r="YH23" s="772"/>
      <c r="YI23" s="772"/>
      <c r="YJ23" s="772"/>
      <c r="YK23" s="772"/>
      <c r="YL23" s="772"/>
      <c r="YM23" s="772"/>
      <c r="YN23" s="772"/>
      <c r="YO23" s="772"/>
      <c r="YP23" s="772"/>
      <c r="YQ23" s="772"/>
      <c r="YR23" s="772"/>
      <c r="YS23" s="772"/>
      <c r="YT23" s="772"/>
      <c r="YU23" s="772"/>
      <c r="YV23" s="772"/>
      <c r="YW23" s="772"/>
      <c r="YX23" s="772"/>
      <c r="YY23" s="772"/>
      <c r="YZ23" s="772"/>
      <c r="ZA23" s="772"/>
      <c r="ZB23" s="772"/>
      <c r="ZC23" s="772"/>
      <c r="ZD23" s="772"/>
      <c r="ZE23" s="772"/>
      <c r="ZF23" s="772"/>
      <c r="ZG23" s="772"/>
      <c r="ZH23" s="772"/>
      <c r="ZI23" s="772"/>
      <c r="ZJ23" s="772"/>
      <c r="ZK23" s="772"/>
      <c r="ZL23" s="772"/>
      <c r="ZM23" s="772"/>
      <c r="ZN23" s="772"/>
      <c r="ZO23" s="772"/>
      <c r="ZP23" s="772"/>
      <c r="ZQ23" s="772"/>
      <c r="ZR23" s="772"/>
      <c r="ZS23" s="772"/>
      <c r="ZT23" s="772"/>
      <c r="ZU23" s="772"/>
      <c r="ZV23" s="772"/>
      <c r="ZW23" s="772"/>
      <c r="ZX23" s="772"/>
      <c r="ZY23" s="772"/>
      <c r="ZZ23" s="772"/>
      <c r="AAA23" s="772"/>
      <c r="AAB23" s="772"/>
      <c r="AAC23" s="772"/>
      <c r="AAD23" s="772"/>
      <c r="AAE23" s="772"/>
      <c r="AAF23" s="772"/>
      <c r="AAG23" s="772"/>
      <c r="AAH23" s="772"/>
      <c r="AAI23" s="772"/>
      <c r="AAJ23" s="772"/>
      <c r="AAK23" s="772"/>
      <c r="AAL23" s="772"/>
      <c r="AAM23" s="772"/>
      <c r="AAN23" s="772"/>
      <c r="AAO23" s="772"/>
      <c r="AAP23" s="772"/>
      <c r="AAQ23" s="772"/>
      <c r="AAR23" s="772"/>
      <c r="AAS23" s="772"/>
      <c r="AAT23" s="772"/>
      <c r="AAU23" s="772"/>
      <c r="AAV23" s="772"/>
      <c r="AAW23" s="772"/>
      <c r="AAX23" s="772"/>
      <c r="AAY23" s="772"/>
      <c r="AAZ23" s="772"/>
      <c r="ABA23" s="772"/>
      <c r="ABB23" s="772"/>
      <c r="ABC23" s="772"/>
      <c r="ABD23" s="772"/>
      <c r="ABE23" s="772"/>
      <c r="ABF23" s="772"/>
      <c r="ABG23" s="772"/>
      <c r="ABH23" s="772"/>
      <c r="ABI23" s="772"/>
      <c r="ABJ23" s="772"/>
      <c r="ABK23" s="772"/>
      <c r="ABL23" s="772"/>
      <c r="ABM23" s="772"/>
      <c r="ABN23" s="772"/>
      <c r="ABO23" s="772"/>
      <c r="ABP23" s="772"/>
      <c r="ABQ23" s="772"/>
      <c r="ABR23" s="772"/>
      <c r="ABS23" s="772"/>
      <c r="ABT23" s="772"/>
      <c r="ABU23" s="772"/>
      <c r="ABV23" s="772"/>
      <c r="ABW23" s="772"/>
      <c r="ABX23" s="772"/>
      <c r="ABY23" s="772"/>
      <c r="ABZ23" s="772"/>
      <c r="ACA23" s="772"/>
      <c r="ACB23" s="772"/>
      <c r="ACC23" s="772"/>
      <c r="ACD23" s="772"/>
      <c r="ACE23" s="772"/>
      <c r="ACF23" s="772"/>
      <c r="ACG23" s="772"/>
      <c r="ACH23" s="772"/>
      <c r="ACI23" s="772"/>
      <c r="ACJ23" s="772"/>
      <c r="ACK23" s="772"/>
      <c r="ACL23" s="772"/>
      <c r="ACM23" s="772"/>
      <c r="ACN23" s="772"/>
      <c r="ACO23" s="772"/>
      <c r="ACP23" s="772"/>
      <c r="ACQ23" s="772"/>
      <c r="ACR23" s="772"/>
      <c r="ACS23" s="772"/>
      <c r="ACT23" s="772"/>
      <c r="ACU23" s="772"/>
      <c r="ACV23" s="772"/>
      <c r="ACW23" s="772"/>
      <c r="ACX23" s="772"/>
      <c r="ACY23" s="772"/>
      <c r="ACZ23" s="772"/>
      <c r="ADA23" s="772"/>
      <c r="ADB23" s="772"/>
      <c r="ADC23" s="772"/>
      <c r="ADD23" s="772"/>
      <c r="ADE23" s="772"/>
      <c r="ADF23" s="772"/>
      <c r="ADG23" s="772"/>
      <c r="ADH23" s="772"/>
      <c r="ADI23" s="772"/>
      <c r="ADJ23" s="772"/>
      <c r="ADK23" s="772"/>
      <c r="ADL23" s="772"/>
      <c r="ADM23" s="772"/>
      <c r="ADN23" s="772"/>
      <c r="ADO23" s="772"/>
      <c r="ADP23" s="772"/>
      <c r="ADQ23" s="772"/>
      <c r="ADR23" s="772"/>
      <c r="ADS23" s="772"/>
      <c r="ADT23" s="772"/>
      <c r="ADU23" s="772"/>
      <c r="ADV23" s="772"/>
      <c r="ADW23" s="772"/>
      <c r="ADX23" s="772"/>
      <c r="ADY23" s="772"/>
      <c r="ADZ23" s="772"/>
      <c r="AEA23" s="772"/>
      <c r="AEB23" s="772"/>
      <c r="AEC23" s="772"/>
      <c r="AED23" s="772"/>
      <c r="AEE23" s="772"/>
      <c r="AEF23" s="772"/>
      <c r="AEG23" s="772"/>
      <c r="AEH23" s="772"/>
      <c r="AEI23" s="772"/>
      <c r="AEJ23" s="772"/>
      <c r="AEK23" s="772"/>
      <c r="AEL23" s="772"/>
      <c r="AEM23" s="772"/>
      <c r="AEN23" s="772"/>
      <c r="AEO23" s="772"/>
      <c r="AEP23" s="772"/>
      <c r="AEQ23" s="772"/>
      <c r="AER23" s="772"/>
      <c r="AES23" s="772"/>
      <c r="AET23" s="772"/>
      <c r="AEU23" s="772"/>
      <c r="AEV23" s="772"/>
      <c r="AEW23" s="772"/>
      <c r="AEX23" s="772"/>
      <c r="AEY23" s="772"/>
      <c r="AEZ23" s="772"/>
      <c r="AFA23" s="772"/>
      <c r="AFB23" s="772"/>
      <c r="AFC23" s="772"/>
      <c r="AFD23" s="772"/>
      <c r="AFE23" s="772"/>
      <c r="AFF23" s="772"/>
      <c r="AFG23" s="772"/>
      <c r="AFH23" s="772"/>
      <c r="AFI23" s="772"/>
      <c r="AFJ23" s="772"/>
      <c r="AFK23" s="772"/>
      <c r="AFL23" s="772"/>
      <c r="AFM23" s="772"/>
      <c r="AFN23" s="772"/>
      <c r="AFO23" s="772"/>
      <c r="AFP23" s="772"/>
      <c r="AFQ23" s="772"/>
      <c r="AFR23" s="772"/>
      <c r="AFS23" s="772"/>
      <c r="AFT23" s="772"/>
      <c r="AFU23" s="772"/>
      <c r="AFV23" s="772"/>
      <c r="AFW23" s="772"/>
      <c r="AFX23" s="772"/>
      <c r="AFY23" s="772"/>
      <c r="AFZ23" s="772"/>
      <c r="AGA23" s="772"/>
      <c r="AGB23" s="772"/>
      <c r="AGC23" s="772"/>
      <c r="AGD23" s="772"/>
      <c r="AGE23" s="772"/>
      <c r="AGF23" s="772"/>
      <c r="AGG23" s="772"/>
      <c r="AGH23" s="772"/>
      <c r="AGI23" s="772"/>
      <c r="AGJ23" s="772"/>
      <c r="AGK23" s="772"/>
      <c r="AGL23" s="772"/>
      <c r="AGM23" s="772"/>
      <c r="AGN23" s="772"/>
      <c r="AGO23" s="772"/>
      <c r="AGP23" s="772"/>
      <c r="AGQ23" s="772"/>
      <c r="AGR23" s="772"/>
      <c r="AGS23" s="772"/>
      <c r="AGT23" s="772"/>
      <c r="AGU23" s="772"/>
      <c r="AGV23" s="772"/>
      <c r="AGW23" s="772"/>
      <c r="AGX23" s="772"/>
      <c r="AGY23" s="772"/>
      <c r="AGZ23" s="772"/>
      <c r="AHA23" s="772"/>
      <c r="AHB23" s="772"/>
      <c r="AHC23" s="772"/>
      <c r="AHD23" s="772"/>
      <c r="AHE23" s="772"/>
      <c r="AHF23" s="772"/>
      <c r="AHG23" s="772"/>
      <c r="AHH23" s="772"/>
      <c r="AHI23" s="772"/>
      <c r="AHJ23" s="772"/>
      <c r="AHK23" s="772"/>
      <c r="AHL23" s="772"/>
      <c r="AHM23" s="772"/>
      <c r="AHN23" s="772"/>
      <c r="AHO23" s="772"/>
      <c r="AHP23" s="772"/>
      <c r="AHQ23" s="772"/>
      <c r="AHR23" s="772"/>
      <c r="AHS23" s="772"/>
      <c r="AHT23" s="772"/>
      <c r="AHU23" s="772"/>
      <c r="AHV23" s="772"/>
      <c r="AHW23" s="772"/>
      <c r="AHX23" s="772"/>
      <c r="AHY23" s="772"/>
      <c r="AHZ23" s="772"/>
      <c r="AIA23" s="772"/>
      <c r="AIB23" s="772"/>
      <c r="AIC23" s="772"/>
      <c r="AID23" s="772"/>
      <c r="AIE23" s="772"/>
      <c r="AIF23" s="772"/>
      <c r="AIG23" s="772"/>
      <c r="AIH23" s="772"/>
      <c r="AII23" s="772"/>
      <c r="AIJ23" s="772"/>
      <c r="AIK23" s="772"/>
      <c r="AIL23" s="772"/>
      <c r="AIM23" s="772"/>
      <c r="AIN23" s="772"/>
      <c r="AIO23" s="772"/>
      <c r="AIP23" s="772"/>
      <c r="AIQ23" s="772"/>
      <c r="AIR23" s="772"/>
      <c r="AIS23" s="772"/>
      <c r="AIT23" s="772"/>
      <c r="AIU23" s="772"/>
      <c r="AIV23" s="772"/>
      <c r="AIW23" s="772"/>
      <c r="AIX23" s="772"/>
      <c r="AIY23" s="772"/>
      <c r="AIZ23" s="772"/>
      <c r="AJA23" s="772"/>
      <c r="AJB23" s="772"/>
      <c r="AJC23" s="772"/>
      <c r="AJD23" s="772"/>
      <c r="AJE23" s="772"/>
      <c r="AJF23" s="772"/>
      <c r="AJG23" s="772"/>
      <c r="AJH23" s="772"/>
      <c r="AJI23" s="772"/>
      <c r="AJJ23" s="772"/>
      <c r="AJK23" s="772"/>
      <c r="AJL23" s="772"/>
      <c r="AJM23" s="772"/>
      <c r="AJN23" s="772"/>
      <c r="AJO23" s="772"/>
      <c r="AJP23" s="772"/>
      <c r="AJQ23" s="772"/>
      <c r="AJR23" s="772"/>
      <c r="AJS23" s="772"/>
      <c r="AJT23" s="772"/>
      <c r="AJU23" s="772"/>
      <c r="AJV23" s="772"/>
      <c r="AJW23" s="772"/>
      <c r="AJX23" s="772"/>
      <c r="AJY23" s="772"/>
      <c r="AJZ23" s="772"/>
      <c r="AKA23" s="772"/>
      <c r="AKB23" s="772"/>
      <c r="AKC23" s="772"/>
      <c r="AKD23" s="772"/>
      <c r="AKE23" s="772"/>
      <c r="AKF23" s="772"/>
      <c r="AKG23" s="772"/>
      <c r="AKH23" s="772"/>
      <c r="AKI23" s="772"/>
      <c r="AKJ23" s="772"/>
      <c r="AKK23" s="772"/>
      <c r="AKL23" s="772"/>
      <c r="AKM23" s="772"/>
      <c r="AKN23" s="772"/>
      <c r="AKO23" s="772"/>
      <c r="AKP23" s="772"/>
      <c r="AKQ23" s="772"/>
      <c r="AKR23" s="772"/>
      <c r="AKS23" s="772"/>
      <c r="AKT23" s="772"/>
      <c r="AKU23" s="772"/>
      <c r="AKV23" s="772"/>
      <c r="AKW23" s="772"/>
      <c r="AKX23" s="772"/>
      <c r="AKY23" s="772"/>
      <c r="AKZ23" s="772"/>
      <c r="ALA23" s="772"/>
      <c r="ALB23" s="772"/>
      <c r="ALC23" s="772"/>
      <c r="ALD23" s="772"/>
      <c r="ALE23" s="772"/>
      <c r="ALF23" s="772"/>
      <c r="ALG23" s="772"/>
      <c r="ALH23" s="772"/>
      <c r="ALI23" s="772"/>
      <c r="ALJ23" s="772"/>
      <c r="ALK23" s="772"/>
      <c r="ALL23" s="772"/>
      <c r="ALM23" s="772"/>
      <c r="ALN23" s="772"/>
      <c r="ALO23" s="772"/>
      <c r="ALP23" s="772"/>
      <c r="ALQ23" s="772"/>
      <c r="ALR23" s="772"/>
      <c r="ALS23" s="772"/>
      <c r="ALT23" s="772"/>
      <c r="ALU23" s="772"/>
      <c r="ALV23" s="772"/>
      <c r="ALW23" s="772"/>
      <c r="ALX23" s="772"/>
      <c r="ALY23" s="772"/>
      <c r="ALZ23" s="772"/>
      <c r="AMA23" s="772"/>
      <c r="AMB23" s="772"/>
      <c r="AMC23" s="772"/>
      <c r="AMD23" s="772"/>
      <c r="AME23" s="772"/>
      <c r="AMF23" s="772"/>
      <c r="AMG23" s="772"/>
      <c r="AMH23" s="772"/>
      <c r="AMI23" s="772"/>
      <c r="AMJ23" s="772"/>
      <c r="AMK23" s="772"/>
      <c r="AML23" s="772"/>
      <c r="AMM23" s="772"/>
      <c r="AMN23" s="772"/>
      <c r="AMO23" s="772"/>
      <c r="AMP23" s="772"/>
      <c r="AMQ23" s="772"/>
      <c r="AMR23" s="772"/>
      <c r="AMS23" s="772"/>
      <c r="AMT23" s="772"/>
      <c r="AMU23" s="772"/>
      <c r="AMV23" s="772"/>
      <c r="AMW23" s="772"/>
      <c r="AMX23" s="772"/>
      <c r="AMY23" s="772"/>
      <c r="AMZ23" s="772"/>
      <c r="ANA23" s="772"/>
      <c r="ANB23" s="772"/>
      <c r="ANC23" s="772"/>
      <c r="AND23" s="772"/>
      <c r="ANE23" s="772"/>
      <c r="ANF23" s="772"/>
      <c r="ANG23" s="772"/>
      <c r="ANH23" s="772"/>
      <c r="ANI23" s="772"/>
      <c r="ANJ23" s="772"/>
      <c r="ANK23" s="772"/>
      <c r="ANL23" s="772"/>
      <c r="ANM23" s="772"/>
      <c r="ANN23" s="772"/>
      <c r="ANO23" s="772"/>
      <c r="ANP23" s="772"/>
      <c r="ANQ23" s="772"/>
      <c r="ANR23" s="772"/>
      <c r="ANS23" s="772"/>
      <c r="ANT23" s="772"/>
      <c r="ANU23" s="772"/>
      <c r="ANV23" s="772"/>
      <c r="ANW23" s="772"/>
      <c r="ANX23" s="772"/>
      <c r="ANY23" s="772"/>
      <c r="ANZ23" s="772"/>
      <c r="AOA23" s="772"/>
      <c r="AOB23" s="772"/>
      <c r="AOC23" s="772"/>
      <c r="AOD23" s="772"/>
      <c r="AOE23" s="772"/>
      <c r="AOF23" s="772"/>
      <c r="AOG23" s="772"/>
      <c r="AOH23" s="772"/>
      <c r="AOI23" s="772"/>
      <c r="AOJ23" s="772"/>
      <c r="AOK23" s="772"/>
      <c r="AOL23" s="772"/>
      <c r="AOM23" s="772"/>
      <c r="AON23" s="772"/>
      <c r="AOO23" s="772"/>
      <c r="AOP23" s="772"/>
      <c r="AOQ23" s="772"/>
      <c r="AOR23" s="772"/>
      <c r="AOS23" s="772"/>
      <c r="AOT23" s="772"/>
      <c r="AOU23" s="772"/>
      <c r="AOV23" s="772"/>
      <c r="AOW23" s="772"/>
      <c r="AOX23" s="772"/>
      <c r="AOY23" s="772"/>
      <c r="AOZ23" s="772"/>
      <c r="APA23" s="772"/>
      <c r="APB23" s="772"/>
      <c r="APC23" s="772"/>
      <c r="APD23" s="772"/>
      <c r="APE23" s="772"/>
      <c r="APF23" s="772"/>
      <c r="APG23" s="772"/>
      <c r="APH23" s="772"/>
      <c r="API23" s="772"/>
      <c r="APJ23" s="772"/>
      <c r="APK23" s="772"/>
      <c r="APL23" s="772"/>
      <c r="APM23" s="772"/>
      <c r="APN23" s="772"/>
      <c r="APO23" s="772"/>
      <c r="APP23" s="772"/>
      <c r="APQ23" s="772"/>
      <c r="APR23" s="772"/>
      <c r="APS23" s="772"/>
      <c r="APT23" s="772"/>
      <c r="APU23" s="772"/>
      <c r="APV23" s="772"/>
      <c r="APW23" s="772"/>
      <c r="APX23" s="772"/>
      <c r="APY23" s="772"/>
      <c r="APZ23" s="772"/>
      <c r="AQA23" s="772"/>
      <c r="AQB23" s="772"/>
      <c r="AQC23" s="772"/>
      <c r="AQD23" s="772"/>
      <c r="AQE23" s="772"/>
      <c r="AQF23" s="772"/>
      <c r="AQG23" s="772"/>
      <c r="AQH23" s="772"/>
      <c r="AQI23" s="772"/>
      <c r="AQJ23" s="772"/>
      <c r="AQK23" s="772"/>
      <c r="AQL23" s="772"/>
      <c r="AQM23" s="772"/>
      <c r="AQN23" s="772"/>
      <c r="AQO23" s="772"/>
      <c r="AQP23" s="772"/>
      <c r="AQQ23" s="772"/>
      <c r="AQR23" s="772"/>
      <c r="AQS23" s="772"/>
      <c r="AQT23" s="772"/>
      <c r="AQU23" s="772"/>
      <c r="AQV23" s="772"/>
      <c r="AQW23" s="772"/>
      <c r="AQX23" s="772"/>
      <c r="AQY23" s="772"/>
      <c r="AQZ23" s="772"/>
      <c r="ARA23" s="772"/>
      <c r="ARB23" s="772"/>
      <c r="ARC23" s="772"/>
      <c r="ARD23" s="772"/>
      <c r="ARE23" s="772"/>
      <c r="ARF23" s="772"/>
      <c r="ARG23" s="772"/>
      <c r="ARH23" s="772"/>
      <c r="ARI23" s="772"/>
      <c r="ARJ23" s="772"/>
      <c r="ARK23" s="772"/>
      <c r="ARL23" s="772"/>
      <c r="ARM23" s="772"/>
      <c r="ARN23" s="772"/>
      <c r="ARO23" s="772"/>
      <c r="ARP23" s="772"/>
      <c r="ARQ23" s="772"/>
      <c r="ARR23" s="772"/>
      <c r="ARS23" s="772"/>
      <c r="ART23" s="772"/>
      <c r="ARU23" s="772"/>
      <c r="ARV23" s="772"/>
      <c r="ARW23" s="772"/>
      <c r="ARX23" s="772"/>
      <c r="ARY23" s="772"/>
      <c r="ARZ23" s="772"/>
      <c r="ASA23" s="772"/>
      <c r="ASB23" s="772"/>
      <c r="ASC23" s="772"/>
      <c r="ASD23" s="772"/>
      <c r="ASE23" s="772"/>
      <c r="ASF23" s="772"/>
      <c r="ASG23" s="772"/>
      <c r="ASH23" s="772"/>
      <c r="ASI23" s="772"/>
      <c r="ASJ23" s="772"/>
      <c r="ASK23" s="772"/>
      <c r="ASL23" s="772"/>
      <c r="ASM23" s="772"/>
      <c r="ASN23" s="772"/>
      <c r="ASO23" s="772"/>
      <c r="ASP23" s="772"/>
      <c r="ASQ23" s="772"/>
      <c r="ASR23" s="772"/>
      <c r="ASS23" s="772"/>
      <c r="AST23" s="772"/>
      <c r="ASU23" s="772"/>
      <c r="ASV23" s="772"/>
      <c r="ASW23" s="772"/>
      <c r="ASX23" s="772"/>
      <c r="ASY23" s="772"/>
      <c r="ASZ23" s="772"/>
      <c r="ATA23" s="772"/>
      <c r="ATB23" s="772"/>
      <c r="ATC23" s="772"/>
      <c r="ATD23" s="772"/>
      <c r="ATE23" s="772"/>
      <c r="ATF23" s="772"/>
      <c r="ATG23" s="772"/>
      <c r="ATH23" s="772"/>
      <c r="ATI23" s="772"/>
      <c r="ATJ23" s="772"/>
      <c r="ATK23" s="772"/>
      <c r="ATL23" s="772"/>
      <c r="ATM23" s="772"/>
      <c r="ATN23" s="772"/>
      <c r="ATO23" s="772"/>
      <c r="ATP23" s="772"/>
      <c r="ATQ23" s="772"/>
      <c r="ATR23" s="772"/>
      <c r="ATS23" s="772"/>
      <c r="ATT23" s="772"/>
      <c r="ATU23" s="772"/>
      <c r="ATV23" s="772"/>
      <c r="ATW23" s="772"/>
      <c r="ATX23" s="772"/>
      <c r="ATY23" s="772"/>
      <c r="ATZ23" s="772"/>
      <c r="AUA23" s="772"/>
      <c r="AUB23" s="772"/>
      <c r="AUC23" s="772"/>
      <c r="AUD23" s="772"/>
      <c r="AUE23" s="772"/>
      <c r="AUF23" s="772"/>
      <c r="AUG23" s="772"/>
      <c r="AUH23" s="772"/>
      <c r="AUI23" s="772"/>
      <c r="AUJ23" s="772"/>
      <c r="AUK23" s="772"/>
      <c r="AUL23" s="772"/>
      <c r="AUM23" s="772"/>
      <c r="AUN23" s="772"/>
      <c r="AUO23" s="772"/>
      <c r="AUP23" s="772"/>
      <c r="AUQ23" s="772"/>
      <c r="AUR23" s="772"/>
      <c r="AUS23" s="772"/>
      <c r="AUT23" s="772"/>
      <c r="AUU23" s="772"/>
      <c r="AUV23" s="772"/>
      <c r="AUW23" s="772"/>
      <c r="AUX23" s="772"/>
      <c r="AUY23" s="772"/>
      <c r="AUZ23" s="772"/>
      <c r="AVA23" s="772"/>
      <c r="AVB23" s="772"/>
      <c r="AVC23" s="772"/>
      <c r="AVD23" s="772"/>
      <c r="AVE23" s="772"/>
      <c r="AVF23" s="772"/>
      <c r="AVG23" s="772"/>
      <c r="AVH23" s="772"/>
      <c r="AVI23" s="772"/>
      <c r="AVJ23" s="772"/>
      <c r="AVK23" s="772"/>
      <c r="AVL23" s="772"/>
      <c r="AVM23" s="772"/>
      <c r="AVN23" s="772"/>
      <c r="AVO23" s="772"/>
      <c r="AVP23" s="772"/>
      <c r="AVQ23" s="772"/>
      <c r="AVR23" s="772"/>
      <c r="AVS23" s="772"/>
      <c r="AVT23" s="772"/>
      <c r="AVU23" s="772"/>
      <c r="AVV23" s="772"/>
      <c r="AVW23" s="772"/>
      <c r="AVX23" s="772"/>
      <c r="AVY23" s="772"/>
      <c r="AVZ23" s="772"/>
      <c r="AWA23" s="772"/>
      <c r="AWB23" s="772"/>
      <c r="AWC23" s="772"/>
      <c r="AWD23" s="772"/>
      <c r="AWE23" s="772"/>
      <c r="AWF23" s="772"/>
      <c r="AWG23" s="772"/>
      <c r="AWH23" s="772"/>
      <c r="AWI23" s="772"/>
      <c r="AWJ23" s="772"/>
      <c r="AWK23" s="772"/>
      <c r="AWL23" s="772"/>
      <c r="AWM23" s="772"/>
      <c r="AWN23" s="772"/>
      <c r="AWO23" s="772"/>
      <c r="AWP23" s="772"/>
      <c r="AWQ23" s="772"/>
      <c r="AWR23" s="772"/>
      <c r="AWS23" s="772"/>
      <c r="AWT23" s="772"/>
      <c r="AWU23" s="772"/>
      <c r="AWV23" s="772"/>
      <c r="AWW23" s="772"/>
      <c r="AWX23" s="772"/>
      <c r="AWY23" s="772"/>
      <c r="AWZ23" s="772"/>
      <c r="AXA23" s="772"/>
      <c r="AXB23" s="772"/>
      <c r="AXC23" s="772"/>
      <c r="AXD23" s="772"/>
      <c r="AXE23" s="772"/>
      <c r="AXF23" s="772"/>
      <c r="AXG23" s="772"/>
      <c r="AXH23" s="772"/>
      <c r="AXI23" s="772"/>
      <c r="AXJ23" s="772"/>
      <c r="AXK23" s="772"/>
      <c r="AXL23" s="772"/>
      <c r="AXM23" s="772"/>
      <c r="AXN23" s="772"/>
      <c r="AXO23" s="772"/>
      <c r="AXP23" s="772"/>
      <c r="AXQ23" s="772"/>
      <c r="AXR23" s="772"/>
      <c r="AXS23" s="772"/>
      <c r="AXT23" s="772"/>
      <c r="AXU23" s="772"/>
      <c r="AXV23" s="772"/>
      <c r="AXW23" s="772"/>
      <c r="AXX23" s="772"/>
      <c r="AXY23" s="772"/>
      <c r="AXZ23" s="772"/>
      <c r="AYA23" s="772"/>
      <c r="AYB23" s="772"/>
      <c r="AYC23" s="772"/>
      <c r="AYD23" s="772"/>
      <c r="AYE23" s="772"/>
      <c r="AYF23" s="772"/>
      <c r="AYG23" s="772"/>
      <c r="AYH23" s="772"/>
      <c r="AYI23" s="772"/>
      <c r="AYJ23" s="772"/>
      <c r="AYK23" s="772"/>
      <c r="AYL23" s="772"/>
      <c r="AYM23" s="772"/>
      <c r="AYN23" s="772"/>
      <c r="AYO23" s="772"/>
      <c r="AYP23" s="772"/>
      <c r="AYQ23" s="772"/>
      <c r="AYR23" s="772"/>
      <c r="AYS23" s="772"/>
      <c r="AYT23" s="772"/>
      <c r="AYU23" s="772"/>
      <c r="AYV23" s="772"/>
      <c r="AYW23" s="772"/>
      <c r="AYX23" s="772"/>
      <c r="AYY23" s="772"/>
      <c r="AYZ23" s="772"/>
      <c r="AZA23" s="772"/>
      <c r="AZB23" s="772"/>
      <c r="AZC23" s="772"/>
      <c r="AZD23" s="772"/>
      <c r="AZE23" s="772"/>
      <c r="AZF23" s="772"/>
      <c r="AZG23" s="772"/>
      <c r="AZH23" s="772"/>
      <c r="AZI23" s="772"/>
      <c r="AZJ23" s="772"/>
      <c r="AZK23" s="772"/>
      <c r="AZL23" s="772"/>
      <c r="AZM23" s="772"/>
      <c r="AZN23" s="772"/>
      <c r="AZO23" s="772"/>
      <c r="AZP23" s="772"/>
      <c r="AZQ23" s="772"/>
      <c r="AZR23" s="772"/>
      <c r="AZS23" s="772"/>
      <c r="AZT23" s="772"/>
      <c r="AZU23" s="772"/>
      <c r="AZV23" s="772"/>
      <c r="AZW23" s="772"/>
      <c r="AZX23" s="772"/>
      <c r="AZY23" s="772"/>
      <c r="AZZ23" s="772"/>
      <c r="BAA23" s="772"/>
      <c r="BAB23" s="772"/>
      <c r="BAC23" s="772"/>
      <c r="BAD23" s="772"/>
      <c r="BAE23" s="772"/>
      <c r="BAF23" s="772"/>
      <c r="BAG23" s="772"/>
      <c r="BAH23" s="772"/>
      <c r="BAI23" s="772"/>
      <c r="BAJ23" s="772"/>
      <c r="BAK23" s="772"/>
      <c r="BAL23" s="772"/>
      <c r="BAM23" s="772"/>
      <c r="BAN23" s="772"/>
      <c r="BAO23" s="772"/>
      <c r="BAP23" s="772"/>
      <c r="BAQ23" s="772"/>
      <c r="BAR23" s="772"/>
      <c r="BAS23" s="772"/>
      <c r="BAT23" s="772"/>
      <c r="BAU23" s="772"/>
      <c r="BAV23" s="772"/>
      <c r="BAW23" s="772"/>
      <c r="BAX23" s="772"/>
      <c r="BAY23" s="772"/>
      <c r="BAZ23" s="772"/>
      <c r="BBA23" s="772"/>
      <c r="BBB23" s="772"/>
      <c r="BBC23" s="772"/>
      <c r="BBD23" s="772"/>
      <c r="BBE23" s="772"/>
      <c r="BBF23" s="772"/>
      <c r="BBG23" s="772"/>
      <c r="BBH23" s="772"/>
      <c r="BBI23" s="772"/>
      <c r="BBJ23" s="772"/>
      <c r="BBK23" s="772"/>
      <c r="BBL23" s="772"/>
      <c r="BBM23" s="772"/>
      <c r="BBN23" s="772"/>
      <c r="BBO23" s="772"/>
      <c r="BBP23" s="772"/>
      <c r="BBQ23" s="772"/>
      <c r="BBR23" s="772"/>
      <c r="BBS23" s="772"/>
      <c r="BBT23" s="772"/>
      <c r="BBU23" s="772"/>
      <c r="BBV23" s="772"/>
      <c r="BBW23" s="772"/>
      <c r="BBX23" s="772"/>
      <c r="BBY23" s="772"/>
      <c r="BBZ23" s="772"/>
      <c r="BCA23" s="772"/>
      <c r="BCB23" s="772"/>
      <c r="BCC23" s="772"/>
      <c r="BCD23" s="772"/>
      <c r="BCE23" s="772"/>
      <c r="BCF23" s="772"/>
      <c r="BCG23" s="772"/>
      <c r="BCH23" s="772"/>
      <c r="BCI23" s="772"/>
      <c r="BCJ23" s="772"/>
      <c r="BCK23" s="772"/>
      <c r="BCL23" s="772"/>
      <c r="BCM23" s="772"/>
      <c r="BCN23" s="772"/>
      <c r="BCO23" s="772"/>
      <c r="BCP23" s="772"/>
      <c r="BCQ23" s="772"/>
      <c r="BCR23" s="772"/>
      <c r="BCS23" s="772"/>
      <c r="BCT23" s="772"/>
      <c r="BCU23" s="772"/>
      <c r="BCV23" s="772"/>
      <c r="BCW23" s="772"/>
      <c r="BCX23" s="772"/>
      <c r="BCY23" s="772"/>
      <c r="BCZ23" s="772"/>
      <c r="BDA23" s="772"/>
      <c r="BDB23" s="772"/>
      <c r="BDC23" s="772"/>
      <c r="BDD23" s="772"/>
      <c r="BDE23" s="772"/>
      <c r="BDF23" s="772"/>
      <c r="BDG23" s="772"/>
      <c r="BDH23" s="772"/>
      <c r="BDI23" s="772"/>
      <c r="BDJ23" s="772"/>
      <c r="BDK23" s="772"/>
      <c r="BDL23" s="772"/>
      <c r="BDM23" s="772"/>
      <c r="BDN23" s="772"/>
      <c r="BDO23" s="772"/>
      <c r="BDP23" s="772"/>
      <c r="BDQ23" s="772"/>
      <c r="BDR23" s="772"/>
      <c r="BDS23" s="772"/>
      <c r="BDT23" s="772"/>
      <c r="BDU23" s="772"/>
      <c r="BDV23" s="772"/>
      <c r="BDW23" s="772"/>
      <c r="BDX23" s="772"/>
      <c r="BDY23" s="772"/>
      <c r="BDZ23" s="772"/>
      <c r="BEA23" s="772"/>
      <c r="BEB23" s="772"/>
      <c r="BEC23" s="772"/>
      <c r="BED23" s="772"/>
      <c r="BEE23" s="772"/>
      <c r="BEF23" s="772"/>
      <c r="BEG23" s="772"/>
      <c r="BEH23" s="772"/>
      <c r="BEI23" s="772"/>
      <c r="BEJ23" s="772"/>
      <c r="BEK23" s="772"/>
      <c r="BEL23" s="772"/>
      <c r="BEM23" s="772"/>
      <c r="BEN23" s="772"/>
      <c r="BEO23" s="772"/>
      <c r="BEP23" s="772"/>
      <c r="BEQ23" s="772"/>
      <c r="BER23" s="772"/>
      <c r="BES23" s="772"/>
      <c r="BET23" s="772"/>
      <c r="BEU23" s="772"/>
      <c r="BEV23" s="772"/>
      <c r="BEW23" s="772"/>
      <c r="BEX23" s="772"/>
      <c r="BEY23" s="772"/>
      <c r="BEZ23" s="772"/>
      <c r="BFA23" s="772"/>
      <c r="BFB23" s="772"/>
      <c r="BFC23" s="772"/>
      <c r="BFD23" s="772"/>
      <c r="BFE23" s="772"/>
      <c r="BFF23" s="772"/>
      <c r="BFG23" s="772"/>
      <c r="BFH23" s="772"/>
      <c r="BFI23" s="772"/>
      <c r="BFJ23" s="772"/>
      <c r="BFK23" s="772"/>
      <c r="BFL23" s="772"/>
      <c r="BFM23" s="772"/>
      <c r="BFN23" s="772"/>
      <c r="BFO23" s="772"/>
      <c r="BFP23" s="772"/>
      <c r="BFQ23" s="772"/>
      <c r="BFR23" s="772"/>
      <c r="BFS23" s="772"/>
      <c r="BFT23" s="772"/>
      <c r="BFU23" s="772"/>
      <c r="BFV23" s="772"/>
      <c r="BFW23" s="772"/>
      <c r="BFX23" s="772"/>
      <c r="BFY23" s="772"/>
      <c r="BFZ23" s="772"/>
      <c r="BGA23" s="772"/>
      <c r="BGB23" s="772"/>
      <c r="BGC23" s="772"/>
      <c r="BGD23" s="772"/>
      <c r="BGE23" s="772"/>
      <c r="BGF23" s="772"/>
      <c r="BGG23" s="772"/>
      <c r="BGH23" s="772"/>
      <c r="BGI23" s="772"/>
      <c r="BGJ23" s="772"/>
      <c r="BGK23" s="772"/>
      <c r="BGL23" s="772"/>
      <c r="BGM23" s="772"/>
      <c r="BGN23" s="772"/>
      <c r="BGO23" s="772"/>
      <c r="BGP23" s="772"/>
      <c r="BGQ23" s="772"/>
      <c r="BGR23" s="772"/>
      <c r="BGS23" s="772"/>
      <c r="BGT23" s="772"/>
      <c r="BGU23" s="772"/>
      <c r="BGV23" s="772"/>
      <c r="BGW23" s="772"/>
      <c r="BGX23" s="772"/>
      <c r="BGY23" s="772"/>
      <c r="BGZ23" s="772"/>
      <c r="BHA23" s="772"/>
      <c r="BHB23" s="772"/>
      <c r="BHC23" s="772"/>
      <c r="BHD23" s="772"/>
      <c r="BHE23" s="772"/>
      <c r="BHF23" s="772"/>
      <c r="BHG23" s="772"/>
      <c r="BHH23" s="772"/>
      <c r="BHI23" s="772"/>
      <c r="BHJ23" s="772"/>
      <c r="BHK23" s="772"/>
      <c r="BHL23" s="772"/>
      <c r="BHM23" s="772"/>
      <c r="BHN23" s="772"/>
      <c r="BHO23" s="772"/>
      <c r="BHP23" s="772"/>
      <c r="BHQ23" s="772"/>
      <c r="BHR23" s="772"/>
      <c r="BHS23" s="772"/>
      <c r="BHT23" s="772"/>
      <c r="BHU23" s="772"/>
      <c r="BHV23" s="772"/>
      <c r="BHW23" s="772"/>
      <c r="BHX23" s="772"/>
      <c r="BHY23" s="772"/>
      <c r="BHZ23" s="772"/>
      <c r="BIA23" s="772"/>
      <c r="BIB23" s="772"/>
      <c r="BIC23" s="772"/>
      <c r="BID23" s="772"/>
      <c r="BIE23" s="772"/>
      <c r="BIF23" s="772"/>
      <c r="BIG23" s="772"/>
      <c r="BIH23" s="772"/>
      <c r="BII23" s="772"/>
      <c r="BIJ23" s="772"/>
      <c r="BIK23" s="772"/>
      <c r="BIL23" s="772"/>
      <c r="BIM23" s="772"/>
      <c r="BIN23" s="772"/>
      <c r="BIO23" s="772"/>
      <c r="BIP23" s="772"/>
      <c r="BIQ23" s="772"/>
      <c r="BIR23" s="772"/>
      <c r="BIS23" s="772"/>
      <c r="BIT23" s="772"/>
      <c r="BIU23" s="772"/>
      <c r="BIV23" s="772"/>
      <c r="BIW23" s="772"/>
      <c r="BIX23" s="772"/>
      <c r="BIY23" s="772"/>
      <c r="BIZ23" s="772"/>
      <c r="BJA23" s="772"/>
      <c r="BJB23" s="772"/>
      <c r="BJC23" s="772"/>
      <c r="BJD23" s="772"/>
      <c r="BJE23" s="772"/>
      <c r="BJF23" s="772"/>
      <c r="BJG23" s="772"/>
      <c r="BJH23" s="772"/>
      <c r="BJI23" s="772"/>
      <c r="BJJ23" s="772"/>
      <c r="BJK23" s="772"/>
      <c r="BJL23" s="772"/>
      <c r="BJM23" s="772"/>
      <c r="BJN23" s="772"/>
      <c r="BJO23" s="772"/>
      <c r="BJP23" s="772"/>
      <c r="BJQ23" s="772"/>
      <c r="BJR23" s="772"/>
      <c r="BJS23" s="772"/>
      <c r="BJT23" s="772"/>
      <c r="BJU23" s="772"/>
      <c r="BJV23" s="772"/>
      <c r="BJW23" s="772"/>
      <c r="BJX23" s="772"/>
      <c r="BJY23" s="772"/>
      <c r="BJZ23" s="772"/>
      <c r="BKA23" s="772"/>
      <c r="BKB23" s="772"/>
      <c r="BKC23" s="772"/>
      <c r="BKD23" s="772"/>
      <c r="BKE23" s="772"/>
      <c r="BKF23" s="772"/>
      <c r="BKG23" s="772"/>
      <c r="BKH23" s="772"/>
      <c r="BKI23" s="772"/>
      <c r="BKJ23" s="772"/>
      <c r="BKK23" s="772"/>
      <c r="BKL23" s="772"/>
      <c r="BKM23" s="772"/>
      <c r="BKN23" s="772"/>
      <c r="BKO23" s="772"/>
      <c r="BKP23" s="772"/>
      <c r="BKQ23" s="772"/>
      <c r="BKR23" s="772"/>
      <c r="BKS23" s="772"/>
      <c r="BKT23" s="772"/>
      <c r="BKU23" s="772"/>
      <c r="BKV23" s="772"/>
      <c r="BKW23" s="772"/>
      <c r="BKX23" s="772"/>
      <c r="BKY23" s="772"/>
      <c r="BKZ23" s="772"/>
      <c r="BLA23" s="772"/>
      <c r="BLB23" s="772"/>
      <c r="BLC23" s="772"/>
      <c r="BLD23" s="772"/>
      <c r="BLE23" s="772"/>
      <c r="BLF23" s="772"/>
      <c r="BLG23" s="772"/>
      <c r="BLH23" s="772"/>
      <c r="BLI23" s="772"/>
      <c r="BLJ23" s="772"/>
      <c r="BLK23" s="772"/>
      <c r="BLL23" s="772"/>
      <c r="BLM23" s="772"/>
      <c r="BLN23" s="772"/>
      <c r="BLO23" s="772"/>
      <c r="BLP23" s="772"/>
      <c r="BLQ23" s="772"/>
      <c r="BLR23" s="772"/>
      <c r="BLS23" s="772"/>
      <c r="BLT23" s="772"/>
      <c r="BLU23" s="772"/>
      <c r="BLV23" s="772"/>
      <c r="BLW23" s="772"/>
      <c r="BLX23" s="772"/>
      <c r="BLY23" s="772"/>
      <c r="BLZ23" s="772"/>
      <c r="BMA23" s="772"/>
      <c r="BMB23" s="772"/>
      <c r="BMC23" s="772"/>
      <c r="BMD23" s="772"/>
      <c r="BME23" s="772"/>
      <c r="BMF23" s="772"/>
      <c r="BMG23" s="772"/>
      <c r="BMH23" s="772"/>
      <c r="BMI23" s="772"/>
      <c r="BMJ23" s="772"/>
      <c r="BMK23" s="772"/>
      <c r="BML23" s="772"/>
      <c r="BMM23" s="772"/>
      <c r="BMN23" s="772"/>
      <c r="BMO23" s="772"/>
      <c r="BMP23" s="772"/>
      <c r="BMQ23" s="772"/>
      <c r="BMR23" s="772"/>
      <c r="BMS23" s="772"/>
      <c r="BMT23" s="772"/>
      <c r="BMU23" s="772"/>
      <c r="BMV23" s="772"/>
      <c r="BMW23" s="772"/>
      <c r="BMX23" s="772"/>
      <c r="BMY23" s="772"/>
      <c r="BMZ23" s="772"/>
      <c r="BNA23" s="772"/>
      <c r="BNB23" s="772"/>
      <c r="BNC23" s="772"/>
      <c r="BND23" s="772"/>
      <c r="BNE23" s="772"/>
      <c r="BNF23" s="772"/>
      <c r="BNG23" s="772"/>
      <c r="BNH23" s="772"/>
      <c r="BNI23" s="772"/>
      <c r="BNJ23" s="772"/>
      <c r="BNK23" s="772"/>
      <c r="BNL23" s="772"/>
      <c r="BNM23" s="772"/>
      <c r="BNN23" s="772"/>
      <c r="BNO23" s="772"/>
      <c r="BNP23" s="772"/>
      <c r="BNQ23" s="772"/>
      <c r="BNR23" s="772"/>
      <c r="BNS23" s="772"/>
      <c r="BNT23" s="772"/>
      <c r="BNU23" s="772"/>
      <c r="BNV23" s="772"/>
      <c r="BNW23" s="772"/>
      <c r="BNX23" s="772"/>
      <c r="BNY23" s="772"/>
      <c r="BNZ23" s="772"/>
      <c r="BOA23" s="772"/>
      <c r="BOB23" s="772"/>
      <c r="BOC23" s="772"/>
      <c r="BOD23" s="772"/>
      <c r="BOE23" s="772"/>
      <c r="BOF23" s="772"/>
      <c r="BOG23" s="772"/>
      <c r="BOH23" s="772"/>
      <c r="BOI23" s="772"/>
      <c r="BOJ23" s="772"/>
      <c r="BOK23" s="772"/>
      <c r="BOL23" s="772"/>
      <c r="BOM23" s="772"/>
      <c r="BON23" s="772"/>
      <c r="BOO23" s="772"/>
      <c r="BOP23" s="772"/>
      <c r="BOQ23" s="772"/>
      <c r="BOR23" s="772"/>
      <c r="BOS23" s="772"/>
      <c r="BOT23" s="772"/>
      <c r="BOU23" s="772"/>
      <c r="BOV23" s="772"/>
      <c r="BOW23" s="772"/>
      <c r="BOX23" s="772"/>
      <c r="BOY23" s="772"/>
      <c r="BOZ23" s="772"/>
      <c r="BPA23" s="772"/>
      <c r="BPB23" s="772"/>
      <c r="BPC23" s="772"/>
      <c r="BPD23" s="772"/>
      <c r="BPE23" s="772"/>
      <c r="BPF23" s="772"/>
      <c r="BPG23" s="772"/>
      <c r="BPH23" s="772"/>
      <c r="BPI23" s="772"/>
      <c r="BPJ23" s="772"/>
      <c r="BPK23" s="772"/>
      <c r="BPL23" s="772"/>
      <c r="BPM23" s="772"/>
      <c r="BPN23" s="772"/>
      <c r="BPO23" s="772"/>
      <c r="BPP23" s="772"/>
      <c r="BPQ23" s="772"/>
      <c r="BPR23" s="772"/>
      <c r="BPS23" s="772"/>
      <c r="BPT23" s="772"/>
      <c r="BPU23" s="772"/>
      <c r="BPV23" s="772"/>
      <c r="BPW23" s="772"/>
      <c r="BPX23" s="772"/>
      <c r="BPY23" s="772"/>
      <c r="BPZ23" s="772"/>
      <c r="BQA23" s="772"/>
      <c r="BQB23" s="772"/>
      <c r="BQC23" s="772"/>
      <c r="BQD23" s="772"/>
      <c r="BQE23" s="772"/>
      <c r="BQF23" s="772"/>
      <c r="BQG23" s="772"/>
      <c r="BQH23" s="772"/>
      <c r="BQI23" s="772"/>
      <c r="BQJ23" s="772"/>
      <c r="BQK23" s="772"/>
      <c r="BQL23" s="772"/>
      <c r="BQM23" s="772"/>
      <c r="BQN23" s="772"/>
      <c r="BQO23" s="772"/>
      <c r="BQP23" s="772"/>
      <c r="BQQ23" s="772"/>
      <c r="BQR23" s="772"/>
      <c r="BQS23" s="772"/>
      <c r="BQT23" s="772"/>
      <c r="BQU23" s="772"/>
      <c r="BQV23" s="772"/>
      <c r="BQW23" s="772"/>
      <c r="BQX23" s="772"/>
      <c r="BQY23" s="772"/>
      <c r="BQZ23" s="772"/>
      <c r="BRA23" s="772"/>
      <c r="BRB23" s="772"/>
      <c r="BRC23" s="772"/>
      <c r="BRD23" s="772"/>
      <c r="BRE23" s="772"/>
      <c r="BRF23" s="772"/>
      <c r="BRG23" s="772"/>
      <c r="BRH23" s="772"/>
      <c r="BRI23" s="772"/>
      <c r="BRJ23" s="772"/>
      <c r="BRK23" s="772"/>
      <c r="BRL23" s="772"/>
      <c r="BRM23" s="772"/>
      <c r="BRN23" s="772"/>
      <c r="BRO23" s="772"/>
      <c r="BRP23" s="772"/>
      <c r="BRQ23" s="772"/>
      <c r="BRR23" s="772"/>
      <c r="BRS23" s="772"/>
      <c r="BRT23" s="772"/>
      <c r="BRU23" s="772"/>
      <c r="BRV23" s="772"/>
      <c r="BRW23" s="772"/>
      <c r="BRX23" s="772"/>
      <c r="BRY23" s="772"/>
      <c r="BRZ23" s="772"/>
      <c r="BSA23" s="772"/>
      <c r="BSB23" s="772"/>
      <c r="BSC23" s="772"/>
      <c r="BSD23" s="772"/>
      <c r="BSE23" s="772"/>
      <c r="BSF23" s="772"/>
      <c r="BSG23" s="772"/>
      <c r="BSH23" s="772"/>
      <c r="BSI23" s="772"/>
      <c r="BSJ23" s="772"/>
      <c r="BSK23" s="772"/>
      <c r="BSL23" s="772"/>
      <c r="BSM23" s="772"/>
      <c r="BSN23" s="772"/>
      <c r="BSO23" s="772"/>
      <c r="BSP23" s="772"/>
      <c r="BSQ23" s="772"/>
      <c r="BSR23" s="772"/>
      <c r="BSS23" s="772"/>
      <c r="BST23" s="772"/>
      <c r="BSU23" s="772"/>
      <c r="BSV23" s="772"/>
      <c r="BSW23" s="772"/>
      <c r="BSX23" s="772"/>
      <c r="BSY23" s="772"/>
      <c r="BSZ23" s="772"/>
      <c r="BTA23" s="772"/>
      <c r="BTB23" s="772"/>
      <c r="BTC23" s="772"/>
      <c r="BTD23" s="772"/>
      <c r="BTE23" s="772"/>
      <c r="BTF23" s="772"/>
      <c r="BTG23" s="772"/>
      <c r="BTH23" s="772"/>
      <c r="BTI23" s="772"/>
      <c r="BTJ23" s="772"/>
      <c r="BTK23" s="772"/>
      <c r="BTL23" s="772"/>
      <c r="BTM23" s="772"/>
      <c r="BTN23" s="772"/>
      <c r="BTO23" s="772"/>
      <c r="BTP23" s="772"/>
      <c r="BTQ23" s="772"/>
      <c r="BTR23" s="772"/>
      <c r="BTS23" s="772"/>
      <c r="BTT23" s="772"/>
      <c r="BTU23" s="772"/>
      <c r="BTV23" s="772"/>
      <c r="BTW23" s="772"/>
      <c r="BTX23" s="772"/>
      <c r="BTY23" s="772"/>
      <c r="BTZ23" s="772"/>
      <c r="BUA23" s="772"/>
      <c r="BUB23" s="772"/>
      <c r="BUC23" s="772"/>
      <c r="BUD23" s="772"/>
      <c r="BUE23" s="772"/>
      <c r="BUF23" s="772"/>
      <c r="BUG23" s="772"/>
      <c r="BUH23" s="772"/>
      <c r="BUI23" s="772"/>
      <c r="BUJ23" s="772"/>
      <c r="BUK23" s="772"/>
      <c r="BUL23" s="772"/>
      <c r="BUM23" s="772"/>
      <c r="BUN23" s="772"/>
      <c r="BUO23" s="772"/>
      <c r="BUP23" s="772"/>
      <c r="BUQ23" s="772"/>
      <c r="BUR23" s="772"/>
      <c r="BUS23" s="772"/>
      <c r="BUT23" s="772"/>
      <c r="BUU23" s="772"/>
      <c r="BUV23" s="772"/>
      <c r="BUW23" s="772"/>
      <c r="BUX23" s="772"/>
      <c r="BUY23" s="772"/>
      <c r="BUZ23" s="772"/>
      <c r="BVA23" s="772"/>
      <c r="BVB23" s="772"/>
      <c r="BVC23" s="772"/>
      <c r="BVD23" s="772"/>
      <c r="BVE23" s="772"/>
      <c r="BVF23" s="772"/>
      <c r="BVG23" s="772"/>
      <c r="BVH23" s="772"/>
      <c r="BVI23" s="772"/>
      <c r="BVJ23" s="772"/>
      <c r="BVK23" s="772"/>
      <c r="BVL23" s="772"/>
      <c r="BVM23" s="772"/>
      <c r="BVN23" s="772"/>
      <c r="BVO23" s="772"/>
      <c r="BVP23" s="772"/>
      <c r="BVQ23" s="772"/>
      <c r="BVR23" s="772"/>
      <c r="BVS23" s="772"/>
      <c r="BVT23" s="772"/>
      <c r="BVU23" s="772"/>
      <c r="BVV23" s="772"/>
      <c r="BVW23" s="772"/>
      <c r="BVX23" s="772"/>
      <c r="BVY23" s="772"/>
      <c r="BVZ23" s="772"/>
      <c r="BWA23" s="772"/>
      <c r="BWB23" s="772"/>
      <c r="BWC23" s="772"/>
      <c r="BWD23" s="772"/>
      <c r="BWE23" s="772"/>
      <c r="BWF23" s="772"/>
      <c r="BWG23" s="772"/>
      <c r="BWH23" s="772"/>
      <c r="BWI23" s="772"/>
      <c r="BWJ23" s="772"/>
      <c r="BWK23" s="772"/>
      <c r="BWL23" s="772"/>
      <c r="BWM23" s="772"/>
      <c r="BWN23" s="772"/>
      <c r="BWO23" s="772"/>
      <c r="BWP23" s="772"/>
      <c r="BWQ23" s="772"/>
      <c r="BWR23" s="772"/>
      <c r="BWS23" s="772"/>
      <c r="BWT23" s="772"/>
      <c r="BWU23" s="772"/>
      <c r="BWV23" s="772"/>
      <c r="BWW23" s="772"/>
      <c r="BWX23" s="772"/>
      <c r="BWY23" s="772"/>
      <c r="BWZ23" s="772"/>
      <c r="BXA23" s="772"/>
      <c r="BXB23" s="772"/>
      <c r="BXC23" s="772"/>
      <c r="BXD23" s="772"/>
      <c r="BXE23" s="772"/>
      <c r="BXF23" s="772"/>
      <c r="BXG23" s="772"/>
      <c r="BXH23" s="772"/>
      <c r="BXI23" s="772"/>
      <c r="BXJ23" s="772"/>
      <c r="BXK23" s="772"/>
      <c r="BXL23" s="772"/>
      <c r="BXM23" s="772"/>
      <c r="BXN23" s="772"/>
      <c r="BXO23" s="772"/>
      <c r="BXP23" s="772"/>
      <c r="BXQ23" s="772"/>
      <c r="BXR23" s="772"/>
      <c r="BXS23" s="772"/>
      <c r="BXT23" s="772"/>
      <c r="BXU23" s="772"/>
      <c r="BXV23" s="772"/>
      <c r="BXW23" s="772"/>
      <c r="BXX23" s="772"/>
      <c r="BXY23" s="772"/>
      <c r="BXZ23" s="772"/>
      <c r="BYA23" s="772"/>
      <c r="BYB23" s="772"/>
      <c r="BYC23" s="772"/>
      <c r="BYD23" s="772"/>
      <c r="BYE23" s="772"/>
      <c r="BYF23" s="772"/>
      <c r="BYG23" s="772"/>
      <c r="BYH23" s="772"/>
      <c r="BYI23" s="772"/>
      <c r="BYJ23" s="772"/>
      <c r="BYK23" s="772"/>
      <c r="BYL23" s="772"/>
      <c r="BYM23" s="772"/>
      <c r="BYN23" s="772"/>
      <c r="BYO23" s="772"/>
      <c r="BYP23" s="772"/>
      <c r="BYQ23" s="772"/>
      <c r="BYR23" s="772"/>
      <c r="BYS23" s="772"/>
      <c r="BYT23" s="772"/>
      <c r="BYU23" s="772"/>
      <c r="BYV23" s="772"/>
      <c r="BYW23" s="772"/>
      <c r="BYX23" s="772"/>
      <c r="BYY23" s="772"/>
      <c r="BYZ23" s="772"/>
      <c r="BZA23" s="772"/>
      <c r="BZB23" s="772"/>
      <c r="BZC23" s="772"/>
      <c r="BZD23" s="772"/>
      <c r="BZE23" s="772"/>
      <c r="BZF23" s="772"/>
      <c r="BZG23" s="772"/>
      <c r="BZH23" s="772"/>
      <c r="BZI23" s="772"/>
      <c r="BZJ23" s="772"/>
      <c r="BZK23" s="772"/>
      <c r="BZL23" s="772"/>
      <c r="BZM23" s="772"/>
      <c r="BZN23" s="772"/>
      <c r="BZO23" s="772"/>
      <c r="BZP23" s="772"/>
      <c r="BZQ23" s="772"/>
      <c r="BZR23" s="772"/>
      <c r="BZS23" s="772"/>
      <c r="BZT23" s="772"/>
      <c r="BZU23" s="772"/>
      <c r="BZV23" s="772"/>
      <c r="BZW23" s="772"/>
      <c r="BZX23" s="772"/>
      <c r="BZY23" s="772"/>
      <c r="BZZ23" s="772"/>
      <c r="CAA23" s="772"/>
      <c r="CAB23" s="772"/>
      <c r="CAC23" s="772"/>
      <c r="CAD23" s="772"/>
      <c r="CAE23" s="772"/>
      <c r="CAF23" s="772"/>
      <c r="CAG23" s="772"/>
      <c r="CAH23" s="772"/>
      <c r="CAI23" s="772"/>
      <c r="CAJ23" s="772"/>
      <c r="CAK23" s="772"/>
      <c r="CAL23" s="772"/>
      <c r="CAM23" s="772"/>
      <c r="CAN23" s="772"/>
      <c r="CAO23" s="772"/>
      <c r="CAP23" s="772"/>
      <c r="CAQ23" s="772"/>
      <c r="CAR23" s="772"/>
      <c r="CAS23" s="772"/>
      <c r="CAT23" s="772"/>
      <c r="CAU23" s="772"/>
      <c r="CAV23" s="772"/>
      <c r="CAW23" s="772"/>
      <c r="CAX23" s="772"/>
      <c r="CAY23" s="772"/>
      <c r="CAZ23" s="772"/>
      <c r="CBA23" s="772"/>
      <c r="CBB23" s="772"/>
      <c r="CBC23" s="772"/>
      <c r="CBD23" s="772"/>
      <c r="CBE23" s="772"/>
      <c r="CBF23" s="772"/>
      <c r="CBG23" s="772"/>
      <c r="CBH23" s="772"/>
      <c r="CBI23" s="772"/>
      <c r="CBJ23" s="772"/>
      <c r="CBK23" s="772"/>
      <c r="CBL23" s="772"/>
      <c r="CBM23" s="772"/>
      <c r="CBN23" s="772"/>
      <c r="CBO23" s="772"/>
      <c r="CBP23" s="772"/>
      <c r="CBQ23" s="772"/>
      <c r="CBR23" s="772"/>
      <c r="CBS23" s="772"/>
      <c r="CBT23" s="772"/>
      <c r="CBU23" s="772"/>
      <c r="CBV23" s="772"/>
      <c r="CBW23" s="772"/>
      <c r="CBX23" s="772"/>
      <c r="CBY23" s="772"/>
      <c r="CBZ23" s="772"/>
      <c r="CCA23" s="772"/>
      <c r="CCB23" s="772"/>
      <c r="CCC23" s="772"/>
      <c r="CCD23" s="772"/>
      <c r="CCE23" s="772"/>
      <c r="CCF23" s="772"/>
      <c r="CCG23" s="772"/>
      <c r="CCH23" s="772"/>
      <c r="CCI23" s="772"/>
      <c r="CCJ23" s="772"/>
      <c r="CCK23" s="772"/>
      <c r="CCL23" s="772"/>
      <c r="CCM23" s="772"/>
      <c r="CCN23" s="772"/>
      <c r="CCO23" s="772"/>
      <c r="CCP23" s="772"/>
      <c r="CCQ23" s="772"/>
      <c r="CCR23" s="772"/>
      <c r="CCS23" s="772"/>
      <c r="CCT23" s="772"/>
      <c r="CCU23" s="772"/>
      <c r="CCV23" s="772"/>
      <c r="CCW23" s="772"/>
      <c r="CCX23" s="772"/>
      <c r="CCY23" s="772"/>
      <c r="CCZ23" s="772"/>
      <c r="CDA23" s="772"/>
      <c r="CDB23" s="772"/>
      <c r="CDC23" s="772"/>
      <c r="CDD23" s="772"/>
      <c r="CDE23" s="772"/>
      <c r="CDF23" s="772"/>
      <c r="CDG23" s="772"/>
      <c r="CDH23" s="772"/>
      <c r="CDI23" s="772"/>
      <c r="CDJ23" s="772"/>
      <c r="CDK23" s="772"/>
      <c r="CDL23" s="772"/>
      <c r="CDM23" s="772"/>
      <c r="CDN23" s="772"/>
      <c r="CDO23" s="772"/>
      <c r="CDP23" s="772"/>
      <c r="CDQ23" s="772"/>
      <c r="CDR23" s="772"/>
      <c r="CDS23" s="772"/>
      <c r="CDT23" s="772"/>
      <c r="CDU23" s="772"/>
      <c r="CDV23" s="772"/>
      <c r="CDW23" s="772"/>
      <c r="CDX23" s="772"/>
      <c r="CDY23" s="772"/>
      <c r="CDZ23" s="772"/>
      <c r="CEA23" s="772"/>
      <c r="CEB23" s="772"/>
      <c r="CEC23" s="772"/>
      <c r="CED23" s="772"/>
      <c r="CEE23" s="772"/>
      <c r="CEF23" s="772"/>
      <c r="CEG23" s="772"/>
      <c r="CEH23" s="772"/>
      <c r="CEI23" s="772"/>
      <c r="CEJ23" s="772"/>
      <c r="CEK23" s="772"/>
      <c r="CEL23" s="772"/>
      <c r="CEM23" s="772"/>
      <c r="CEN23" s="772"/>
      <c r="CEO23" s="772"/>
      <c r="CEP23" s="772"/>
      <c r="CEQ23" s="772"/>
      <c r="CER23" s="772"/>
      <c r="CES23" s="772"/>
      <c r="CET23" s="772"/>
      <c r="CEU23" s="772"/>
      <c r="CEV23" s="772"/>
      <c r="CEW23" s="772"/>
      <c r="CEX23" s="772"/>
      <c r="CEY23" s="772"/>
      <c r="CEZ23" s="772"/>
      <c r="CFA23" s="772"/>
      <c r="CFB23" s="772"/>
      <c r="CFC23" s="772"/>
      <c r="CFD23" s="772"/>
      <c r="CFE23" s="772"/>
      <c r="CFF23" s="772"/>
      <c r="CFG23" s="772"/>
      <c r="CFH23" s="772"/>
      <c r="CFI23" s="772"/>
      <c r="CFJ23" s="772"/>
      <c r="CFK23" s="772"/>
      <c r="CFL23" s="772"/>
      <c r="CFM23" s="772"/>
      <c r="CFN23" s="772"/>
      <c r="CFO23" s="772"/>
      <c r="CFP23" s="772"/>
      <c r="CFQ23" s="772"/>
      <c r="CFR23" s="772"/>
      <c r="CFS23" s="772"/>
      <c r="CFT23" s="772"/>
      <c r="CFU23" s="772"/>
      <c r="CFV23" s="772"/>
      <c r="CFW23" s="772"/>
      <c r="CFX23" s="772"/>
      <c r="CFY23" s="772"/>
      <c r="CFZ23" s="772"/>
      <c r="CGA23" s="772"/>
      <c r="CGB23" s="772"/>
      <c r="CGC23" s="772"/>
      <c r="CGD23" s="772"/>
      <c r="CGE23" s="772"/>
      <c r="CGF23" s="772"/>
      <c r="CGG23" s="772"/>
      <c r="CGH23" s="772"/>
      <c r="CGI23" s="772"/>
      <c r="CGJ23" s="772"/>
      <c r="CGK23" s="772"/>
      <c r="CGL23" s="772"/>
      <c r="CGM23" s="772"/>
      <c r="CGN23" s="772"/>
      <c r="CGO23" s="772"/>
      <c r="CGP23" s="772"/>
      <c r="CGQ23" s="772"/>
      <c r="CGR23" s="772"/>
      <c r="CGS23" s="772"/>
      <c r="CGT23" s="772"/>
      <c r="CGU23" s="772"/>
      <c r="CGV23" s="772"/>
      <c r="CGW23" s="772"/>
      <c r="CGX23" s="772"/>
      <c r="CGY23" s="772"/>
      <c r="CGZ23" s="772"/>
      <c r="CHA23" s="772"/>
      <c r="CHB23" s="772"/>
      <c r="CHC23" s="772"/>
      <c r="CHD23" s="772"/>
      <c r="CHE23" s="772"/>
      <c r="CHF23" s="772"/>
      <c r="CHG23" s="772"/>
      <c r="CHH23" s="772"/>
      <c r="CHI23" s="772"/>
      <c r="CHJ23" s="772"/>
      <c r="CHK23" s="772"/>
      <c r="CHL23" s="772"/>
      <c r="CHM23" s="772"/>
      <c r="CHN23" s="772"/>
      <c r="CHO23" s="772"/>
      <c r="CHP23" s="772"/>
      <c r="CHQ23" s="772"/>
      <c r="CHR23" s="772"/>
      <c r="CHS23" s="772"/>
      <c r="CHT23" s="772"/>
      <c r="CHU23" s="772"/>
      <c r="CHV23" s="772"/>
      <c r="CHW23" s="772"/>
      <c r="CHX23" s="772"/>
      <c r="CHY23" s="772"/>
      <c r="CHZ23" s="772"/>
      <c r="CIA23" s="772"/>
      <c r="CIB23" s="772"/>
      <c r="CIC23" s="772"/>
      <c r="CID23" s="772"/>
      <c r="CIE23" s="772"/>
      <c r="CIF23" s="772"/>
      <c r="CIG23" s="772"/>
      <c r="CIH23" s="772"/>
      <c r="CII23" s="772"/>
      <c r="CIJ23" s="772"/>
      <c r="CIK23" s="772"/>
      <c r="CIL23" s="772"/>
      <c r="CIM23" s="772"/>
      <c r="CIN23" s="772"/>
      <c r="CIO23" s="772"/>
      <c r="CIP23" s="772"/>
      <c r="CIQ23" s="772"/>
      <c r="CIR23" s="772"/>
      <c r="CIS23" s="772"/>
      <c r="CIT23" s="772"/>
      <c r="CIU23" s="772"/>
      <c r="CIV23" s="772"/>
      <c r="CIW23" s="772"/>
      <c r="CIX23" s="772"/>
      <c r="CIY23" s="772"/>
      <c r="CIZ23" s="772"/>
      <c r="CJA23" s="772"/>
      <c r="CJB23" s="772"/>
      <c r="CJC23" s="772"/>
      <c r="CJD23" s="772"/>
      <c r="CJE23" s="772"/>
      <c r="CJF23" s="772"/>
      <c r="CJG23" s="772"/>
      <c r="CJH23" s="772"/>
      <c r="CJI23" s="772"/>
      <c r="CJJ23" s="772"/>
      <c r="CJK23" s="772"/>
      <c r="CJL23" s="772"/>
      <c r="CJM23" s="772"/>
      <c r="CJN23" s="772"/>
      <c r="CJO23" s="772"/>
      <c r="CJP23" s="772"/>
      <c r="CJQ23" s="772"/>
      <c r="CJR23" s="772"/>
      <c r="CJS23" s="772"/>
      <c r="CJT23" s="772"/>
      <c r="CJU23" s="772"/>
      <c r="CJV23" s="772"/>
      <c r="CJW23" s="772"/>
      <c r="CJX23" s="772"/>
      <c r="CJY23" s="772"/>
      <c r="CJZ23" s="772"/>
      <c r="CKA23" s="772"/>
      <c r="CKB23" s="772"/>
      <c r="CKC23" s="772"/>
      <c r="CKD23" s="772"/>
      <c r="CKE23" s="772"/>
      <c r="CKF23" s="772"/>
      <c r="CKG23" s="772"/>
      <c r="CKH23" s="772"/>
      <c r="CKI23" s="772"/>
      <c r="CKJ23" s="772"/>
      <c r="CKK23" s="772"/>
      <c r="CKL23" s="772"/>
      <c r="CKM23" s="772"/>
      <c r="CKN23" s="772"/>
      <c r="CKO23" s="772"/>
      <c r="CKP23" s="772"/>
      <c r="CKQ23" s="772"/>
      <c r="CKR23" s="772"/>
      <c r="CKS23" s="772"/>
      <c r="CKT23" s="772"/>
      <c r="CKU23" s="772"/>
      <c r="CKV23" s="772"/>
      <c r="CKW23" s="772"/>
      <c r="CKX23" s="772"/>
      <c r="CKY23" s="772"/>
      <c r="CKZ23" s="772"/>
      <c r="CLA23" s="772"/>
      <c r="CLB23" s="772"/>
      <c r="CLC23" s="772"/>
      <c r="CLD23" s="772"/>
      <c r="CLE23" s="772"/>
      <c r="CLF23" s="772"/>
      <c r="CLG23" s="772"/>
      <c r="CLH23" s="772"/>
      <c r="CLI23" s="772"/>
      <c r="CLJ23" s="772"/>
      <c r="CLK23" s="772"/>
      <c r="CLL23" s="772"/>
      <c r="CLM23" s="772"/>
      <c r="CLN23" s="772"/>
      <c r="CLO23" s="772"/>
      <c r="CLP23" s="772"/>
      <c r="CLQ23" s="772"/>
      <c r="CLR23" s="772"/>
      <c r="CLS23" s="772"/>
      <c r="CLT23" s="772"/>
      <c r="CLU23" s="772"/>
      <c r="CLV23" s="772"/>
      <c r="CLW23" s="772"/>
      <c r="CLX23" s="772"/>
      <c r="CLY23" s="772"/>
      <c r="CLZ23" s="772"/>
      <c r="CMA23" s="772"/>
      <c r="CMB23" s="772"/>
      <c r="CMC23" s="772"/>
      <c r="CMD23" s="772"/>
      <c r="CME23" s="772"/>
      <c r="CMF23" s="772"/>
      <c r="CMG23" s="772"/>
      <c r="CMH23" s="772"/>
      <c r="CMI23" s="772"/>
      <c r="CMJ23" s="772"/>
      <c r="CMK23" s="772"/>
      <c r="CML23" s="772"/>
      <c r="CMM23" s="772"/>
      <c r="CMN23" s="772"/>
      <c r="CMO23" s="772"/>
      <c r="CMP23" s="772"/>
      <c r="CMQ23" s="772"/>
      <c r="CMR23" s="772"/>
      <c r="CMS23" s="772"/>
      <c r="CMT23" s="772"/>
      <c r="CMU23" s="772"/>
      <c r="CMV23" s="772"/>
      <c r="CMW23" s="772"/>
      <c r="CMX23" s="772"/>
      <c r="CMY23" s="772"/>
      <c r="CMZ23" s="772"/>
      <c r="CNA23" s="772"/>
      <c r="CNB23" s="772"/>
      <c r="CNC23" s="772"/>
      <c r="CND23" s="772"/>
      <c r="CNE23" s="772"/>
      <c r="CNF23" s="772"/>
      <c r="CNG23" s="772"/>
      <c r="CNH23" s="772"/>
      <c r="CNI23" s="772"/>
      <c r="CNJ23" s="772"/>
      <c r="CNK23" s="772"/>
      <c r="CNL23" s="772"/>
      <c r="CNM23" s="772"/>
      <c r="CNN23" s="772"/>
      <c r="CNO23" s="772"/>
      <c r="CNP23" s="772"/>
      <c r="CNQ23" s="772"/>
      <c r="CNR23" s="772"/>
      <c r="CNS23" s="772"/>
      <c r="CNT23" s="772"/>
      <c r="CNU23" s="772"/>
      <c r="CNV23" s="772"/>
      <c r="CNW23" s="772"/>
      <c r="CNX23" s="772"/>
      <c r="CNY23" s="772"/>
      <c r="CNZ23" s="772"/>
      <c r="COA23" s="772"/>
      <c r="COB23" s="772"/>
      <c r="COC23" s="772"/>
      <c r="COD23" s="772"/>
      <c r="COE23" s="772"/>
      <c r="COF23" s="772"/>
      <c r="COG23" s="772"/>
      <c r="COH23" s="772"/>
      <c r="COI23" s="772"/>
      <c r="COJ23" s="772"/>
      <c r="COK23" s="772"/>
      <c r="COL23" s="772"/>
      <c r="COM23" s="772"/>
      <c r="CON23" s="772"/>
      <c r="COO23" s="772"/>
      <c r="COP23" s="772"/>
      <c r="COQ23" s="772"/>
      <c r="COR23" s="772"/>
      <c r="COS23" s="772"/>
      <c r="COT23" s="772"/>
      <c r="COU23" s="772"/>
      <c r="COV23" s="772"/>
      <c r="COW23" s="772"/>
      <c r="COX23" s="772"/>
      <c r="COY23" s="772"/>
      <c r="COZ23" s="772"/>
      <c r="CPA23" s="772"/>
      <c r="CPB23" s="772"/>
      <c r="CPC23" s="772"/>
      <c r="CPD23" s="772"/>
      <c r="CPE23" s="772"/>
      <c r="CPF23" s="772"/>
      <c r="CPG23" s="772"/>
      <c r="CPH23" s="772"/>
      <c r="CPI23" s="772"/>
      <c r="CPJ23" s="772"/>
      <c r="CPK23" s="772"/>
      <c r="CPL23" s="772"/>
      <c r="CPM23" s="772"/>
      <c r="CPN23" s="772"/>
      <c r="CPO23" s="772"/>
      <c r="CPP23" s="772"/>
      <c r="CPQ23" s="772"/>
      <c r="CPR23" s="772"/>
      <c r="CPS23" s="772"/>
      <c r="CPT23" s="772"/>
      <c r="CPU23" s="772"/>
      <c r="CPV23" s="772"/>
      <c r="CPW23" s="772"/>
      <c r="CPX23" s="772"/>
      <c r="CPY23" s="772"/>
      <c r="CPZ23" s="772"/>
      <c r="CQA23" s="772"/>
      <c r="CQB23" s="772"/>
      <c r="CQC23" s="772"/>
      <c r="CQD23" s="772"/>
      <c r="CQE23" s="772"/>
      <c r="CQF23" s="772"/>
      <c r="CQG23" s="772"/>
      <c r="CQH23" s="772"/>
      <c r="CQI23" s="772"/>
      <c r="CQJ23" s="772"/>
      <c r="CQK23" s="772"/>
      <c r="CQL23" s="772"/>
      <c r="CQM23" s="772"/>
      <c r="CQN23" s="772"/>
      <c r="CQO23" s="772"/>
      <c r="CQP23" s="772"/>
      <c r="CQQ23" s="772"/>
      <c r="CQR23" s="772"/>
      <c r="CQS23" s="772"/>
      <c r="CQT23" s="772"/>
      <c r="CQU23" s="772"/>
      <c r="CQV23" s="772"/>
      <c r="CQW23" s="772"/>
      <c r="CQX23" s="772"/>
      <c r="CQY23" s="772"/>
      <c r="CQZ23" s="772"/>
      <c r="CRA23" s="772"/>
      <c r="CRB23" s="772"/>
      <c r="CRC23" s="772"/>
      <c r="CRD23" s="772"/>
      <c r="CRE23" s="772"/>
      <c r="CRF23" s="772"/>
      <c r="CRG23" s="772"/>
      <c r="CRH23" s="772"/>
      <c r="CRI23" s="772"/>
      <c r="CRJ23" s="772"/>
      <c r="CRK23" s="772"/>
      <c r="CRL23" s="772"/>
      <c r="CRM23" s="772"/>
      <c r="CRN23" s="772"/>
      <c r="CRO23" s="772"/>
      <c r="CRP23" s="772"/>
      <c r="CRQ23" s="772"/>
      <c r="CRR23" s="772"/>
      <c r="CRS23" s="772"/>
      <c r="CRT23" s="772"/>
      <c r="CRU23" s="772"/>
      <c r="CRV23" s="772"/>
      <c r="CRW23" s="772"/>
      <c r="CRX23" s="772"/>
      <c r="CRY23" s="772"/>
      <c r="CRZ23" s="772"/>
      <c r="CSA23" s="772"/>
      <c r="CSB23" s="772"/>
      <c r="CSC23" s="772"/>
      <c r="CSD23" s="772"/>
      <c r="CSE23" s="772"/>
      <c r="CSF23" s="772"/>
      <c r="CSG23" s="772"/>
      <c r="CSH23" s="772"/>
      <c r="CSI23" s="772"/>
      <c r="CSJ23" s="772"/>
      <c r="CSK23" s="772"/>
      <c r="CSL23" s="772"/>
      <c r="CSM23" s="772"/>
      <c r="CSN23" s="772"/>
      <c r="CSO23" s="772"/>
      <c r="CSP23" s="772"/>
      <c r="CSQ23" s="772"/>
      <c r="CSR23" s="772"/>
      <c r="CSS23" s="772"/>
      <c r="CST23" s="772"/>
      <c r="CSU23" s="772"/>
      <c r="CSV23" s="772"/>
      <c r="CSW23" s="772"/>
      <c r="CSX23" s="772"/>
      <c r="CSY23" s="772"/>
      <c r="CSZ23" s="772"/>
      <c r="CTA23" s="772"/>
      <c r="CTB23" s="772"/>
      <c r="CTC23" s="772"/>
      <c r="CTD23" s="772"/>
      <c r="CTE23" s="772"/>
      <c r="CTF23" s="772"/>
      <c r="CTG23" s="772"/>
      <c r="CTH23" s="772"/>
      <c r="CTI23" s="772"/>
      <c r="CTJ23" s="772"/>
      <c r="CTK23" s="772"/>
      <c r="CTL23" s="772"/>
      <c r="CTM23" s="772"/>
      <c r="CTN23" s="772"/>
      <c r="CTO23" s="772"/>
      <c r="CTP23" s="772"/>
      <c r="CTQ23" s="772"/>
      <c r="CTR23" s="772"/>
      <c r="CTS23" s="772"/>
      <c r="CTT23" s="772"/>
      <c r="CTU23" s="772"/>
      <c r="CTV23" s="772"/>
      <c r="CTW23" s="772"/>
      <c r="CTX23" s="772"/>
      <c r="CTY23" s="772"/>
      <c r="CTZ23" s="772"/>
      <c r="CUA23" s="772"/>
      <c r="CUB23" s="772"/>
      <c r="CUC23" s="772"/>
      <c r="CUD23" s="772"/>
      <c r="CUE23" s="772"/>
      <c r="CUF23" s="772"/>
      <c r="CUG23" s="772"/>
      <c r="CUH23" s="772"/>
      <c r="CUI23" s="772"/>
      <c r="CUJ23" s="772"/>
      <c r="CUK23" s="772"/>
      <c r="CUL23" s="772"/>
      <c r="CUM23" s="772"/>
      <c r="CUN23" s="772"/>
      <c r="CUO23" s="772"/>
      <c r="CUP23" s="772"/>
      <c r="CUQ23" s="772"/>
      <c r="CUR23" s="772"/>
      <c r="CUS23" s="772"/>
      <c r="CUT23" s="772"/>
      <c r="CUU23" s="772"/>
      <c r="CUV23" s="772"/>
      <c r="CUW23" s="772"/>
      <c r="CUX23" s="772"/>
      <c r="CUY23" s="772"/>
      <c r="CUZ23" s="772"/>
      <c r="CVA23" s="772"/>
      <c r="CVB23" s="772"/>
      <c r="CVC23" s="772"/>
      <c r="CVD23" s="772"/>
      <c r="CVE23" s="772"/>
      <c r="CVF23" s="772"/>
      <c r="CVG23" s="772"/>
      <c r="CVH23" s="772"/>
      <c r="CVI23" s="772"/>
      <c r="CVJ23" s="772"/>
      <c r="CVK23" s="772"/>
      <c r="CVL23" s="772"/>
      <c r="CVM23" s="772"/>
      <c r="CVN23" s="772"/>
      <c r="CVO23" s="772"/>
      <c r="CVP23" s="772"/>
      <c r="CVQ23" s="772"/>
      <c r="CVR23" s="772"/>
      <c r="CVS23" s="772"/>
      <c r="CVT23" s="772"/>
      <c r="CVU23" s="772"/>
      <c r="CVV23" s="772"/>
      <c r="CVW23" s="772"/>
      <c r="CVX23" s="772"/>
      <c r="CVY23" s="772"/>
      <c r="CVZ23" s="772"/>
      <c r="CWA23" s="772"/>
      <c r="CWB23" s="772"/>
      <c r="CWC23" s="772"/>
      <c r="CWD23" s="772"/>
      <c r="CWE23" s="772"/>
      <c r="CWF23" s="772"/>
      <c r="CWG23" s="772"/>
      <c r="CWH23" s="772"/>
      <c r="CWI23" s="772"/>
      <c r="CWJ23" s="772"/>
      <c r="CWK23" s="772"/>
      <c r="CWL23" s="772"/>
      <c r="CWM23" s="772"/>
      <c r="CWN23" s="772"/>
      <c r="CWO23" s="772"/>
      <c r="CWP23" s="772"/>
      <c r="CWQ23" s="772"/>
      <c r="CWR23" s="772"/>
      <c r="CWS23" s="772"/>
      <c r="CWT23" s="772"/>
      <c r="CWU23" s="772"/>
      <c r="CWV23" s="772"/>
      <c r="CWW23" s="772"/>
      <c r="CWX23" s="772"/>
      <c r="CWY23" s="772"/>
      <c r="CWZ23" s="772"/>
      <c r="CXA23" s="772"/>
      <c r="CXB23" s="772"/>
      <c r="CXC23" s="772"/>
      <c r="CXD23" s="772"/>
      <c r="CXE23" s="772"/>
      <c r="CXF23" s="772"/>
      <c r="CXG23" s="772"/>
      <c r="CXH23" s="772"/>
      <c r="CXI23" s="772"/>
      <c r="CXJ23" s="772"/>
      <c r="CXK23" s="772"/>
      <c r="CXL23" s="772"/>
      <c r="CXM23" s="772"/>
      <c r="CXN23" s="772"/>
      <c r="CXO23" s="772"/>
      <c r="CXP23" s="772"/>
      <c r="CXQ23" s="772"/>
      <c r="CXR23" s="772"/>
      <c r="CXS23" s="772"/>
      <c r="CXT23" s="772"/>
      <c r="CXU23" s="772"/>
      <c r="CXV23" s="772"/>
      <c r="CXW23" s="772"/>
      <c r="CXX23" s="772"/>
      <c r="CXY23" s="772"/>
      <c r="CXZ23" s="772"/>
      <c r="CYA23" s="772"/>
      <c r="CYB23" s="772"/>
      <c r="CYC23" s="772"/>
      <c r="CYD23" s="772"/>
      <c r="CYE23" s="772"/>
      <c r="CYF23" s="772"/>
      <c r="CYG23" s="772"/>
      <c r="CYH23" s="772"/>
      <c r="CYI23" s="772"/>
      <c r="CYJ23" s="772"/>
      <c r="CYK23" s="772"/>
      <c r="CYL23" s="772"/>
      <c r="CYM23" s="772"/>
      <c r="CYN23" s="772"/>
      <c r="CYO23" s="772"/>
      <c r="CYP23" s="772"/>
      <c r="CYQ23" s="772"/>
      <c r="CYR23" s="772"/>
      <c r="CYS23" s="772"/>
      <c r="CYT23" s="772"/>
      <c r="CYU23" s="772"/>
      <c r="CYV23" s="772"/>
      <c r="CYW23" s="772"/>
      <c r="CYX23" s="772"/>
      <c r="CYY23" s="772"/>
      <c r="CYZ23" s="772"/>
      <c r="CZA23" s="772"/>
      <c r="CZB23" s="772"/>
      <c r="CZC23" s="772"/>
      <c r="CZD23" s="772"/>
      <c r="CZE23" s="772"/>
      <c r="CZF23" s="772"/>
      <c r="CZG23" s="772"/>
      <c r="CZH23" s="772"/>
      <c r="CZI23" s="772"/>
      <c r="CZJ23" s="772"/>
      <c r="CZK23" s="772"/>
      <c r="CZL23" s="772"/>
      <c r="CZM23" s="772"/>
      <c r="CZN23" s="772"/>
      <c r="CZO23" s="772"/>
      <c r="CZP23" s="772"/>
      <c r="CZQ23" s="772"/>
      <c r="CZR23" s="772"/>
      <c r="CZS23" s="772"/>
      <c r="CZT23" s="772"/>
      <c r="CZU23" s="772"/>
      <c r="CZV23" s="772"/>
      <c r="CZW23" s="772"/>
      <c r="CZX23" s="772"/>
      <c r="CZY23" s="772"/>
      <c r="CZZ23" s="772"/>
      <c r="DAA23" s="772"/>
      <c r="DAB23" s="772"/>
      <c r="DAC23" s="772"/>
      <c r="DAD23" s="772"/>
      <c r="DAE23" s="772"/>
      <c r="DAF23" s="772"/>
      <c r="DAG23" s="772"/>
      <c r="DAH23" s="772"/>
      <c r="DAI23" s="772"/>
      <c r="DAJ23" s="772"/>
      <c r="DAK23" s="772"/>
      <c r="DAL23" s="772"/>
      <c r="DAM23" s="772"/>
      <c r="DAN23" s="772"/>
      <c r="DAO23" s="772"/>
      <c r="DAP23" s="772"/>
      <c r="DAQ23" s="772"/>
      <c r="DAR23" s="772"/>
      <c r="DAS23" s="772"/>
      <c r="DAT23" s="772"/>
      <c r="DAU23" s="772"/>
      <c r="DAV23" s="772"/>
      <c r="DAW23" s="772"/>
      <c r="DAX23" s="772"/>
      <c r="DAY23" s="772"/>
      <c r="DAZ23" s="772"/>
      <c r="DBA23" s="772"/>
      <c r="DBB23" s="772"/>
      <c r="DBC23" s="772"/>
      <c r="DBD23" s="772"/>
      <c r="DBE23" s="772"/>
      <c r="DBF23" s="772"/>
      <c r="DBG23" s="772"/>
      <c r="DBH23" s="772"/>
      <c r="DBI23" s="772"/>
      <c r="DBJ23" s="772"/>
      <c r="DBK23" s="772"/>
      <c r="DBL23" s="772"/>
      <c r="DBM23" s="772"/>
      <c r="DBN23" s="772"/>
      <c r="DBO23" s="772"/>
      <c r="DBP23" s="772"/>
      <c r="DBQ23" s="772"/>
      <c r="DBR23" s="772"/>
      <c r="DBS23" s="772"/>
      <c r="DBT23" s="772"/>
      <c r="DBU23" s="772"/>
      <c r="DBV23" s="772"/>
      <c r="DBW23" s="772"/>
      <c r="DBX23" s="772"/>
      <c r="DBY23" s="772"/>
      <c r="DBZ23" s="772"/>
      <c r="DCA23" s="772"/>
      <c r="DCB23" s="772"/>
      <c r="DCC23" s="772"/>
      <c r="DCD23" s="772"/>
      <c r="DCE23" s="772"/>
      <c r="DCF23" s="772"/>
      <c r="DCG23" s="772"/>
      <c r="DCH23" s="772"/>
      <c r="DCI23" s="772"/>
      <c r="DCJ23" s="772"/>
      <c r="DCK23" s="772"/>
      <c r="DCL23" s="772"/>
      <c r="DCM23" s="772"/>
      <c r="DCN23" s="772"/>
      <c r="DCO23" s="772"/>
      <c r="DCP23" s="772"/>
      <c r="DCQ23" s="772"/>
      <c r="DCR23" s="772"/>
      <c r="DCS23" s="772"/>
      <c r="DCT23" s="772"/>
      <c r="DCU23" s="772"/>
      <c r="DCV23" s="772"/>
      <c r="DCW23" s="772"/>
      <c r="DCX23" s="772"/>
      <c r="DCY23" s="772"/>
      <c r="DCZ23" s="772"/>
      <c r="DDA23" s="772"/>
      <c r="DDB23" s="772"/>
      <c r="DDC23" s="772"/>
      <c r="DDD23" s="772"/>
      <c r="DDE23" s="772"/>
      <c r="DDF23" s="772"/>
      <c r="DDG23" s="772"/>
      <c r="DDH23" s="772"/>
      <c r="DDI23" s="772"/>
      <c r="DDJ23" s="772"/>
      <c r="DDK23" s="772"/>
      <c r="DDL23" s="772"/>
      <c r="DDM23" s="772"/>
      <c r="DDN23" s="772"/>
      <c r="DDO23" s="772"/>
      <c r="DDP23" s="772"/>
      <c r="DDQ23" s="772"/>
      <c r="DDR23" s="772"/>
      <c r="DDS23" s="772"/>
      <c r="DDT23" s="772"/>
      <c r="DDU23" s="772"/>
      <c r="DDV23" s="772"/>
      <c r="DDW23" s="772"/>
      <c r="DDX23" s="772"/>
      <c r="DDY23" s="772"/>
      <c r="DDZ23" s="772"/>
      <c r="DEA23" s="772"/>
      <c r="DEB23" s="772"/>
      <c r="DEC23" s="772"/>
      <c r="DED23" s="772"/>
      <c r="DEE23" s="772"/>
      <c r="DEF23" s="772"/>
      <c r="DEG23" s="772"/>
      <c r="DEH23" s="772"/>
      <c r="DEI23" s="772"/>
      <c r="DEJ23" s="772"/>
      <c r="DEK23" s="772"/>
      <c r="DEL23" s="772"/>
      <c r="DEM23" s="772"/>
      <c r="DEN23" s="772"/>
      <c r="DEO23" s="772"/>
      <c r="DEP23" s="772"/>
      <c r="DEQ23" s="772"/>
      <c r="DER23" s="772"/>
      <c r="DES23" s="772"/>
      <c r="DET23" s="772"/>
      <c r="DEU23" s="772"/>
      <c r="DEV23" s="772"/>
      <c r="DEW23" s="772"/>
      <c r="DEX23" s="772"/>
      <c r="DEY23" s="772"/>
      <c r="DEZ23" s="772"/>
      <c r="DFA23" s="772"/>
      <c r="DFB23" s="772"/>
      <c r="DFC23" s="772"/>
      <c r="DFD23" s="772"/>
      <c r="DFE23" s="772"/>
      <c r="DFF23" s="772"/>
      <c r="DFG23" s="772"/>
      <c r="DFH23" s="772"/>
      <c r="DFI23" s="772"/>
      <c r="DFJ23" s="772"/>
      <c r="DFK23" s="772"/>
      <c r="DFL23" s="772"/>
      <c r="DFM23" s="772"/>
      <c r="DFN23" s="772"/>
      <c r="DFO23" s="772"/>
      <c r="DFP23" s="772"/>
      <c r="DFQ23" s="772"/>
      <c r="DFR23" s="772"/>
      <c r="DFS23" s="772"/>
      <c r="DFT23" s="772"/>
      <c r="DFU23" s="772"/>
      <c r="DFV23" s="772"/>
      <c r="DFW23" s="772"/>
      <c r="DFX23" s="772"/>
      <c r="DFY23" s="772"/>
      <c r="DFZ23" s="772"/>
      <c r="DGA23" s="772"/>
      <c r="DGB23" s="772"/>
      <c r="DGC23" s="772"/>
      <c r="DGD23" s="772"/>
      <c r="DGE23" s="772"/>
      <c r="DGF23" s="772"/>
      <c r="DGG23" s="772"/>
      <c r="DGH23" s="772"/>
      <c r="DGI23" s="772"/>
      <c r="DGJ23" s="772"/>
      <c r="DGK23" s="772"/>
      <c r="DGL23" s="772"/>
      <c r="DGM23" s="772"/>
      <c r="DGN23" s="772"/>
      <c r="DGO23" s="772"/>
      <c r="DGP23" s="772"/>
      <c r="DGQ23" s="772"/>
      <c r="DGR23" s="772"/>
      <c r="DGS23" s="772"/>
      <c r="DGT23" s="772"/>
      <c r="DGU23" s="772"/>
      <c r="DGV23" s="772"/>
      <c r="DGW23" s="772"/>
      <c r="DGX23" s="772"/>
      <c r="DGY23" s="772"/>
      <c r="DGZ23" s="772"/>
      <c r="DHA23" s="772"/>
      <c r="DHB23" s="772"/>
      <c r="DHC23" s="772"/>
      <c r="DHD23" s="772"/>
      <c r="DHE23" s="772"/>
      <c r="DHF23" s="772"/>
      <c r="DHG23" s="772"/>
      <c r="DHH23" s="772"/>
      <c r="DHI23" s="772"/>
      <c r="DHJ23" s="772"/>
      <c r="DHK23" s="772"/>
      <c r="DHL23" s="772"/>
      <c r="DHM23" s="772"/>
      <c r="DHN23" s="772"/>
      <c r="DHO23" s="772"/>
      <c r="DHP23" s="772"/>
      <c r="DHQ23" s="772"/>
      <c r="DHR23" s="772"/>
      <c r="DHS23" s="772"/>
      <c r="DHT23" s="772"/>
      <c r="DHU23" s="772"/>
      <c r="DHV23" s="772"/>
      <c r="DHW23" s="772"/>
      <c r="DHX23" s="772"/>
      <c r="DHY23" s="772"/>
      <c r="DHZ23" s="772"/>
      <c r="DIA23" s="772"/>
      <c r="DIB23" s="772"/>
      <c r="DIC23" s="772"/>
      <c r="DID23" s="772"/>
      <c r="DIE23" s="772"/>
      <c r="DIF23" s="772"/>
      <c r="DIG23" s="772"/>
      <c r="DIH23" s="772"/>
      <c r="DII23" s="772"/>
      <c r="DIJ23" s="772"/>
      <c r="DIK23" s="772"/>
      <c r="DIL23" s="772"/>
      <c r="DIM23" s="772"/>
      <c r="DIN23" s="772"/>
      <c r="DIO23" s="772"/>
      <c r="DIP23" s="772"/>
      <c r="DIQ23" s="772"/>
      <c r="DIR23" s="772"/>
      <c r="DIS23" s="772"/>
      <c r="DIT23" s="772"/>
      <c r="DIU23" s="772"/>
      <c r="DIV23" s="772"/>
      <c r="DIW23" s="772"/>
      <c r="DIX23" s="772"/>
      <c r="DIY23" s="772"/>
      <c r="DIZ23" s="772"/>
      <c r="DJA23" s="772"/>
      <c r="DJB23" s="772"/>
      <c r="DJC23" s="772"/>
      <c r="DJD23" s="772"/>
      <c r="DJE23" s="772"/>
      <c r="DJF23" s="772"/>
      <c r="DJG23" s="772"/>
      <c r="DJH23" s="772"/>
      <c r="DJI23" s="772"/>
      <c r="DJJ23" s="772"/>
      <c r="DJK23" s="772"/>
      <c r="DJL23" s="772"/>
      <c r="DJM23" s="772"/>
      <c r="DJN23" s="772"/>
      <c r="DJO23" s="772"/>
      <c r="DJP23" s="772"/>
      <c r="DJQ23" s="772"/>
      <c r="DJR23" s="772"/>
      <c r="DJS23" s="772"/>
      <c r="DJT23" s="772"/>
      <c r="DJU23" s="772"/>
      <c r="DJV23" s="772"/>
      <c r="DJW23" s="772"/>
      <c r="DJX23" s="772"/>
      <c r="DJY23" s="772"/>
      <c r="DJZ23" s="772"/>
      <c r="DKA23" s="772"/>
      <c r="DKB23" s="772"/>
      <c r="DKC23" s="772"/>
      <c r="DKD23" s="772"/>
      <c r="DKE23" s="772"/>
      <c r="DKF23" s="772"/>
      <c r="DKG23" s="772"/>
      <c r="DKH23" s="772"/>
      <c r="DKI23" s="772"/>
      <c r="DKJ23" s="772"/>
      <c r="DKK23" s="772"/>
      <c r="DKL23" s="772"/>
      <c r="DKM23" s="772"/>
      <c r="DKN23" s="772"/>
      <c r="DKO23" s="772"/>
      <c r="DKP23" s="772"/>
      <c r="DKQ23" s="772"/>
      <c r="DKR23" s="772"/>
      <c r="DKS23" s="772"/>
      <c r="DKT23" s="772"/>
      <c r="DKU23" s="772"/>
      <c r="DKV23" s="772"/>
      <c r="DKW23" s="772"/>
      <c r="DKX23" s="772"/>
      <c r="DKY23" s="772"/>
      <c r="DKZ23" s="772"/>
      <c r="DLA23" s="772"/>
      <c r="DLB23" s="772"/>
      <c r="DLC23" s="772"/>
      <c r="DLD23" s="772"/>
      <c r="DLE23" s="772"/>
      <c r="DLF23" s="772"/>
      <c r="DLG23" s="772"/>
      <c r="DLH23" s="772"/>
      <c r="DLI23" s="772"/>
      <c r="DLJ23" s="772"/>
      <c r="DLK23" s="772"/>
      <c r="DLL23" s="772"/>
      <c r="DLM23" s="772"/>
      <c r="DLN23" s="772"/>
      <c r="DLO23" s="772"/>
      <c r="DLP23" s="772"/>
      <c r="DLQ23" s="772"/>
      <c r="DLR23" s="772"/>
      <c r="DLS23" s="772"/>
      <c r="DLT23" s="772"/>
      <c r="DLU23" s="772"/>
      <c r="DLV23" s="772"/>
      <c r="DLW23" s="772"/>
      <c r="DLX23" s="772"/>
      <c r="DLY23" s="772"/>
      <c r="DLZ23" s="772"/>
      <c r="DMA23" s="772"/>
      <c r="DMB23" s="772"/>
      <c r="DMC23" s="772"/>
      <c r="DMD23" s="772"/>
      <c r="DME23" s="772"/>
      <c r="DMF23" s="772"/>
      <c r="DMG23" s="772"/>
      <c r="DMH23" s="772"/>
      <c r="DMI23" s="772"/>
      <c r="DMJ23" s="772"/>
      <c r="DMK23" s="772"/>
      <c r="DML23" s="772"/>
      <c r="DMM23" s="772"/>
      <c r="DMN23" s="772"/>
      <c r="DMO23" s="772"/>
      <c r="DMP23" s="772"/>
      <c r="DMQ23" s="772"/>
      <c r="DMR23" s="772"/>
      <c r="DMS23" s="772"/>
      <c r="DMT23" s="772"/>
      <c r="DMU23" s="772"/>
      <c r="DMV23" s="772"/>
      <c r="DMW23" s="772"/>
      <c r="DMX23" s="772"/>
      <c r="DMY23" s="772"/>
      <c r="DMZ23" s="772"/>
      <c r="DNA23" s="772"/>
      <c r="DNB23" s="772"/>
      <c r="DNC23" s="772"/>
      <c r="DND23" s="772"/>
      <c r="DNE23" s="772"/>
      <c r="DNF23" s="772"/>
      <c r="DNG23" s="772"/>
      <c r="DNH23" s="772"/>
      <c r="DNI23" s="772"/>
      <c r="DNJ23" s="772"/>
      <c r="DNK23" s="772"/>
      <c r="DNL23" s="772"/>
      <c r="DNM23" s="772"/>
      <c r="DNN23" s="772"/>
      <c r="DNO23" s="772"/>
      <c r="DNP23" s="772"/>
      <c r="DNQ23" s="772"/>
      <c r="DNR23" s="772"/>
      <c r="DNS23" s="772"/>
      <c r="DNT23" s="772"/>
      <c r="DNU23" s="772"/>
      <c r="DNV23" s="772"/>
      <c r="DNW23" s="772"/>
      <c r="DNX23" s="772"/>
      <c r="DNY23" s="772"/>
      <c r="DNZ23" s="772"/>
      <c r="DOA23" s="772"/>
      <c r="DOB23" s="772"/>
      <c r="DOC23" s="772"/>
      <c r="DOD23" s="772"/>
      <c r="DOE23" s="772"/>
      <c r="DOF23" s="772"/>
      <c r="DOG23" s="772"/>
      <c r="DOH23" s="772"/>
      <c r="DOI23" s="772"/>
      <c r="DOJ23" s="772"/>
      <c r="DOK23" s="772"/>
      <c r="DOL23" s="772"/>
      <c r="DOM23" s="772"/>
      <c r="DON23" s="772"/>
      <c r="DOO23" s="772"/>
      <c r="DOP23" s="772"/>
      <c r="DOQ23" s="772"/>
      <c r="DOR23" s="772"/>
      <c r="DOS23" s="772"/>
      <c r="DOT23" s="772"/>
      <c r="DOU23" s="772"/>
      <c r="DOV23" s="772"/>
      <c r="DOW23" s="772"/>
      <c r="DOX23" s="772"/>
      <c r="DOY23" s="772"/>
      <c r="DOZ23" s="772"/>
      <c r="DPA23" s="772"/>
      <c r="DPB23" s="772"/>
      <c r="DPC23" s="772"/>
      <c r="DPD23" s="772"/>
      <c r="DPE23" s="772"/>
      <c r="DPF23" s="772"/>
      <c r="DPG23" s="772"/>
      <c r="DPH23" s="772"/>
      <c r="DPI23" s="772"/>
      <c r="DPJ23" s="772"/>
      <c r="DPK23" s="772"/>
      <c r="DPL23" s="772"/>
      <c r="DPM23" s="772"/>
      <c r="DPN23" s="772"/>
      <c r="DPO23" s="772"/>
      <c r="DPP23" s="772"/>
      <c r="DPQ23" s="772"/>
      <c r="DPR23" s="772"/>
      <c r="DPS23" s="772"/>
      <c r="DPT23" s="772"/>
      <c r="DPU23" s="772"/>
      <c r="DPV23" s="772"/>
      <c r="DPW23" s="772"/>
      <c r="DPX23" s="772"/>
      <c r="DPY23" s="772"/>
      <c r="DPZ23" s="772"/>
      <c r="DQA23" s="772"/>
      <c r="DQB23" s="772"/>
      <c r="DQC23" s="772"/>
      <c r="DQD23" s="772"/>
      <c r="DQE23" s="772"/>
      <c r="DQF23" s="772"/>
      <c r="DQG23" s="772"/>
      <c r="DQH23" s="772"/>
      <c r="DQI23" s="772"/>
      <c r="DQJ23" s="772"/>
      <c r="DQK23" s="772"/>
      <c r="DQL23" s="772"/>
      <c r="DQM23" s="772"/>
      <c r="DQN23" s="772"/>
      <c r="DQO23" s="772"/>
      <c r="DQP23" s="772"/>
      <c r="DQQ23" s="772"/>
      <c r="DQR23" s="772"/>
      <c r="DQS23" s="772"/>
      <c r="DQT23" s="772"/>
      <c r="DQU23" s="772"/>
      <c r="DQV23" s="772"/>
      <c r="DQW23" s="772"/>
      <c r="DQX23" s="772"/>
      <c r="DQY23" s="772"/>
      <c r="DQZ23" s="772"/>
      <c r="DRA23" s="772"/>
      <c r="DRB23" s="772"/>
      <c r="DRC23" s="772"/>
      <c r="DRD23" s="772"/>
      <c r="DRE23" s="772"/>
      <c r="DRF23" s="772"/>
      <c r="DRG23" s="772"/>
      <c r="DRH23" s="772"/>
      <c r="DRI23" s="772"/>
      <c r="DRJ23" s="772"/>
      <c r="DRK23" s="772"/>
      <c r="DRL23" s="772"/>
      <c r="DRM23" s="772"/>
      <c r="DRN23" s="772"/>
      <c r="DRO23" s="772"/>
      <c r="DRP23" s="772"/>
      <c r="DRQ23" s="772"/>
      <c r="DRR23" s="772"/>
      <c r="DRS23" s="772"/>
      <c r="DRT23" s="772"/>
      <c r="DRU23" s="772"/>
      <c r="DRV23" s="772"/>
      <c r="DRW23" s="772"/>
      <c r="DRX23" s="772"/>
      <c r="DRY23" s="772"/>
      <c r="DRZ23" s="772"/>
      <c r="DSA23" s="772"/>
      <c r="DSB23" s="772"/>
      <c r="DSC23" s="772"/>
      <c r="DSD23" s="772"/>
      <c r="DSE23" s="772"/>
      <c r="DSF23" s="772"/>
      <c r="DSG23" s="772"/>
      <c r="DSH23" s="772"/>
      <c r="DSI23" s="772"/>
      <c r="DSJ23" s="772"/>
      <c r="DSK23" s="772"/>
      <c r="DSL23" s="772"/>
      <c r="DSM23" s="772"/>
      <c r="DSN23" s="772"/>
      <c r="DSO23" s="772"/>
      <c r="DSP23" s="772"/>
      <c r="DSQ23" s="772"/>
      <c r="DSR23" s="772"/>
      <c r="DSS23" s="772"/>
      <c r="DST23" s="772"/>
      <c r="DSU23" s="772"/>
      <c r="DSV23" s="772"/>
      <c r="DSW23" s="772"/>
      <c r="DSX23" s="772"/>
      <c r="DSY23" s="772"/>
      <c r="DSZ23" s="772"/>
      <c r="DTA23" s="772"/>
      <c r="DTB23" s="772"/>
      <c r="DTC23" s="772"/>
      <c r="DTD23" s="772"/>
      <c r="DTE23" s="772"/>
      <c r="DTF23" s="772"/>
      <c r="DTG23" s="772"/>
      <c r="DTH23" s="772"/>
      <c r="DTI23" s="772"/>
      <c r="DTJ23" s="772"/>
      <c r="DTK23" s="772"/>
      <c r="DTL23" s="772"/>
      <c r="DTM23" s="772"/>
      <c r="DTN23" s="772"/>
      <c r="DTO23" s="772"/>
      <c r="DTP23" s="772"/>
      <c r="DTQ23" s="772"/>
      <c r="DTR23" s="772"/>
      <c r="DTS23" s="772"/>
      <c r="DTT23" s="772"/>
      <c r="DTU23" s="772"/>
      <c r="DTV23" s="772"/>
      <c r="DTW23" s="772"/>
      <c r="DTX23" s="772"/>
      <c r="DTY23" s="772"/>
      <c r="DTZ23" s="772"/>
      <c r="DUA23" s="772"/>
      <c r="DUB23" s="772"/>
      <c r="DUC23" s="772"/>
      <c r="DUD23" s="772"/>
      <c r="DUE23" s="772"/>
      <c r="DUF23" s="772"/>
      <c r="DUG23" s="772"/>
      <c r="DUH23" s="772"/>
      <c r="DUI23" s="772"/>
      <c r="DUJ23" s="772"/>
      <c r="DUK23" s="772"/>
      <c r="DUL23" s="772"/>
      <c r="DUM23" s="772"/>
      <c r="DUN23" s="772"/>
      <c r="DUO23" s="772"/>
      <c r="DUP23" s="772"/>
      <c r="DUQ23" s="772"/>
      <c r="DUR23" s="772"/>
      <c r="DUS23" s="772"/>
      <c r="DUT23" s="772"/>
      <c r="DUU23" s="772"/>
      <c r="DUV23" s="772"/>
      <c r="DUW23" s="772"/>
      <c r="DUX23" s="772"/>
      <c r="DUY23" s="772"/>
      <c r="DUZ23" s="772"/>
      <c r="DVA23" s="772"/>
      <c r="DVB23" s="772"/>
      <c r="DVC23" s="772"/>
      <c r="DVD23" s="772"/>
      <c r="DVE23" s="772"/>
      <c r="DVF23" s="772"/>
      <c r="DVG23" s="772"/>
      <c r="DVH23" s="772"/>
      <c r="DVI23" s="772"/>
      <c r="DVJ23" s="772"/>
      <c r="DVK23" s="772"/>
      <c r="DVL23" s="772"/>
      <c r="DVM23" s="772"/>
      <c r="DVN23" s="772"/>
      <c r="DVO23" s="772"/>
      <c r="DVP23" s="772"/>
      <c r="DVQ23" s="772"/>
      <c r="DVR23" s="772"/>
      <c r="DVS23" s="772"/>
      <c r="DVT23" s="772"/>
      <c r="DVU23" s="772"/>
      <c r="DVV23" s="772"/>
      <c r="DVW23" s="772"/>
      <c r="DVX23" s="772"/>
      <c r="DVY23" s="772"/>
      <c r="DVZ23" s="772"/>
      <c r="DWA23" s="772"/>
      <c r="DWB23" s="772"/>
      <c r="DWC23" s="772"/>
      <c r="DWD23" s="772"/>
      <c r="DWE23" s="772"/>
      <c r="DWF23" s="772"/>
      <c r="DWG23" s="772"/>
      <c r="DWH23" s="772"/>
      <c r="DWI23" s="772"/>
      <c r="DWJ23" s="772"/>
      <c r="DWK23" s="772"/>
      <c r="DWL23" s="772"/>
      <c r="DWM23" s="772"/>
      <c r="DWN23" s="772"/>
      <c r="DWO23" s="772"/>
      <c r="DWP23" s="772"/>
      <c r="DWQ23" s="772"/>
      <c r="DWR23" s="772"/>
      <c r="DWS23" s="772"/>
      <c r="DWT23" s="772"/>
      <c r="DWU23" s="772"/>
      <c r="DWV23" s="772"/>
      <c r="DWW23" s="772"/>
      <c r="DWX23" s="772"/>
      <c r="DWY23" s="772"/>
      <c r="DWZ23" s="772"/>
      <c r="DXA23" s="772"/>
      <c r="DXB23" s="772"/>
      <c r="DXC23" s="772"/>
      <c r="DXD23" s="772"/>
      <c r="DXE23" s="772"/>
      <c r="DXF23" s="772"/>
      <c r="DXG23" s="772"/>
      <c r="DXH23" s="772"/>
      <c r="DXI23" s="772"/>
      <c r="DXJ23" s="772"/>
      <c r="DXK23" s="772"/>
      <c r="DXL23" s="772"/>
      <c r="DXM23" s="772"/>
      <c r="DXN23" s="772"/>
      <c r="DXO23" s="772"/>
      <c r="DXP23" s="772"/>
      <c r="DXQ23" s="772"/>
      <c r="DXR23" s="772"/>
      <c r="DXS23" s="772"/>
      <c r="DXT23" s="772"/>
      <c r="DXU23" s="772"/>
      <c r="DXV23" s="772"/>
      <c r="DXW23" s="772"/>
      <c r="DXX23" s="772"/>
      <c r="DXY23" s="772"/>
      <c r="DXZ23" s="772"/>
      <c r="DYA23" s="772"/>
      <c r="DYB23" s="772"/>
      <c r="DYC23" s="772"/>
      <c r="DYD23" s="772"/>
      <c r="DYE23" s="772"/>
      <c r="DYF23" s="772"/>
      <c r="DYG23" s="772"/>
      <c r="DYH23" s="772"/>
      <c r="DYI23" s="772"/>
      <c r="DYJ23" s="772"/>
      <c r="DYK23" s="772"/>
      <c r="DYL23" s="772"/>
      <c r="DYM23" s="772"/>
      <c r="DYN23" s="772"/>
      <c r="DYO23" s="772"/>
      <c r="DYP23" s="772"/>
      <c r="DYQ23" s="772"/>
      <c r="DYR23" s="772"/>
      <c r="DYS23" s="772"/>
      <c r="DYT23" s="772"/>
      <c r="DYU23" s="772"/>
      <c r="DYV23" s="772"/>
      <c r="DYW23" s="772"/>
      <c r="DYX23" s="772"/>
      <c r="DYY23" s="772"/>
      <c r="DYZ23" s="772"/>
      <c r="DZA23" s="772"/>
      <c r="DZB23" s="772"/>
      <c r="DZC23" s="772"/>
      <c r="DZD23" s="772"/>
      <c r="DZE23" s="772"/>
      <c r="DZF23" s="772"/>
      <c r="DZG23" s="772"/>
      <c r="DZH23" s="772"/>
      <c r="DZI23" s="772"/>
      <c r="DZJ23" s="772"/>
      <c r="DZK23" s="772"/>
      <c r="DZL23" s="772"/>
      <c r="DZM23" s="772"/>
      <c r="DZN23" s="772"/>
      <c r="DZO23" s="772"/>
      <c r="DZP23" s="772"/>
      <c r="DZQ23" s="772"/>
      <c r="DZR23" s="772"/>
      <c r="DZS23" s="772"/>
      <c r="DZT23" s="772"/>
      <c r="DZU23" s="772"/>
      <c r="DZV23" s="772"/>
      <c r="DZW23" s="772"/>
      <c r="DZX23" s="772"/>
      <c r="DZY23" s="772"/>
      <c r="DZZ23" s="772"/>
      <c r="EAA23" s="772"/>
      <c r="EAB23" s="772"/>
      <c r="EAC23" s="772"/>
      <c r="EAD23" s="772"/>
      <c r="EAE23" s="772"/>
      <c r="EAF23" s="772"/>
      <c r="EAG23" s="772"/>
      <c r="EAH23" s="772"/>
      <c r="EAI23" s="772"/>
      <c r="EAJ23" s="772"/>
      <c r="EAK23" s="772"/>
      <c r="EAL23" s="772"/>
      <c r="EAM23" s="772"/>
      <c r="EAN23" s="772"/>
      <c r="EAO23" s="772"/>
      <c r="EAP23" s="772"/>
      <c r="EAQ23" s="772"/>
      <c r="EAR23" s="772"/>
      <c r="EAS23" s="772"/>
      <c r="EAT23" s="772"/>
      <c r="EAU23" s="772"/>
      <c r="EAV23" s="772"/>
      <c r="EAW23" s="772"/>
      <c r="EAX23" s="772"/>
      <c r="EAY23" s="772"/>
      <c r="EAZ23" s="772"/>
      <c r="EBA23" s="772"/>
      <c r="EBB23" s="772"/>
      <c r="EBC23" s="772"/>
      <c r="EBD23" s="772"/>
      <c r="EBE23" s="772"/>
      <c r="EBF23" s="772"/>
      <c r="EBG23" s="772"/>
      <c r="EBH23" s="772"/>
      <c r="EBI23" s="772"/>
      <c r="EBJ23" s="772"/>
      <c r="EBK23" s="772"/>
      <c r="EBL23" s="772"/>
      <c r="EBM23" s="772"/>
      <c r="EBN23" s="772"/>
      <c r="EBO23" s="772"/>
      <c r="EBP23" s="772"/>
      <c r="EBQ23" s="772"/>
      <c r="EBR23" s="772"/>
      <c r="EBS23" s="772"/>
      <c r="EBT23" s="772"/>
      <c r="EBU23" s="772"/>
      <c r="EBV23" s="772"/>
      <c r="EBW23" s="772"/>
      <c r="EBX23" s="772"/>
      <c r="EBY23" s="772"/>
      <c r="EBZ23" s="772"/>
      <c r="ECA23" s="772"/>
      <c r="ECB23" s="772"/>
      <c r="ECC23" s="772"/>
      <c r="ECD23" s="772"/>
      <c r="ECE23" s="772"/>
      <c r="ECF23" s="772"/>
      <c r="ECG23" s="772"/>
      <c r="ECH23" s="772"/>
      <c r="ECI23" s="772"/>
      <c r="ECJ23" s="772"/>
      <c r="ECK23" s="772"/>
      <c r="ECL23" s="772"/>
      <c r="ECM23" s="772"/>
      <c r="ECN23" s="772"/>
      <c r="ECO23" s="772"/>
      <c r="ECP23" s="772"/>
      <c r="ECQ23" s="772"/>
      <c r="ECR23" s="772"/>
      <c r="ECS23" s="772"/>
      <c r="ECT23" s="772"/>
      <c r="ECU23" s="772"/>
      <c r="ECV23" s="772"/>
      <c r="ECW23" s="772"/>
      <c r="ECX23" s="772"/>
      <c r="ECY23" s="772"/>
      <c r="ECZ23" s="772"/>
      <c r="EDA23" s="772"/>
      <c r="EDB23" s="772"/>
      <c r="EDC23" s="772"/>
      <c r="EDD23" s="772"/>
      <c r="EDE23" s="772"/>
      <c r="EDF23" s="772"/>
      <c r="EDG23" s="772"/>
      <c r="EDH23" s="772"/>
      <c r="EDI23" s="772"/>
      <c r="EDJ23" s="772"/>
      <c r="EDK23" s="772"/>
      <c r="EDL23" s="772"/>
      <c r="EDM23" s="772"/>
      <c r="EDN23" s="772"/>
      <c r="EDO23" s="772"/>
      <c r="EDP23" s="772"/>
      <c r="EDQ23" s="772"/>
      <c r="EDR23" s="772"/>
      <c r="EDS23" s="772"/>
      <c r="EDT23" s="772"/>
      <c r="EDU23" s="772"/>
      <c r="EDV23" s="772"/>
      <c r="EDW23" s="772"/>
      <c r="EDX23" s="772"/>
      <c r="EDY23" s="772"/>
      <c r="EDZ23" s="772"/>
      <c r="EEA23" s="772"/>
      <c r="EEB23" s="772"/>
      <c r="EEC23" s="772"/>
      <c r="EED23" s="772"/>
      <c r="EEE23" s="772"/>
      <c r="EEF23" s="772"/>
      <c r="EEG23" s="772"/>
      <c r="EEH23" s="772"/>
      <c r="EEI23" s="772"/>
      <c r="EEJ23" s="772"/>
      <c r="EEK23" s="772"/>
      <c r="EEL23" s="772"/>
      <c r="EEM23" s="772"/>
      <c r="EEN23" s="772"/>
      <c r="EEO23" s="772"/>
      <c r="EEP23" s="772"/>
      <c r="EEQ23" s="772"/>
      <c r="EER23" s="772"/>
      <c r="EES23" s="772"/>
      <c r="EET23" s="772"/>
      <c r="EEU23" s="772"/>
      <c r="EEV23" s="772"/>
      <c r="EEW23" s="772"/>
      <c r="EEX23" s="772"/>
      <c r="EEY23" s="772"/>
      <c r="EEZ23" s="772"/>
      <c r="EFA23" s="772"/>
      <c r="EFB23" s="772"/>
      <c r="EFC23" s="772"/>
      <c r="EFD23" s="772"/>
      <c r="EFE23" s="772"/>
      <c r="EFF23" s="772"/>
      <c r="EFG23" s="772"/>
      <c r="EFH23" s="772"/>
      <c r="EFI23" s="772"/>
      <c r="EFJ23" s="772"/>
      <c r="EFK23" s="772"/>
      <c r="EFL23" s="772"/>
      <c r="EFM23" s="772"/>
      <c r="EFN23" s="772"/>
      <c r="EFO23" s="772"/>
      <c r="EFP23" s="772"/>
      <c r="EFQ23" s="772"/>
      <c r="EFR23" s="772"/>
      <c r="EFS23" s="772"/>
      <c r="EFT23" s="772"/>
      <c r="EFU23" s="772"/>
      <c r="EFV23" s="772"/>
      <c r="EFW23" s="772"/>
      <c r="EFX23" s="772"/>
      <c r="EFY23" s="772"/>
      <c r="EFZ23" s="772"/>
      <c r="EGA23" s="772"/>
      <c r="EGB23" s="772"/>
      <c r="EGC23" s="772"/>
      <c r="EGD23" s="772"/>
      <c r="EGE23" s="772"/>
      <c r="EGF23" s="772"/>
      <c r="EGG23" s="772"/>
      <c r="EGH23" s="772"/>
      <c r="EGI23" s="772"/>
      <c r="EGJ23" s="772"/>
      <c r="EGK23" s="772"/>
      <c r="EGL23" s="772"/>
      <c r="EGM23" s="772"/>
      <c r="EGN23" s="772"/>
      <c r="EGO23" s="772"/>
      <c r="EGP23" s="772"/>
      <c r="EGQ23" s="772"/>
      <c r="EGR23" s="772"/>
      <c r="EGS23" s="772"/>
      <c r="EGT23" s="772"/>
      <c r="EGU23" s="772"/>
      <c r="EGV23" s="772"/>
      <c r="EGW23" s="772"/>
      <c r="EGX23" s="772"/>
      <c r="EGY23" s="772"/>
      <c r="EGZ23" s="772"/>
      <c r="EHA23" s="772"/>
      <c r="EHB23" s="772"/>
      <c r="EHC23" s="772"/>
      <c r="EHD23" s="772"/>
      <c r="EHE23" s="772"/>
      <c r="EHF23" s="772"/>
      <c r="EHG23" s="772"/>
      <c r="EHH23" s="772"/>
      <c r="EHI23" s="772"/>
      <c r="EHJ23" s="772"/>
      <c r="EHK23" s="772"/>
      <c r="EHL23" s="772"/>
      <c r="EHM23" s="772"/>
      <c r="EHN23" s="772"/>
      <c r="EHO23" s="772"/>
      <c r="EHP23" s="772"/>
      <c r="EHQ23" s="772"/>
      <c r="EHR23" s="772"/>
      <c r="EHS23" s="772"/>
      <c r="EHT23" s="772"/>
      <c r="EHU23" s="772"/>
      <c r="EHV23" s="772"/>
      <c r="EHW23" s="772"/>
      <c r="EHX23" s="772"/>
      <c r="EHY23" s="772"/>
      <c r="EHZ23" s="772"/>
      <c r="EIA23" s="772"/>
      <c r="EIB23" s="772"/>
      <c r="EIC23" s="772"/>
      <c r="EID23" s="772"/>
      <c r="EIE23" s="772"/>
      <c r="EIF23" s="772"/>
      <c r="EIG23" s="772"/>
      <c r="EIH23" s="772"/>
      <c r="EII23" s="772"/>
      <c r="EIJ23" s="772"/>
      <c r="EIK23" s="772"/>
      <c r="EIL23" s="772"/>
      <c r="EIM23" s="772"/>
      <c r="EIN23" s="772"/>
      <c r="EIO23" s="772"/>
      <c r="EIP23" s="772"/>
      <c r="EIQ23" s="772"/>
      <c r="EIR23" s="772"/>
      <c r="EIS23" s="772"/>
      <c r="EIT23" s="772"/>
      <c r="EIU23" s="772"/>
      <c r="EIV23" s="772"/>
      <c r="EIW23" s="772"/>
      <c r="EIX23" s="772"/>
      <c r="EIY23" s="772"/>
      <c r="EIZ23" s="772"/>
      <c r="EJA23" s="772"/>
      <c r="EJB23" s="772"/>
      <c r="EJC23" s="772"/>
      <c r="EJD23" s="772"/>
      <c r="EJE23" s="772"/>
      <c r="EJF23" s="772"/>
      <c r="EJG23" s="772"/>
      <c r="EJH23" s="772"/>
      <c r="EJI23" s="772"/>
      <c r="EJJ23" s="772"/>
      <c r="EJK23" s="772"/>
      <c r="EJL23" s="772"/>
      <c r="EJM23" s="772"/>
      <c r="EJN23" s="772"/>
      <c r="EJO23" s="772"/>
      <c r="EJP23" s="772"/>
      <c r="EJQ23" s="772"/>
      <c r="EJR23" s="772"/>
      <c r="EJS23" s="772"/>
      <c r="EJT23" s="772"/>
      <c r="EJU23" s="772"/>
      <c r="EJV23" s="772"/>
      <c r="EJW23" s="772"/>
      <c r="EJX23" s="772"/>
      <c r="EJY23" s="772"/>
      <c r="EJZ23" s="772"/>
      <c r="EKA23" s="772"/>
      <c r="EKB23" s="772"/>
      <c r="EKC23" s="772"/>
      <c r="EKD23" s="772"/>
      <c r="EKE23" s="772"/>
      <c r="EKF23" s="772"/>
      <c r="EKG23" s="772"/>
      <c r="EKH23" s="772"/>
      <c r="EKI23" s="772"/>
      <c r="EKJ23" s="772"/>
      <c r="EKK23" s="772"/>
      <c r="EKL23" s="772"/>
      <c r="EKM23" s="772"/>
      <c r="EKN23" s="772"/>
      <c r="EKO23" s="772"/>
      <c r="EKP23" s="772"/>
      <c r="EKQ23" s="772"/>
      <c r="EKR23" s="772"/>
      <c r="EKS23" s="772"/>
      <c r="EKT23" s="772"/>
      <c r="EKU23" s="772"/>
      <c r="EKV23" s="772"/>
      <c r="EKW23" s="772"/>
      <c r="EKX23" s="772"/>
      <c r="EKY23" s="772"/>
      <c r="EKZ23" s="772"/>
      <c r="ELA23" s="772"/>
      <c r="ELB23" s="772"/>
      <c r="ELC23" s="772"/>
      <c r="ELD23" s="772"/>
      <c r="ELE23" s="772"/>
      <c r="ELF23" s="772"/>
      <c r="ELG23" s="772"/>
      <c r="ELH23" s="772"/>
      <c r="ELI23" s="772"/>
      <c r="ELJ23" s="772"/>
      <c r="ELK23" s="772"/>
      <c r="ELL23" s="772"/>
      <c r="ELM23" s="772"/>
      <c r="ELN23" s="772"/>
      <c r="ELO23" s="772"/>
      <c r="ELP23" s="772"/>
      <c r="ELQ23" s="772"/>
      <c r="ELR23" s="772"/>
      <c r="ELS23" s="772"/>
      <c r="ELT23" s="772"/>
      <c r="ELU23" s="772"/>
      <c r="ELV23" s="772"/>
      <c r="ELW23" s="772"/>
      <c r="ELX23" s="772"/>
      <c r="ELY23" s="772"/>
      <c r="ELZ23" s="772"/>
      <c r="EMA23" s="772"/>
      <c r="EMB23" s="772"/>
      <c r="EMC23" s="772"/>
      <c r="EMD23" s="772"/>
      <c r="EME23" s="772"/>
      <c r="EMF23" s="772"/>
      <c r="EMG23" s="772"/>
      <c r="EMH23" s="772"/>
      <c r="EMI23" s="772"/>
      <c r="EMJ23" s="772"/>
      <c r="EMK23" s="772"/>
      <c r="EML23" s="772"/>
      <c r="EMM23" s="772"/>
      <c r="EMN23" s="772"/>
      <c r="EMO23" s="772"/>
      <c r="EMP23" s="772"/>
      <c r="EMQ23" s="772"/>
      <c r="EMR23" s="772"/>
      <c r="EMS23" s="772"/>
      <c r="EMT23" s="772"/>
      <c r="EMU23" s="772"/>
      <c r="EMV23" s="772"/>
      <c r="EMW23" s="772"/>
      <c r="EMX23" s="772"/>
      <c r="EMY23" s="772"/>
      <c r="EMZ23" s="772"/>
      <c r="ENA23" s="772"/>
      <c r="ENB23" s="772"/>
      <c r="ENC23" s="772"/>
      <c r="END23" s="772"/>
      <c r="ENE23" s="772"/>
      <c r="ENF23" s="772"/>
      <c r="ENG23" s="772"/>
      <c r="ENH23" s="772"/>
      <c r="ENI23" s="772"/>
      <c r="ENJ23" s="772"/>
      <c r="ENK23" s="772"/>
      <c r="ENL23" s="772"/>
      <c r="ENM23" s="772"/>
      <c r="ENN23" s="772"/>
      <c r="ENO23" s="772"/>
      <c r="ENP23" s="772"/>
      <c r="ENQ23" s="772"/>
      <c r="ENR23" s="772"/>
      <c r="ENS23" s="772"/>
      <c r="ENT23" s="772"/>
      <c r="ENU23" s="772"/>
      <c r="ENV23" s="772"/>
      <c r="ENW23" s="772"/>
      <c r="ENX23" s="772"/>
      <c r="ENY23" s="772"/>
      <c r="ENZ23" s="772"/>
      <c r="EOA23" s="772"/>
      <c r="EOB23" s="772"/>
      <c r="EOC23" s="772"/>
      <c r="EOD23" s="772"/>
      <c r="EOE23" s="772"/>
      <c r="EOF23" s="772"/>
      <c r="EOG23" s="772"/>
      <c r="EOH23" s="772"/>
      <c r="EOI23" s="772"/>
      <c r="EOJ23" s="772"/>
      <c r="EOK23" s="772"/>
      <c r="EOL23" s="772"/>
      <c r="EOM23" s="772"/>
      <c r="EON23" s="772"/>
      <c r="EOO23" s="772"/>
      <c r="EOP23" s="772"/>
      <c r="EOQ23" s="772"/>
      <c r="EOR23" s="772"/>
      <c r="EOS23" s="772"/>
      <c r="EOT23" s="772"/>
      <c r="EOU23" s="772"/>
      <c r="EOV23" s="772"/>
      <c r="EOW23" s="772"/>
      <c r="EOX23" s="772"/>
      <c r="EOY23" s="772"/>
      <c r="EOZ23" s="772"/>
      <c r="EPA23" s="772"/>
      <c r="EPB23" s="772"/>
      <c r="EPC23" s="772"/>
      <c r="EPD23" s="772"/>
      <c r="EPE23" s="772"/>
      <c r="EPF23" s="772"/>
      <c r="EPG23" s="772"/>
      <c r="EPH23" s="772"/>
      <c r="EPI23" s="772"/>
      <c r="EPJ23" s="772"/>
      <c r="EPK23" s="772"/>
      <c r="EPL23" s="772"/>
      <c r="EPM23" s="772"/>
      <c r="EPN23" s="772"/>
      <c r="EPO23" s="772"/>
      <c r="EPP23" s="772"/>
      <c r="EPQ23" s="772"/>
      <c r="EPR23" s="772"/>
      <c r="EPS23" s="772"/>
      <c r="EPT23" s="772"/>
      <c r="EPU23" s="772"/>
      <c r="EPV23" s="772"/>
      <c r="EPW23" s="772"/>
      <c r="EPX23" s="772"/>
      <c r="EPY23" s="772"/>
      <c r="EPZ23" s="772"/>
      <c r="EQA23" s="772"/>
      <c r="EQB23" s="772"/>
      <c r="EQC23" s="772"/>
      <c r="EQD23" s="772"/>
      <c r="EQE23" s="772"/>
      <c r="EQF23" s="772"/>
      <c r="EQG23" s="772"/>
      <c r="EQH23" s="772"/>
      <c r="EQI23" s="772"/>
      <c r="EQJ23" s="772"/>
      <c r="EQK23" s="772"/>
      <c r="EQL23" s="772"/>
      <c r="EQM23" s="772"/>
      <c r="EQN23" s="772"/>
      <c r="EQO23" s="772"/>
      <c r="EQP23" s="772"/>
      <c r="EQQ23" s="772"/>
      <c r="EQR23" s="772"/>
      <c r="EQS23" s="772"/>
      <c r="EQT23" s="772"/>
      <c r="EQU23" s="772"/>
      <c r="EQV23" s="772"/>
      <c r="EQW23" s="772"/>
      <c r="EQX23" s="772"/>
      <c r="EQY23" s="772"/>
      <c r="EQZ23" s="772"/>
      <c r="ERA23" s="772"/>
      <c r="ERB23" s="772"/>
      <c r="ERC23" s="772"/>
      <c r="ERD23" s="772"/>
      <c r="ERE23" s="772"/>
      <c r="ERF23" s="772"/>
      <c r="ERG23" s="772"/>
      <c r="ERH23" s="772"/>
      <c r="ERI23" s="772"/>
      <c r="ERJ23" s="772"/>
      <c r="ERK23" s="772"/>
      <c r="ERL23" s="772"/>
      <c r="ERM23" s="772"/>
      <c r="ERN23" s="772"/>
      <c r="ERO23" s="772"/>
      <c r="ERP23" s="772"/>
      <c r="ERQ23" s="772"/>
      <c r="ERR23" s="772"/>
      <c r="ERS23" s="772"/>
      <c r="ERT23" s="772"/>
      <c r="ERU23" s="772"/>
      <c r="ERV23" s="772"/>
      <c r="ERW23" s="772"/>
      <c r="ERX23" s="772"/>
      <c r="ERY23" s="772"/>
      <c r="ERZ23" s="772"/>
      <c r="ESA23" s="772"/>
      <c r="ESB23" s="772"/>
      <c r="ESC23" s="772"/>
      <c r="ESD23" s="772"/>
      <c r="ESE23" s="772"/>
      <c r="ESF23" s="772"/>
      <c r="ESG23" s="772"/>
      <c r="ESH23" s="772"/>
      <c r="ESI23" s="772"/>
      <c r="ESJ23" s="772"/>
      <c r="ESK23" s="772"/>
      <c r="ESL23" s="772"/>
      <c r="ESM23" s="772"/>
      <c r="ESN23" s="772"/>
      <c r="ESO23" s="772"/>
      <c r="ESP23" s="772"/>
      <c r="ESQ23" s="772"/>
      <c r="ESR23" s="772"/>
      <c r="ESS23" s="772"/>
      <c r="EST23" s="772"/>
      <c r="ESU23" s="772"/>
      <c r="ESV23" s="772"/>
      <c r="ESW23" s="772"/>
      <c r="ESX23" s="772"/>
      <c r="ESY23" s="772"/>
      <c r="ESZ23" s="772"/>
      <c r="ETA23" s="772"/>
      <c r="ETB23" s="772"/>
      <c r="ETC23" s="772"/>
      <c r="ETD23" s="772"/>
      <c r="ETE23" s="772"/>
      <c r="ETF23" s="772"/>
      <c r="ETG23" s="772"/>
      <c r="ETH23" s="772"/>
      <c r="ETI23" s="772"/>
      <c r="ETJ23" s="772"/>
      <c r="ETK23" s="772"/>
      <c r="ETL23" s="772"/>
      <c r="ETM23" s="772"/>
      <c r="ETN23" s="772"/>
      <c r="ETO23" s="772"/>
      <c r="ETP23" s="772"/>
      <c r="ETQ23" s="772"/>
      <c r="ETR23" s="772"/>
      <c r="ETS23" s="772"/>
      <c r="ETT23" s="772"/>
      <c r="ETU23" s="772"/>
      <c r="ETV23" s="772"/>
      <c r="ETW23" s="772"/>
      <c r="ETX23" s="772"/>
      <c r="ETY23" s="772"/>
      <c r="ETZ23" s="772"/>
      <c r="EUA23" s="772"/>
      <c r="EUB23" s="772"/>
      <c r="EUC23" s="772"/>
      <c r="EUD23" s="772"/>
      <c r="EUE23" s="772"/>
      <c r="EUF23" s="772"/>
      <c r="EUG23" s="772"/>
      <c r="EUH23" s="772"/>
      <c r="EUI23" s="772"/>
      <c r="EUJ23" s="772"/>
      <c r="EUK23" s="772"/>
      <c r="EUL23" s="772"/>
      <c r="EUM23" s="772"/>
      <c r="EUN23" s="772"/>
      <c r="EUO23" s="772"/>
      <c r="EUP23" s="772"/>
      <c r="EUQ23" s="772"/>
      <c r="EUR23" s="772"/>
      <c r="EUS23" s="772"/>
      <c r="EUT23" s="772"/>
      <c r="EUU23" s="772"/>
      <c r="EUV23" s="772"/>
      <c r="EUW23" s="772"/>
      <c r="EUX23" s="772"/>
      <c r="EUY23" s="772"/>
      <c r="EUZ23" s="772"/>
      <c r="EVA23" s="772"/>
      <c r="EVB23" s="772"/>
      <c r="EVC23" s="772"/>
      <c r="EVD23" s="772"/>
      <c r="EVE23" s="772"/>
      <c r="EVF23" s="772"/>
      <c r="EVG23" s="772"/>
      <c r="EVH23" s="772"/>
      <c r="EVI23" s="772"/>
      <c r="EVJ23" s="772"/>
      <c r="EVK23" s="772"/>
      <c r="EVL23" s="772"/>
      <c r="EVM23" s="772"/>
      <c r="EVN23" s="772"/>
      <c r="EVO23" s="772"/>
      <c r="EVP23" s="772"/>
      <c r="EVQ23" s="772"/>
      <c r="EVR23" s="772"/>
      <c r="EVS23" s="772"/>
      <c r="EVT23" s="772"/>
      <c r="EVU23" s="772"/>
      <c r="EVV23" s="772"/>
      <c r="EVW23" s="772"/>
      <c r="EVX23" s="772"/>
      <c r="EVY23" s="772"/>
      <c r="EVZ23" s="772"/>
      <c r="EWA23" s="772"/>
      <c r="EWB23" s="772"/>
      <c r="EWC23" s="772"/>
      <c r="EWD23" s="772"/>
      <c r="EWE23" s="772"/>
      <c r="EWF23" s="772"/>
      <c r="EWG23" s="772"/>
      <c r="EWH23" s="772"/>
      <c r="EWI23" s="772"/>
      <c r="EWJ23" s="772"/>
      <c r="EWK23" s="772"/>
      <c r="EWL23" s="772"/>
      <c r="EWM23" s="772"/>
      <c r="EWN23" s="772"/>
      <c r="EWO23" s="772"/>
      <c r="EWP23" s="772"/>
      <c r="EWQ23" s="772"/>
      <c r="EWR23" s="772"/>
      <c r="EWS23" s="772"/>
      <c r="EWT23" s="772"/>
      <c r="EWU23" s="772"/>
      <c r="EWV23" s="772"/>
      <c r="EWW23" s="772"/>
      <c r="EWX23" s="772"/>
      <c r="EWY23" s="772"/>
      <c r="EWZ23" s="772"/>
      <c r="EXA23" s="772"/>
      <c r="EXB23" s="772"/>
      <c r="EXC23" s="772"/>
      <c r="EXD23" s="772"/>
      <c r="EXE23" s="772"/>
      <c r="EXF23" s="772"/>
      <c r="EXG23" s="772"/>
      <c r="EXH23" s="772"/>
      <c r="EXI23" s="772"/>
      <c r="EXJ23" s="772"/>
      <c r="EXK23" s="772"/>
      <c r="EXL23" s="772"/>
      <c r="EXM23" s="772"/>
      <c r="EXN23" s="772"/>
      <c r="EXO23" s="772"/>
      <c r="EXP23" s="772"/>
      <c r="EXQ23" s="772"/>
      <c r="EXR23" s="772"/>
      <c r="EXS23" s="772"/>
      <c r="EXT23" s="772"/>
      <c r="EXU23" s="772"/>
      <c r="EXV23" s="772"/>
      <c r="EXW23" s="772"/>
      <c r="EXX23" s="772"/>
      <c r="EXY23" s="772"/>
      <c r="EXZ23" s="772"/>
      <c r="EYA23" s="772"/>
      <c r="EYB23" s="772"/>
      <c r="EYC23" s="772"/>
      <c r="EYD23" s="772"/>
      <c r="EYE23" s="772"/>
      <c r="EYF23" s="772"/>
      <c r="EYG23" s="772"/>
      <c r="EYH23" s="772"/>
      <c r="EYI23" s="772"/>
      <c r="EYJ23" s="772"/>
      <c r="EYK23" s="772"/>
      <c r="EYL23" s="772"/>
      <c r="EYM23" s="772"/>
      <c r="EYN23" s="772"/>
      <c r="EYO23" s="772"/>
      <c r="EYP23" s="772"/>
      <c r="EYQ23" s="772"/>
      <c r="EYR23" s="772"/>
      <c r="EYS23" s="772"/>
      <c r="EYT23" s="772"/>
      <c r="EYU23" s="772"/>
      <c r="EYV23" s="772"/>
      <c r="EYW23" s="772"/>
      <c r="EYX23" s="772"/>
      <c r="EYY23" s="772"/>
      <c r="EYZ23" s="772"/>
      <c r="EZA23" s="772"/>
      <c r="EZB23" s="772"/>
      <c r="EZC23" s="772"/>
      <c r="EZD23" s="772"/>
      <c r="EZE23" s="772"/>
      <c r="EZF23" s="772"/>
      <c r="EZG23" s="772"/>
      <c r="EZH23" s="772"/>
      <c r="EZI23" s="772"/>
      <c r="EZJ23" s="772"/>
      <c r="EZK23" s="772"/>
      <c r="EZL23" s="772"/>
      <c r="EZM23" s="772"/>
      <c r="EZN23" s="772"/>
      <c r="EZO23" s="772"/>
      <c r="EZP23" s="772"/>
      <c r="EZQ23" s="772"/>
      <c r="EZR23" s="772"/>
      <c r="EZS23" s="772"/>
      <c r="EZT23" s="772"/>
      <c r="EZU23" s="772"/>
      <c r="EZV23" s="772"/>
      <c r="EZW23" s="772"/>
      <c r="EZX23" s="772"/>
      <c r="EZY23" s="772"/>
      <c r="EZZ23" s="772"/>
      <c r="FAA23" s="772"/>
      <c r="FAB23" s="772"/>
      <c r="FAC23" s="772"/>
      <c r="FAD23" s="772"/>
      <c r="FAE23" s="772"/>
      <c r="FAF23" s="772"/>
      <c r="FAG23" s="772"/>
      <c r="FAH23" s="772"/>
      <c r="FAI23" s="772"/>
      <c r="FAJ23" s="772"/>
      <c r="FAK23" s="772"/>
      <c r="FAL23" s="772"/>
      <c r="FAM23" s="772"/>
      <c r="FAN23" s="772"/>
      <c r="FAO23" s="772"/>
      <c r="FAP23" s="772"/>
      <c r="FAQ23" s="772"/>
      <c r="FAR23" s="772"/>
      <c r="FAS23" s="772"/>
      <c r="FAT23" s="772"/>
      <c r="FAU23" s="772"/>
      <c r="FAV23" s="772"/>
      <c r="FAW23" s="772"/>
      <c r="FAX23" s="772"/>
      <c r="FAY23" s="772"/>
      <c r="FAZ23" s="772"/>
      <c r="FBA23" s="772"/>
      <c r="FBB23" s="772"/>
      <c r="FBC23" s="772"/>
      <c r="FBD23" s="772"/>
      <c r="FBE23" s="772"/>
      <c r="FBF23" s="772"/>
      <c r="FBG23" s="772"/>
      <c r="FBH23" s="772"/>
      <c r="FBI23" s="772"/>
      <c r="FBJ23" s="772"/>
      <c r="FBK23" s="772"/>
      <c r="FBL23" s="772"/>
      <c r="FBM23" s="772"/>
      <c r="FBN23" s="772"/>
      <c r="FBO23" s="772"/>
      <c r="FBP23" s="772"/>
      <c r="FBQ23" s="772"/>
      <c r="FBR23" s="772"/>
      <c r="FBS23" s="772"/>
      <c r="FBT23" s="772"/>
      <c r="FBU23" s="772"/>
      <c r="FBV23" s="772"/>
      <c r="FBW23" s="772"/>
      <c r="FBX23" s="772"/>
      <c r="FBY23" s="772"/>
      <c r="FBZ23" s="772"/>
      <c r="FCA23" s="772"/>
      <c r="FCB23" s="772"/>
      <c r="FCC23" s="772"/>
      <c r="FCD23" s="772"/>
      <c r="FCE23" s="772"/>
      <c r="FCF23" s="772"/>
      <c r="FCG23" s="772"/>
      <c r="FCH23" s="772"/>
      <c r="FCI23" s="772"/>
      <c r="FCJ23" s="772"/>
      <c r="FCK23" s="772"/>
      <c r="FCL23" s="772"/>
      <c r="FCM23" s="772"/>
      <c r="FCN23" s="772"/>
      <c r="FCO23" s="772"/>
      <c r="FCP23" s="772"/>
      <c r="FCQ23" s="772"/>
      <c r="FCR23" s="772"/>
      <c r="FCS23" s="772"/>
      <c r="FCT23" s="772"/>
      <c r="FCU23" s="772"/>
      <c r="FCV23" s="772"/>
      <c r="FCW23" s="772"/>
      <c r="FCX23" s="772"/>
      <c r="FCY23" s="772"/>
      <c r="FCZ23" s="772"/>
      <c r="FDA23" s="772"/>
      <c r="FDB23" s="772"/>
      <c r="FDC23" s="772"/>
      <c r="FDD23" s="772"/>
      <c r="FDE23" s="772"/>
      <c r="FDF23" s="772"/>
      <c r="FDG23" s="772"/>
      <c r="FDH23" s="772"/>
      <c r="FDI23" s="772"/>
      <c r="FDJ23" s="772"/>
      <c r="FDK23" s="772"/>
      <c r="FDL23" s="772"/>
      <c r="FDM23" s="772"/>
      <c r="FDN23" s="772"/>
      <c r="FDO23" s="772"/>
      <c r="FDP23" s="772"/>
      <c r="FDQ23" s="772"/>
      <c r="FDR23" s="772"/>
      <c r="FDS23" s="772"/>
      <c r="FDT23" s="772"/>
      <c r="FDU23" s="772"/>
      <c r="FDV23" s="772"/>
      <c r="FDW23" s="772"/>
      <c r="FDX23" s="772"/>
      <c r="FDY23" s="772"/>
      <c r="FDZ23" s="772"/>
      <c r="FEA23" s="772"/>
      <c r="FEB23" s="772"/>
      <c r="FEC23" s="772"/>
      <c r="FED23" s="772"/>
      <c r="FEE23" s="772"/>
      <c r="FEF23" s="772"/>
      <c r="FEG23" s="772"/>
      <c r="FEH23" s="772"/>
      <c r="FEI23" s="772"/>
      <c r="FEJ23" s="772"/>
      <c r="FEK23" s="772"/>
      <c r="FEL23" s="772"/>
      <c r="FEM23" s="772"/>
      <c r="FEN23" s="772"/>
      <c r="FEO23" s="772"/>
      <c r="FEP23" s="772"/>
      <c r="FEQ23" s="772"/>
      <c r="FER23" s="772"/>
      <c r="FES23" s="772"/>
      <c r="FET23" s="772"/>
      <c r="FEU23" s="772"/>
      <c r="FEV23" s="772"/>
      <c r="FEW23" s="772"/>
      <c r="FEX23" s="772"/>
      <c r="FEY23" s="772"/>
      <c r="FEZ23" s="772"/>
      <c r="FFA23" s="772"/>
      <c r="FFB23" s="772"/>
      <c r="FFC23" s="772"/>
      <c r="FFD23" s="772"/>
      <c r="FFE23" s="772"/>
      <c r="FFF23" s="772"/>
      <c r="FFG23" s="772"/>
      <c r="FFH23" s="772"/>
      <c r="FFI23" s="772"/>
      <c r="FFJ23" s="772"/>
      <c r="FFK23" s="772"/>
      <c r="FFL23" s="772"/>
      <c r="FFM23" s="772"/>
      <c r="FFN23" s="772"/>
      <c r="FFO23" s="772"/>
      <c r="FFP23" s="772"/>
      <c r="FFQ23" s="772"/>
      <c r="FFR23" s="772"/>
      <c r="FFS23" s="772"/>
      <c r="FFT23" s="772"/>
      <c r="FFU23" s="772"/>
      <c r="FFV23" s="772"/>
      <c r="FFW23" s="772"/>
      <c r="FFX23" s="772"/>
      <c r="FFY23" s="772"/>
      <c r="FFZ23" s="772"/>
      <c r="FGA23" s="772"/>
      <c r="FGB23" s="772"/>
      <c r="FGC23" s="772"/>
      <c r="FGD23" s="772"/>
      <c r="FGE23" s="772"/>
      <c r="FGF23" s="772"/>
      <c r="FGG23" s="772"/>
      <c r="FGH23" s="772"/>
      <c r="FGI23" s="772"/>
      <c r="FGJ23" s="772"/>
      <c r="FGK23" s="772"/>
      <c r="FGL23" s="772"/>
      <c r="FGM23" s="772"/>
      <c r="FGN23" s="772"/>
      <c r="FGO23" s="772"/>
      <c r="FGP23" s="772"/>
      <c r="FGQ23" s="772"/>
      <c r="FGR23" s="772"/>
      <c r="FGS23" s="772"/>
      <c r="FGT23" s="772"/>
      <c r="FGU23" s="772"/>
      <c r="FGV23" s="772"/>
      <c r="FGW23" s="772"/>
      <c r="FGX23" s="772"/>
      <c r="FGY23" s="772"/>
      <c r="FGZ23" s="772"/>
      <c r="FHA23" s="772"/>
      <c r="FHB23" s="772"/>
      <c r="FHC23" s="772"/>
      <c r="FHD23" s="772"/>
      <c r="FHE23" s="772"/>
      <c r="FHF23" s="772"/>
      <c r="FHG23" s="772"/>
      <c r="FHH23" s="772"/>
      <c r="FHI23" s="772"/>
      <c r="FHJ23" s="772"/>
      <c r="FHK23" s="772"/>
      <c r="FHL23" s="772"/>
      <c r="FHM23" s="772"/>
      <c r="FHN23" s="772"/>
      <c r="FHO23" s="772"/>
      <c r="FHP23" s="772"/>
      <c r="FHQ23" s="772"/>
      <c r="FHR23" s="772"/>
      <c r="FHS23" s="772"/>
      <c r="FHT23" s="772"/>
      <c r="FHU23" s="772"/>
      <c r="FHV23" s="772"/>
      <c r="FHW23" s="772"/>
      <c r="FHX23" s="772"/>
      <c r="FHY23" s="772"/>
      <c r="FHZ23" s="772"/>
      <c r="FIA23" s="772"/>
      <c r="FIB23" s="772"/>
      <c r="FIC23" s="772"/>
      <c r="FID23" s="772"/>
      <c r="FIE23" s="772"/>
      <c r="FIF23" s="772"/>
      <c r="FIG23" s="772"/>
      <c r="FIH23" s="772"/>
      <c r="FII23" s="772"/>
      <c r="FIJ23" s="772"/>
      <c r="FIK23" s="772"/>
      <c r="FIL23" s="772"/>
      <c r="FIM23" s="772"/>
      <c r="FIN23" s="772"/>
      <c r="FIO23" s="772"/>
      <c r="FIP23" s="772"/>
      <c r="FIQ23" s="772"/>
      <c r="FIR23" s="772"/>
      <c r="FIS23" s="772"/>
      <c r="FIT23" s="772"/>
      <c r="FIU23" s="772"/>
      <c r="FIV23" s="772"/>
      <c r="FIW23" s="772"/>
      <c r="FIX23" s="772"/>
      <c r="FIY23" s="772"/>
      <c r="FIZ23" s="772"/>
      <c r="FJA23" s="772"/>
      <c r="FJB23" s="772"/>
      <c r="FJC23" s="772"/>
      <c r="FJD23" s="772"/>
      <c r="FJE23" s="772"/>
      <c r="FJF23" s="772"/>
      <c r="FJG23" s="772"/>
      <c r="FJH23" s="772"/>
      <c r="FJI23" s="772"/>
      <c r="FJJ23" s="772"/>
      <c r="FJK23" s="772"/>
      <c r="FJL23" s="772"/>
      <c r="FJM23" s="772"/>
      <c r="FJN23" s="772"/>
      <c r="FJO23" s="772"/>
      <c r="FJP23" s="772"/>
      <c r="FJQ23" s="772"/>
      <c r="FJR23" s="772"/>
      <c r="FJS23" s="772"/>
      <c r="FJT23" s="772"/>
      <c r="FJU23" s="772"/>
      <c r="FJV23" s="772"/>
      <c r="FJW23" s="772"/>
      <c r="FJX23" s="772"/>
      <c r="FJY23" s="772"/>
      <c r="FJZ23" s="772"/>
      <c r="FKA23" s="772"/>
      <c r="FKB23" s="772"/>
      <c r="FKC23" s="772"/>
      <c r="FKD23" s="772"/>
      <c r="FKE23" s="772"/>
      <c r="FKF23" s="772"/>
      <c r="FKG23" s="772"/>
      <c r="FKH23" s="772"/>
      <c r="FKI23" s="772"/>
      <c r="FKJ23" s="772"/>
      <c r="FKK23" s="772"/>
      <c r="FKL23" s="772"/>
      <c r="FKM23" s="772"/>
      <c r="FKN23" s="772"/>
      <c r="FKO23" s="772"/>
      <c r="FKP23" s="772"/>
      <c r="FKQ23" s="772"/>
      <c r="FKR23" s="772"/>
      <c r="FKS23" s="772"/>
      <c r="FKT23" s="772"/>
      <c r="FKU23" s="772"/>
      <c r="FKV23" s="772"/>
      <c r="FKW23" s="772"/>
      <c r="FKX23" s="772"/>
      <c r="FKY23" s="772"/>
      <c r="FKZ23" s="772"/>
      <c r="FLA23" s="772"/>
      <c r="FLB23" s="772"/>
      <c r="FLC23" s="772"/>
      <c r="FLD23" s="772"/>
      <c r="FLE23" s="772"/>
      <c r="FLF23" s="772"/>
      <c r="FLG23" s="772"/>
      <c r="FLH23" s="772"/>
      <c r="FLI23" s="772"/>
      <c r="FLJ23" s="772"/>
      <c r="FLK23" s="772"/>
      <c r="FLL23" s="772"/>
      <c r="FLM23" s="772"/>
      <c r="FLN23" s="772"/>
      <c r="FLO23" s="772"/>
      <c r="FLP23" s="772"/>
      <c r="FLQ23" s="772"/>
      <c r="FLR23" s="772"/>
      <c r="FLS23" s="772"/>
      <c r="FLT23" s="772"/>
      <c r="FLU23" s="772"/>
      <c r="FLV23" s="772"/>
      <c r="FLW23" s="772"/>
      <c r="FLX23" s="772"/>
      <c r="FLY23" s="772"/>
      <c r="FLZ23" s="772"/>
      <c r="FMA23" s="772"/>
      <c r="FMB23" s="772"/>
      <c r="FMC23" s="772"/>
      <c r="FMD23" s="772"/>
      <c r="FME23" s="772"/>
      <c r="FMF23" s="772"/>
      <c r="FMG23" s="772"/>
      <c r="FMH23" s="772"/>
      <c r="FMI23" s="772"/>
      <c r="FMJ23" s="772"/>
      <c r="FMK23" s="772"/>
      <c r="FML23" s="772"/>
      <c r="FMM23" s="772"/>
      <c r="FMN23" s="772"/>
      <c r="FMO23" s="772"/>
      <c r="FMP23" s="772"/>
      <c r="FMQ23" s="772"/>
      <c r="FMR23" s="772"/>
      <c r="FMS23" s="772"/>
      <c r="FMT23" s="772"/>
      <c r="FMU23" s="772"/>
      <c r="FMV23" s="772"/>
      <c r="FMW23" s="772"/>
      <c r="FMX23" s="772"/>
      <c r="FMY23" s="772"/>
      <c r="FMZ23" s="772"/>
      <c r="FNA23" s="772"/>
      <c r="FNB23" s="772"/>
      <c r="FNC23" s="772"/>
      <c r="FND23" s="772"/>
      <c r="FNE23" s="772"/>
      <c r="FNF23" s="772"/>
      <c r="FNG23" s="772"/>
      <c r="FNH23" s="772"/>
      <c r="FNI23" s="772"/>
      <c r="FNJ23" s="772"/>
      <c r="FNK23" s="772"/>
      <c r="FNL23" s="772"/>
      <c r="FNM23" s="772"/>
      <c r="FNN23" s="772"/>
      <c r="FNO23" s="772"/>
      <c r="FNP23" s="772"/>
      <c r="FNQ23" s="772"/>
      <c r="FNR23" s="772"/>
      <c r="FNS23" s="772"/>
      <c r="FNT23" s="772"/>
      <c r="FNU23" s="772"/>
      <c r="FNV23" s="772"/>
      <c r="FNW23" s="772"/>
      <c r="FNX23" s="772"/>
      <c r="FNY23" s="772"/>
      <c r="FNZ23" s="772"/>
      <c r="FOA23" s="772"/>
      <c r="FOB23" s="772"/>
      <c r="FOC23" s="772"/>
      <c r="FOD23" s="772"/>
      <c r="FOE23" s="772"/>
      <c r="FOF23" s="772"/>
      <c r="FOG23" s="772"/>
      <c r="FOH23" s="772"/>
      <c r="FOI23" s="772"/>
      <c r="FOJ23" s="772"/>
      <c r="FOK23" s="772"/>
      <c r="FOL23" s="772"/>
      <c r="FOM23" s="772"/>
      <c r="FON23" s="772"/>
      <c r="FOO23" s="772"/>
      <c r="FOP23" s="772"/>
      <c r="FOQ23" s="772"/>
      <c r="FOR23" s="772"/>
      <c r="FOS23" s="772"/>
      <c r="FOT23" s="772"/>
      <c r="FOU23" s="772"/>
      <c r="FOV23" s="772"/>
      <c r="FOW23" s="772"/>
      <c r="FOX23" s="772"/>
      <c r="FOY23" s="772"/>
      <c r="FOZ23" s="772"/>
      <c r="FPA23" s="772"/>
      <c r="FPB23" s="772"/>
      <c r="FPC23" s="772"/>
      <c r="FPD23" s="772"/>
      <c r="FPE23" s="772"/>
      <c r="FPF23" s="772"/>
      <c r="FPG23" s="772"/>
      <c r="FPH23" s="772"/>
      <c r="FPI23" s="772"/>
      <c r="FPJ23" s="772"/>
      <c r="FPK23" s="772"/>
      <c r="FPL23" s="772"/>
      <c r="FPM23" s="772"/>
      <c r="FPN23" s="772"/>
      <c r="FPO23" s="772"/>
      <c r="FPP23" s="772"/>
      <c r="FPQ23" s="772"/>
      <c r="FPR23" s="772"/>
      <c r="FPS23" s="772"/>
      <c r="FPT23" s="772"/>
      <c r="FPU23" s="772"/>
      <c r="FPV23" s="772"/>
      <c r="FPW23" s="772"/>
      <c r="FPX23" s="772"/>
      <c r="FPY23" s="772"/>
      <c r="FPZ23" s="772"/>
      <c r="FQA23" s="772"/>
      <c r="FQB23" s="772"/>
      <c r="FQC23" s="772"/>
      <c r="FQD23" s="772"/>
      <c r="FQE23" s="772"/>
      <c r="FQF23" s="772"/>
      <c r="FQG23" s="772"/>
      <c r="FQH23" s="772"/>
      <c r="FQI23" s="772"/>
      <c r="FQJ23" s="772"/>
      <c r="FQK23" s="772"/>
      <c r="FQL23" s="772"/>
      <c r="FQM23" s="772"/>
      <c r="FQN23" s="772"/>
      <c r="FQO23" s="772"/>
      <c r="FQP23" s="772"/>
      <c r="FQQ23" s="772"/>
      <c r="FQR23" s="772"/>
      <c r="FQS23" s="772"/>
      <c r="FQT23" s="772"/>
      <c r="FQU23" s="772"/>
      <c r="FQV23" s="772"/>
      <c r="FQW23" s="772"/>
      <c r="FQX23" s="772"/>
      <c r="FQY23" s="772"/>
      <c r="FQZ23" s="772"/>
      <c r="FRA23" s="772"/>
      <c r="FRB23" s="772"/>
      <c r="FRC23" s="772"/>
      <c r="FRD23" s="772"/>
      <c r="FRE23" s="772"/>
      <c r="FRF23" s="772"/>
      <c r="FRG23" s="772"/>
      <c r="FRH23" s="772"/>
      <c r="FRI23" s="772"/>
      <c r="FRJ23" s="772"/>
      <c r="FRK23" s="772"/>
      <c r="FRL23" s="772"/>
      <c r="FRM23" s="772"/>
      <c r="FRN23" s="772"/>
      <c r="FRO23" s="772"/>
      <c r="FRP23" s="772"/>
      <c r="FRQ23" s="772"/>
      <c r="FRR23" s="772"/>
      <c r="FRS23" s="772"/>
      <c r="FRT23" s="772"/>
      <c r="FRU23" s="772"/>
      <c r="FRV23" s="772"/>
      <c r="FRW23" s="772"/>
      <c r="FRX23" s="772"/>
      <c r="FRY23" s="772"/>
      <c r="FRZ23" s="772"/>
      <c r="FSA23" s="772"/>
      <c r="FSB23" s="772"/>
      <c r="FSC23" s="772"/>
      <c r="FSD23" s="772"/>
      <c r="FSE23" s="772"/>
      <c r="FSF23" s="772"/>
      <c r="FSG23" s="772"/>
      <c r="FSH23" s="772"/>
      <c r="FSI23" s="772"/>
      <c r="FSJ23" s="772"/>
      <c r="FSK23" s="772"/>
      <c r="FSL23" s="772"/>
      <c r="FSM23" s="772"/>
      <c r="FSN23" s="772"/>
      <c r="FSO23" s="772"/>
      <c r="FSP23" s="772"/>
      <c r="FSQ23" s="772"/>
      <c r="FSR23" s="772"/>
      <c r="FSS23" s="772"/>
      <c r="FST23" s="772"/>
      <c r="FSU23" s="772"/>
      <c r="FSV23" s="772"/>
      <c r="FSW23" s="772"/>
      <c r="FSX23" s="772"/>
      <c r="FSY23" s="772"/>
      <c r="FSZ23" s="772"/>
      <c r="FTA23" s="772"/>
      <c r="FTB23" s="772"/>
      <c r="FTC23" s="772"/>
      <c r="FTD23" s="772"/>
      <c r="FTE23" s="772"/>
      <c r="FTF23" s="772"/>
      <c r="FTG23" s="772"/>
      <c r="FTH23" s="772"/>
      <c r="FTI23" s="772"/>
      <c r="FTJ23" s="772"/>
      <c r="FTK23" s="772"/>
      <c r="FTL23" s="772"/>
      <c r="FTM23" s="772"/>
      <c r="FTN23" s="772"/>
      <c r="FTO23" s="772"/>
      <c r="FTP23" s="772"/>
      <c r="FTQ23" s="772"/>
      <c r="FTR23" s="772"/>
      <c r="FTS23" s="772"/>
      <c r="FTT23" s="772"/>
      <c r="FTU23" s="772"/>
      <c r="FTV23" s="772"/>
      <c r="FTW23" s="772"/>
      <c r="FTX23" s="772"/>
      <c r="FTY23" s="772"/>
      <c r="FTZ23" s="772"/>
      <c r="FUA23" s="772"/>
      <c r="FUB23" s="772"/>
      <c r="FUC23" s="772"/>
      <c r="FUD23" s="772"/>
      <c r="FUE23" s="772"/>
      <c r="FUF23" s="772"/>
      <c r="FUG23" s="772"/>
      <c r="FUH23" s="772"/>
      <c r="FUI23" s="772"/>
      <c r="FUJ23" s="772"/>
      <c r="FUK23" s="772"/>
      <c r="FUL23" s="772"/>
      <c r="FUM23" s="772"/>
      <c r="FUN23" s="772"/>
      <c r="FUO23" s="772"/>
      <c r="FUP23" s="772"/>
      <c r="FUQ23" s="772"/>
      <c r="FUR23" s="772"/>
      <c r="FUS23" s="772"/>
      <c r="FUT23" s="772"/>
      <c r="FUU23" s="772"/>
      <c r="FUV23" s="772"/>
      <c r="FUW23" s="772"/>
      <c r="FUX23" s="772"/>
      <c r="FUY23" s="772"/>
      <c r="FUZ23" s="772"/>
      <c r="FVA23" s="772"/>
      <c r="FVB23" s="772"/>
      <c r="FVC23" s="772"/>
      <c r="FVD23" s="772"/>
      <c r="FVE23" s="772"/>
      <c r="FVF23" s="772"/>
      <c r="FVG23" s="772"/>
      <c r="FVH23" s="772"/>
      <c r="FVI23" s="772"/>
      <c r="FVJ23" s="772"/>
      <c r="FVK23" s="772"/>
      <c r="FVL23" s="772"/>
      <c r="FVM23" s="772"/>
      <c r="FVN23" s="772"/>
      <c r="FVO23" s="772"/>
      <c r="FVP23" s="772"/>
      <c r="FVQ23" s="772"/>
      <c r="FVR23" s="772"/>
      <c r="FVS23" s="772"/>
      <c r="FVT23" s="772"/>
      <c r="FVU23" s="772"/>
      <c r="FVV23" s="772"/>
      <c r="FVW23" s="772"/>
      <c r="FVX23" s="772"/>
      <c r="FVY23" s="772"/>
      <c r="FVZ23" s="772"/>
      <c r="FWA23" s="772"/>
      <c r="FWB23" s="772"/>
      <c r="FWC23" s="772"/>
      <c r="FWD23" s="772"/>
      <c r="FWE23" s="772"/>
      <c r="FWF23" s="772"/>
      <c r="FWG23" s="772"/>
      <c r="FWH23" s="772"/>
      <c r="FWI23" s="772"/>
      <c r="FWJ23" s="772"/>
      <c r="FWK23" s="772"/>
      <c r="FWL23" s="772"/>
      <c r="FWM23" s="772"/>
      <c r="FWN23" s="772"/>
      <c r="FWO23" s="772"/>
      <c r="FWP23" s="772"/>
      <c r="FWQ23" s="772"/>
      <c r="FWR23" s="772"/>
      <c r="FWS23" s="772"/>
      <c r="FWT23" s="772"/>
      <c r="FWU23" s="772"/>
      <c r="FWV23" s="772"/>
      <c r="FWW23" s="772"/>
      <c r="FWX23" s="772"/>
      <c r="FWY23" s="772"/>
      <c r="FWZ23" s="772"/>
      <c r="FXA23" s="772"/>
      <c r="FXB23" s="772"/>
      <c r="FXC23" s="772"/>
      <c r="FXD23" s="772"/>
      <c r="FXE23" s="772"/>
      <c r="FXF23" s="772"/>
      <c r="FXG23" s="772"/>
      <c r="FXH23" s="772"/>
      <c r="FXI23" s="772"/>
      <c r="FXJ23" s="772"/>
      <c r="FXK23" s="772"/>
      <c r="FXL23" s="772"/>
      <c r="FXM23" s="772"/>
      <c r="FXN23" s="772"/>
      <c r="FXO23" s="772"/>
      <c r="FXP23" s="772"/>
      <c r="FXQ23" s="772"/>
      <c r="FXR23" s="772"/>
      <c r="FXS23" s="772"/>
      <c r="FXT23" s="772"/>
      <c r="FXU23" s="772"/>
      <c r="FXV23" s="772"/>
      <c r="FXW23" s="772"/>
      <c r="FXX23" s="772"/>
      <c r="FXY23" s="772"/>
      <c r="FXZ23" s="772"/>
      <c r="FYA23" s="772"/>
      <c r="FYB23" s="772"/>
      <c r="FYC23" s="772"/>
      <c r="FYD23" s="772"/>
      <c r="FYE23" s="772"/>
      <c r="FYF23" s="772"/>
      <c r="FYG23" s="772"/>
      <c r="FYH23" s="772"/>
      <c r="FYI23" s="772"/>
      <c r="FYJ23" s="772"/>
      <c r="FYK23" s="772"/>
      <c r="FYL23" s="772"/>
      <c r="FYM23" s="772"/>
      <c r="FYN23" s="772"/>
      <c r="FYO23" s="772"/>
      <c r="FYP23" s="772"/>
      <c r="FYQ23" s="772"/>
      <c r="FYR23" s="772"/>
      <c r="FYS23" s="772"/>
      <c r="FYT23" s="772"/>
      <c r="FYU23" s="772"/>
      <c r="FYV23" s="772"/>
      <c r="FYW23" s="772"/>
      <c r="FYX23" s="772"/>
      <c r="FYY23" s="772"/>
      <c r="FYZ23" s="772"/>
      <c r="FZA23" s="772"/>
      <c r="FZB23" s="772"/>
      <c r="FZC23" s="772"/>
      <c r="FZD23" s="772"/>
      <c r="FZE23" s="772"/>
      <c r="FZF23" s="772"/>
      <c r="FZG23" s="772"/>
      <c r="FZH23" s="772"/>
      <c r="FZI23" s="772"/>
      <c r="FZJ23" s="772"/>
      <c r="FZK23" s="772"/>
      <c r="FZL23" s="772"/>
      <c r="FZM23" s="772"/>
      <c r="FZN23" s="772"/>
      <c r="FZO23" s="772"/>
      <c r="FZP23" s="772"/>
      <c r="FZQ23" s="772"/>
      <c r="FZR23" s="772"/>
      <c r="FZS23" s="772"/>
      <c r="FZT23" s="772"/>
      <c r="FZU23" s="772"/>
      <c r="FZV23" s="772"/>
      <c r="FZW23" s="772"/>
      <c r="FZX23" s="772"/>
      <c r="FZY23" s="772"/>
      <c r="FZZ23" s="772"/>
      <c r="GAA23" s="772"/>
      <c r="GAB23" s="772"/>
      <c r="GAC23" s="772"/>
      <c r="GAD23" s="772"/>
      <c r="GAE23" s="772"/>
      <c r="GAF23" s="772"/>
      <c r="GAG23" s="772"/>
      <c r="GAH23" s="772"/>
      <c r="GAI23" s="772"/>
      <c r="GAJ23" s="772"/>
      <c r="GAK23" s="772"/>
      <c r="GAL23" s="772"/>
      <c r="GAM23" s="772"/>
      <c r="GAN23" s="772"/>
      <c r="GAO23" s="772"/>
      <c r="GAP23" s="772"/>
      <c r="GAQ23" s="772"/>
      <c r="GAR23" s="772"/>
      <c r="GAS23" s="772"/>
      <c r="GAT23" s="772"/>
      <c r="GAU23" s="772"/>
      <c r="GAV23" s="772"/>
      <c r="GAW23" s="772"/>
      <c r="GAX23" s="772"/>
      <c r="GAY23" s="772"/>
      <c r="GAZ23" s="772"/>
      <c r="GBA23" s="772"/>
      <c r="GBB23" s="772"/>
      <c r="GBC23" s="772"/>
      <c r="GBD23" s="772"/>
      <c r="GBE23" s="772"/>
      <c r="GBF23" s="772"/>
      <c r="GBG23" s="772"/>
      <c r="GBH23" s="772"/>
      <c r="GBI23" s="772"/>
      <c r="GBJ23" s="772"/>
      <c r="GBK23" s="772"/>
      <c r="GBL23" s="772"/>
      <c r="GBM23" s="772"/>
      <c r="GBN23" s="772"/>
      <c r="GBO23" s="772"/>
      <c r="GBP23" s="772"/>
      <c r="GBQ23" s="772"/>
      <c r="GBR23" s="772"/>
      <c r="GBS23" s="772"/>
      <c r="GBT23" s="772"/>
      <c r="GBU23" s="772"/>
      <c r="GBV23" s="772"/>
      <c r="GBW23" s="772"/>
      <c r="GBX23" s="772"/>
      <c r="GBY23" s="772"/>
      <c r="GBZ23" s="772"/>
      <c r="GCA23" s="772"/>
      <c r="GCB23" s="772"/>
      <c r="GCC23" s="772"/>
      <c r="GCD23" s="772"/>
      <c r="GCE23" s="772"/>
      <c r="GCF23" s="772"/>
      <c r="GCG23" s="772"/>
      <c r="GCH23" s="772"/>
      <c r="GCI23" s="772"/>
      <c r="GCJ23" s="772"/>
      <c r="GCK23" s="772"/>
      <c r="GCL23" s="772"/>
      <c r="GCM23" s="772"/>
      <c r="GCN23" s="772"/>
      <c r="GCO23" s="772"/>
      <c r="GCP23" s="772"/>
      <c r="GCQ23" s="772"/>
      <c r="GCR23" s="772"/>
      <c r="GCS23" s="772"/>
      <c r="GCT23" s="772"/>
      <c r="GCU23" s="772"/>
      <c r="GCV23" s="772"/>
      <c r="GCW23" s="772"/>
      <c r="GCX23" s="772"/>
      <c r="GCY23" s="772"/>
      <c r="GCZ23" s="772"/>
      <c r="GDA23" s="772"/>
      <c r="GDB23" s="772"/>
      <c r="GDC23" s="772"/>
      <c r="GDD23" s="772"/>
      <c r="GDE23" s="772"/>
      <c r="GDF23" s="772"/>
      <c r="GDG23" s="772"/>
      <c r="GDH23" s="772"/>
      <c r="GDI23" s="772"/>
      <c r="GDJ23" s="772"/>
      <c r="GDK23" s="772"/>
      <c r="GDL23" s="772"/>
      <c r="GDM23" s="772"/>
      <c r="GDN23" s="772"/>
      <c r="GDO23" s="772"/>
      <c r="GDP23" s="772"/>
      <c r="GDQ23" s="772"/>
      <c r="GDR23" s="772"/>
      <c r="GDS23" s="772"/>
      <c r="GDT23" s="772"/>
      <c r="GDU23" s="772"/>
      <c r="GDV23" s="772"/>
      <c r="GDW23" s="772"/>
      <c r="GDX23" s="772"/>
      <c r="GDY23" s="772"/>
      <c r="GDZ23" s="772"/>
      <c r="GEA23" s="772"/>
      <c r="GEB23" s="772"/>
      <c r="GEC23" s="772"/>
      <c r="GED23" s="772"/>
      <c r="GEE23" s="772"/>
      <c r="GEF23" s="772"/>
      <c r="GEG23" s="772"/>
      <c r="GEH23" s="772"/>
      <c r="GEI23" s="772"/>
      <c r="GEJ23" s="772"/>
      <c r="GEK23" s="772"/>
      <c r="GEL23" s="772"/>
      <c r="GEM23" s="772"/>
      <c r="GEN23" s="772"/>
      <c r="GEO23" s="772"/>
      <c r="GEP23" s="772"/>
      <c r="GEQ23" s="772"/>
      <c r="GER23" s="772"/>
      <c r="GES23" s="772"/>
      <c r="GET23" s="772"/>
      <c r="GEU23" s="772"/>
      <c r="GEV23" s="772"/>
      <c r="GEW23" s="772"/>
      <c r="GEX23" s="772"/>
      <c r="GEY23" s="772"/>
      <c r="GEZ23" s="772"/>
      <c r="GFA23" s="772"/>
      <c r="GFB23" s="772"/>
      <c r="GFC23" s="772"/>
      <c r="GFD23" s="772"/>
      <c r="GFE23" s="772"/>
      <c r="GFF23" s="772"/>
      <c r="GFG23" s="772"/>
      <c r="GFH23" s="772"/>
      <c r="GFI23" s="772"/>
      <c r="GFJ23" s="772"/>
      <c r="GFK23" s="772"/>
      <c r="GFL23" s="772"/>
      <c r="GFM23" s="772"/>
      <c r="GFN23" s="772"/>
      <c r="GFO23" s="772"/>
      <c r="GFP23" s="772"/>
      <c r="GFQ23" s="772"/>
      <c r="GFR23" s="772"/>
      <c r="GFS23" s="772"/>
      <c r="GFT23" s="772"/>
      <c r="GFU23" s="772"/>
      <c r="GFV23" s="772"/>
      <c r="GFW23" s="772"/>
      <c r="GFX23" s="772"/>
      <c r="GFY23" s="772"/>
      <c r="GFZ23" s="772"/>
      <c r="GGA23" s="772"/>
      <c r="GGB23" s="772"/>
      <c r="GGC23" s="772"/>
      <c r="GGD23" s="772"/>
      <c r="GGE23" s="772"/>
      <c r="GGF23" s="772"/>
      <c r="GGG23" s="772"/>
      <c r="GGH23" s="772"/>
      <c r="GGI23" s="772"/>
      <c r="GGJ23" s="772"/>
      <c r="GGK23" s="772"/>
      <c r="GGL23" s="772"/>
      <c r="GGM23" s="772"/>
      <c r="GGN23" s="772"/>
      <c r="GGO23" s="772"/>
      <c r="GGP23" s="772"/>
      <c r="GGQ23" s="772"/>
      <c r="GGR23" s="772"/>
      <c r="GGS23" s="772"/>
      <c r="GGT23" s="772"/>
      <c r="GGU23" s="772"/>
      <c r="GGV23" s="772"/>
      <c r="GGW23" s="772"/>
      <c r="GGX23" s="772"/>
      <c r="GGY23" s="772"/>
      <c r="GGZ23" s="772"/>
      <c r="GHA23" s="772"/>
      <c r="GHB23" s="772"/>
      <c r="GHC23" s="772"/>
      <c r="GHD23" s="772"/>
      <c r="GHE23" s="772"/>
      <c r="GHF23" s="772"/>
      <c r="GHG23" s="772"/>
      <c r="GHH23" s="772"/>
      <c r="GHI23" s="772"/>
      <c r="GHJ23" s="772"/>
      <c r="GHK23" s="772"/>
      <c r="GHL23" s="772"/>
      <c r="GHM23" s="772"/>
      <c r="GHN23" s="772"/>
      <c r="GHO23" s="772"/>
      <c r="GHP23" s="772"/>
      <c r="GHQ23" s="772"/>
      <c r="GHR23" s="772"/>
      <c r="GHS23" s="772"/>
      <c r="GHT23" s="772"/>
      <c r="GHU23" s="772"/>
      <c r="GHV23" s="772"/>
      <c r="GHW23" s="772"/>
      <c r="GHX23" s="772"/>
      <c r="GHY23" s="772"/>
      <c r="GHZ23" s="772"/>
      <c r="GIA23" s="772"/>
      <c r="GIB23" s="772"/>
      <c r="GIC23" s="772"/>
      <c r="GID23" s="772"/>
      <c r="GIE23" s="772"/>
      <c r="GIF23" s="772"/>
      <c r="GIG23" s="772"/>
      <c r="GIH23" s="772"/>
      <c r="GII23" s="772"/>
      <c r="GIJ23" s="772"/>
      <c r="GIK23" s="772"/>
      <c r="GIL23" s="772"/>
      <c r="GIM23" s="772"/>
      <c r="GIN23" s="772"/>
      <c r="GIO23" s="772"/>
      <c r="GIP23" s="772"/>
      <c r="GIQ23" s="772"/>
      <c r="GIR23" s="772"/>
      <c r="GIS23" s="772"/>
      <c r="GIT23" s="772"/>
      <c r="GIU23" s="772"/>
      <c r="GIV23" s="772"/>
      <c r="GIW23" s="772"/>
      <c r="GIX23" s="772"/>
      <c r="GIY23" s="772"/>
      <c r="GIZ23" s="772"/>
      <c r="GJA23" s="772"/>
      <c r="GJB23" s="772"/>
      <c r="GJC23" s="772"/>
      <c r="GJD23" s="772"/>
      <c r="GJE23" s="772"/>
      <c r="GJF23" s="772"/>
      <c r="GJG23" s="772"/>
      <c r="GJH23" s="772"/>
      <c r="GJI23" s="772"/>
      <c r="GJJ23" s="772"/>
      <c r="GJK23" s="772"/>
      <c r="GJL23" s="772"/>
      <c r="GJM23" s="772"/>
      <c r="GJN23" s="772"/>
      <c r="GJO23" s="772"/>
      <c r="GJP23" s="772"/>
      <c r="GJQ23" s="772"/>
      <c r="GJR23" s="772"/>
      <c r="GJS23" s="772"/>
      <c r="GJT23" s="772"/>
      <c r="GJU23" s="772"/>
      <c r="GJV23" s="772"/>
      <c r="GJW23" s="772"/>
      <c r="GJX23" s="772"/>
      <c r="GJY23" s="772"/>
      <c r="GJZ23" s="772"/>
      <c r="GKA23" s="772"/>
      <c r="GKB23" s="772"/>
      <c r="GKC23" s="772"/>
      <c r="GKD23" s="772"/>
      <c r="GKE23" s="772"/>
      <c r="GKF23" s="772"/>
      <c r="GKG23" s="772"/>
      <c r="GKH23" s="772"/>
      <c r="GKI23" s="772"/>
      <c r="GKJ23" s="772"/>
      <c r="GKK23" s="772"/>
      <c r="GKL23" s="772"/>
      <c r="GKM23" s="772"/>
      <c r="GKN23" s="772"/>
      <c r="GKO23" s="772"/>
      <c r="GKP23" s="772"/>
      <c r="GKQ23" s="772"/>
      <c r="GKR23" s="772"/>
      <c r="GKS23" s="772"/>
      <c r="GKT23" s="772"/>
      <c r="GKU23" s="772"/>
      <c r="GKV23" s="772"/>
      <c r="GKW23" s="772"/>
      <c r="GKX23" s="772"/>
      <c r="GKY23" s="772"/>
      <c r="GKZ23" s="772"/>
      <c r="GLA23" s="772"/>
      <c r="GLB23" s="772"/>
      <c r="GLC23" s="772"/>
      <c r="GLD23" s="772"/>
      <c r="GLE23" s="772"/>
      <c r="GLF23" s="772"/>
      <c r="GLG23" s="772"/>
      <c r="GLH23" s="772"/>
      <c r="GLI23" s="772"/>
      <c r="GLJ23" s="772"/>
      <c r="GLK23" s="772"/>
      <c r="GLL23" s="772"/>
      <c r="GLM23" s="772"/>
      <c r="GLN23" s="772"/>
      <c r="GLO23" s="772"/>
      <c r="GLP23" s="772"/>
      <c r="GLQ23" s="772"/>
      <c r="GLR23" s="772"/>
      <c r="GLS23" s="772"/>
      <c r="GLT23" s="772"/>
      <c r="GLU23" s="772"/>
      <c r="GLV23" s="772"/>
      <c r="GLW23" s="772"/>
      <c r="GLX23" s="772"/>
      <c r="GLY23" s="772"/>
      <c r="GLZ23" s="772"/>
      <c r="GMA23" s="772"/>
      <c r="GMB23" s="772"/>
      <c r="GMC23" s="772"/>
      <c r="GMD23" s="772"/>
      <c r="GME23" s="772"/>
      <c r="GMF23" s="772"/>
      <c r="GMG23" s="772"/>
      <c r="GMH23" s="772"/>
      <c r="GMI23" s="772"/>
      <c r="GMJ23" s="772"/>
      <c r="GMK23" s="772"/>
      <c r="GML23" s="772"/>
      <c r="GMM23" s="772"/>
      <c r="GMN23" s="772"/>
      <c r="GMO23" s="772"/>
      <c r="GMP23" s="772"/>
      <c r="GMQ23" s="772"/>
      <c r="GMR23" s="772"/>
      <c r="GMS23" s="772"/>
      <c r="GMT23" s="772"/>
      <c r="GMU23" s="772"/>
      <c r="GMV23" s="772"/>
      <c r="GMW23" s="772"/>
      <c r="GMX23" s="772"/>
      <c r="GMY23" s="772"/>
      <c r="GMZ23" s="772"/>
      <c r="GNA23" s="772"/>
      <c r="GNB23" s="772"/>
      <c r="GNC23" s="772"/>
      <c r="GND23" s="772"/>
      <c r="GNE23" s="772"/>
      <c r="GNF23" s="772"/>
      <c r="GNG23" s="772"/>
      <c r="GNH23" s="772"/>
      <c r="GNI23" s="772"/>
      <c r="GNJ23" s="772"/>
      <c r="GNK23" s="772"/>
      <c r="GNL23" s="772"/>
      <c r="GNM23" s="772"/>
      <c r="GNN23" s="772"/>
      <c r="GNO23" s="772"/>
      <c r="GNP23" s="772"/>
      <c r="GNQ23" s="772"/>
      <c r="GNR23" s="772"/>
      <c r="GNS23" s="772"/>
      <c r="GNT23" s="772"/>
      <c r="GNU23" s="772"/>
      <c r="GNV23" s="772"/>
      <c r="GNW23" s="772"/>
      <c r="GNX23" s="772"/>
      <c r="GNY23" s="772"/>
      <c r="GNZ23" s="772"/>
      <c r="GOA23" s="772"/>
      <c r="GOB23" s="772"/>
      <c r="GOC23" s="772"/>
      <c r="GOD23" s="772"/>
      <c r="GOE23" s="772"/>
      <c r="GOF23" s="772"/>
      <c r="GOG23" s="772"/>
      <c r="GOH23" s="772"/>
      <c r="GOI23" s="772"/>
      <c r="GOJ23" s="772"/>
      <c r="GOK23" s="772"/>
      <c r="GOL23" s="772"/>
      <c r="GOM23" s="772"/>
      <c r="GON23" s="772"/>
      <c r="GOO23" s="772"/>
      <c r="GOP23" s="772"/>
      <c r="GOQ23" s="772"/>
      <c r="GOR23" s="772"/>
      <c r="GOS23" s="772"/>
      <c r="GOT23" s="772"/>
      <c r="GOU23" s="772"/>
      <c r="GOV23" s="772"/>
      <c r="GOW23" s="772"/>
      <c r="GOX23" s="772"/>
      <c r="GOY23" s="772"/>
      <c r="GOZ23" s="772"/>
      <c r="GPA23" s="772"/>
      <c r="GPB23" s="772"/>
      <c r="GPC23" s="772"/>
      <c r="GPD23" s="772"/>
      <c r="GPE23" s="772"/>
      <c r="GPF23" s="772"/>
      <c r="GPG23" s="772"/>
      <c r="GPH23" s="772"/>
      <c r="GPI23" s="772"/>
      <c r="GPJ23" s="772"/>
      <c r="GPK23" s="772"/>
      <c r="GPL23" s="772"/>
      <c r="GPM23" s="772"/>
      <c r="GPN23" s="772"/>
      <c r="GPO23" s="772"/>
      <c r="GPP23" s="772"/>
      <c r="GPQ23" s="772"/>
      <c r="GPR23" s="772"/>
      <c r="GPS23" s="772"/>
      <c r="GPT23" s="772"/>
      <c r="GPU23" s="772"/>
      <c r="GPV23" s="772"/>
      <c r="GPW23" s="772"/>
      <c r="GPX23" s="772"/>
      <c r="GPY23" s="772"/>
      <c r="GPZ23" s="772"/>
      <c r="GQA23" s="772"/>
      <c r="GQB23" s="772"/>
      <c r="GQC23" s="772"/>
      <c r="GQD23" s="772"/>
      <c r="GQE23" s="772"/>
      <c r="GQF23" s="772"/>
      <c r="GQG23" s="772"/>
      <c r="GQH23" s="772"/>
      <c r="GQI23" s="772"/>
      <c r="GQJ23" s="772"/>
      <c r="GQK23" s="772"/>
      <c r="GQL23" s="772"/>
      <c r="GQM23" s="772"/>
      <c r="GQN23" s="772"/>
      <c r="GQO23" s="772"/>
      <c r="GQP23" s="772"/>
      <c r="GQQ23" s="772"/>
      <c r="GQR23" s="772"/>
      <c r="GQS23" s="772"/>
      <c r="GQT23" s="772"/>
      <c r="GQU23" s="772"/>
      <c r="GQV23" s="772"/>
      <c r="GQW23" s="772"/>
      <c r="GQX23" s="772"/>
      <c r="GQY23" s="772"/>
      <c r="GQZ23" s="772"/>
      <c r="GRA23" s="772"/>
      <c r="GRB23" s="772"/>
      <c r="GRC23" s="772"/>
      <c r="GRD23" s="772"/>
      <c r="GRE23" s="772"/>
      <c r="GRF23" s="772"/>
      <c r="GRG23" s="772"/>
      <c r="GRH23" s="772"/>
      <c r="GRI23" s="772"/>
      <c r="GRJ23" s="772"/>
      <c r="GRK23" s="772"/>
      <c r="GRL23" s="772"/>
      <c r="GRM23" s="772"/>
      <c r="GRN23" s="772"/>
      <c r="GRO23" s="772"/>
      <c r="GRP23" s="772"/>
      <c r="GRQ23" s="772"/>
      <c r="GRR23" s="772"/>
      <c r="GRS23" s="772"/>
      <c r="GRT23" s="772"/>
      <c r="GRU23" s="772"/>
      <c r="GRV23" s="772"/>
      <c r="GRW23" s="772"/>
      <c r="GRX23" s="772"/>
      <c r="GRY23" s="772"/>
      <c r="GRZ23" s="772"/>
      <c r="GSA23" s="772"/>
      <c r="GSB23" s="772"/>
      <c r="GSC23" s="772"/>
      <c r="GSD23" s="772"/>
      <c r="GSE23" s="772"/>
      <c r="GSF23" s="772"/>
      <c r="GSG23" s="772"/>
      <c r="GSH23" s="772"/>
      <c r="GSI23" s="772"/>
      <c r="GSJ23" s="772"/>
      <c r="GSK23" s="772"/>
      <c r="GSL23" s="772"/>
      <c r="GSM23" s="772"/>
      <c r="GSN23" s="772"/>
      <c r="GSO23" s="772"/>
      <c r="GSP23" s="772"/>
      <c r="GSQ23" s="772"/>
      <c r="GSR23" s="772"/>
      <c r="GSS23" s="772"/>
      <c r="GST23" s="772"/>
      <c r="GSU23" s="772"/>
      <c r="GSV23" s="772"/>
      <c r="GSW23" s="772"/>
      <c r="GSX23" s="772"/>
      <c r="GSY23" s="772"/>
      <c r="GSZ23" s="772"/>
      <c r="GTA23" s="772"/>
      <c r="GTB23" s="772"/>
      <c r="GTC23" s="772"/>
      <c r="GTD23" s="772"/>
      <c r="GTE23" s="772"/>
      <c r="GTF23" s="772"/>
      <c r="GTG23" s="772"/>
      <c r="GTH23" s="772"/>
      <c r="GTI23" s="772"/>
      <c r="GTJ23" s="772"/>
      <c r="GTK23" s="772"/>
      <c r="GTL23" s="772"/>
      <c r="GTM23" s="772"/>
      <c r="GTN23" s="772"/>
      <c r="GTO23" s="772"/>
      <c r="GTP23" s="772"/>
      <c r="GTQ23" s="772"/>
      <c r="GTR23" s="772"/>
      <c r="GTS23" s="772"/>
      <c r="GTT23" s="772"/>
      <c r="GTU23" s="772"/>
      <c r="GTV23" s="772"/>
      <c r="GTW23" s="772"/>
      <c r="GTX23" s="772"/>
      <c r="GTY23" s="772"/>
      <c r="GTZ23" s="772"/>
      <c r="GUA23" s="772"/>
      <c r="GUB23" s="772"/>
      <c r="GUC23" s="772"/>
      <c r="GUD23" s="772"/>
      <c r="GUE23" s="772"/>
      <c r="GUF23" s="772"/>
      <c r="GUG23" s="772"/>
      <c r="GUH23" s="772"/>
      <c r="GUI23" s="772"/>
      <c r="GUJ23" s="772"/>
      <c r="GUK23" s="772"/>
      <c r="GUL23" s="772"/>
      <c r="GUM23" s="772"/>
      <c r="GUN23" s="772"/>
      <c r="GUO23" s="772"/>
      <c r="GUP23" s="772"/>
      <c r="GUQ23" s="772"/>
      <c r="GUR23" s="772"/>
      <c r="GUS23" s="772"/>
      <c r="GUT23" s="772"/>
      <c r="GUU23" s="772"/>
      <c r="GUV23" s="772"/>
      <c r="GUW23" s="772"/>
      <c r="GUX23" s="772"/>
      <c r="GUY23" s="772"/>
      <c r="GUZ23" s="772"/>
      <c r="GVA23" s="772"/>
      <c r="GVB23" s="772"/>
      <c r="GVC23" s="772"/>
      <c r="GVD23" s="772"/>
      <c r="GVE23" s="772"/>
      <c r="GVF23" s="772"/>
      <c r="GVG23" s="772"/>
      <c r="GVH23" s="772"/>
      <c r="GVI23" s="772"/>
      <c r="GVJ23" s="772"/>
      <c r="GVK23" s="772"/>
      <c r="GVL23" s="772"/>
      <c r="GVM23" s="772"/>
      <c r="GVN23" s="772"/>
      <c r="GVO23" s="772"/>
      <c r="GVP23" s="772"/>
      <c r="GVQ23" s="772"/>
      <c r="GVR23" s="772"/>
      <c r="GVS23" s="772"/>
      <c r="GVT23" s="772"/>
      <c r="GVU23" s="772"/>
      <c r="GVV23" s="772"/>
      <c r="GVW23" s="772"/>
      <c r="GVX23" s="772"/>
      <c r="GVY23" s="772"/>
      <c r="GVZ23" s="772"/>
      <c r="GWA23" s="772"/>
      <c r="GWB23" s="772"/>
      <c r="GWC23" s="772"/>
      <c r="GWD23" s="772"/>
      <c r="GWE23" s="772"/>
      <c r="GWF23" s="772"/>
      <c r="GWG23" s="772"/>
      <c r="GWH23" s="772"/>
      <c r="GWI23" s="772"/>
      <c r="GWJ23" s="772"/>
      <c r="GWK23" s="772"/>
      <c r="GWL23" s="772"/>
      <c r="GWM23" s="772"/>
      <c r="GWN23" s="772"/>
      <c r="GWO23" s="772"/>
      <c r="GWP23" s="772"/>
      <c r="GWQ23" s="772"/>
      <c r="GWR23" s="772"/>
      <c r="GWS23" s="772"/>
      <c r="GWT23" s="772"/>
      <c r="GWU23" s="772"/>
      <c r="GWV23" s="772"/>
      <c r="GWW23" s="772"/>
      <c r="GWX23" s="772"/>
      <c r="GWY23" s="772"/>
      <c r="GWZ23" s="772"/>
      <c r="GXA23" s="772"/>
      <c r="GXB23" s="772"/>
      <c r="GXC23" s="772"/>
      <c r="GXD23" s="772"/>
      <c r="GXE23" s="772"/>
      <c r="GXF23" s="772"/>
      <c r="GXG23" s="772"/>
      <c r="GXH23" s="772"/>
      <c r="GXI23" s="772"/>
      <c r="GXJ23" s="772"/>
      <c r="GXK23" s="772"/>
      <c r="GXL23" s="772"/>
      <c r="GXM23" s="772"/>
      <c r="GXN23" s="772"/>
      <c r="GXO23" s="772"/>
      <c r="GXP23" s="772"/>
      <c r="GXQ23" s="772"/>
      <c r="GXR23" s="772"/>
      <c r="GXS23" s="772"/>
      <c r="GXT23" s="772"/>
      <c r="GXU23" s="772"/>
      <c r="GXV23" s="772"/>
      <c r="GXW23" s="772"/>
      <c r="GXX23" s="772"/>
      <c r="GXY23" s="772"/>
      <c r="GXZ23" s="772"/>
      <c r="GYA23" s="772"/>
      <c r="GYB23" s="772"/>
      <c r="GYC23" s="772"/>
      <c r="GYD23" s="772"/>
      <c r="GYE23" s="772"/>
      <c r="GYF23" s="772"/>
      <c r="GYG23" s="772"/>
      <c r="GYH23" s="772"/>
      <c r="GYI23" s="772"/>
      <c r="GYJ23" s="772"/>
      <c r="GYK23" s="772"/>
      <c r="GYL23" s="772"/>
      <c r="GYM23" s="772"/>
      <c r="GYN23" s="772"/>
      <c r="GYO23" s="772"/>
      <c r="GYP23" s="772"/>
      <c r="GYQ23" s="772"/>
      <c r="GYR23" s="772"/>
      <c r="GYS23" s="772"/>
      <c r="GYT23" s="772"/>
      <c r="GYU23" s="772"/>
      <c r="GYV23" s="772"/>
      <c r="GYW23" s="772"/>
      <c r="GYX23" s="772"/>
      <c r="GYY23" s="772"/>
      <c r="GYZ23" s="772"/>
      <c r="GZA23" s="772"/>
      <c r="GZB23" s="772"/>
      <c r="GZC23" s="772"/>
      <c r="GZD23" s="772"/>
      <c r="GZE23" s="772"/>
      <c r="GZF23" s="772"/>
      <c r="GZG23" s="772"/>
      <c r="GZH23" s="772"/>
      <c r="GZI23" s="772"/>
      <c r="GZJ23" s="772"/>
      <c r="GZK23" s="772"/>
      <c r="GZL23" s="772"/>
      <c r="GZM23" s="772"/>
      <c r="GZN23" s="772"/>
      <c r="GZO23" s="772"/>
      <c r="GZP23" s="772"/>
      <c r="GZQ23" s="772"/>
      <c r="GZR23" s="772"/>
      <c r="GZS23" s="772"/>
      <c r="GZT23" s="772"/>
      <c r="GZU23" s="772"/>
      <c r="GZV23" s="772"/>
      <c r="GZW23" s="772"/>
      <c r="GZX23" s="772"/>
      <c r="GZY23" s="772"/>
      <c r="GZZ23" s="772"/>
      <c r="HAA23" s="772"/>
      <c r="HAB23" s="772"/>
      <c r="HAC23" s="772"/>
      <c r="HAD23" s="772"/>
      <c r="HAE23" s="772"/>
      <c r="HAF23" s="772"/>
      <c r="HAG23" s="772"/>
      <c r="HAH23" s="772"/>
      <c r="HAI23" s="772"/>
      <c r="HAJ23" s="772"/>
      <c r="HAK23" s="772"/>
      <c r="HAL23" s="772"/>
      <c r="HAM23" s="772"/>
      <c r="HAN23" s="772"/>
      <c r="HAO23" s="772"/>
      <c r="HAP23" s="772"/>
      <c r="HAQ23" s="772"/>
      <c r="HAR23" s="772"/>
      <c r="HAS23" s="772"/>
      <c r="HAT23" s="772"/>
      <c r="HAU23" s="772"/>
      <c r="HAV23" s="772"/>
      <c r="HAW23" s="772"/>
      <c r="HAX23" s="772"/>
      <c r="HAY23" s="772"/>
      <c r="HAZ23" s="772"/>
      <c r="HBA23" s="772"/>
      <c r="HBB23" s="772"/>
      <c r="HBC23" s="772"/>
      <c r="HBD23" s="772"/>
      <c r="HBE23" s="772"/>
      <c r="HBF23" s="772"/>
      <c r="HBG23" s="772"/>
      <c r="HBH23" s="772"/>
      <c r="HBI23" s="772"/>
      <c r="HBJ23" s="772"/>
      <c r="HBK23" s="772"/>
      <c r="HBL23" s="772"/>
      <c r="HBM23" s="772"/>
      <c r="HBN23" s="772"/>
      <c r="HBO23" s="772"/>
      <c r="HBP23" s="772"/>
      <c r="HBQ23" s="772"/>
      <c r="HBR23" s="772"/>
      <c r="HBS23" s="772"/>
      <c r="HBT23" s="772"/>
      <c r="HBU23" s="772"/>
      <c r="HBV23" s="772"/>
      <c r="HBW23" s="772"/>
      <c r="HBX23" s="772"/>
      <c r="HBY23" s="772"/>
      <c r="HBZ23" s="772"/>
      <c r="HCA23" s="772"/>
      <c r="HCB23" s="772"/>
      <c r="HCC23" s="772"/>
      <c r="HCD23" s="772"/>
      <c r="HCE23" s="772"/>
      <c r="HCF23" s="772"/>
      <c r="HCG23" s="772"/>
      <c r="HCH23" s="772"/>
      <c r="HCI23" s="772"/>
      <c r="HCJ23" s="772"/>
      <c r="HCK23" s="772"/>
      <c r="HCL23" s="772"/>
      <c r="HCM23" s="772"/>
      <c r="HCN23" s="772"/>
      <c r="HCO23" s="772"/>
      <c r="HCP23" s="772"/>
      <c r="HCQ23" s="772"/>
      <c r="HCR23" s="772"/>
      <c r="HCS23" s="772"/>
      <c r="HCT23" s="772"/>
      <c r="HCU23" s="772"/>
      <c r="HCV23" s="772"/>
      <c r="HCW23" s="772"/>
      <c r="HCX23" s="772"/>
      <c r="HCY23" s="772"/>
      <c r="HCZ23" s="772"/>
      <c r="HDA23" s="772"/>
      <c r="HDB23" s="772"/>
      <c r="HDC23" s="772"/>
      <c r="HDD23" s="772"/>
      <c r="HDE23" s="772"/>
      <c r="HDF23" s="772"/>
      <c r="HDG23" s="772"/>
      <c r="HDH23" s="772"/>
      <c r="HDI23" s="772"/>
      <c r="HDJ23" s="772"/>
      <c r="HDK23" s="772"/>
      <c r="HDL23" s="772"/>
      <c r="HDM23" s="772"/>
      <c r="HDN23" s="772"/>
      <c r="HDO23" s="772"/>
      <c r="HDP23" s="772"/>
      <c r="HDQ23" s="772"/>
      <c r="HDR23" s="772"/>
      <c r="HDS23" s="772"/>
      <c r="HDT23" s="772"/>
      <c r="HDU23" s="772"/>
      <c r="HDV23" s="772"/>
      <c r="HDW23" s="772"/>
      <c r="HDX23" s="772"/>
      <c r="HDY23" s="772"/>
      <c r="HDZ23" s="772"/>
      <c r="HEA23" s="772"/>
      <c r="HEB23" s="772"/>
      <c r="HEC23" s="772"/>
      <c r="HED23" s="772"/>
      <c r="HEE23" s="772"/>
      <c r="HEF23" s="772"/>
      <c r="HEG23" s="772"/>
      <c r="HEH23" s="772"/>
      <c r="HEI23" s="772"/>
      <c r="HEJ23" s="772"/>
      <c r="HEK23" s="772"/>
      <c r="HEL23" s="772"/>
      <c r="HEM23" s="772"/>
      <c r="HEN23" s="772"/>
      <c r="HEO23" s="772"/>
      <c r="HEP23" s="772"/>
      <c r="HEQ23" s="772"/>
      <c r="HER23" s="772"/>
      <c r="HES23" s="772"/>
      <c r="HET23" s="772"/>
      <c r="HEU23" s="772"/>
      <c r="HEV23" s="772"/>
      <c r="HEW23" s="772"/>
      <c r="HEX23" s="772"/>
      <c r="HEY23" s="772"/>
      <c r="HEZ23" s="772"/>
      <c r="HFA23" s="772"/>
      <c r="HFB23" s="772"/>
      <c r="HFC23" s="772"/>
      <c r="HFD23" s="772"/>
      <c r="HFE23" s="772"/>
      <c r="HFF23" s="772"/>
      <c r="HFG23" s="772"/>
      <c r="HFH23" s="772"/>
      <c r="HFI23" s="772"/>
      <c r="HFJ23" s="772"/>
      <c r="HFK23" s="772"/>
      <c r="HFL23" s="772"/>
      <c r="HFM23" s="772"/>
      <c r="HFN23" s="772"/>
      <c r="HFO23" s="772"/>
      <c r="HFP23" s="772"/>
      <c r="HFQ23" s="772"/>
      <c r="HFR23" s="772"/>
      <c r="HFS23" s="772"/>
      <c r="HFT23" s="772"/>
      <c r="HFU23" s="772"/>
      <c r="HFV23" s="772"/>
      <c r="HFW23" s="772"/>
      <c r="HFX23" s="772"/>
      <c r="HFY23" s="772"/>
      <c r="HFZ23" s="772"/>
      <c r="HGA23" s="772"/>
      <c r="HGB23" s="772"/>
      <c r="HGC23" s="772"/>
      <c r="HGD23" s="772"/>
      <c r="HGE23" s="772"/>
      <c r="HGF23" s="772"/>
      <c r="HGG23" s="772"/>
      <c r="HGH23" s="772"/>
      <c r="HGI23" s="772"/>
      <c r="HGJ23" s="772"/>
      <c r="HGK23" s="772"/>
      <c r="HGL23" s="772"/>
      <c r="HGM23" s="772"/>
      <c r="HGN23" s="772"/>
      <c r="HGO23" s="772"/>
      <c r="HGP23" s="772"/>
      <c r="HGQ23" s="772"/>
      <c r="HGR23" s="772"/>
      <c r="HGS23" s="772"/>
      <c r="HGT23" s="772"/>
      <c r="HGU23" s="772"/>
      <c r="HGV23" s="772"/>
      <c r="HGW23" s="772"/>
      <c r="HGX23" s="772"/>
      <c r="HGY23" s="772"/>
      <c r="HGZ23" s="772"/>
      <c r="HHA23" s="772"/>
      <c r="HHB23" s="772"/>
      <c r="HHC23" s="772"/>
      <c r="HHD23" s="772"/>
      <c r="HHE23" s="772"/>
      <c r="HHF23" s="772"/>
      <c r="HHG23" s="772"/>
      <c r="HHH23" s="772"/>
      <c r="HHI23" s="772"/>
      <c r="HHJ23" s="772"/>
      <c r="HHK23" s="772"/>
      <c r="HHL23" s="772"/>
      <c r="HHM23" s="772"/>
      <c r="HHN23" s="772"/>
      <c r="HHO23" s="772"/>
      <c r="HHP23" s="772"/>
      <c r="HHQ23" s="772"/>
      <c r="HHR23" s="772"/>
      <c r="HHS23" s="772"/>
      <c r="HHT23" s="772"/>
      <c r="HHU23" s="772"/>
      <c r="HHV23" s="772"/>
      <c r="HHW23" s="772"/>
      <c r="HHX23" s="772"/>
      <c r="HHY23" s="772"/>
      <c r="HHZ23" s="772"/>
      <c r="HIA23" s="772"/>
      <c r="HIB23" s="772"/>
      <c r="HIC23" s="772"/>
      <c r="HID23" s="772"/>
      <c r="HIE23" s="772"/>
      <c r="HIF23" s="772"/>
      <c r="HIG23" s="772"/>
      <c r="HIH23" s="772"/>
      <c r="HII23" s="772"/>
      <c r="HIJ23" s="772"/>
      <c r="HIK23" s="772"/>
      <c r="HIL23" s="772"/>
      <c r="HIM23" s="772"/>
      <c r="HIN23" s="772"/>
      <c r="HIO23" s="772"/>
      <c r="HIP23" s="772"/>
      <c r="HIQ23" s="772"/>
      <c r="HIR23" s="772"/>
      <c r="HIS23" s="772"/>
      <c r="HIT23" s="772"/>
      <c r="HIU23" s="772"/>
      <c r="HIV23" s="772"/>
      <c r="HIW23" s="772"/>
      <c r="HIX23" s="772"/>
      <c r="HIY23" s="772"/>
      <c r="HIZ23" s="772"/>
      <c r="HJA23" s="772"/>
      <c r="HJB23" s="772"/>
      <c r="HJC23" s="772"/>
      <c r="HJD23" s="772"/>
      <c r="HJE23" s="772"/>
      <c r="HJF23" s="772"/>
      <c r="HJG23" s="772"/>
      <c r="HJH23" s="772"/>
      <c r="HJI23" s="772"/>
      <c r="HJJ23" s="772"/>
      <c r="HJK23" s="772"/>
      <c r="HJL23" s="772"/>
      <c r="HJM23" s="772"/>
      <c r="HJN23" s="772"/>
      <c r="HJO23" s="772"/>
      <c r="HJP23" s="772"/>
      <c r="HJQ23" s="772"/>
      <c r="HJR23" s="772"/>
      <c r="HJS23" s="772"/>
      <c r="HJT23" s="772"/>
      <c r="HJU23" s="772"/>
      <c r="HJV23" s="772"/>
      <c r="HJW23" s="772"/>
      <c r="HJX23" s="772"/>
      <c r="HJY23" s="772"/>
      <c r="HJZ23" s="772"/>
      <c r="HKA23" s="772"/>
      <c r="HKB23" s="772"/>
      <c r="HKC23" s="772"/>
      <c r="HKD23" s="772"/>
      <c r="HKE23" s="772"/>
      <c r="HKF23" s="772"/>
      <c r="HKG23" s="772"/>
      <c r="HKH23" s="772"/>
      <c r="HKI23" s="772"/>
      <c r="HKJ23" s="772"/>
      <c r="HKK23" s="772"/>
      <c r="HKL23" s="772"/>
      <c r="HKM23" s="772"/>
      <c r="HKN23" s="772"/>
      <c r="HKO23" s="772"/>
      <c r="HKP23" s="772"/>
      <c r="HKQ23" s="772"/>
      <c r="HKR23" s="772"/>
      <c r="HKS23" s="772"/>
      <c r="HKT23" s="772"/>
      <c r="HKU23" s="772"/>
      <c r="HKV23" s="772"/>
      <c r="HKW23" s="772"/>
      <c r="HKX23" s="772"/>
      <c r="HKY23" s="772"/>
      <c r="HKZ23" s="772"/>
      <c r="HLA23" s="772"/>
      <c r="HLB23" s="772"/>
      <c r="HLC23" s="772"/>
      <c r="HLD23" s="772"/>
      <c r="HLE23" s="772"/>
      <c r="HLF23" s="772"/>
      <c r="HLG23" s="772"/>
      <c r="HLH23" s="772"/>
      <c r="HLI23" s="772"/>
      <c r="HLJ23" s="772"/>
      <c r="HLK23" s="772"/>
      <c r="HLL23" s="772"/>
      <c r="HLM23" s="772"/>
      <c r="HLN23" s="772"/>
      <c r="HLO23" s="772"/>
      <c r="HLP23" s="772"/>
      <c r="HLQ23" s="772"/>
      <c r="HLR23" s="772"/>
      <c r="HLS23" s="772"/>
      <c r="HLT23" s="772"/>
      <c r="HLU23" s="772"/>
      <c r="HLV23" s="772"/>
      <c r="HLW23" s="772"/>
      <c r="HLX23" s="772"/>
      <c r="HLY23" s="772"/>
      <c r="HLZ23" s="772"/>
      <c r="HMA23" s="772"/>
      <c r="HMB23" s="772"/>
      <c r="HMC23" s="772"/>
      <c r="HMD23" s="772"/>
      <c r="HME23" s="772"/>
      <c r="HMF23" s="772"/>
      <c r="HMG23" s="772"/>
      <c r="HMH23" s="772"/>
      <c r="HMI23" s="772"/>
      <c r="HMJ23" s="772"/>
      <c r="HMK23" s="772"/>
      <c r="HML23" s="772"/>
      <c r="HMM23" s="772"/>
      <c r="HMN23" s="772"/>
      <c r="HMO23" s="772"/>
      <c r="HMP23" s="772"/>
      <c r="HMQ23" s="772"/>
      <c r="HMR23" s="772"/>
      <c r="HMS23" s="772"/>
      <c r="HMT23" s="772"/>
      <c r="HMU23" s="772"/>
      <c r="HMV23" s="772"/>
      <c r="HMW23" s="772"/>
      <c r="HMX23" s="772"/>
      <c r="HMY23" s="772"/>
      <c r="HMZ23" s="772"/>
      <c r="HNA23" s="772"/>
      <c r="HNB23" s="772"/>
      <c r="HNC23" s="772"/>
      <c r="HND23" s="772"/>
      <c r="HNE23" s="772"/>
      <c r="HNF23" s="772"/>
      <c r="HNG23" s="772"/>
      <c r="HNH23" s="772"/>
      <c r="HNI23" s="772"/>
      <c r="HNJ23" s="772"/>
      <c r="HNK23" s="772"/>
      <c r="HNL23" s="772"/>
      <c r="HNM23" s="772"/>
      <c r="HNN23" s="772"/>
      <c r="HNO23" s="772"/>
      <c r="HNP23" s="772"/>
      <c r="HNQ23" s="772"/>
      <c r="HNR23" s="772"/>
      <c r="HNS23" s="772"/>
      <c r="HNT23" s="772"/>
      <c r="HNU23" s="772"/>
      <c r="HNV23" s="772"/>
      <c r="HNW23" s="772"/>
      <c r="HNX23" s="772"/>
      <c r="HNY23" s="772"/>
      <c r="HNZ23" s="772"/>
      <c r="HOA23" s="772"/>
      <c r="HOB23" s="772"/>
      <c r="HOC23" s="772"/>
      <c r="HOD23" s="772"/>
      <c r="HOE23" s="772"/>
      <c r="HOF23" s="772"/>
      <c r="HOG23" s="772"/>
      <c r="HOH23" s="772"/>
      <c r="HOI23" s="772"/>
      <c r="HOJ23" s="772"/>
      <c r="HOK23" s="772"/>
      <c r="HOL23" s="772"/>
      <c r="HOM23" s="772"/>
      <c r="HON23" s="772"/>
      <c r="HOO23" s="772"/>
      <c r="HOP23" s="772"/>
      <c r="HOQ23" s="772"/>
      <c r="HOR23" s="772"/>
      <c r="HOS23" s="772"/>
      <c r="HOT23" s="772"/>
      <c r="HOU23" s="772"/>
      <c r="HOV23" s="772"/>
      <c r="HOW23" s="772"/>
      <c r="HOX23" s="772"/>
      <c r="HOY23" s="772"/>
      <c r="HOZ23" s="772"/>
      <c r="HPA23" s="772"/>
      <c r="HPB23" s="772"/>
      <c r="HPC23" s="772"/>
      <c r="HPD23" s="772"/>
      <c r="HPE23" s="772"/>
      <c r="HPF23" s="772"/>
      <c r="HPG23" s="772"/>
      <c r="HPH23" s="772"/>
      <c r="HPI23" s="772"/>
      <c r="HPJ23" s="772"/>
      <c r="HPK23" s="772"/>
      <c r="HPL23" s="772"/>
      <c r="HPM23" s="772"/>
      <c r="HPN23" s="772"/>
      <c r="HPO23" s="772"/>
      <c r="HPP23" s="772"/>
      <c r="HPQ23" s="772"/>
      <c r="HPR23" s="772"/>
      <c r="HPS23" s="772"/>
      <c r="HPT23" s="772"/>
      <c r="HPU23" s="772"/>
      <c r="HPV23" s="772"/>
      <c r="HPW23" s="772"/>
      <c r="HPX23" s="772"/>
      <c r="HPY23" s="772"/>
      <c r="HPZ23" s="772"/>
      <c r="HQA23" s="772"/>
      <c r="HQB23" s="772"/>
      <c r="HQC23" s="772"/>
      <c r="HQD23" s="772"/>
      <c r="HQE23" s="772"/>
      <c r="HQF23" s="772"/>
      <c r="HQG23" s="772"/>
      <c r="HQH23" s="772"/>
      <c r="HQI23" s="772"/>
      <c r="HQJ23" s="772"/>
      <c r="HQK23" s="772"/>
      <c r="HQL23" s="772"/>
      <c r="HQM23" s="772"/>
      <c r="HQN23" s="772"/>
      <c r="HQO23" s="772"/>
      <c r="HQP23" s="772"/>
      <c r="HQQ23" s="772"/>
      <c r="HQR23" s="772"/>
      <c r="HQS23" s="772"/>
      <c r="HQT23" s="772"/>
      <c r="HQU23" s="772"/>
      <c r="HQV23" s="772"/>
      <c r="HQW23" s="772"/>
      <c r="HQX23" s="772"/>
      <c r="HQY23" s="772"/>
      <c r="HQZ23" s="772"/>
      <c r="HRA23" s="772"/>
      <c r="HRB23" s="772"/>
      <c r="HRC23" s="772"/>
      <c r="HRD23" s="772"/>
      <c r="HRE23" s="772"/>
      <c r="HRF23" s="772"/>
      <c r="HRG23" s="772"/>
      <c r="HRH23" s="772"/>
      <c r="HRI23" s="772"/>
      <c r="HRJ23" s="772"/>
      <c r="HRK23" s="772"/>
      <c r="HRL23" s="772"/>
      <c r="HRM23" s="772"/>
      <c r="HRN23" s="772"/>
      <c r="HRO23" s="772"/>
      <c r="HRP23" s="772"/>
      <c r="HRQ23" s="772"/>
      <c r="HRR23" s="772"/>
      <c r="HRS23" s="772"/>
      <c r="HRT23" s="772"/>
      <c r="HRU23" s="772"/>
      <c r="HRV23" s="772"/>
      <c r="HRW23" s="772"/>
      <c r="HRX23" s="772"/>
      <c r="HRY23" s="772"/>
      <c r="HRZ23" s="772"/>
      <c r="HSA23" s="772"/>
      <c r="HSB23" s="772"/>
      <c r="HSC23" s="772"/>
      <c r="HSD23" s="772"/>
      <c r="HSE23" s="772"/>
      <c r="HSF23" s="772"/>
      <c r="HSG23" s="772"/>
      <c r="HSH23" s="772"/>
      <c r="HSI23" s="772"/>
      <c r="HSJ23" s="772"/>
      <c r="HSK23" s="772"/>
      <c r="HSL23" s="772"/>
      <c r="HSM23" s="772"/>
      <c r="HSN23" s="772"/>
      <c r="HSO23" s="772"/>
      <c r="HSP23" s="772"/>
      <c r="HSQ23" s="772"/>
      <c r="HSR23" s="772"/>
      <c r="HSS23" s="772"/>
      <c r="HST23" s="772"/>
      <c r="HSU23" s="772"/>
      <c r="HSV23" s="772"/>
      <c r="HSW23" s="772"/>
      <c r="HSX23" s="772"/>
      <c r="HSY23" s="772"/>
      <c r="HSZ23" s="772"/>
      <c r="HTA23" s="772"/>
      <c r="HTB23" s="772"/>
      <c r="HTC23" s="772"/>
      <c r="HTD23" s="772"/>
      <c r="HTE23" s="772"/>
      <c r="HTF23" s="772"/>
      <c r="HTG23" s="772"/>
      <c r="HTH23" s="772"/>
      <c r="HTI23" s="772"/>
      <c r="HTJ23" s="772"/>
      <c r="HTK23" s="772"/>
      <c r="HTL23" s="772"/>
      <c r="HTM23" s="772"/>
      <c r="HTN23" s="772"/>
      <c r="HTO23" s="772"/>
      <c r="HTP23" s="772"/>
      <c r="HTQ23" s="772"/>
      <c r="HTR23" s="772"/>
      <c r="HTS23" s="772"/>
      <c r="HTT23" s="772"/>
      <c r="HTU23" s="772"/>
      <c r="HTV23" s="772"/>
      <c r="HTW23" s="772"/>
      <c r="HTX23" s="772"/>
      <c r="HTY23" s="772"/>
      <c r="HTZ23" s="772"/>
      <c r="HUA23" s="772"/>
      <c r="HUB23" s="772"/>
      <c r="HUC23" s="772"/>
      <c r="HUD23" s="772"/>
      <c r="HUE23" s="772"/>
      <c r="HUF23" s="772"/>
      <c r="HUG23" s="772"/>
      <c r="HUH23" s="772"/>
      <c r="HUI23" s="772"/>
      <c r="HUJ23" s="772"/>
      <c r="HUK23" s="772"/>
      <c r="HUL23" s="772"/>
      <c r="HUM23" s="772"/>
      <c r="HUN23" s="772"/>
      <c r="HUO23" s="772"/>
      <c r="HUP23" s="772"/>
      <c r="HUQ23" s="772"/>
      <c r="HUR23" s="772"/>
      <c r="HUS23" s="772"/>
      <c r="HUT23" s="772"/>
      <c r="HUU23" s="772"/>
      <c r="HUV23" s="772"/>
      <c r="HUW23" s="772"/>
      <c r="HUX23" s="772"/>
      <c r="HUY23" s="772"/>
      <c r="HUZ23" s="772"/>
      <c r="HVA23" s="772"/>
      <c r="HVB23" s="772"/>
      <c r="HVC23" s="772"/>
      <c r="HVD23" s="772"/>
      <c r="HVE23" s="772"/>
      <c r="HVF23" s="772"/>
      <c r="HVG23" s="772"/>
      <c r="HVH23" s="772"/>
      <c r="HVI23" s="772"/>
      <c r="HVJ23" s="772"/>
      <c r="HVK23" s="772"/>
      <c r="HVL23" s="772"/>
      <c r="HVM23" s="772"/>
      <c r="HVN23" s="772"/>
      <c r="HVO23" s="772"/>
      <c r="HVP23" s="772"/>
      <c r="HVQ23" s="772"/>
      <c r="HVR23" s="772"/>
      <c r="HVS23" s="772"/>
      <c r="HVT23" s="772"/>
      <c r="HVU23" s="772"/>
      <c r="HVV23" s="772"/>
      <c r="HVW23" s="772"/>
      <c r="HVX23" s="772"/>
      <c r="HVY23" s="772"/>
      <c r="HVZ23" s="772"/>
      <c r="HWA23" s="772"/>
      <c r="HWB23" s="772"/>
      <c r="HWC23" s="772"/>
      <c r="HWD23" s="772"/>
      <c r="HWE23" s="772"/>
      <c r="HWF23" s="772"/>
      <c r="HWG23" s="772"/>
      <c r="HWH23" s="772"/>
      <c r="HWI23" s="772"/>
      <c r="HWJ23" s="772"/>
      <c r="HWK23" s="772"/>
      <c r="HWL23" s="772"/>
      <c r="HWM23" s="772"/>
      <c r="HWN23" s="772"/>
      <c r="HWO23" s="772"/>
      <c r="HWP23" s="772"/>
      <c r="HWQ23" s="772"/>
      <c r="HWR23" s="772"/>
      <c r="HWS23" s="772"/>
      <c r="HWT23" s="772"/>
      <c r="HWU23" s="772"/>
      <c r="HWV23" s="772"/>
      <c r="HWW23" s="772"/>
      <c r="HWX23" s="772"/>
      <c r="HWY23" s="772"/>
      <c r="HWZ23" s="772"/>
      <c r="HXA23" s="772"/>
      <c r="HXB23" s="772"/>
      <c r="HXC23" s="772"/>
      <c r="HXD23" s="772"/>
      <c r="HXE23" s="772"/>
      <c r="HXF23" s="772"/>
      <c r="HXG23" s="772"/>
      <c r="HXH23" s="772"/>
      <c r="HXI23" s="772"/>
      <c r="HXJ23" s="772"/>
      <c r="HXK23" s="772"/>
      <c r="HXL23" s="772"/>
      <c r="HXM23" s="772"/>
      <c r="HXN23" s="772"/>
      <c r="HXO23" s="772"/>
      <c r="HXP23" s="772"/>
      <c r="HXQ23" s="772"/>
      <c r="HXR23" s="772"/>
      <c r="HXS23" s="772"/>
      <c r="HXT23" s="772"/>
      <c r="HXU23" s="772"/>
      <c r="HXV23" s="772"/>
      <c r="HXW23" s="772"/>
      <c r="HXX23" s="772"/>
      <c r="HXY23" s="772"/>
      <c r="HXZ23" s="772"/>
      <c r="HYA23" s="772"/>
      <c r="HYB23" s="772"/>
      <c r="HYC23" s="772"/>
      <c r="HYD23" s="772"/>
      <c r="HYE23" s="772"/>
      <c r="HYF23" s="772"/>
      <c r="HYG23" s="772"/>
      <c r="HYH23" s="772"/>
      <c r="HYI23" s="772"/>
      <c r="HYJ23" s="772"/>
      <c r="HYK23" s="772"/>
      <c r="HYL23" s="772"/>
      <c r="HYM23" s="772"/>
      <c r="HYN23" s="772"/>
      <c r="HYO23" s="772"/>
      <c r="HYP23" s="772"/>
      <c r="HYQ23" s="772"/>
      <c r="HYR23" s="772"/>
      <c r="HYS23" s="772"/>
      <c r="HYT23" s="772"/>
      <c r="HYU23" s="772"/>
      <c r="HYV23" s="772"/>
      <c r="HYW23" s="772"/>
      <c r="HYX23" s="772"/>
      <c r="HYY23" s="772"/>
      <c r="HYZ23" s="772"/>
      <c r="HZA23" s="772"/>
      <c r="HZB23" s="772"/>
      <c r="HZC23" s="772"/>
      <c r="HZD23" s="772"/>
      <c r="HZE23" s="772"/>
      <c r="HZF23" s="772"/>
      <c r="HZG23" s="772"/>
      <c r="HZH23" s="772"/>
      <c r="HZI23" s="772"/>
      <c r="HZJ23" s="772"/>
      <c r="HZK23" s="772"/>
      <c r="HZL23" s="772"/>
      <c r="HZM23" s="772"/>
      <c r="HZN23" s="772"/>
      <c r="HZO23" s="772"/>
      <c r="HZP23" s="772"/>
      <c r="HZQ23" s="772"/>
      <c r="HZR23" s="772"/>
      <c r="HZS23" s="772"/>
      <c r="HZT23" s="772"/>
      <c r="HZU23" s="772"/>
      <c r="HZV23" s="772"/>
      <c r="HZW23" s="772"/>
      <c r="HZX23" s="772"/>
      <c r="HZY23" s="772"/>
      <c r="HZZ23" s="772"/>
      <c r="IAA23" s="772"/>
      <c r="IAB23" s="772"/>
      <c r="IAC23" s="772"/>
      <c r="IAD23" s="772"/>
      <c r="IAE23" s="772"/>
      <c r="IAF23" s="772"/>
      <c r="IAG23" s="772"/>
      <c r="IAH23" s="772"/>
      <c r="IAI23" s="772"/>
      <c r="IAJ23" s="772"/>
      <c r="IAK23" s="772"/>
      <c r="IAL23" s="772"/>
      <c r="IAM23" s="772"/>
      <c r="IAN23" s="772"/>
      <c r="IAO23" s="772"/>
      <c r="IAP23" s="772"/>
      <c r="IAQ23" s="772"/>
      <c r="IAR23" s="772"/>
      <c r="IAS23" s="772"/>
      <c r="IAT23" s="772"/>
      <c r="IAU23" s="772"/>
      <c r="IAV23" s="772"/>
      <c r="IAW23" s="772"/>
      <c r="IAX23" s="772"/>
      <c r="IAY23" s="772"/>
      <c r="IAZ23" s="772"/>
      <c r="IBA23" s="772"/>
      <c r="IBB23" s="772"/>
      <c r="IBC23" s="772"/>
      <c r="IBD23" s="772"/>
      <c r="IBE23" s="772"/>
      <c r="IBF23" s="772"/>
      <c r="IBG23" s="772"/>
      <c r="IBH23" s="772"/>
      <c r="IBI23" s="772"/>
      <c r="IBJ23" s="772"/>
      <c r="IBK23" s="772"/>
      <c r="IBL23" s="772"/>
      <c r="IBM23" s="772"/>
      <c r="IBN23" s="772"/>
      <c r="IBO23" s="772"/>
      <c r="IBP23" s="772"/>
      <c r="IBQ23" s="772"/>
      <c r="IBR23" s="772"/>
      <c r="IBS23" s="772"/>
      <c r="IBT23" s="772"/>
      <c r="IBU23" s="772"/>
      <c r="IBV23" s="772"/>
      <c r="IBW23" s="772"/>
      <c r="IBX23" s="772"/>
      <c r="IBY23" s="772"/>
      <c r="IBZ23" s="772"/>
      <c r="ICA23" s="772"/>
      <c r="ICB23" s="772"/>
      <c r="ICC23" s="772"/>
      <c r="ICD23" s="772"/>
      <c r="ICE23" s="772"/>
      <c r="ICF23" s="772"/>
      <c r="ICG23" s="772"/>
      <c r="ICH23" s="772"/>
      <c r="ICI23" s="772"/>
      <c r="ICJ23" s="772"/>
      <c r="ICK23" s="772"/>
      <c r="ICL23" s="772"/>
      <c r="ICM23" s="772"/>
      <c r="ICN23" s="772"/>
      <c r="ICO23" s="772"/>
      <c r="ICP23" s="772"/>
      <c r="ICQ23" s="772"/>
      <c r="ICR23" s="772"/>
      <c r="ICS23" s="772"/>
      <c r="ICT23" s="772"/>
      <c r="ICU23" s="772"/>
      <c r="ICV23" s="772"/>
      <c r="ICW23" s="772"/>
      <c r="ICX23" s="772"/>
      <c r="ICY23" s="772"/>
      <c r="ICZ23" s="772"/>
      <c r="IDA23" s="772"/>
      <c r="IDB23" s="772"/>
      <c r="IDC23" s="772"/>
      <c r="IDD23" s="772"/>
      <c r="IDE23" s="772"/>
      <c r="IDF23" s="772"/>
      <c r="IDG23" s="772"/>
      <c r="IDH23" s="772"/>
      <c r="IDI23" s="772"/>
      <c r="IDJ23" s="772"/>
      <c r="IDK23" s="772"/>
      <c r="IDL23" s="772"/>
      <c r="IDM23" s="772"/>
      <c r="IDN23" s="772"/>
      <c r="IDO23" s="772"/>
      <c r="IDP23" s="772"/>
      <c r="IDQ23" s="772"/>
      <c r="IDR23" s="772"/>
      <c r="IDS23" s="772"/>
      <c r="IDT23" s="772"/>
      <c r="IDU23" s="772"/>
      <c r="IDV23" s="772"/>
      <c r="IDW23" s="772"/>
      <c r="IDX23" s="772"/>
      <c r="IDY23" s="772"/>
      <c r="IDZ23" s="772"/>
      <c r="IEA23" s="772"/>
      <c r="IEB23" s="772"/>
      <c r="IEC23" s="772"/>
      <c r="IED23" s="772"/>
      <c r="IEE23" s="772"/>
      <c r="IEF23" s="772"/>
      <c r="IEG23" s="772"/>
      <c r="IEH23" s="772"/>
      <c r="IEI23" s="772"/>
      <c r="IEJ23" s="772"/>
      <c r="IEK23" s="772"/>
      <c r="IEL23" s="772"/>
      <c r="IEM23" s="772"/>
      <c r="IEN23" s="772"/>
      <c r="IEO23" s="772"/>
      <c r="IEP23" s="772"/>
      <c r="IEQ23" s="772"/>
      <c r="IER23" s="772"/>
      <c r="IES23" s="772"/>
      <c r="IET23" s="772"/>
      <c r="IEU23" s="772"/>
      <c r="IEV23" s="772"/>
      <c r="IEW23" s="772"/>
      <c r="IEX23" s="772"/>
      <c r="IEY23" s="772"/>
      <c r="IEZ23" s="772"/>
      <c r="IFA23" s="772"/>
      <c r="IFB23" s="772"/>
      <c r="IFC23" s="772"/>
      <c r="IFD23" s="772"/>
      <c r="IFE23" s="772"/>
      <c r="IFF23" s="772"/>
      <c r="IFG23" s="772"/>
      <c r="IFH23" s="772"/>
      <c r="IFI23" s="772"/>
      <c r="IFJ23" s="772"/>
      <c r="IFK23" s="772"/>
      <c r="IFL23" s="772"/>
      <c r="IFM23" s="772"/>
      <c r="IFN23" s="772"/>
      <c r="IFO23" s="772"/>
      <c r="IFP23" s="772"/>
      <c r="IFQ23" s="772"/>
      <c r="IFR23" s="772"/>
      <c r="IFS23" s="772"/>
      <c r="IFT23" s="772"/>
      <c r="IFU23" s="772"/>
      <c r="IFV23" s="772"/>
      <c r="IFW23" s="772"/>
      <c r="IFX23" s="772"/>
      <c r="IFY23" s="772"/>
      <c r="IFZ23" s="772"/>
      <c r="IGA23" s="772"/>
      <c r="IGB23" s="772"/>
      <c r="IGC23" s="772"/>
      <c r="IGD23" s="772"/>
      <c r="IGE23" s="772"/>
      <c r="IGF23" s="772"/>
      <c r="IGG23" s="772"/>
      <c r="IGH23" s="772"/>
      <c r="IGI23" s="772"/>
      <c r="IGJ23" s="772"/>
      <c r="IGK23" s="772"/>
      <c r="IGL23" s="772"/>
      <c r="IGM23" s="772"/>
      <c r="IGN23" s="772"/>
      <c r="IGO23" s="772"/>
      <c r="IGP23" s="772"/>
      <c r="IGQ23" s="772"/>
      <c r="IGR23" s="772"/>
      <c r="IGS23" s="772"/>
      <c r="IGT23" s="772"/>
      <c r="IGU23" s="772"/>
      <c r="IGV23" s="772"/>
      <c r="IGW23" s="772"/>
      <c r="IGX23" s="772"/>
      <c r="IGY23" s="772"/>
      <c r="IGZ23" s="772"/>
      <c r="IHA23" s="772"/>
      <c r="IHB23" s="772"/>
      <c r="IHC23" s="772"/>
      <c r="IHD23" s="772"/>
      <c r="IHE23" s="772"/>
      <c r="IHF23" s="772"/>
      <c r="IHG23" s="772"/>
      <c r="IHH23" s="772"/>
      <c r="IHI23" s="772"/>
      <c r="IHJ23" s="772"/>
      <c r="IHK23" s="772"/>
      <c r="IHL23" s="772"/>
      <c r="IHM23" s="772"/>
      <c r="IHN23" s="772"/>
      <c r="IHO23" s="772"/>
      <c r="IHP23" s="772"/>
      <c r="IHQ23" s="772"/>
      <c r="IHR23" s="772"/>
      <c r="IHS23" s="772"/>
      <c r="IHT23" s="772"/>
      <c r="IHU23" s="772"/>
      <c r="IHV23" s="772"/>
      <c r="IHW23" s="772"/>
      <c r="IHX23" s="772"/>
      <c r="IHY23" s="772"/>
      <c r="IHZ23" s="772"/>
      <c r="IIA23" s="772"/>
      <c r="IIB23" s="772"/>
      <c r="IIC23" s="772"/>
      <c r="IID23" s="772"/>
      <c r="IIE23" s="772"/>
      <c r="IIF23" s="772"/>
      <c r="IIG23" s="772"/>
      <c r="IIH23" s="772"/>
      <c r="III23" s="772"/>
      <c r="IIJ23" s="772"/>
      <c r="IIK23" s="772"/>
      <c r="IIL23" s="772"/>
      <c r="IIM23" s="772"/>
      <c r="IIN23" s="772"/>
      <c r="IIO23" s="772"/>
      <c r="IIP23" s="772"/>
      <c r="IIQ23" s="772"/>
      <c r="IIR23" s="772"/>
      <c r="IIS23" s="772"/>
      <c r="IIT23" s="772"/>
      <c r="IIU23" s="772"/>
      <c r="IIV23" s="772"/>
      <c r="IIW23" s="772"/>
      <c r="IIX23" s="772"/>
      <c r="IIY23" s="772"/>
      <c r="IIZ23" s="772"/>
      <c r="IJA23" s="772"/>
      <c r="IJB23" s="772"/>
      <c r="IJC23" s="772"/>
      <c r="IJD23" s="772"/>
      <c r="IJE23" s="772"/>
      <c r="IJF23" s="772"/>
      <c r="IJG23" s="772"/>
      <c r="IJH23" s="772"/>
      <c r="IJI23" s="772"/>
      <c r="IJJ23" s="772"/>
      <c r="IJK23" s="772"/>
      <c r="IJL23" s="772"/>
      <c r="IJM23" s="772"/>
      <c r="IJN23" s="772"/>
      <c r="IJO23" s="772"/>
      <c r="IJP23" s="772"/>
      <c r="IJQ23" s="772"/>
      <c r="IJR23" s="772"/>
      <c r="IJS23" s="772"/>
      <c r="IJT23" s="772"/>
      <c r="IJU23" s="772"/>
      <c r="IJV23" s="772"/>
      <c r="IJW23" s="772"/>
      <c r="IJX23" s="772"/>
      <c r="IJY23" s="772"/>
      <c r="IJZ23" s="772"/>
      <c r="IKA23" s="772"/>
      <c r="IKB23" s="772"/>
      <c r="IKC23" s="772"/>
      <c r="IKD23" s="772"/>
      <c r="IKE23" s="772"/>
      <c r="IKF23" s="772"/>
      <c r="IKG23" s="772"/>
      <c r="IKH23" s="772"/>
      <c r="IKI23" s="772"/>
      <c r="IKJ23" s="772"/>
      <c r="IKK23" s="772"/>
      <c r="IKL23" s="772"/>
      <c r="IKM23" s="772"/>
      <c r="IKN23" s="772"/>
      <c r="IKO23" s="772"/>
      <c r="IKP23" s="772"/>
      <c r="IKQ23" s="772"/>
      <c r="IKR23" s="772"/>
      <c r="IKS23" s="772"/>
      <c r="IKT23" s="772"/>
      <c r="IKU23" s="772"/>
      <c r="IKV23" s="772"/>
      <c r="IKW23" s="772"/>
      <c r="IKX23" s="772"/>
      <c r="IKY23" s="772"/>
      <c r="IKZ23" s="772"/>
      <c r="ILA23" s="772"/>
      <c r="ILB23" s="772"/>
      <c r="ILC23" s="772"/>
      <c r="ILD23" s="772"/>
      <c r="ILE23" s="772"/>
      <c r="ILF23" s="772"/>
      <c r="ILG23" s="772"/>
      <c r="ILH23" s="772"/>
      <c r="ILI23" s="772"/>
      <c r="ILJ23" s="772"/>
      <c r="ILK23" s="772"/>
      <c r="ILL23" s="772"/>
      <c r="ILM23" s="772"/>
      <c r="ILN23" s="772"/>
      <c r="ILO23" s="772"/>
      <c r="ILP23" s="772"/>
      <c r="ILQ23" s="772"/>
      <c r="ILR23" s="772"/>
      <c r="ILS23" s="772"/>
      <c r="ILT23" s="772"/>
      <c r="ILU23" s="772"/>
      <c r="ILV23" s="772"/>
      <c r="ILW23" s="772"/>
      <c r="ILX23" s="772"/>
      <c r="ILY23" s="772"/>
      <c r="ILZ23" s="772"/>
      <c r="IMA23" s="772"/>
      <c r="IMB23" s="772"/>
      <c r="IMC23" s="772"/>
      <c r="IMD23" s="772"/>
      <c r="IME23" s="772"/>
      <c r="IMF23" s="772"/>
      <c r="IMG23" s="772"/>
      <c r="IMH23" s="772"/>
      <c r="IMI23" s="772"/>
      <c r="IMJ23" s="772"/>
      <c r="IMK23" s="772"/>
      <c r="IML23" s="772"/>
      <c r="IMM23" s="772"/>
      <c r="IMN23" s="772"/>
      <c r="IMO23" s="772"/>
      <c r="IMP23" s="772"/>
      <c r="IMQ23" s="772"/>
      <c r="IMR23" s="772"/>
      <c r="IMS23" s="772"/>
      <c r="IMT23" s="772"/>
      <c r="IMU23" s="772"/>
      <c r="IMV23" s="772"/>
      <c r="IMW23" s="772"/>
      <c r="IMX23" s="772"/>
      <c r="IMY23" s="772"/>
      <c r="IMZ23" s="772"/>
      <c r="INA23" s="772"/>
      <c r="INB23" s="772"/>
      <c r="INC23" s="772"/>
      <c r="IND23" s="772"/>
      <c r="INE23" s="772"/>
      <c r="INF23" s="772"/>
      <c r="ING23" s="772"/>
      <c r="INH23" s="772"/>
      <c r="INI23" s="772"/>
      <c r="INJ23" s="772"/>
      <c r="INK23" s="772"/>
      <c r="INL23" s="772"/>
      <c r="INM23" s="772"/>
      <c r="INN23" s="772"/>
      <c r="INO23" s="772"/>
      <c r="INP23" s="772"/>
      <c r="INQ23" s="772"/>
      <c r="INR23" s="772"/>
      <c r="INS23" s="772"/>
      <c r="INT23" s="772"/>
      <c r="INU23" s="772"/>
      <c r="INV23" s="772"/>
      <c r="INW23" s="772"/>
      <c r="INX23" s="772"/>
      <c r="INY23" s="772"/>
      <c r="INZ23" s="772"/>
      <c r="IOA23" s="772"/>
      <c r="IOB23" s="772"/>
      <c r="IOC23" s="772"/>
      <c r="IOD23" s="772"/>
      <c r="IOE23" s="772"/>
      <c r="IOF23" s="772"/>
      <c r="IOG23" s="772"/>
      <c r="IOH23" s="772"/>
      <c r="IOI23" s="772"/>
      <c r="IOJ23" s="772"/>
      <c r="IOK23" s="772"/>
      <c r="IOL23" s="772"/>
      <c r="IOM23" s="772"/>
      <c r="ION23" s="772"/>
      <c r="IOO23" s="772"/>
      <c r="IOP23" s="772"/>
      <c r="IOQ23" s="772"/>
      <c r="IOR23" s="772"/>
      <c r="IOS23" s="772"/>
      <c r="IOT23" s="772"/>
      <c r="IOU23" s="772"/>
      <c r="IOV23" s="772"/>
      <c r="IOW23" s="772"/>
      <c r="IOX23" s="772"/>
      <c r="IOY23" s="772"/>
      <c r="IOZ23" s="772"/>
      <c r="IPA23" s="772"/>
      <c r="IPB23" s="772"/>
      <c r="IPC23" s="772"/>
      <c r="IPD23" s="772"/>
      <c r="IPE23" s="772"/>
      <c r="IPF23" s="772"/>
      <c r="IPG23" s="772"/>
      <c r="IPH23" s="772"/>
      <c r="IPI23" s="772"/>
      <c r="IPJ23" s="772"/>
      <c r="IPK23" s="772"/>
      <c r="IPL23" s="772"/>
      <c r="IPM23" s="772"/>
      <c r="IPN23" s="772"/>
      <c r="IPO23" s="772"/>
      <c r="IPP23" s="772"/>
      <c r="IPQ23" s="772"/>
      <c r="IPR23" s="772"/>
      <c r="IPS23" s="772"/>
      <c r="IPT23" s="772"/>
      <c r="IPU23" s="772"/>
      <c r="IPV23" s="772"/>
      <c r="IPW23" s="772"/>
      <c r="IPX23" s="772"/>
      <c r="IPY23" s="772"/>
      <c r="IPZ23" s="772"/>
      <c r="IQA23" s="772"/>
      <c r="IQB23" s="772"/>
      <c r="IQC23" s="772"/>
      <c r="IQD23" s="772"/>
      <c r="IQE23" s="772"/>
      <c r="IQF23" s="772"/>
      <c r="IQG23" s="772"/>
      <c r="IQH23" s="772"/>
      <c r="IQI23" s="772"/>
      <c r="IQJ23" s="772"/>
      <c r="IQK23" s="772"/>
      <c r="IQL23" s="772"/>
      <c r="IQM23" s="772"/>
      <c r="IQN23" s="772"/>
      <c r="IQO23" s="772"/>
      <c r="IQP23" s="772"/>
      <c r="IQQ23" s="772"/>
      <c r="IQR23" s="772"/>
      <c r="IQS23" s="772"/>
      <c r="IQT23" s="772"/>
      <c r="IQU23" s="772"/>
      <c r="IQV23" s="772"/>
      <c r="IQW23" s="772"/>
      <c r="IQX23" s="772"/>
      <c r="IQY23" s="772"/>
      <c r="IQZ23" s="772"/>
      <c r="IRA23" s="772"/>
      <c r="IRB23" s="772"/>
      <c r="IRC23" s="772"/>
      <c r="IRD23" s="772"/>
      <c r="IRE23" s="772"/>
      <c r="IRF23" s="772"/>
      <c r="IRG23" s="772"/>
      <c r="IRH23" s="772"/>
      <c r="IRI23" s="772"/>
      <c r="IRJ23" s="772"/>
      <c r="IRK23" s="772"/>
      <c r="IRL23" s="772"/>
      <c r="IRM23" s="772"/>
      <c r="IRN23" s="772"/>
      <c r="IRO23" s="772"/>
      <c r="IRP23" s="772"/>
      <c r="IRQ23" s="772"/>
      <c r="IRR23" s="772"/>
      <c r="IRS23" s="772"/>
      <c r="IRT23" s="772"/>
      <c r="IRU23" s="772"/>
      <c r="IRV23" s="772"/>
      <c r="IRW23" s="772"/>
      <c r="IRX23" s="772"/>
      <c r="IRY23" s="772"/>
      <c r="IRZ23" s="772"/>
      <c r="ISA23" s="772"/>
      <c r="ISB23" s="772"/>
      <c r="ISC23" s="772"/>
      <c r="ISD23" s="772"/>
      <c r="ISE23" s="772"/>
      <c r="ISF23" s="772"/>
      <c r="ISG23" s="772"/>
      <c r="ISH23" s="772"/>
      <c r="ISI23" s="772"/>
      <c r="ISJ23" s="772"/>
      <c r="ISK23" s="772"/>
      <c r="ISL23" s="772"/>
      <c r="ISM23" s="772"/>
      <c r="ISN23" s="772"/>
      <c r="ISO23" s="772"/>
      <c r="ISP23" s="772"/>
      <c r="ISQ23" s="772"/>
      <c r="ISR23" s="772"/>
      <c r="ISS23" s="772"/>
      <c r="IST23" s="772"/>
      <c r="ISU23" s="772"/>
      <c r="ISV23" s="772"/>
      <c r="ISW23" s="772"/>
      <c r="ISX23" s="772"/>
      <c r="ISY23" s="772"/>
      <c r="ISZ23" s="772"/>
      <c r="ITA23" s="772"/>
      <c r="ITB23" s="772"/>
      <c r="ITC23" s="772"/>
      <c r="ITD23" s="772"/>
      <c r="ITE23" s="772"/>
      <c r="ITF23" s="772"/>
      <c r="ITG23" s="772"/>
      <c r="ITH23" s="772"/>
      <c r="ITI23" s="772"/>
      <c r="ITJ23" s="772"/>
      <c r="ITK23" s="772"/>
      <c r="ITL23" s="772"/>
      <c r="ITM23" s="772"/>
      <c r="ITN23" s="772"/>
      <c r="ITO23" s="772"/>
      <c r="ITP23" s="772"/>
      <c r="ITQ23" s="772"/>
      <c r="ITR23" s="772"/>
      <c r="ITS23" s="772"/>
      <c r="ITT23" s="772"/>
      <c r="ITU23" s="772"/>
      <c r="ITV23" s="772"/>
      <c r="ITW23" s="772"/>
      <c r="ITX23" s="772"/>
      <c r="ITY23" s="772"/>
      <c r="ITZ23" s="772"/>
      <c r="IUA23" s="772"/>
      <c r="IUB23" s="772"/>
      <c r="IUC23" s="772"/>
      <c r="IUD23" s="772"/>
      <c r="IUE23" s="772"/>
      <c r="IUF23" s="772"/>
      <c r="IUG23" s="772"/>
      <c r="IUH23" s="772"/>
      <c r="IUI23" s="772"/>
      <c r="IUJ23" s="772"/>
      <c r="IUK23" s="772"/>
      <c r="IUL23" s="772"/>
      <c r="IUM23" s="772"/>
      <c r="IUN23" s="772"/>
      <c r="IUO23" s="772"/>
      <c r="IUP23" s="772"/>
      <c r="IUQ23" s="772"/>
      <c r="IUR23" s="772"/>
      <c r="IUS23" s="772"/>
      <c r="IUT23" s="772"/>
      <c r="IUU23" s="772"/>
      <c r="IUV23" s="772"/>
      <c r="IUW23" s="772"/>
      <c r="IUX23" s="772"/>
      <c r="IUY23" s="772"/>
      <c r="IUZ23" s="772"/>
      <c r="IVA23" s="772"/>
      <c r="IVB23" s="772"/>
      <c r="IVC23" s="772"/>
      <c r="IVD23" s="772"/>
      <c r="IVE23" s="772"/>
      <c r="IVF23" s="772"/>
      <c r="IVG23" s="772"/>
      <c r="IVH23" s="772"/>
      <c r="IVI23" s="772"/>
      <c r="IVJ23" s="772"/>
      <c r="IVK23" s="772"/>
      <c r="IVL23" s="772"/>
      <c r="IVM23" s="772"/>
      <c r="IVN23" s="772"/>
      <c r="IVO23" s="772"/>
      <c r="IVP23" s="772"/>
      <c r="IVQ23" s="772"/>
      <c r="IVR23" s="772"/>
      <c r="IVS23" s="772"/>
      <c r="IVT23" s="772"/>
      <c r="IVU23" s="772"/>
      <c r="IVV23" s="772"/>
      <c r="IVW23" s="772"/>
      <c r="IVX23" s="772"/>
      <c r="IVY23" s="772"/>
      <c r="IVZ23" s="772"/>
      <c r="IWA23" s="772"/>
      <c r="IWB23" s="772"/>
      <c r="IWC23" s="772"/>
      <c r="IWD23" s="772"/>
      <c r="IWE23" s="772"/>
      <c r="IWF23" s="772"/>
      <c r="IWG23" s="772"/>
      <c r="IWH23" s="772"/>
      <c r="IWI23" s="772"/>
      <c r="IWJ23" s="772"/>
      <c r="IWK23" s="772"/>
      <c r="IWL23" s="772"/>
      <c r="IWM23" s="772"/>
      <c r="IWN23" s="772"/>
      <c r="IWO23" s="772"/>
      <c r="IWP23" s="772"/>
      <c r="IWQ23" s="772"/>
      <c r="IWR23" s="772"/>
      <c r="IWS23" s="772"/>
      <c r="IWT23" s="772"/>
      <c r="IWU23" s="772"/>
      <c r="IWV23" s="772"/>
      <c r="IWW23" s="772"/>
      <c r="IWX23" s="772"/>
      <c r="IWY23" s="772"/>
      <c r="IWZ23" s="772"/>
      <c r="IXA23" s="772"/>
      <c r="IXB23" s="772"/>
      <c r="IXC23" s="772"/>
      <c r="IXD23" s="772"/>
      <c r="IXE23" s="772"/>
      <c r="IXF23" s="772"/>
      <c r="IXG23" s="772"/>
      <c r="IXH23" s="772"/>
      <c r="IXI23" s="772"/>
      <c r="IXJ23" s="772"/>
      <c r="IXK23" s="772"/>
      <c r="IXL23" s="772"/>
      <c r="IXM23" s="772"/>
      <c r="IXN23" s="772"/>
      <c r="IXO23" s="772"/>
      <c r="IXP23" s="772"/>
      <c r="IXQ23" s="772"/>
      <c r="IXR23" s="772"/>
      <c r="IXS23" s="772"/>
      <c r="IXT23" s="772"/>
      <c r="IXU23" s="772"/>
      <c r="IXV23" s="772"/>
      <c r="IXW23" s="772"/>
      <c r="IXX23" s="772"/>
      <c r="IXY23" s="772"/>
      <c r="IXZ23" s="772"/>
      <c r="IYA23" s="772"/>
      <c r="IYB23" s="772"/>
      <c r="IYC23" s="772"/>
      <c r="IYD23" s="772"/>
      <c r="IYE23" s="772"/>
      <c r="IYF23" s="772"/>
      <c r="IYG23" s="772"/>
      <c r="IYH23" s="772"/>
      <c r="IYI23" s="772"/>
      <c r="IYJ23" s="772"/>
      <c r="IYK23" s="772"/>
      <c r="IYL23" s="772"/>
      <c r="IYM23" s="772"/>
      <c r="IYN23" s="772"/>
      <c r="IYO23" s="772"/>
      <c r="IYP23" s="772"/>
      <c r="IYQ23" s="772"/>
      <c r="IYR23" s="772"/>
      <c r="IYS23" s="772"/>
      <c r="IYT23" s="772"/>
      <c r="IYU23" s="772"/>
      <c r="IYV23" s="772"/>
      <c r="IYW23" s="772"/>
      <c r="IYX23" s="772"/>
      <c r="IYY23" s="772"/>
      <c r="IYZ23" s="772"/>
      <c r="IZA23" s="772"/>
      <c r="IZB23" s="772"/>
      <c r="IZC23" s="772"/>
      <c r="IZD23" s="772"/>
      <c r="IZE23" s="772"/>
      <c r="IZF23" s="772"/>
      <c r="IZG23" s="772"/>
      <c r="IZH23" s="772"/>
      <c r="IZI23" s="772"/>
      <c r="IZJ23" s="772"/>
      <c r="IZK23" s="772"/>
      <c r="IZL23" s="772"/>
      <c r="IZM23" s="772"/>
      <c r="IZN23" s="772"/>
      <c r="IZO23" s="772"/>
      <c r="IZP23" s="772"/>
      <c r="IZQ23" s="772"/>
      <c r="IZR23" s="772"/>
      <c r="IZS23" s="772"/>
      <c r="IZT23" s="772"/>
      <c r="IZU23" s="772"/>
      <c r="IZV23" s="772"/>
      <c r="IZW23" s="772"/>
      <c r="IZX23" s="772"/>
      <c r="IZY23" s="772"/>
      <c r="IZZ23" s="772"/>
      <c r="JAA23" s="772"/>
      <c r="JAB23" s="772"/>
      <c r="JAC23" s="772"/>
      <c r="JAD23" s="772"/>
      <c r="JAE23" s="772"/>
      <c r="JAF23" s="772"/>
      <c r="JAG23" s="772"/>
      <c r="JAH23" s="772"/>
      <c r="JAI23" s="772"/>
      <c r="JAJ23" s="772"/>
      <c r="JAK23" s="772"/>
      <c r="JAL23" s="772"/>
      <c r="JAM23" s="772"/>
      <c r="JAN23" s="772"/>
      <c r="JAO23" s="772"/>
      <c r="JAP23" s="772"/>
      <c r="JAQ23" s="772"/>
      <c r="JAR23" s="772"/>
      <c r="JAS23" s="772"/>
      <c r="JAT23" s="772"/>
      <c r="JAU23" s="772"/>
      <c r="JAV23" s="772"/>
      <c r="JAW23" s="772"/>
      <c r="JAX23" s="772"/>
      <c r="JAY23" s="772"/>
      <c r="JAZ23" s="772"/>
      <c r="JBA23" s="772"/>
      <c r="JBB23" s="772"/>
      <c r="JBC23" s="772"/>
      <c r="JBD23" s="772"/>
      <c r="JBE23" s="772"/>
      <c r="JBF23" s="772"/>
      <c r="JBG23" s="772"/>
      <c r="JBH23" s="772"/>
      <c r="JBI23" s="772"/>
      <c r="JBJ23" s="772"/>
      <c r="JBK23" s="772"/>
      <c r="JBL23" s="772"/>
      <c r="JBM23" s="772"/>
      <c r="JBN23" s="772"/>
      <c r="JBO23" s="772"/>
      <c r="JBP23" s="772"/>
      <c r="JBQ23" s="772"/>
      <c r="JBR23" s="772"/>
      <c r="JBS23" s="772"/>
      <c r="JBT23" s="772"/>
      <c r="JBU23" s="772"/>
      <c r="JBV23" s="772"/>
      <c r="JBW23" s="772"/>
      <c r="JBX23" s="772"/>
      <c r="JBY23" s="772"/>
      <c r="JBZ23" s="772"/>
      <c r="JCA23" s="772"/>
      <c r="JCB23" s="772"/>
      <c r="JCC23" s="772"/>
      <c r="JCD23" s="772"/>
      <c r="JCE23" s="772"/>
      <c r="JCF23" s="772"/>
      <c r="JCG23" s="772"/>
      <c r="JCH23" s="772"/>
      <c r="JCI23" s="772"/>
      <c r="JCJ23" s="772"/>
      <c r="JCK23" s="772"/>
      <c r="JCL23" s="772"/>
      <c r="JCM23" s="772"/>
      <c r="JCN23" s="772"/>
      <c r="JCO23" s="772"/>
      <c r="JCP23" s="772"/>
      <c r="JCQ23" s="772"/>
      <c r="JCR23" s="772"/>
      <c r="JCS23" s="772"/>
      <c r="JCT23" s="772"/>
      <c r="JCU23" s="772"/>
      <c r="JCV23" s="772"/>
      <c r="JCW23" s="772"/>
      <c r="JCX23" s="772"/>
      <c r="JCY23" s="772"/>
      <c r="JCZ23" s="772"/>
      <c r="JDA23" s="772"/>
      <c r="JDB23" s="772"/>
      <c r="JDC23" s="772"/>
      <c r="JDD23" s="772"/>
      <c r="JDE23" s="772"/>
      <c r="JDF23" s="772"/>
      <c r="JDG23" s="772"/>
      <c r="JDH23" s="772"/>
      <c r="JDI23" s="772"/>
      <c r="JDJ23" s="772"/>
      <c r="JDK23" s="772"/>
      <c r="JDL23" s="772"/>
      <c r="JDM23" s="772"/>
      <c r="JDN23" s="772"/>
      <c r="JDO23" s="772"/>
      <c r="JDP23" s="772"/>
      <c r="JDQ23" s="772"/>
      <c r="JDR23" s="772"/>
      <c r="JDS23" s="772"/>
      <c r="JDT23" s="772"/>
      <c r="JDU23" s="772"/>
      <c r="JDV23" s="772"/>
      <c r="JDW23" s="772"/>
      <c r="JDX23" s="772"/>
      <c r="JDY23" s="772"/>
      <c r="JDZ23" s="772"/>
      <c r="JEA23" s="772"/>
      <c r="JEB23" s="772"/>
      <c r="JEC23" s="772"/>
      <c r="JED23" s="772"/>
      <c r="JEE23" s="772"/>
      <c r="JEF23" s="772"/>
      <c r="JEG23" s="772"/>
      <c r="JEH23" s="772"/>
      <c r="JEI23" s="772"/>
      <c r="JEJ23" s="772"/>
      <c r="JEK23" s="772"/>
      <c r="JEL23" s="772"/>
      <c r="JEM23" s="772"/>
      <c r="JEN23" s="772"/>
      <c r="JEO23" s="772"/>
      <c r="JEP23" s="772"/>
      <c r="JEQ23" s="772"/>
      <c r="JER23" s="772"/>
      <c r="JES23" s="772"/>
      <c r="JET23" s="772"/>
      <c r="JEU23" s="772"/>
      <c r="JEV23" s="772"/>
      <c r="JEW23" s="772"/>
      <c r="JEX23" s="772"/>
      <c r="JEY23" s="772"/>
      <c r="JEZ23" s="772"/>
      <c r="JFA23" s="772"/>
      <c r="JFB23" s="772"/>
      <c r="JFC23" s="772"/>
      <c r="JFD23" s="772"/>
      <c r="JFE23" s="772"/>
      <c r="JFF23" s="772"/>
      <c r="JFG23" s="772"/>
      <c r="JFH23" s="772"/>
      <c r="JFI23" s="772"/>
      <c r="JFJ23" s="772"/>
      <c r="JFK23" s="772"/>
      <c r="JFL23" s="772"/>
      <c r="JFM23" s="772"/>
      <c r="JFN23" s="772"/>
      <c r="JFO23" s="772"/>
      <c r="JFP23" s="772"/>
      <c r="JFQ23" s="772"/>
      <c r="JFR23" s="772"/>
      <c r="JFS23" s="772"/>
      <c r="JFT23" s="772"/>
      <c r="JFU23" s="772"/>
      <c r="JFV23" s="772"/>
      <c r="JFW23" s="772"/>
      <c r="JFX23" s="772"/>
      <c r="JFY23" s="772"/>
      <c r="JFZ23" s="772"/>
      <c r="JGA23" s="772"/>
      <c r="JGB23" s="772"/>
      <c r="JGC23" s="772"/>
      <c r="JGD23" s="772"/>
      <c r="JGE23" s="772"/>
      <c r="JGF23" s="772"/>
      <c r="JGG23" s="772"/>
      <c r="JGH23" s="772"/>
      <c r="JGI23" s="772"/>
      <c r="JGJ23" s="772"/>
      <c r="JGK23" s="772"/>
      <c r="JGL23" s="772"/>
      <c r="JGM23" s="772"/>
      <c r="JGN23" s="772"/>
      <c r="JGO23" s="772"/>
      <c r="JGP23" s="772"/>
      <c r="JGQ23" s="772"/>
      <c r="JGR23" s="772"/>
      <c r="JGS23" s="772"/>
      <c r="JGT23" s="772"/>
      <c r="JGU23" s="772"/>
      <c r="JGV23" s="772"/>
      <c r="JGW23" s="772"/>
      <c r="JGX23" s="772"/>
      <c r="JGY23" s="772"/>
      <c r="JGZ23" s="772"/>
      <c r="JHA23" s="772"/>
      <c r="JHB23" s="772"/>
      <c r="JHC23" s="772"/>
      <c r="JHD23" s="772"/>
      <c r="JHE23" s="772"/>
      <c r="JHF23" s="772"/>
      <c r="JHG23" s="772"/>
      <c r="JHH23" s="772"/>
      <c r="JHI23" s="772"/>
      <c r="JHJ23" s="772"/>
      <c r="JHK23" s="772"/>
      <c r="JHL23" s="772"/>
      <c r="JHM23" s="772"/>
      <c r="JHN23" s="772"/>
      <c r="JHO23" s="772"/>
      <c r="JHP23" s="772"/>
      <c r="JHQ23" s="772"/>
      <c r="JHR23" s="772"/>
      <c r="JHS23" s="772"/>
      <c r="JHT23" s="772"/>
      <c r="JHU23" s="772"/>
      <c r="JHV23" s="772"/>
      <c r="JHW23" s="772"/>
      <c r="JHX23" s="772"/>
      <c r="JHY23" s="772"/>
      <c r="JHZ23" s="772"/>
      <c r="JIA23" s="772"/>
      <c r="JIB23" s="772"/>
      <c r="JIC23" s="772"/>
      <c r="JID23" s="772"/>
      <c r="JIE23" s="772"/>
      <c r="JIF23" s="772"/>
      <c r="JIG23" s="772"/>
      <c r="JIH23" s="772"/>
      <c r="JII23" s="772"/>
      <c r="JIJ23" s="772"/>
      <c r="JIK23" s="772"/>
      <c r="JIL23" s="772"/>
      <c r="JIM23" s="772"/>
      <c r="JIN23" s="772"/>
      <c r="JIO23" s="772"/>
      <c r="JIP23" s="772"/>
      <c r="JIQ23" s="772"/>
      <c r="JIR23" s="772"/>
      <c r="JIS23" s="772"/>
      <c r="JIT23" s="772"/>
      <c r="JIU23" s="772"/>
      <c r="JIV23" s="772"/>
      <c r="JIW23" s="772"/>
      <c r="JIX23" s="772"/>
      <c r="JIY23" s="772"/>
      <c r="JIZ23" s="772"/>
      <c r="JJA23" s="772"/>
      <c r="JJB23" s="772"/>
      <c r="JJC23" s="772"/>
      <c r="JJD23" s="772"/>
      <c r="JJE23" s="772"/>
      <c r="JJF23" s="772"/>
      <c r="JJG23" s="772"/>
      <c r="JJH23" s="772"/>
      <c r="JJI23" s="772"/>
      <c r="JJJ23" s="772"/>
      <c r="JJK23" s="772"/>
      <c r="JJL23" s="772"/>
      <c r="JJM23" s="772"/>
      <c r="JJN23" s="772"/>
      <c r="JJO23" s="772"/>
      <c r="JJP23" s="772"/>
      <c r="JJQ23" s="772"/>
      <c r="JJR23" s="772"/>
      <c r="JJS23" s="772"/>
      <c r="JJT23" s="772"/>
      <c r="JJU23" s="772"/>
      <c r="JJV23" s="772"/>
      <c r="JJW23" s="772"/>
      <c r="JJX23" s="772"/>
      <c r="JJY23" s="772"/>
      <c r="JJZ23" s="772"/>
      <c r="JKA23" s="772"/>
      <c r="JKB23" s="772"/>
      <c r="JKC23" s="772"/>
      <c r="JKD23" s="772"/>
      <c r="JKE23" s="772"/>
      <c r="JKF23" s="772"/>
      <c r="JKG23" s="772"/>
      <c r="JKH23" s="772"/>
      <c r="JKI23" s="772"/>
      <c r="JKJ23" s="772"/>
      <c r="JKK23" s="772"/>
      <c r="JKL23" s="772"/>
      <c r="JKM23" s="772"/>
      <c r="JKN23" s="772"/>
      <c r="JKO23" s="772"/>
      <c r="JKP23" s="772"/>
      <c r="JKQ23" s="772"/>
      <c r="JKR23" s="772"/>
      <c r="JKS23" s="772"/>
      <c r="JKT23" s="772"/>
      <c r="JKU23" s="772"/>
      <c r="JKV23" s="772"/>
      <c r="JKW23" s="772"/>
      <c r="JKX23" s="772"/>
      <c r="JKY23" s="772"/>
      <c r="JKZ23" s="772"/>
      <c r="JLA23" s="772"/>
      <c r="JLB23" s="772"/>
      <c r="JLC23" s="772"/>
      <c r="JLD23" s="772"/>
      <c r="JLE23" s="772"/>
      <c r="JLF23" s="772"/>
      <c r="JLG23" s="772"/>
      <c r="JLH23" s="772"/>
      <c r="JLI23" s="772"/>
      <c r="JLJ23" s="772"/>
      <c r="JLK23" s="772"/>
      <c r="JLL23" s="772"/>
      <c r="JLM23" s="772"/>
      <c r="JLN23" s="772"/>
      <c r="JLO23" s="772"/>
      <c r="JLP23" s="772"/>
      <c r="JLQ23" s="772"/>
      <c r="JLR23" s="772"/>
      <c r="JLS23" s="772"/>
      <c r="JLT23" s="772"/>
      <c r="JLU23" s="772"/>
      <c r="JLV23" s="772"/>
      <c r="JLW23" s="772"/>
      <c r="JLX23" s="772"/>
      <c r="JLY23" s="772"/>
      <c r="JLZ23" s="772"/>
      <c r="JMA23" s="772"/>
      <c r="JMB23" s="772"/>
      <c r="JMC23" s="772"/>
      <c r="JMD23" s="772"/>
      <c r="JME23" s="772"/>
      <c r="JMF23" s="772"/>
      <c r="JMG23" s="772"/>
      <c r="JMH23" s="772"/>
      <c r="JMI23" s="772"/>
      <c r="JMJ23" s="772"/>
      <c r="JMK23" s="772"/>
      <c r="JML23" s="772"/>
      <c r="JMM23" s="772"/>
      <c r="JMN23" s="772"/>
      <c r="JMO23" s="772"/>
      <c r="JMP23" s="772"/>
      <c r="JMQ23" s="772"/>
      <c r="JMR23" s="772"/>
      <c r="JMS23" s="772"/>
      <c r="JMT23" s="772"/>
      <c r="JMU23" s="772"/>
      <c r="JMV23" s="772"/>
      <c r="JMW23" s="772"/>
      <c r="JMX23" s="772"/>
      <c r="JMY23" s="772"/>
      <c r="JMZ23" s="772"/>
      <c r="JNA23" s="772"/>
      <c r="JNB23" s="772"/>
      <c r="JNC23" s="772"/>
      <c r="JND23" s="772"/>
      <c r="JNE23" s="772"/>
      <c r="JNF23" s="772"/>
      <c r="JNG23" s="772"/>
      <c r="JNH23" s="772"/>
      <c r="JNI23" s="772"/>
      <c r="JNJ23" s="772"/>
      <c r="JNK23" s="772"/>
      <c r="JNL23" s="772"/>
      <c r="JNM23" s="772"/>
      <c r="JNN23" s="772"/>
      <c r="JNO23" s="772"/>
      <c r="JNP23" s="772"/>
      <c r="JNQ23" s="772"/>
      <c r="JNR23" s="772"/>
      <c r="JNS23" s="772"/>
      <c r="JNT23" s="772"/>
      <c r="JNU23" s="772"/>
      <c r="JNV23" s="772"/>
      <c r="JNW23" s="772"/>
      <c r="JNX23" s="772"/>
      <c r="JNY23" s="772"/>
      <c r="JNZ23" s="772"/>
      <c r="JOA23" s="772"/>
      <c r="JOB23" s="772"/>
      <c r="JOC23" s="772"/>
      <c r="JOD23" s="772"/>
      <c r="JOE23" s="772"/>
      <c r="JOF23" s="772"/>
      <c r="JOG23" s="772"/>
      <c r="JOH23" s="772"/>
      <c r="JOI23" s="772"/>
      <c r="JOJ23" s="772"/>
      <c r="JOK23" s="772"/>
      <c r="JOL23" s="772"/>
      <c r="JOM23" s="772"/>
      <c r="JON23" s="772"/>
      <c r="JOO23" s="772"/>
      <c r="JOP23" s="772"/>
      <c r="JOQ23" s="772"/>
      <c r="JOR23" s="772"/>
      <c r="JOS23" s="772"/>
      <c r="JOT23" s="772"/>
      <c r="JOU23" s="772"/>
      <c r="JOV23" s="772"/>
      <c r="JOW23" s="772"/>
      <c r="JOX23" s="772"/>
      <c r="JOY23" s="772"/>
      <c r="JOZ23" s="772"/>
      <c r="JPA23" s="772"/>
      <c r="JPB23" s="772"/>
      <c r="JPC23" s="772"/>
      <c r="JPD23" s="772"/>
      <c r="JPE23" s="772"/>
      <c r="JPF23" s="772"/>
      <c r="JPG23" s="772"/>
      <c r="JPH23" s="772"/>
      <c r="JPI23" s="772"/>
      <c r="JPJ23" s="772"/>
      <c r="JPK23" s="772"/>
      <c r="JPL23" s="772"/>
      <c r="JPM23" s="772"/>
      <c r="JPN23" s="772"/>
      <c r="JPO23" s="772"/>
      <c r="JPP23" s="772"/>
      <c r="JPQ23" s="772"/>
      <c r="JPR23" s="772"/>
      <c r="JPS23" s="772"/>
      <c r="JPT23" s="772"/>
      <c r="JPU23" s="772"/>
      <c r="JPV23" s="772"/>
      <c r="JPW23" s="772"/>
      <c r="JPX23" s="772"/>
      <c r="JPY23" s="772"/>
      <c r="JPZ23" s="772"/>
      <c r="JQA23" s="772"/>
      <c r="JQB23" s="772"/>
      <c r="JQC23" s="772"/>
      <c r="JQD23" s="772"/>
      <c r="JQE23" s="772"/>
      <c r="JQF23" s="772"/>
      <c r="JQG23" s="772"/>
      <c r="JQH23" s="772"/>
      <c r="JQI23" s="772"/>
      <c r="JQJ23" s="772"/>
      <c r="JQK23" s="772"/>
      <c r="JQL23" s="772"/>
      <c r="JQM23" s="772"/>
      <c r="JQN23" s="772"/>
      <c r="JQO23" s="772"/>
      <c r="JQP23" s="772"/>
      <c r="JQQ23" s="772"/>
      <c r="JQR23" s="772"/>
      <c r="JQS23" s="772"/>
      <c r="JQT23" s="772"/>
      <c r="JQU23" s="772"/>
      <c r="JQV23" s="772"/>
      <c r="JQW23" s="772"/>
      <c r="JQX23" s="772"/>
      <c r="JQY23" s="772"/>
      <c r="JQZ23" s="772"/>
      <c r="JRA23" s="772"/>
      <c r="JRB23" s="772"/>
      <c r="JRC23" s="772"/>
      <c r="JRD23" s="772"/>
      <c r="JRE23" s="772"/>
      <c r="JRF23" s="772"/>
      <c r="JRG23" s="772"/>
      <c r="JRH23" s="772"/>
      <c r="JRI23" s="772"/>
      <c r="JRJ23" s="772"/>
      <c r="JRK23" s="772"/>
      <c r="JRL23" s="772"/>
      <c r="JRM23" s="772"/>
      <c r="JRN23" s="772"/>
      <c r="JRO23" s="772"/>
      <c r="JRP23" s="772"/>
      <c r="JRQ23" s="772"/>
      <c r="JRR23" s="772"/>
      <c r="JRS23" s="772"/>
      <c r="JRT23" s="772"/>
      <c r="JRU23" s="772"/>
      <c r="JRV23" s="772"/>
      <c r="JRW23" s="772"/>
      <c r="JRX23" s="772"/>
      <c r="JRY23" s="772"/>
      <c r="JRZ23" s="772"/>
      <c r="JSA23" s="772"/>
      <c r="JSB23" s="772"/>
      <c r="JSC23" s="772"/>
      <c r="JSD23" s="772"/>
      <c r="JSE23" s="772"/>
      <c r="JSF23" s="772"/>
      <c r="JSG23" s="772"/>
      <c r="JSH23" s="772"/>
      <c r="JSI23" s="772"/>
      <c r="JSJ23" s="772"/>
      <c r="JSK23" s="772"/>
      <c r="JSL23" s="772"/>
      <c r="JSM23" s="772"/>
      <c r="JSN23" s="772"/>
      <c r="JSO23" s="772"/>
      <c r="JSP23" s="772"/>
      <c r="JSQ23" s="772"/>
      <c r="JSR23" s="772"/>
      <c r="JSS23" s="772"/>
      <c r="JST23" s="772"/>
      <c r="JSU23" s="772"/>
      <c r="JSV23" s="772"/>
      <c r="JSW23" s="772"/>
      <c r="JSX23" s="772"/>
      <c r="JSY23" s="772"/>
      <c r="JSZ23" s="772"/>
      <c r="JTA23" s="772"/>
      <c r="JTB23" s="772"/>
      <c r="JTC23" s="772"/>
      <c r="JTD23" s="772"/>
      <c r="JTE23" s="772"/>
      <c r="JTF23" s="772"/>
      <c r="JTG23" s="772"/>
      <c r="JTH23" s="772"/>
      <c r="JTI23" s="772"/>
      <c r="JTJ23" s="772"/>
      <c r="JTK23" s="772"/>
      <c r="JTL23" s="772"/>
      <c r="JTM23" s="772"/>
      <c r="JTN23" s="772"/>
      <c r="JTO23" s="772"/>
      <c r="JTP23" s="772"/>
      <c r="JTQ23" s="772"/>
      <c r="JTR23" s="772"/>
      <c r="JTS23" s="772"/>
      <c r="JTT23" s="772"/>
      <c r="JTU23" s="772"/>
      <c r="JTV23" s="772"/>
      <c r="JTW23" s="772"/>
      <c r="JTX23" s="772"/>
      <c r="JTY23" s="772"/>
      <c r="JTZ23" s="772"/>
      <c r="JUA23" s="772"/>
      <c r="JUB23" s="772"/>
      <c r="JUC23" s="772"/>
      <c r="JUD23" s="772"/>
      <c r="JUE23" s="772"/>
      <c r="JUF23" s="772"/>
      <c r="JUG23" s="772"/>
      <c r="JUH23" s="772"/>
      <c r="JUI23" s="772"/>
      <c r="JUJ23" s="772"/>
      <c r="JUK23" s="772"/>
      <c r="JUL23" s="772"/>
      <c r="JUM23" s="772"/>
      <c r="JUN23" s="772"/>
      <c r="JUO23" s="772"/>
      <c r="JUP23" s="772"/>
      <c r="JUQ23" s="772"/>
      <c r="JUR23" s="772"/>
      <c r="JUS23" s="772"/>
      <c r="JUT23" s="772"/>
      <c r="JUU23" s="772"/>
      <c r="JUV23" s="772"/>
      <c r="JUW23" s="772"/>
      <c r="JUX23" s="772"/>
      <c r="JUY23" s="772"/>
      <c r="JUZ23" s="772"/>
      <c r="JVA23" s="772"/>
      <c r="JVB23" s="772"/>
      <c r="JVC23" s="772"/>
      <c r="JVD23" s="772"/>
      <c r="JVE23" s="772"/>
      <c r="JVF23" s="772"/>
      <c r="JVG23" s="772"/>
      <c r="JVH23" s="772"/>
      <c r="JVI23" s="772"/>
      <c r="JVJ23" s="772"/>
      <c r="JVK23" s="772"/>
      <c r="JVL23" s="772"/>
      <c r="JVM23" s="772"/>
      <c r="JVN23" s="772"/>
      <c r="JVO23" s="772"/>
      <c r="JVP23" s="772"/>
      <c r="JVQ23" s="772"/>
      <c r="JVR23" s="772"/>
      <c r="JVS23" s="772"/>
      <c r="JVT23" s="772"/>
      <c r="JVU23" s="772"/>
      <c r="JVV23" s="772"/>
      <c r="JVW23" s="772"/>
      <c r="JVX23" s="772"/>
      <c r="JVY23" s="772"/>
      <c r="JVZ23" s="772"/>
      <c r="JWA23" s="772"/>
      <c r="JWB23" s="772"/>
      <c r="JWC23" s="772"/>
      <c r="JWD23" s="772"/>
      <c r="JWE23" s="772"/>
      <c r="JWF23" s="772"/>
      <c r="JWG23" s="772"/>
      <c r="JWH23" s="772"/>
      <c r="JWI23" s="772"/>
      <c r="JWJ23" s="772"/>
      <c r="JWK23" s="772"/>
      <c r="JWL23" s="772"/>
      <c r="JWM23" s="772"/>
      <c r="JWN23" s="772"/>
      <c r="JWO23" s="772"/>
      <c r="JWP23" s="772"/>
      <c r="JWQ23" s="772"/>
      <c r="JWR23" s="772"/>
      <c r="JWS23" s="772"/>
      <c r="JWT23" s="772"/>
      <c r="JWU23" s="772"/>
      <c r="JWV23" s="772"/>
      <c r="JWW23" s="772"/>
      <c r="JWX23" s="772"/>
      <c r="JWY23" s="772"/>
      <c r="JWZ23" s="772"/>
      <c r="JXA23" s="772"/>
      <c r="JXB23" s="772"/>
      <c r="JXC23" s="772"/>
      <c r="JXD23" s="772"/>
      <c r="JXE23" s="772"/>
      <c r="JXF23" s="772"/>
      <c r="JXG23" s="772"/>
      <c r="JXH23" s="772"/>
      <c r="JXI23" s="772"/>
      <c r="JXJ23" s="772"/>
      <c r="JXK23" s="772"/>
      <c r="JXL23" s="772"/>
      <c r="JXM23" s="772"/>
      <c r="JXN23" s="772"/>
      <c r="JXO23" s="772"/>
      <c r="JXP23" s="772"/>
      <c r="JXQ23" s="772"/>
      <c r="JXR23" s="772"/>
      <c r="JXS23" s="772"/>
      <c r="JXT23" s="772"/>
      <c r="JXU23" s="772"/>
      <c r="JXV23" s="772"/>
      <c r="JXW23" s="772"/>
      <c r="JXX23" s="772"/>
      <c r="JXY23" s="772"/>
      <c r="JXZ23" s="772"/>
      <c r="JYA23" s="772"/>
      <c r="JYB23" s="772"/>
      <c r="JYC23" s="772"/>
      <c r="JYD23" s="772"/>
      <c r="JYE23" s="772"/>
      <c r="JYF23" s="772"/>
      <c r="JYG23" s="772"/>
      <c r="JYH23" s="772"/>
      <c r="JYI23" s="772"/>
      <c r="JYJ23" s="772"/>
      <c r="JYK23" s="772"/>
      <c r="JYL23" s="772"/>
      <c r="JYM23" s="772"/>
      <c r="JYN23" s="772"/>
      <c r="JYO23" s="772"/>
      <c r="JYP23" s="772"/>
      <c r="JYQ23" s="772"/>
      <c r="JYR23" s="772"/>
      <c r="JYS23" s="772"/>
      <c r="JYT23" s="772"/>
      <c r="JYU23" s="772"/>
      <c r="JYV23" s="772"/>
      <c r="JYW23" s="772"/>
      <c r="JYX23" s="772"/>
      <c r="JYY23" s="772"/>
      <c r="JYZ23" s="772"/>
      <c r="JZA23" s="772"/>
      <c r="JZB23" s="772"/>
      <c r="JZC23" s="772"/>
      <c r="JZD23" s="772"/>
      <c r="JZE23" s="772"/>
      <c r="JZF23" s="772"/>
      <c r="JZG23" s="772"/>
      <c r="JZH23" s="772"/>
      <c r="JZI23" s="772"/>
      <c r="JZJ23" s="772"/>
      <c r="JZK23" s="772"/>
      <c r="JZL23" s="772"/>
      <c r="JZM23" s="772"/>
      <c r="JZN23" s="772"/>
      <c r="JZO23" s="772"/>
      <c r="JZP23" s="772"/>
      <c r="JZQ23" s="772"/>
      <c r="JZR23" s="772"/>
      <c r="JZS23" s="772"/>
      <c r="JZT23" s="772"/>
      <c r="JZU23" s="772"/>
      <c r="JZV23" s="772"/>
      <c r="JZW23" s="772"/>
      <c r="JZX23" s="772"/>
      <c r="JZY23" s="772"/>
      <c r="JZZ23" s="772"/>
      <c r="KAA23" s="772"/>
      <c r="KAB23" s="772"/>
      <c r="KAC23" s="772"/>
      <c r="KAD23" s="772"/>
      <c r="KAE23" s="772"/>
      <c r="KAF23" s="772"/>
      <c r="KAG23" s="772"/>
      <c r="KAH23" s="772"/>
      <c r="KAI23" s="772"/>
      <c r="KAJ23" s="772"/>
      <c r="KAK23" s="772"/>
      <c r="KAL23" s="772"/>
      <c r="KAM23" s="772"/>
      <c r="KAN23" s="772"/>
      <c r="KAO23" s="772"/>
      <c r="KAP23" s="772"/>
      <c r="KAQ23" s="772"/>
      <c r="KAR23" s="772"/>
      <c r="KAS23" s="772"/>
      <c r="KAT23" s="772"/>
      <c r="KAU23" s="772"/>
      <c r="KAV23" s="772"/>
      <c r="KAW23" s="772"/>
      <c r="KAX23" s="772"/>
      <c r="KAY23" s="772"/>
      <c r="KAZ23" s="772"/>
      <c r="KBA23" s="772"/>
      <c r="KBB23" s="772"/>
      <c r="KBC23" s="772"/>
      <c r="KBD23" s="772"/>
      <c r="KBE23" s="772"/>
      <c r="KBF23" s="772"/>
      <c r="KBG23" s="772"/>
      <c r="KBH23" s="772"/>
      <c r="KBI23" s="772"/>
      <c r="KBJ23" s="772"/>
      <c r="KBK23" s="772"/>
      <c r="KBL23" s="772"/>
      <c r="KBM23" s="772"/>
      <c r="KBN23" s="772"/>
      <c r="KBO23" s="772"/>
      <c r="KBP23" s="772"/>
      <c r="KBQ23" s="772"/>
      <c r="KBR23" s="772"/>
      <c r="KBS23" s="772"/>
      <c r="KBT23" s="772"/>
      <c r="KBU23" s="772"/>
      <c r="KBV23" s="772"/>
      <c r="KBW23" s="772"/>
      <c r="KBX23" s="772"/>
      <c r="KBY23" s="772"/>
      <c r="KBZ23" s="772"/>
      <c r="KCA23" s="772"/>
      <c r="KCB23" s="772"/>
      <c r="KCC23" s="772"/>
      <c r="KCD23" s="772"/>
      <c r="KCE23" s="772"/>
      <c r="KCF23" s="772"/>
      <c r="KCG23" s="772"/>
      <c r="KCH23" s="772"/>
      <c r="KCI23" s="772"/>
      <c r="KCJ23" s="772"/>
      <c r="KCK23" s="772"/>
      <c r="KCL23" s="772"/>
      <c r="KCM23" s="772"/>
      <c r="KCN23" s="772"/>
      <c r="KCO23" s="772"/>
      <c r="KCP23" s="772"/>
      <c r="KCQ23" s="772"/>
      <c r="KCR23" s="772"/>
      <c r="KCS23" s="772"/>
      <c r="KCT23" s="772"/>
      <c r="KCU23" s="772"/>
      <c r="KCV23" s="772"/>
      <c r="KCW23" s="772"/>
      <c r="KCX23" s="772"/>
      <c r="KCY23" s="772"/>
      <c r="KCZ23" s="772"/>
      <c r="KDA23" s="772"/>
      <c r="KDB23" s="772"/>
      <c r="KDC23" s="772"/>
      <c r="KDD23" s="772"/>
      <c r="KDE23" s="772"/>
      <c r="KDF23" s="772"/>
      <c r="KDG23" s="772"/>
      <c r="KDH23" s="772"/>
      <c r="KDI23" s="772"/>
      <c r="KDJ23" s="772"/>
      <c r="KDK23" s="772"/>
      <c r="KDL23" s="772"/>
      <c r="KDM23" s="772"/>
      <c r="KDN23" s="772"/>
      <c r="KDO23" s="772"/>
      <c r="KDP23" s="772"/>
      <c r="KDQ23" s="772"/>
      <c r="KDR23" s="772"/>
      <c r="KDS23" s="772"/>
      <c r="KDT23" s="772"/>
      <c r="KDU23" s="772"/>
      <c r="KDV23" s="772"/>
      <c r="KDW23" s="772"/>
      <c r="KDX23" s="772"/>
      <c r="KDY23" s="772"/>
      <c r="KDZ23" s="772"/>
      <c r="KEA23" s="772"/>
      <c r="KEB23" s="772"/>
      <c r="KEC23" s="772"/>
      <c r="KED23" s="772"/>
      <c r="KEE23" s="772"/>
      <c r="KEF23" s="772"/>
      <c r="KEG23" s="772"/>
      <c r="KEH23" s="772"/>
      <c r="KEI23" s="772"/>
      <c r="KEJ23" s="772"/>
      <c r="KEK23" s="772"/>
      <c r="KEL23" s="772"/>
      <c r="KEM23" s="772"/>
      <c r="KEN23" s="772"/>
      <c r="KEO23" s="772"/>
      <c r="KEP23" s="772"/>
      <c r="KEQ23" s="772"/>
      <c r="KER23" s="772"/>
      <c r="KES23" s="772"/>
      <c r="KET23" s="772"/>
      <c r="KEU23" s="772"/>
      <c r="KEV23" s="772"/>
      <c r="KEW23" s="772"/>
      <c r="KEX23" s="772"/>
      <c r="KEY23" s="772"/>
      <c r="KEZ23" s="772"/>
      <c r="KFA23" s="772"/>
      <c r="KFB23" s="772"/>
      <c r="KFC23" s="772"/>
      <c r="KFD23" s="772"/>
      <c r="KFE23" s="772"/>
      <c r="KFF23" s="772"/>
      <c r="KFG23" s="772"/>
      <c r="KFH23" s="772"/>
      <c r="KFI23" s="772"/>
      <c r="KFJ23" s="772"/>
      <c r="KFK23" s="772"/>
      <c r="KFL23" s="772"/>
      <c r="KFM23" s="772"/>
      <c r="KFN23" s="772"/>
      <c r="KFO23" s="772"/>
      <c r="KFP23" s="772"/>
      <c r="KFQ23" s="772"/>
      <c r="KFR23" s="772"/>
      <c r="KFS23" s="772"/>
      <c r="KFT23" s="772"/>
      <c r="KFU23" s="772"/>
      <c r="KFV23" s="772"/>
      <c r="KFW23" s="772"/>
      <c r="KFX23" s="772"/>
      <c r="KFY23" s="772"/>
      <c r="KFZ23" s="772"/>
      <c r="KGA23" s="772"/>
      <c r="KGB23" s="772"/>
      <c r="KGC23" s="772"/>
      <c r="KGD23" s="772"/>
      <c r="KGE23" s="772"/>
      <c r="KGF23" s="772"/>
      <c r="KGG23" s="772"/>
      <c r="KGH23" s="772"/>
      <c r="KGI23" s="772"/>
      <c r="KGJ23" s="772"/>
      <c r="KGK23" s="772"/>
      <c r="KGL23" s="772"/>
      <c r="KGM23" s="772"/>
      <c r="KGN23" s="772"/>
      <c r="KGO23" s="772"/>
      <c r="KGP23" s="772"/>
      <c r="KGQ23" s="772"/>
      <c r="KGR23" s="772"/>
      <c r="KGS23" s="772"/>
      <c r="KGT23" s="772"/>
      <c r="KGU23" s="772"/>
      <c r="KGV23" s="772"/>
      <c r="KGW23" s="772"/>
      <c r="KGX23" s="772"/>
      <c r="KGY23" s="772"/>
      <c r="KGZ23" s="772"/>
      <c r="KHA23" s="772"/>
      <c r="KHB23" s="772"/>
      <c r="KHC23" s="772"/>
      <c r="KHD23" s="772"/>
      <c r="KHE23" s="772"/>
      <c r="KHF23" s="772"/>
      <c r="KHG23" s="772"/>
      <c r="KHH23" s="772"/>
      <c r="KHI23" s="772"/>
      <c r="KHJ23" s="772"/>
      <c r="KHK23" s="772"/>
      <c r="KHL23" s="772"/>
      <c r="KHM23" s="772"/>
      <c r="KHN23" s="772"/>
      <c r="KHO23" s="772"/>
      <c r="KHP23" s="772"/>
      <c r="KHQ23" s="772"/>
      <c r="KHR23" s="772"/>
      <c r="KHS23" s="772"/>
      <c r="KHT23" s="772"/>
      <c r="KHU23" s="772"/>
      <c r="KHV23" s="772"/>
      <c r="KHW23" s="772"/>
      <c r="KHX23" s="772"/>
      <c r="KHY23" s="772"/>
      <c r="KHZ23" s="772"/>
      <c r="KIA23" s="772"/>
      <c r="KIB23" s="772"/>
      <c r="KIC23" s="772"/>
      <c r="KID23" s="772"/>
      <c r="KIE23" s="772"/>
      <c r="KIF23" s="772"/>
      <c r="KIG23" s="772"/>
      <c r="KIH23" s="772"/>
      <c r="KII23" s="772"/>
      <c r="KIJ23" s="772"/>
      <c r="KIK23" s="772"/>
      <c r="KIL23" s="772"/>
      <c r="KIM23" s="772"/>
      <c r="KIN23" s="772"/>
      <c r="KIO23" s="772"/>
      <c r="KIP23" s="772"/>
      <c r="KIQ23" s="772"/>
      <c r="KIR23" s="772"/>
      <c r="KIS23" s="772"/>
      <c r="KIT23" s="772"/>
      <c r="KIU23" s="772"/>
      <c r="KIV23" s="772"/>
      <c r="KIW23" s="772"/>
      <c r="KIX23" s="772"/>
      <c r="KIY23" s="772"/>
      <c r="KIZ23" s="772"/>
      <c r="KJA23" s="772"/>
      <c r="KJB23" s="772"/>
      <c r="KJC23" s="772"/>
      <c r="KJD23" s="772"/>
      <c r="KJE23" s="772"/>
      <c r="KJF23" s="772"/>
      <c r="KJG23" s="772"/>
      <c r="KJH23" s="772"/>
      <c r="KJI23" s="772"/>
      <c r="KJJ23" s="772"/>
      <c r="KJK23" s="772"/>
      <c r="KJL23" s="772"/>
      <c r="KJM23" s="772"/>
      <c r="KJN23" s="772"/>
      <c r="KJO23" s="772"/>
      <c r="KJP23" s="772"/>
      <c r="KJQ23" s="772"/>
      <c r="KJR23" s="772"/>
      <c r="KJS23" s="772"/>
      <c r="KJT23" s="772"/>
      <c r="KJU23" s="772"/>
      <c r="KJV23" s="772"/>
      <c r="KJW23" s="772"/>
      <c r="KJX23" s="772"/>
      <c r="KJY23" s="772"/>
      <c r="KJZ23" s="772"/>
      <c r="KKA23" s="772"/>
      <c r="KKB23" s="772"/>
      <c r="KKC23" s="772"/>
      <c r="KKD23" s="772"/>
      <c r="KKE23" s="772"/>
      <c r="KKF23" s="772"/>
      <c r="KKG23" s="772"/>
      <c r="KKH23" s="772"/>
      <c r="KKI23" s="772"/>
      <c r="KKJ23" s="772"/>
      <c r="KKK23" s="772"/>
      <c r="KKL23" s="772"/>
      <c r="KKM23" s="772"/>
      <c r="KKN23" s="772"/>
      <c r="KKO23" s="772"/>
      <c r="KKP23" s="772"/>
      <c r="KKQ23" s="772"/>
      <c r="KKR23" s="772"/>
      <c r="KKS23" s="772"/>
      <c r="KKT23" s="772"/>
      <c r="KKU23" s="772"/>
      <c r="KKV23" s="772"/>
      <c r="KKW23" s="772"/>
      <c r="KKX23" s="772"/>
      <c r="KKY23" s="772"/>
      <c r="KKZ23" s="772"/>
      <c r="KLA23" s="772"/>
      <c r="KLB23" s="772"/>
      <c r="KLC23" s="772"/>
      <c r="KLD23" s="772"/>
      <c r="KLE23" s="772"/>
      <c r="KLF23" s="772"/>
      <c r="KLG23" s="772"/>
      <c r="KLH23" s="772"/>
      <c r="KLI23" s="772"/>
      <c r="KLJ23" s="772"/>
      <c r="KLK23" s="772"/>
      <c r="KLL23" s="772"/>
      <c r="KLM23" s="772"/>
      <c r="KLN23" s="772"/>
      <c r="KLO23" s="772"/>
      <c r="KLP23" s="772"/>
      <c r="KLQ23" s="772"/>
      <c r="KLR23" s="772"/>
      <c r="KLS23" s="772"/>
      <c r="KLT23" s="772"/>
      <c r="KLU23" s="772"/>
      <c r="KLV23" s="772"/>
      <c r="KLW23" s="772"/>
      <c r="KLX23" s="772"/>
      <c r="KLY23" s="772"/>
      <c r="KLZ23" s="772"/>
      <c r="KMA23" s="772"/>
      <c r="KMB23" s="772"/>
      <c r="KMC23" s="772"/>
      <c r="KMD23" s="772"/>
      <c r="KME23" s="772"/>
      <c r="KMF23" s="772"/>
      <c r="KMG23" s="772"/>
      <c r="KMH23" s="772"/>
      <c r="KMI23" s="772"/>
      <c r="KMJ23" s="772"/>
      <c r="KMK23" s="772"/>
      <c r="KML23" s="772"/>
      <c r="KMM23" s="772"/>
      <c r="KMN23" s="772"/>
      <c r="KMO23" s="772"/>
      <c r="KMP23" s="772"/>
      <c r="KMQ23" s="772"/>
      <c r="KMR23" s="772"/>
      <c r="KMS23" s="772"/>
      <c r="KMT23" s="772"/>
      <c r="KMU23" s="772"/>
      <c r="KMV23" s="772"/>
      <c r="KMW23" s="772"/>
      <c r="KMX23" s="772"/>
      <c r="KMY23" s="772"/>
      <c r="KMZ23" s="772"/>
      <c r="KNA23" s="772"/>
      <c r="KNB23" s="772"/>
      <c r="KNC23" s="772"/>
      <c r="KND23" s="772"/>
      <c r="KNE23" s="772"/>
      <c r="KNF23" s="772"/>
      <c r="KNG23" s="772"/>
      <c r="KNH23" s="772"/>
      <c r="KNI23" s="772"/>
      <c r="KNJ23" s="772"/>
      <c r="KNK23" s="772"/>
      <c r="KNL23" s="772"/>
      <c r="KNM23" s="772"/>
      <c r="KNN23" s="772"/>
      <c r="KNO23" s="772"/>
      <c r="KNP23" s="772"/>
      <c r="KNQ23" s="772"/>
      <c r="KNR23" s="772"/>
      <c r="KNS23" s="772"/>
      <c r="KNT23" s="772"/>
      <c r="KNU23" s="772"/>
      <c r="KNV23" s="772"/>
      <c r="KNW23" s="772"/>
      <c r="KNX23" s="772"/>
      <c r="KNY23" s="772"/>
      <c r="KNZ23" s="772"/>
      <c r="KOA23" s="772"/>
      <c r="KOB23" s="772"/>
      <c r="KOC23" s="772"/>
      <c r="KOD23" s="772"/>
      <c r="KOE23" s="772"/>
      <c r="KOF23" s="772"/>
      <c r="KOG23" s="772"/>
      <c r="KOH23" s="772"/>
      <c r="KOI23" s="772"/>
      <c r="KOJ23" s="772"/>
      <c r="KOK23" s="772"/>
      <c r="KOL23" s="772"/>
      <c r="KOM23" s="772"/>
      <c r="KON23" s="772"/>
      <c r="KOO23" s="772"/>
      <c r="KOP23" s="772"/>
      <c r="KOQ23" s="772"/>
      <c r="KOR23" s="772"/>
      <c r="KOS23" s="772"/>
      <c r="KOT23" s="772"/>
      <c r="KOU23" s="772"/>
      <c r="KOV23" s="772"/>
      <c r="KOW23" s="772"/>
      <c r="KOX23" s="772"/>
      <c r="KOY23" s="772"/>
      <c r="KOZ23" s="772"/>
      <c r="KPA23" s="772"/>
      <c r="KPB23" s="772"/>
      <c r="KPC23" s="772"/>
      <c r="KPD23" s="772"/>
      <c r="KPE23" s="772"/>
      <c r="KPF23" s="772"/>
      <c r="KPG23" s="772"/>
      <c r="KPH23" s="772"/>
      <c r="KPI23" s="772"/>
      <c r="KPJ23" s="772"/>
      <c r="KPK23" s="772"/>
      <c r="KPL23" s="772"/>
      <c r="KPM23" s="772"/>
      <c r="KPN23" s="772"/>
      <c r="KPO23" s="772"/>
      <c r="KPP23" s="772"/>
      <c r="KPQ23" s="772"/>
      <c r="KPR23" s="772"/>
      <c r="KPS23" s="772"/>
      <c r="KPT23" s="772"/>
      <c r="KPU23" s="772"/>
      <c r="KPV23" s="772"/>
      <c r="KPW23" s="772"/>
      <c r="KPX23" s="772"/>
      <c r="KPY23" s="772"/>
      <c r="KPZ23" s="772"/>
      <c r="KQA23" s="772"/>
      <c r="KQB23" s="772"/>
      <c r="KQC23" s="772"/>
      <c r="KQD23" s="772"/>
      <c r="KQE23" s="772"/>
      <c r="KQF23" s="772"/>
      <c r="KQG23" s="772"/>
      <c r="KQH23" s="772"/>
      <c r="KQI23" s="772"/>
      <c r="KQJ23" s="772"/>
      <c r="KQK23" s="772"/>
      <c r="KQL23" s="772"/>
      <c r="KQM23" s="772"/>
      <c r="KQN23" s="772"/>
      <c r="KQO23" s="772"/>
      <c r="KQP23" s="772"/>
      <c r="KQQ23" s="772"/>
      <c r="KQR23" s="772"/>
      <c r="KQS23" s="772"/>
      <c r="KQT23" s="772"/>
      <c r="KQU23" s="772"/>
      <c r="KQV23" s="772"/>
      <c r="KQW23" s="772"/>
      <c r="KQX23" s="772"/>
      <c r="KQY23" s="772"/>
      <c r="KQZ23" s="772"/>
      <c r="KRA23" s="772"/>
      <c r="KRB23" s="772"/>
      <c r="KRC23" s="772"/>
      <c r="KRD23" s="772"/>
      <c r="KRE23" s="772"/>
      <c r="KRF23" s="772"/>
      <c r="KRG23" s="772"/>
      <c r="KRH23" s="772"/>
      <c r="KRI23" s="772"/>
      <c r="KRJ23" s="772"/>
      <c r="KRK23" s="772"/>
      <c r="KRL23" s="772"/>
      <c r="KRM23" s="772"/>
      <c r="KRN23" s="772"/>
      <c r="KRO23" s="772"/>
      <c r="KRP23" s="772"/>
      <c r="KRQ23" s="772"/>
      <c r="KRR23" s="772"/>
      <c r="KRS23" s="772"/>
      <c r="KRT23" s="772"/>
      <c r="KRU23" s="772"/>
      <c r="KRV23" s="772"/>
      <c r="KRW23" s="772"/>
      <c r="KRX23" s="772"/>
      <c r="KRY23" s="772"/>
      <c r="KRZ23" s="772"/>
      <c r="KSA23" s="772"/>
      <c r="KSB23" s="772"/>
      <c r="KSC23" s="772"/>
      <c r="KSD23" s="772"/>
      <c r="KSE23" s="772"/>
      <c r="KSF23" s="772"/>
      <c r="KSG23" s="772"/>
      <c r="KSH23" s="772"/>
      <c r="KSI23" s="772"/>
      <c r="KSJ23" s="772"/>
      <c r="KSK23" s="772"/>
      <c r="KSL23" s="772"/>
      <c r="KSM23" s="772"/>
      <c r="KSN23" s="772"/>
      <c r="KSO23" s="772"/>
      <c r="KSP23" s="772"/>
      <c r="KSQ23" s="772"/>
      <c r="KSR23" s="772"/>
      <c r="KSS23" s="772"/>
      <c r="KST23" s="772"/>
      <c r="KSU23" s="772"/>
      <c r="KSV23" s="772"/>
      <c r="KSW23" s="772"/>
      <c r="KSX23" s="772"/>
      <c r="KSY23" s="772"/>
      <c r="KSZ23" s="772"/>
      <c r="KTA23" s="772"/>
      <c r="KTB23" s="772"/>
      <c r="KTC23" s="772"/>
      <c r="KTD23" s="772"/>
      <c r="KTE23" s="772"/>
      <c r="KTF23" s="772"/>
      <c r="KTG23" s="772"/>
      <c r="KTH23" s="772"/>
      <c r="KTI23" s="772"/>
      <c r="KTJ23" s="772"/>
      <c r="KTK23" s="772"/>
      <c r="KTL23" s="772"/>
      <c r="KTM23" s="772"/>
      <c r="KTN23" s="772"/>
      <c r="KTO23" s="772"/>
      <c r="KTP23" s="772"/>
      <c r="KTQ23" s="772"/>
      <c r="KTR23" s="772"/>
      <c r="KTS23" s="772"/>
      <c r="KTT23" s="772"/>
      <c r="KTU23" s="772"/>
      <c r="KTV23" s="772"/>
      <c r="KTW23" s="772"/>
      <c r="KTX23" s="772"/>
      <c r="KTY23" s="772"/>
      <c r="KTZ23" s="772"/>
      <c r="KUA23" s="772"/>
      <c r="KUB23" s="772"/>
      <c r="KUC23" s="772"/>
      <c r="KUD23" s="772"/>
      <c r="KUE23" s="772"/>
      <c r="KUF23" s="772"/>
      <c r="KUG23" s="772"/>
      <c r="KUH23" s="772"/>
      <c r="KUI23" s="772"/>
      <c r="KUJ23" s="772"/>
      <c r="KUK23" s="772"/>
      <c r="KUL23" s="772"/>
      <c r="KUM23" s="772"/>
      <c r="KUN23" s="772"/>
      <c r="KUO23" s="772"/>
      <c r="KUP23" s="772"/>
      <c r="KUQ23" s="772"/>
      <c r="KUR23" s="772"/>
      <c r="KUS23" s="772"/>
      <c r="KUT23" s="772"/>
      <c r="KUU23" s="772"/>
      <c r="KUV23" s="772"/>
      <c r="KUW23" s="772"/>
      <c r="KUX23" s="772"/>
      <c r="KUY23" s="772"/>
      <c r="KUZ23" s="772"/>
      <c r="KVA23" s="772"/>
      <c r="KVB23" s="772"/>
      <c r="KVC23" s="772"/>
      <c r="KVD23" s="772"/>
      <c r="KVE23" s="772"/>
      <c r="KVF23" s="772"/>
      <c r="KVG23" s="772"/>
      <c r="KVH23" s="772"/>
      <c r="KVI23" s="772"/>
      <c r="KVJ23" s="772"/>
      <c r="KVK23" s="772"/>
      <c r="KVL23" s="772"/>
      <c r="KVM23" s="772"/>
      <c r="KVN23" s="772"/>
      <c r="KVO23" s="772"/>
      <c r="KVP23" s="772"/>
      <c r="KVQ23" s="772"/>
      <c r="KVR23" s="772"/>
      <c r="KVS23" s="772"/>
      <c r="KVT23" s="772"/>
      <c r="KVU23" s="772"/>
      <c r="KVV23" s="772"/>
      <c r="KVW23" s="772"/>
      <c r="KVX23" s="772"/>
      <c r="KVY23" s="772"/>
      <c r="KVZ23" s="772"/>
      <c r="KWA23" s="772"/>
      <c r="KWB23" s="772"/>
      <c r="KWC23" s="772"/>
      <c r="KWD23" s="772"/>
      <c r="KWE23" s="772"/>
      <c r="KWF23" s="772"/>
      <c r="KWG23" s="772"/>
      <c r="KWH23" s="772"/>
      <c r="KWI23" s="772"/>
      <c r="KWJ23" s="772"/>
      <c r="KWK23" s="772"/>
      <c r="KWL23" s="772"/>
      <c r="KWM23" s="772"/>
      <c r="KWN23" s="772"/>
      <c r="KWO23" s="772"/>
      <c r="KWP23" s="772"/>
      <c r="KWQ23" s="772"/>
      <c r="KWR23" s="772"/>
      <c r="KWS23" s="772"/>
      <c r="KWT23" s="772"/>
      <c r="KWU23" s="772"/>
      <c r="KWV23" s="772"/>
      <c r="KWW23" s="772"/>
      <c r="KWX23" s="772"/>
      <c r="KWY23" s="772"/>
      <c r="KWZ23" s="772"/>
      <c r="KXA23" s="772"/>
      <c r="KXB23" s="772"/>
      <c r="KXC23" s="772"/>
      <c r="KXD23" s="772"/>
      <c r="KXE23" s="772"/>
      <c r="KXF23" s="772"/>
      <c r="KXG23" s="772"/>
      <c r="KXH23" s="772"/>
      <c r="KXI23" s="772"/>
      <c r="KXJ23" s="772"/>
      <c r="KXK23" s="772"/>
      <c r="KXL23" s="772"/>
      <c r="KXM23" s="772"/>
      <c r="KXN23" s="772"/>
      <c r="KXO23" s="772"/>
      <c r="KXP23" s="772"/>
      <c r="KXQ23" s="772"/>
      <c r="KXR23" s="772"/>
      <c r="KXS23" s="772"/>
      <c r="KXT23" s="772"/>
      <c r="KXU23" s="772"/>
      <c r="KXV23" s="772"/>
      <c r="KXW23" s="772"/>
      <c r="KXX23" s="772"/>
      <c r="KXY23" s="772"/>
      <c r="KXZ23" s="772"/>
      <c r="KYA23" s="772"/>
      <c r="KYB23" s="772"/>
      <c r="KYC23" s="772"/>
      <c r="KYD23" s="772"/>
      <c r="KYE23" s="772"/>
      <c r="KYF23" s="772"/>
      <c r="KYG23" s="772"/>
      <c r="KYH23" s="772"/>
      <c r="KYI23" s="772"/>
      <c r="KYJ23" s="772"/>
      <c r="KYK23" s="772"/>
      <c r="KYL23" s="772"/>
      <c r="KYM23" s="772"/>
      <c r="KYN23" s="772"/>
      <c r="KYO23" s="772"/>
      <c r="KYP23" s="772"/>
      <c r="KYQ23" s="772"/>
      <c r="KYR23" s="772"/>
      <c r="KYS23" s="772"/>
      <c r="KYT23" s="772"/>
      <c r="KYU23" s="772"/>
      <c r="KYV23" s="772"/>
      <c r="KYW23" s="772"/>
      <c r="KYX23" s="772"/>
      <c r="KYY23" s="772"/>
      <c r="KYZ23" s="772"/>
      <c r="KZA23" s="772"/>
      <c r="KZB23" s="772"/>
      <c r="KZC23" s="772"/>
      <c r="KZD23" s="772"/>
      <c r="KZE23" s="772"/>
      <c r="KZF23" s="772"/>
      <c r="KZG23" s="772"/>
      <c r="KZH23" s="772"/>
      <c r="KZI23" s="772"/>
      <c r="KZJ23" s="772"/>
      <c r="KZK23" s="772"/>
      <c r="KZL23" s="772"/>
      <c r="KZM23" s="772"/>
      <c r="KZN23" s="772"/>
      <c r="KZO23" s="772"/>
      <c r="KZP23" s="772"/>
      <c r="KZQ23" s="772"/>
      <c r="KZR23" s="772"/>
      <c r="KZS23" s="772"/>
      <c r="KZT23" s="772"/>
      <c r="KZU23" s="772"/>
      <c r="KZV23" s="772"/>
      <c r="KZW23" s="772"/>
      <c r="KZX23" s="772"/>
      <c r="KZY23" s="772"/>
      <c r="KZZ23" s="772"/>
      <c r="LAA23" s="772"/>
      <c r="LAB23" s="772"/>
      <c r="LAC23" s="772"/>
      <c r="LAD23" s="772"/>
      <c r="LAE23" s="772"/>
      <c r="LAF23" s="772"/>
      <c r="LAG23" s="772"/>
      <c r="LAH23" s="772"/>
      <c r="LAI23" s="772"/>
      <c r="LAJ23" s="772"/>
      <c r="LAK23" s="772"/>
      <c r="LAL23" s="772"/>
      <c r="LAM23" s="772"/>
      <c r="LAN23" s="772"/>
      <c r="LAO23" s="772"/>
      <c r="LAP23" s="772"/>
      <c r="LAQ23" s="772"/>
      <c r="LAR23" s="772"/>
      <c r="LAS23" s="772"/>
      <c r="LAT23" s="772"/>
      <c r="LAU23" s="772"/>
      <c r="LAV23" s="772"/>
      <c r="LAW23" s="772"/>
      <c r="LAX23" s="772"/>
      <c r="LAY23" s="772"/>
      <c r="LAZ23" s="772"/>
      <c r="LBA23" s="772"/>
      <c r="LBB23" s="772"/>
      <c r="LBC23" s="772"/>
      <c r="LBD23" s="772"/>
      <c r="LBE23" s="772"/>
      <c r="LBF23" s="772"/>
      <c r="LBG23" s="772"/>
      <c r="LBH23" s="772"/>
      <c r="LBI23" s="772"/>
      <c r="LBJ23" s="772"/>
      <c r="LBK23" s="772"/>
      <c r="LBL23" s="772"/>
      <c r="LBM23" s="772"/>
      <c r="LBN23" s="772"/>
      <c r="LBO23" s="772"/>
      <c r="LBP23" s="772"/>
      <c r="LBQ23" s="772"/>
      <c r="LBR23" s="772"/>
      <c r="LBS23" s="772"/>
      <c r="LBT23" s="772"/>
      <c r="LBU23" s="772"/>
      <c r="LBV23" s="772"/>
      <c r="LBW23" s="772"/>
      <c r="LBX23" s="772"/>
      <c r="LBY23" s="772"/>
      <c r="LBZ23" s="772"/>
      <c r="LCA23" s="772"/>
      <c r="LCB23" s="772"/>
      <c r="LCC23" s="772"/>
      <c r="LCD23" s="772"/>
      <c r="LCE23" s="772"/>
      <c r="LCF23" s="772"/>
      <c r="LCG23" s="772"/>
      <c r="LCH23" s="772"/>
      <c r="LCI23" s="772"/>
      <c r="LCJ23" s="772"/>
      <c r="LCK23" s="772"/>
      <c r="LCL23" s="772"/>
      <c r="LCM23" s="772"/>
      <c r="LCN23" s="772"/>
      <c r="LCO23" s="772"/>
      <c r="LCP23" s="772"/>
      <c r="LCQ23" s="772"/>
      <c r="LCR23" s="772"/>
      <c r="LCS23" s="772"/>
      <c r="LCT23" s="772"/>
      <c r="LCU23" s="772"/>
      <c r="LCV23" s="772"/>
      <c r="LCW23" s="772"/>
      <c r="LCX23" s="772"/>
      <c r="LCY23" s="772"/>
      <c r="LCZ23" s="772"/>
      <c r="LDA23" s="772"/>
      <c r="LDB23" s="772"/>
      <c r="LDC23" s="772"/>
      <c r="LDD23" s="772"/>
      <c r="LDE23" s="772"/>
      <c r="LDF23" s="772"/>
      <c r="LDG23" s="772"/>
      <c r="LDH23" s="772"/>
      <c r="LDI23" s="772"/>
      <c r="LDJ23" s="772"/>
      <c r="LDK23" s="772"/>
      <c r="LDL23" s="772"/>
      <c r="LDM23" s="772"/>
      <c r="LDN23" s="772"/>
      <c r="LDO23" s="772"/>
      <c r="LDP23" s="772"/>
      <c r="LDQ23" s="772"/>
      <c r="LDR23" s="772"/>
      <c r="LDS23" s="772"/>
      <c r="LDT23" s="772"/>
      <c r="LDU23" s="772"/>
      <c r="LDV23" s="772"/>
      <c r="LDW23" s="772"/>
      <c r="LDX23" s="772"/>
      <c r="LDY23" s="772"/>
      <c r="LDZ23" s="772"/>
      <c r="LEA23" s="772"/>
      <c r="LEB23" s="772"/>
      <c r="LEC23" s="772"/>
      <c r="LED23" s="772"/>
      <c r="LEE23" s="772"/>
      <c r="LEF23" s="772"/>
      <c r="LEG23" s="772"/>
      <c r="LEH23" s="772"/>
      <c r="LEI23" s="772"/>
      <c r="LEJ23" s="772"/>
      <c r="LEK23" s="772"/>
      <c r="LEL23" s="772"/>
      <c r="LEM23" s="772"/>
      <c r="LEN23" s="772"/>
      <c r="LEO23" s="772"/>
      <c r="LEP23" s="772"/>
      <c r="LEQ23" s="772"/>
      <c r="LER23" s="772"/>
      <c r="LES23" s="772"/>
      <c r="LET23" s="772"/>
      <c r="LEU23" s="772"/>
      <c r="LEV23" s="772"/>
      <c r="LEW23" s="772"/>
      <c r="LEX23" s="772"/>
      <c r="LEY23" s="772"/>
      <c r="LEZ23" s="772"/>
      <c r="LFA23" s="772"/>
      <c r="LFB23" s="772"/>
      <c r="LFC23" s="772"/>
      <c r="LFD23" s="772"/>
      <c r="LFE23" s="772"/>
      <c r="LFF23" s="772"/>
      <c r="LFG23" s="772"/>
      <c r="LFH23" s="772"/>
      <c r="LFI23" s="772"/>
      <c r="LFJ23" s="772"/>
      <c r="LFK23" s="772"/>
      <c r="LFL23" s="772"/>
      <c r="LFM23" s="772"/>
      <c r="LFN23" s="772"/>
      <c r="LFO23" s="772"/>
      <c r="LFP23" s="772"/>
      <c r="LFQ23" s="772"/>
      <c r="LFR23" s="772"/>
      <c r="LFS23" s="772"/>
      <c r="LFT23" s="772"/>
      <c r="LFU23" s="772"/>
      <c r="LFV23" s="772"/>
      <c r="LFW23" s="772"/>
      <c r="LFX23" s="772"/>
      <c r="LFY23" s="772"/>
      <c r="LFZ23" s="772"/>
      <c r="LGA23" s="772"/>
      <c r="LGB23" s="772"/>
      <c r="LGC23" s="772"/>
      <c r="LGD23" s="772"/>
      <c r="LGE23" s="772"/>
      <c r="LGF23" s="772"/>
      <c r="LGG23" s="772"/>
      <c r="LGH23" s="772"/>
      <c r="LGI23" s="772"/>
      <c r="LGJ23" s="772"/>
      <c r="LGK23" s="772"/>
      <c r="LGL23" s="772"/>
      <c r="LGM23" s="772"/>
      <c r="LGN23" s="772"/>
      <c r="LGO23" s="772"/>
      <c r="LGP23" s="772"/>
      <c r="LGQ23" s="772"/>
      <c r="LGR23" s="772"/>
      <c r="LGS23" s="772"/>
      <c r="LGT23" s="772"/>
      <c r="LGU23" s="772"/>
      <c r="LGV23" s="772"/>
      <c r="LGW23" s="772"/>
      <c r="LGX23" s="772"/>
      <c r="LGY23" s="772"/>
      <c r="LGZ23" s="772"/>
      <c r="LHA23" s="772"/>
      <c r="LHB23" s="772"/>
      <c r="LHC23" s="772"/>
      <c r="LHD23" s="772"/>
      <c r="LHE23" s="772"/>
      <c r="LHF23" s="772"/>
      <c r="LHG23" s="772"/>
      <c r="LHH23" s="772"/>
      <c r="LHI23" s="772"/>
      <c r="LHJ23" s="772"/>
      <c r="LHK23" s="772"/>
      <c r="LHL23" s="772"/>
      <c r="LHM23" s="772"/>
      <c r="LHN23" s="772"/>
      <c r="LHO23" s="772"/>
      <c r="LHP23" s="772"/>
      <c r="LHQ23" s="772"/>
      <c r="LHR23" s="772"/>
      <c r="LHS23" s="772"/>
      <c r="LHT23" s="772"/>
      <c r="LHU23" s="772"/>
      <c r="LHV23" s="772"/>
      <c r="LHW23" s="772"/>
      <c r="LHX23" s="772"/>
      <c r="LHY23" s="772"/>
      <c r="LHZ23" s="772"/>
      <c r="LIA23" s="772"/>
      <c r="LIB23" s="772"/>
      <c r="LIC23" s="772"/>
      <c r="LID23" s="772"/>
      <c r="LIE23" s="772"/>
      <c r="LIF23" s="772"/>
      <c r="LIG23" s="772"/>
      <c r="LIH23" s="772"/>
      <c r="LII23" s="772"/>
      <c r="LIJ23" s="772"/>
      <c r="LIK23" s="772"/>
      <c r="LIL23" s="772"/>
      <c r="LIM23" s="772"/>
      <c r="LIN23" s="772"/>
      <c r="LIO23" s="772"/>
      <c r="LIP23" s="772"/>
      <c r="LIQ23" s="772"/>
      <c r="LIR23" s="772"/>
      <c r="LIS23" s="772"/>
      <c r="LIT23" s="772"/>
      <c r="LIU23" s="772"/>
      <c r="LIV23" s="772"/>
      <c r="LIW23" s="772"/>
      <c r="LIX23" s="772"/>
      <c r="LIY23" s="772"/>
      <c r="LIZ23" s="772"/>
      <c r="LJA23" s="772"/>
      <c r="LJB23" s="772"/>
      <c r="LJC23" s="772"/>
      <c r="LJD23" s="772"/>
      <c r="LJE23" s="772"/>
      <c r="LJF23" s="772"/>
      <c r="LJG23" s="772"/>
      <c r="LJH23" s="772"/>
      <c r="LJI23" s="772"/>
      <c r="LJJ23" s="772"/>
      <c r="LJK23" s="772"/>
      <c r="LJL23" s="772"/>
      <c r="LJM23" s="772"/>
      <c r="LJN23" s="772"/>
      <c r="LJO23" s="772"/>
      <c r="LJP23" s="772"/>
      <c r="LJQ23" s="772"/>
      <c r="LJR23" s="772"/>
      <c r="LJS23" s="772"/>
      <c r="LJT23" s="772"/>
      <c r="LJU23" s="772"/>
      <c r="LJV23" s="772"/>
      <c r="LJW23" s="772"/>
      <c r="LJX23" s="772"/>
      <c r="LJY23" s="772"/>
      <c r="LJZ23" s="772"/>
      <c r="LKA23" s="772"/>
      <c r="LKB23" s="772"/>
      <c r="LKC23" s="772"/>
      <c r="LKD23" s="772"/>
      <c r="LKE23" s="772"/>
      <c r="LKF23" s="772"/>
      <c r="LKG23" s="772"/>
      <c r="LKH23" s="772"/>
      <c r="LKI23" s="772"/>
      <c r="LKJ23" s="772"/>
      <c r="LKK23" s="772"/>
      <c r="LKL23" s="772"/>
      <c r="LKM23" s="772"/>
      <c r="LKN23" s="772"/>
      <c r="LKO23" s="772"/>
      <c r="LKP23" s="772"/>
      <c r="LKQ23" s="772"/>
      <c r="LKR23" s="772"/>
      <c r="LKS23" s="772"/>
      <c r="LKT23" s="772"/>
      <c r="LKU23" s="772"/>
      <c r="LKV23" s="772"/>
      <c r="LKW23" s="772"/>
      <c r="LKX23" s="772"/>
      <c r="LKY23" s="772"/>
      <c r="LKZ23" s="772"/>
      <c r="LLA23" s="772"/>
      <c r="LLB23" s="772"/>
      <c r="LLC23" s="772"/>
      <c r="LLD23" s="772"/>
      <c r="LLE23" s="772"/>
      <c r="LLF23" s="772"/>
      <c r="LLG23" s="772"/>
      <c r="LLH23" s="772"/>
      <c r="LLI23" s="772"/>
      <c r="LLJ23" s="772"/>
      <c r="LLK23" s="772"/>
      <c r="LLL23" s="772"/>
      <c r="LLM23" s="772"/>
      <c r="LLN23" s="772"/>
      <c r="LLO23" s="772"/>
      <c r="LLP23" s="772"/>
      <c r="LLQ23" s="772"/>
      <c r="LLR23" s="772"/>
      <c r="LLS23" s="772"/>
      <c r="LLT23" s="772"/>
      <c r="LLU23" s="772"/>
      <c r="LLV23" s="772"/>
      <c r="LLW23" s="772"/>
      <c r="LLX23" s="772"/>
      <c r="LLY23" s="772"/>
      <c r="LLZ23" s="772"/>
      <c r="LMA23" s="772"/>
      <c r="LMB23" s="772"/>
      <c r="LMC23" s="772"/>
      <c r="LMD23" s="772"/>
      <c r="LME23" s="772"/>
      <c r="LMF23" s="772"/>
      <c r="LMG23" s="772"/>
      <c r="LMH23" s="772"/>
      <c r="LMI23" s="772"/>
      <c r="LMJ23" s="772"/>
      <c r="LMK23" s="772"/>
      <c r="LML23" s="772"/>
      <c r="LMM23" s="772"/>
      <c r="LMN23" s="772"/>
      <c r="LMO23" s="772"/>
      <c r="LMP23" s="772"/>
      <c r="LMQ23" s="772"/>
      <c r="LMR23" s="772"/>
      <c r="LMS23" s="772"/>
      <c r="LMT23" s="772"/>
      <c r="LMU23" s="772"/>
      <c r="LMV23" s="772"/>
      <c r="LMW23" s="772"/>
      <c r="LMX23" s="772"/>
      <c r="LMY23" s="772"/>
      <c r="LMZ23" s="772"/>
      <c r="LNA23" s="772"/>
      <c r="LNB23" s="772"/>
      <c r="LNC23" s="772"/>
      <c r="LND23" s="772"/>
      <c r="LNE23" s="772"/>
      <c r="LNF23" s="772"/>
      <c r="LNG23" s="772"/>
      <c r="LNH23" s="772"/>
      <c r="LNI23" s="772"/>
      <c r="LNJ23" s="772"/>
      <c r="LNK23" s="772"/>
      <c r="LNL23" s="772"/>
      <c r="LNM23" s="772"/>
      <c r="LNN23" s="772"/>
      <c r="LNO23" s="772"/>
      <c r="LNP23" s="772"/>
      <c r="LNQ23" s="772"/>
      <c r="LNR23" s="772"/>
      <c r="LNS23" s="772"/>
      <c r="LNT23" s="772"/>
      <c r="LNU23" s="772"/>
      <c r="LNV23" s="772"/>
      <c r="LNW23" s="772"/>
      <c r="LNX23" s="772"/>
      <c r="LNY23" s="772"/>
      <c r="LNZ23" s="772"/>
      <c r="LOA23" s="772"/>
      <c r="LOB23" s="772"/>
      <c r="LOC23" s="772"/>
      <c r="LOD23" s="772"/>
      <c r="LOE23" s="772"/>
      <c r="LOF23" s="772"/>
      <c r="LOG23" s="772"/>
      <c r="LOH23" s="772"/>
      <c r="LOI23" s="772"/>
      <c r="LOJ23" s="772"/>
      <c r="LOK23" s="772"/>
      <c r="LOL23" s="772"/>
      <c r="LOM23" s="772"/>
      <c r="LON23" s="772"/>
      <c r="LOO23" s="772"/>
      <c r="LOP23" s="772"/>
      <c r="LOQ23" s="772"/>
      <c r="LOR23" s="772"/>
      <c r="LOS23" s="772"/>
      <c r="LOT23" s="772"/>
      <c r="LOU23" s="772"/>
      <c r="LOV23" s="772"/>
      <c r="LOW23" s="772"/>
      <c r="LOX23" s="772"/>
      <c r="LOY23" s="772"/>
      <c r="LOZ23" s="772"/>
      <c r="LPA23" s="772"/>
      <c r="LPB23" s="772"/>
      <c r="LPC23" s="772"/>
      <c r="LPD23" s="772"/>
      <c r="LPE23" s="772"/>
      <c r="LPF23" s="772"/>
      <c r="LPG23" s="772"/>
      <c r="LPH23" s="772"/>
      <c r="LPI23" s="772"/>
      <c r="LPJ23" s="772"/>
      <c r="LPK23" s="772"/>
      <c r="LPL23" s="772"/>
      <c r="LPM23" s="772"/>
      <c r="LPN23" s="772"/>
      <c r="LPO23" s="772"/>
      <c r="LPP23" s="772"/>
      <c r="LPQ23" s="772"/>
      <c r="LPR23" s="772"/>
      <c r="LPS23" s="772"/>
      <c r="LPT23" s="772"/>
      <c r="LPU23" s="772"/>
      <c r="LPV23" s="772"/>
      <c r="LPW23" s="772"/>
      <c r="LPX23" s="772"/>
      <c r="LPY23" s="772"/>
      <c r="LPZ23" s="772"/>
      <c r="LQA23" s="772"/>
      <c r="LQB23" s="772"/>
      <c r="LQC23" s="772"/>
      <c r="LQD23" s="772"/>
      <c r="LQE23" s="772"/>
      <c r="LQF23" s="772"/>
      <c r="LQG23" s="772"/>
      <c r="LQH23" s="772"/>
      <c r="LQI23" s="772"/>
      <c r="LQJ23" s="772"/>
      <c r="LQK23" s="772"/>
      <c r="LQL23" s="772"/>
      <c r="LQM23" s="772"/>
      <c r="LQN23" s="772"/>
      <c r="LQO23" s="772"/>
      <c r="LQP23" s="772"/>
      <c r="LQQ23" s="772"/>
      <c r="LQR23" s="772"/>
      <c r="LQS23" s="772"/>
      <c r="LQT23" s="772"/>
      <c r="LQU23" s="772"/>
      <c r="LQV23" s="772"/>
      <c r="LQW23" s="772"/>
      <c r="LQX23" s="772"/>
      <c r="LQY23" s="772"/>
      <c r="LQZ23" s="772"/>
      <c r="LRA23" s="772"/>
      <c r="LRB23" s="772"/>
      <c r="LRC23" s="772"/>
      <c r="LRD23" s="772"/>
      <c r="LRE23" s="772"/>
      <c r="LRF23" s="772"/>
      <c r="LRG23" s="772"/>
      <c r="LRH23" s="772"/>
      <c r="LRI23" s="772"/>
      <c r="LRJ23" s="772"/>
      <c r="LRK23" s="772"/>
      <c r="LRL23" s="772"/>
      <c r="LRM23" s="772"/>
      <c r="LRN23" s="772"/>
      <c r="LRO23" s="772"/>
      <c r="LRP23" s="772"/>
      <c r="LRQ23" s="772"/>
      <c r="LRR23" s="772"/>
      <c r="LRS23" s="772"/>
      <c r="LRT23" s="772"/>
      <c r="LRU23" s="772"/>
      <c r="LRV23" s="772"/>
      <c r="LRW23" s="772"/>
      <c r="LRX23" s="772"/>
      <c r="LRY23" s="772"/>
      <c r="LRZ23" s="772"/>
      <c r="LSA23" s="772"/>
      <c r="LSB23" s="772"/>
      <c r="LSC23" s="772"/>
      <c r="LSD23" s="772"/>
      <c r="LSE23" s="772"/>
      <c r="LSF23" s="772"/>
      <c r="LSG23" s="772"/>
      <c r="LSH23" s="772"/>
      <c r="LSI23" s="772"/>
      <c r="LSJ23" s="772"/>
      <c r="LSK23" s="772"/>
      <c r="LSL23" s="772"/>
      <c r="LSM23" s="772"/>
      <c r="LSN23" s="772"/>
      <c r="LSO23" s="772"/>
      <c r="LSP23" s="772"/>
      <c r="LSQ23" s="772"/>
      <c r="LSR23" s="772"/>
      <c r="LSS23" s="772"/>
      <c r="LST23" s="772"/>
      <c r="LSU23" s="772"/>
      <c r="LSV23" s="772"/>
      <c r="LSW23" s="772"/>
      <c r="LSX23" s="772"/>
      <c r="LSY23" s="772"/>
      <c r="LSZ23" s="772"/>
      <c r="LTA23" s="772"/>
      <c r="LTB23" s="772"/>
      <c r="LTC23" s="772"/>
      <c r="LTD23" s="772"/>
      <c r="LTE23" s="772"/>
      <c r="LTF23" s="772"/>
      <c r="LTG23" s="772"/>
      <c r="LTH23" s="772"/>
      <c r="LTI23" s="772"/>
      <c r="LTJ23" s="772"/>
      <c r="LTK23" s="772"/>
      <c r="LTL23" s="772"/>
      <c r="LTM23" s="772"/>
      <c r="LTN23" s="772"/>
      <c r="LTO23" s="772"/>
      <c r="LTP23" s="772"/>
      <c r="LTQ23" s="772"/>
      <c r="LTR23" s="772"/>
      <c r="LTS23" s="772"/>
      <c r="LTT23" s="772"/>
      <c r="LTU23" s="772"/>
      <c r="LTV23" s="772"/>
      <c r="LTW23" s="772"/>
      <c r="LTX23" s="772"/>
      <c r="LTY23" s="772"/>
      <c r="LTZ23" s="772"/>
      <c r="LUA23" s="772"/>
      <c r="LUB23" s="772"/>
      <c r="LUC23" s="772"/>
      <c r="LUD23" s="772"/>
      <c r="LUE23" s="772"/>
      <c r="LUF23" s="772"/>
      <c r="LUG23" s="772"/>
      <c r="LUH23" s="772"/>
      <c r="LUI23" s="772"/>
      <c r="LUJ23" s="772"/>
      <c r="LUK23" s="772"/>
      <c r="LUL23" s="772"/>
      <c r="LUM23" s="772"/>
      <c r="LUN23" s="772"/>
      <c r="LUO23" s="772"/>
      <c r="LUP23" s="772"/>
      <c r="LUQ23" s="772"/>
      <c r="LUR23" s="772"/>
      <c r="LUS23" s="772"/>
      <c r="LUT23" s="772"/>
      <c r="LUU23" s="772"/>
      <c r="LUV23" s="772"/>
      <c r="LUW23" s="772"/>
      <c r="LUX23" s="772"/>
      <c r="LUY23" s="772"/>
      <c r="LUZ23" s="772"/>
      <c r="LVA23" s="772"/>
      <c r="LVB23" s="772"/>
      <c r="LVC23" s="772"/>
      <c r="LVD23" s="772"/>
      <c r="LVE23" s="772"/>
      <c r="LVF23" s="772"/>
      <c r="LVG23" s="772"/>
      <c r="LVH23" s="772"/>
      <c r="LVI23" s="772"/>
      <c r="LVJ23" s="772"/>
      <c r="LVK23" s="772"/>
      <c r="LVL23" s="772"/>
      <c r="LVM23" s="772"/>
      <c r="LVN23" s="772"/>
      <c r="LVO23" s="772"/>
      <c r="LVP23" s="772"/>
      <c r="LVQ23" s="772"/>
      <c r="LVR23" s="772"/>
      <c r="LVS23" s="772"/>
      <c r="LVT23" s="772"/>
      <c r="LVU23" s="772"/>
      <c r="LVV23" s="772"/>
      <c r="LVW23" s="772"/>
      <c r="LVX23" s="772"/>
      <c r="LVY23" s="772"/>
      <c r="LVZ23" s="772"/>
      <c r="LWA23" s="772"/>
      <c r="LWB23" s="772"/>
      <c r="LWC23" s="772"/>
      <c r="LWD23" s="772"/>
      <c r="LWE23" s="772"/>
      <c r="LWF23" s="772"/>
      <c r="LWG23" s="772"/>
      <c r="LWH23" s="772"/>
      <c r="LWI23" s="772"/>
      <c r="LWJ23" s="772"/>
      <c r="LWK23" s="772"/>
      <c r="LWL23" s="772"/>
      <c r="LWM23" s="772"/>
      <c r="LWN23" s="772"/>
      <c r="LWO23" s="772"/>
      <c r="LWP23" s="772"/>
      <c r="LWQ23" s="772"/>
      <c r="LWR23" s="772"/>
      <c r="LWS23" s="772"/>
      <c r="LWT23" s="772"/>
      <c r="LWU23" s="772"/>
      <c r="LWV23" s="772"/>
      <c r="LWW23" s="772"/>
      <c r="LWX23" s="772"/>
      <c r="LWY23" s="772"/>
      <c r="LWZ23" s="772"/>
      <c r="LXA23" s="772"/>
      <c r="LXB23" s="772"/>
      <c r="LXC23" s="772"/>
      <c r="LXD23" s="772"/>
      <c r="LXE23" s="772"/>
      <c r="LXF23" s="772"/>
      <c r="LXG23" s="772"/>
      <c r="LXH23" s="772"/>
      <c r="LXI23" s="772"/>
      <c r="LXJ23" s="772"/>
      <c r="LXK23" s="772"/>
      <c r="LXL23" s="772"/>
      <c r="LXM23" s="772"/>
      <c r="LXN23" s="772"/>
      <c r="LXO23" s="772"/>
      <c r="LXP23" s="772"/>
      <c r="LXQ23" s="772"/>
      <c r="LXR23" s="772"/>
      <c r="LXS23" s="772"/>
      <c r="LXT23" s="772"/>
      <c r="LXU23" s="772"/>
      <c r="LXV23" s="772"/>
      <c r="LXW23" s="772"/>
      <c r="LXX23" s="772"/>
      <c r="LXY23" s="772"/>
      <c r="LXZ23" s="772"/>
      <c r="LYA23" s="772"/>
      <c r="LYB23" s="772"/>
      <c r="LYC23" s="772"/>
      <c r="LYD23" s="772"/>
      <c r="LYE23" s="772"/>
      <c r="LYF23" s="772"/>
      <c r="LYG23" s="772"/>
      <c r="LYH23" s="772"/>
      <c r="LYI23" s="772"/>
      <c r="LYJ23" s="772"/>
      <c r="LYK23" s="772"/>
      <c r="LYL23" s="772"/>
      <c r="LYM23" s="772"/>
      <c r="LYN23" s="772"/>
      <c r="LYO23" s="772"/>
      <c r="LYP23" s="772"/>
      <c r="LYQ23" s="772"/>
      <c r="LYR23" s="772"/>
      <c r="LYS23" s="772"/>
      <c r="LYT23" s="772"/>
      <c r="LYU23" s="772"/>
      <c r="LYV23" s="772"/>
      <c r="LYW23" s="772"/>
      <c r="LYX23" s="772"/>
      <c r="LYY23" s="772"/>
      <c r="LYZ23" s="772"/>
      <c r="LZA23" s="772"/>
      <c r="LZB23" s="772"/>
      <c r="LZC23" s="772"/>
      <c r="LZD23" s="772"/>
      <c r="LZE23" s="772"/>
      <c r="LZF23" s="772"/>
      <c r="LZG23" s="772"/>
      <c r="LZH23" s="772"/>
      <c r="LZI23" s="772"/>
      <c r="LZJ23" s="772"/>
      <c r="LZK23" s="772"/>
      <c r="LZL23" s="772"/>
      <c r="LZM23" s="772"/>
      <c r="LZN23" s="772"/>
      <c r="LZO23" s="772"/>
      <c r="LZP23" s="772"/>
      <c r="LZQ23" s="772"/>
      <c r="LZR23" s="772"/>
      <c r="LZS23" s="772"/>
      <c r="LZT23" s="772"/>
      <c r="LZU23" s="772"/>
      <c r="LZV23" s="772"/>
      <c r="LZW23" s="772"/>
      <c r="LZX23" s="772"/>
      <c r="LZY23" s="772"/>
      <c r="LZZ23" s="772"/>
      <c r="MAA23" s="772"/>
      <c r="MAB23" s="772"/>
      <c r="MAC23" s="772"/>
      <c r="MAD23" s="772"/>
      <c r="MAE23" s="772"/>
      <c r="MAF23" s="772"/>
      <c r="MAG23" s="772"/>
      <c r="MAH23" s="772"/>
      <c r="MAI23" s="772"/>
      <c r="MAJ23" s="772"/>
      <c r="MAK23" s="772"/>
      <c r="MAL23" s="772"/>
      <c r="MAM23" s="772"/>
      <c r="MAN23" s="772"/>
      <c r="MAO23" s="772"/>
      <c r="MAP23" s="772"/>
      <c r="MAQ23" s="772"/>
      <c r="MAR23" s="772"/>
      <c r="MAS23" s="772"/>
      <c r="MAT23" s="772"/>
      <c r="MAU23" s="772"/>
      <c r="MAV23" s="772"/>
      <c r="MAW23" s="772"/>
      <c r="MAX23" s="772"/>
      <c r="MAY23" s="772"/>
      <c r="MAZ23" s="772"/>
      <c r="MBA23" s="772"/>
      <c r="MBB23" s="772"/>
      <c r="MBC23" s="772"/>
      <c r="MBD23" s="772"/>
      <c r="MBE23" s="772"/>
      <c r="MBF23" s="772"/>
      <c r="MBG23" s="772"/>
      <c r="MBH23" s="772"/>
      <c r="MBI23" s="772"/>
      <c r="MBJ23" s="772"/>
      <c r="MBK23" s="772"/>
      <c r="MBL23" s="772"/>
      <c r="MBM23" s="772"/>
      <c r="MBN23" s="772"/>
      <c r="MBO23" s="772"/>
      <c r="MBP23" s="772"/>
      <c r="MBQ23" s="772"/>
      <c r="MBR23" s="772"/>
      <c r="MBS23" s="772"/>
      <c r="MBT23" s="772"/>
      <c r="MBU23" s="772"/>
      <c r="MBV23" s="772"/>
      <c r="MBW23" s="772"/>
      <c r="MBX23" s="772"/>
      <c r="MBY23" s="772"/>
      <c r="MBZ23" s="772"/>
      <c r="MCA23" s="772"/>
      <c r="MCB23" s="772"/>
      <c r="MCC23" s="772"/>
      <c r="MCD23" s="772"/>
      <c r="MCE23" s="772"/>
      <c r="MCF23" s="772"/>
      <c r="MCG23" s="772"/>
      <c r="MCH23" s="772"/>
      <c r="MCI23" s="772"/>
      <c r="MCJ23" s="772"/>
      <c r="MCK23" s="772"/>
      <c r="MCL23" s="772"/>
      <c r="MCM23" s="772"/>
      <c r="MCN23" s="772"/>
      <c r="MCO23" s="772"/>
      <c r="MCP23" s="772"/>
      <c r="MCQ23" s="772"/>
      <c r="MCR23" s="772"/>
      <c r="MCS23" s="772"/>
      <c r="MCT23" s="772"/>
      <c r="MCU23" s="772"/>
      <c r="MCV23" s="772"/>
      <c r="MCW23" s="772"/>
      <c r="MCX23" s="772"/>
      <c r="MCY23" s="772"/>
      <c r="MCZ23" s="772"/>
      <c r="MDA23" s="772"/>
      <c r="MDB23" s="772"/>
      <c r="MDC23" s="772"/>
      <c r="MDD23" s="772"/>
      <c r="MDE23" s="772"/>
      <c r="MDF23" s="772"/>
      <c r="MDG23" s="772"/>
      <c r="MDH23" s="772"/>
      <c r="MDI23" s="772"/>
      <c r="MDJ23" s="772"/>
      <c r="MDK23" s="772"/>
      <c r="MDL23" s="772"/>
      <c r="MDM23" s="772"/>
      <c r="MDN23" s="772"/>
      <c r="MDO23" s="772"/>
      <c r="MDP23" s="772"/>
      <c r="MDQ23" s="772"/>
      <c r="MDR23" s="772"/>
      <c r="MDS23" s="772"/>
      <c r="MDT23" s="772"/>
      <c r="MDU23" s="772"/>
      <c r="MDV23" s="772"/>
      <c r="MDW23" s="772"/>
      <c r="MDX23" s="772"/>
      <c r="MDY23" s="772"/>
      <c r="MDZ23" s="772"/>
      <c r="MEA23" s="772"/>
      <c r="MEB23" s="772"/>
      <c r="MEC23" s="772"/>
      <c r="MED23" s="772"/>
      <c r="MEE23" s="772"/>
      <c r="MEF23" s="772"/>
      <c r="MEG23" s="772"/>
      <c r="MEH23" s="772"/>
      <c r="MEI23" s="772"/>
      <c r="MEJ23" s="772"/>
      <c r="MEK23" s="772"/>
      <c r="MEL23" s="772"/>
      <c r="MEM23" s="772"/>
      <c r="MEN23" s="772"/>
      <c r="MEO23" s="772"/>
      <c r="MEP23" s="772"/>
      <c r="MEQ23" s="772"/>
      <c r="MER23" s="772"/>
      <c r="MES23" s="772"/>
      <c r="MET23" s="772"/>
      <c r="MEU23" s="772"/>
      <c r="MEV23" s="772"/>
      <c r="MEW23" s="772"/>
      <c r="MEX23" s="772"/>
      <c r="MEY23" s="772"/>
      <c r="MEZ23" s="772"/>
      <c r="MFA23" s="772"/>
      <c r="MFB23" s="772"/>
      <c r="MFC23" s="772"/>
      <c r="MFD23" s="772"/>
      <c r="MFE23" s="772"/>
      <c r="MFF23" s="772"/>
      <c r="MFG23" s="772"/>
      <c r="MFH23" s="772"/>
      <c r="MFI23" s="772"/>
      <c r="MFJ23" s="772"/>
      <c r="MFK23" s="772"/>
      <c r="MFL23" s="772"/>
      <c r="MFM23" s="772"/>
      <c r="MFN23" s="772"/>
      <c r="MFO23" s="772"/>
      <c r="MFP23" s="772"/>
      <c r="MFQ23" s="772"/>
      <c r="MFR23" s="772"/>
      <c r="MFS23" s="772"/>
      <c r="MFT23" s="772"/>
      <c r="MFU23" s="772"/>
      <c r="MFV23" s="772"/>
      <c r="MFW23" s="772"/>
      <c r="MFX23" s="772"/>
      <c r="MFY23" s="772"/>
      <c r="MFZ23" s="772"/>
      <c r="MGA23" s="772"/>
      <c r="MGB23" s="772"/>
      <c r="MGC23" s="772"/>
      <c r="MGD23" s="772"/>
      <c r="MGE23" s="772"/>
      <c r="MGF23" s="772"/>
      <c r="MGG23" s="772"/>
      <c r="MGH23" s="772"/>
      <c r="MGI23" s="772"/>
      <c r="MGJ23" s="772"/>
      <c r="MGK23" s="772"/>
      <c r="MGL23" s="772"/>
      <c r="MGM23" s="772"/>
      <c r="MGN23" s="772"/>
      <c r="MGO23" s="772"/>
      <c r="MGP23" s="772"/>
      <c r="MGQ23" s="772"/>
      <c r="MGR23" s="772"/>
      <c r="MGS23" s="772"/>
      <c r="MGT23" s="772"/>
      <c r="MGU23" s="772"/>
      <c r="MGV23" s="772"/>
      <c r="MGW23" s="772"/>
      <c r="MGX23" s="772"/>
      <c r="MGY23" s="772"/>
      <c r="MGZ23" s="772"/>
      <c r="MHA23" s="772"/>
      <c r="MHB23" s="772"/>
      <c r="MHC23" s="772"/>
      <c r="MHD23" s="772"/>
      <c r="MHE23" s="772"/>
      <c r="MHF23" s="772"/>
      <c r="MHG23" s="772"/>
      <c r="MHH23" s="772"/>
      <c r="MHI23" s="772"/>
      <c r="MHJ23" s="772"/>
      <c r="MHK23" s="772"/>
      <c r="MHL23" s="772"/>
      <c r="MHM23" s="772"/>
      <c r="MHN23" s="772"/>
      <c r="MHO23" s="772"/>
      <c r="MHP23" s="772"/>
      <c r="MHQ23" s="772"/>
      <c r="MHR23" s="772"/>
      <c r="MHS23" s="772"/>
      <c r="MHT23" s="772"/>
      <c r="MHU23" s="772"/>
      <c r="MHV23" s="772"/>
      <c r="MHW23" s="772"/>
      <c r="MHX23" s="772"/>
      <c r="MHY23" s="772"/>
      <c r="MHZ23" s="772"/>
      <c r="MIA23" s="772"/>
      <c r="MIB23" s="772"/>
      <c r="MIC23" s="772"/>
      <c r="MID23" s="772"/>
      <c r="MIE23" s="772"/>
      <c r="MIF23" s="772"/>
      <c r="MIG23" s="772"/>
      <c r="MIH23" s="772"/>
      <c r="MII23" s="772"/>
      <c r="MIJ23" s="772"/>
      <c r="MIK23" s="772"/>
      <c r="MIL23" s="772"/>
      <c r="MIM23" s="772"/>
      <c r="MIN23" s="772"/>
      <c r="MIO23" s="772"/>
      <c r="MIP23" s="772"/>
      <c r="MIQ23" s="772"/>
      <c r="MIR23" s="772"/>
      <c r="MIS23" s="772"/>
      <c r="MIT23" s="772"/>
      <c r="MIU23" s="772"/>
      <c r="MIV23" s="772"/>
      <c r="MIW23" s="772"/>
      <c r="MIX23" s="772"/>
      <c r="MIY23" s="772"/>
      <c r="MIZ23" s="772"/>
      <c r="MJA23" s="772"/>
      <c r="MJB23" s="772"/>
      <c r="MJC23" s="772"/>
      <c r="MJD23" s="772"/>
      <c r="MJE23" s="772"/>
      <c r="MJF23" s="772"/>
      <c r="MJG23" s="772"/>
      <c r="MJH23" s="772"/>
      <c r="MJI23" s="772"/>
      <c r="MJJ23" s="772"/>
      <c r="MJK23" s="772"/>
      <c r="MJL23" s="772"/>
      <c r="MJM23" s="772"/>
      <c r="MJN23" s="772"/>
      <c r="MJO23" s="772"/>
      <c r="MJP23" s="772"/>
      <c r="MJQ23" s="772"/>
      <c r="MJR23" s="772"/>
      <c r="MJS23" s="772"/>
      <c r="MJT23" s="772"/>
      <c r="MJU23" s="772"/>
      <c r="MJV23" s="772"/>
      <c r="MJW23" s="772"/>
      <c r="MJX23" s="772"/>
      <c r="MJY23" s="772"/>
      <c r="MJZ23" s="772"/>
      <c r="MKA23" s="772"/>
      <c r="MKB23" s="772"/>
      <c r="MKC23" s="772"/>
      <c r="MKD23" s="772"/>
      <c r="MKE23" s="772"/>
      <c r="MKF23" s="772"/>
      <c r="MKG23" s="772"/>
      <c r="MKH23" s="772"/>
      <c r="MKI23" s="772"/>
      <c r="MKJ23" s="772"/>
      <c r="MKK23" s="772"/>
      <c r="MKL23" s="772"/>
      <c r="MKM23" s="772"/>
      <c r="MKN23" s="772"/>
      <c r="MKO23" s="772"/>
      <c r="MKP23" s="772"/>
      <c r="MKQ23" s="772"/>
      <c r="MKR23" s="772"/>
      <c r="MKS23" s="772"/>
      <c r="MKT23" s="772"/>
      <c r="MKU23" s="772"/>
      <c r="MKV23" s="772"/>
      <c r="MKW23" s="772"/>
      <c r="MKX23" s="772"/>
      <c r="MKY23" s="772"/>
      <c r="MKZ23" s="772"/>
      <c r="MLA23" s="772"/>
      <c r="MLB23" s="772"/>
      <c r="MLC23" s="772"/>
      <c r="MLD23" s="772"/>
      <c r="MLE23" s="772"/>
      <c r="MLF23" s="772"/>
      <c r="MLG23" s="772"/>
      <c r="MLH23" s="772"/>
      <c r="MLI23" s="772"/>
      <c r="MLJ23" s="772"/>
      <c r="MLK23" s="772"/>
      <c r="MLL23" s="772"/>
      <c r="MLM23" s="772"/>
      <c r="MLN23" s="772"/>
      <c r="MLO23" s="772"/>
      <c r="MLP23" s="772"/>
      <c r="MLQ23" s="772"/>
      <c r="MLR23" s="772"/>
      <c r="MLS23" s="772"/>
      <c r="MLT23" s="772"/>
      <c r="MLU23" s="772"/>
      <c r="MLV23" s="772"/>
      <c r="MLW23" s="772"/>
      <c r="MLX23" s="772"/>
      <c r="MLY23" s="772"/>
      <c r="MLZ23" s="772"/>
      <c r="MMA23" s="772"/>
      <c r="MMB23" s="772"/>
      <c r="MMC23" s="772"/>
      <c r="MMD23" s="772"/>
      <c r="MME23" s="772"/>
      <c r="MMF23" s="772"/>
      <c r="MMG23" s="772"/>
      <c r="MMH23" s="772"/>
      <c r="MMI23" s="772"/>
      <c r="MMJ23" s="772"/>
      <c r="MMK23" s="772"/>
      <c r="MML23" s="772"/>
      <c r="MMM23" s="772"/>
      <c r="MMN23" s="772"/>
      <c r="MMO23" s="772"/>
      <c r="MMP23" s="772"/>
      <c r="MMQ23" s="772"/>
      <c r="MMR23" s="772"/>
      <c r="MMS23" s="772"/>
      <c r="MMT23" s="772"/>
      <c r="MMU23" s="772"/>
      <c r="MMV23" s="772"/>
      <c r="MMW23" s="772"/>
      <c r="MMX23" s="772"/>
      <c r="MMY23" s="772"/>
      <c r="MMZ23" s="772"/>
      <c r="MNA23" s="772"/>
      <c r="MNB23" s="772"/>
      <c r="MNC23" s="772"/>
      <c r="MND23" s="772"/>
      <c r="MNE23" s="772"/>
      <c r="MNF23" s="772"/>
      <c r="MNG23" s="772"/>
      <c r="MNH23" s="772"/>
      <c r="MNI23" s="772"/>
      <c r="MNJ23" s="772"/>
      <c r="MNK23" s="772"/>
      <c r="MNL23" s="772"/>
      <c r="MNM23" s="772"/>
      <c r="MNN23" s="772"/>
      <c r="MNO23" s="772"/>
      <c r="MNP23" s="772"/>
      <c r="MNQ23" s="772"/>
      <c r="MNR23" s="772"/>
      <c r="MNS23" s="772"/>
      <c r="MNT23" s="772"/>
      <c r="MNU23" s="772"/>
      <c r="MNV23" s="772"/>
      <c r="MNW23" s="772"/>
      <c r="MNX23" s="772"/>
      <c r="MNY23" s="772"/>
      <c r="MNZ23" s="772"/>
      <c r="MOA23" s="772"/>
      <c r="MOB23" s="772"/>
      <c r="MOC23" s="772"/>
      <c r="MOD23" s="772"/>
      <c r="MOE23" s="772"/>
      <c r="MOF23" s="772"/>
      <c r="MOG23" s="772"/>
      <c r="MOH23" s="772"/>
      <c r="MOI23" s="772"/>
      <c r="MOJ23" s="772"/>
      <c r="MOK23" s="772"/>
      <c r="MOL23" s="772"/>
      <c r="MOM23" s="772"/>
      <c r="MON23" s="772"/>
      <c r="MOO23" s="772"/>
      <c r="MOP23" s="772"/>
      <c r="MOQ23" s="772"/>
      <c r="MOR23" s="772"/>
      <c r="MOS23" s="772"/>
      <c r="MOT23" s="772"/>
      <c r="MOU23" s="772"/>
      <c r="MOV23" s="772"/>
      <c r="MOW23" s="772"/>
      <c r="MOX23" s="772"/>
      <c r="MOY23" s="772"/>
      <c r="MOZ23" s="772"/>
      <c r="MPA23" s="772"/>
      <c r="MPB23" s="772"/>
      <c r="MPC23" s="772"/>
      <c r="MPD23" s="772"/>
      <c r="MPE23" s="772"/>
      <c r="MPF23" s="772"/>
      <c r="MPG23" s="772"/>
      <c r="MPH23" s="772"/>
      <c r="MPI23" s="772"/>
      <c r="MPJ23" s="772"/>
      <c r="MPK23" s="772"/>
      <c r="MPL23" s="772"/>
      <c r="MPM23" s="772"/>
      <c r="MPN23" s="772"/>
      <c r="MPO23" s="772"/>
      <c r="MPP23" s="772"/>
      <c r="MPQ23" s="772"/>
      <c r="MPR23" s="772"/>
      <c r="MPS23" s="772"/>
      <c r="MPT23" s="772"/>
      <c r="MPU23" s="772"/>
      <c r="MPV23" s="772"/>
      <c r="MPW23" s="772"/>
      <c r="MPX23" s="772"/>
      <c r="MPY23" s="772"/>
      <c r="MPZ23" s="772"/>
      <c r="MQA23" s="772"/>
      <c r="MQB23" s="772"/>
      <c r="MQC23" s="772"/>
      <c r="MQD23" s="772"/>
      <c r="MQE23" s="772"/>
      <c r="MQF23" s="772"/>
      <c r="MQG23" s="772"/>
      <c r="MQH23" s="772"/>
      <c r="MQI23" s="772"/>
      <c r="MQJ23" s="772"/>
      <c r="MQK23" s="772"/>
      <c r="MQL23" s="772"/>
      <c r="MQM23" s="772"/>
      <c r="MQN23" s="772"/>
      <c r="MQO23" s="772"/>
      <c r="MQP23" s="772"/>
      <c r="MQQ23" s="772"/>
      <c r="MQR23" s="772"/>
      <c r="MQS23" s="772"/>
      <c r="MQT23" s="772"/>
      <c r="MQU23" s="772"/>
      <c r="MQV23" s="772"/>
      <c r="MQW23" s="772"/>
      <c r="MQX23" s="772"/>
      <c r="MQY23" s="772"/>
      <c r="MQZ23" s="772"/>
      <c r="MRA23" s="772"/>
      <c r="MRB23" s="772"/>
      <c r="MRC23" s="772"/>
      <c r="MRD23" s="772"/>
      <c r="MRE23" s="772"/>
      <c r="MRF23" s="772"/>
      <c r="MRG23" s="772"/>
      <c r="MRH23" s="772"/>
      <c r="MRI23" s="772"/>
      <c r="MRJ23" s="772"/>
      <c r="MRK23" s="772"/>
      <c r="MRL23" s="772"/>
      <c r="MRM23" s="772"/>
      <c r="MRN23" s="772"/>
      <c r="MRO23" s="772"/>
      <c r="MRP23" s="772"/>
      <c r="MRQ23" s="772"/>
      <c r="MRR23" s="772"/>
      <c r="MRS23" s="772"/>
      <c r="MRT23" s="772"/>
      <c r="MRU23" s="772"/>
      <c r="MRV23" s="772"/>
      <c r="MRW23" s="772"/>
      <c r="MRX23" s="772"/>
      <c r="MRY23" s="772"/>
      <c r="MRZ23" s="772"/>
      <c r="MSA23" s="772"/>
      <c r="MSB23" s="772"/>
      <c r="MSC23" s="772"/>
      <c r="MSD23" s="772"/>
      <c r="MSE23" s="772"/>
      <c r="MSF23" s="772"/>
      <c r="MSG23" s="772"/>
      <c r="MSH23" s="772"/>
      <c r="MSI23" s="772"/>
      <c r="MSJ23" s="772"/>
      <c r="MSK23" s="772"/>
      <c r="MSL23" s="772"/>
      <c r="MSM23" s="772"/>
      <c r="MSN23" s="772"/>
      <c r="MSO23" s="772"/>
      <c r="MSP23" s="772"/>
      <c r="MSQ23" s="772"/>
      <c r="MSR23" s="772"/>
      <c r="MSS23" s="772"/>
      <c r="MST23" s="772"/>
      <c r="MSU23" s="772"/>
      <c r="MSV23" s="772"/>
      <c r="MSW23" s="772"/>
      <c r="MSX23" s="772"/>
      <c r="MSY23" s="772"/>
      <c r="MSZ23" s="772"/>
      <c r="MTA23" s="772"/>
      <c r="MTB23" s="772"/>
      <c r="MTC23" s="772"/>
      <c r="MTD23" s="772"/>
      <c r="MTE23" s="772"/>
      <c r="MTF23" s="772"/>
      <c r="MTG23" s="772"/>
      <c r="MTH23" s="772"/>
      <c r="MTI23" s="772"/>
      <c r="MTJ23" s="772"/>
      <c r="MTK23" s="772"/>
      <c r="MTL23" s="772"/>
      <c r="MTM23" s="772"/>
      <c r="MTN23" s="772"/>
      <c r="MTO23" s="772"/>
      <c r="MTP23" s="772"/>
      <c r="MTQ23" s="772"/>
      <c r="MTR23" s="772"/>
      <c r="MTS23" s="772"/>
      <c r="MTT23" s="772"/>
      <c r="MTU23" s="772"/>
      <c r="MTV23" s="772"/>
      <c r="MTW23" s="772"/>
      <c r="MTX23" s="772"/>
      <c r="MTY23" s="772"/>
      <c r="MTZ23" s="772"/>
      <c r="MUA23" s="772"/>
      <c r="MUB23" s="772"/>
      <c r="MUC23" s="772"/>
      <c r="MUD23" s="772"/>
      <c r="MUE23" s="772"/>
      <c r="MUF23" s="772"/>
      <c r="MUG23" s="772"/>
      <c r="MUH23" s="772"/>
      <c r="MUI23" s="772"/>
      <c r="MUJ23" s="772"/>
      <c r="MUK23" s="772"/>
      <c r="MUL23" s="772"/>
      <c r="MUM23" s="772"/>
      <c r="MUN23" s="772"/>
      <c r="MUO23" s="772"/>
      <c r="MUP23" s="772"/>
      <c r="MUQ23" s="772"/>
      <c r="MUR23" s="772"/>
      <c r="MUS23" s="772"/>
      <c r="MUT23" s="772"/>
      <c r="MUU23" s="772"/>
      <c r="MUV23" s="772"/>
      <c r="MUW23" s="772"/>
      <c r="MUX23" s="772"/>
      <c r="MUY23" s="772"/>
      <c r="MUZ23" s="772"/>
      <c r="MVA23" s="772"/>
      <c r="MVB23" s="772"/>
      <c r="MVC23" s="772"/>
      <c r="MVD23" s="772"/>
      <c r="MVE23" s="772"/>
      <c r="MVF23" s="772"/>
      <c r="MVG23" s="772"/>
      <c r="MVH23" s="772"/>
      <c r="MVI23" s="772"/>
      <c r="MVJ23" s="772"/>
      <c r="MVK23" s="772"/>
      <c r="MVL23" s="772"/>
      <c r="MVM23" s="772"/>
      <c r="MVN23" s="772"/>
      <c r="MVO23" s="772"/>
      <c r="MVP23" s="772"/>
      <c r="MVQ23" s="772"/>
      <c r="MVR23" s="772"/>
      <c r="MVS23" s="772"/>
      <c r="MVT23" s="772"/>
      <c r="MVU23" s="772"/>
      <c r="MVV23" s="772"/>
      <c r="MVW23" s="772"/>
      <c r="MVX23" s="772"/>
      <c r="MVY23" s="772"/>
      <c r="MVZ23" s="772"/>
      <c r="MWA23" s="772"/>
      <c r="MWB23" s="772"/>
      <c r="MWC23" s="772"/>
      <c r="MWD23" s="772"/>
      <c r="MWE23" s="772"/>
      <c r="MWF23" s="772"/>
      <c r="MWG23" s="772"/>
      <c r="MWH23" s="772"/>
      <c r="MWI23" s="772"/>
      <c r="MWJ23" s="772"/>
      <c r="MWK23" s="772"/>
      <c r="MWL23" s="772"/>
      <c r="MWM23" s="772"/>
      <c r="MWN23" s="772"/>
      <c r="MWO23" s="772"/>
      <c r="MWP23" s="772"/>
      <c r="MWQ23" s="772"/>
      <c r="MWR23" s="772"/>
      <c r="MWS23" s="772"/>
      <c r="MWT23" s="772"/>
      <c r="MWU23" s="772"/>
      <c r="MWV23" s="772"/>
      <c r="MWW23" s="772"/>
      <c r="MWX23" s="772"/>
      <c r="MWY23" s="772"/>
      <c r="MWZ23" s="772"/>
      <c r="MXA23" s="772"/>
      <c r="MXB23" s="772"/>
      <c r="MXC23" s="772"/>
      <c r="MXD23" s="772"/>
      <c r="MXE23" s="772"/>
      <c r="MXF23" s="772"/>
      <c r="MXG23" s="772"/>
      <c r="MXH23" s="772"/>
      <c r="MXI23" s="772"/>
      <c r="MXJ23" s="772"/>
      <c r="MXK23" s="772"/>
      <c r="MXL23" s="772"/>
      <c r="MXM23" s="772"/>
      <c r="MXN23" s="772"/>
      <c r="MXO23" s="772"/>
      <c r="MXP23" s="772"/>
      <c r="MXQ23" s="772"/>
      <c r="MXR23" s="772"/>
      <c r="MXS23" s="772"/>
      <c r="MXT23" s="772"/>
      <c r="MXU23" s="772"/>
      <c r="MXV23" s="772"/>
      <c r="MXW23" s="772"/>
      <c r="MXX23" s="772"/>
      <c r="MXY23" s="772"/>
      <c r="MXZ23" s="772"/>
      <c r="MYA23" s="772"/>
      <c r="MYB23" s="772"/>
      <c r="MYC23" s="772"/>
      <c r="MYD23" s="772"/>
      <c r="MYE23" s="772"/>
      <c r="MYF23" s="772"/>
      <c r="MYG23" s="772"/>
      <c r="MYH23" s="772"/>
      <c r="MYI23" s="772"/>
      <c r="MYJ23" s="772"/>
      <c r="MYK23" s="772"/>
      <c r="MYL23" s="772"/>
      <c r="MYM23" s="772"/>
      <c r="MYN23" s="772"/>
      <c r="MYO23" s="772"/>
      <c r="MYP23" s="772"/>
      <c r="MYQ23" s="772"/>
      <c r="MYR23" s="772"/>
      <c r="MYS23" s="772"/>
      <c r="MYT23" s="772"/>
      <c r="MYU23" s="772"/>
      <c r="MYV23" s="772"/>
      <c r="MYW23" s="772"/>
      <c r="MYX23" s="772"/>
      <c r="MYY23" s="772"/>
      <c r="MYZ23" s="772"/>
      <c r="MZA23" s="772"/>
      <c r="MZB23" s="772"/>
      <c r="MZC23" s="772"/>
      <c r="MZD23" s="772"/>
      <c r="MZE23" s="772"/>
      <c r="MZF23" s="772"/>
      <c r="MZG23" s="772"/>
      <c r="MZH23" s="772"/>
      <c r="MZI23" s="772"/>
      <c r="MZJ23" s="772"/>
      <c r="MZK23" s="772"/>
      <c r="MZL23" s="772"/>
      <c r="MZM23" s="772"/>
      <c r="MZN23" s="772"/>
      <c r="MZO23" s="772"/>
      <c r="MZP23" s="772"/>
      <c r="MZQ23" s="772"/>
      <c r="MZR23" s="772"/>
      <c r="MZS23" s="772"/>
      <c r="MZT23" s="772"/>
      <c r="MZU23" s="772"/>
      <c r="MZV23" s="772"/>
      <c r="MZW23" s="772"/>
      <c r="MZX23" s="772"/>
      <c r="MZY23" s="772"/>
      <c r="MZZ23" s="772"/>
      <c r="NAA23" s="772"/>
      <c r="NAB23" s="772"/>
      <c r="NAC23" s="772"/>
      <c r="NAD23" s="772"/>
      <c r="NAE23" s="772"/>
      <c r="NAF23" s="772"/>
      <c r="NAG23" s="772"/>
      <c r="NAH23" s="772"/>
      <c r="NAI23" s="772"/>
      <c r="NAJ23" s="772"/>
      <c r="NAK23" s="772"/>
      <c r="NAL23" s="772"/>
      <c r="NAM23" s="772"/>
      <c r="NAN23" s="772"/>
      <c r="NAO23" s="772"/>
      <c r="NAP23" s="772"/>
      <c r="NAQ23" s="772"/>
      <c r="NAR23" s="772"/>
      <c r="NAS23" s="772"/>
      <c r="NAT23" s="772"/>
      <c r="NAU23" s="772"/>
      <c r="NAV23" s="772"/>
      <c r="NAW23" s="772"/>
      <c r="NAX23" s="772"/>
      <c r="NAY23" s="772"/>
      <c r="NAZ23" s="772"/>
      <c r="NBA23" s="772"/>
      <c r="NBB23" s="772"/>
      <c r="NBC23" s="772"/>
      <c r="NBD23" s="772"/>
      <c r="NBE23" s="772"/>
      <c r="NBF23" s="772"/>
      <c r="NBG23" s="772"/>
      <c r="NBH23" s="772"/>
      <c r="NBI23" s="772"/>
      <c r="NBJ23" s="772"/>
      <c r="NBK23" s="772"/>
      <c r="NBL23" s="772"/>
      <c r="NBM23" s="772"/>
      <c r="NBN23" s="772"/>
      <c r="NBO23" s="772"/>
      <c r="NBP23" s="772"/>
      <c r="NBQ23" s="772"/>
      <c r="NBR23" s="772"/>
      <c r="NBS23" s="772"/>
      <c r="NBT23" s="772"/>
      <c r="NBU23" s="772"/>
      <c r="NBV23" s="772"/>
      <c r="NBW23" s="772"/>
      <c r="NBX23" s="772"/>
      <c r="NBY23" s="772"/>
      <c r="NBZ23" s="772"/>
      <c r="NCA23" s="772"/>
      <c r="NCB23" s="772"/>
      <c r="NCC23" s="772"/>
      <c r="NCD23" s="772"/>
      <c r="NCE23" s="772"/>
      <c r="NCF23" s="772"/>
      <c r="NCG23" s="772"/>
      <c r="NCH23" s="772"/>
      <c r="NCI23" s="772"/>
      <c r="NCJ23" s="772"/>
      <c r="NCK23" s="772"/>
      <c r="NCL23" s="772"/>
      <c r="NCM23" s="772"/>
      <c r="NCN23" s="772"/>
      <c r="NCO23" s="772"/>
      <c r="NCP23" s="772"/>
      <c r="NCQ23" s="772"/>
      <c r="NCR23" s="772"/>
      <c r="NCS23" s="772"/>
      <c r="NCT23" s="772"/>
      <c r="NCU23" s="772"/>
      <c r="NCV23" s="772"/>
      <c r="NCW23" s="772"/>
      <c r="NCX23" s="772"/>
      <c r="NCY23" s="772"/>
      <c r="NCZ23" s="772"/>
      <c r="NDA23" s="772"/>
      <c r="NDB23" s="772"/>
      <c r="NDC23" s="772"/>
      <c r="NDD23" s="772"/>
      <c r="NDE23" s="772"/>
      <c r="NDF23" s="772"/>
      <c r="NDG23" s="772"/>
      <c r="NDH23" s="772"/>
      <c r="NDI23" s="772"/>
      <c r="NDJ23" s="772"/>
      <c r="NDK23" s="772"/>
      <c r="NDL23" s="772"/>
      <c r="NDM23" s="772"/>
      <c r="NDN23" s="772"/>
      <c r="NDO23" s="772"/>
      <c r="NDP23" s="772"/>
      <c r="NDQ23" s="772"/>
      <c r="NDR23" s="772"/>
      <c r="NDS23" s="772"/>
      <c r="NDT23" s="772"/>
      <c r="NDU23" s="772"/>
      <c r="NDV23" s="772"/>
      <c r="NDW23" s="772"/>
      <c r="NDX23" s="772"/>
      <c r="NDY23" s="772"/>
      <c r="NDZ23" s="772"/>
      <c r="NEA23" s="772"/>
      <c r="NEB23" s="772"/>
      <c r="NEC23" s="772"/>
      <c r="NED23" s="772"/>
      <c r="NEE23" s="772"/>
      <c r="NEF23" s="772"/>
      <c r="NEG23" s="772"/>
      <c r="NEH23" s="772"/>
      <c r="NEI23" s="772"/>
      <c r="NEJ23" s="772"/>
      <c r="NEK23" s="772"/>
      <c r="NEL23" s="772"/>
      <c r="NEM23" s="772"/>
      <c r="NEN23" s="772"/>
      <c r="NEO23" s="772"/>
      <c r="NEP23" s="772"/>
      <c r="NEQ23" s="772"/>
      <c r="NER23" s="772"/>
      <c r="NES23" s="772"/>
      <c r="NET23" s="772"/>
      <c r="NEU23" s="772"/>
      <c r="NEV23" s="772"/>
      <c r="NEW23" s="772"/>
      <c r="NEX23" s="772"/>
      <c r="NEY23" s="772"/>
      <c r="NEZ23" s="772"/>
      <c r="NFA23" s="772"/>
      <c r="NFB23" s="772"/>
      <c r="NFC23" s="772"/>
      <c r="NFD23" s="772"/>
      <c r="NFE23" s="772"/>
      <c r="NFF23" s="772"/>
      <c r="NFG23" s="772"/>
      <c r="NFH23" s="772"/>
      <c r="NFI23" s="772"/>
      <c r="NFJ23" s="772"/>
      <c r="NFK23" s="772"/>
      <c r="NFL23" s="772"/>
      <c r="NFM23" s="772"/>
      <c r="NFN23" s="772"/>
      <c r="NFO23" s="772"/>
      <c r="NFP23" s="772"/>
      <c r="NFQ23" s="772"/>
      <c r="NFR23" s="772"/>
      <c r="NFS23" s="772"/>
      <c r="NFT23" s="772"/>
      <c r="NFU23" s="772"/>
      <c r="NFV23" s="772"/>
      <c r="NFW23" s="772"/>
      <c r="NFX23" s="772"/>
      <c r="NFY23" s="772"/>
      <c r="NFZ23" s="772"/>
      <c r="NGA23" s="772"/>
      <c r="NGB23" s="772"/>
      <c r="NGC23" s="772"/>
      <c r="NGD23" s="772"/>
      <c r="NGE23" s="772"/>
      <c r="NGF23" s="772"/>
      <c r="NGG23" s="772"/>
      <c r="NGH23" s="772"/>
      <c r="NGI23" s="772"/>
      <c r="NGJ23" s="772"/>
      <c r="NGK23" s="772"/>
      <c r="NGL23" s="772"/>
      <c r="NGM23" s="772"/>
      <c r="NGN23" s="772"/>
      <c r="NGO23" s="772"/>
      <c r="NGP23" s="772"/>
      <c r="NGQ23" s="772"/>
      <c r="NGR23" s="772"/>
      <c r="NGS23" s="772"/>
      <c r="NGT23" s="772"/>
      <c r="NGU23" s="772"/>
      <c r="NGV23" s="772"/>
      <c r="NGW23" s="772"/>
      <c r="NGX23" s="772"/>
      <c r="NGY23" s="772"/>
      <c r="NGZ23" s="772"/>
      <c r="NHA23" s="772"/>
      <c r="NHB23" s="772"/>
      <c r="NHC23" s="772"/>
      <c r="NHD23" s="772"/>
      <c r="NHE23" s="772"/>
      <c r="NHF23" s="772"/>
      <c r="NHG23" s="772"/>
      <c r="NHH23" s="772"/>
      <c r="NHI23" s="772"/>
      <c r="NHJ23" s="772"/>
      <c r="NHK23" s="772"/>
      <c r="NHL23" s="772"/>
      <c r="NHM23" s="772"/>
      <c r="NHN23" s="772"/>
      <c r="NHO23" s="772"/>
      <c r="NHP23" s="772"/>
      <c r="NHQ23" s="772"/>
      <c r="NHR23" s="772"/>
      <c r="NHS23" s="772"/>
      <c r="NHT23" s="772"/>
      <c r="NHU23" s="772"/>
      <c r="NHV23" s="772"/>
      <c r="NHW23" s="772"/>
      <c r="NHX23" s="772"/>
      <c r="NHY23" s="772"/>
      <c r="NHZ23" s="772"/>
      <c r="NIA23" s="772"/>
      <c r="NIB23" s="772"/>
      <c r="NIC23" s="772"/>
      <c r="NID23" s="772"/>
      <c r="NIE23" s="772"/>
      <c r="NIF23" s="772"/>
      <c r="NIG23" s="772"/>
      <c r="NIH23" s="772"/>
      <c r="NII23" s="772"/>
      <c r="NIJ23" s="772"/>
      <c r="NIK23" s="772"/>
      <c r="NIL23" s="772"/>
      <c r="NIM23" s="772"/>
      <c r="NIN23" s="772"/>
      <c r="NIO23" s="772"/>
      <c r="NIP23" s="772"/>
      <c r="NIQ23" s="772"/>
      <c r="NIR23" s="772"/>
      <c r="NIS23" s="772"/>
      <c r="NIT23" s="772"/>
      <c r="NIU23" s="772"/>
      <c r="NIV23" s="772"/>
      <c r="NIW23" s="772"/>
      <c r="NIX23" s="772"/>
      <c r="NIY23" s="772"/>
      <c r="NIZ23" s="772"/>
      <c r="NJA23" s="772"/>
      <c r="NJB23" s="772"/>
      <c r="NJC23" s="772"/>
      <c r="NJD23" s="772"/>
      <c r="NJE23" s="772"/>
      <c r="NJF23" s="772"/>
      <c r="NJG23" s="772"/>
      <c r="NJH23" s="772"/>
      <c r="NJI23" s="772"/>
      <c r="NJJ23" s="772"/>
      <c r="NJK23" s="772"/>
      <c r="NJL23" s="772"/>
      <c r="NJM23" s="772"/>
      <c r="NJN23" s="772"/>
      <c r="NJO23" s="772"/>
      <c r="NJP23" s="772"/>
      <c r="NJQ23" s="772"/>
      <c r="NJR23" s="772"/>
      <c r="NJS23" s="772"/>
      <c r="NJT23" s="772"/>
      <c r="NJU23" s="772"/>
      <c r="NJV23" s="772"/>
      <c r="NJW23" s="772"/>
      <c r="NJX23" s="772"/>
      <c r="NJY23" s="772"/>
      <c r="NJZ23" s="772"/>
      <c r="NKA23" s="772"/>
      <c r="NKB23" s="772"/>
      <c r="NKC23" s="772"/>
      <c r="NKD23" s="772"/>
      <c r="NKE23" s="772"/>
      <c r="NKF23" s="772"/>
      <c r="NKG23" s="772"/>
      <c r="NKH23" s="772"/>
      <c r="NKI23" s="772"/>
      <c r="NKJ23" s="772"/>
      <c r="NKK23" s="772"/>
      <c r="NKL23" s="772"/>
      <c r="NKM23" s="772"/>
      <c r="NKN23" s="772"/>
      <c r="NKO23" s="772"/>
      <c r="NKP23" s="772"/>
      <c r="NKQ23" s="772"/>
      <c r="NKR23" s="772"/>
      <c r="NKS23" s="772"/>
      <c r="NKT23" s="772"/>
      <c r="NKU23" s="772"/>
      <c r="NKV23" s="772"/>
      <c r="NKW23" s="772"/>
      <c r="NKX23" s="772"/>
      <c r="NKY23" s="772"/>
      <c r="NKZ23" s="772"/>
      <c r="NLA23" s="772"/>
      <c r="NLB23" s="772"/>
      <c r="NLC23" s="772"/>
      <c r="NLD23" s="772"/>
      <c r="NLE23" s="772"/>
      <c r="NLF23" s="772"/>
      <c r="NLG23" s="772"/>
      <c r="NLH23" s="772"/>
      <c r="NLI23" s="772"/>
      <c r="NLJ23" s="772"/>
      <c r="NLK23" s="772"/>
      <c r="NLL23" s="772"/>
      <c r="NLM23" s="772"/>
      <c r="NLN23" s="772"/>
      <c r="NLO23" s="772"/>
      <c r="NLP23" s="772"/>
      <c r="NLQ23" s="772"/>
      <c r="NLR23" s="772"/>
      <c r="NLS23" s="772"/>
      <c r="NLT23" s="772"/>
      <c r="NLU23" s="772"/>
      <c r="NLV23" s="772"/>
      <c r="NLW23" s="772"/>
      <c r="NLX23" s="772"/>
      <c r="NLY23" s="772"/>
      <c r="NLZ23" s="772"/>
      <c r="NMA23" s="772"/>
      <c r="NMB23" s="772"/>
      <c r="NMC23" s="772"/>
      <c r="NMD23" s="772"/>
      <c r="NME23" s="772"/>
      <c r="NMF23" s="772"/>
      <c r="NMG23" s="772"/>
      <c r="NMH23" s="772"/>
      <c r="NMI23" s="772"/>
      <c r="NMJ23" s="772"/>
      <c r="NMK23" s="772"/>
      <c r="NML23" s="772"/>
      <c r="NMM23" s="772"/>
      <c r="NMN23" s="772"/>
      <c r="NMO23" s="772"/>
      <c r="NMP23" s="772"/>
      <c r="NMQ23" s="772"/>
      <c r="NMR23" s="772"/>
      <c r="NMS23" s="772"/>
      <c r="NMT23" s="772"/>
      <c r="NMU23" s="772"/>
      <c r="NMV23" s="772"/>
      <c r="NMW23" s="772"/>
      <c r="NMX23" s="772"/>
      <c r="NMY23" s="772"/>
      <c r="NMZ23" s="772"/>
      <c r="NNA23" s="772"/>
      <c r="NNB23" s="772"/>
      <c r="NNC23" s="772"/>
      <c r="NND23" s="772"/>
      <c r="NNE23" s="772"/>
      <c r="NNF23" s="772"/>
      <c r="NNG23" s="772"/>
      <c r="NNH23" s="772"/>
      <c r="NNI23" s="772"/>
      <c r="NNJ23" s="772"/>
      <c r="NNK23" s="772"/>
      <c r="NNL23" s="772"/>
      <c r="NNM23" s="772"/>
      <c r="NNN23" s="772"/>
      <c r="NNO23" s="772"/>
      <c r="NNP23" s="772"/>
      <c r="NNQ23" s="772"/>
      <c r="NNR23" s="772"/>
      <c r="NNS23" s="772"/>
      <c r="NNT23" s="772"/>
      <c r="NNU23" s="772"/>
      <c r="NNV23" s="772"/>
      <c r="NNW23" s="772"/>
      <c r="NNX23" s="772"/>
      <c r="NNY23" s="772"/>
      <c r="NNZ23" s="772"/>
      <c r="NOA23" s="772"/>
      <c r="NOB23" s="772"/>
      <c r="NOC23" s="772"/>
      <c r="NOD23" s="772"/>
      <c r="NOE23" s="772"/>
      <c r="NOF23" s="772"/>
      <c r="NOG23" s="772"/>
      <c r="NOH23" s="772"/>
      <c r="NOI23" s="772"/>
      <c r="NOJ23" s="772"/>
      <c r="NOK23" s="772"/>
      <c r="NOL23" s="772"/>
      <c r="NOM23" s="772"/>
      <c r="NON23" s="772"/>
      <c r="NOO23" s="772"/>
      <c r="NOP23" s="772"/>
      <c r="NOQ23" s="772"/>
      <c r="NOR23" s="772"/>
      <c r="NOS23" s="772"/>
      <c r="NOT23" s="772"/>
      <c r="NOU23" s="772"/>
      <c r="NOV23" s="772"/>
      <c r="NOW23" s="772"/>
      <c r="NOX23" s="772"/>
      <c r="NOY23" s="772"/>
      <c r="NOZ23" s="772"/>
      <c r="NPA23" s="772"/>
      <c r="NPB23" s="772"/>
      <c r="NPC23" s="772"/>
      <c r="NPD23" s="772"/>
      <c r="NPE23" s="772"/>
      <c r="NPF23" s="772"/>
      <c r="NPG23" s="772"/>
      <c r="NPH23" s="772"/>
      <c r="NPI23" s="772"/>
      <c r="NPJ23" s="772"/>
      <c r="NPK23" s="772"/>
      <c r="NPL23" s="772"/>
      <c r="NPM23" s="772"/>
      <c r="NPN23" s="772"/>
      <c r="NPO23" s="772"/>
      <c r="NPP23" s="772"/>
      <c r="NPQ23" s="772"/>
      <c r="NPR23" s="772"/>
      <c r="NPS23" s="772"/>
      <c r="NPT23" s="772"/>
      <c r="NPU23" s="772"/>
      <c r="NPV23" s="772"/>
      <c r="NPW23" s="772"/>
      <c r="NPX23" s="772"/>
      <c r="NPY23" s="772"/>
      <c r="NPZ23" s="772"/>
      <c r="NQA23" s="772"/>
      <c r="NQB23" s="772"/>
      <c r="NQC23" s="772"/>
      <c r="NQD23" s="772"/>
      <c r="NQE23" s="772"/>
      <c r="NQF23" s="772"/>
      <c r="NQG23" s="772"/>
      <c r="NQH23" s="772"/>
      <c r="NQI23" s="772"/>
      <c r="NQJ23" s="772"/>
      <c r="NQK23" s="772"/>
      <c r="NQL23" s="772"/>
      <c r="NQM23" s="772"/>
      <c r="NQN23" s="772"/>
      <c r="NQO23" s="772"/>
      <c r="NQP23" s="772"/>
      <c r="NQQ23" s="772"/>
      <c r="NQR23" s="772"/>
      <c r="NQS23" s="772"/>
      <c r="NQT23" s="772"/>
      <c r="NQU23" s="772"/>
      <c r="NQV23" s="772"/>
      <c r="NQW23" s="772"/>
      <c r="NQX23" s="772"/>
      <c r="NQY23" s="772"/>
      <c r="NQZ23" s="772"/>
      <c r="NRA23" s="772"/>
      <c r="NRB23" s="772"/>
      <c r="NRC23" s="772"/>
      <c r="NRD23" s="772"/>
      <c r="NRE23" s="772"/>
      <c r="NRF23" s="772"/>
      <c r="NRG23" s="772"/>
      <c r="NRH23" s="772"/>
      <c r="NRI23" s="772"/>
      <c r="NRJ23" s="772"/>
      <c r="NRK23" s="772"/>
      <c r="NRL23" s="772"/>
      <c r="NRM23" s="772"/>
      <c r="NRN23" s="772"/>
      <c r="NRO23" s="772"/>
      <c r="NRP23" s="772"/>
      <c r="NRQ23" s="772"/>
      <c r="NRR23" s="772"/>
      <c r="NRS23" s="772"/>
      <c r="NRT23" s="772"/>
      <c r="NRU23" s="772"/>
      <c r="NRV23" s="772"/>
      <c r="NRW23" s="772"/>
      <c r="NRX23" s="772"/>
      <c r="NRY23" s="772"/>
      <c r="NRZ23" s="772"/>
      <c r="NSA23" s="772"/>
      <c r="NSB23" s="772"/>
      <c r="NSC23" s="772"/>
      <c r="NSD23" s="772"/>
      <c r="NSE23" s="772"/>
      <c r="NSF23" s="772"/>
      <c r="NSG23" s="772"/>
      <c r="NSH23" s="772"/>
      <c r="NSI23" s="772"/>
      <c r="NSJ23" s="772"/>
      <c r="NSK23" s="772"/>
      <c r="NSL23" s="772"/>
      <c r="NSM23" s="772"/>
      <c r="NSN23" s="772"/>
      <c r="NSO23" s="772"/>
      <c r="NSP23" s="772"/>
      <c r="NSQ23" s="772"/>
      <c r="NSR23" s="772"/>
      <c r="NSS23" s="772"/>
      <c r="NST23" s="772"/>
      <c r="NSU23" s="772"/>
      <c r="NSV23" s="772"/>
      <c r="NSW23" s="772"/>
      <c r="NSX23" s="772"/>
      <c r="NSY23" s="772"/>
      <c r="NSZ23" s="772"/>
      <c r="NTA23" s="772"/>
      <c r="NTB23" s="772"/>
      <c r="NTC23" s="772"/>
      <c r="NTD23" s="772"/>
      <c r="NTE23" s="772"/>
      <c r="NTF23" s="772"/>
      <c r="NTG23" s="772"/>
      <c r="NTH23" s="772"/>
      <c r="NTI23" s="772"/>
      <c r="NTJ23" s="772"/>
      <c r="NTK23" s="772"/>
      <c r="NTL23" s="772"/>
      <c r="NTM23" s="772"/>
      <c r="NTN23" s="772"/>
      <c r="NTO23" s="772"/>
      <c r="NTP23" s="772"/>
      <c r="NTQ23" s="772"/>
      <c r="NTR23" s="772"/>
      <c r="NTS23" s="772"/>
      <c r="NTT23" s="772"/>
      <c r="NTU23" s="772"/>
      <c r="NTV23" s="772"/>
      <c r="NTW23" s="772"/>
      <c r="NTX23" s="772"/>
      <c r="NTY23" s="772"/>
      <c r="NTZ23" s="772"/>
      <c r="NUA23" s="772"/>
      <c r="NUB23" s="772"/>
      <c r="NUC23" s="772"/>
      <c r="NUD23" s="772"/>
      <c r="NUE23" s="772"/>
      <c r="NUF23" s="772"/>
      <c r="NUG23" s="772"/>
      <c r="NUH23" s="772"/>
      <c r="NUI23" s="772"/>
      <c r="NUJ23" s="772"/>
      <c r="NUK23" s="772"/>
      <c r="NUL23" s="772"/>
      <c r="NUM23" s="772"/>
      <c r="NUN23" s="772"/>
      <c r="NUO23" s="772"/>
      <c r="NUP23" s="772"/>
      <c r="NUQ23" s="772"/>
      <c r="NUR23" s="772"/>
      <c r="NUS23" s="772"/>
      <c r="NUT23" s="772"/>
      <c r="NUU23" s="772"/>
      <c r="NUV23" s="772"/>
      <c r="NUW23" s="772"/>
      <c r="NUX23" s="772"/>
      <c r="NUY23" s="772"/>
      <c r="NUZ23" s="772"/>
      <c r="NVA23" s="772"/>
      <c r="NVB23" s="772"/>
      <c r="NVC23" s="772"/>
      <c r="NVD23" s="772"/>
      <c r="NVE23" s="772"/>
      <c r="NVF23" s="772"/>
      <c r="NVG23" s="772"/>
      <c r="NVH23" s="772"/>
      <c r="NVI23" s="772"/>
      <c r="NVJ23" s="772"/>
      <c r="NVK23" s="772"/>
      <c r="NVL23" s="772"/>
      <c r="NVM23" s="772"/>
      <c r="NVN23" s="772"/>
      <c r="NVO23" s="772"/>
      <c r="NVP23" s="772"/>
      <c r="NVQ23" s="772"/>
      <c r="NVR23" s="772"/>
      <c r="NVS23" s="772"/>
      <c r="NVT23" s="772"/>
      <c r="NVU23" s="772"/>
      <c r="NVV23" s="772"/>
      <c r="NVW23" s="772"/>
      <c r="NVX23" s="772"/>
      <c r="NVY23" s="772"/>
      <c r="NVZ23" s="772"/>
      <c r="NWA23" s="772"/>
      <c r="NWB23" s="772"/>
      <c r="NWC23" s="772"/>
      <c r="NWD23" s="772"/>
      <c r="NWE23" s="772"/>
      <c r="NWF23" s="772"/>
      <c r="NWG23" s="772"/>
      <c r="NWH23" s="772"/>
      <c r="NWI23" s="772"/>
      <c r="NWJ23" s="772"/>
      <c r="NWK23" s="772"/>
      <c r="NWL23" s="772"/>
      <c r="NWM23" s="772"/>
      <c r="NWN23" s="772"/>
      <c r="NWO23" s="772"/>
      <c r="NWP23" s="772"/>
      <c r="NWQ23" s="772"/>
      <c r="NWR23" s="772"/>
      <c r="NWS23" s="772"/>
      <c r="NWT23" s="772"/>
      <c r="NWU23" s="772"/>
      <c r="NWV23" s="772"/>
      <c r="NWW23" s="772"/>
      <c r="NWX23" s="772"/>
      <c r="NWY23" s="772"/>
      <c r="NWZ23" s="772"/>
      <c r="NXA23" s="772"/>
      <c r="NXB23" s="772"/>
      <c r="NXC23" s="772"/>
      <c r="NXD23" s="772"/>
      <c r="NXE23" s="772"/>
      <c r="NXF23" s="772"/>
      <c r="NXG23" s="772"/>
      <c r="NXH23" s="772"/>
      <c r="NXI23" s="772"/>
      <c r="NXJ23" s="772"/>
      <c r="NXK23" s="772"/>
      <c r="NXL23" s="772"/>
      <c r="NXM23" s="772"/>
      <c r="NXN23" s="772"/>
      <c r="NXO23" s="772"/>
      <c r="NXP23" s="772"/>
      <c r="NXQ23" s="772"/>
      <c r="NXR23" s="772"/>
      <c r="NXS23" s="772"/>
      <c r="NXT23" s="772"/>
      <c r="NXU23" s="772"/>
      <c r="NXV23" s="772"/>
      <c r="NXW23" s="772"/>
      <c r="NXX23" s="772"/>
      <c r="NXY23" s="772"/>
      <c r="NXZ23" s="772"/>
      <c r="NYA23" s="772"/>
      <c r="NYB23" s="772"/>
      <c r="NYC23" s="772"/>
      <c r="NYD23" s="772"/>
      <c r="NYE23" s="772"/>
      <c r="NYF23" s="772"/>
      <c r="NYG23" s="772"/>
      <c r="NYH23" s="772"/>
      <c r="NYI23" s="772"/>
      <c r="NYJ23" s="772"/>
      <c r="NYK23" s="772"/>
      <c r="NYL23" s="772"/>
      <c r="NYM23" s="772"/>
      <c r="NYN23" s="772"/>
      <c r="NYO23" s="772"/>
      <c r="NYP23" s="772"/>
      <c r="NYQ23" s="772"/>
      <c r="NYR23" s="772"/>
      <c r="NYS23" s="772"/>
      <c r="NYT23" s="772"/>
      <c r="NYU23" s="772"/>
      <c r="NYV23" s="772"/>
      <c r="NYW23" s="772"/>
      <c r="NYX23" s="772"/>
      <c r="NYY23" s="772"/>
      <c r="NYZ23" s="772"/>
      <c r="NZA23" s="772"/>
      <c r="NZB23" s="772"/>
      <c r="NZC23" s="772"/>
      <c r="NZD23" s="772"/>
      <c r="NZE23" s="772"/>
      <c r="NZF23" s="772"/>
      <c r="NZG23" s="772"/>
      <c r="NZH23" s="772"/>
      <c r="NZI23" s="772"/>
      <c r="NZJ23" s="772"/>
      <c r="NZK23" s="772"/>
      <c r="NZL23" s="772"/>
      <c r="NZM23" s="772"/>
      <c r="NZN23" s="772"/>
      <c r="NZO23" s="772"/>
      <c r="NZP23" s="772"/>
      <c r="NZQ23" s="772"/>
      <c r="NZR23" s="772"/>
      <c r="NZS23" s="772"/>
      <c r="NZT23" s="772"/>
      <c r="NZU23" s="772"/>
      <c r="NZV23" s="772"/>
      <c r="NZW23" s="772"/>
      <c r="NZX23" s="772"/>
      <c r="NZY23" s="772"/>
      <c r="NZZ23" s="772"/>
      <c r="OAA23" s="772"/>
      <c r="OAB23" s="772"/>
      <c r="OAC23" s="772"/>
      <c r="OAD23" s="772"/>
      <c r="OAE23" s="772"/>
      <c r="OAF23" s="772"/>
      <c r="OAG23" s="772"/>
      <c r="OAH23" s="772"/>
      <c r="OAI23" s="772"/>
      <c r="OAJ23" s="772"/>
      <c r="OAK23" s="772"/>
      <c r="OAL23" s="772"/>
      <c r="OAM23" s="772"/>
      <c r="OAN23" s="772"/>
      <c r="OAO23" s="772"/>
      <c r="OAP23" s="772"/>
      <c r="OAQ23" s="772"/>
      <c r="OAR23" s="772"/>
      <c r="OAS23" s="772"/>
      <c r="OAT23" s="772"/>
      <c r="OAU23" s="772"/>
      <c r="OAV23" s="772"/>
      <c r="OAW23" s="772"/>
      <c r="OAX23" s="772"/>
      <c r="OAY23" s="772"/>
      <c r="OAZ23" s="772"/>
      <c r="OBA23" s="772"/>
      <c r="OBB23" s="772"/>
      <c r="OBC23" s="772"/>
      <c r="OBD23" s="772"/>
      <c r="OBE23" s="772"/>
      <c r="OBF23" s="772"/>
      <c r="OBG23" s="772"/>
      <c r="OBH23" s="772"/>
      <c r="OBI23" s="772"/>
      <c r="OBJ23" s="772"/>
      <c r="OBK23" s="772"/>
      <c r="OBL23" s="772"/>
      <c r="OBM23" s="772"/>
      <c r="OBN23" s="772"/>
      <c r="OBO23" s="772"/>
      <c r="OBP23" s="772"/>
      <c r="OBQ23" s="772"/>
      <c r="OBR23" s="772"/>
      <c r="OBS23" s="772"/>
      <c r="OBT23" s="772"/>
      <c r="OBU23" s="772"/>
      <c r="OBV23" s="772"/>
      <c r="OBW23" s="772"/>
      <c r="OBX23" s="772"/>
      <c r="OBY23" s="772"/>
      <c r="OBZ23" s="772"/>
      <c r="OCA23" s="772"/>
      <c r="OCB23" s="772"/>
      <c r="OCC23" s="772"/>
      <c r="OCD23" s="772"/>
      <c r="OCE23" s="772"/>
      <c r="OCF23" s="772"/>
      <c r="OCG23" s="772"/>
      <c r="OCH23" s="772"/>
      <c r="OCI23" s="772"/>
      <c r="OCJ23" s="772"/>
      <c r="OCK23" s="772"/>
      <c r="OCL23" s="772"/>
      <c r="OCM23" s="772"/>
      <c r="OCN23" s="772"/>
      <c r="OCO23" s="772"/>
      <c r="OCP23" s="772"/>
      <c r="OCQ23" s="772"/>
      <c r="OCR23" s="772"/>
      <c r="OCS23" s="772"/>
      <c r="OCT23" s="772"/>
      <c r="OCU23" s="772"/>
      <c r="OCV23" s="772"/>
      <c r="OCW23" s="772"/>
      <c r="OCX23" s="772"/>
      <c r="OCY23" s="772"/>
      <c r="OCZ23" s="772"/>
      <c r="ODA23" s="772"/>
      <c r="ODB23" s="772"/>
      <c r="ODC23" s="772"/>
      <c r="ODD23" s="772"/>
      <c r="ODE23" s="772"/>
      <c r="ODF23" s="772"/>
      <c r="ODG23" s="772"/>
      <c r="ODH23" s="772"/>
      <c r="ODI23" s="772"/>
      <c r="ODJ23" s="772"/>
      <c r="ODK23" s="772"/>
      <c r="ODL23" s="772"/>
      <c r="ODM23" s="772"/>
      <c r="ODN23" s="772"/>
      <c r="ODO23" s="772"/>
      <c r="ODP23" s="772"/>
      <c r="ODQ23" s="772"/>
      <c r="ODR23" s="772"/>
      <c r="ODS23" s="772"/>
      <c r="ODT23" s="772"/>
      <c r="ODU23" s="772"/>
      <c r="ODV23" s="772"/>
      <c r="ODW23" s="772"/>
      <c r="ODX23" s="772"/>
      <c r="ODY23" s="772"/>
      <c r="ODZ23" s="772"/>
      <c r="OEA23" s="772"/>
      <c r="OEB23" s="772"/>
      <c r="OEC23" s="772"/>
      <c r="OED23" s="772"/>
      <c r="OEE23" s="772"/>
      <c r="OEF23" s="772"/>
      <c r="OEG23" s="772"/>
      <c r="OEH23" s="772"/>
      <c r="OEI23" s="772"/>
      <c r="OEJ23" s="772"/>
      <c r="OEK23" s="772"/>
      <c r="OEL23" s="772"/>
      <c r="OEM23" s="772"/>
      <c r="OEN23" s="772"/>
      <c r="OEO23" s="772"/>
      <c r="OEP23" s="772"/>
      <c r="OEQ23" s="772"/>
      <c r="OER23" s="772"/>
      <c r="OES23" s="772"/>
      <c r="OET23" s="772"/>
      <c r="OEU23" s="772"/>
      <c r="OEV23" s="772"/>
      <c r="OEW23" s="772"/>
      <c r="OEX23" s="772"/>
      <c r="OEY23" s="772"/>
      <c r="OEZ23" s="772"/>
      <c r="OFA23" s="772"/>
      <c r="OFB23" s="772"/>
      <c r="OFC23" s="772"/>
      <c r="OFD23" s="772"/>
      <c r="OFE23" s="772"/>
      <c r="OFF23" s="772"/>
      <c r="OFG23" s="772"/>
      <c r="OFH23" s="772"/>
      <c r="OFI23" s="772"/>
      <c r="OFJ23" s="772"/>
      <c r="OFK23" s="772"/>
      <c r="OFL23" s="772"/>
      <c r="OFM23" s="772"/>
      <c r="OFN23" s="772"/>
      <c r="OFO23" s="772"/>
      <c r="OFP23" s="772"/>
      <c r="OFQ23" s="772"/>
      <c r="OFR23" s="772"/>
      <c r="OFS23" s="772"/>
      <c r="OFT23" s="772"/>
      <c r="OFU23" s="772"/>
      <c r="OFV23" s="772"/>
      <c r="OFW23" s="772"/>
      <c r="OFX23" s="772"/>
      <c r="OFY23" s="772"/>
      <c r="OFZ23" s="772"/>
      <c r="OGA23" s="772"/>
      <c r="OGB23" s="772"/>
      <c r="OGC23" s="772"/>
      <c r="OGD23" s="772"/>
      <c r="OGE23" s="772"/>
      <c r="OGF23" s="772"/>
      <c r="OGG23" s="772"/>
      <c r="OGH23" s="772"/>
      <c r="OGI23" s="772"/>
      <c r="OGJ23" s="772"/>
      <c r="OGK23" s="772"/>
      <c r="OGL23" s="772"/>
      <c r="OGM23" s="772"/>
      <c r="OGN23" s="772"/>
      <c r="OGO23" s="772"/>
      <c r="OGP23" s="772"/>
      <c r="OGQ23" s="772"/>
      <c r="OGR23" s="772"/>
      <c r="OGS23" s="772"/>
      <c r="OGT23" s="772"/>
      <c r="OGU23" s="772"/>
      <c r="OGV23" s="772"/>
      <c r="OGW23" s="772"/>
      <c r="OGX23" s="772"/>
      <c r="OGY23" s="772"/>
      <c r="OGZ23" s="772"/>
      <c r="OHA23" s="772"/>
      <c r="OHB23" s="772"/>
      <c r="OHC23" s="772"/>
      <c r="OHD23" s="772"/>
      <c r="OHE23" s="772"/>
      <c r="OHF23" s="772"/>
      <c r="OHG23" s="772"/>
      <c r="OHH23" s="772"/>
      <c r="OHI23" s="772"/>
      <c r="OHJ23" s="772"/>
      <c r="OHK23" s="772"/>
      <c r="OHL23" s="772"/>
      <c r="OHM23" s="772"/>
      <c r="OHN23" s="772"/>
      <c r="OHO23" s="772"/>
      <c r="OHP23" s="772"/>
      <c r="OHQ23" s="772"/>
      <c r="OHR23" s="772"/>
      <c r="OHS23" s="772"/>
      <c r="OHT23" s="772"/>
      <c r="OHU23" s="772"/>
      <c r="OHV23" s="772"/>
      <c r="OHW23" s="772"/>
      <c r="OHX23" s="772"/>
      <c r="OHY23" s="772"/>
      <c r="OHZ23" s="772"/>
      <c r="OIA23" s="772"/>
      <c r="OIB23" s="772"/>
      <c r="OIC23" s="772"/>
      <c r="OID23" s="772"/>
      <c r="OIE23" s="772"/>
      <c r="OIF23" s="772"/>
      <c r="OIG23" s="772"/>
      <c r="OIH23" s="772"/>
      <c r="OII23" s="772"/>
      <c r="OIJ23" s="772"/>
      <c r="OIK23" s="772"/>
      <c r="OIL23" s="772"/>
      <c r="OIM23" s="772"/>
      <c r="OIN23" s="772"/>
      <c r="OIO23" s="772"/>
      <c r="OIP23" s="772"/>
      <c r="OIQ23" s="772"/>
      <c r="OIR23" s="772"/>
      <c r="OIS23" s="772"/>
      <c r="OIT23" s="772"/>
      <c r="OIU23" s="772"/>
      <c r="OIV23" s="772"/>
      <c r="OIW23" s="772"/>
      <c r="OIX23" s="772"/>
      <c r="OIY23" s="772"/>
      <c r="OIZ23" s="772"/>
      <c r="OJA23" s="772"/>
      <c r="OJB23" s="772"/>
      <c r="OJC23" s="772"/>
      <c r="OJD23" s="772"/>
      <c r="OJE23" s="772"/>
      <c r="OJF23" s="772"/>
      <c r="OJG23" s="772"/>
      <c r="OJH23" s="772"/>
      <c r="OJI23" s="772"/>
      <c r="OJJ23" s="772"/>
      <c r="OJK23" s="772"/>
      <c r="OJL23" s="772"/>
      <c r="OJM23" s="772"/>
      <c r="OJN23" s="772"/>
      <c r="OJO23" s="772"/>
      <c r="OJP23" s="772"/>
      <c r="OJQ23" s="772"/>
      <c r="OJR23" s="772"/>
      <c r="OJS23" s="772"/>
      <c r="OJT23" s="772"/>
      <c r="OJU23" s="772"/>
      <c r="OJV23" s="772"/>
      <c r="OJW23" s="772"/>
      <c r="OJX23" s="772"/>
      <c r="OJY23" s="772"/>
      <c r="OJZ23" s="772"/>
      <c r="OKA23" s="772"/>
      <c r="OKB23" s="772"/>
      <c r="OKC23" s="772"/>
      <c r="OKD23" s="772"/>
      <c r="OKE23" s="772"/>
      <c r="OKF23" s="772"/>
      <c r="OKG23" s="772"/>
      <c r="OKH23" s="772"/>
      <c r="OKI23" s="772"/>
      <c r="OKJ23" s="772"/>
      <c r="OKK23" s="772"/>
      <c r="OKL23" s="772"/>
      <c r="OKM23" s="772"/>
      <c r="OKN23" s="772"/>
      <c r="OKO23" s="772"/>
      <c r="OKP23" s="772"/>
      <c r="OKQ23" s="772"/>
      <c r="OKR23" s="772"/>
      <c r="OKS23" s="772"/>
      <c r="OKT23" s="772"/>
      <c r="OKU23" s="772"/>
      <c r="OKV23" s="772"/>
      <c r="OKW23" s="772"/>
      <c r="OKX23" s="772"/>
      <c r="OKY23" s="772"/>
      <c r="OKZ23" s="772"/>
      <c r="OLA23" s="772"/>
      <c r="OLB23" s="772"/>
      <c r="OLC23" s="772"/>
      <c r="OLD23" s="772"/>
      <c r="OLE23" s="772"/>
      <c r="OLF23" s="772"/>
      <c r="OLG23" s="772"/>
      <c r="OLH23" s="772"/>
      <c r="OLI23" s="772"/>
      <c r="OLJ23" s="772"/>
      <c r="OLK23" s="772"/>
      <c r="OLL23" s="772"/>
      <c r="OLM23" s="772"/>
      <c r="OLN23" s="772"/>
      <c r="OLO23" s="772"/>
      <c r="OLP23" s="772"/>
      <c r="OLQ23" s="772"/>
      <c r="OLR23" s="772"/>
      <c r="OLS23" s="772"/>
      <c r="OLT23" s="772"/>
      <c r="OLU23" s="772"/>
      <c r="OLV23" s="772"/>
      <c r="OLW23" s="772"/>
      <c r="OLX23" s="772"/>
      <c r="OLY23" s="772"/>
      <c r="OLZ23" s="772"/>
      <c r="OMA23" s="772"/>
      <c r="OMB23" s="772"/>
      <c r="OMC23" s="772"/>
      <c r="OMD23" s="772"/>
      <c r="OME23" s="772"/>
      <c r="OMF23" s="772"/>
      <c r="OMG23" s="772"/>
      <c r="OMH23" s="772"/>
      <c r="OMI23" s="772"/>
      <c r="OMJ23" s="772"/>
      <c r="OMK23" s="772"/>
      <c r="OML23" s="772"/>
      <c r="OMM23" s="772"/>
      <c r="OMN23" s="772"/>
      <c r="OMO23" s="772"/>
      <c r="OMP23" s="772"/>
      <c r="OMQ23" s="772"/>
      <c r="OMR23" s="772"/>
      <c r="OMS23" s="772"/>
      <c r="OMT23" s="772"/>
      <c r="OMU23" s="772"/>
      <c r="OMV23" s="772"/>
      <c r="OMW23" s="772"/>
      <c r="OMX23" s="772"/>
      <c r="OMY23" s="772"/>
      <c r="OMZ23" s="772"/>
      <c r="ONA23" s="772"/>
      <c r="ONB23" s="772"/>
      <c r="ONC23" s="772"/>
      <c r="OND23" s="772"/>
      <c r="ONE23" s="772"/>
      <c r="ONF23" s="772"/>
      <c r="ONG23" s="772"/>
      <c r="ONH23" s="772"/>
      <c r="ONI23" s="772"/>
      <c r="ONJ23" s="772"/>
      <c r="ONK23" s="772"/>
      <c r="ONL23" s="772"/>
      <c r="ONM23" s="772"/>
      <c r="ONN23" s="772"/>
      <c r="ONO23" s="772"/>
      <c r="ONP23" s="772"/>
      <c r="ONQ23" s="772"/>
      <c r="ONR23" s="772"/>
      <c r="ONS23" s="772"/>
      <c r="ONT23" s="772"/>
      <c r="ONU23" s="772"/>
      <c r="ONV23" s="772"/>
      <c r="ONW23" s="772"/>
      <c r="ONX23" s="772"/>
      <c r="ONY23" s="772"/>
      <c r="ONZ23" s="772"/>
      <c r="OOA23" s="772"/>
      <c r="OOB23" s="772"/>
      <c r="OOC23" s="772"/>
      <c r="OOD23" s="772"/>
      <c r="OOE23" s="772"/>
      <c r="OOF23" s="772"/>
      <c r="OOG23" s="772"/>
      <c r="OOH23" s="772"/>
      <c r="OOI23" s="772"/>
      <c r="OOJ23" s="772"/>
      <c r="OOK23" s="772"/>
      <c r="OOL23" s="772"/>
      <c r="OOM23" s="772"/>
      <c r="OON23" s="772"/>
      <c r="OOO23" s="772"/>
      <c r="OOP23" s="772"/>
      <c r="OOQ23" s="772"/>
      <c r="OOR23" s="772"/>
      <c r="OOS23" s="772"/>
      <c r="OOT23" s="772"/>
      <c r="OOU23" s="772"/>
      <c r="OOV23" s="772"/>
      <c r="OOW23" s="772"/>
      <c r="OOX23" s="772"/>
      <c r="OOY23" s="772"/>
      <c r="OOZ23" s="772"/>
      <c r="OPA23" s="772"/>
      <c r="OPB23" s="772"/>
      <c r="OPC23" s="772"/>
      <c r="OPD23" s="772"/>
      <c r="OPE23" s="772"/>
      <c r="OPF23" s="772"/>
      <c r="OPG23" s="772"/>
      <c r="OPH23" s="772"/>
      <c r="OPI23" s="772"/>
      <c r="OPJ23" s="772"/>
      <c r="OPK23" s="772"/>
      <c r="OPL23" s="772"/>
      <c r="OPM23" s="772"/>
      <c r="OPN23" s="772"/>
      <c r="OPO23" s="772"/>
      <c r="OPP23" s="772"/>
      <c r="OPQ23" s="772"/>
      <c r="OPR23" s="772"/>
      <c r="OPS23" s="772"/>
      <c r="OPT23" s="772"/>
      <c r="OPU23" s="772"/>
      <c r="OPV23" s="772"/>
      <c r="OPW23" s="772"/>
      <c r="OPX23" s="772"/>
      <c r="OPY23" s="772"/>
      <c r="OPZ23" s="772"/>
      <c r="OQA23" s="772"/>
      <c r="OQB23" s="772"/>
      <c r="OQC23" s="772"/>
      <c r="OQD23" s="772"/>
      <c r="OQE23" s="772"/>
      <c r="OQF23" s="772"/>
      <c r="OQG23" s="772"/>
      <c r="OQH23" s="772"/>
      <c r="OQI23" s="772"/>
      <c r="OQJ23" s="772"/>
      <c r="OQK23" s="772"/>
      <c r="OQL23" s="772"/>
      <c r="OQM23" s="772"/>
      <c r="OQN23" s="772"/>
      <c r="OQO23" s="772"/>
      <c r="OQP23" s="772"/>
      <c r="OQQ23" s="772"/>
      <c r="OQR23" s="772"/>
      <c r="OQS23" s="772"/>
      <c r="OQT23" s="772"/>
      <c r="OQU23" s="772"/>
      <c r="OQV23" s="772"/>
      <c r="OQW23" s="772"/>
      <c r="OQX23" s="772"/>
      <c r="OQY23" s="772"/>
      <c r="OQZ23" s="772"/>
      <c r="ORA23" s="772"/>
      <c r="ORB23" s="772"/>
      <c r="ORC23" s="772"/>
      <c r="ORD23" s="772"/>
      <c r="ORE23" s="772"/>
      <c r="ORF23" s="772"/>
      <c r="ORG23" s="772"/>
      <c r="ORH23" s="772"/>
      <c r="ORI23" s="772"/>
      <c r="ORJ23" s="772"/>
      <c r="ORK23" s="772"/>
      <c r="ORL23" s="772"/>
      <c r="ORM23" s="772"/>
      <c r="ORN23" s="772"/>
      <c r="ORO23" s="772"/>
      <c r="ORP23" s="772"/>
      <c r="ORQ23" s="772"/>
      <c r="ORR23" s="772"/>
      <c r="ORS23" s="772"/>
      <c r="ORT23" s="772"/>
      <c r="ORU23" s="772"/>
      <c r="ORV23" s="772"/>
      <c r="ORW23" s="772"/>
      <c r="ORX23" s="772"/>
      <c r="ORY23" s="772"/>
      <c r="ORZ23" s="772"/>
      <c r="OSA23" s="772"/>
      <c r="OSB23" s="772"/>
      <c r="OSC23" s="772"/>
      <c r="OSD23" s="772"/>
      <c r="OSE23" s="772"/>
      <c r="OSF23" s="772"/>
      <c r="OSG23" s="772"/>
      <c r="OSH23" s="772"/>
      <c r="OSI23" s="772"/>
      <c r="OSJ23" s="772"/>
      <c r="OSK23" s="772"/>
      <c r="OSL23" s="772"/>
      <c r="OSM23" s="772"/>
      <c r="OSN23" s="772"/>
      <c r="OSO23" s="772"/>
      <c r="OSP23" s="772"/>
      <c r="OSQ23" s="772"/>
      <c r="OSR23" s="772"/>
      <c r="OSS23" s="772"/>
      <c r="OST23" s="772"/>
      <c r="OSU23" s="772"/>
      <c r="OSV23" s="772"/>
      <c r="OSW23" s="772"/>
      <c r="OSX23" s="772"/>
      <c r="OSY23" s="772"/>
      <c r="OSZ23" s="772"/>
      <c r="OTA23" s="772"/>
      <c r="OTB23" s="772"/>
      <c r="OTC23" s="772"/>
      <c r="OTD23" s="772"/>
      <c r="OTE23" s="772"/>
      <c r="OTF23" s="772"/>
      <c r="OTG23" s="772"/>
      <c r="OTH23" s="772"/>
      <c r="OTI23" s="772"/>
      <c r="OTJ23" s="772"/>
      <c r="OTK23" s="772"/>
      <c r="OTL23" s="772"/>
      <c r="OTM23" s="772"/>
      <c r="OTN23" s="772"/>
      <c r="OTO23" s="772"/>
      <c r="OTP23" s="772"/>
      <c r="OTQ23" s="772"/>
      <c r="OTR23" s="772"/>
      <c r="OTS23" s="772"/>
      <c r="OTT23" s="772"/>
      <c r="OTU23" s="772"/>
      <c r="OTV23" s="772"/>
      <c r="OTW23" s="772"/>
      <c r="OTX23" s="772"/>
      <c r="OTY23" s="772"/>
      <c r="OTZ23" s="772"/>
      <c r="OUA23" s="772"/>
      <c r="OUB23" s="772"/>
      <c r="OUC23" s="772"/>
      <c r="OUD23" s="772"/>
      <c r="OUE23" s="772"/>
      <c r="OUF23" s="772"/>
      <c r="OUG23" s="772"/>
      <c r="OUH23" s="772"/>
      <c r="OUI23" s="772"/>
      <c r="OUJ23" s="772"/>
      <c r="OUK23" s="772"/>
      <c r="OUL23" s="772"/>
      <c r="OUM23" s="772"/>
      <c r="OUN23" s="772"/>
      <c r="OUO23" s="772"/>
      <c r="OUP23" s="772"/>
      <c r="OUQ23" s="772"/>
      <c r="OUR23" s="772"/>
      <c r="OUS23" s="772"/>
      <c r="OUT23" s="772"/>
      <c r="OUU23" s="772"/>
      <c r="OUV23" s="772"/>
      <c r="OUW23" s="772"/>
      <c r="OUX23" s="772"/>
      <c r="OUY23" s="772"/>
      <c r="OUZ23" s="772"/>
      <c r="OVA23" s="772"/>
      <c r="OVB23" s="772"/>
      <c r="OVC23" s="772"/>
      <c r="OVD23" s="772"/>
      <c r="OVE23" s="772"/>
      <c r="OVF23" s="772"/>
      <c r="OVG23" s="772"/>
      <c r="OVH23" s="772"/>
      <c r="OVI23" s="772"/>
      <c r="OVJ23" s="772"/>
      <c r="OVK23" s="772"/>
      <c r="OVL23" s="772"/>
      <c r="OVM23" s="772"/>
      <c r="OVN23" s="772"/>
      <c r="OVO23" s="772"/>
      <c r="OVP23" s="772"/>
      <c r="OVQ23" s="772"/>
      <c r="OVR23" s="772"/>
      <c r="OVS23" s="772"/>
      <c r="OVT23" s="772"/>
      <c r="OVU23" s="772"/>
      <c r="OVV23" s="772"/>
      <c r="OVW23" s="772"/>
      <c r="OVX23" s="772"/>
      <c r="OVY23" s="772"/>
      <c r="OVZ23" s="772"/>
      <c r="OWA23" s="772"/>
      <c r="OWB23" s="772"/>
      <c r="OWC23" s="772"/>
      <c r="OWD23" s="772"/>
      <c r="OWE23" s="772"/>
      <c r="OWF23" s="772"/>
      <c r="OWG23" s="772"/>
      <c r="OWH23" s="772"/>
      <c r="OWI23" s="772"/>
      <c r="OWJ23" s="772"/>
      <c r="OWK23" s="772"/>
      <c r="OWL23" s="772"/>
      <c r="OWM23" s="772"/>
      <c r="OWN23" s="772"/>
      <c r="OWO23" s="772"/>
      <c r="OWP23" s="772"/>
      <c r="OWQ23" s="772"/>
      <c r="OWR23" s="772"/>
      <c r="OWS23" s="772"/>
      <c r="OWT23" s="772"/>
      <c r="OWU23" s="772"/>
      <c r="OWV23" s="772"/>
      <c r="OWW23" s="772"/>
      <c r="OWX23" s="772"/>
      <c r="OWY23" s="772"/>
      <c r="OWZ23" s="772"/>
      <c r="OXA23" s="772"/>
      <c r="OXB23" s="772"/>
      <c r="OXC23" s="772"/>
      <c r="OXD23" s="772"/>
      <c r="OXE23" s="772"/>
      <c r="OXF23" s="772"/>
      <c r="OXG23" s="772"/>
      <c r="OXH23" s="772"/>
      <c r="OXI23" s="772"/>
      <c r="OXJ23" s="772"/>
      <c r="OXK23" s="772"/>
      <c r="OXL23" s="772"/>
      <c r="OXM23" s="772"/>
      <c r="OXN23" s="772"/>
      <c r="OXO23" s="772"/>
      <c r="OXP23" s="772"/>
      <c r="OXQ23" s="772"/>
      <c r="OXR23" s="772"/>
      <c r="OXS23" s="772"/>
      <c r="OXT23" s="772"/>
      <c r="OXU23" s="772"/>
      <c r="OXV23" s="772"/>
      <c r="OXW23" s="772"/>
      <c r="OXX23" s="772"/>
      <c r="OXY23" s="772"/>
      <c r="OXZ23" s="772"/>
      <c r="OYA23" s="772"/>
      <c r="OYB23" s="772"/>
      <c r="OYC23" s="772"/>
      <c r="OYD23" s="772"/>
      <c r="OYE23" s="772"/>
      <c r="OYF23" s="772"/>
      <c r="OYG23" s="772"/>
      <c r="OYH23" s="772"/>
      <c r="OYI23" s="772"/>
      <c r="OYJ23" s="772"/>
      <c r="OYK23" s="772"/>
      <c r="OYL23" s="772"/>
      <c r="OYM23" s="772"/>
      <c r="OYN23" s="772"/>
      <c r="OYO23" s="772"/>
      <c r="OYP23" s="772"/>
      <c r="OYQ23" s="772"/>
      <c r="OYR23" s="772"/>
      <c r="OYS23" s="772"/>
      <c r="OYT23" s="772"/>
      <c r="OYU23" s="772"/>
      <c r="OYV23" s="772"/>
      <c r="OYW23" s="772"/>
      <c r="OYX23" s="772"/>
      <c r="OYY23" s="772"/>
      <c r="OYZ23" s="772"/>
      <c r="OZA23" s="772"/>
      <c r="OZB23" s="772"/>
      <c r="OZC23" s="772"/>
      <c r="OZD23" s="772"/>
      <c r="OZE23" s="772"/>
      <c r="OZF23" s="772"/>
      <c r="OZG23" s="772"/>
      <c r="OZH23" s="772"/>
      <c r="OZI23" s="772"/>
      <c r="OZJ23" s="772"/>
      <c r="OZK23" s="772"/>
      <c r="OZL23" s="772"/>
      <c r="OZM23" s="772"/>
      <c r="OZN23" s="772"/>
      <c r="OZO23" s="772"/>
      <c r="OZP23" s="772"/>
      <c r="OZQ23" s="772"/>
      <c r="OZR23" s="772"/>
      <c r="OZS23" s="772"/>
      <c r="OZT23" s="772"/>
      <c r="OZU23" s="772"/>
      <c r="OZV23" s="772"/>
      <c r="OZW23" s="772"/>
      <c r="OZX23" s="772"/>
      <c r="OZY23" s="772"/>
      <c r="OZZ23" s="772"/>
      <c r="PAA23" s="772"/>
      <c r="PAB23" s="772"/>
      <c r="PAC23" s="772"/>
      <c r="PAD23" s="772"/>
      <c r="PAE23" s="772"/>
      <c r="PAF23" s="772"/>
      <c r="PAG23" s="772"/>
      <c r="PAH23" s="772"/>
      <c r="PAI23" s="772"/>
      <c r="PAJ23" s="772"/>
      <c r="PAK23" s="772"/>
      <c r="PAL23" s="772"/>
      <c r="PAM23" s="772"/>
      <c r="PAN23" s="772"/>
      <c r="PAO23" s="772"/>
      <c r="PAP23" s="772"/>
      <c r="PAQ23" s="772"/>
      <c r="PAR23" s="772"/>
      <c r="PAS23" s="772"/>
      <c r="PAT23" s="772"/>
      <c r="PAU23" s="772"/>
      <c r="PAV23" s="772"/>
      <c r="PAW23" s="772"/>
      <c r="PAX23" s="772"/>
      <c r="PAY23" s="772"/>
      <c r="PAZ23" s="772"/>
      <c r="PBA23" s="772"/>
      <c r="PBB23" s="772"/>
      <c r="PBC23" s="772"/>
      <c r="PBD23" s="772"/>
      <c r="PBE23" s="772"/>
      <c r="PBF23" s="772"/>
      <c r="PBG23" s="772"/>
      <c r="PBH23" s="772"/>
      <c r="PBI23" s="772"/>
      <c r="PBJ23" s="772"/>
      <c r="PBK23" s="772"/>
      <c r="PBL23" s="772"/>
      <c r="PBM23" s="772"/>
      <c r="PBN23" s="772"/>
      <c r="PBO23" s="772"/>
      <c r="PBP23" s="772"/>
      <c r="PBQ23" s="772"/>
      <c r="PBR23" s="772"/>
      <c r="PBS23" s="772"/>
      <c r="PBT23" s="772"/>
      <c r="PBU23" s="772"/>
      <c r="PBV23" s="772"/>
      <c r="PBW23" s="772"/>
      <c r="PBX23" s="772"/>
      <c r="PBY23" s="772"/>
      <c r="PBZ23" s="772"/>
      <c r="PCA23" s="772"/>
      <c r="PCB23" s="772"/>
      <c r="PCC23" s="772"/>
      <c r="PCD23" s="772"/>
      <c r="PCE23" s="772"/>
      <c r="PCF23" s="772"/>
      <c r="PCG23" s="772"/>
      <c r="PCH23" s="772"/>
      <c r="PCI23" s="772"/>
      <c r="PCJ23" s="772"/>
      <c r="PCK23" s="772"/>
      <c r="PCL23" s="772"/>
      <c r="PCM23" s="772"/>
      <c r="PCN23" s="772"/>
      <c r="PCO23" s="772"/>
      <c r="PCP23" s="772"/>
      <c r="PCQ23" s="772"/>
      <c r="PCR23" s="772"/>
      <c r="PCS23" s="772"/>
      <c r="PCT23" s="772"/>
      <c r="PCU23" s="772"/>
      <c r="PCV23" s="772"/>
      <c r="PCW23" s="772"/>
      <c r="PCX23" s="772"/>
      <c r="PCY23" s="772"/>
      <c r="PCZ23" s="772"/>
      <c r="PDA23" s="772"/>
      <c r="PDB23" s="772"/>
      <c r="PDC23" s="772"/>
      <c r="PDD23" s="772"/>
      <c r="PDE23" s="772"/>
      <c r="PDF23" s="772"/>
      <c r="PDG23" s="772"/>
      <c r="PDH23" s="772"/>
      <c r="PDI23" s="772"/>
      <c r="PDJ23" s="772"/>
      <c r="PDK23" s="772"/>
      <c r="PDL23" s="772"/>
      <c r="PDM23" s="772"/>
      <c r="PDN23" s="772"/>
      <c r="PDO23" s="772"/>
      <c r="PDP23" s="772"/>
      <c r="PDQ23" s="772"/>
      <c r="PDR23" s="772"/>
      <c r="PDS23" s="772"/>
      <c r="PDT23" s="772"/>
      <c r="PDU23" s="772"/>
      <c r="PDV23" s="772"/>
      <c r="PDW23" s="772"/>
      <c r="PDX23" s="772"/>
      <c r="PDY23" s="772"/>
      <c r="PDZ23" s="772"/>
      <c r="PEA23" s="772"/>
      <c r="PEB23" s="772"/>
      <c r="PEC23" s="772"/>
      <c r="PED23" s="772"/>
      <c r="PEE23" s="772"/>
      <c r="PEF23" s="772"/>
      <c r="PEG23" s="772"/>
      <c r="PEH23" s="772"/>
      <c r="PEI23" s="772"/>
      <c r="PEJ23" s="772"/>
      <c r="PEK23" s="772"/>
      <c r="PEL23" s="772"/>
      <c r="PEM23" s="772"/>
      <c r="PEN23" s="772"/>
      <c r="PEO23" s="772"/>
      <c r="PEP23" s="772"/>
      <c r="PEQ23" s="772"/>
      <c r="PER23" s="772"/>
      <c r="PES23" s="772"/>
      <c r="PET23" s="772"/>
      <c r="PEU23" s="772"/>
      <c r="PEV23" s="772"/>
      <c r="PEW23" s="772"/>
      <c r="PEX23" s="772"/>
      <c r="PEY23" s="772"/>
      <c r="PEZ23" s="772"/>
      <c r="PFA23" s="772"/>
      <c r="PFB23" s="772"/>
      <c r="PFC23" s="772"/>
      <c r="PFD23" s="772"/>
      <c r="PFE23" s="772"/>
      <c r="PFF23" s="772"/>
      <c r="PFG23" s="772"/>
      <c r="PFH23" s="772"/>
      <c r="PFI23" s="772"/>
      <c r="PFJ23" s="772"/>
      <c r="PFK23" s="772"/>
      <c r="PFL23" s="772"/>
      <c r="PFM23" s="772"/>
      <c r="PFN23" s="772"/>
      <c r="PFO23" s="772"/>
      <c r="PFP23" s="772"/>
      <c r="PFQ23" s="772"/>
      <c r="PFR23" s="772"/>
      <c r="PFS23" s="772"/>
      <c r="PFT23" s="772"/>
      <c r="PFU23" s="772"/>
      <c r="PFV23" s="772"/>
      <c r="PFW23" s="772"/>
      <c r="PFX23" s="772"/>
      <c r="PFY23" s="772"/>
      <c r="PFZ23" s="772"/>
      <c r="PGA23" s="772"/>
      <c r="PGB23" s="772"/>
      <c r="PGC23" s="772"/>
      <c r="PGD23" s="772"/>
      <c r="PGE23" s="772"/>
      <c r="PGF23" s="772"/>
      <c r="PGG23" s="772"/>
      <c r="PGH23" s="772"/>
      <c r="PGI23" s="772"/>
      <c r="PGJ23" s="772"/>
      <c r="PGK23" s="772"/>
      <c r="PGL23" s="772"/>
      <c r="PGM23" s="772"/>
      <c r="PGN23" s="772"/>
      <c r="PGO23" s="772"/>
      <c r="PGP23" s="772"/>
      <c r="PGQ23" s="772"/>
      <c r="PGR23" s="772"/>
      <c r="PGS23" s="772"/>
      <c r="PGT23" s="772"/>
      <c r="PGU23" s="772"/>
      <c r="PGV23" s="772"/>
      <c r="PGW23" s="772"/>
      <c r="PGX23" s="772"/>
      <c r="PGY23" s="772"/>
      <c r="PGZ23" s="772"/>
      <c r="PHA23" s="772"/>
      <c r="PHB23" s="772"/>
      <c r="PHC23" s="772"/>
      <c r="PHD23" s="772"/>
      <c r="PHE23" s="772"/>
      <c r="PHF23" s="772"/>
      <c r="PHG23" s="772"/>
      <c r="PHH23" s="772"/>
      <c r="PHI23" s="772"/>
      <c r="PHJ23" s="772"/>
      <c r="PHK23" s="772"/>
      <c r="PHL23" s="772"/>
      <c r="PHM23" s="772"/>
      <c r="PHN23" s="772"/>
      <c r="PHO23" s="772"/>
      <c r="PHP23" s="772"/>
      <c r="PHQ23" s="772"/>
      <c r="PHR23" s="772"/>
      <c r="PHS23" s="772"/>
      <c r="PHT23" s="772"/>
      <c r="PHU23" s="772"/>
      <c r="PHV23" s="772"/>
      <c r="PHW23" s="772"/>
      <c r="PHX23" s="772"/>
      <c r="PHY23" s="772"/>
      <c r="PHZ23" s="772"/>
      <c r="PIA23" s="772"/>
      <c r="PIB23" s="772"/>
      <c r="PIC23" s="772"/>
      <c r="PID23" s="772"/>
      <c r="PIE23" s="772"/>
      <c r="PIF23" s="772"/>
      <c r="PIG23" s="772"/>
      <c r="PIH23" s="772"/>
      <c r="PII23" s="772"/>
      <c r="PIJ23" s="772"/>
      <c r="PIK23" s="772"/>
      <c r="PIL23" s="772"/>
      <c r="PIM23" s="772"/>
      <c r="PIN23" s="772"/>
      <c r="PIO23" s="772"/>
      <c r="PIP23" s="772"/>
      <c r="PIQ23" s="772"/>
      <c r="PIR23" s="772"/>
      <c r="PIS23" s="772"/>
      <c r="PIT23" s="772"/>
      <c r="PIU23" s="772"/>
      <c r="PIV23" s="772"/>
      <c r="PIW23" s="772"/>
      <c r="PIX23" s="772"/>
      <c r="PIY23" s="772"/>
      <c r="PIZ23" s="772"/>
      <c r="PJA23" s="772"/>
      <c r="PJB23" s="772"/>
      <c r="PJC23" s="772"/>
      <c r="PJD23" s="772"/>
      <c r="PJE23" s="772"/>
      <c r="PJF23" s="772"/>
      <c r="PJG23" s="772"/>
      <c r="PJH23" s="772"/>
      <c r="PJI23" s="772"/>
      <c r="PJJ23" s="772"/>
      <c r="PJK23" s="772"/>
      <c r="PJL23" s="772"/>
      <c r="PJM23" s="772"/>
      <c r="PJN23" s="772"/>
      <c r="PJO23" s="772"/>
      <c r="PJP23" s="772"/>
      <c r="PJQ23" s="772"/>
      <c r="PJR23" s="772"/>
      <c r="PJS23" s="772"/>
      <c r="PJT23" s="772"/>
      <c r="PJU23" s="772"/>
      <c r="PJV23" s="772"/>
      <c r="PJW23" s="772"/>
      <c r="PJX23" s="772"/>
      <c r="PJY23" s="772"/>
      <c r="PJZ23" s="772"/>
      <c r="PKA23" s="772"/>
      <c r="PKB23" s="772"/>
      <c r="PKC23" s="772"/>
      <c r="PKD23" s="772"/>
      <c r="PKE23" s="772"/>
      <c r="PKF23" s="772"/>
      <c r="PKG23" s="772"/>
      <c r="PKH23" s="772"/>
      <c r="PKI23" s="772"/>
      <c r="PKJ23" s="772"/>
      <c r="PKK23" s="772"/>
      <c r="PKL23" s="772"/>
      <c r="PKM23" s="772"/>
      <c r="PKN23" s="772"/>
      <c r="PKO23" s="772"/>
      <c r="PKP23" s="772"/>
      <c r="PKQ23" s="772"/>
      <c r="PKR23" s="772"/>
      <c r="PKS23" s="772"/>
      <c r="PKT23" s="772"/>
      <c r="PKU23" s="772"/>
      <c r="PKV23" s="772"/>
      <c r="PKW23" s="772"/>
      <c r="PKX23" s="772"/>
      <c r="PKY23" s="772"/>
      <c r="PKZ23" s="772"/>
      <c r="PLA23" s="772"/>
      <c r="PLB23" s="772"/>
      <c r="PLC23" s="772"/>
      <c r="PLD23" s="772"/>
      <c r="PLE23" s="772"/>
      <c r="PLF23" s="772"/>
      <c r="PLG23" s="772"/>
      <c r="PLH23" s="772"/>
      <c r="PLI23" s="772"/>
      <c r="PLJ23" s="772"/>
      <c r="PLK23" s="772"/>
      <c r="PLL23" s="772"/>
      <c r="PLM23" s="772"/>
      <c r="PLN23" s="772"/>
      <c r="PLO23" s="772"/>
      <c r="PLP23" s="772"/>
      <c r="PLQ23" s="772"/>
      <c r="PLR23" s="772"/>
      <c r="PLS23" s="772"/>
      <c r="PLT23" s="772"/>
      <c r="PLU23" s="772"/>
      <c r="PLV23" s="772"/>
      <c r="PLW23" s="772"/>
      <c r="PLX23" s="772"/>
      <c r="PLY23" s="772"/>
      <c r="PLZ23" s="772"/>
      <c r="PMA23" s="772"/>
      <c r="PMB23" s="772"/>
      <c r="PMC23" s="772"/>
      <c r="PMD23" s="772"/>
      <c r="PME23" s="772"/>
      <c r="PMF23" s="772"/>
      <c r="PMG23" s="772"/>
      <c r="PMH23" s="772"/>
      <c r="PMI23" s="772"/>
      <c r="PMJ23" s="772"/>
      <c r="PMK23" s="772"/>
      <c r="PML23" s="772"/>
      <c r="PMM23" s="772"/>
      <c r="PMN23" s="772"/>
      <c r="PMO23" s="772"/>
      <c r="PMP23" s="772"/>
      <c r="PMQ23" s="772"/>
      <c r="PMR23" s="772"/>
      <c r="PMS23" s="772"/>
      <c r="PMT23" s="772"/>
      <c r="PMU23" s="772"/>
      <c r="PMV23" s="772"/>
      <c r="PMW23" s="772"/>
      <c r="PMX23" s="772"/>
      <c r="PMY23" s="772"/>
      <c r="PMZ23" s="772"/>
      <c r="PNA23" s="772"/>
      <c r="PNB23" s="772"/>
      <c r="PNC23" s="772"/>
      <c r="PND23" s="772"/>
      <c r="PNE23" s="772"/>
      <c r="PNF23" s="772"/>
      <c r="PNG23" s="772"/>
      <c r="PNH23" s="772"/>
      <c r="PNI23" s="772"/>
      <c r="PNJ23" s="772"/>
      <c r="PNK23" s="772"/>
      <c r="PNL23" s="772"/>
      <c r="PNM23" s="772"/>
      <c r="PNN23" s="772"/>
      <c r="PNO23" s="772"/>
      <c r="PNP23" s="772"/>
      <c r="PNQ23" s="772"/>
      <c r="PNR23" s="772"/>
      <c r="PNS23" s="772"/>
      <c r="PNT23" s="772"/>
      <c r="PNU23" s="772"/>
      <c r="PNV23" s="772"/>
      <c r="PNW23" s="772"/>
      <c r="PNX23" s="772"/>
      <c r="PNY23" s="772"/>
      <c r="PNZ23" s="772"/>
      <c r="POA23" s="772"/>
      <c r="POB23" s="772"/>
      <c r="POC23" s="772"/>
      <c r="POD23" s="772"/>
      <c r="POE23" s="772"/>
      <c r="POF23" s="772"/>
      <c r="POG23" s="772"/>
      <c r="POH23" s="772"/>
      <c r="POI23" s="772"/>
      <c r="POJ23" s="772"/>
      <c r="POK23" s="772"/>
      <c r="POL23" s="772"/>
      <c r="POM23" s="772"/>
      <c r="PON23" s="772"/>
      <c r="POO23" s="772"/>
      <c r="POP23" s="772"/>
      <c r="POQ23" s="772"/>
      <c r="POR23" s="772"/>
      <c r="POS23" s="772"/>
      <c r="POT23" s="772"/>
      <c r="POU23" s="772"/>
      <c r="POV23" s="772"/>
      <c r="POW23" s="772"/>
      <c r="POX23" s="772"/>
      <c r="POY23" s="772"/>
      <c r="POZ23" s="772"/>
      <c r="PPA23" s="772"/>
      <c r="PPB23" s="772"/>
      <c r="PPC23" s="772"/>
      <c r="PPD23" s="772"/>
      <c r="PPE23" s="772"/>
      <c r="PPF23" s="772"/>
      <c r="PPG23" s="772"/>
      <c r="PPH23" s="772"/>
      <c r="PPI23" s="772"/>
      <c r="PPJ23" s="772"/>
      <c r="PPK23" s="772"/>
      <c r="PPL23" s="772"/>
      <c r="PPM23" s="772"/>
      <c r="PPN23" s="772"/>
      <c r="PPO23" s="772"/>
      <c r="PPP23" s="772"/>
      <c r="PPQ23" s="772"/>
      <c r="PPR23" s="772"/>
      <c r="PPS23" s="772"/>
      <c r="PPT23" s="772"/>
      <c r="PPU23" s="772"/>
      <c r="PPV23" s="772"/>
      <c r="PPW23" s="772"/>
      <c r="PPX23" s="772"/>
      <c r="PPY23" s="772"/>
      <c r="PPZ23" s="772"/>
      <c r="PQA23" s="772"/>
      <c r="PQB23" s="772"/>
      <c r="PQC23" s="772"/>
      <c r="PQD23" s="772"/>
      <c r="PQE23" s="772"/>
      <c r="PQF23" s="772"/>
      <c r="PQG23" s="772"/>
      <c r="PQH23" s="772"/>
      <c r="PQI23" s="772"/>
      <c r="PQJ23" s="772"/>
      <c r="PQK23" s="772"/>
      <c r="PQL23" s="772"/>
      <c r="PQM23" s="772"/>
      <c r="PQN23" s="772"/>
      <c r="PQO23" s="772"/>
      <c r="PQP23" s="772"/>
      <c r="PQQ23" s="772"/>
      <c r="PQR23" s="772"/>
      <c r="PQS23" s="772"/>
      <c r="PQT23" s="772"/>
      <c r="PQU23" s="772"/>
      <c r="PQV23" s="772"/>
      <c r="PQW23" s="772"/>
      <c r="PQX23" s="772"/>
      <c r="PQY23" s="772"/>
      <c r="PQZ23" s="772"/>
      <c r="PRA23" s="772"/>
      <c r="PRB23" s="772"/>
      <c r="PRC23" s="772"/>
      <c r="PRD23" s="772"/>
      <c r="PRE23" s="772"/>
      <c r="PRF23" s="772"/>
      <c r="PRG23" s="772"/>
      <c r="PRH23" s="772"/>
      <c r="PRI23" s="772"/>
      <c r="PRJ23" s="772"/>
      <c r="PRK23" s="772"/>
      <c r="PRL23" s="772"/>
      <c r="PRM23" s="772"/>
      <c r="PRN23" s="772"/>
      <c r="PRO23" s="772"/>
      <c r="PRP23" s="772"/>
      <c r="PRQ23" s="772"/>
      <c r="PRR23" s="772"/>
      <c r="PRS23" s="772"/>
      <c r="PRT23" s="772"/>
      <c r="PRU23" s="772"/>
      <c r="PRV23" s="772"/>
      <c r="PRW23" s="772"/>
      <c r="PRX23" s="772"/>
      <c r="PRY23" s="772"/>
      <c r="PRZ23" s="772"/>
      <c r="PSA23" s="772"/>
      <c r="PSB23" s="772"/>
      <c r="PSC23" s="772"/>
      <c r="PSD23" s="772"/>
      <c r="PSE23" s="772"/>
      <c r="PSF23" s="772"/>
      <c r="PSG23" s="772"/>
      <c r="PSH23" s="772"/>
      <c r="PSI23" s="772"/>
      <c r="PSJ23" s="772"/>
      <c r="PSK23" s="772"/>
      <c r="PSL23" s="772"/>
      <c r="PSM23" s="772"/>
      <c r="PSN23" s="772"/>
      <c r="PSO23" s="772"/>
      <c r="PSP23" s="772"/>
      <c r="PSQ23" s="772"/>
      <c r="PSR23" s="772"/>
      <c r="PSS23" s="772"/>
      <c r="PST23" s="772"/>
      <c r="PSU23" s="772"/>
      <c r="PSV23" s="772"/>
      <c r="PSW23" s="772"/>
      <c r="PSX23" s="772"/>
      <c r="PSY23" s="772"/>
      <c r="PSZ23" s="772"/>
      <c r="PTA23" s="772"/>
      <c r="PTB23" s="772"/>
      <c r="PTC23" s="772"/>
      <c r="PTD23" s="772"/>
      <c r="PTE23" s="772"/>
      <c r="PTF23" s="772"/>
      <c r="PTG23" s="772"/>
      <c r="PTH23" s="772"/>
      <c r="PTI23" s="772"/>
      <c r="PTJ23" s="772"/>
      <c r="PTK23" s="772"/>
      <c r="PTL23" s="772"/>
      <c r="PTM23" s="772"/>
      <c r="PTN23" s="772"/>
      <c r="PTO23" s="772"/>
      <c r="PTP23" s="772"/>
      <c r="PTQ23" s="772"/>
      <c r="PTR23" s="772"/>
      <c r="PTS23" s="772"/>
      <c r="PTT23" s="772"/>
      <c r="PTU23" s="772"/>
      <c r="PTV23" s="772"/>
      <c r="PTW23" s="772"/>
      <c r="PTX23" s="772"/>
      <c r="PTY23" s="772"/>
      <c r="PTZ23" s="772"/>
      <c r="PUA23" s="772"/>
      <c r="PUB23" s="772"/>
      <c r="PUC23" s="772"/>
      <c r="PUD23" s="772"/>
      <c r="PUE23" s="772"/>
      <c r="PUF23" s="772"/>
      <c r="PUG23" s="772"/>
      <c r="PUH23" s="772"/>
      <c r="PUI23" s="772"/>
      <c r="PUJ23" s="772"/>
      <c r="PUK23" s="772"/>
      <c r="PUL23" s="772"/>
      <c r="PUM23" s="772"/>
      <c r="PUN23" s="772"/>
      <c r="PUO23" s="772"/>
      <c r="PUP23" s="772"/>
      <c r="PUQ23" s="772"/>
      <c r="PUR23" s="772"/>
      <c r="PUS23" s="772"/>
      <c r="PUT23" s="772"/>
      <c r="PUU23" s="772"/>
      <c r="PUV23" s="772"/>
      <c r="PUW23" s="772"/>
      <c r="PUX23" s="772"/>
      <c r="PUY23" s="772"/>
      <c r="PUZ23" s="772"/>
      <c r="PVA23" s="772"/>
      <c r="PVB23" s="772"/>
      <c r="PVC23" s="772"/>
      <c r="PVD23" s="772"/>
      <c r="PVE23" s="772"/>
      <c r="PVF23" s="772"/>
      <c r="PVG23" s="772"/>
      <c r="PVH23" s="772"/>
      <c r="PVI23" s="772"/>
      <c r="PVJ23" s="772"/>
      <c r="PVK23" s="772"/>
      <c r="PVL23" s="772"/>
      <c r="PVM23" s="772"/>
      <c r="PVN23" s="772"/>
      <c r="PVO23" s="772"/>
      <c r="PVP23" s="772"/>
      <c r="PVQ23" s="772"/>
      <c r="PVR23" s="772"/>
      <c r="PVS23" s="772"/>
      <c r="PVT23" s="772"/>
      <c r="PVU23" s="772"/>
      <c r="PVV23" s="772"/>
      <c r="PVW23" s="772"/>
      <c r="PVX23" s="772"/>
      <c r="PVY23" s="772"/>
      <c r="PVZ23" s="772"/>
      <c r="PWA23" s="772"/>
      <c r="PWB23" s="772"/>
      <c r="PWC23" s="772"/>
      <c r="PWD23" s="772"/>
      <c r="PWE23" s="772"/>
      <c r="PWF23" s="772"/>
      <c r="PWG23" s="772"/>
      <c r="PWH23" s="772"/>
      <c r="PWI23" s="772"/>
      <c r="PWJ23" s="772"/>
      <c r="PWK23" s="772"/>
      <c r="PWL23" s="772"/>
      <c r="PWM23" s="772"/>
      <c r="PWN23" s="772"/>
      <c r="PWO23" s="772"/>
      <c r="PWP23" s="772"/>
      <c r="PWQ23" s="772"/>
      <c r="PWR23" s="772"/>
      <c r="PWS23" s="772"/>
      <c r="PWT23" s="772"/>
      <c r="PWU23" s="772"/>
      <c r="PWV23" s="772"/>
      <c r="PWW23" s="772"/>
      <c r="PWX23" s="772"/>
      <c r="PWY23" s="772"/>
      <c r="PWZ23" s="772"/>
      <c r="PXA23" s="772"/>
      <c r="PXB23" s="772"/>
      <c r="PXC23" s="772"/>
      <c r="PXD23" s="772"/>
      <c r="PXE23" s="772"/>
      <c r="PXF23" s="772"/>
      <c r="PXG23" s="772"/>
      <c r="PXH23" s="772"/>
      <c r="PXI23" s="772"/>
      <c r="PXJ23" s="772"/>
      <c r="PXK23" s="772"/>
      <c r="PXL23" s="772"/>
      <c r="PXM23" s="772"/>
      <c r="PXN23" s="772"/>
      <c r="PXO23" s="772"/>
      <c r="PXP23" s="772"/>
      <c r="PXQ23" s="772"/>
      <c r="PXR23" s="772"/>
      <c r="PXS23" s="772"/>
      <c r="PXT23" s="772"/>
      <c r="PXU23" s="772"/>
      <c r="PXV23" s="772"/>
      <c r="PXW23" s="772"/>
      <c r="PXX23" s="772"/>
      <c r="PXY23" s="772"/>
      <c r="PXZ23" s="772"/>
      <c r="PYA23" s="772"/>
      <c r="PYB23" s="772"/>
      <c r="PYC23" s="772"/>
      <c r="PYD23" s="772"/>
      <c r="PYE23" s="772"/>
      <c r="PYF23" s="772"/>
      <c r="PYG23" s="772"/>
      <c r="PYH23" s="772"/>
      <c r="PYI23" s="772"/>
      <c r="PYJ23" s="772"/>
      <c r="PYK23" s="772"/>
      <c r="PYL23" s="772"/>
      <c r="PYM23" s="772"/>
      <c r="PYN23" s="772"/>
      <c r="PYO23" s="772"/>
      <c r="PYP23" s="772"/>
      <c r="PYQ23" s="772"/>
      <c r="PYR23" s="772"/>
      <c r="PYS23" s="772"/>
      <c r="PYT23" s="772"/>
      <c r="PYU23" s="772"/>
      <c r="PYV23" s="772"/>
      <c r="PYW23" s="772"/>
      <c r="PYX23" s="772"/>
      <c r="PYY23" s="772"/>
      <c r="PYZ23" s="772"/>
      <c r="PZA23" s="772"/>
      <c r="PZB23" s="772"/>
      <c r="PZC23" s="772"/>
      <c r="PZD23" s="772"/>
      <c r="PZE23" s="772"/>
      <c r="PZF23" s="772"/>
      <c r="PZG23" s="772"/>
      <c r="PZH23" s="772"/>
      <c r="PZI23" s="772"/>
      <c r="PZJ23" s="772"/>
      <c r="PZK23" s="772"/>
      <c r="PZL23" s="772"/>
      <c r="PZM23" s="772"/>
      <c r="PZN23" s="772"/>
      <c r="PZO23" s="772"/>
      <c r="PZP23" s="772"/>
      <c r="PZQ23" s="772"/>
      <c r="PZR23" s="772"/>
      <c r="PZS23" s="772"/>
      <c r="PZT23" s="772"/>
      <c r="PZU23" s="772"/>
      <c r="PZV23" s="772"/>
      <c r="PZW23" s="772"/>
      <c r="PZX23" s="772"/>
      <c r="PZY23" s="772"/>
      <c r="PZZ23" s="772"/>
      <c r="QAA23" s="772"/>
      <c r="QAB23" s="772"/>
      <c r="QAC23" s="772"/>
      <c r="QAD23" s="772"/>
      <c r="QAE23" s="772"/>
      <c r="QAF23" s="772"/>
      <c r="QAG23" s="772"/>
      <c r="QAH23" s="772"/>
      <c r="QAI23" s="772"/>
      <c r="QAJ23" s="772"/>
      <c r="QAK23" s="772"/>
      <c r="QAL23" s="772"/>
      <c r="QAM23" s="772"/>
      <c r="QAN23" s="772"/>
      <c r="QAO23" s="772"/>
      <c r="QAP23" s="772"/>
      <c r="QAQ23" s="772"/>
      <c r="QAR23" s="772"/>
      <c r="QAS23" s="772"/>
      <c r="QAT23" s="772"/>
      <c r="QAU23" s="772"/>
      <c r="QAV23" s="772"/>
      <c r="QAW23" s="772"/>
      <c r="QAX23" s="772"/>
      <c r="QAY23" s="772"/>
      <c r="QAZ23" s="772"/>
      <c r="QBA23" s="772"/>
      <c r="QBB23" s="772"/>
      <c r="QBC23" s="772"/>
      <c r="QBD23" s="772"/>
      <c r="QBE23" s="772"/>
      <c r="QBF23" s="772"/>
      <c r="QBG23" s="772"/>
      <c r="QBH23" s="772"/>
      <c r="QBI23" s="772"/>
      <c r="QBJ23" s="772"/>
      <c r="QBK23" s="772"/>
      <c r="QBL23" s="772"/>
      <c r="QBM23" s="772"/>
      <c r="QBN23" s="772"/>
      <c r="QBO23" s="772"/>
      <c r="QBP23" s="772"/>
      <c r="QBQ23" s="772"/>
      <c r="QBR23" s="772"/>
      <c r="QBS23" s="772"/>
      <c r="QBT23" s="772"/>
      <c r="QBU23" s="772"/>
      <c r="QBV23" s="772"/>
      <c r="QBW23" s="772"/>
      <c r="QBX23" s="772"/>
      <c r="QBY23" s="772"/>
      <c r="QBZ23" s="772"/>
      <c r="QCA23" s="772"/>
      <c r="QCB23" s="772"/>
      <c r="QCC23" s="772"/>
      <c r="QCD23" s="772"/>
      <c r="QCE23" s="772"/>
      <c r="QCF23" s="772"/>
      <c r="QCG23" s="772"/>
      <c r="QCH23" s="772"/>
      <c r="QCI23" s="772"/>
      <c r="QCJ23" s="772"/>
      <c r="QCK23" s="772"/>
      <c r="QCL23" s="772"/>
      <c r="QCM23" s="772"/>
      <c r="QCN23" s="772"/>
      <c r="QCO23" s="772"/>
      <c r="QCP23" s="772"/>
      <c r="QCQ23" s="772"/>
      <c r="QCR23" s="772"/>
      <c r="QCS23" s="772"/>
      <c r="QCT23" s="772"/>
      <c r="QCU23" s="772"/>
      <c r="QCV23" s="772"/>
      <c r="QCW23" s="772"/>
      <c r="QCX23" s="772"/>
      <c r="QCY23" s="772"/>
      <c r="QCZ23" s="772"/>
      <c r="QDA23" s="772"/>
      <c r="QDB23" s="772"/>
      <c r="QDC23" s="772"/>
      <c r="QDD23" s="772"/>
      <c r="QDE23" s="772"/>
      <c r="QDF23" s="772"/>
      <c r="QDG23" s="772"/>
      <c r="QDH23" s="772"/>
      <c r="QDI23" s="772"/>
      <c r="QDJ23" s="772"/>
      <c r="QDK23" s="772"/>
      <c r="QDL23" s="772"/>
      <c r="QDM23" s="772"/>
      <c r="QDN23" s="772"/>
      <c r="QDO23" s="772"/>
      <c r="QDP23" s="772"/>
      <c r="QDQ23" s="772"/>
      <c r="QDR23" s="772"/>
      <c r="QDS23" s="772"/>
      <c r="QDT23" s="772"/>
      <c r="QDU23" s="772"/>
      <c r="QDV23" s="772"/>
      <c r="QDW23" s="772"/>
      <c r="QDX23" s="772"/>
      <c r="QDY23" s="772"/>
      <c r="QDZ23" s="772"/>
      <c r="QEA23" s="772"/>
      <c r="QEB23" s="772"/>
      <c r="QEC23" s="772"/>
      <c r="QED23" s="772"/>
      <c r="QEE23" s="772"/>
      <c r="QEF23" s="772"/>
      <c r="QEG23" s="772"/>
      <c r="QEH23" s="772"/>
      <c r="QEI23" s="772"/>
      <c r="QEJ23" s="772"/>
      <c r="QEK23" s="772"/>
      <c r="QEL23" s="772"/>
      <c r="QEM23" s="772"/>
      <c r="QEN23" s="772"/>
      <c r="QEO23" s="772"/>
      <c r="QEP23" s="772"/>
      <c r="QEQ23" s="772"/>
      <c r="QER23" s="772"/>
      <c r="QES23" s="772"/>
      <c r="QET23" s="772"/>
      <c r="QEU23" s="772"/>
      <c r="QEV23" s="772"/>
      <c r="QEW23" s="772"/>
      <c r="QEX23" s="772"/>
      <c r="QEY23" s="772"/>
      <c r="QEZ23" s="772"/>
      <c r="QFA23" s="772"/>
      <c r="QFB23" s="772"/>
      <c r="QFC23" s="772"/>
      <c r="QFD23" s="772"/>
      <c r="QFE23" s="772"/>
      <c r="QFF23" s="772"/>
      <c r="QFG23" s="772"/>
      <c r="QFH23" s="772"/>
      <c r="QFI23" s="772"/>
      <c r="QFJ23" s="772"/>
      <c r="QFK23" s="772"/>
      <c r="QFL23" s="772"/>
      <c r="QFM23" s="772"/>
      <c r="QFN23" s="772"/>
      <c r="QFO23" s="772"/>
      <c r="QFP23" s="772"/>
      <c r="QFQ23" s="772"/>
      <c r="QFR23" s="772"/>
      <c r="QFS23" s="772"/>
      <c r="QFT23" s="772"/>
      <c r="QFU23" s="772"/>
      <c r="QFV23" s="772"/>
      <c r="QFW23" s="772"/>
      <c r="QFX23" s="772"/>
      <c r="QFY23" s="772"/>
      <c r="QFZ23" s="772"/>
      <c r="QGA23" s="772"/>
      <c r="QGB23" s="772"/>
      <c r="QGC23" s="772"/>
      <c r="QGD23" s="772"/>
      <c r="QGE23" s="772"/>
      <c r="QGF23" s="772"/>
      <c r="QGG23" s="772"/>
      <c r="QGH23" s="772"/>
      <c r="QGI23" s="772"/>
      <c r="QGJ23" s="772"/>
      <c r="QGK23" s="772"/>
      <c r="QGL23" s="772"/>
      <c r="QGM23" s="772"/>
      <c r="QGN23" s="772"/>
      <c r="QGO23" s="772"/>
      <c r="QGP23" s="772"/>
      <c r="QGQ23" s="772"/>
      <c r="QGR23" s="772"/>
      <c r="QGS23" s="772"/>
      <c r="QGT23" s="772"/>
      <c r="QGU23" s="772"/>
      <c r="QGV23" s="772"/>
      <c r="QGW23" s="772"/>
      <c r="QGX23" s="772"/>
      <c r="QGY23" s="772"/>
      <c r="QGZ23" s="772"/>
      <c r="QHA23" s="772"/>
      <c r="QHB23" s="772"/>
      <c r="QHC23" s="772"/>
      <c r="QHD23" s="772"/>
      <c r="QHE23" s="772"/>
      <c r="QHF23" s="772"/>
      <c r="QHG23" s="772"/>
      <c r="QHH23" s="772"/>
      <c r="QHI23" s="772"/>
      <c r="QHJ23" s="772"/>
      <c r="QHK23" s="772"/>
      <c r="QHL23" s="772"/>
      <c r="QHM23" s="772"/>
      <c r="QHN23" s="772"/>
      <c r="QHO23" s="772"/>
      <c r="QHP23" s="772"/>
      <c r="QHQ23" s="772"/>
      <c r="QHR23" s="772"/>
      <c r="QHS23" s="772"/>
      <c r="QHT23" s="772"/>
      <c r="QHU23" s="772"/>
      <c r="QHV23" s="772"/>
      <c r="QHW23" s="772"/>
      <c r="QHX23" s="772"/>
      <c r="QHY23" s="772"/>
      <c r="QHZ23" s="772"/>
      <c r="QIA23" s="772"/>
      <c r="QIB23" s="772"/>
      <c r="QIC23" s="772"/>
      <c r="QID23" s="772"/>
      <c r="QIE23" s="772"/>
      <c r="QIF23" s="772"/>
      <c r="QIG23" s="772"/>
      <c r="QIH23" s="772"/>
      <c r="QII23" s="772"/>
      <c r="QIJ23" s="772"/>
      <c r="QIK23" s="772"/>
      <c r="QIL23" s="772"/>
      <c r="QIM23" s="772"/>
      <c r="QIN23" s="772"/>
      <c r="QIO23" s="772"/>
      <c r="QIP23" s="772"/>
      <c r="QIQ23" s="772"/>
      <c r="QIR23" s="772"/>
      <c r="QIS23" s="772"/>
      <c r="QIT23" s="772"/>
      <c r="QIU23" s="772"/>
      <c r="QIV23" s="772"/>
      <c r="QIW23" s="772"/>
      <c r="QIX23" s="772"/>
      <c r="QIY23" s="772"/>
      <c r="QIZ23" s="772"/>
      <c r="QJA23" s="772"/>
      <c r="QJB23" s="772"/>
      <c r="QJC23" s="772"/>
      <c r="QJD23" s="772"/>
      <c r="QJE23" s="772"/>
      <c r="QJF23" s="772"/>
      <c r="QJG23" s="772"/>
      <c r="QJH23" s="772"/>
      <c r="QJI23" s="772"/>
      <c r="QJJ23" s="772"/>
      <c r="QJK23" s="772"/>
      <c r="QJL23" s="772"/>
      <c r="QJM23" s="772"/>
      <c r="QJN23" s="772"/>
      <c r="QJO23" s="772"/>
      <c r="QJP23" s="772"/>
      <c r="QJQ23" s="772"/>
      <c r="QJR23" s="772"/>
      <c r="QJS23" s="772"/>
      <c r="QJT23" s="772"/>
      <c r="QJU23" s="772"/>
      <c r="QJV23" s="772"/>
      <c r="QJW23" s="772"/>
      <c r="QJX23" s="772"/>
      <c r="QJY23" s="772"/>
      <c r="QJZ23" s="772"/>
      <c r="QKA23" s="772"/>
      <c r="QKB23" s="772"/>
      <c r="QKC23" s="772"/>
      <c r="QKD23" s="772"/>
      <c r="QKE23" s="772"/>
      <c r="QKF23" s="772"/>
      <c r="QKG23" s="772"/>
      <c r="QKH23" s="772"/>
      <c r="QKI23" s="772"/>
      <c r="QKJ23" s="772"/>
      <c r="QKK23" s="772"/>
      <c r="QKL23" s="772"/>
      <c r="QKM23" s="772"/>
      <c r="QKN23" s="772"/>
      <c r="QKO23" s="772"/>
      <c r="QKP23" s="772"/>
      <c r="QKQ23" s="772"/>
      <c r="QKR23" s="772"/>
      <c r="QKS23" s="772"/>
      <c r="QKT23" s="772"/>
      <c r="QKU23" s="772"/>
      <c r="QKV23" s="772"/>
      <c r="QKW23" s="772"/>
      <c r="QKX23" s="772"/>
      <c r="QKY23" s="772"/>
      <c r="QKZ23" s="772"/>
      <c r="QLA23" s="772"/>
      <c r="QLB23" s="772"/>
      <c r="QLC23" s="772"/>
      <c r="QLD23" s="772"/>
      <c r="QLE23" s="772"/>
      <c r="QLF23" s="772"/>
      <c r="QLG23" s="772"/>
      <c r="QLH23" s="772"/>
      <c r="QLI23" s="772"/>
      <c r="QLJ23" s="772"/>
      <c r="QLK23" s="772"/>
      <c r="QLL23" s="772"/>
      <c r="QLM23" s="772"/>
      <c r="QLN23" s="772"/>
      <c r="QLO23" s="772"/>
      <c r="QLP23" s="772"/>
      <c r="QLQ23" s="772"/>
      <c r="QLR23" s="772"/>
      <c r="QLS23" s="772"/>
      <c r="QLT23" s="772"/>
      <c r="QLU23" s="772"/>
      <c r="QLV23" s="772"/>
      <c r="QLW23" s="772"/>
      <c r="QLX23" s="772"/>
      <c r="QLY23" s="772"/>
      <c r="QLZ23" s="772"/>
      <c r="QMA23" s="772"/>
      <c r="QMB23" s="772"/>
      <c r="QMC23" s="772"/>
      <c r="QMD23" s="772"/>
      <c r="QME23" s="772"/>
      <c r="QMF23" s="772"/>
      <c r="QMG23" s="772"/>
      <c r="QMH23" s="772"/>
      <c r="QMI23" s="772"/>
      <c r="QMJ23" s="772"/>
      <c r="QMK23" s="772"/>
      <c r="QML23" s="772"/>
      <c r="QMM23" s="772"/>
      <c r="QMN23" s="772"/>
      <c r="QMO23" s="772"/>
      <c r="QMP23" s="772"/>
      <c r="QMQ23" s="772"/>
      <c r="QMR23" s="772"/>
      <c r="QMS23" s="772"/>
      <c r="QMT23" s="772"/>
      <c r="QMU23" s="772"/>
      <c r="QMV23" s="772"/>
      <c r="QMW23" s="772"/>
      <c r="QMX23" s="772"/>
      <c r="QMY23" s="772"/>
      <c r="QMZ23" s="772"/>
      <c r="QNA23" s="772"/>
      <c r="QNB23" s="772"/>
      <c r="QNC23" s="772"/>
      <c r="QND23" s="772"/>
      <c r="QNE23" s="772"/>
      <c r="QNF23" s="772"/>
      <c r="QNG23" s="772"/>
      <c r="QNH23" s="772"/>
      <c r="QNI23" s="772"/>
      <c r="QNJ23" s="772"/>
      <c r="QNK23" s="772"/>
      <c r="QNL23" s="772"/>
      <c r="QNM23" s="772"/>
      <c r="QNN23" s="772"/>
      <c r="QNO23" s="772"/>
      <c r="QNP23" s="772"/>
      <c r="QNQ23" s="772"/>
      <c r="QNR23" s="772"/>
      <c r="QNS23" s="772"/>
      <c r="QNT23" s="772"/>
      <c r="QNU23" s="772"/>
      <c r="QNV23" s="772"/>
      <c r="QNW23" s="772"/>
      <c r="QNX23" s="772"/>
      <c r="QNY23" s="772"/>
      <c r="QNZ23" s="772"/>
      <c r="QOA23" s="772"/>
      <c r="QOB23" s="772"/>
      <c r="QOC23" s="772"/>
      <c r="QOD23" s="772"/>
      <c r="QOE23" s="772"/>
      <c r="QOF23" s="772"/>
      <c r="QOG23" s="772"/>
      <c r="QOH23" s="772"/>
      <c r="QOI23" s="772"/>
      <c r="QOJ23" s="772"/>
      <c r="QOK23" s="772"/>
      <c r="QOL23" s="772"/>
      <c r="QOM23" s="772"/>
      <c r="QON23" s="772"/>
      <c r="QOO23" s="772"/>
      <c r="QOP23" s="772"/>
      <c r="QOQ23" s="772"/>
      <c r="QOR23" s="772"/>
      <c r="QOS23" s="772"/>
      <c r="QOT23" s="772"/>
      <c r="QOU23" s="772"/>
      <c r="QOV23" s="772"/>
      <c r="QOW23" s="772"/>
      <c r="QOX23" s="772"/>
      <c r="QOY23" s="772"/>
      <c r="QOZ23" s="772"/>
      <c r="QPA23" s="772"/>
      <c r="QPB23" s="772"/>
      <c r="QPC23" s="772"/>
      <c r="QPD23" s="772"/>
      <c r="QPE23" s="772"/>
      <c r="QPF23" s="772"/>
      <c r="QPG23" s="772"/>
      <c r="QPH23" s="772"/>
      <c r="QPI23" s="772"/>
      <c r="QPJ23" s="772"/>
      <c r="QPK23" s="772"/>
      <c r="QPL23" s="772"/>
      <c r="QPM23" s="772"/>
      <c r="QPN23" s="772"/>
      <c r="QPO23" s="772"/>
      <c r="QPP23" s="772"/>
      <c r="QPQ23" s="772"/>
      <c r="QPR23" s="772"/>
      <c r="QPS23" s="772"/>
      <c r="QPT23" s="772"/>
      <c r="QPU23" s="772"/>
      <c r="QPV23" s="772"/>
      <c r="QPW23" s="772"/>
      <c r="QPX23" s="772"/>
      <c r="QPY23" s="772"/>
      <c r="QPZ23" s="772"/>
      <c r="QQA23" s="772"/>
      <c r="QQB23" s="772"/>
      <c r="QQC23" s="772"/>
      <c r="QQD23" s="772"/>
      <c r="QQE23" s="772"/>
      <c r="QQF23" s="772"/>
      <c r="QQG23" s="772"/>
      <c r="QQH23" s="772"/>
      <c r="QQI23" s="772"/>
      <c r="QQJ23" s="772"/>
      <c r="QQK23" s="772"/>
      <c r="QQL23" s="772"/>
      <c r="QQM23" s="772"/>
      <c r="QQN23" s="772"/>
      <c r="QQO23" s="772"/>
      <c r="QQP23" s="772"/>
      <c r="QQQ23" s="772"/>
      <c r="QQR23" s="772"/>
      <c r="QQS23" s="772"/>
      <c r="QQT23" s="772"/>
      <c r="QQU23" s="772"/>
      <c r="QQV23" s="772"/>
      <c r="QQW23" s="772"/>
      <c r="QQX23" s="772"/>
      <c r="QQY23" s="772"/>
      <c r="QQZ23" s="772"/>
      <c r="QRA23" s="772"/>
      <c r="QRB23" s="772"/>
      <c r="QRC23" s="772"/>
      <c r="QRD23" s="772"/>
      <c r="QRE23" s="772"/>
      <c r="QRF23" s="772"/>
      <c r="QRG23" s="772"/>
      <c r="QRH23" s="772"/>
      <c r="QRI23" s="772"/>
      <c r="QRJ23" s="772"/>
      <c r="QRK23" s="772"/>
      <c r="QRL23" s="772"/>
      <c r="QRM23" s="772"/>
      <c r="QRN23" s="772"/>
      <c r="QRO23" s="772"/>
      <c r="QRP23" s="772"/>
      <c r="QRQ23" s="772"/>
      <c r="QRR23" s="772"/>
      <c r="QRS23" s="772"/>
      <c r="QRT23" s="772"/>
      <c r="QRU23" s="772"/>
      <c r="QRV23" s="772"/>
      <c r="QRW23" s="772"/>
      <c r="QRX23" s="772"/>
      <c r="QRY23" s="772"/>
      <c r="QRZ23" s="772"/>
      <c r="QSA23" s="772"/>
      <c r="QSB23" s="772"/>
      <c r="QSC23" s="772"/>
      <c r="QSD23" s="772"/>
      <c r="QSE23" s="772"/>
      <c r="QSF23" s="772"/>
      <c r="QSG23" s="772"/>
      <c r="QSH23" s="772"/>
      <c r="QSI23" s="772"/>
      <c r="QSJ23" s="772"/>
      <c r="QSK23" s="772"/>
      <c r="QSL23" s="772"/>
      <c r="QSM23" s="772"/>
      <c r="QSN23" s="772"/>
      <c r="QSO23" s="772"/>
      <c r="QSP23" s="772"/>
      <c r="QSQ23" s="772"/>
      <c r="QSR23" s="772"/>
      <c r="QSS23" s="772"/>
      <c r="QST23" s="772"/>
      <c r="QSU23" s="772"/>
      <c r="QSV23" s="772"/>
      <c r="QSW23" s="772"/>
      <c r="QSX23" s="772"/>
      <c r="QSY23" s="772"/>
      <c r="QSZ23" s="772"/>
      <c r="QTA23" s="772"/>
      <c r="QTB23" s="772"/>
      <c r="QTC23" s="772"/>
      <c r="QTD23" s="772"/>
      <c r="QTE23" s="772"/>
      <c r="QTF23" s="772"/>
      <c r="QTG23" s="772"/>
      <c r="QTH23" s="772"/>
      <c r="QTI23" s="772"/>
      <c r="QTJ23" s="772"/>
      <c r="QTK23" s="772"/>
      <c r="QTL23" s="772"/>
      <c r="QTM23" s="772"/>
      <c r="QTN23" s="772"/>
      <c r="QTO23" s="772"/>
      <c r="QTP23" s="772"/>
      <c r="QTQ23" s="772"/>
      <c r="QTR23" s="772"/>
      <c r="QTS23" s="772"/>
      <c r="QTT23" s="772"/>
      <c r="QTU23" s="772"/>
      <c r="QTV23" s="772"/>
      <c r="QTW23" s="772"/>
      <c r="QTX23" s="772"/>
      <c r="QTY23" s="772"/>
      <c r="QTZ23" s="772"/>
      <c r="QUA23" s="772"/>
      <c r="QUB23" s="772"/>
      <c r="QUC23" s="772"/>
      <c r="QUD23" s="772"/>
      <c r="QUE23" s="772"/>
      <c r="QUF23" s="772"/>
      <c r="QUG23" s="772"/>
      <c r="QUH23" s="772"/>
      <c r="QUI23" s="772"/>
      <c r="QUJ23" s="772"/>
      <c r="QUK23" s="772"/>
      <c r="QUL23" s="772"/>
      <c r="QUM23" s="772"/>
      <c r="QUN23" s="772"/>
      <c r="QUO23" s="772"/>
      <c r="QUP23" s="772"/>
      <c r="QUQ23" s="772"/>
      <c r="QUR23" s="772"/>
      <c r="QUS23" s="772"/>
      <c r="QUT23" s="772"/>
      <c r="QUU23" s="772"/>
      <c r="QUV23" s="772"/>
      <c r="QUW23" s="772"/>
      <c r="QUX23" s="772"/>
      <c r="QUY23" s="772"/>
      <c r="QUZ23" s="772"/>
      <c r="QVA23" s="772"/>
      <c r="QVB23" s="772"/>
      <c r="QVC23" s="772"/>
      <c r="QVD23" s="772"/>
      <c r="QVE23" s="772"/>
      <c r="QVF23" s="772"/>
      <c r="QVG23" s="772"/>
      <c r="QVH23" s="772"/>
      <c r="QVI23" s="772"/>
      <c r="QVJ23" s="772"/>
      <c r="QVK23" s="772"/>
      <c r="QVL23" s="772"/>
      <c r="QVM23" s="772"/>
      <c r="QVN23" s="772"/>
      <c r="QVO23" s="772"/>
      <c r="QVP23" s="772"/>
      <c r="QVQ23" s="772"/>
      <c r="QVR23" s="772"/>
      <c r="QVS23" s="772"/>
      <c r="QVT23" s="772"/>
      <c r="QVU23" s="772"/>
      <c r="QVV23" s="772"/>
      <c r="QVW23" s="772"/>
      <c r="QVX23" s="772"/>
      <c r="QVY23" s="772"/>
      <c r="QVZ23" s="772"/>
      <c r="QWA23" s="772"/>
      <c r="QWB23" s="772"/>
      <c r="QWC23" s="772"/>
      <c r="QWD23" s="772"/>
      <c r="QWE23" s="772"/>
      <c r="QWF23" s="772"/>
      <c r="QWG23" s="772"/>
      <c r="QWH23" s="772"/>
      <c r="QWI23" s="772"/>
      <c r="QWJ23" s="772"/>
      <c r="QWK23" s="772"/>
      <c r="QWL23" s="772"/>
      <c r="QWM23" s="772"/>
      <c r="QWN23" s="772"/>
      <c r="QWO23" s="772"/>
      <c r="QWP23" s="772"/>
      <c r="QWQ23" s="772"/>
      <c r="QWR23" s="772"/>
      <c r="QWS23" s="772"/>
      <c r="QWT23" s="772"/>
      <c r="QWU23" s="772"/>
      <c r="QWV23" s="772"/>
      <c r="QWW23" s="772"/>
      <c r="QWX23" s="772"/>
      <c r="QWY23" s="772"/>
      <c r="QWZ23" s="772"/>
      <c r="QXA23" s="772"/>
      <c r="QXB23" s="772"/>
      <c r="QXC23" s="772"/>
      <c r="QXD23" s="772"/>
      <c r="QXE23" s="772"/>
      <c r="QXF23" s="772"/>
      <c r="QXG23" s="772"/>
      <c r="QXH23" s="772"/>
      <c r="QXI23" s="772"/>
      <c r="QXJ23" s="772"/>
      <c r="QXK23" s="772"/>
      <c r="QXL23" s="772"/>
      <c r="QXM23" s="772"/>
      <c r="QXN23" s="772"/>
      <c r="QXO23" s="772"/>
      <c r="QXP23" s="772"/>
      <c r="QXQ23" s="772"/>
      <c r="QXR23" s="772"/>
      <c r="QXS23" s="772"/>
      <c r="QXT23" s="772"/>
      <c r="QXU23" s="772"/>
      <c r="QXV23" s="772"/>
      <c r="QXW23" s="772"/>
      <c r="QXX23" s="772"/>
      <c r="QXY23" s="772"/>
      <c r="QXZ23" s="772"/>
      <c r="QYA23" s="772"/>
      <c r="QYB23" s="772"/>
      <c r="QYC23" s="772"/>
      <c r="QYD23" s="772"/>
      <c r="QYE23" s="772"/>
      <c r="QYF23" s="772"/>
      <c r="QYG23" s="772"/>
      <c r="QYH23" s="772"/>
      <c r="QYI23" s="772"/>
      <c r="QYJ23" s="772"/>
      <c r="QYK23" s="772"/>
      <c r="QYL23" s="772"/>
      <c r="QYM23" s="772"/>
      <c r="QYN23" s="772"/>
      <c r="QYO23" s="772"/>
      <c r="QYP23" s="772"/>
      <c r="QYQ23" s="772"/>
      <c r="QYR23" s="772"/>
      <c r="QYS23" s="772"/>
      <c r="QYT23" s="772"/>
      <c r="QYU23" s="772"/>
      <c r="QYV23" s="772"/>
      <c r="QYW23" s="772"/>
      <c r="QYX23" s="772"/>
      <c r="QYY23" s="772"/>
      <c r="QYZ23" s="772"/>
      <c r="QZA23" s="772"/>
      <c r="QZB23" s="772"/>
      <c r="QZC23" s="772"/>
      <c r="QZD23" s="772"/>
      <c r="QZE23" s="772"/>
      <c r="QZF23" s="772"/>
      <c r="QZG23" s="772"/>
      <c r="QZH23" s="772"/>
      <c r="QZI23" s="772"/>
      <c r="QZJ23" s="772"/>
      <c r="QZK23" s="772"/>
      <c r="QZL23" s="772"/>
      <c r="QZM23" s="772"/>
      <c r="QZN23" s="772"/>
      <c r="QZO23" s="772"/>
      <c r="QZP23" s="772"/>
      <c r="QZQ23" s="772"/>
      <c r="QZR23" s="772"/>
      <c r="QZS23" s="772"/>
      <c r="QZT23" s="772"/>
      <c r="QZU23" s="772"/>
      <c r="QZV23" s="772"/>
      <c r="QZW23" s="772"/>
      <c r="QZX23" s="772"/>
      <c r="QZY23" s="772"/>
      <c r="QZZ23" s="772"/>
      <c r="RAA23" s="772"/>
      <c r="RAB23" s="772"/>
      <c r="RAC23" s="772"/>
      <c r="RAD23" s="772"/>
      <c r="RAE23" s="772"/>
      <c r="RAF23" s="772"/>
      <c r="RAG23" s="772"/>
      <c r="RAH23" s="772"/>
      <c r="RAI23" s="772"/>
      <c r="RAJ23" s="772"/>
      <c r="RAK23" s="772"/>
      <c r="RAL23" s="772"/>
      <c r="RAM23" s="772"/>
      <c r="RAN23" s="772"/>
      <c r="RAO23" s="772"/>
      <c r="RAP23" s="772"/>
      <c r="RAQ23" s="772"/>
      <c r="RAR23" s="772"/>
      <c r="RAS23" s="772"/>
      <c r="RAT23" s="772"/>
      <c r="RAU23" s="772"/>
      <c r="RAV23" s="772"/>
      <c r="RAW23" s="772"/>
      <c r="RAX23" s="772"/>
      <c r="RAY23" s="772"/>
      <c r="RAZ23" s="772"/>
      <c r="RBA23" s="772"/>
      <c r="RBB23" s="772"/>
      <c r="RBC23" s="772"/>
      <c r="RBD23" s="772"/>
      <c r="RBE23" s="772"/>
      <c r="RBF23" s="772"/>
      <c r="RBG23" s="772"/>
      <c r="RBH23" s="772"/>
      <c r="RBI23" s="772"/>
      <c r="RBJ23" s="772"/>
      <c r="RBK23" s="772"/>
      <c r="RBL23" s="772"/>
      <c r="RBM23" s="772"/>
      <c r="RBN23" s="772"/>
      <c r="RBO23" s="772"/>
      <c r="RBP23" s="772"/>
      <c r="RBQ23" s="772"/>
      <c r="RBR23" s="772"/>
      <c r="RBS23" s="772"/>
      <c r="RBT23" s="772"/>
      <c r="RBU23" s="772"/>
      <c r="RBV23" s="772"/>
      <c r="RBW23" s="772"/>
      <c r="RBX23" s="772"/>
      <c r="RBY23" s="772"/>
      <c r="RBZ23" s="772"/>
      <c r="RCA23" s="772"/>
      <c r="RCB23" s="772"/>
      <c r="RCC23" s="772"/>
      <c r="RCD23" s="772"/>
      <c r="RCE23" s="772"/>
      <c r="RCF23" s="772"/>
      <c r="RCG23" s="772"/>
      <c r="RCH23" s="772"/>
      <c r="RCI23" s="772"/>
      <c r="RCJ23" s="772"/>
      <c r="RCK23" s="772"/>
      <c r="RCL23" s="772"/>
      <c r="RCM23" s="772"/>
      <c r="RCN23" s="772"/>
      <c r="RCO23" s="772"/>
      <c r="RCP23" s="772"/>
      <c r="RCQ23" s="772"/>
      <c r="RCR23" s="772"/>
      <c r="RCS23" s="772"/>
      <c r="RCT23" s="772"/>
      <c r="RCU23" s="772"/>
      <c r="RCV23" s="772"/>
      <c r="RCW23" s="772"/>
      <c r="RCX23" s="772"/>
      <c r="RCY23" s="772"/>
      <c r="RCZ23" s="772"/>
      <c r="RDA23" s="772"/>
      <c r="RDB23" s="772"/>
      <c r="RDC23" s="772"/>
      <c r="RDD23" s="772"/>
      <c r="RDE23" s="772"/>
      <c r="RDF23" s="772"/>
      <c r="RDG23" s="772"/>
      <c r="RDH23" s="772"/>
      <c r="RDI23" s="772"/>
      <c r="RDJ23" s="772"/>
      <c r="RDK23" s="772"/>
      <c r="RDL23" s="772"/>
      <c r="RDM23" s="772"/>
      <c r="RDN23" s="772"/>
      <c r="RDO23" s="772"/>
      <c r="RDP23" s="772"/>
      <c r="RDQ23" s="772"/>
      <c r="RDR23" s="772"/>
      <c r="RDS23" s="772"/>
      <c r="RDT23" s="772"/>
      <c r="RDU23" s="772"/>
      <c r="RDV23" s="772"/>
      <c r="RDW23" s="772"/>
      <c r="RDX23" s="772"/>
      <c r="RDY23" s="772"/>
      <c r="RDZ23" s="772"/>
      <c r="REA23" s="772"/>
      <c r="REB23" s="772"/>
      <c r="REC23" s="772"/>
      <c r="RED23" s="772"/>
      <c r="REE23" s="772"/>
      <c r="REF23" s="772"/>
      <c r="REG23" s="772"/>
      <c r="REH23" s="772"/>
      <c r="REI23" s="772"/>
      <c r="REJ23" s="772"/>
      <c r="REK23" s="772"/>
      <c r="REL23" s="772"/>
      <c r="REM23" s="772"/>
      <c r="REN23" s="772"/>
      <c r="REO23" s="772"/>
      <c r="REP23" s="772"/>
      <c r="REQ23" s="772"/>
      <c r="RER23" s="772"/>
      <c r="RES23" s="772"/>
      <c r="RET23" s="772"/>
      <c r="REU23" s="772"/>
      <c r="REV23" s="772"/>
      <c r="REW23" s="772"/>
      <c r="REX23" s="772"/>
      <c r="REY23" s="772"/>
      <c r="REZ23" s="772"/>
      <c r="RFA23" s="772"/>
      <c r="RFB23" s="772"/>
      <c r="RFC23" s="772"/>
      <c r="RFD23" s="772"/>
      <c r="RFE23" s="772"/>
      <c r="RFF23" s="772"/>
      <c r="RFG23" s="772"/>
      <c r="RFH23" s="772"/>
      <c r="RFI23" s="772"/>
      <c r="RFJ23" s="772"/>
      <c r="RFK23" s="772"/>
      <c r="RFL23" s="772"/>
      <c r="RFM23" s="772"/>
      <c r="RFN23" s="772"/>
      <c r="RFO23" s="772"/>
      <c r="RFP23" s="772"/>
      <c r="RFQ23" s="772"/>
      <c r="RFR23" s="772"/>
      <c r="RFS23" s="772"/>
      <c r="RFT23" s="772"/>
      <c r="RFU23" s="772"/>
      <c r="RFV23" s="772"/>
      <c r="RFW23" s="772"/>
      <c r="RFX23" s="772"/>
      <c r="RFY23" s="772"/>
      <c r="RFZ23" s="772"/>
      <c r="RGA23" s="772"/>
      <c r="RGB23" s="772"/>
      <c r="RGC23" s="772"/>
      <c r="RGD23" s="772"/>
      <c r="RGE23" s="772"/>
      <c r="RGF23" s="772"/>
      <c r="RGG23" s="772"/>
      <c r="RGH23" s="772"/>
      <c r="RGI23" s="772"/>
      <c r="RGJ23" s="772"/>
      <c r="RGK23" s="772"/>
      <c r="RGL23" s="772"/>
      <c r="RGM23" s="772"/>
      <c r="RGN23" s="772"/>
      <c r="RGO23" s="772"/>
      <c r="RGP23" s="772"/>
      <c r="RGQ23" s="772"/>
      <c r="RGR23" s="772"/>
      <c r="RGS23" s="772"/>
      <c r="RGT23" s="772"/>
      <c r="RGU23" s="772"/>
      <c r="RGV23" s="772"/>
      <c r="RGW23" s="772"/>
      <c r="RGX23" s="772"/>
      <c r="RGY23" s="772"/>
      <c r="RGZ23" s="772"/>
      <c r="RHA23" s="772"/>
      <c r="RHB23" s="772"/>
      <c r="RHC23" s="772"/>
      <c r="RHD23" s="772"/>
      <c r="RHE23" s="772"/>
      <c r="RHF23" s="772"/>
      <c r="RHG23" s="772"/>
      <c r="RHH23" s="772"/>
      <c r="RHI23" s="772"/>
      <c r="RHJ23" s="772"/>
      <c r="RHK23" s="772"/>
      <c r="RHL23" s="772"/>
      <c r="RHM23" s="772"/>
      <c r="RHN23" s="772"/>
      <c r="RHO23" s="772"/>
      <c r="RHP23" s="772"/>
      <c r="RHQ23" s="772"/>
      <c r="RHR23" s="772"/>
      <c r="RHS23" s="772"/>
      <c r="RHT23" s="772"/>
      <c r="RHU23" s="772"/>
      <c r="RHV23" s="772"/>
      <c r="RHW23" s="772"/>
      <c r="RHX23" s="772"/>
      <c r="RHY23" s="772"/>
      <c r="RHZ23" s="772"/>
      <c r="RIA23" s="772"/>
      <c r="RIB23" s="772"/>
      <c r="RIC23" s="772"/>
      <c r="RID23" s="772"/>
      <c r="RIE23" s="772"/>
      <c r="RIF23" s="772"/>
      <c r="RIG23" s="772"/>
      <c r="RIH23" s="772"/>
      <c r="RII23" s="772"/>
      <c r="RIJ23" s="772"/>
      <c r="RIK23" s="772"/>
      <c r="RIL23" s="772"/>
      <c r="RIM23" s="772"/>
      <c r="RIN23" s="772"/>
      <c r="RIO23" s="772"/>
      <c r="RIP23" s="772"/>
      <c r="RIQ23" s="772"/>
      <c r="RIR23" s="772"/>
      <c r="RIS23" s="772"/>
      <c r="RIT23" s="772"/>
      <c r="RIU23" s="772"/>
      <c r="RIV23" s="772"/>
      <c r="RIW23" s="772"/>
      <c r="RIX23" s="772"/>
      <c r="RIY23" s="772"/>
      <c r="RIZ23" s="772"/>
      <c r="RJA23" s="772"/>
      <c r="RJB23" s="772"/>
      <c r="RJC23" s="772"/>
      <c r="RJD23" s="772"/>
      <c r="RJE23" s="772"/>
      <c r="RJF23" s="772"/>
      <c r="RJG23" s="772"/>
      <c r="RJH23" s="772"/>
      <c r="RJI23" s="772"/>
      <c r="RJJ23" s="772"/>
      <c r="RJK23" s="772"/>
      <c r="RJL23" s="772"/>
      <c r="RJM23" s="772"/>
      <c r="RJN23" s="772"/>
      <c r="RJO23" s="772"/>
      <c r="RJP23" s="772"/>
      <c r="RJQ23" s="772"/>
      <c r="RJR23" s="772"/>
      <c r="RJS23" s="772"/>
      <c r="RJT23" s="772"/>
      <c r="RJU23" s="772"/>
      <c r="RJV23" s="772"/>
      <c r="RJW23" s="772"/>
      <c r="RJX23" s="772"/>
      <c r="RJY23" s="772"/>
      <c r="RJZ23" s="772"/>
      <c r="RKA23" s="772"/>
      <c r="RKB23" s="772"/>
      <c r="RKC23" s="772"/>
      <c r="RKD23" s="772"/>
      <c r="RKE23" s="772"/>
      <c r="RKF23" s="772"/>
      <c r="RKG23" s="772"/>
      <c r="RKH23" s="772"/>
      <c r="RKI23" s="772"/>
      <c r="RKJ23" s="772"/>
      <c r="RKK23" s="772"/>
      <c r="RKL23" s="772"/>
      <c r="RKM23" s="772"/>
      <c r="RKN23" s="772"/>
      <c r="RKO23" s="772"/>
      <c r="RKP23" s="772"/>
      <c r="RKQ23" s="772"/>
      <c r="RKR23" s="772"/>
      <c r="RKS23" s="772"/>
      <c r="RKT23" s="772"/>
      <c r="RKU23" s="772"/>
      <c r="RKV23" s="772"/>
      <c r="RKW23" s="772"/>
      <c r="RKX23" s="772"/>
      <c r="RKY23" s="772"/>
      <c r="RKZ23" s="772"/>
      <c r="RLA23" s="772"/>
      <c r="RLB23" s="772"/>
      <c r="RLC23" s="772"/>
      <c r="RLD23" s="772"/>
      <c r="RLE23" s="772"/>
      <c r="RLF23" s="772"/>
      <c r="RLG23" s="772"/>
      <c r="RLH23" s="772"/>
      <c r="RLI23" s="772"/>
      <c r="RLJ23" s="772"/>
      <c r="RLK23" s="772"/>
      <c r="RLL23" s="772"/>
      <c r="RLM23" s="772"/>
      <c r="RLN23" s="772"/>
      <c r="RLO23" s="772"/>
      <c r="RLP23" s="772"/>
      <c r="RLQ23" s="772"/>
      <c r="RLR23" s="772"/>
      <c r="RLS23" s="772"/>
      <c r="RLT23" s="772"/>
      <c r="RLU23" s="772"/>
      <c r="RLV23" s="772"/>
      <c r="RLW23" s="772"/>
      <c r="RLX23" s="772"/>
      <c r="RLY23" s="772"/>
      <c r="RLZ23" s="772"/>
      <c r="RMA23" s="772"/>
      <c r="RMB23" s="772"/>
      <c r="RMC23" s="772"/>
      <c r="RMD23" s="772"/>
      <c r="RME23" s="772"/>
      <c r="RMF23" s="772"/>
      <c r="RMG23" s="772"/>
      <c r="RMH23" s="772"/>
      <c r="RMI23" s="772"/>
      <c r="RMJ23" s="772"/>
      <c r="RMK23" s="772"/>
      <c r="RML23" s="772"/>
      <c r="RMM23" s="772"/>
      <c r="RMN23" s="772"/>
      <c r="RMO23" s="772"/>
      <c r="RMP23" s="772"/>
      <c r="RMQ23" s="772"/>
      <c r="RMR23" s="772"/>
      <c r="RMS23" s="772"/>
      <c r="RMT23" s="772"/>
      <c r="RMU23" s="772"/>
      <c r="RMV23" s="772"/>
      <c r="RMW23" s="772"/>
      <c r="RMX23" s="772"/>
      <c r="RMY23" s="772"/>
      <c r="RMZ23" s="772"/>
      <c r="RNA23" s="772"/>
      <c r="RNB23" s="772"/>
      <c r="RNC23" s="772"/>
      <c r="RND23" s="772"/>
      <c r="RNE23" s="772"/>
      <c r="RNF23" s="772"/>
      <c r="RNG23" s="772"/>
      <c r="RNH23" s="772"/>
      <c r="RNI23" s="772"/>
      <c r="RNJ23" s="772"/>
      <c r="RNK23" s="772"/>
      <c r="RNL23" s="772"/>
      <c r="RNM23" s="772"/>
      <c r="RNN23" s="772"/>
      <c r="RNO23" s="772"/>
      <c r="RNP23" s="772"/>
      <c r="RNQ23" s="772"/>
      <c r="RNR23" s="772"/>
      <c r="RNS23" s="772"/>
      <c r="RNT23" s="772"/>
      <c r="RNU23" s="772"/>
      <c r="RNV23" s="772"/>
      <c r="RNW23" s="772"/>
      <c r="RNX23" s="772"/>
      <c r="RNY23" s="772"/>
      <c r="RNZ23" s="772"/>
      <c r="ROA23" s="772"/>
      <c r="ROB23" s="772"/>
      <c r="ROC23" s="772"/>
      <c r="ROD23" s="772"/>
      <c r="ROE23" s="772"/>
      <c r="ROF23" s="772"/>
      <c r="ROG23" s="772"/>
      <c r="ROH23" s="772"/>
      <c r="ROI23" s="772"/>
      <c r="ROJ23" s="772"/>
      <c r="ROK23" s="772"/>
      <c r="ROL23" s="772"/>
      <c r="ROM23" s="772"/>
      <c r="RON23" s="772"/>
      <c r="ROO23" s="772"/>
      <c r="ROP23" s="772"/>
      <c r="ROQ23" s="772"/>
      <c r="ROR23" s="772"/>
      <c r="ROS23" s="772"/>
      <c r="ROT23" s="772"/>
      <c r="ROU23" s="772"/>
      <c r="ROV23" s="772"/>
      <c r="ROW23" s="772"/>
      <c r="ROX23" s="772"/>
      <c r="ROY23" s="772"/>
      <c r="ROZ23" s="772"/>
      <c r="RPA23" s="772"/>
      <c r="RPB23" s="772"/>
      <c r="RPC23" s="772"/>
      <c r="RPD23" s="772"/>
      <c r="RPE23" s="772"/>
      <c r="RPF23" s="772"/>
      <c r="RPG23" s="772"/>
      <c r="RPH23" s="772"/>
      <c r="RPI23" s="772"/>
      <c r="RPJ23" s="772"/>
      <c r="RPK23" s="772"/>
      <c r="RPL23" s="772"/>
      <c r="RPM23" s="772"/>
      <c r="RPN23" s="772"/>
      <c r="RPO23" s="772"/>
      <c r="RPP23" s="772"/>
      <c r="RPQ23" s="772"/>
      <c r="RPR23" s="772"/>
      <c r="RPS23" s="772"/>
      <c r="RPT23" s="772"/>
      <c r="RPU23" s="772"/>
      <c r="RPV23" s="772"/>
      <c r="RPW23" s="772"/>
      <c r="RPX23" s="772"/>
      <c r="RPY23" s="772"/>
      <c r="RPZ23" s="772"/>
      <c r="RQA23" s="772"/>
      <c r="RQB23" s="772"/>
      <c r="RQC23" s="772"/>
      <c r="RQD23" s="772"/>
      <c r="RQE23" s="772"/>
      <c r="RQF23" s="772"/>
      <c r="RQG23" s="772"/>
      <c r="RQH23" s="772"/>
      <c r="RQI23" s="772"/>
      <c r="RQJ23" s="772"/>
      <c r="RQK23" s="772"/>
      <c r="RQL23" s="772"/>
      <c r="RQM23" s="772"/>
      <c r="RQN23" s="772"/>
      <c r="RQO23" s="772"/>
      <c r="RQP23" s="772"/>
      <c r="RQQ23" s="772"/>
      <c r="RQR23" s="772"/>
      <c r="RQS23" s="772"/>
      <c r="RQT23" s="772"/>
      <c r="RQU23" s="772"/>
      <c r="RQV23" s="772"/>
      <c r="RQW23" s="772"/>
      <c r="RQX23" s="772"/>
      <c r="RQY23" s="772"/>
      <c r="RQZ23" s="772"/>
      <c r="RRA23" s="772"/>
      <c r="RRB23" s="772"/>
      <c r="RRC23" s="772"/>
      <c r="RRD23" s="772"/>
      <c r="RRE23" s="772"/>
      <c r="RRF23" s="772"/>
      <c r="RRG23" s="772"/>
      <c r="RRH23" s="772"/>
      <c r="RRI23" s="772"/>
      <c r="RRJ23" s="772"/>
      <c r="RRK23" s="772"/>
      <c r="RRL23" s="772"/>
      <c r="RRM23" s="772"/>
      <c r="RRN23" s="772"/>
      <c r="RRO23" s="772"/>
      <c r="RRP23" s="772"/>
      <c r="RRQ23" s="772"/>
      <c r="RRR23" s="772"/>
      <c r="RRS23" s="772"/>
      <c r="RRT23" s="772"/>
      <c r="RRU23" s="772"/>
      <c r="RRV23" s="772"/>
      <c r="RRW23" s="772"/>
      <c r="RRX23" s="772"/>
      <c r="RRY23" s="772"/>
      <c r="RRZ23" s="772"/>
      <c r="RSA23" s="772"/>
      <c r="RSB23" s="772"/>
      <c r="RSC23" s="772"/>
      <c r="RSD23" s="772"/>
      <c r="RSE23" s="772"/>
      <c r="RSF23" s="772"/>
      <c r="RSG23" s="772"/>
      <c r="RSH23" s="772"/>
      <c r="RSI23" s="772"/>
      <c r="RSJ23" s="772"/>
      <c r="RSK23" s="772"/>
      <c r="RSL23" s="772"/>
      <c r="RSM23" s="772"/>
      <c r="RSN23" s="772"/>
      <c r="RSO23" s="772"/>
      <c r="RSP23" s="772"/>
      <c r="RSQ23" s="772"/>
      <c r="RSR23" s="772"/>
      <c r="RSS23" s="772"/>
      <c r="RST23" s="772"/>
      <c r="RSU23" s="772"/>
      <c r="RSV23" s="772"/>
      <c r="RSW23" s="772"/>
      <c r="RSX23" s="772"/>
      <c r="RSY23" s="772"/>
      <c r="RSZ23" s="772"/>
      <c r="RTA23" s="772"/>
      <c r="RTB23" s="772"/>
      <c r="RTC23" s="772"/>
      <c r="RTD23" s="772"/>
      <c r="RTE23" s="772"/>
      <c r="RTF23" s="772"/>
      <c r="RTG23" s="772"/>
      <c r="RTH23" s="772"/>
      <c r="RTI23" s="772"/>
      <c r="RTJ23" s="772"/>
      <c r="RTK23" s="772"/>
      <c r="RTL23" s="772"/>
      <c r="RTM23" s="772"/>
      <c r="RTN23" s="772"/>
      <c r="RTO23" s="772"/>
      <c r="RTP23" s="772"/>
      <c r="RTQ23" s="772"/>
      <c r="RTR23" s="772"/>
      <c r="RTS23" s="772"/>
      <c r="RTT23" s="772"/>
      <c r="RTU23" s="772"/>
      <c r="RTV23" s="772"/>
      <c r="RTW23" s="772"/>
      <c r="RTX23" s="772"/>
      <c r="RTY23" s="772"/>
      <c r="RTZ23" s="772"/>
      <c r="RUA23" s="772"/>
      <c r="RUB23" s="772"/>
      <c r="RUC23" s="772"/>
      <c r="RUD23" s="772"/>
      <c r="RUE23" s="772"/>
      <c r="RUF23" s="772"/>
      <c r="RUG23" s="772"/>
      <c r="RUH23" s="772"/>
      <c r="RUI23" s="772"/>
      <c r="RUJ23" s="772"/>
      <c r="RUK23" s="772"/>
      <c r="RUL23" s="772"/>
      <c r="RUM23" s="772"/>
      <c r="RUN23" s="772"/>
      <c r="RUO23" s="772"/>
      <c r="RUP23" s="772"/>
      <c r="RUQ23" s="772"/>
      <c r="RUR23" s="772"/>
      <c r="RUS23" s="772"/>
      <c r="RUT23" s="772"/>
      <c r="RUU23" s="772"/>
      <c r="RUV23" s="772"/>
      <c r="RUW23" s="772"/>
      <c r="RUX23" s="772"/>
      <c r="RUY23" s="772"/>
      <c r="RUZ23" s="772"/>
      <c r="RVA23" s="772"/>
      <c r="RVB23" s="772"/>
      <c r="RVC23" s="772"/>
      <c r="RVD23" s="772"/>
      <c r="RVE23" s="772"/>
      <c r="RVF23" s="772"/>
      <c r="RVG23" s="772"/>
      <c r="RVH23" s="772"/>
      <c r="RVI23" s="772"/>
      <c r="RVJ23" s="772"/>
      <c r="RVK23" s="772"/>
      <c r="RVL23" s="772"/>
      <c r="RVM23" s="772"/>
      <c r="RVN23" s="772"/>
      <c r="RVO23" s="772"/>
      <c r="RVP23" s="772"/>
      <c r="RVQ23" s="772"/>
      <c r="RVR23" s="772"/>
      <c r="RVS23" s="772"/>
      <c r="RVT23" s="772"/>
      <c r="RVU23" s="772"/>
      <c r="RVV23" s="772"/>
      <c r="RVW23" s="772"/>
      <c r="RVX23" s="772"/>
      <c r="RVY23" s="772"/>
      <c r="RVZ23" s="772"/>
      <c r="RWA23" s="772"/>
      <c r="RWB23" s="772"/>
      <c r="RWC23" s="772"/>
      <c r="RWD23" s="772"/>
      <c r="RWE23" s="772"/>
      <c r="RWF23" s="772"/>
      <c r="RWG23" s="772"/>
      <c r="RWH23" s="772"/>
      <c r="RWI23" s="772"/>
      <c r="RWJ23" s="772"/>
      <c r="RWK23" s="772"/>
      <c r="RWL23" s="772"/>
      <c r="RWM23" s="772"/>
      <c r="RWN23" s="772"/>
      <c r="RWO23" s="772"/>
      <c r="RWP23" s="772"/>
      <c r="RWQ23" s="772"/>
      <c r="RWR23" s="772"/>
      <c r="RWS23" s="772"/>
      <c r="RWT23" s="772"/>
      <c r="RWU23" s="772"/>
      <c r="RWV23" s="772"/>
      <c r="RWW23" s="772"/>
      <c r="RWX23" s="772"/>
      <c r="RWY23" s="772"/>
      <c r="RWZ23" s="772"/>
      <c r="RXA23" s="772"/>
      <c r="RXB23" s="772"/>
      <c r="RXC23" s="772"/>
      <c r="RXD23" s="772"/>
      <c r="RXE23" s="772"/>
      <c r="RXF23" s="772"/>
      <c r="RXG23" s="772"/>
      <c r="RXH23" s="772"/>
      <c r="RXI23" s="772"/>
      <c r="RXJ23" s="772"/>
      <c r="RXK23" s="772"/>
      <c r="RXL23" s="772"/>
      <c r="RXM23" s="772"/>
      <c r="RXN23" s="772"/>
      <c r="RXO23" s="772"/>
      <c r="RXP23" s="772"/>
      <c r="RXQ23" s="772"/>
      <c r="RXR23" s="772"/>
      <c r="RXS23" s="772"/>
      <c r="RXT23" s="772"/>
      <c r="RXU23" s="772"/>
      <c r="RXV23" s="772"/>
      <c r="RXW23" s="772"/>
      <c r="RXX23" s="772"/>
      <c r="RXY23" s="772"/>
      <c r="RXZ23" s="772"/>
      <c r="RYA23" s="772"/>
      <c r="RYB23" s="772"/>
      <c r="RYC23" s="772"/>
      <c r="RYD23" s="772"/>
      <c r="RYE23" s="772"/>
      <c r="RYF23" s="772"/>
      <c r="RYG23" s="772"/>
      <c r="RYH23" s="772"/>
      <c r="RYI23" s="772"/>
      <c r="RYJ23" s="772"/>
      <c r="RYK23" s="772"/>
      <c r="RYL23" s="772"/>
      <c r="RYM23" s="772"/>
      <c r="RYN23" s="772"/>
      <c r="RYO23" s="772"/>
      <c r="RYP23" s="772"/>
      <c r="RYQ23" s="772"/>
      <c r="RYR23" s="772"/>
      <c r="RYS23" s="772"/>
      <c r="RYT23" s="772"/>
      <c r="RYU23" s="772"/>
      <c r="RYV23" s="772"/>
      <c r="RYW23" s="772"/>
      <c r="RYX23" s="772"/>
      <c r="RYY23" s="772"/>
      <c r="RYZ23" s="772"/>
      <c r="RZA23" s="772"/>
      <c r="RZB23" s="772"/>
      <c r="RZC23" s="772"/>
      <c r="RZD23" s="772"/>
      <c r="RZE23" s="772"/>
      <c r="RZF23" s="772"/>
      <c r="RZG23" s="772"/>
      <c r="RZH23" s="772"/>
      <c r="RZI23" s="772"/>
      <c r="RZJ23" s="772"/>
      <c r="RZK23" s="772"/>
      <c r="RZL23" s="772"/>
      <c r="RZM23" s="772"/>
      <c r="RZN23" s="772"/>
      <c r="RZO23" s="772"/>
      <c r="RZP23" s="772"/>
      <c r="RZQ23" s="772"/>
      <c r="RZR23" s="772"/>
      <c r="RZS23" s="772"/>
      <c r="RZT23" s="772"/>
      <c r="RZU23" s="772"/>
      <c r="RZV23" s="772"/>
      <c r="RZW23" s="772"/>
      <c r="RZX23" s="772"/>
      <c r="RZY23" s="772"/>
      <c r="RZZ23" s="772"/>
      <c r="SAA23" s="772"/>
      <c r="SAB23" s="772"/>
      <c r="SAC23" s="772"/>
      <c r="SAD23" s="772"/>
      <c r="SAE23" s="772"/>
      <c r="SAF23" s="772"/>
      <c r="SAG23" s="772"/>
      <c r="SAH23" s="772"/>
      <c r="SAI23" s="772"/>
      <c r="SAJ23" s="772"/>
      <c r="SAK23" s="772"/>
      <c r="SAL23" s="772"/>
      <c r="SAM23" s="772"/>
      <c r="SAN23" s="772"/>
      <c r="SAO23" s="772"/>
      <c r="SAP23" s="772"/>
      <c r="SAQ23" s="772"/>
      <c r="SAR23" s="772"/>
      <c r="SAS23" s="772"/>
      <c r="SAT23" s="772"/>
      <c r="SAU23" s="772"/>
      <c r="SAV23" s="772"/>
      <c r="SAW23" s="772"/>
      <c r="SAX23" s="772"/>
      <c r="SAY23" s="772"/>
      <c r="SAZ23" s="772"/>
      <c r="SBA23" s="772"/>
      <c r="SBB23" s="772"/>
      <c r="SBC23" s="772"/>
      <c r="SBD23" s="772"/>
      <c r="SBE23" s="772"/>
      <c r="SBF23" s="772"/>
      <c r="SBG23" s="772"/>
      <c r="SBH23" s="772"/>
      <c r="SBI23" s="772"/>
      <c r="SBJ23" s="772"/>
      <c r="SBK23" s="772"/>
      <c r="SBL23" s="772"/>
      <c r="SBM23" s="772"/>
      <c r="SBN23" s="772"/>
      <c r="SBO23" s="772"/>
      <c r="SBP23" s="772"/>
      <c r="SBQ23" s="772"/>
      <c r="SBR23" s="772"/>
      <c r="SBS23" s="772"/>
      <c r="SBT23" s="772"/>
      <c r="SBU23" s="772"/>
      <c r="SBV23" s="772"/>
      <c r="SBW23" s="772"/>
      <c r="SBX23" s="772"/>
      <c r="SBY23" s="772"/>
      <c r="SBZ23" s="772"/>
      <c r="SCA23" s="772"/>
      <c r="SCB23" s="772"/>
      <c r="SCC23" s="772"/>
      <c r="SCD23" s="772"/>
      <c r="SCE23" s="772"/>
      <c r="SCF23" s="772"/>
      <c r="SCG23" s="772"/>
      <c r="SCH23" s="772"/>
      <c r="SCI23" s="772"/>
      <c r="SCJ23" s="772"/>
      <c r="SCK23" s="772"/>
      <c r="SCL23" s="772"/>
      <c r="SCM23" s="772"/>
      <c r="SCN23" s="772"/>
      <c r="SCO23" s="772"/>
      <c r="SCP23" s="772"/>
      <c r="SCQ23" s="772"/>
      <c r="SCR23" s="772"/>
      <c r="SCS23" s="772"/>
      <c r="SCT23" s="772"/>
      <c r="SCU23" s="772"/>
      <c r="SCV23" s="772"/>
      <c r="SCW23" s="772"/>
      <c r="SCX23" s="772"/>
      <c r="SCY23" s="772"/>
      <c r="SCZ23" s="772"/>
      <c r="SDA23" s="772"/>
      <c r="SDB23" s="772"/>
      <c r="SDC23" s="772"/>
      <c r="SDD23" s="772"/>
      <c r="SDE23" s="772"/>
      <c r="SDF23" s="772"/>
      <c r="SDG23" s="772"/>
      <c r="SDH23" s="772"/>
      <c r="SDI23" s="772"/>
      <c r="SDJ23" s="772"/>
      <c r="SDK23" s="772"/>
      <c r="SDL23" s="772"/>
      <c r="SDM23" s="772"/>
      <c r="SDN23" s="772"/>
      <c r="SDO23" s="772"/>
      <c r="SDP23" s="772"/>
      <c r="SDQ23" s="772"/>
      <c r="SDR23" s="772"/>
      <c r="SDS23" s="772"/>
      <c r="SDT23" s="772"/>
      <c r="SDU23" s="772"/>
      <c r="SDV23" s="772"/>
      <c r="SDW23" s="772"/>
      <c r="SDX23" s="772"/>
      <c r="SDY23" s="772"/>
      <c r="SDZ23" s="772"/>
      <c r="SEA23" s="772"/>
      <c r="SEB23" s="772"/>
      <c r="SEC23" s="772"/>
      <c r="SED23" s="772"/>
      <c r="SEE23" s="772"/>
      <c r="SEF23" s="772"/>
      <c r="SEG23" s="772"/>
      <c r="SEH23" s="772"/>
      <c r="SEI23" s="772"/>
      <c r="SEJ23" s="772"/>
      <c r="SEK23" s="772"/>
      <c r="SEL23" s="772"/>
      <c r="SEM23" s="772"/>
      <c r="SEN23" s="772"/>
      <c r="SEO23" s="772"/>
      <c r="SEP23" s="772"/>
      <c r="SEQ23" s="772"/>
      <c r="SER23" s="772"/>
      <c r="SES23" s="772"/>
      <c r="SET23" s="772"/>
      <c r="SEU23" s="772"/>
      <c r="SEV23" s="772"/>
      <c r="SEW23" s="772"/>
      <c r="SEX23" s="772"/>
      <c r="SEY23" s="772"/>
      <c r="SEZ23" s="772"/>
      <c r="SFA23" s="772"/>
      <c r="SFB23" s="772"/>
      <c r="SFC23" s="772"/>
      <c r="SFD23" s="772"/>
      <c r="SFE23" s="772"/>
      <c r="SFF23" s="772"/>
      <c r="SFG23" s="772"/>
      <c r="SFH23" s="772"/>
      <c r="SFI23" s="772"/>
      <c r="SFJ23" s="772"/>
      <c r="SFK23" s="772"/>
      <c r="SFL23" s="772"/>
      <c r="SFM23" s="772"/>
      <c r="SFN23" s="772"/>
      <c r="SFO23" s="772"/>
      <c r="SFP23" s="772"/>
      <c r="SFQ23" s="772"/>
      <c r="SFR23" s="772"/>
      <c r="SFS23" s="772"/>
      <c r="SFT23" s="772"/>
      <c r="SFU23" s="772"/>
      <c r="SFV23" s="772"/>
      <c r="SFW23" s="772"/>
      <c r="SFX23" s="772"/>
      <c r="SFY23" s="772"/>
      <c r="SFZ23" s="772"/>
      <c r="SGA23" s="772"/>
      <c r="SGB23" s="772"/>
      <c r="SGC23" s="772"/>
      <c r="SGD23" s="772"/>
      <c r="SGE23" s="772"/>
      <c r="SGF23" s="772"/>
      <c r="SGG23" s="772"/>
      <c r="SGH23" s="772"/>
      <c r="SGI23" s="772"/>
      <c r="SGJ23" s="772"/>
      <c r="SGK23" s="772"/>
      <c r="SGL23" s="772"/>
      <c r="SGM23" s="772"/>
      <c r="SGN23" s="772"/>
      <c r="SGO23" s="772"/>
      <c r="SGP23" s="772"/>
      <c r="SGQ23" s="772"/>
      <c r="SGR23" s="772"/>
      <c r="SGS23" s="772"/>
      <c r="SGT23" s="772"/>
      <c r="SGU23" s="772"/>
      <c r="SGV23" s="772"/>
      <c r="SGW23" s="772"/>
      <c r="SGX23" s="772"/>
      <c r="SGY23" s="772"/>
      <c r="SGZ23" s="772"/>
      <c r="SHA23" s="772"/>
      <c r="SHB23" s="772"/>
      <c r="SHC23" s="772"/>
      <c r="SHD23" s="772"/>
      <c r="SHE23" s="772"/>
      <c r="SHF23" s="772"/>
      <c r="SHG23" s="772"/>
      <c r="SHH23" s="772"/>
      <c r="SHI23" s="772"/>
      <c r="SHJ23" s="772"/>
      <c r="SHK23" s="772"/>
      <c r="SHL23" s="772"/>
      <c r="SHM23" s="772"/>
      <c r="SHN23" s="772"/>
      <c r="SHO23" s="772"/>
      <c r="SHP23" s="772"/>
      <c r="SHQ23" s="772"/>
      <c r="SHR23" s="772"/>
      <c r="SHS23" s="772"/>
      <c r="SHT23" s="772"/>
      <c r="SHU23" s="772"/>
      <c r="SHV23" s="772"/>
      <c r="SHW23" s="772"/>
      <c r="SHX23" s="772"/>
      <c r="SHY23" s="772"/>
      <c r="SHZ23" s="772"/>
      <c r="SIA23" s="772"/>
      <c r="SIB23" s="772"/>
      <c r="SIC23" s="772"/>
      <c r="SID23" s="772"/>
      <c r="SIE23" s="772"/>
      <c r="SIF23" s="772"/>
      <c r="SIG23" s="772"/>
      <c r="SIH23" s="772"/>
      <c r="SII23" s="772"/>
      <c r="SIJ23" s="772"/>
      <c r="SIK23" s="772"/>
      <c r="SIL23" s="772"/>
      <c r="SIM23" s="772"/>
      <c r="SIN23" s="772"/>
      <c r="SIO23" s="772"/>
      <c r="SIP23" s="772"/>
      <c r="SIQ23" s="772"/>
      <c r="SIR23" s="772"/>
      <c r="SIS23" s="772"/>
      <c r="SIT23" s="772"/>
      <c r="SIU23" s="772"/>
      <c r="SIV23" s="772"/>
      <c r="SIW23" s="772"/>
      <c r="SIX23" s="772"/>
      <c r="SIY23" s="772"/>
      <c r="SIZ23" s="772"/>
      <c r="SJA23" s="772"/>
      <c r="SJB23" s="772"/>
      <c r="SJC23" s="772"/>
      <c r="SJD23" s="772"/>
      <c r="SJE23" s="772"/>
      <c r="SJF23" s="772"/>
      <c r="SJG23" s="772"/>
      <c r="SJH23" s="772"/>
      <c r="SJI23" s="772"/>
      <c r="SJJ23" s="772"/>
      <c r="SJK23" s="772"/>
      <c r="SJL23" s="772"/>
      <c r="SJM23" s="772"/>
      <c r="SJN23" s="772"/>
      <c r="SJO23" s="772"/>
      <c r="SJP23" s="772"/>
      <c r="SJQ23" s="772"/>
      <c r="SJR23" s="772"/>
      <c r="SJS23" s="772"/>
      <c r="SJT23" s="772"/>
      <c r="SJU23" s="772"/>
      <c r="SJV23" s="772"/>
      <c r="SJW23" s="772"/>
      <c r="SJX23" s="772"/>
      <c r="SJY23" s="772"/>
      <c r="SJZ23" s="772"/>
      <c r="SKA23" s="772"/>
      <c r="SKB23" s="772"/>
      <c r="SKC23" s="772"/>
      <c r="SKD23" s="772"/>
      <c r="SKE23" s="772"/>
      <c r="SKF23" s="772"/>
      <c r="SKG23" s="772"/>
      <c r="SKH23" s="772"/>
      <c r="SKI23" s="772"/>
      <c r="SKJ23" s="772"/>
      <c r="SKK23" s="772"/>
      <c r="SKL23" s="772"/>
      <c r="SKM23" s="772"/>
      <c r="SKN23" s="772"/>
      <c r="SKO23" s="772"/>
      <c r="SKP23" s="772"/>
      <c r="SKQ23" s="772"/>
      <c r="SKR23" s="772"/>
      <c r="SKS23" s="772"/>
      <c r="SKT23" s="772"/>
      <c r="SKU23" s="772"/>
      <c r="SKV23" s="772"/>
      <c r="SKW23" s="772"/>
      <c r="SKX23" s="772"/>
      <c r="SKY23" s="772"/>
      <c r="SKZ23" s="772"/>
      <c r="SLA23" s="772"/>
      <c r="SLB23" s="772"/>
      <c r="SLC23" s="772"/>
      <c r="SLD23" s="772"/>
      <c r="SLE23" s="772"/>
      <c r="SLF23" s="772"/>
      <c r="SLG23" s="772"/>
      <c r="SLH23" s="772"/>
      <c r="SLI23" s="772"/>
      <c r="SLJ23" s="772"/>
      <c r="SLK23" s="772"/>
      <c r="SLL23" s="772"/>
      <c r="SLM23" s="772"/>
      <c r="SLN23" s="772"/>
      <c r="SLO23" s="772"/>
      <c r="SLP23" s="772"/>
      <c r="SLQ23" s="772"/>
      <c r="SLR23" s="772"/>
      <c r="SLS23" s="772"/>
      <c r="SLT23" s="772"/>
      <c r="SLU23" s="772"/>
      <c r="SLV23" s="772"/>
      <c r="SLW23" s="772"/>
      <c r="SLX23" s="772"/>
      <c r="SLY23" s="772"/>
      <c r="SLZ23" s="772"/>
      <c r="SMA23" s="772"/>
      <c r="SMB23" s="772"/>
      <c r="SMC23" s="772"/>
      <c r="SMD23" s="772"/>
      <c r="SME23" s="772"/>
      <c r="SMF23" s="772"/>
      <c r="SMG23" s="772"/>
      <c r="SMH23" s="772"/>
      <c r="SMI23" s="772"/>
      <c r="SMJ23" s="772"/>
      <c r="SMK23" s="772"/>
      <c r="SML23" s="772"/>
      <c r="SMM23" s="772"/>
      <c r="SMN23" s="772"/>
      <c r="SMO23" s="772"/>
      <c r="SMP23" s="772"/>
      <c r="SMQ23" s="772"/>
      <c r="SMR23" s="772"/>
      <c r="SMS23" s="772"/>
      <c r="SMT23" s="772"/>
      <c r="SMU23" s="772"/>
      <c r="SMV23" s="772"/>
      <c r="SMW23" s="772"/>
      <c r="SMX23" s="772"/>
      <c r="SMY23" s="772"/>
      <c r="SMZ23" s="772"/>
      <c r="SNA23" s="772"/>
      <c r="SNB23" s="772"/>
      <c r="SNC23" s="772"/>
      <c r="SND23" s="772"/>
      <c r="SNE23" s="772"/>
      <c r="SNF23" s="772"/>
      <c r="SNG23" s="772"/>
      <c r="SNH23" s="772"/>
      <c r="SNI23" s="772"/>
      <c r="SNJ23" s="772"/>
      <c r="SNK23" s="772"/>
      <c r="SNL23" s="772"/>
      <c r="SNM23" s="772"/>
      <c r="SNN23" s="772"/>
      <c r="SNO23" s="772"/>
      <c r="SNP23" s="772"/>
      <c r="SNQ23" s="772"/>
      <c r="SNR23" s="772"/>
      <c r="SNS23" s="772"/>
      <c r="SNT23" s="772"/>
      <c r="SNU23" s="772"/>
      <c r="SNV23" s="772"/>
      <c r="SNW23" s="772"/>
      <c r="SNX23" s="772"/>
      <c r="SNY23" s="772"/>
      <c r="SNZ23" s="772"/>
      <c r="SOA23" s="772"/>
      <c r="SOB23" s="772"/>
      <c r="SOC23" s="772"/>
      <c r="SOD23" s="772"/>
      <c r="SOE23" s="772"/>
      <c r="SOF23" s="772"/>
      <c r="SOG23" s="772"/>
      <c r="SOH23" s="772"/>
      <c r="SOI23" s="772"/>
      <c r="SOJ23" s="772"/>
      <c r="SOK23" s="772"/>
      <c r="SOL23" s="772"/>
      <c r="SOM23" s="772"/>
      <c r="SON23" s="772"/>
      <c r="SOO23" s="772"/>
      <c r="SOP23" s="772"/>
      <c r="SOQ23" s="772"/>
      <c r="SOR23" s="772"/>
      <c r="SOS23" s="772"/>
      <c r="SOT23" s="772"/>
      <c r="SOU23" s="772"/>
      <c r="SOV23" s="772"/>
      <c r="SOW23" s="772"/>
      <c r="SOX23" s="772"/>
      <c r="SOY23" s="772"/>
      <c r="SOZ23" s="772"/>
      <c r="SPA23" s="772"/>
      <c r="SPB23" s="772"/>
      <c r="SPC23" s="772"/>
      <c r="SPD23" s="772"/>
      <c r="SPE23" s="772"/>
      <c r="SPF23" s="772"/>
      <c r="SPG23" s="772"/>
      <c r="SPH23" s="772"/>
      <c r="SPI23" s="772"/>
      <c r="SPJ23" s="772"/>
      <c r="SPK23" s="772"/>
      <c r="SPL23" s="772"/>
      <c r="SPM23" s="772"/>
      <c r="SPN23" s="772"/>
      <c r="SPO23" s="772"/>
      <c r="SPP23" s="772"/>
      <c r="SPQ23" s="772"/>
      <c r="SPR23" s="772"/>
      <c r="SPS23" s="772"/>
      <c r="SPT23" s="772"/>
      <c r="SPU23" s="772"/>
      <c r="SPV23" s="772"/>
      <c r="SPW23" s="772"/>
      <c r="SPX23" s="772"/>
      <c r="SPY23" s="772"/>
      <c r="SPZ23" s="772"/>
      <c r="SQA23" s="772"/>
      <c r="SQB23" s="772"/>
      <c r="SQC23" s="772"/>
      <c r="SQD23" s="772"/>
      <c r="SQE23" s="772"/>
      <c r="SQF23" s="772"/>
      <c r="SQG23" s="772"/>
      <c r="SQH23" s="772"/>
      <c r="SQI23" s="772"/>
      <c r="SQJ23" s="772"/>
      <c r="SQK23" s="772"/>
      <c r="SQL23" s="772"/>
      <c r="SQM23" s="772"/>
      <c r="SQN23" s="772"/>
      <c r="SQO23" s="772"/>
      <c r="SQP23" s="772"/>
      <c r="SQQ23" s="772"/>
      <c r="SQR23" s="772"/>
      <c r="SQS23" s="772"/>
      <c r="SQT23" s="772"/>
      <c r="SQU23" s="772"/>
      <c r="SQV23" s="772"/>
      <c r="SQW23" s="772"/>
      <c r="SQX23" s="772"/>
      <c r="SQY23" s="772"/>
      <c r="SQZ23" s="772"/>
      <c r="SRA23" s="772"/>
      <c r="SRB23" s="772"/>
      <c r="SRC23" s="772"/>
      <c r="SRD23" s="772"/>
      <c r="SRE23" s="772"/>
      <c r="SRF23" s="772"/>
      <c r="SRG23" s="772"/>
      <c r="SRH23" s="772"/>
      <c r="SRI23" s="772"/>
      <c r="SRJ23" s="772"/>
      <c r="SRK23" s="772"/>
      <c r="SRL23" s="772"/>
      <c r="SRM23" s="772"/>
      <c r="SRN23" s="772"/>
      <c r="SRO23" s="772"/>
      <c r="SRP23" s="772"/>
      <c r="SRQ23" s="772"/>
      <c r="SRR23" s="772"/>
      <c r="SRS23" s="772"/>
      <c r="SRT23" s="772"/>
      <c r="SRU23" s="772"/>
      <c r="SRV23" s="772"/>
      <c r="SRW23" s="772"/>
      <c r="SRX23" s="772"/>
      <c r="SRY23" s="772"/>
      <c r="SRZ23" s="772"/>
      <c r="SSA23" s="772"/>
      <c r="SSB23" s="772"/>
      <c r="SSC23" s="772"/>
      <c r="SSD23" s="772"/>
      <c r="SSE23" s="772"/>
      <c r="SSF23" s="772"/>
      <c r="SSG23" s="772"/>
      <c r="SSH23" s="772"/>
      <c r="SSI23" s="772"/>
      <c r="SSJ23" s="772"/>
      <c r="SSK23" s="772"/>
      <c r="SSL23" s="772"/>
      <c r="SSM23" s="772"/>
      <c r="SSN23" s="772"/>
      <c r="SSO23" s="772"/>
      <c r="SSP23" s="772"/>
      <c r="SSQ23" s="772"/>
      <c r="SSR23" s="772"/>
      <c r="SSS23" s="772"/>
      <c r="SST23" s="772"/>
      <c r="SSU23" s="772"/>
      <c r="SSV23" s="772"/>
      <c r="SSW23" s="772"/>
      <c r="SSX23" s="772"/>
      <c r="SSY23" s="772"/>
      <c r="SSZ23" s="772"/>
      <c r="STA23" s="772"/>
      <c r="STB23" s="772"/>
      <c r="STC23" s="772"/>
      <c r="STD23" s="772"/>
      <c r="STE23" s="772"/>
      <c r="STF23" s="772"/>
      <c r="STG23" s="772"/>
      <c r="STH23" s="772"/>
      <c r="STI23" s="772"/>
      <c r="STJ23" s="772"/>
      <c r="STK23" s="772"/>
      <c r="STL23" s="772"/>
      <c r="STM23" s="772"/>
      <c r="STN23" s="772"/>
      <c r="STO23" s="772"/>
      <c r="STP23" s="772"/>
      <c r="STQ23" s="772"/>
      <c r="STR23" s="772"/>
      <c r="STS23" s="772"/>
      <c r="STT23" s="772"/>
      <c r="STU23" s="772"/>
      <c r="STV23" s="772"/>
      <c r="STW23" s="772"/>
      <c r="STX23" s="772"/>
      <c r="STY23" s="772"/>
      <c r="STZ23" s="772"/>
      <c r="SUA23" s="772"/>
      <c r="SUB23" s="772"/>
      <c r="SUC23" s="772"/>
      <c r="SUD23" s="772"/>
      <c r="SUE23" s="772"/>
      <c r="SUF23" s="772"/>
      <c r="SUG23" s="772"/>
      <c r="SUH23" s="772"/>
      <c r="SUI23" s="772"/>
      <c r="SUJ23" s="772"/>
      <c r="SUK23" s="772"/>
      <c r="SUL23" s="772"/>
      <c r="SUM23" s="772"/>
      <c r="SUN23" s="772"/>
      <c r="SUO23" s="772"/>
      <c r="SUP23" s="772"/>
      <c r="SUQ23" s="772"/>
      <c r="SUR23" s="772"/>
      <c r="SUS23" s="772"/>
      <c r="SUT23" s="772"/>
      <c r="SUU23" s="772"/>
      <c r="SUV23" s="772"/>
      <c r="SUW23" s="772"/>
      <c r="SUX23" s="772"/>
      <c r="SUY23" s="772"/>
      <c r="SUZ23" s="772"/>
      <c r="SVA23" s="772"/>
      <c r="SVB23" s="772"/>
      <c r="SVC23" s="772"/>
      <c r="SVD23" s="772"/>
      <c r="SVE23" s="772"/>
      <c r="SVF23" s="772"/>
      <c r="SVG23" s="772"/>
      <c r="SVH23" s="772"/>
      <c r="SVI23" s="772"/>
      <c r="SVJ23" s="772"/>
      <c r="SVK23" s="772"/>
      <c r="SVL23" s="772"/>
      <c r="SVM23" s="772"/>
      <c r="SVN23" s="772"/>
      <c r="SVO23" s="772"/>
      <c r="SVP23" s="772"/>
      <c r="SVQ23" s="772"/>
      <c r="SVR23" s="772"/>
      <c r="SVS23" s="772"/>
      <c r="SVT23" s="772"/>
      <c r="SVU23" s="772"/>
      <c r="SVV23" s="772"/>
      <c r="SVW23" s="772"/>
      <c r="SVX23" s="772"/>
      <c r="SVY23" s="772"/>
      <c r="SVZ23" s="772"/>
      <c r="SWA23" s="772"/>
      <c r="SWB23" s="772"/>
      <c r="SWC23" s="772"/>
      <c r="SWD23" s="772"/>
      <c r="SWE23" s="772"/>
      <c r="SWF23" s="772"/>
      <c r="SWG23" s="772"/>
      <c r="SWH23" s="772"/>
      <c r="SWI23" s="772"/>
      <c r="SWJ23" s="772"/>
      <c r="SWK23" s="772"/>
      <c r="SWL23" s="772"/>
      <c r="SWM23" s="772"/>
      <c r="SWN23" s="772"/>
      <c r="SWO23" s="772"/>
      <c r="SWP23" s="772"/>
      <c r="SWQ23" s="772"/>
      <c r="SWR23" s="772"/>
      <c r="SWS23" s="772"/>
      <c r="SWT23" s="772"/>
      <c r="SWU23" s="772"/>
      <c r="SWV23" s="772"/>
      <c r="SWW23" s="772"/>
      <c r="SWX23" s="772"/>
      <c r="SWY23" s="772"/>
      <c r="SWZ23" s="772"/>
      <c r="SXA23" s="772"/>
      <c r="SXB23" s="772"/>
      <c r="SXC23" s="772"/>
      <c r="SXD23" s="772"/>
      <c r="SXE23" s="772"/>
      <c r="SXF23" s="772"/>
      <c r="SXG23" s="772"/>
      <c r="SXH23" s="772"/>
      <c r="SXI23" s="772"/>
      <c r="SXJ23" s="772"/>
      <c r="SXK23" s="772"/>
      <c r="SXL23" s="772"/>
      <c r="SXM23" s="772"/>
      <c r="SXN23" s="772"/>
      <c r="SXO23" s="772"/>
      <c r="SXP23" s="772"/>
      <c r="SXQ23" s="772"/>
      <c r="SXR23" s="772"/>
      <c r="SXS23" s="772"/>
      <c r="SXT23" s="772"/>
      <c r="SXU23" s="772"/>
      <c r="SXV23" s="772"/>
      <c r="SXW23" s="772"/>
      <c r="SXX23" s="772"/>
      <c r="SXY23" s="772"/>
      <c r="SXZ23" s="772"/>
      <c r="SYA23" s="772"/>
      <c r="SYB23" s="772"/>
      <c r="SYC23" s="772"/>
      <c r="SYD23" s="772"/>
      <c r="SYE23" s="772"/>
      <c r="SYF23" s="772"/>
      <c r="SYG23" s="772"/>
      <c r="SYH23" s="772"/>
      <c r="SYI23" s="772"/>
      <c r="SYJ23" s="772"/>
      <c r="SYK23" s="772"/>
      <c r="SYL23" s="772"/>
      <c r="SYM23" s="772"/>
      <c r="SYN23" s="772"/>
      <c r="SYO23" s="772"/>
      <c r="SYP23" s="772"/>
      <c r="SYQ23" s="772"/>
      <c r="SYR23" s="772"/>
      <c r="SYS23" s="772"/>
      <c r="SYT23" s="772"/>
      <c r="SYU23" s="772"/>
      <c r="SYV23" s="772"/>
      <c r="SYW23" s="772"/>
      <c r="SYX23" s="772"/>
      <c r="SYY23" s="772"/>
      <c r="SYZ23" s="772"/>
      <c r="SZA23" s="772"/>
      <c r="SZB23" s="772"/>
      <c r="SZC23" s="772"/>
      <c r="SZD23" s="772"/>
      <c r="SZE23" s="772"/>
      <c r="SZF23" s="772"/>
      <c r="SZG23" s="772"/>
      <c r="SZH23" s="772"/>
      <c r="SZI23" s="772"/>
      <c r="SZJ23" s="772"/>
      <c r="SZK23" s="772"/>
      <c r="SZL23" s="772"/>
      <c r="SZM23" s="772"/>
      <c r="SZN23" s="772"/>
      <c r="SZO23" s="772"/>
      <c r="SZP23" s="772"/>
      <c r="SZQ23" s="772"/>
      <c r="SZR23" s="772"/>
      <c r="SZS23" s="772"/>
      <c r="SZT23" s="772"/>
      <c r="SZU23" s="772"/>
      <c r="SZV23" s="772"/>
      <c r="SZW23" s="772"/>
      <c r="SZX23" s="772"/>
      <c r="SZY23" s="772"/>
      <c r="SZZ23" s="772"/>
      <c r="TAA23" s="772"/>
      <c r="TAB23" s="772"/>
      <c r="TAC23" s="772"/>
      <c r="TAD23" s="772"/>
      <c r="TAE23" s="772"/>
      <c r="TAF23" s="772"/>
      <c r="TAG23" s="772"/>
      <c r="TAH23" s="772"/>
      <c r="TAI23" s="772"/>
      <c r="TAJ23" s="772"/>
      <c r="TAK23" s="772"/>
      <c r="TAL23" s="772"/>
      <c r="TAM23" s="772"/>
      <c r="TAN23" s="772"/>
      <c r="TAO23" s="772"/>
      <c r="TAP23" s="772"/>
      <c r="TAQ23" s="772"/>
      <c r="TAR23" s="772"/>
      <c r="TAS23" s="772"/>
      <c r="TAT23" s="772"/>
      <c r="TAU23" s="772"/>
      <c r="TAV23" s="772"/>
      <c r="TAW23" s="772"/>
      <c r="TAX23" s="772"/>
      <c r="TAY23" s="772"/>
      <c r="TAZ23" s="772"/>
      <c r="TBA23" s="772"/>
      <c r="TBB23" s="772"/>
      <c r="TBC23" s="772"/>
      <c r="TBD23" s="772"/>
      <c r="TBE23" s="772"/>
      <c r="TBF23" s="772"/>
      <c r="TBG23" s="772"/>
      <c r="TBH23" s="772"/>
      <c r="TBI23" s="772"/>
      <c r="TBJ23" s="772"/>
      <c r="TBK23" s="772"/>
      <c r="TBL23" s="772"/>
      <c r="TBM23" s="772"/>
      <c r="TBN23" s="772"/>
      <c r="TBO23" s="772"/>
      <c r="TBP23" s="772"/>
      <c r="TBQ23" s="772"/>
      <c r="TBR23" s="772"/>
      <c r="TBS23" s="772"/>
      <c r="TBT23" s="772"/>
      <c r="TBU23" s="772"/>
      <c r="TBV23" s="772"/>
      <c r="TBW23" s="772"/>
      <c r="TBX23" s="772"/>
      <c r="TBY23" s="772"/>
      <c r="TBZ23" s="772"/>
      <c r="TCA23" s="772"/>
      <c r="TCB23" s="772"/>
      <c r="TCC23" s="772"/>
      <c r="TCD23" s="772"/>
      <c r="TCE23" s="772"/>
      <c r="TCF23" s="772"/>
      <c r="TCG23" s="772"/>
      <c r="TCH23" s="772"/>
      <c r="TCI23" s="772"/>
      <c r="TCJ23" s="772"/>
      <c r="TCK23" s="772"/>
      <c r="TCL23" s="772"/>
      <c r="TCM23" s="772"/>
      <c r="TCN23" s="772"/>
      <c r="TCO23" s="772"/>
      <c r="TCP23" s="772"/>
      <c r="TCQ23" s="772"/>
      <c r="TCR23" s="772"/>
      <c r="TCS23" s="772"/>
      <c r="TCT23" s="772"/>
      <c r="TCU23" s="772"/>
      <c r="TCV23" s="772"/>
      <c r="TCW23" s="772"/>
      <c r="TCX23" s="772"/>
      <c r="TCY23" s="772"/>
      <c r="TCZ23" s="772"/>
      <c r="TDA23" s="772"/>
      <c r="TDB23" s="772"/>
      <c r="TDC23" s="772"/>
      <c r="TDD23" s="772"/>
      <c r="TDE23" s="772"/>
      <c r="TDF23" s="772"/>
      <c r="TDG23" s="772"/>
      <c r="TDH23" s="772"/>
      <c r="TDI23" s="772"/>
      <c r="TDJ23" s="772"/>
      <c r="TDK23" s="772"/>
      <c r="TDL23" s="772"/>
      <c r="TDM23" s="772"/>
      <c r="TDN23" s="772"/>
      <c r="TDO23" s="772"/>
      <c r="TDP23" s="772"/>
      <c r="TDQ23" s="772"/>
      <c r="TDR23" s="772"/>
      <c r="TDS23" s="772"/>
      <c r="TDT23" s="772"/>
      <c r="TDU23" s="772"/>
      <c r="TDV23" s="772"/>
      <c r="TDW23" s="772"/>
      <c r="TDX23" s="772"/>
      <c r="TDY23" s="772"/>
      <c r="TDZ23" s="772"/>
      <c r="TEA23" s="772"/>
      <c r="TEB23" s="772"/>
      <c r="TEC23" s="772"/>
      <c r="TED23" s="772"/>
      <c r="TEE23" s="772"/>
      <c r="TEF23" s="772"/>
      <c r="TEG23" s="772"/>
      <c r="TEH23" s="772"/>
      <c r="TEI23" s="772"/>
      <c r="TEJ23" s="772"/>
      <c r="TEK23" s="772"/>
      <c r="TEL23" s="772"/>
      <c r="TEM23" s="772"/>
      <c r="TEN23" s="772"/>
      <c r="TEO23" s="772"/>
      <c r="TEP23" s="772"/>
      <c r="TEQ23" s="772"/>
      <c r="TER23" s="772"/>
      <c r="TES23" s="772"/>
      <c r="TET23" s="772"/>
      <c r="TEU23" s="772"/>
      <c r="TEV23" s="772"/>
      <c r="TEW23" s="772"/>
      <c r="TEX23" s="772"/>
      <c r="TEY23" s="772"/>
      <c r="TEZ23" s="772"/>
      <c r="TFA23" s="772"/>
      <c r="TFB23" s="772"/>
      <c r="TFC23" s="772"/>
      <c r="TFD23" s="772"/>
      <c r="TFE23" s="772"/>
      <c r="TFF23" s="772"/>
      <c r="TFG23" s="772"/>
      <c r="TFH23" s="772"/>
      <c r="TFI23" s="772"/>
      <c r="TFJ23" s="772"/>
      <c r="TFK23" s="772"/>
      <c r="TFL23" s="772"/>
      <c r="TFM23" s="772"/>
      <c r="TFN23" s="772"/>
      <c r="TFO23" s="772"/>
      <c r="TFP23" s="772"/>
      <c r="TFQ23" s="772"/>
      <c r="TFR23" s="772"/>
      <c r="TFS23" s="772"/>
      <c r="TFT23" s="772"/>
      <c r="TFU23" s="772"/>
      <c r="TFV23" s="772"/>
      <c r="TFW23" s="772"/>
      <c r="TFX23" s="772"/>
      <c r="TFY23" s="772"/>
      <c r="TFZ23" s="772"/>
      <c r="TGA23" s="772"/>
      <c r="TGB23" s="772"/>
      <c r="TGC23" s="772"/>
      <c r="TGD23" s="772"/>
      <c r="TGE23" s="772"/>
      <c r="TGF23" s="772"/>
      <c r="TGG23" s="772"/>
      <c r="TGH23" s="772"/>
      <c r="TGI23" s="772"/>
      <c r="TGJ23" s="772"/>
      <c r="TGK23" s="772"/>
      <c r="TGL23" s="772"/>
      <c r="TGM23" s="772"/>
      <c r="TGN23" s="772"/>
      <c r="TGO23" s="772"/>
      <c r="TGP23" s="772"/>
      <c r="TGQ23" s="772"/>
      <c r="TGR23" s="772"/>
      <c r="TGS23" s="772"/>
      <c r="TGT23" s="772"/>
      <c r="TGU23" s="772"/>
      <c r="TGV23" s="772"/>
      <c r="TGW23" s="772"/>
      <c r="TGX23" s="772"/>
      <c r="TGY23" s="772"/>
      <c r="TGZ23" s="772"/>
      <c r="THA23" s="772"/>
      <c r="THB23" s="772"/>
      <c r="THC23" s="772"/>
      <c r="THD23" s="772"/>
      <c r="THE23" s="772"/>
      <c r="THF23" s="772"/>
      <c r="THG23" s="772"/>
      <c r="THH23" s="772"/>
      <c r="THI23" s="772"/>
      <c r="THJ23" s="772"/>
      <c r="THK23" s="772"/>
      <c r="THL23" s="772"/>
      <c r="THM23" s="772"/>
      <c r="THN23" s="772"/>
      <c r="THO23" s="772"/>
      <c r="THP23" s="772"/>
      <c r="THQ23" s="772"/>
      <c r="THR23" s="772"/>
      <c r="THS23" s="772"/>
      <c r="THT23" s="772"/>
      <c r="THU23" s="772"/>
      <c r="THV23" s="772"/>
      <c r="THW23" s="772"/>
      <c r="THX23" s="772"/>
      <c r="THY23" s="772"/>
      <c r="THZ23" s="772"/>
      <c r="TIA23" s="772"/>
      <c r="TIB23" s="772"/>
      <c r="TIC23" s="772"/>
      <c r="TID23" s="772"/>
      <c r="TIE23" s="772"/>
      <c r="TIF23" s="772"/>
      <c r="TIG23" s="772"/>
      <c r="TIH23" s="772"/>
      <c r="TII23" s="772"/>
      <c r="TIJ23" s="772"/>
      <c r="TIK23" s="772"/>
      <c r="TIL23" s="772"/>
      <c r="TIM23" s="772"/>
      <c r="TIN23" s="772"/>
      <c r="TIO23" s="772"/>
      <c r="TIP23" s="772"/>
      <c r="TIQ23" s="772"/>
      <c r="TIR23" s="772"/>
      <c r="TIS23" s="772"/>
      <c r="TIT23" s="772"/>
      <c r="TIU23" s="772"/>
      <c r="TIV23" s="772"/>
      <c r="TIW23" s="772"/>
      <c r="TIX23" s="772"/>
      <c r="TIY23" s="772"/>
      <c r="TIZ23" s="772"/>
      <c r="TJA23" s="772"/>
      <c r="TJB23" s="772"/>
      <c r="TJC23" s="772"/>
      <c r="TJD23" s="772"/>
      <c r="TJE23" s="772"/>
      <c r="TJF23" s="772"/>
      <c r="TJG23" s="772"/>
      <c r="TJH23" s="772"/>
      <c r="TJI23" s="772"/>
      <c r="TJJ23" s="772"/>
      <c r="TJK23" s="772"/>
      <c r="TJL23" s="772"/>
      <c r="TJM23" s="772"/>
      <c r="TJN23" s="772"/>
      <c r="TJO23" s="772"/>
      <c r="TJP23" s="772"/>
      <c r="TJQ23" s="772"/>
      <c r="TJR23" s="772"/>
      <c r="TJS23" s="772"/>
      <c r="TJT23" s="772"/>
      <c r="TJU23" s="772"/>
      <c r="TJV23" s="772"/>
      <c r="TJW23" s="772"/>
      <c r="TJX23" s="772"/>
      <c r="TJY23" s="772"/>
      <c r="TJZ23" s="772"/>
      <c r="TKA23" s="772"/>
      <c r="TKB23" s="772"/>
      <c r="TKC23" s="772"/>
      <c r="TKD23" s="772"/>
      <c r="TKE23" s="772"/>
      <c r="TKF23" s="772"/>
      <c r="TKG23" s="772"/>
      <c r="TKH23" s="772"/>
      <c r="TKI23" s="772"/>
      <c r="TKJ23" s="772"/>
      <c r="TKK23" s="772"/>
      <c r="TKL23" s="772"/>
      <c r="TKM23" s="772"/>
      <c r="TKN23" s="772"/>
      <c r="TKO23" s="772"/>
      <c r="TKP23" s="772"/>
      <c r="TKQ23" s="772"/>
      <c r="TKR23" s="772"/>
      <c r="TKS23" s="772"/>
      <c r="TKT23" s="772"/>
      <c r="TKU23" s="772"/>
      <c r="TKV23" s="772"/>
      <c r="TKW23" s="772"/>
      <c r="TKX23" s="772"/>
      <c r="TKY23" s="772"/>
      <c r="TKZ23" s="772"/>
      <c r="TLA23" s="772"/>
      <c r="TLB23" s="772"/>
      <c r="TLC23" s="772"/>
      <c r="TLD23" s="772"/>
      <c r="TLE23" s="772"/>
      <c r="TLF23" s="772"/>
      <c r="TLG23" s="772"/>
      <c r="TLH23" s="772"/>
      <c r="TLI23" s="772"/>
      <c r="TLJ23" s="772"/>
      <c r="TLK23" s="772"/>
      <c r="TLL23" s="772"/>
      <c r="TLM23" s="772"/>
      <c r="TLN23" s="772"/>
      <c r="TLO23" s="772"/>
      <c r="TLP23" s="772"/>
      <c r="TLQ23" s="772"/>
      <c r="TLR23" s="772"/>
      <c r="TLS23" s="772"/>
      <c r="TLT23" s="772"/>
      <c r="TLU23" s="772"/>
      <c r="TLV23" s="772"/>
      <c r="TLW23" s="772"/>
      <c r="TLX23" s="772"/>
      <c r="TLY23" s="772"/>
      <c r="TLZ23" s="772"/>
      <c r="TMA23" s="772"/>
      <c r="TMB23" s="772"/>
      <c r="TMC23" s="772"/>
      <c r="TMD23" s="772"/>
      <c r="TME23" s="772"/>
      <c r="TMF23" s="772"/>
      <c r="TMG23" s="772"/>
      <c r="TMH23" s="772"/>
      <c r="TMI23" s="772"/>
      <c r="TMJ23" s="772"/>
      <c r="TMK23" s="772"/>
      <c r="TML23" s="772"/>
      <c r="TMM23" s="772"/>
      <c r="TMN23" s="772"/>
      <c r="TMO23" s="772"/>
      <c r="TMP23" s="772"/>
      <c r="TMQ23" s="772"/>
      <c r="TMR23" s="772"/>
      <c r="TMS23" s="772"/>
      <c r="TMT23" s="772"/>
      <c r="TMU23" s="772"/>
      <c r="TMV23" s="772"/>
      <c r="TMW23" s="772"/>
      <c r="TMX23" s="772"/>
      <c r="TMY23" s="772"/>
      <c r="TMZ23" s="772"/>
      <c r="TNA23" s="772"/>
      <c r="TNB23" s="772"/>
      <c r="TNC23" s="772"/>
      <c r="TND23" s="772"/>
      <c r="TNE23" s="772"/>
      <c r="TNF23" s="772"/>
      <c r="TNG23" s="772"/>
      <c r="TNH23" s="772"/>
      <c r="TNI23" s="772"/>
      <c r="TNJ23" s="772"/>
      <c r="TNK23" s="772"/>
      <c r="TNL23" s="772"/>
      <c r="TNM23" s="772"/>
      <c r="TNN23" s="772"/>
      <c r="TNO23" s="772"/>
      <c r="TNP23" s="772"/>
      <c r="TNQ23" s="772"/>
      <c r="TNR23" s="772"/>
      <c r="TNS23" s="772"/>
      <c r="TNT23" s="772"/>
      <c r="TNU23" s="772"/>
      <c r="TNV23" s="772"/>
      <c r="TNW23" s="772"/>
      <c r="TNX23" s="772"/>
      <c r="TNY23" s="772"/>
      <c r="TNZ23" s="772"/>
      <c r="TOA23" s="772"/>
      <c r="TOB23" s="772"/>
      <c r="TOC23" s="772"/>
      <c r="TOD23" s="772"/>
      <c r="TOE23" s="772"/>
      <c r="TOF23" s="772"/>
      <c r="TOG23" s="772"/>
      <c r="TOH23" s="772"/>
      <c r="TOI23" s="772"/>
      <c r="TOJ23" s="772"/>
      <c r="TOK23" s="772"/>
      <c r="TOL23" s="772"/>
      <c r="TOM23" s="772"/>
      <c r="TON23" s="772"/>
      <c r="TOO23" s="772"/>
      <c r="TOP23" s="772"/>
      <c r="TOQ23" s="772"/>
      <c r="TOR23" s="772"/>
      <c r="TOS23" s="772"/>
      <c r="TOT23" s="772"/>
      <c r="TOU23" s="772"/>
      <c r="TOV23" s="772"/>
      <c r="TOW23" s="772"/>
      <c r="TOX23" s="772"/>
      <c r="TOY23" s="772"/>
      <c r="TOZ23" s="772"/>
      <c r="TPA23" s="772"/>
      <c r="TPB23" s="772"/>
      <c r="TPC23" s="772"/>
      <c r="TPD23" s="772"/>
      <c r="TPE23" s="772"/>
      <c r="TPF23" s="772"/>
      <c r="TPG23" s="772"/>
      <c r="TPH23" s="772"/>
      <c r="TPI23" s="772"/>
      <c r="TPJ23" s="772"/>
      <c r="TPK23" s="772"/>
      <c r="TPL23" s="772"/>
      <c r="TPM23" s="772"/>
      <c r="TPN23" s="772"/>
      <c r="TPO23" s="772"/>
      <c r="TPP23" s="772"/>
      <c r="TPQ23" s="772"/>
      <c r="TPR23" s="772"/>
      <c r="TPS23" s="772"/>
      <c r="TPT23" s="772"/>
      <c r="TPU23" s="772"/>
      <c r="TPV23" s="772"/>
      <c r="TPW23" s="772"/>
      <c r="TPX23" s="772"/>
      <c r="TPY23" s="772"/>
      <c r="TPZ23" s="772"/>
      <c r="TQA23" s="772"/>
      <c r="TQB23" s="772"/>
      <c r="TQC23" s="772"/>
      <c r="TQD23" s="772"/>
      <c r="TQE23" s="772"/>
      <c r="TQF23" s="772"/>
      <c r="TQG23" s="772"/>
      <c r="TQH23" s="772"/>
      <c r="TQI23" s="772"/>
      <c r="TQJ23" s="772"/>
      <c r="TQK23" s="772"/>
      <c r="TQL23" s="772"/>
      <c r="TQM23" s="772"/>
      <c r="TQN23" s="772"/>
      <c r="TQO23" s="772"/>
      <c r="TQP23" s="772"/>
      <c r="TQQ23" s="772"/>
      <c r="TQR23" s="772"/>
      <c r="TQS23" s="772"/>
      <c r="TQT23" s="772"/>
      <c r="TQU23" s="772"/>
      <c r="TQV23" s="772"/>
      <c r="TQW23" s="772"/>
      <c r="TQX23" s="772"/>
      <c r="TQY23" s="772"/>
      <c r="TQZ23" s="772"/>
      <c r="TRA23" s="772"/>
      <c r="TRB23" s="772"/>
      <c r="TRC23" s="772"/>
      <c r="TRD23" s="772"/>
      <c r="TRE23" s="772"/>
      <c r="TRF23" s="772"/>
      <c r="TRG23" s="772"/>
      <c r="TRH23" s="772"/>
      <c r="TRI23" s="772"/>
      <c r="TRJ23" s="772"/>
      <c r="TRK23" s="772"/>
      <c r="TRL23" s="772"/>
      <c r="TRM23" s="772"/>
      <c r="TRN23" s="772"/>
      <c r="TRO23" s="772"/>
      <c r="TRP23" s="772"/>
      <c r="TRQ23" s="772"/>
      <c r="TRR23" s="772"/>
      <c r="TRS23" s="772"/>
      <c r="TRT23" s="772"/>
      <c r="TRU23" s="772"/>
      <c r="TRV23" s="772"/>
      <c r="TRW23" s="772"/>
      <c r="TRX23" s="772"/>
      <c r="TRY23" s="772"/>
      <c r="TRZ23" s="772"/>
      <c r="TSA23" s="772"/>
      <c r="TSB23" s="772"/>
      <c r="TSC23" s="772"/>
      <c r="TSD23" s="772"/>
      <c r="TSE23" s="772"/>
      <c r="TSF23" s="772"/>
      <c r="TSG23" s="772"/>
      <c r="TSH23" s="772"/>
      <c r="TSI23" s="772"/>
      <c r="TSJ23" s="772"/>
      <c r="TSK23" s="772"/>
      <c r="TSL23" s="772"/>
      <c r="TSM23" s="772"/>
      <c r="TSN23" s="772"/>
      <c r="TSO23" s="772"/>
      <c r="TSP23" s="772"/>
      <c r="TSQ23" s="772"/>
      <c r="TSR23" s="772"/>
      <c r="TSS23" s="772"/>
      <c r="TST23" s="772"/>
      <c r="TSU23" s="772"/>
      <c r="TSV23" s="772"/>
      <c r="TSW23" s="772"/>
      <c r="TSX23" s="772"/>
      <c r="TSY23" s="772"/>
      <c r="TSZ23" s="772"/>
      <c r="TTA23" s="772"/>
      <c r="TTB23" s="772"/>
      <c r="TTC23" s="772"/>
      <c r="TTD23" s="772"/>
      <c r="TTE23" s="772"/>
      <c r="TTF23" s="772"/>
      <c r="TTG23" s="772"/>
      <c r="TTH23" s="772"/>
      <c r="TTI23" s="772"/>
      <c r="TTJ23" s="772"/>
      <c r="TTK23" s="772"/>
      <c r="TTL23" s="772"/>
      <c r="TTM23" s="772"/>
      <c r="TTN23" s="772"/>
      <c r="TTO23" s="772"/>
      <c r="TTP23" s="772"/>
      <c r="TTQ23" s="772"/>
      <c r="TTR23" s="772"/>
      <c r="TTS23" s="772"/>
      <c r="TTT23" s="772"/>
      <c r="TTU23" s="772"/>
      <c r="TTV23" s="772"/>
      <c r="TTW23" s="772"/>
      <c r="TTX23" s="772"/>
      <c r="TTY23" s="772"/>
      <c r="TTZ23" s="772"/>
      <c r="TUA23" s="772"/>
      <c r="TUB23" s="772"/>
      <c r="TUC23" s="772"/>
      <c r="TUD23" s="772"/>
      <c r="TUE23" s="772"/>
      <c r="TUF23" s="772"/>
      <c r="TUG23" s="772"/>
      <c r="TUH23" s="772"/>
      <c r="TUI23" s="772"/>
      <c r="TUJ23" s="772"/>
      <c r="TUK23" s="772"/>
      <c r="TUL23" s="772"/>
      <c r="TUM23" s="772"/>
      <c r="TUN23" s="772"/>
      <c r="TUO23" s="772"/>
      <c r="TUP23" s="772"/>
      <c r="TUQ23" s="772"/>
      <c r="TUR23" s="772"/>
      <c r="TUS23" s="772"/>
      <c r="TUT23" s="772"/>
      <c r="TUU23" s="772"/>
      <c r="TUV23" s="772"/>
      <c r="TUW23" s="772"/>
      <c r="TUX23" s="772"/>
      <c r="TUY23" s="772"/>
      <c r="TUZ23" s="772"/>
      <c r="TVA23" s="772"/>
      <c r="TVB23" s="772"/>
      <c r="TVC23" s="772"/>
      <c r="TVD23" s="772"/>
      <c r="TVE23" s="772"/>
      <c r="TVF23" s="772"/>
      <c r="TVG23" s="772"/>
      <c r="TVH23" s="772"/>
      <c r="TVI23" s="772"/>
      <c r="TVJ23" s="772"/>
      <c r="TVK23" s="772"/>
      <c r="TVL23" s="772"/>
      <c r="TVM23" s="772"/>
      <c r="TVN23" s="772"/>
      <c r="TVO23" s="772"/>
      <c r="TVP23" s="772"/>
      <c r="TVQ23" s="772"/>
      <c r="TVR23" s="772"/>
      <c r="TVS23" s="772"/>
      <c r="TVT23" s="772"/>
      <c r="TVU23" s="772"/>
      <c r="TVV23" s="772"/>
      <c r="TVW23" s="772"/>
      <c r="TVX23" s="772"/>
      <c r="TVY23" s="772"/>
      <c r="TVZ23" s="772"/>
      <c r="TWA23" s="772"/>
      <c r="TWB23" s="772"/>
      <c r="TWC23" s="772"/>
      <c r="TWD23" s="772"/>
      <c r="TWE23" s="772"/>
      <c r="TWF23" s="772"/>
      <c r="TWG23" s="772"/>
      <c r="TWH23" s="772"/>
      <c r="TWI23" s="772"/>
      <c r="TWJ23" s="772"/>
      <c r="TWK23" s="772"/>
      <c r="TWL23" s="772"/>
      <c r="TWM23" s="772"/>
      <c r="TWN23" s="772"/>
      <c r="TWO23" s="772"/>
      <c r="TWP23" s="772"/>
      <c r="TWQ23" s="772"/>
      <c r="TWR23" s="772"/>
      <c r="TWS23" s="772"/>
      <c r="TWT23" s="772"/>
      <c r="TWU23" s="772"/>
      <c r="TWV23" s="772"/>
      <c r="TWW23" s="772"/>
      <c r="TWX23" s="772"/>
      <c r="TWY23" s="772"/>
      <c r="TWZ23" s="772"/>
      <c r="TXA23" s="772"/>
      <c r="TXB23" s="772"/>
      <c r="TXC23" s="772"/>
      <c r="TXD23" s="772"/>
      <c r="TXE23" s="772"/>
      <c r="TXF23" s="772"/>
      <c r="TXG23" s="772"/>
      <c r="TXH23" s="772"/>
      <c r="TXI23" s="772"/>
      <c r="TXJ23" s="772"/>
      <c r="TXK23" s="772"/>
      <c r="TXL23" s="772"/>
      <c r="TXM23" s="772"/>
      <c r="TXN23" s="772"/>
      <c r="TXO23" s="772"/>
      <c r="TXP23" s="772"/>
      <c r="TXQ23" s="772"/>
      <c r="TXR23" s="772"/>
      <c r="TXS23" s="772"/>
      <c r="TXT23" s="772"/>
      <c r="TXU23" s="772"/>
      <c r="TXV23" s="772"/>
      <c r="TXW23" s="772"/>
      <c r="TXX23" s="772"/>
      <c r="TXY23" s="772"/>
      <c r="TXZ23" s="772"/>
      <c r="TYA23" s="772"/>
      <c r="TYB23" s="772"/>
      <c r="TYC23" s="772"/>
      <c r="TYD23" s="772"/>
      <c r="TYE23" s="772"/>
      <c r="TYF23" s="772"/>
      <c r="TYG23" s="772"/>
      <c r="TYH23" s="772"/>
      <c r="TYI23" s="772"/>
      <c r="TYJ23" s="772"/>
      <c r="TYK23" s="772"/>
      <c r="TYL23" s="772"/>
      <c r="TYM23" s="772"/>
      <c r="TYN23" s="772"/>
      <c r="TYO23" s="772"/>
      <c r="TYP23" s="772"/>
      <c r="TYQ23" s="772"/>
      <c r="TYR23" s="772"/>
      <c r="TYS23" s="772"/>
      <c r="TYT23" s="772"/>
      <c r="TYU23" s="772"/>
      <c r="TYV23" s="772"/>
      <c r="TYW23" s="772"/>
      <c r="TYX23" s="772"/>
      <c r="TYY23" s="772"/>
      <c r="TYZ23" s="772"/>
      <c r="TZA23" s="772"/>
      <c r="TZB23" s="772"/>
      <c r="TZC23" s="772"/>
      <c r="TZD23" s="772"/>
      <c r="TZE23" s="772"/>
      <c r="TZF23" s="772"/>
      <c r="TZG23" s="772"/>
      <c r="TZH23" s="772"/>
      <c r="TZI23" s="772"/>
      <c r="TZJ23" s="772"/>
      <c r="TZK23" s="772"/>
      <c r="TZL23" s="772"/>
      <c r="TZM23" s="772"/>
      <c r="TZN23" s="772"/>
      <c r="TZO23" s="772"/>
      <c r="TZP23" s="772"/>
      <c r="TZQ23" s="772"/>
      <c r="TZR23" s="772"/>
      <c r="TZS23" s="772"/>
      <c r="TZT23" s="772"/>
      <c r="TZU23" s="772"/>
      <c r="TZV23" s="772"/>
      <c r="TZW23" s="772"/>
      <c r="TZX23" s="772"/>
      <c r="TZY23" s="772"/>
      <c r="TZZ23" s="772"/>
      <c r="UAA23" s="772"/>
      <c r="UAB23" s="772"/>
      <c r="UAC23" s="772"/>
      <c r="UAD23" s="772"/>
      <c r="UAE23" s="772"/>
      <c r="UAF23" s="772"/>
      <c r="UAG23" s="772"/>
      <c r="UAH23" s="772"/>
      <c r="UAI23" s="772"/>
      <c r="UAJ23" s="772"/>
      <c r="UAK23" s="772"/>
      <c r="UAL23" s="772"/>
      <c r="UAM23" s="772"/>
      <c r="UAN23" s="772"/>
      <c r="UAO23" s="772"/>
      <c r="UAP23" s="772"/>
      <c r="UAQ23" s="772"/>
      <c r="UAR23" s="772"/>
      <c r="UAS23" s="772"/>
      <c r="UAT23" s="772"/>
      <c r="UAU23" s="772"/>
      <c r="UAV23" s="772"/>
      <c r="UAW23" s="772"/>
      <c r="UAX23" s="772"/>
      <c r="UAY23" s="772"/>
      <c r="UAZ23" s="772"/>
      <c r="UBA23" s="772"/>
      <c r="UBB23" s="772"/>
      <c r="UBC23" s="772"/>
      <c r="UBD23" s="772"/>
      <c r="UBE23" s="772"/>
      <c r="UBF23" s="772"/>
      <c r="UBG23" s="772"/>
      <c r="UBH23" s="772"/>
      <c r="UBI23" s="772"/>
      <c r="UBJ23" s="772"/>
      <c r="UBK23" s="772"/>
      <c r="UBL23" s="772"/>
      <c r="UBM23" s="772"/>
      <c r="UBN23" s="772"/>
      <c r="UBO23" s="772"/>
      <c r="UBP23" s="772"/>
      <c r="UBQ23" s="772"/>
      <c r="UBR23" s="772"/>
      <c r="UBS23" s="772"/>
      <c r="UBT23" s="772"/>
      <c r="UBU23" s="772"/>
      <c r="UBV23" s="772"/>
      <c r="UBW23" s="772"/>
      <c r="UBX23" s="772"/>
      <c r="UBY23" s="772"/>
      <c r="UBZ23" s="772"/>
      <c r="UCA23" s="772"/>
      <c r="UCB23" s="772"/>
      <c r="UCC23" s="772"/>
      <c r="UCD23" s="772"/>
      <c r="UCE23" s="772"/>
      <c r="UCF23" s="772"/>
      <c r="UCG23" s="772"/>
      <c r="UCH23" s="772"/>
      <c r="UCI23" s="772"/>
      <c r="UCJ23" s="772"/>
      <c r="UCK23" s="772"/>
      <c r="UCL23" s="772"/>
      <c r="UCM23" s="772"/>
      <c r="UCN23" s="772"/>
      <c r="UCO23" s="772"/>
      <c r="UCP23" s="772"/>
      <c r="UCQ23" s="772"/>
      <c r="UCR23" s="772"/>
      <c r="UCS23" s="772"/>
      <c r="UCT23" s="772"/>
      <c r="UCU23" s="772"/>
      <c r="UCV23" s="772"/>
      <c r="UCW23" s="772"/>
      <c r="UCX23" s="772"/>
      <c r="UCY23" s="772"/>
      <c r="UCZ23" s="772"/>
      <c r="UDA23" s="772"/>
      <c r="UDB23" s="772"/>
      <c r="UDC23" s="772"/>
      <c r="UDD23" s="772"/>
      <c r="UDE23" s="772"/>
      <c r="UDF23" s="772"/>
      <c r="UDG23" s="772"/>
      <c r="UDH23" s="772"/>
      <c r="UDI23" s="772"/>
      <c r="UDJ23" s="772"/>
      <c r="UDK23" s="772"/>
      <c r="UDL23" s="772"/>
      <c r="UDM23" s="772"/>
      <c r="UDN23" s="772"/>
      <c r="UDO23" s="772"/>
      <c r="UDP23" s="772"/>
      <c r="UDQ23" s="772"/>
      <c r="UDR23" s="772"/>
      <c r="UDS23" s="772"/>
      <c r="UDT23" s="772"/>
      <c r="UDU23" s="772"/>
      <c r="UDV23" s="772"/>
      <c r="UDW23" s="772"/>
      <c r="UDX23" s="772"/>
      <c r="UDY23" s="772"/>
      <c r="UDZ23" s="772"/>
      <c r="UEA23" s="772"/>
      <c r="UEB23" s="772"/>
      <c r="UEC23" s="772"/>
      <c r="UED23" s="772"/>
      <c r="UEE23" s="772"/>
      <c r="UEF23" s="772"/>
      <c r="UEG23" s="772"/>
      <c r="UEH23" s="772"/>
      <c r="UEI23" s="772"/>
      <c r="UEJ23" s="772"/>
      <c r="UEK23" s="772"/>
      <c r="UEL23" s="772"/>
      <c r="UEM23" s="772"/>
      <c r="UEN23" s="772"/>
      <c r="UEO23" s="772"/>
      <c r="UEP23" s="772"/>
      <c r="UEQ23" s="772"/>
      <c r="UER23" s="772"/>
      <c r="UES23" s="772"/>
      <c r="UET23" s="772"/>
      <c r="UEU23" s="772"/>
      <c r="UEV23" s="772"/>
      <c r="UEW23" s="772"/>
      <c r="UEX23" s="772"/>
      <c r="UEY23" s="772"/>
      <c r="UEZ23" s="772"/>
      <c r="UFA23" s="772"/>
      <c r="UFB23" s="772"/>
      <c r="UFC23" s="772"/>
      <c r="UFD23" s="772"/>
      <c r="UFE23" s="772"/>
      <c r="UFF23" s="772"/>
      <c r="UFG23" s="772"/>
      <c r="UFH23" s="772"/>
      <c r="UFI23" s="772"/>
      <c r="UFJ23" s="772"/>
      <c r="UFK23" s="772"/>
      <c r="UFL23" s="772"/>
      <c r="UFM23" s="772"/>
      <c r="UFN23" s="772"/>
      <c r="UFO23" s="772"/>
      <c r="UFP23" s="772"/>
      <c r="UFQ23" s="772"/>
      <c r="UFR23" s="772"/>
      <c r="UFS23" s="772"/>
      <c r="UFT23" s="772"/>
      <c r="UFU23" s="772"/>
      <c r="UFV23" s="772"/>
      <c r="UFW23" s="772"/>
      <c r="UFX23" s="772"/>
      <c r="UFY23" s="772"/>
      <c r="UFZ23" s="772"/>
      <c r="UGA23" s="772"/>
      <c r="UGB23" s="772"/>
      <c r="UGC23" s="772"/>
      <c r="UGD23" s="772"/>
      <c r="UGE23" s="772"/>
      <c r="UGF23" s="772"/>
      <c r="UGG23" s="772"/>
      <c r="UGH23" s="772"/>
      <c r="UGI23" s="772"/>
      <c r="UGJ23" s="772"/>
      <c r="UGK23" s="772"/>
      <c r="UGL23" s="772"/>
      <c r="UGM23" s="772"/>
      <c r="UGN23" s="772"/>
      <c r="UGO23" s="772"/>
      <c r="UGP23" s="772"/>
      <c r="UGQ23" s="772"/>
      <c r="UGR23" s="772"/>
      <c r="UGS23" s="772"/>
      <c r="UGT23" s="772"/>
      <c r="UGU23" s="772"/>
      <c r="UGV23" s="772"/>
      <c r="UGW23" s="772"/>
      <c r="UGX23" s="772"/>
      <c r="UGY23" s="772"/>
      <c r="UGZ23" s="772"/>
      <c r="UHA23" s="772"/>
      <c r="UHB23" s="772"/>
      <c r="UHC23" s="772"/>
      <c r="UHD23" s="772"/>
      <c r="UHE23" s="772"/>
      <c r="UHF23" s="772"/>
      <c r="UHG23" s="772"/>
      <c r="UHH23" s="772"/>
      <c r="UHI23" s="772"/>
      <c r="UHJ23" s="772"/>
      <c r="UHK23" s="772"/>
      <c r="UHL23" s="772"/>
      <c r="UHM23" s="772"/>
      <c r="UHN23" s="772"/>
      <c r="UHO23" s="772"/>
      <c r="UHP23" s="772"/>
      <c r="UHQ23" s="772"/>
      <c r="UHR23" s="772"/>
      <c r="UHS23" s="772"/>
      <c r="UHT23" s="772"/>
      <c r="UHU23" s="772"/>
      <c r="UHV23" s="772"/>
      <c r="UHW23" s="772"/>
      <c r="UHX23" s="772"/>
      <c r="UHY23" s="772"/>
      <c r="UHZ23" s="772"/>
      <c r="UIA23" s="772"/>
      <c r="UIB23" s="772"/>
      <c r="UIC23" s="772"/>
      <c r="UID23" s="772"/>
      <c r="UIE23" s="772"/>
      <c r="UIF23" s="772"/>
      <c r="UIG23" s="772"/>
      <c r="UIH23" s="772"/>
      <c r="UII23" s="772"/>
      <c r="UIJ23" s="772"/>
      <c r="UIK23" s="772"/>
      <c r="UIL23" s="772"/>
      <c r="UIM23" s="772"/>
      <c r="UIN23" s="772"/>
      <c r="UIO23" s="772"/>
      <c r="UIP23" s="772"/>
      <c r="UIQ23" s="772"/>
      <c r="UIR23" s="772"/>
      <c r="UIS23" s="772"/>
      <c r="UIT23" s="772"/>
      <c r="UIU23" s="772"/>
      <c r="UIV23" s="772"/>
      <c r="UIW23" s="772"/>
      <c r="UIX23" s="772"/>
      <c r="UIY23" s="772"/>
      <c r="UIZ23" s="772"/>
      <c r="UJA23" s="772"/>
      <c r="UJB23" s="772"/>
      <c r="UJC23" s="772"/>
      <c r="UJD23" s="772"/>
      <c r="UJE23" s="772"/>
      <c r="UJF23" s="772"/>
      <c r="UJG23" s="772"/>
      <c r="UJH23" s="772"/>
      <c r="UJI23" s="772"/>
      <c r="UJJ23" s="772"/>
      <c r="UJK23" s="772"/>
      <c r="UJL23" s="772"/>
      <c r="UJM23" s="772"/>
      <c r="UJN23" s="772"/>
      <c r="UJO23" s="772"/>
      <c r="UJP23" s="772"/>
      <c r="UJQ23" s="772"/>
      <c r="UJR23" s="772"/>
      <c r="UJS23" s="772"/>
      <c r="UJT23" s="772"/>
      <c r="UJU23" s="772"/>
      <c r="UJV23" s="772"/>
      <c r="UJW23" s="772"/>
      <c r="UJX23" s="772"/>
      <c r="UJY23" s="772"/>
      <c r="UJZ23" s="772"/>
      <c r="UKA23" s="772"/>
      <c r="UKB23" s="772"/>
      <c r="UKC23" s="772"/>
      <c r="UKD23" s="772"/>
      <c r="UKE23" s="772"/>
      <c r="UKF23" s="772"/>
      <c r="UKG23" s="772"/>
      <c r="UKH23" s="772"/>
      <c r="UKI23" s="772"/>
      <c r="UKJ23" s="772"/>
      <c r="UKK23" s="772"/>
      <c r="UKL23" s="772"/>
      <c r="UKM23" s="772"/>
      <c r="UKN23" s="772"/>
      <c r="UKO23" s="772"/>
      <c r="UKP23" s="772"/>
      <c r="UKQ23" s="772"/>
      <c r="UKR23" s="772"/>
      <c r="UKS23" s="772"/>
      <c r="UKT23" s="772"/>
      <c r="UKU23" s="772"/>
      <c r="UKV23" s="772"/>
      <c r="UKW23" s="772"/>
      <c r="UKX23" s="772"/>
      <c r="UKY23" s="772"/>
      <c r="UKZ23" s="772"/>
      <c r="ULA23" s="772"/>
      <c r="ULB23" s="772"/>
      <c r="ULC23" s="772"/>
      <c r="ULD23" s="772"/>
      <c r="ULE23" s="772"/>
      <c r="ULF23" s="772"/>
      <c r="ULG23" s="772"/>
      <c r="ULH23" s="772"/>
      <c r="ULI23" s="772"/>
      <c r="ULJ23" s="772"/>
      <c r="ULK23" s="772"/>
      <c r="ULL23" s="772"/>
      <c r="ULM23" s="772"/>
      <c r="ULN23" s="772"/>
      <c r="ULO23" s="772"/>
      <c r="ULP23" s="772"/>
      <c r="ULQ23" s="772"/>
      <c r="ULR23" s="772"/>
      <c r="ULS23" s="772"/>
      <c r="ULT23" s="772"/>
      <c r="ULU23" s="772"/>
      <c r="ULV23" s="772"/>
      <c r="ULW23" s="772"/>
      <c r="ULX23" s="772"/>
      <c r="ULY23" s="772"/>
      <c r="ULZ23" s="772"/>
      <c r="UMA23" s="772"/>
      <c r="UMB23" s="772"/>
      <c r="UMC23" s="772"/>
      <c r="UMD23" s="772"/>
      <c r="UME23" s="772"/>
      <c r="UMF23" s="772"/>
      <c r="UMG23" s="772"/>
      <c r="UMH23" s="772"/>
      <c r="UMI23" s="772"/>
      <c r="UMJ23" s="772"/>
      <c r="UMK23" s="772"/>
      <c r="UML23" s="772"/>
      <c r="UMM23" s="772"/>
      <c r="UMN23" s="772"/>
      <c r="UMO23" s="772"/>
      <c r="UMP23" s="772"/>
      <c r="UMQ23" s="772"/>
      <c r="UMR23" s="772"/>
      <c r="UMS23" s="772"/>
      <c r="UMT23" s="772"/>
      <c r="UMU23" s="772"/>
      <c r="UMV23" s="772"/>
      <c r="UMW23" s="772"/>
      <c r="UMX23" s="772"/>
      <c r="UMY23" s="772"/>
      <c r="UMZ23" s="772"/>
      <c r="UNA23" s="772"/>
      <c r="UNB23" s="772"/>
      <c r="UNC23" s="772"/>
      <c r="UND23" s="772"/>
      <c r="UNE23" s="772"/>
      <c r="UNF23" s="772"/>
      <c r="UNG23" s="772"/>
      <c r="UNH23" s="772"/>
      <c r="UNI23" s="772"/>
      <c r="UNJ23" s="772"/>
      <c r="UNK23" s="772"/>
      <c r="UNL23" s="772"/>
      <c r="UNM23" s="772"/>
      <c r="UNN23" s="772"/>
      <c r="UNO23" s="772"/>
      <c r="UNP23" s="772"/>
      <c r="UNQ23" s="772"/>
      <c r="UNR23" s="772"/>
      <c r="UNS23" s="772"/>
      <c r="UNT23" s="772"/>
      <c r="UNU23" s="772"/>
      <c r="UNV23" s="772"/>
      <c r="UNW23" s="772"/>
      <c r="UNX23" s="772"/>
      <c r="UNY23" s="772"/>
      <c r="UNZ23" s="772"/>
      <c r="UOA23" s="772"/>
      <c r="UOB23" s="772"/>
      <c r="UOC23" s="772"/>
      <c r="UOD23" s="772"/>
      <c r="UOE23" s="772"/>
      <c r="UOF23" s="772"/>
      <c r="UOG23" s="772"/>
      <c r="UOH23" s="772"/>
      <c r="UOI23" s="772"/>
      <c r="UOJ23" s="772"/>
      <c r="UOK23" s="772"/>
      <c r="UOL23" s="772"/>
      <c r="UOM23" s="772"/>
      <c r="UON23" s="772"/>
      <c r="UOO23" s="772"/>
      <c r="UOP23" s="772"/>
      <c r="UOQ23" s="772"/>
      <c r="UOR23" s="772"/>
      <c r="UOS23" s="772"/>
      <c r="UOT23" s="772"/>
      <c r="UOU23" s="772"/>
      <c r="UOV23" s="772"/>
      <c r="UOW23" s="772"/>
      <c r="UOX23" s="772"/>
      <c r="UOY23" s="772"/>
      <c r="UOZ23" s="772"/>
      <c r="UPA23" s="772"/>
      <c r="UPB23" s="772"/>
      <c r="UPC23" s="772"/>
      <c r="UPD23" s="772"/>
      <c r="UPE23" s="772"/>
      <c r="UPF23" s="772"/>
      <c r="UPG23" s="772"/>
      <c r="UPH23" s="772"/>
      <c r="UPI23" s="772"/>
      <c r="UPJ23" s="772"/>
      <c r="UPK23" s="772"/>
      <c r="UPL23" s="772"/>
      <c r="UPM23" s="772"/>
      <c r="UPN23" s="772"/>
      <c r="UPO23" s="772"/>
      <c r="UPP23" s="772"/>
      <c r="UPQ23" s="772"/>
      <c r="UPR23" s="772"/>
      <c r="UPS23" s="772"/>
      <c r="UPT23" s="772"/>
      <c r="UPU23" s="772"/>
      <c r="UPV23" s="772"/>
      <c r="UPW23" s="772"/>
      <c r="UPX23" s="772"/>
      <c r="UPY23" s="772"/>
      <c r="UPZ23" s="772"/>
      <c r="UQA23" s="772"/>
      <c r="UQB23" s="772"/>
      <c r="UQC23" s="772"/>
      <c r="UQD23" s="772"/>
      <c r="UQE23" s="772"/>
      <c r="UQF23" s="772"/>
      <c r="UQG23" s="772"/>
      <c r="UQH23" s="772"/>
      <c r="UQI23" s="772"/>
      <c r="UQJ23" s="772"/>
      <c r="UQK23" s="772"/>
      <c r="UQL23" s="772"/>
      <c r="UQM23" s="772"/>
      <c r="UQN23" s="772"/>
      <c r="UQO23" s="772"/>
      <c r="UQP23" s="772"/>
      <c r="UQQ23" s="772"/>
      <c r="UQR23" s="772"/>
      <c r="UQS23" s="772"/>
      <c r="UQT23" s="772"/>
      <c r="UQU23" s="772"/>
      <c r="UQV23" s="772"/>
      <c r="UQW23" s="772"/>
      <c r="UQX23" s="772"/>
      <c r="UQY23" s="772"/>
      <c r="UQZ23" s="772"/>
      <c r="URA23" s="772"/>
      <c r="URB23" s="772"/>
      <c r="URC23" s="772"/>
      <c r="URD23" s="772"/>
      <c r="URE23" s="772"/>
      <c r="URF23" s="772"/>
      <c r="URG23" s="772"/>
      <c r="URH23" s="772"/>
      <c r="URI23" s="772"/>
      <c r="URJ23" s="772"/>
      <c r="URK23" s="772"/>
      <c r="URL23" s="772"/>
      <c r="URM23" s="772"/>
      <c r="URN23" s="772"/>
      <c r="URO23" s="772"/>
      <c r="URP23" s="772"/>
      <c r="URQ23" s="772"/>
      <c r="URR23" s="772"/>
      <c r="URS23" s="772"/>
      <c r="URT23" s="772"/>
      <c r="URU23" s="772"/>
      <c r="URV23" s="772"/>
      <c r="URW23" s="772"/>
      <c r="URX23" s="772"/>
      <c r="URY23" s="772"/>
      <c r="URZ23" s="772"/>
      <c r="USA23" s="772"/>
      <c r="USB23" s="772"/>
      <c r="USC23" s="772"/>
      <c r="USD23" s="772"/>
      <c r="USE23" s="772"/>
      <c r="USF23" s="772"/>
      <c r="USG23" s="772"/>
      <c r="USH23" s="772"/>
      <c r="USI23" s="772"/>
      <c r="USJ23" s="772"/>
      <c r="USK23" s="772"/>
      <c r="USL23" s="772"/>
      <c r="USM23" s="772"/>
      <c r="USN23" s="772"/>
      <c r="USO23" s="772"/>
      <c r="USP23" s="772"/>
      <c r="USQ23" s="772"/>
      <c r="USR23" s="772"/>
      <c r="USS23" s="772"/>
      <c r="UST23" s="772"/>
      <c r="USU23" s="772"/>
      <c r="USV23" s="772"/>
      <c r="USW23" s="772"/>
      <c r="USX23" s="772"/>
      <c r="USY23" s="772"/>
      <c r="USZ23" s="772"/>
      <c r="UTA23" s="772"/>
      <c r="UTB23" s="772"/>
      <c r="UTC23" s="772"/>
      <c r="UTD23" s="772"/>
      <c r="UTE23" s="772"/>
      <c r="UTF23" s="772"/>
      <c r="UTG23" s="772"/>
      <c r="UTH23" s="772"/>
      <c r="UTI23" s="772"/>
      <c r="UTJ23" s="772"/>
      <c r="UTK23" s="772"/>
      <c r="UTL23" s="772"/>
      <c r="UTM23" s="772"/>
      <c r="UTN23" s="772"/>
      <c r="UTO23" s="772"/>
      <c r="UTP23" s="772"/>
      <c r="UTQ23" s="772"/>
      <c r="UTR23" s="772"/>
      <c r="UTS23" s="772"/>
      <c r="UTT23" s="772"/>
      <c r="UTU23" s="772"/>
      <c r="UTV23" s="772"/>
      <c r="UTW23" s="772"/>
      <c r="UTX23" s="772"/>
      <c r="UTY23" s="772"/>
      <c r="UTZ23" s="772"/>
      <c r="UUA23" s="772"/>
      <c r="UUB23" s="772"/>
      <c r="UUC23" s="772"/>
      <c r="UUD23" s="772"/>
      <c r="UUE23" s="772"/>
      <c r="UUF23" s="772"/>
      <c r="UUG23" s="772"/>
      <c r="UUH23" s="772"/>
      <c r="UUI23" s="772"/>
      <c r="UUJ23" s="772"/>
      <c r="UUK23" s="772"/>
      <c r="UUL23" s="772"/>
      <c r="UUM23" s="772"/>
      <c r="UUN23" s="772"/>
      <c r="UUO23" s="772"/>
      <c r="UUP23" s="772"/>
      <c r="UUQ23" s="772"/>
      <c r="UUR23" s="772"/>
      <c r="UUS23" s="772"/>
      <c r="UUT23" s="772"/>
      <c r="UUU23" s="772"/>
      <c r="UUV23" s="772"/>
      <c r="UUW23" s="772"/>
      <c r="UUX23" s="772"/>
      <c r="UUY23" s="772"/>
      <c r="UUZ23" s="772"/>
      <c r="UVA23" s="772"/>
      <c r="UVB23" s="772"/>
      <c r="UVC23" s="772"/>
      <c r="UVD23" s="772"/>
      <c r="UVE23" s="772"/>
      <c r="UVF23" s="772"/>
      <c r="UVG23" s="772"/>
      <c r="UVH23" s="772"/>
      <c r="UVI23" s="772"/>
      <c r="UVJ23" s="772"/>
      <c r="UVK23" s="772"/>
      <c r="UVL23" s="772"/>
      <c r="UVM23" s="772"/>
      <c r="UVN23" s="772"/>
      <c r="UVO23" s="772"/>
      <c r="UVP23" s="772"/>
      <c r="UVQ23" s="772"/>
      <c r="UVR23" s="772"/>
      <c r="UVS23" s="772"/>
      <c r="UVT23" s="772"/>
      <c r="UVU23" s="772"/>
      <c r="UVV23" s="772"/>
      <c r="UVW23" s="772"/>
      <c r="UVX23" s="772"/>
      <c r="UVY23" s="772"/>
      <c r="UVZ23" s="772"/>
      <c r="UWA23" s="772"/>
      <c r="UWB23" s="772"/>
      <c r="UWC23" s="772"/>
      <c r="UWD23" s="772"/>
      <c r="UWE23" s="772"/>
      <c r="UWF23" s="772"/>
      <c r="UWG23" s="772"/>
      <c r="UWH23" s="772"/>
      <c r="UWI23" s="772"/>
      <c r="UWJ23" s="772"/>
      <c r="UWK23" s="772"/>
      <c r="UWL23" s="772"/>
      <c r="UWM23" s="772"/>
      <c r="UWN23" s="772"/>
      <c r="UWO23" s="772"/>
      <c r="UWP23" s="772"/>
      <c r="UWQ23" s="772"/>
      <c r="UWR23" s="772"/>
      <c r="UWS23" s="772"/>
      <c r="UWT23" s="772"/>
      <c r="UWU23" s="772"/>
      <c r="UWV23" s="772"/>
      <c r="UWW23" s="772"/>
      <c r="UWX23" s="772"/>
      <c r="UWY23" s="772"/>
      <c r="UWZ23" s="772"/>
      <c r="UXA23" s="772"/>
      <c r="UXB23" s="772"/>
      <c r="UXC23" s="772"/>
      <c r="UXD23" s="772"/>
      <c r="UXE23" s="772"/>
      <c r="UXF23" s="772"/>
      <c r="UXG23" s="772"/>
      <c r="UXH23" s="772"/>
      <c r="UXI23" s="772"/>
      <c r="UXJ23" s="772"/>
      <c r="UXK23" s="772"/>
      <c r="UXL23" s="772"/>
      <c r="UXM23" s="772"/>
      <c r="UXN23" s="772"/>
      <c r="UXO23" s="772"/>
      <c r="UXP23" s="772"/>
      <c r="UXQ23" s="772"/>
      <c r="UXR23" s="772"/>
      <c r="UXS23" s="772"/>
      <c r="UXT23" s="772"/>
      <c r="UXU23" s="772"/>
      <c r="UXV23" s="772"/>
      <c r="UXW23" s="772"/>
      <c r="UXX23" s="772"/>
      <c r="UXY23" s="772"/>
      <c r="UXZ23" s="772"/>
      <c r="UYA23" s="772"/>
      <c r="UYB23" s="772"/>
      <c r="UYC23" s="772"/>
      <c r="UYD23" s="772"/>
      <c r="UYE23" s="772"/>
      <c r="UYF23" s="772"/>
      <c r="UYG23" s="772"/>
      <c r="UYH23" s="772"/>
      <c r="UYI23" s="772"/>
      <c r="UYJ23" s="772"/>
      <c r="UYK23" s="772"/>
      <c r="UYL23" s="772"/>
      <c r="UYM23" s="772"/>
      <c r="UYN23" s="772"/>
      <c r="UYO23" s="772"/>
      <c r="UYP23" s="772"/>
      <c r="UYQ23" s="772"/>
      <c r="UYR23" s="772"/>
      <c r="UYS23" s="772"/>
      <c r="UYT23" s="772"/>
      <c r="UYU23" s="772"/>
      <c r="UYV23" s="772"/>
      <c r="UYW23" s="772"/>
      <c r="UYX23" s="772"/>
      <c r="UYY23" s="772"/>
      <c r="UYZ23" s="772"/>
      <c r="UZA23" s="772"/>
      <c r="UZB23" s="772"/>
      <c r="UZC23" s="772"/>
      <c r="UZD23" s="772"/>
      <c r="UZE23" s="772"/>
      <c r="UZF23" s="772"/>
      <c r="UZG23" s="772"/>
      <c r="UZH23" s="772"/>
      <c r="UZI23" s="772"/>
      <c r="UZJ23" s="772"/>
      <c r="UZK23" s="772"/>
      <c r="UZL23" s="772"/>
      <c r="UZM23" s="772"/>
      <c r="UZN23" s="772"/>
      <c r="UZO23" s="772"/>
      <c r="UZP23" s="772"/>
      <c r="UZQ23" s="772"/>
      <c r="UZR23" s="772"/>
      <c r="UZS23" s="772"/>
      <c r="UZT23" s="772"/>
      <c r="UZU23" s="772"/>
      <c r="UZV23" s="772"/>
      <c r="UZW23" s="772"/>
      <c r="UZX23" s="772"/>
      <c r="UZY23" s="772"/>
      <c r="UZZ23" s="772"/>
      <c r="VAA23" s="772"/>
      <c r="VAB23" s="772"/>
      <c r="VAC23" s="772"/>
      <c r="VAD23" s="772"/>
      <c r="VAE23" s="772"/>
      <c r="VAF23" s="772"/>
      <c r="VAG23" s="772"/>
      <c r="VAH23" s="772"/>
      <c r="VAI23" s="772"/>
      <c r="VAJ23" s="772"/>
      <c r="VAK23" s="772"/>
      <c r="VAL23" s="772"/>
      <c r="VAM23" s="772"/>
      <c r="VAN23" s="772"/>
      <c r="VAO23" s="772"/>
      <c r="VAP23" s="772"/>
      <c r="VAQ23" s="772"/>
      <c r="VAR23" s="772"/>
      <c r="VAS23" s="772"/>
      <c r="VAT23" s="772"/>
      <c r="VAU23" s="772"/>
      <c r="VAV23" s="772"/>
      <c r="VAW23" s="772"/>
      <c r="VAX23" s="772"/>
      <c r="VAY23" s="772"/>
      <c r="VAZ23" s="772"/>
      <c r="VBA23" s="772"/>
      <c r="VBB23" s="772"/>
      <c r="VBC23" s="772"/>
      <c r="VBD23" s="772"/>
      <c r="VBE23" s="772"/>
      <c r="VBF23" s="772"/>
      <c r="VBG23" s="772"/>
      <c r="VBH23" s="772"/>
      <c r="VBI23" s="772"/>
      <c r="VBJ23" s="772"/>
      <c r="VBK23" s="772"/>
      <c r="VBL23" s="772"/>
      <c r="VBM23" s="772"/>
      <c r="VBN23" s="772"/>
      <c r="VBO23" s="772"/>
      <c r="VBP23" s="772"/>
      <c r="VBQ23" s="772"/>
      <c r="VBR23" s="772"/>
      <c r="VBS23" s="772"/>
      <c r="VBT23" s="772"/>
      <c r="VBU23" s="772"/>
      <c r="VBV23" s="772"/>
      <c r="VBW23" s="772"/>
      <c r="VBX23" s="772"/>
      <c r="VBY23" s="772"/>
      <c r="VBZ23" s="772"/>
      <c r="VCA23" s="772"/>
      <c r="VCB23" s="772"/>
      <c r="VCC23" s="772"/>
      <c r="VCD23" s="772"/>
      <c r="VCE23" s="772"/>
      <c r="VCF23" s="772"/>
      <c r="VCG23" s="772"/>
      <c r="VCH23" s="772"/>
      <c r="VCI23" s="772"/>
      <c r="VCJ23" s="772"/>
      <c r="VCK23" s="772"/>
      <c r="VCL23" s="772"/>
      <c r="VCM23" s="772"/>
      <c r="VCN23" s="772"/>
      <c r="VCO23" s="772"/>
      <c r="VCP23" s="772"/>
      <c r="VCQ23" s="772"/>
      <c r="VCR23" s="772"/>
      <c r="VCS23" s="772"/>
      <c r="VCT23" s="772"/>
      <c r="VCU23" s="772"/>
      <c r="VCV23" s="772"/>
      <c r="VCW23" s="772"/>
      <c r="VCX23" s="772"/>
      <c r="VCY23" s="772"/>
      <c r="VCZ23" s="772"/>
      <c r="VDA23" s="772"/>
      <c r="VDB23" s="772"/>
      <c r="VDC23" s="772"/>
      <c r="VDD23" s="772"/>
      <c r="VDE23" s="772"/>
      <c r="VDF23" s="772"/>
      <c r="VDG23" s="772"/>
      <c r="VDH23" s="772"/>
      <c r="VDI23" s="772"/>
      <c r="VDJ23" s="772"/>
      <c r="VDK23" s="772"/>
      <c r="VDL23" s="772"/>
      <c r="VDM23" s="772"/>
      <c r="VDN23" s="772"/>
      <c r="VDO23" s="772"/>
      <c r="VDP23" s="772"/>
      <c r="VDQ23" s="772"/>
      <c r="VDR23" s="772"/>
      <c r="VDS23" s="772"/>
      <c r="VDT23" s="772"/>
      <c r="VDU23" s="772"/>
      <c r="VDV23" s="772"/>
      <c r="VDW23" s="772"/>
      <c r="VDX23" s="772"/>
      <c r="VDY23" s="772"/>
      <c r="VDZ23" s="772"/>
      <c r="VEA23" s="772"/>
      <c r="VEB23" s="772"/>
      <c r="VEC23" s="772"/>
      <c r="VED23" s="772"/>
      <c r="VEE23" s="772"/>
      <c r="VEF23" s="772"/>
      <c r="VEG23" s="772"/>
      <c r="VEH23" s="772"/>
      <c r="VEI23" s="772"/>
      <c r="VEJ23" s="772"/>
      <c r="VEK23" s="772"/>
      <c r="VEL23" s="772"/>
      <c r="VEM23" s="772"/>
      <c r="VEN23" s="772"/>
      <c r="VEO23" s="772"/>
      <c r="VEP23" s="772"/>
      <c r="VEQ23" s="772"/>
      <c r="VER23" s="772"/>
      <c r="VES23" s="772"/>
      <c r="VET23" s="772"/>
      <c r="VEU23" s="772"/>
      <c r="VEV23" s="772"/>
      <c r="VEW23" s="772"/>
      <c r="VEX23" s="772"/>
      <c r="VEY23" s="772"/>
      <c r="VEZ23" s="772"/>
      <c r="VFA23" s="772"/>
      <c r="VFB23" s="772"/>
      <c r="VFC23" s="772"/>
      <c r="VFD23" s="772"/>
      <c r="VFE23" s="772"/>
      <c r="VFF23" s="772"/>
      <c r="VFG23" s="772"/>
      <c r="VFH23" s="772"/>
      <c r="VFI23" s="772"/>
      <c r="VFJ23" s="772"/>
      <c r="VFK23" s="772"/>
      <c r="VFL23" s="772"/>
      <c r="VFM23" s="772"/>
      <c r="VFN23" s="772"/>
      <c r="VFO23" s="772"/>
      <c r="VFP23" s="772"/>
      <c r="VFQ23" s="772"/>
      <c r="VFR23" s="772"/>
      <c r="VFS23" s="772"/>
      <c r="VFT23" s="772"/>
      <c r="VFU23" s="772"/>
      <c r="VFV23" s="772"/>
      <c r="VFW23" s="772"/>
      <c r="VFX23" s="772"/>
      <c r="VFY23" s="772"/>
      <c r="VFZ23" s="772"/>
      <c r="VGA23" s="772"/>
      <c r="VGB23" s="772"/>
      <c r="VGC23" s="772"/>
      <c r="VGD23" s="772"/>
      <c r="VGE23" s="772"/>
      <c r="VGF23" s="772"/>
      <c r="VGG23" s="772"/>
      <c r="VGH23" s="772"/>
      <c r="VGI23" s="772"/>
      <c r="VGJ23" s="772"/>
      <c r="VGK23" s="772"/>
      <c r="VGL23" s="772"/>
      <c r="VGM23" s="772"/>
      <c r="VGN23" s="772"/>
      <c r="VGO23" s="772"/>
      <c r="VGP23" s="772"/>
      <c r="VGQ23" s="772"/>
      <c r="VGR23" s="772"/>
      <c r="VGS23" s="772"/>
      <c r="VGT23" s="772"/>
      <c r="VGU23" s="772"/>
      <c r="VGV23" s="772"/>
      <c r="VGW23" s="772"/>
      <c r="VGX23" s="772"/>
      <c r="VGY23" s="772"/>
      <c r="VGZ23" s="772"/>
      <c r="VHA23" s="772"/>
      <c r="VHB23" s="772"/>
      <c r="VHC23" s="772"/>
      <c r="VHD23" s="772"/>
      <c r="VHE23" s="772"/>
      <c r="VHF23" s="772"/>
      <c r="VHG23" s="772"/>
      <c r="VHH23" s="772"/>
      <c r="VHI23" s="772"/>
      <c r="VHJ23" s="772"/>
      <c r="VHK23" s="772"/>
      <c r="VHL23" s="772"/>
      <c r="VHM23" s="772"/>
      <c r="VHN23" s="772"/>
      <c r="VHO23" s="772"/>
      <c r="VHP23" s="772"/>
      <c r="VHQ23" s="772"/>
      <c r="VHR23" s="772"/>
      <c r="VHS23" s="772"/>
      <c r="VHT23" s="772"/>
      <c r="VHU23" s="772"/>
      <c r="VHV23" s="772"/>
      <c r="VHW23" s="772"/>
      <c r="VHX23" s="772"/>
      <c r="VHY23" s="772"/>
      <c r="VHZ23" s="772"/>
      <c r="VIA23" s="772"/>
      <c r="VIB23" s="772"/>
      <c r="VIC23" s="772"/>
      <c r="VID23" s="772"/>
      <c r="VIE23" s="772"/>
      <c r="VIF23" s="772"/>
      <c r="VIG23" s="772"/>
      <c r="VIH23" s="772"/>
      <c r="VII23" s="772"/>
      <c r="VIJ23" s="772"/>
      <c r="VIK23" s="772"/>
      <c r="VIL23" s="772"/>
      <c r="VIM23" s="772"/>
      <c r="VIN23" s="772"/>
      <c r="VIO23" s="772"/>
      <c r="VIP23" s="772"/>
      <c r="VIQ23" s="772"/>
      <c r="VIR23" s="772"/>
      <c r="VIS23" s="772"/>
      <c r="VIT23" s="772"/>
      <c r="VIU23" s="772"/>
      <c r="VIV23" s="772"/>
      <c r="VIW23" s="772"/>
      <c r="VIX23" s="772"/>
      <c r="VIY23" s="772"/>
      <c r="VIZ23" s="772"/>
      <c r="VJA23" s="772"/>
      <c r="VJB23" s="772"/>
      <c r="VJC23" s="772"/>
      <c r="VJD23" s="772"/>
      <c r="VJE23" s="772"/>
      <c r="VJF23" s="772"/>
      <c r="VJG23" s="772"/>
      <c r="VJH23" s="772"/>
      <c r="VJI23" s="772"/>
      <c r="VJJ23" s="772"/>
      <c r="VJK23" s="772"/>
      <c r="VJL23" s="772"/>
      <c r="VJM23" s="772"/>
      <c r="VJN23" s="772"/>
      <c r="VJO23" s="772"/>
      <c r="VJP23" s="772"/>
      <c r="VJQ23" s="772"/>
      <c r="VJR23" s="772"/>
      <c r="VJS23" s="772"/>
      <c r="VJT23" s="772"/>
      <c r="VJU23" s="772"/>
      <c r="VJV23" s="772"/>
      <c r="VJW23" s="772"/>
      <c r="VJX23" s="772"/>
      <c r="VJY23" s="772"/>
      <c r="VJZ23" s="772"/>
      <c r="VKA23" s="772"/>
      <c r="VKB23" s="772"/>
      <c r="VKC23" s="772"/>
      <c r="VKD23" s="772"/>
      <c r="VKE23" s="772"/>
      <c r="VKF23" s="772"/>
      <c r="VKG23" s="772"/>
      <c r="VKH23" s="772"/>
      <c r="VKI23" s="772"/>
      <c r="VKJ23" s="772"/>
      <c r="VKK23" s="772"/>
      <c r="VKL23" s="772"/>
      <c r="VKM23" s="772"/>
      <c r="VKN23" s="772"/>
      <c r="VKO23" s="772"/>
      <c r="VKP23" s="772"/>
      <c r="VKQ23" s="772"/>
      <c r="VKR23" s="772"/>
      <c r="VKS23" s="772"/>
      <c r="VKT23" s="772"/>
      <c r="VKU23" s="772"/>
      <c r="VKV23" s="772"/>
      <c r="VKW23" s="772"/>
      <c r="VKX23" s="772"/>
      <c r="VKY23" s="772"/>
      <c r="VKZ23" s="772"/>
      <c r="VLA23" s="772"/>
      <c r="VLB23" s="772"/>
      <c r="VLC23" s="772"/>
      <c r="VLD23" s="772"/>
      <c r="VLE23" s="772"/>
      <c r="VLF23" s="772"/>
      <c r="VLG23" s="772"/>
      <c r="VLH23" s="772"/>
      <c r="VLI23" s="772"/>
      <c r="VLJ23" s="772"/>
      <c r="VLK23" s="772"/>
      <c r="VLL23" s="772"/>
      <c r="VLM23" s="772"/>
      <c r="VLN23" s="772"/>
      <c r="VLO23" s="772"/>
      <c r="VLP23" s="772"/>
      <c r="VLQ23" s="772"/>
      <c r="VLR23" s="772"/>
      <c r="VLS23" s="772"/>
      <c r="VLT23" s="772"/>
      <c r="VLU23" s="772"/>
      <c r="VLV23" s="772"/>
      <c r="VLW23" s="772"/>
      <c r="VLX23" s="772"/>
      <c r="VLY23" s="772"/>
      <c r="VLZ23" s="772"/>
      <c r="VMA23" s="772"/>
      <c r="VMB23" s="772"/>
      <c r="VMC23" s="772"/>
      <c r="VMD23" s="772"/>
      <c r="VME23" s="772"/>
      <c r="VMF23" s="772"/>
      <c r="VMG23" s="772"/>
      <c r="VMH23" s="772"/>
      <c r="VMI23" s="772"/>
      <c r="VMJ23" s="772"/>
      <c r="VMK23" s="772"/>
      <c r="VML23" s="772"/>
      <c r="VMM23" s="772"/>
      <c r="VMN23" s="772"/>
      <c r="VMO23" s="772"/>
      <c r="VMP23" s="772"/>
      <c r="VMQ23" s="772"/>
      <c r="VMR23" s="772"/>
      <c r="VMS23" s="772"/>
      <c r="VMT23" s="772"/>
      <c r="VMU23" s="772"/>
      <c r="VMV23" s="772"/>
      <c r="VMW23" s="772"/>
      <c r="VMX23" s="772"/>
      <c r="VMY23" s="772"/>
      <c r="VMZ23" s="772"/>
      <c r="VNA23" s="772"/>
      <c r="VNB23" s="772"/>
      <c r="VNC23" s="772"/>
      <c r="VND23" s="772"/>
      <c r="VNE23" s="772"/>
      <c r="VNF23" s="772"/>
      <c r="VNG23" s="772"/>
      <c r="VNH23" s="772"/>
      <c r="VNI23" s="772"/>
      <c r="VNJ23" s="772"/>
      <c r="VNK23" s="772"/>
      <c r="VNL23" s="772"/>
      <c r="VNM23" s="772"/>
      <c r="VNN23" s="772"/>
      <c r="VNO23" s="772"/>
      <c r="VNP23" s="772"/>
      <c r="VNQ23" s="772"/>
      <c r="VNR23" s="772"/>
      <c r="VNS23" s="772"/>
      <c r="VNT23" s="772"/>
      <c r="VNU23" s="772"/>
      <c r="VNV23" s="772"/>
      <c r="VNW23" s="772"/>
      <c r="VNX23" s="772"/>
      <c r="VNY23" s="772"/>
      <c r="VNZ23" s="772"/>
      <c r="VOA23" s="772"/>
      <c r="VOB23" s="772"/>
      <c r="VOC23" s="772"/>
      <c r="VOD23" s="772"/>
      <c r="VOE23" s="772"/>
      <c r="VOF23" s="772"/>
      <c r="VOG23" s="772"/>
      <c r="VOH23" s="772"/>
      <c r="VOI23" s="772"/>
      <c r="VOJ23" s="772"/>
      <c r="VOK23" s="772"/>
      <c r="VOL23" s="772"/>
      <c r="VOM23" s="772"/>
      <c r="VON23" s="772"/>
      <c r="VOO23" s="772"/>
      <c r="VOP23" s="772"/>
      <c r="VOQ23" s="772"/>
      <c r="VOR23" s="772"/>
      <c r="VOS23" s="772"/>
      <c r="VOT23" s="772"/>
      <c r="VOU23" s="772"/>
      <c r="VOV23" s="772"/>
      <c r="VOW23" s="772"/>
      <c r="VOX23" s="772"/>
      <c r="VOY23" s="772"/>
      <c r="VOZ23" s="772"/>
      <c r="VPA23" s="772"/>
      <c r="VPB23" s="772"/>
      <c r="VPC23" s="772"/>
      <c r="VPD23" s="772"/>
      <c r="VPE23" s="772"/>
      <c r="VPF23" s="772"/>
      <c r="VPG23" s="772"/>
      <c r="VPH23" s="772"/>
      <c r="VPI23" s="772"/>
      <c r="VPJ23" s="772"/>
      <c r="VPK23" s="772"/>
      <c r="VPL23" s="772"/>
      <c r="VPM23" s="772"/>
      <c r="VPN23" s="772"/>
      <c r="VPO23" s="772"/>
      <c r="VPP23" s="772"/>
      <c r="VPQ23" s="772"/>
      <c r="VPR23" s="772"/>
      <c r="VPS23" s="772"/>
      <c r="VPT23" s="772"/>
      <c r="VPU23" s="772"/>
      <c r="VPV23" s="772"/>
      <c r="VPW23" s="772"/>
      <c r="VPX23" s="772"/>
      <c r="VPY23" s="772"/>
      <c r="VPZ23" s="772"/>
      <c r="VQA23" s="772"/>
      <c r="VQB23" s="772"/>
      <c r="VQC23" s="772"/>
      <c r="VQD23" s="772"/>
      <c r="VQE23" s="772"/>
      <c r="VQF23" s="772"/>
      <c r="VQG23" s="772"/>
      <c r="VQH23" s="772"/>
      <c r="VQI23" s="772"/>
      <c r="VQJ23" s="772"/>
      <c r="VQK23" s="772"/>
      <c r="VQL23" s="772"/>
      <c r="VQM23" s="772"/>
      <c r="VQN23" s="772"/>
      <c r="VQO23" s="772"/>
      <c r="VQP23" s="772"/>
      <c r="VQQ23" s="772"/>
      <c r="VQR23" s="772"/>
      <c r="VQS23" s="772"/>
      <c r="VQT23" s="772"/>
      <c r="VQU23" s="772"/>
      <c r="VQV23" s="772"/>
      <c r="VQW23" s="772"/>
      <c r="VQX23" s="772"/>
      <c r="VQY23" s="772"/>
      <c r="VQZ23" s="772"/>
      <c r="VRA23" s="772"/>
      <c r="VRB23" s="772"/>
      <c r="VRC23" s="772"/>
      <c r="VRD23" s="772"/>
      <c r="VRE23" s="772"/>
      <c r="VRF23" s="772"/>
      <c r="VRG23" s="772"/>
      <c r="VRH23" s="772"/>
      <c r="VRI23" s="772"/>
      <c r="VRJ23" s="772"/>
      <c r="VRK23" s="772"/>
      <c r="VRL23" s="772"/>
      <c r="VRM23" s="772"/>
      <c r="VRN23" s="772"/>
      <c r="VRO23" s="772"/>
      <c r="VRP23" s="772"/>
      <c r="VRQ23" s="772"/>
      <c r="VRR23" s="772"/>
      <c r="VRS23" s="772"/>
      <c r="VRT23" s="772"/>
      <c r="VRU23" s="772"/>
      <c r="VRV23" s="772"/>
      <c r="VRW23" s="772"/>
      <c r="VRX23" s="772"/>
      <c r="VRY23" s="772"/>
      <c r="VRZ23" s="772"/>
      <c r="VSA23" s="772"/>
      <c r="VSB23" s="772"/>
      <c r="VSC23" s="772"/>
      <c r="VSD23" s="772"/>
      <c r="VSE23" s="772"/>
      <c r="VSF23" s="772"/>
      <c r="VSG23" s="772"/>
      <c r="VSH23" s="772"/>
      <c r="VSI23" s="772"/>
      <c r="VSJ23" s="772"/>
      <c r="VSK23" s="772"/>
      <c r="VSL23" s="772"/>
      <c r="VSM23" s="772"/>
      <c r="VSN23" s="772"/>
      <c r="VSO23" s="772"/>
      <c r="VSP23" s="772"/>
      <c r="VSQ23" s="772"/>
      <c r="VSR23" s="772"/>
      <c r="VSS23" s="772"/>
      <c r="VST23" s="772"/>
      <c r="VSU23" s="772"/>
      <c r="VSV23" s="772"/>
      <c r="VSW23" s="772"/>
      <c r="VSX23" s="772"/>
      <c r="VSY23" s="772"/>
      <c r="VSZ23" s="772"/>
      <c r="VTA23" s="772"/>
      <c r="VTB23" s="772"/>
      <c r="VTC23" s="772"/>
      <c r="VTD23" s="772"/>
      <c r="VTE23" s="772"/>
      <c r="VTF23" s="772"/>
      <c r="VTG23" s="772"/>
      <c r="VTH23" s="772"/>
      <c r="VTI23" s="772"/>
      <c r="VTJ23" s="772"/>
      <c r="VTK23" s="772"/>
      <c r="VTL23" s="772"/>
      <c r="VTM23" s="772"/>
      <c r="VTN23" s="772"/>
      <c r="VTO23" s="772"/>
      <c r="VTP23" s="772"/>
      <c r="VTQ23" s="772"/>
      <c r="VTR23" s="772"/>
      <c r="VTS23" s="772"/>
      <c r="VTT23" s="772"/>
      <c r="VTU23" s="772"/>
      <c r="VTV23" s="772"/>
      <c r="VTW23" s="772"/>
      <c r="VTX23" s="772"/>
      <c r="VTY23" s="772"/>
      <c r="VTZ23" s="772"/>
      <c r="VUA23" s="772"/>
      <c r="VUB23" s="772"/>
      <c r="VUC23" s="772"/>
      <c r="VUD23" s="772"/>
      <c r="VUE23" s="772"/>
      <c r="VUF23" s="772"/>
      <c r="VUG23" s="772"/>
      <c r="VUH23" s="772"/>
      <c r="VUI23" s="772"/>
      <c r="VUJ23" s="772"/>
      <c r="VUK23" s="772"/>
      <c r="VUL23" s="772"/>
      <c r="VUM23" s="772"/>
      <c r="VUN23" s="772"/>
      <c r="VUO23" s="772"/>
      <c r="VUP23" s="772"/>
      <c r="VUQ23" s="772"/>
      <c r="VUR23" s="772"/>
      <c r="VUS23" s="772"/>
      <c r="VUT23" s="772"/>
      <c r="VUU23" s="772"/>
      <c r="VUV23" s="772"/>
      <c r="VUW23" s="772"/>
      <c r="VUX23" s="772"/>
      <c r="VUY23" s="772"/>
      <c r="VUZ23" s="772"/>
      <c r="VVA23" s="772"/>
      <c r="VVB23" s="772"/>
      <c r="VVC23" s="772"/>
      <c r="VVD23" s="772"/>
      <c r="VVE23" s="772"/>
      <c r="VVF23" s="772"/>
      <c r="VVG23" s="772"/>
      <c r="VVH23" s="772"/>
      <c r="VVI23" s="772"/>
      <c r="VVJ23" s="772"/>
      <c r="VVK23" s="772"/>
      <c r="VVL23" s="772"/>
      <c r="VVM23" s="772"/>
      <c r="VVN23" s="772"/>
      <c r="VVO23" s="772"/>
      <c r="VVP23" s="772"/>
      <c r="VVQ23" s="772"/>
      <c r="VVR23" s="772"/>
      <c r="VVS23" s="772"/>
      <c r="VVT23" s="772"/>
      <c r="VVU23" s="772"/>
      <c r="VVV23" s="772"/>
      <c r="VVW23" s="772"/>
      <c r="VVX23" s="772"/>
      <c r="VVY23" s="772"/>
      <c r="VVZ23" s="772"/>
      <c r="VWA23" s="772"/>
      <c r="VWB23" s="772"/>
      <c r="VWC23" s="772"/>
      <c r="VWD23" s="772"/>
      <c r="VWE23" s="772"/>
      <c r="VWF23" s="772"/>
      <c r="VWG23" s="772"/>
      <c r="VWH23" s="772"/>
      <c r="VWI23" s="772"/>
      <c r="VWJ23" s="772"/>
      <c r="VWK23" s="772"/>
      <c r="VWL23" s="772"/>
      <c r="VWM23" s="772"/>
      <c r="VWN23" s="772"/>
      <c r="VWO23" s="772"/>
      <c r="VWP23" s="772"/>
      <c r="VWQ23" s="772"/>
      <c r="VWR23" s="772"/>
      <c r="VWS23" s="772"/>
      <c r="VWT23" s="772"/>
      <c r="VWU23" s="772"/>
      <c r="VWV23" s="772"/>
      <c r="VWW23" s="772"/>
      <c r="VWX23" s="772"/>
      <c r="VWY23" s="772"/>
      <c r="VWZ23" s="772"/>
      <c r="VXA23" s="772"/>
      <c r="VXB23" s="772"/>
      <c r="VXC23" s="772"/>
      <c r="VXD23" s="772"/>
      <c r="VXE23" s="772"/>
      <c r="VXF23" s="772"/>
      <c r="VXG23" s="772"/>
      <c r="VXH23" s="772"/>
      <c r="VXI23" s="772"/>
      <c r="VXJ23" s="772"/>
      <c r="VXK23" s="772"/>
      <c r="VXL23" s="772"/>
      <c r="VXM23" s="772"/>
      <c r="VXN23" s="772"/>
      <c r="VXO23" s="772"/>
      <c r="VXP23" s="772"/>
      <c r="VXQ23" s="772"/>
      <c r="VXR23" s="772"/>
      <c r="VXS23" s="772"/>
      <c r="VXT23" s="772"/>
      <c r="VXU23" s="772"/>
      <c r="VXV23" s="772"/>
      <c r="VXW23" s="772"/>
      <c r="VXX23" s="772"/>
      <c r="VXY23" s="772"/>
      <c r="VXZ23" s="772"/>
      <c r="VYA23" s="772"/>
      <c r="VYB23" s="772"/>
      <c r="VYC23" s="772"/>
      <c r="VYD23" s="772"/>
      <c r="VYE23" s="772"/>
      <c r="VYF23" s="772"/>
      <c r="VYG23" s="772"/>
      <c r="VYH23" s="772"/>
      <c r="VYI23" s="772"/>
      <c r="VYJ23" s="772"/>
      <c r="VYK23" s="772"/>
      <c r="VYL23" s="772"/>
      <c r="VYM23" s="772"/>
      <c r="VYN23" s="772"/>
      <c r="VYO23" s="772"/>
      <c r="VYP23" s="772"/>
      <c r="VYQ23" s="772"/>
      <c r="VYR23" s="772"/>
      <c r="VYS23" s="772"/>
      <c r="VYT23" s="772"/>
      <c r="VYU23" s="772"/>
      <c r="VYV23" s="772"/>
      <c r="VYW23" s="772"/>
      <c r="VYX23" s="772"/>
      <c r="VYY23" s="772"/>
      <c r="VYZ23" s="772"/>
      <c r="VZA23" s="772"/>
      <c r="VZB23" s="772"/>
      <c r="VZC23" s="772"/>
      <c r="VZD23" s="772"/>
      <c r="VZE23" s="772"/>
      <c r="VZF23" s="772"/>
      <c r="VZG23" s="772"/>
      <c r="VZH23" s="772"/>
      <c r="VZI23" s="772"/>
      <c r="VZJ23" s="772"/>
      <c r="VZK23" s="772"/>
      <c r="VZL23" s="772"/>
      <c r="VZM23" s="772"/>
      <c r="VZN23" s="772"/>
      <c r="VZO23" s="772"/>
      <c r="VZP23" s="772"/>
      <c r="VZQ23" s="772"/>
      <c r="VZR23" s="772"/>
      <c r="VZS23" s="772"/>
      <c r="VZT23" s="772"/>
      <c r="VZU23" s="772"/>
      <c r="VZV23" s="772"/>
      <c r="VZW23" s="772"/>
      <c r="VZX23" s="772"/>
      <c r="VZY23" s="772"/>
      <c r="VZZ23" s="772"/>
      <c r="WAA23" s="772"/>
      <c r="WAB23" s="772"/>
      <c r="WAC23" s="772"/>
      <c r="WAD23" s="772"/>
      <c r="WAE23" s="772"/>
      <c r="WAF23" s="772"/>
      <c r="WAG23" s="772"/>
      <c r="WAH23" s="772"/>
      <c r="WAI23" s="772"/>
      <c r="WAJ23" s="772"/>
      <c r="WAK23" s="772"/>
      <c r="WAL23" s="772"/>
      <c r="WAM23" s="772"/>
      <c r="WAN23" s="772"/>
      <c r="WAO23" s="772"/>
      <c r="WAP23" s="772"/>
      <c r="WAQ23" s="772"/>
      <c r="WAR23" s="772"/>
      <c r="WAS23" s="772"/>
      <c r="WAT23" s="772"/>
      <c r="WAU23" s="772"/>
      <c r="WAV23" s="772"/>
      <c r="WAW23" s="772"/>
      <c r="WAX23" s="772"/>
      <c r="WAY23" s="772"/>
      <c r="WAZ23" s="772"/>
      <c r="WBA23" s="772"/>
      <c r="WBB23" s="772"/>
      <c r="WBC23" s="772"/>
      <c r="WBD23" s="772"/>
      <c r="WBE23" s="772"/>
      <c r="WBF23" s="772"/>
      <c r="WBG23" s="772"/>
      <c r="WBH23" s="772"/>
      <c r="WBI23" s="772"/>
      <c r="WBJ23" s="772"/>
      <c r="WBK23" s="772"/>
      <c r="WBL23" s="772"/>
      <c r="WBM23" s="772"/>
      <c r="WBN23" s="772"/>
      <c r="WBO23" s="772"/>
      <c r="WBP23" s="772"/>
      <c r="WBQ23" s="772"/>
      <c r="WBR23" s="772"/>
      <c r="WBS23" s="772"/>
      <c r="WBT23" s="772"/>
      <c r="WBU23" s="772"/>
      <c r="WBV23" s="772"/>
      <c r="WBW23" s="772"/>
      <c r="WBX23" s="772"/>
      <c r="WBY23" s="772"/>
      <c r="WBZ23" s="772"/>
      <c r="WCA23" s="772"/>
      <c r="WCB23" s="772"/>
      <c r="WCC23" s="772"/>
      <c r="WCD23" s="772"/>
      <c r="WCE23" s="772"/>
      <c r="WCF23" s="772"/>
      <c r="WCG23" s="772"/>
      <c r="WCH23" s="772"/>
      <c r="WCI23" s="772"/>
      <c r="WCJ23" s="772"/>
      <c r="WCK23" s="772"/>
      <c r="WCL23" s="772"/>
      <c r="WCM23" s="772"/>
      <c r="WCN23" s="772"/>
      <c r="WCO23" s="772"/>
      <c r="WCP23" s="772"/>
      <c r="WCQ23" s="772"/>
      <c r="WCR23" s="772"/>
      <c r="WCS23" s="772"/>
      <c r="WCT23" s="772"/>
      <c r="WCU23" s="772"/>
      <c r="WCV23" s="772"/>
      <c r="WCW23" s="772"/>
      <c r="WCX23" s="772"/>
      <c r="WCY23" s="772"/>
      <c r="WCZ23" s="772"/>
      <c r="WDA23" s="772"/>
      <c r="WDB23" s="772"/>
      <c r="WDC23" s="772"/>
      <c r="WDD23" s="772"/>
      <c r="WDE23" s="772"/>
      <c r="WDF23" s="772"/>
      <c r="WDG23" s="772"/>
      <c r="WDH23" s="772"/>
      <c r="WDI23" s="772"/>
      <c r="WDJ23" s="772"/>
      <c r="WDK23" s="772"/>
      <c r="WDL23" s="772"/>
      <c r="WDM23" s="772"/>
      <c r="WDN23" s="772"/>
      <c r="WDO23" s="772"/>
      <c r="WDP23" s="772"/>
      <c r="WDQ23" s="772"/>
      <c r="WDR23" s="772"/>
      <c r="WDS23" s="772"/>
      <c r="WDT23" s="772"/>
      <c r="WDU23" s="772"/>
      <c r="WDV23" s="772"/>
      <c r="WDW23" s="772"/>
      <c r="WDX23" s="772"/>
      <c r="WDY23" s="772"/>
      <c r="WDZ23" s="772"/>
      <c r="WEA23" s="772"/>
      <c r="WEB23" s="772"/>
      <c r="WEC23" s="772"/>
      <c r="WED23" s="772"/>
      <c r="WEE23" s="772"/>
      <c r="WEF23" s="772"/>
      <c r="WEG23" s="772"/>
      <c r="WEH23" s="772"/>
      <c r="WEI23" s="772"/>
      <c r="WEJ23" s="772"/>
      <c r="WEK23" s="772"/>
      <c r="WEL23" s="772"/>
      <c r="WEM23" s="772"/>
      <c r="WEN23" s="772"/>
      <c r="WEO23" s="772"/>
      <c r="WEP23" s="772"/>
      <c r="WEQ23" s="772"/>
      <c r="WER23" s="772"/>
      <c r="WES23" s="772"/>
      <c r="WET23" s="772"/>
      <c r="WEU23" s="772"/>
      <c r="WEV23" s="772"/>
      <c r="WEW23" s="772"/>
      <c r="WEX23" s="772"/>
      <c r="WEY23" s="772"/>
      <c r="WEZ23" s="772"/>
      <c r="WFA23" s="772"/>
      <c r="WFB23" s="772"/>
      <c r="WFC23" s="772"/>
      <c r="WFD23" s="772"/>
      <c r="WFE23" s="772"/>
      <c r="WFF23" s="772"/>
      <c r="WFG23" s="772"/>
      <c r="WFH23" s="772"/>
      <c r="WFI23" s="772"/>
      <c r="WFJ23" s="772"/>
      <c r="WFK23" s="772"/>
      <c r="WFL23" s="772"/>
      <c r="WFM23" s="772"/>
      <c r="WFN23" s="772"/>
      <c r="WFO23" s="772"/>
      <c r="WFP23" s="772"/>
      <c r="WFQ23" s="772"/>
      <c r="WFR23" s="772"/>
      <c r="WFS23" s="772"/>
      <c r="WFT23" s="772"/>
      <c r="WFU23" s="772"/>
      <c r="WFV23" s="772"/>
      <c r="WFW23" s="772"/>
      <c r="WFX23" s="772"/>
      <c r="WFY23" s="772"/>
      <c r="WFZ23" s="772"/>
      <c r="WGA23" s="772"/>
      <c r="WGB23" s="772"/>
      <c r="WGC23" s="772"/>
      <c r="WGD23" s="772"/>
      <c r="WGE23" s="772"/>
      <c r="WGF23" s="772"/>
      <c r="WGG23" s="772"/>
      <c r="WGH23" s="772"/>
      <c r="WGI23" s="772"/>
      <c r="WGJ23" s="772"/>
      <c r="WGK23" s="772"/>
      <c r="WGL23" s="772"/>
      <c r="WGM23" s="772"/>
      <c r="WGN23" s="772"/>
      <c r="WGO23" s="772"/>
      <c r="WGP23" s="772"/>
      <c r="WGQ23" s="772"/>
      <c r="WGR23" s="772"/>
      <c r="WGS23" s="772"/>
      <c r="WGT23" s="772"/>
      <c r="WGU23" s="772"/>
      <c r="WGV23" s="772"/>
      <c r="WGW23" s="772"/>
      <c r="WGX23" s="772"/>
      <c r="WGY23" s="772"/>
      <c r="WGZ23" s="772"/>
      <c r="WHA23" s="772"/>
      <c r="WHB23" s="772"/>
      <c r="WHC23" s="772"/>
      <c r="WHD23" s="772"/>
      <c r="WHE23" s="772"/>
      <c r="WHF23" s="772"/>
      <c r="WHG23" s="772"/>
      <c r="WHH23" s="772"/>
      <c r="WHI23" s="772"/>
      <c r="WHJ23" s="772"/>
      <c r="WHK23" s="772"/>
      <c r="WHL23" s="772"/>
      <c r="WHM23" s="772"/>
      <c r="WHN23" s="772"/>
      <c r="WHO23" s="772"/>
      <c r="WHP23" s="772"/>
      <c r="WHQ23" s="772"/>
      <c r="WHR23" s="772"/>
      <c r="WHS23" s="772"/>
      <c r="WHT23" s="772"/>
      <c r="WHU23" s="772"/>
      <c r="WHV23" s="772"/>
      <c r="WHW23" s="772"/>
      <c r="WHX23" s="772"/>
      <c r="WHY23" s="772"/>
      <c r="WHZ23" s="772"/>
      <c r="WIA23" s="772"/>
      <c r="WIB23" s="772"/>
      <c r="WIC23" s="772"/>
      <c r="WID23" s="772"/>
      <c r="WIE23" s="772"/>
      <c r="WIF23" s="772"/>
      <c r="WIG23" s="772"/>
      <c r="WIH23" s="772"/>
      <c r="WII23" s="772"/>
      <c r="WIJ23" s="772"/>
      <c r="WIK23" s="772"/>
      <c r="WIL23" s="772"/>
      <c r="WIM23" s="772"/>
      <c r="WIN23" s="772"/>
      <c r="WIO23" s="772"/>
      <c r="WIP23" s="772"/>
      <c r="WIQ23" s="772"/>
      <c r="WIR23" s="772"/>
      <c r="WIS23" s="772"/>
      <c r="WIT23" s="772"/>
      <c r="WIU23" s="772"/>
      <c r="WIV23" s="772"/>
      <c r="WIW23" s="772"/>
      <c r="WIX23" s="772"/>
      <c r="WIY23" s="772"/>
      <c r="WIZ23" s="772"/>
      <c r="WJA23" s="772"/>
      <c r="WJB23" s="772"/>
      <c r="WJC23" s="772"/>
      <c r="WJD23" s="772"/>
      <c r="WJE23" s="772"/>
      <c r="WJF23" s="772"/>
      <c r="WJG23" s="772"/>
      <c r="WJH23" s="772"/>
      <c r="WJI23" s="772"/>
      <c r="WJJ23" s="772"/>
      <c r="WJK23" s="772"/>
      <c r="WJL23" s="772"/>
      <c r="WJM23" s="772"/>
      <c r="WJN23" s="772"/>
      <c r="WJO23" s="772"/>
      <c r="WJP23" s="772"/>
      <c r="WJQ23" s="772"/>
      <c r="WJR23" s="772"/>
      <c r="WJS23" s="772"/>
      <c r="WJT23" s="772"/>
      <c r="WJU23" s="772"/>
      <c r="WJV23" s="772"/>
      <c r="WJW23" s="772"/>
      <c r="WJX23" s="772"/>
      <c r="WJY23" s="772"/>
      <c r="WJZ23" s="772"/>
      <c r="WKA23" s="772"/>
      <c r="WKB23" s="772"/>
      <c r="WKC23" s="772"/>
      <c r="WKD23" s="772"/>
      <c r="WKE23" s="772"/>
      <c r="WKF23" s="772"/>
      <c r="WKG23" s="772"/>
      <c r="WKH23" s="772"/>
      <c r="WKI23" s="772"/>
      <c r="WKJ23" s="772"/>
      <c r="WKK23" s="772"/>
      <c r="WKL23" s="772"/>
      <c r="WKM23" s="772"/>
      <c r="WKN23" s="772"/>
      <c r="WKO23" s="772"/>
      <c r="WKP23" s="772"/>
      <c r="WKQ23" s="772"/>
      <c r="WKR23" s="772"/>
      <c r="WKS23" s="772"/>
      <c r="WKT23" s="772"/>
      <c r="WKU23" s="772"/>
      <c r="WKV23" s="772"/>
      <c r="WKW23" s="772"/>
      <c r="WKX23" s="772"/>
      <c r="WKY23" s="772"/>
      <c r="WKZ23" s="772"/>
      <c r="WLA23" s="772"/>
      <c r="WLB23" s="772"/>
      <c r="WLC23" s="772"/>
      <c r="WLD23" s="772"/>
      <c r="WLE23" s="772"/>
      <c r="WLF23" s="772"/>
      <c r="WLG23" s="772"/>
      <c r="WLH23" s="772"/>
      <c r="WLI23" s="772"/>
      <c r="WLJ23" s="772"/>
      <c r="WLK23" s="772"/>
      <c r="WLL23" s="772"/>
      <c r="WLM23" s="772"/>
      <c r="WLN23" s="772"/>
      <c r="WLO23" s="772"/>
      <c r="WLP23" s="772"/>
      <c r="WLQ23" s="772"/>
      <c r="WLR23" s="772"/>
      <c r="WLS23" s="772"/>
      <c r="WLT23" s="772"/>
      <c r="WLU23" s="772"/>
      <c r="WLV23" s="772"/>
      <c r="WLW23" s="772"/>
      <c r="WLX23" s="772"/>
      <c r="WLY23" s="772"/>
      <c r="WLZ23" s="772"/>
      <c r="WMA23" s="772"/>
      <c r="WMB23" s="772"/>
      <c r="WMC23" s="772"/>
      <c r="WMD23" s="772"/>
      <c r="WME23" s="772"/>
      <c r="WMF23" s="772"/>
      <c r="WMG23" s="772"/>
      <c r="WMH23" s="772"/>
      <c r="WMI23" s="772"/>
      <c r="WMJ23" s="772"/>
      <c r="WMK23" s="772"/>
      <c r="WML23" s="772"/>
      <c r="WMM23" s="772"/>
      <c r="WMN23" s="772"/>
      <c r="WMO23" s="772"/>
      <c r="WMP23" s="772"/>
      <c r="WMQ23" s="772"/>
      <c r="WMR23" s="772"/>
      <c r="WMS23" s="772"/>
      <c r="WMT23" s="772"/>
      <c r="WMU23" s="772"/>
      <c r="WMV23" s="772"/>
      <c r="WMW23" s="772"/>
      <c r="WMX23" s="772"/>
      <c r="WMY23" s="772"/>
      <c r="WMZ23" s="772"/>
      <c r="WNA23" s="772"/>
      <c r="WNB23" s="772"/>
      <c r="WNC23" s="772"/>
      <c r="WND23" s="772"/>
      <c r="WNE23" s="772"/>
      <c r="WNF23" s="772"/>
      <c r="WNG23" s="772"/>
      <c r="WNH23" s="772"/>
      <c r="WNI23" s="772"/>
      <c r="WNJ23" s="772"/>
      <c r="WNK23" s="772"/>
      <c r="WNL23" s="772"/>
      <c r="WNM23" s="772"/>
      <c r="WNN23" s="772"/>
      <c r="WNO23" s="772"/>
      <c r="WNP23" s="772"/>
      <c r="WNQ23" s="772"/>
      <c r="WNR23" s="772"/>
      <c r="WNS23" s="772"/>
      <c r="WNT23" s="772"/>
      <c r="WNU23" s="772"/>
      <c r="WNV23" s="772"/>
      <c r="WNW23" s="772"/>
      <c r="WNX23" s="772"/>
      <c r="WNY23" s="772"/>
      <c r="WNZ23" s="772"/>
      <c r="WOA23" s="772"/>
      <c r="WOB23" s="772"/>
      <c r="WOC23" s="772"/>
      <c r="WOD23" s="772"/>
      <c r="WOE23" s="772"/>
      <c r="WOF23" s="772"/>
      <c r="WOG23" s="772"/>
      <c r="WOH23" s="772"/>
      <c r="WOI23" s="772"/>
      <c r="WOJ23" s="772"/>
      <c r="WOK23" s="772"/>
      <c r="WOL23" s="772"/>
      <c r="WOM23" s="772"/>
      <c r="WON23" s="772"/>
      <c r="WOO23" s="772"/>
      <c r="WOP23" s="772"/>
      <c r="WOQ23" s="772"/>
      <c r="WOR23" s="772"/>
      <c r="WOS23" s="772"/>
      <c r="WOT23" s="772"/>
      <c r="WOU23" s="772"/>
      <c r="WOV23" s="772"/>
      <c r="WOW23" s="772"/>
      <c r="WOX23" s="772"/>
      <c r="WOY23" s="772"/>
      <c r="WOZ23" s="772"/>
      <c r="WPA23" s="772"/>
      <c r="WPB23" s="772"/>
      <c r="WPC23" s="772"/>
      <c r="WPD23" s="772"/>
      <c r="WPE23" s="772"/>
      <c r="WPF23" s="772"/>
      <c r="WPG23" s="772"/>
      <c r="WPH23" s="772"/>
      <c r="WPI23" s="772"/>
      <c r="WPJ23" s="772"/>
      <c r="WPK23" s="772"/>
      <c r="WPL23" s="772"/>
      <c r="WPM23" s="772"/>
      <c r="WPN23" s="772"/>
      <c r="WPO23" s="772"/>
      <c r="WPP23" s="772"/>
      <c r="WPQ23" s="772"/>
      <c r="WPR23" s="772"/>
      <c r="WPS23" s="772"/>
      <c r="WPT23" s="772"/>
      <c r="WPU23" s="772"/>
      <c r="WPV23" s="772"/>
      <c r="WPW23" s="772"/>
      <c r="WPX23" s="772"/>
      <c r="WPY23" s="772"/>
      <c r="WPZ23" s="772"/>
      <c r="WQA23" s="772"/>
      <c r="WQB23" s="772"/>
      <c r="WQC23" s="772"/>
      <c r="WQD23" s="772"/>
      <c r="WQE23" s="772"/>
      <c r="WQF23" s="772"/>
      <c r="WQG23" s="772"/>
      <c r="WQH23" s="772"/>
      <c r="WQI23" s="772"/>
      <c r="WQJ23" s="772"/>
      <c r="WQK23" s="772"/>
      <c r="WQL23" s="772"/>
      <c r="WQM23" s="772"/>
      <c r="WQN23" s="772"/>
      <c r="WQO23" s="772"/>
      <c r="WQP23" s="772"/>
      <c r="WQQ23" s="772"/>
      <c r="WQR23" s="772"/>
      <c r="WQS23" s="772"/>
      <c r="WQT23" s="772"/>
      <c r="WQU23" s="772"/>
      <c r="WQV23" s="772"/>
      <c r="WQW23" s="772"/>
      <c r="WQX23" s="772"/>
      <c r="WQY23" s="772"/>
      <c r="WQZ23" s="772"/>
      <c r="WRA23" s="772"/>
      <c r="WRB23" s="772"/>
      <c r="WRC23" s="772"/>
      <c r="WRD23" s="772"/>
      <c r="WRE23" s="772"/>
      <c r="WRF23" s="772"/>
      <c r="WRG23" s="772"/>
      <c r="WRH23" s="772"/>
      <c r="WRI23" s="772"/>
      <c r="WRJ23" s="772"/>
      <c r="WRK23" s="772"/>
      <c r="WRL23" s="772"/>
      <c r="WRM23" s="772"/>
      <c r="WRN23" s="772"/>
      <c r="WRO23" s="772"/>
      <c r="WRP23" s="772"/>
      <c r="WRQ23" s="772"/>
      <c r="WRR23" s="772"/>
      <c r="WRS23" s="772"/>
      <c r="WRT23" s="772"/>
      <c r="WRU23" s="772"/>
      <c r="WRV23" s="772"/>
      <c r="WRW23" s="772"/>
      <c r="WRX23" s="772"/>
      <c r="WRY23" s="772"/>
      <c r="WRZ23" s="772"/>
      <c r="WSA23" s="772"/>
      <c r="WSB23" s="772"/>
      <c r="WSC23" s="772"/>
      <c r="WSD23" s="772"/>
      <c r="WSE23" s="772"/>
      <c r="WSF23" s="772"/>
      <c r="WSG23" s="772"/>
      <c r="WSH23" s="772"/>
      <c r="WSI23" s="772"/>
      <c r="WSJ23" s="772"/>
      <c r="WSK23" s="772"/>
      <c r="WSL23" s="772"/>
      <c r="WSM23" s="772"/>
      <c r="WSN23" s="772"/>
      <c r="WSO23" s="772"/>
      <c r="WSP23" s="772"/>
      <c r="WSQ23" s="772"/>
      <c r="WSR23" s="772"/>
      <c r="WSS23" s="772"/>
      <c r="WST23" s="772"/>
      <c r="WSU23" s="772"/>
      <c r="WSV23" s="772"/>
      <c r="WSW23" s="772"/>
      <c r="WSX23" s="772"/>
      <c r="WSY23" s="772"/>
      <c r="WSZ23" s="772"/>
      <c r="WTA23" s="772"/>
      <c r="WTB23" s="772"/>
      <c r="WTC23" s="772"/>
      <c r="WTD23" s="772"/>
      <c r="WTE23" s="772"/>
      <c r="WTF23" s="772"/>
      <c r="WTG23" s="772"/>
      <c r="WTH23" s="772"/>
      <c r="WTI23" s="772"/>
      <c r="WTJ23" s="772"/>
      <c r="WTK23" s="772"/>
      <c r="WTL23" s="772"/>
      <c r="WTM23" s="772"/>
      <c r="WTN23" s="772"/>
      <c r="WTO23" s="772"/>
      <c r="WTP23" s="772"/>
      <c r="WTQ23" s="772"/>
      <c r="WTR23" s="772"/>
      <c r="WTS23" s="772"/>
      <c r="WTT23" s="772"/>
      <c r="WTU23" s="772"/>
      <c r="WTV23" s="772"/>
      <c r="WTW23" s="772"/>
      <c r="WTX23" s="772"/>
      <c r="WTY23" s="772"/>
      <c r="WTZ23" s="772"/>
      <c r="WUA23" s="772"/>
      <c r="WUB23" s="772"/>
      <c r="WUC23" s="772"/>
      <c r="WUD23" s="772"/>
      <c r="WUE23" s="772"/>
      <c r="WUF23" s="772"/>
      <c r="WUG23" s="772"/>
      <c r="WUH23" s="772"/>
      <c r="WUI23" s="772"/>
      <c r="WUJ23" s="772"/>
      <c r="WUK23" s="772"/>
      <c r="WUL23" s="772"/>
      <c r="WUM23" s="772"/>
      <c r="WUN23" s="772"/>
      <c r="WUO23" s="772"/>
      <c r="WUP23" s="772"/>
      <c r="WUQ23" s="772"/>
      <c r="WUR23" s="772"/>
      <c r="WUS23" s="772"/>
      <c r="WUT23" s="772"/>
      <c r="WUU23" s="772"/>
      <c r="WUV23" s="772"/>
      <c r="WUW23" s="772"/>
      <c r="WUX23" s="772"/>
      <c r="WUY23" s="772"/>
      <c r="WUZ23" s="772"/>
      <c r="WVA23" s="772"/>
      <c r="WVB23" s="772"/>
      <c r="WVC23" s="772"/>
      <c r="WVD23" s="772"/>
      <c r="WVE23" s="772"/>
      <c r="WVF23" s="772"/>
      <c r="WVG23" s="772"/>
      <c r="WVH23" s="772"/>
      <c r="WVI23" s="772"/>
      <c r="WVJ23" s="772"/>
      <c r="WVK23" s="772"/>
      <c r="WVL23" s="772"/>
      <c r="WVM23" s="772"/>
      <c r="WVN23" s="772"/>
      <c r="WVO23" s="772"/>
      <c r="WVP23" s="772"/>
      <c r="WVQ23" s="772"/>
      <c r="WVR23" s="772"/>
      <c r="WVS23" s="772"/>
      <c r="WVT23" s="772"/>
      <c r="WVU23" s="772"/>
      <c r="WVV23" s="772"/>
      <c r="WVW23" s="772"/>
      <c r="WVX23" s="772"/>
      <c r="WVY23" s="772"/>
      <c r="WVZ23" s="772"/>
      <c r="WWA23" s="772"/>
      <c r="WWB23" s="772"/>
      <c r="WWC23" s="772"/>
      <c r="WWD23" s="772"/>
      <c r="WWE23" s="772"/>
      <c r="WWF23" s="772"/>
      <c r="WWG23" s="772"/>
      <c r="WWH23" s="772"/>
      <c r="WWI23" s="772"/>
      <c r="WWJ23" s="772"/>
      <c r="WWK23" s="772"/>
      <c r="WWL23" s="772"/>
      <c r="WWM23" s="772"/>
      <c r="WWN23" s="772"/>
      <c r="WWO23" s="772"/>
      <c r="WWP23" s="772"/>
      <c r="WWQ23" s="772"/>
      <c r="WWR23" s="772"/>
      <c r="WWS23" s="772"/>
      <c r="WWT23" s="772"/>
      <c r="WWU23" s="772"/>
      <c r="WWV23" s="772"/>
      <c r="WWW23" s="772"/>
      <c r="WWX23" s="772"/>
      <c r="WWY23" s="772"/>
      <c r="WWZ23" s="772"/>
      <c r="WXA23" s="772"/>
      <c r="WXB23" s="772"/>
      <c r="WXC23" s="772"/>
      <c r="WXD23" s="772"/>
      <c r="WXE23" s="772"/>
      <c r="WXF23" s="772"/>
      <c r="WXG23" s="772"/>
      <c r="WXH23" s="772"/>
      <c r="WXI23" s="772"/>
      <c r="WXJ23" s="772"/>
      <c r="WXK23" s="772"/>
      <c r="WXL23" s="772"/>
      <c r="WXM23" s="772"/>
      <c r="WXN23" s="772"/>
      <c r="WXO23" s="772"/>
      <c r="WXP23" s="772"/>
      <c r="WXQ23" s="772"/>
      <c r="WXR23" s="772"/>
      <c r="WXS23" s="772"/>
      <c r="WXT23" s="772"/>
      <c r="WXU23" s="772"/>
      <c r="WXV23" s="772"/>
      <c r="WXW23" s="772"/>
      <c r="WXX23" s="772"/>
      <c r="WXY23" s="772"/>
      <c r="WXZ23" s="772"/>
      <c r="WYA23" s="772"/>
      <c r="WYB23" s="772"/>
      <c r="WYC23" s="772"/>
      <c r="WYD23" s="772"/>
      <c r="WYE23" s="772"/>
      <c r="WYF23" s="772"/>
      <c r="WYG23" s="772"/>
      <c r="WYH23" s="772"/>
      <c r="WYI23" s="772"/>
      <c r="WYJ23" s="772"/>
      <c r="WYK23" s="772"/>
      <c r="WYL23" s="772"/>
      <c r="WYM23" s="772"/>
      <c r="WYN23" s="772"/>
      <c r="WYO23" s="772"/>
      <c r="WYP23" s="772"/>
      <c r="WYQ23" s="772"/>
      <c r="WYR23" s="772"/>
      <c r="WYS23" s="772"/>
      <c r="WYT23" s="772"/>
      <c r="WYU23" s="772"/>
      <c r="WYV23" s="772"/>
      <c r="WYW23" s="772"/>
      <c r="WYX23" s="772"/>
      <c r="WYY23" s="772"/>
      <c r="WYZ23" s="772"/>
      <c r="WZA23" s="772"/>
      <c r="WZB23" s="772"/>
      <c r="WZC23" s="772"/>
      <c r="WZD23" s="772"/>
      <c r="WZE23" s="772"/>
      <c r="WZF23" s="772"/>
      <c r="WZG23" s="772"/>
      <c r="WZH23" s="772"/>
      <c r="WZI23" s="772"/>
      <c r="WZJ23" s="772"/>
      <c r="WZK23" s="772"/>
      <c r="WZL23" s="772"/>
      <c r="WZM23" s="772"/>
      <c r="WZN23" s="772"/>
      <c r="WZO23" s="772"/>
      <c r="WZP23" s="772"/>
      <c r="WZQ23" s="772"/>
      <c r="WZR23" s="772"/>
      <c r="WZS23" s="772"/>
      <c r="WZT23" s="772"/>
      <c r="WZU23" s="772"/>
      <c r="WZV23" s="772"/>
      <c r="WZW23" s="772"/>
      <c r="WZX23" s="772"/>
      <c r="WZY23" s="772"/>
      <c r="WZZ23" s="772"/>
      <c r="XAA23" s="772"/>
      <c r="XAB23" s="772"/>
      <c r="XAC23" s="772"/>
      <c r="XAD23" s="772"/>
      <c r="XAE23" s="772"/>
      <c r="XAF23" s="772"/>
      <c r="XAG23" s="772"/>
      <c r="XAH23" s="772"/>
      <c r="XAI23" s="772"/>
      <c r="XAJ23" s="772"/>
      <c r="XAK23" s="772"/>
      <c r="XAL23" s="772"/>
      <c r="XAM23" s="772"/>
      <c r="XAN23" s="772"/>
      <c r="XAO23" s="772"/>
      <c r="XAP23" s="772"/>
      <c r="XAQ23" s="772"/>
      <c r="XAR23" s="772"/>
      <c r="XAS23" s="772"/>
      <c r="XAT23" s="772"/>
      <c r="XAU23" s="772"/>
      <c r="XAV23" s="772"/>
      <c r="XAW23" s="772"/>
      <c r="XAX23" s="772"/>
      <c r="XAY23" s="772"/>
      <c r="XAZ23" s="772"/>
      <c r="XBA23" s="772"/>
      <c r="XBB23" s="772"/>
      <c r="XBC23" s="772"/>
      <c r="XBD23" s="772"/>
      <c r="XBE23" s="772"/>
      <c r="XBF23" s="772"/>
      <c r="XBG23" s="772"/>
      <c r="XBH23" s="772"/>
      <c r="XBI23" s="772"/>
      <c r="XBJ23" s="772"/>
      <c r="XBK23" s="772"/>
      <c r="XBL23" s="772"/>
      <c r="XBM23" s="772"/>
      <c r="XBN23" s="772"/>
      <c r="XBO23" s="772"/>
      <c r="XBP23" s="772"/>
      <c r="XBQ23" s="772"/>
      <c r="XBR23" s="772"/>
      <c r="XBS23" s="772"/>
      <c r="XBT23" s="772"/>
      <c r="XBU23" s="772"/>
      <c r="XBV23" s="772"/>
      <c r="XBW23" s="772"/>
      <c r="XBX23" s="772"/>
      <c r="XBY23" s="772"/>
      <c r="XBZ23" s="772"/>
      <c r="XCA23" s="772"/>
      <c r="XCB23" s="772"/>
      <c r="XCC23" s="772"/>
      <c r="XCD23" s="772"/>
      <c r="XCE23" s="772"/>
      <c r="XCF23" s="772"/>
      <c r="XCG23" s="772"/>
      <c r="XCH23" s="772"/>
      <c r="XCI23" s="772"/>
      <c r="XCJ23" s="772"/>
      <c r="XCK23" s="772"/>
      <c r="XCL23" s="772"/>
      <c r="XCM23" s="772"/>
      <c r="XCN23" s="772"/>
      <c r="XCO23" s="772"/>
      <c r="XCP23" s="772"/>
      <c r="XCQ23" s="772"/>
      <c r="XCR23" s="772"/>
      <c r="XCS23" s="772"/>
      <c r="XCT23" s="772"/>
      <c r="XCU23" s="772"/>
      <c r="XCV23" s="772"/>
      <c r="XCW23" s="772"/>
      <c r="XCX23" s="772"/>
      <c r="XCY23" s="772"/>
      <c r="XCZ23" s="772"/>
      <c r="XDA23" s="772"/>
      <c r="XDB23" s="772"/>
      <c r="XDC23" s="772"/>
      <c r="XDD23" s="772"/>
      <c r="XDE23" s="772"/>
      <c r="XDF23" s="772"/>
      <c r="XDG23" s="772"/>
      <c r="XDH23" s="772"/>
      <c r="XDI23" s="772"/>
      <c r="XDJ23" s="772"/>
      <c r="XDK23" s="772"/>
      <c r="XDL23" s="772"/>
      <c r="XDM23" s="772"/>
      <c r="XDN23" s="772"/>
      <c r="XDO23" s="772"/>
      <c r="XDP23" s="772"/>
      <c r="XDQ23" s="772"/>
      <c r="XDR23" s="772"/>
      <c r="XDS23" s="772"/>
      <c r="XDT23" s="772"/>
      <c r="XDU23" s="772"/>
      <c r="XDV23" s="772"/>
      <c r="XDW23" s="772"/>
      <c r="XDX23" s="772"/>
      <c r="XDY23" s="772"/>
      <c r="XDZ23" s="772"/>
      <c r="XEA23" s="772"/>
      <c r="XEB23" s="772"/>
      <c r="XEC23" s="772"/>
      <c r="XED23" s="772"/>
      <c r="XEE23" s="772"/>
      <c r="XEF23" s="772"/>
      <c r="XEG23" s="772"/>
      <c r="XEH23" s="772"/>
      <c r="XEI23" s="772"/>
      <c r="XEJ23" s="772"/>
      <c r="XEK23" s="772"/>
      <c r="XEL23" s="772"/>
      <c r="XEM23" s="772"/>
      <c r="XEN23" s="772"/>
      <c r="XEO23" s="772"/>
      <c r="XEP23" s="772"/>
      <c r="XEQ23" s="772"/>
      <c r="XER23" s="772"/>
      <c r="XES23" s="772"/>
      <c r="XET23" s="772"/>
      <c r="XEU23" s="772"/>
      <c r="XEV23" s="772"/>
      <c r="XEW23" s="772"/>
      <c r="XEX23" s="772"/>
      <c r="XEY23" s="772"/>
      <c r="XEZ23" s="772"/>
      <c r="XFA23" s="772"/>
      <c r="XFB23" s="772"/>
    </row>
    <row r="24" spans="1:16382" ht="30" x14ac:dyDescent="0.25">
      <c r="A24" s="661" t="s">
        <v>4311</v>
      </c>
      <c r="B24" s="661" t="s">
        <v>145</v>
      </c>
      <c r="C24" s="661" t="s">
        <v>880</v>
      </c>
      <c r="D24" s="661" t="s">
        <v>2722</v>
      </c>
      <c r="E24" s="81" t="s">
        <v>61</v>
      </c>
      <c r="F24" s="331" t="s">
        <v>897</v>
      </c>
      <c r="G24" s="661" t="s">
        <v>808</v>
      </c>
      <c r="H24" s="660">
        <v>100</v>
      </c>
      <c r="I24" s="87">
        <v>1</v>
      </c>
      <c r="J24" s="770">
        <v>5</v>
      </c>
      <c r="K24" s="661" t="s">
        <v>5036</v>
      </c>
      <c r="L24" s="661" t="s">
        <v>5222</v>
      </c>
      <c r="M24" s="13" t="s">
        <v>4698</v>
      </c>
      <c r="N24" s="670"/>
      <c r="O24" s="661"/>
      <c r="P24" s="661"/>
      <c r="Q24" s="661"/>
      <c r="R24" s="661"/>
      <c r="S24" s="661"/>
      <c r="T24" s="661"/>
      <c r="U24" s="661"/>
      <c r="V24" s="661"/>
      <c r="W24" s="661"/>
      <c r="X24" s="661"/>
      <c r="Y24" s="661"/>
      <c r="Z24" s="661"/>
      <c r="AA24" s="661"/>
      <c r="AB24" s="661"/>
      <c r="AC24" s="661"/>
      <c r="AD24" s="661"/>
      <c r="AE24" s="661"/>
      <c r="AF24" s="661"/>
      <c r="AG24" s="661"/>
      <c r="AH24" s="661"/>
      <c r="AI24" s="661"/>
      <c r="AJ24" s="661"/>
      <c r="AK24" s="661"/>
      <c r="AL24" s="661"/>
      <c r="AM24" s="661"/>
      <c r="AN24" s="661"/>
      <c r="AO24" s="661"/>
      <c r="AP24" s="661"/>
      <c r="AQ24" s="661"/>
      <c r="AR24" s="661"/>
      <c r="AS24" s="661"/>
      <c r="AT24" s="661"/>
      <c r="AU24" s="661"/>
      <c r="AV24" s="661"/>
      <c r="AW24" s="661"/>
      <c r="AX24" s="661"/>
      <c r="AY24" s="661"/>
      <c r="AZ24" s="661"/>
      <c r="BA24" s="661"/>
      <c r="BB24" s="661"/>
      <c r="BC24" s="661"/>
      <c r="BD24" s="661"/>
      <c r="BE24" s="661"/>
      <c r="BF24" s="661"/>
      <c r="BG24" s="661"/>
      <c r="BH24" s="661"/>
      <c r="BI24" s="661"/>
      <c r="BJ24" s="661"/>
      <c r="BK24" s="661"/>
      <c r="BL24" s="661"/>
      <c r="BM24" s="661"/>
      <c r="BN24" s="661"/>
      <c r="BO24" s="661"/>
      <c r="BP24" s="661"/>
      <c r="BQ24" s="661"/>
      <c r="BR24" s="661"/>
      <c r="BS24" s="661"/>
      <c r="BT24" s="661"/>
      <c r="BU24" s="661"/>
      <c r="BV24" s="661"/>
      <c r="BW24" s="661"/>
      <c r="BX24" s="661"/>
      <c r="BY24" s="661"/>
      <c r="BZ24" s="661"/>
      <c r="CA24" s="661"/>
      <c r="CB24" s="661"/>
      <c r="CC24" s="661"/>
      <c r="CD24" s="661"/>
      <c r="CE24" s="661"/>
      <c r="CF24" s="661"/>
      <c r="CG24" s="661"/>
      <c r="CH24" s="661"/>
      <c r="CI24" s="661"/>
      <c r="CJ24" s="661"/>
      <c r="CK24" s="661"/>
      <c r="CL24" s="661"/>
      <c r="CM24" s="661"/>
      <c r="CN24" s="661"/>
      <c r="CO24" s="661"/>
      <c r="CP24" s="661"/>
      <c r="CQ24" s="661"/>
      <c r="CR24" s="661"/>
      <c r="CS24" s="661"/>
      <c r="CT24" s="661"/>
      <c r="CU24" s="661"/>
      <c r="CV24" s="661"/>
      <c r="CW24" s="661"/>
      <c r="CX24" s="661"/>
      <c r="CY24" s="661"/>
      <c r="CZ24" s="661"/>
      <c r="DA24" s="661"/>
      <c r="DB24" s="661"/>
      <c r="DC24" s="661"/>
      <c r="DD24" s="661"/>
      <c r="DE24" s="661"/>
      <c r="DF24" s="661"/>
      <c r="DG24" s="661"/>
      <c r="DH24" s="661"/>
      <c r="DI24" s="661"/>
      <c r="DJ24" s="661"/>
      <c r="DK24" s="661"/>
      <c r="DL24" s="661"/>
      <c r="DM24" s="661"/>
      <c r="DN24" s="661"/>
      <c r="DO24" s="661"/>
      <c r="DP24" s="661"/>
      <c r="DQ24" s="661"/>
      <c r="DR24" s="661"/>
      <c r="DS24" s="661"/>
      <c r="DT24" s="661"/>
      <c r="DU24" s="661"/>
      <c r="DV24" s="661"/>
      <c r="DW24" s="661"/>
      <c r="DX24" s="661"/>
      <c r="DY24" s="661"/>
      <c r="DZ24" s="661"/>
      <c r="EA24" s="661"/>
      <c r="EB24" s="661"/>
      <c r="EC24" s="661"/>
      <c r="ED24" s="661"/>
      <c r="EE24" s="661"/>
      <c r="EF24" s="661"/>
      <c r="EG24" s="661"/>
      <c r="EH24" s="661"/>
      <c r="EI24" s="661"/>
      <c r="EJ24" s="661"/>
      <c r="EK24" s="661"/>
      <c r="EL24" s="661"/>
      <c r="EM24" s="661"/>
      <c r="EN24" s="661"/>
      <c r="EO24" s="661"/>
      <c r="EP24" s="661"/>
      <c r="EQ24" s="661"/>
      <c r="ER24" s="661"/>
      <c r="ES24" s="661"/>
      <c r="ET24" s="661"/>
      <c r="EU24" s="661"/>
      <c r="EV24" s="661"/>
      <c r="EW24" s="661"/>
      <c r="EX24" s="661"/>
      <c r="EY24" s="661"/>
      <c r="EZ24" s="661"/>
      <c r="FA24" s="661"/>
      <c r="FB24" s="661"/>
      <c r="FC24" s="661"/>
      <c r="FD24" s="661"/>
      <c r="FE24" s="661"/>
      <c r="FF24" s="661"/>
      <c r="FG24" s="661"/>
      <c r="FH24" s="661"/>
      <c r="FI24" s="661"/>
      <c r="FJ24" s="661"/>
      <c r="FK24" s="661"/>
      <c r="FL24" s="661"/>
      <c r="FM24" s="661"/>
      <c r="FN24" s="661"/>
      <c r="FO24" s="661"/>
      <c r="FP24" s="661"/>
      <c r="FQ24" s="661"/>
      <c r="FR24" s="661"/>
      <c r="FS24" s="661"/>
      <c r="FT24" s="661"/>
      <c r="FU24" s="661"/>
      <c r="FV24" s="661"/>
      <c r="FW24" s="661"/>
      <c r="FX24" s="661"/>
      <c r="FY24" s="661"/>
      <c r="FZ24" s="661"/>
      <c r="GA24" s="661"/>
      <c r="GB24" s="661"/>
      <c r="GC24" s="661"/>
      <c r="GD24" s="661"/>
      <c r="GE24" s="661"/>
      <c r="GF24" s="661"/>
      <c r="GG24" s="661"/>
      <c r="GH24" s="661"/>
      <c r="GI24" s="661"/>
      <c r="GJ24" s="661"/>
      <c r="GK24" s="661"/>
      <c r="GL24" s="661"/>
      <c r="GM24" s="661"/>
      <c r="GN24" s="661"/>
      <c r="GO24" s="661"/>
      <c r="GP24" s="661"/>
      <c r="GQ24" s="661"/>
      <c r="GR24" s="661"/>
      <c r="GS24" s="661"/>
      <c r="GT24" s="661"/>
      <c r="GU24" s="661"/>
      <c r="GV24" s="661"/>
      <c r="GW24" s="661"/>
      <c r="GX24" s="661"/>
      <c r="GY24" s="661"/>
      <c r="GZ24" s="661"/>
      <c r="HA24" s="661"/>
      <c r="HB24" s="661"/>
      <c r="HC24" s="661"/>
      <c r="HD24" s="661"/>
      <c r="HE24" s="661"/>
      <c r="HF24" s="661"/>
      <c r="HG24" s="661"/>
      <c r="HH24" s="661"/>
      <c r="HI24" s="661"/>
      <c r="HJ24" s="661"/>
      <c r="HK24" s="661"/>
      <c r="HL24" s="661"/>
      <c r="HM24" s="661"/>
      <c r="HN24" s="661"/>
      <c r="HO24" s="661"/>
      <c r="HP24" s="661"/>
      <c r="HQ24" s="661"/>
      <c r="HR24" s="661"/>
      <c r="HS24" s="661"/>
      <c r="HT24" s="661"/>
      <c r="HU24" s="661"/>
      <c r="HV24" s="661"/>
      <c r="HW24" s="661"/>
      <c r="HX24" s="661"/>
      <c r="HY24" s="661"/>
      <c r="HZ24" s="661"/>
      <c r="IA24" s="661"/>
      <c r="IB24" s="661"/>
      <c r="IC24" s="661"/>
      <c r="ID24" s="661"/>
      <c r="IE24" s="661"/>
      <c r="IF24" s="661"/>
      <c r="IG24" s="661"/>
      <c r="IH24" s="661"/>
      <c r="II24" s="661"/>
      <c r="IJ24" s="661"/>
      <c r="IK24" s="661"/>
      <c r="IL24" s="661"/>
      <c r="IM24" s="661"/>
      <c r="IN24" s="661"/>
      <c r="IO24" s="661"/>
      <c r="IP24" s="661"/>
      <c r="IQ24" s="661"/>
      <c r="IR24" s="661"/>
      <c r="IS24" s="661"/>
      <c r="IT24" s="661"/>
      <c r="IU24" s="661"/>
      <c r="IV24" s="661"/>
      <c r="IW24" s="661"/>
      <c r="IX24" s="661"/>
      <c r="IY24" s="661"/>
      <c r="IZ24" s="661"/>
      <c r="JA24" s="661"/>
      <c r="JB24" s="661"/>
      <c r="JC24" s="661"/>
      <c r="JD24" s="661"/>
      <c r="JE24" s="661"/>
      <c r="JF24" s="661"/>
      <c r="JG24" s="661"/>
      <c r="JH24" s="661"/>
      <c r="JI24" s="661"/>
      <c r="JJ24" s="661"/>
      <c r="JK24" s="661"/>
      <c r="JL24" s="661"/>
      <c r="JM24" s="661"/>
      <c r="JN24" s="661"/>
      <c r="JO24" s="661"/>
      <c r="JP24" s="661"/>
      <c r="JQ24" s="661"/>
      <c r="JR24" s="661"/>
      <c r="JS24" s="661"/>
      <c r="JT24" s="661"/>
      <c r="JU24" s="661"/>
      <c r="JV24" s="661"/>
      <c r="JW24" s="661"/>
      <c r="JX24" s="661"/>
      <c r="JY24" s="661"/>
      <c r="JZ24" s="661"/>
      <c r="KA24" s="661"/>
      <c r="KB24" s="661"/>
      <c r="KC24" s="661"/>
      <c r="KD24" s="661"/>
      <c r="KE24" s="661"/>
      <c r="KF24" s="661"/>
      <c r="KG24" s="661"/>
      <c r="KH24" s="661"/>
      <c r="KI24" s="661"/>
      <c r="KJ24" s="661"/>
      <c r="KK24" s="661"/>
      <c r="KL24" s="661"/>
      <c r="KM24" s="661"/>
      <c r="KN24" s="661"/>
      <c r="KO24" s="661"/>
      <c r="KP24" s="661"/>
      <c r="KQ24" s="661"/>
      <c r="KR24" s="661"/>
      <c r="KS24" s="661"/>
      <c r="KT24" s="661"/>
      <c r="KU24" s="661"/>
      <c r="KV24" s="661"/>
      <c r="KW24" s="661"/>
      <c r="KX24" s="661"/>
      <c r="KY24" s="661"/>
      <c r="KZ24" s="661"/>
      <c r="LA24" s="661"/>
      <c r="LB24" s="661"/>
      <c r="LC24" s="661"/>
      <c r="LD24" s="661"/>
      <c r="LE24" s="661"/>
      <c r="LF24" s="661"/>
      <c r="LG24" s="661"/>
      <c r="LH24" s="661"/>
      <c r="LI24" s="661"/>
      <c r="LJ24" s="661"/>
      <c r="LK24" s="661"/>
      <c r="LL24" s="661"/>
      <c r="LM24" s="661"/>
      <c r="LN24" s="661"/>
      <c r="LO24" s="661"/>
      <c r="LP24" s="661"/>
      <c r="LQ24" s="661"/>
      <c r="LR24" s="661"/>
      <c r="LS24" s="661"/>
      <c r="LT24" s="661"/>
      <c r="LU24" s="661"/>
      <c r="LV24" s="661"/>
      <c r="LW24" s="661"/>
      <c r="LX24" s="661"/>
      <c r="LY24" s="661"/>
      <c r="LZ24" s="661"/>
      <c r="MA24" s="661"/>
      <c r="MB24" s="661"/>
      <c r="MC24" s="661"/>
      <c r="MD24" s="661"/>
      <c r="ME24" s="661"/>
      <c r="MF24" s="661"/>
      <c r="MG24" s="661"/>
      <c r="MH24" s="661"/>
      <c r="MI24" s="661"/>
      <c r="MJ24" s="661"/>
      <c r="MK24" s="661"/>
      <c r="ML24" s="661"/>
      <c r="MM24" s="661"/>
      <c r="MN24" s="661"/>
      <c r="MO24" s="661"/>
      <c r="MP24" s="661"/>
      <c r="MQ24" s="661"/>
      <c r="MR24" s="661"/>
      <c r="MS24" s="661"/>
      <c r="MT24" s="661"/>
      <c r="MU24" s="661"/>
      <c r="MV24" s="661"/>
      <c r="MW24" s="661"/>
      <c r="MX24" s="661"/>
      <c r="MY24" s="661"/>
      <c r="MZ24" s="661"/>
      <c r="NA24" s="661"/>
      <c r="NB24" s="661"/>
      <c r="NC24" s="661"/>
      <c r="ND24" s="661"/>
      <c r="NE24" s="661"/>
      <c r="NF24" s="661"/>
      <c r="NG24" s="661"/>
      <c r="NH24" s="661"/>
      <c r="NI24" s="661"/>
      <c r="NJ24" s="661"/>
      <c r="NK24" s="661"/>
      <c r="NL24" s="661"/>
      <c r="NM24" s="661"/>
      <c r="NN24" s="661"/>
      <c r="NO24" s="661"/>
      <c r="NP24" s="661"/>
      <c r="NQ24" s="661"/>
      <c r="NR24" s="661"/>
      <c r="NS24" s="661"/>
      <c r="NT24" s="661"/>
      <c r="NU24" s="661"/>
      <c r="NV24" s="661"/>
      <c r="NW24" s="661"/>
      <c r="NX24" s="661"/>
      <c r="NY24" s="661"/>
      <c r="NZ24" s="661"/>
      <c r="OA24" s="661"/>
      <c r="OB24" s="661"/>
      <c r="OC24" s="661"/>
      <c r="OD24" s="661"/>
      <c r="OE24" s="661"/>
      <c r="OF24" s="661"/>
      <c r="OG24" s="661"/>
      <c r="OH24" s="661"/>
      <c r="OI24" s="661"/>
      <c r="OJ24" s="661"/>
      <c r="OK24" s="661"/>
      <c r="OL24" s="661"/>
      <c r="OM24" s="661"/>
      <c r="ON24" s="661"/>
      <c r="OO24" s="661"/>
      <c r="OP24" s="661"/>
      <c r="OQ24" s="661"/>
      <c r="OR24" s="661"/>
      <c r="OS24" s="661"/>
      <c r="OT24" s="661"/>
      <c r="OU24" s="661"/>
      <c r="OV24" s="661"/>
      <c r="OW24" s="661"/>
      <c r="OX24" s="661"/>
      <c r="OY24" s="661"/>
      <c r="OZ24" s="661"/>
      <c r="PA24" s="661"/>
      <c r="PB24" s="661"/>
      <c r="PC24" s="661"/>
      <c r="PD24" s="661"/>
      <c r="PE24" s="661"/>
      <c r="PF24" s="661"/>
      <c r="PG24" s="661"/>
      <c r="PH24" s="661"/>
      <c r="PI24" s="661"/>
      <c r="PJ24" s="661"/>
      <c r="PK24" s="661"/>
      <c r="PL24" s="661"/>
      <c r="PM24" s="661"/>
      <c r="PN24" s="661"/>
      <c r="PO24" s="661"/>
      <c r="PP24" s="661"/>
      <c r="PQ24" s="661"/>
      <c r="PR24" s="661"/>
      <c r="PS24" s="661"/>
      <c r="PT24" s="661"/>
      <c r="PU24" s="661"/>
      <c r="PV24" s="661"/>
      <c r="PW24" s="661"/>
      <c r="PX24" s="661"/>
      <c r="PY24" s="661"/>
      <c r="PZ24" s="661"/>
      <c r="QA24" s="661"/>
      <c r="QB24" s="661"/>
      <c r="QC24" s="661"/>
      <c r="QD24" s="661"/>
      <c r="QE24" s="661"/>
      <c r="QF24" s="661"/>
      <c r="QG24" s="661"/>
      <c r="QH24" s="661"/>
      <c r="QI24" s="661"/>
      <c r="QJ24" s="661"/>
      <c r="QK24" s="661"/>
      <c r="QL24" s="661"/>
      <c r="QM24" s="661"/>
      <c r="QN24" s="661"/>
      <c r="QO24" s="661"/>
      <c r="QP24" s="661"/>
      <c r="QQ24" s="661"/>
      <c r="QR24" s="661"/>
      <c r="QS24" s="661"/>
      <c r="QT24" s="661"/>
      <c r="QU24" s="661"/>
      <c r="QV24" s="661"/>
      <c r="QW24" s="661"/>
      <c r="QX24" s="661"/>
      <c r="QY24" s="661"/>
      <c r="QZ24" s="661"/>
      <c r="RA24" s="661"/>
      <c r="RB24" s="661"/>
      <c r="RC24" s="661"/>
      <c r="RD24" s="661"/>
      <c r="RE24" s="661"/>
      <c r="RF24" s="661"/>
      <c r="RG24" s="661"/>
      <c r="RH24" s="661"/>
      <c r="RI24" s="661"/>
      <c r="RJ24" s="661"/>
      <c r="RK24" s="661"/>
      <c r="RL24" s="661"/>
      <c r="RM24" s="661"/>
      <c r="RN24" s="661"/>
      <c r="RO24" s="661"/>
      <c r="RP24" s="661"/>
      <c r="RQ24" s="661"/>
      <c r="RR24" s="661"/>
      <c r="RS24" s="661"/>
      <c r="RT24" s="661"/>
      <c r="RU24" s="661"/>
      <c r="RV24" s="661"/>
      <c r="RW24" s="661"/>
      <c r="RX24" s="661"/>
      <c r="RY24" s="661"/>
      <c r="RZ24" s="661"/>
      <c r="SA24" s="661"/>
      <c r="SB24" s="661"/>
      <c r="SC24" s="661"/>
      <c r="SD24" s="661"/>
      <c r="SE24" s="661"/>
      <c r="SF24" s="661"/>
      <c r="SG24" s="661"/>
      <c r="SH24" s="661"/>
      <c r="SI24" s="661"/>
      <c r="SJ24" s="661"/>
      <c r="SK24" s="661"/>
      <c r="SL24" s="661"/>
      <c r="SM24" s="661"/>
      <c r="SN24" s="661"/>
      <c r="SO24" s="661"/>
      <c r="SP24" s="661"/>
      <c r="SQ24" s="661"/>
      <c r="SR24" s="661"/>
      <c r="SS24" s="661"/>
      <c r="ST24" s="661"/>
      <c r="SU24" s="661"/>
      <c r="SV24" s="661"/>
      <c r="SW24" s="661"/>
      <c r="SX24" s="661"/>
      <c r="SY24" s="661"/>
      <c r="SZ24" s="661"/>
      <c r="TA24" s="661"/>
      <c r="TB24" s="661"/>
      <c r="TC24" s="661"/>
      <c r="TD24" s="661"/>
      <c r="TE24" s="661"/>
      <c r="TF24" s="661"/>
      <c r="TG24" s="661"/>
      <c r="TH24" s="661"/>
      <c r="TI24" s="661"/>
      <c r="TJ24" s="661"/>
      <c r="TK24" s="661"/>
      <c r="TL24" s="661"/>
      <c r="TM24" s="661"/>
      <c r="TN24" s="661"/>
      <c r="TO24" s="661"/>
      <c r="TP24" s="661"/>
      <c r="TQ24" s="661"/>
      <c r="TR24" s="661"/>
      <c r="TS24" s="661"/>
      <c r="TT24" s="661"/>
      <c r="TU24" s="661"/>
      <c r="TV24" s="661"/>
      <c r="TW24" s="661"/>
      <c r="TX24" s="661"/>
      <c r="TY24" s="661"/>
      <c r="TZ24" s="661"/>
      <c r="UA24" s="661"/>
      <c r="UB24" s="661"/>
      <c r="UC24" s="661"/>
      <c r="UD24" s="661"/>
      <c r="UE24" s="661"/>
      <c r="UF24" s="661"/>
      <c r="UG24" s="661"/>
      <c r="UH24" s="661"/>
      <c r="UI24" s="661"/>
      <c r="UJ24" s="661"/>
      <c r="UK24" s="661"/>
      <c r="UL24" s="661"/>
      <c r="UM24" s="661"/>
      <c r="UN24" s="661"/>
      <c r="UO24" s="661"/>
      <c r="UP24" s="661"/>
      <c r="UQ24" s="661"/>
      <c r="UR24" s="661"/>
      <c r="US24" s="661"/>
      <c r="UT24" s="661"/>
      <c r="UU24" s="661"/>
      <c r="UV24" s="661"/>
      <c r="UW24" s="661"/>
      <c r="UX24" s="661"/>
      <c r="UY24" s="661"/>
      <c r="UZ24" s="661"/>
      <c r="VA24" s="661"/>
      <c r="VB24" s="661"/>
      <c r="VC24" s="661"/>
      <c r="VD24" s="661"/>
      <c r="VE24" s="661"/>
      <c r="VF24" s="661"/>
      <c r="VG24" s="661"/>
      <c r="VH24" s="661"/>
      <c r="VI24" s="661"/>
      <c r="VJ24" s="661"/>
      <c r="VK24" s="661"/>
      <c r="VL24" s="661"/>
      <c r="VM24" s="661"/>
      <c r="VN24" s="661"/>
      <c r="VO24" s="661"/>
      <c r="VP24" s="661"/>
      <c r="VQ24" s="661"/>
      <c r="VR24" s="661"/>
      <c r="VS24" s="661"/>
      <c r="VT24" s="661"/>
      <c r="VU24" s="661"/>
      <c r="VV24" s="661"/>
      <c r="VW24" s="661"/>
      <c r="VX24" s="661"/>
      <c r="VY24" s="661"/>
      <c r="VZ24" s="661"/>
      <c r="WA24" s="661"/>
      <c r="WB24" s="661"/>
      <c r="WC24" s="661"/>
      <c r="WD24" s="661"/>
      <c r="WE24" s="661"/>
      <c r="WF24" s="661"/>
      <c r="WG24" s="661"/>
      <c r="WH24" s="661"/>
      <c r="WI24" s="661"/>
      <c r="WJ24" s="661"/>
      <c r="WK24" s="661"/>
      <c r="WL24" s="661"/>
      <c r="WM24" s="661"/>
      <c r="WN24" s="661"/>
      <c r="WO24" s="661"/>
      <c r="WP24" s="661"/>
      <c r="WQ24" s="661"/>
      <c r="WR24" s="661"/>
      <c r="WS24" s="661"/>
      <c r="WT24" s="661"/>
      <c r="WU24" s="661"/>
      <c r="WV24" s="661"/>
      <c r="WW24" s="661"/>
      <c r="WX24" s="661"/>
      <c r="WY24" s="661"/>
      <c r="WZ24" s="661"/>
      <c r="XA24" s="661"/>
      <c r="XB24" s="661"/>
      <c r="XC24" s="661"/>
      <c r="XD24" s="661"/>
      <c r="XE24" s="661"/>
      <c r="XF24" s="661"/>
      <c r="XG24" s="661"/>
      <c r="XH24" s="661"/>
      <c r="XI24" s="661"/>
      <c r="XJ24" s="661"/>
      <c r="XK24" s="661"/>
      <c r="XL24" s="661"/>
      <c r="XM24" s="661"/>
      <c r="XN24" s="661"/>
      <c r="XO24" s="661"/>
      <c r="XP24" s="661"/>
      <c r="XQ24" s="661"/>
      <c r="XR24" s="661"/>
      <c r="XS24" s="661"/>
      <c r="XT24" s="661"/>
      <c r="XU24" s="661"/>
      <c r="XV24" s="661"/>
      <c r="XW24" s="661"/>
      <c r="XX24" s="661"/>
      <c r="XY24" s="661"/>
      <c r="XZ24" s="661"/>
      <c r="YA24" s="661"/>
      <c r="YB24" s="661"/>
      <c r="YC24" s="661"/>
      <c r="YD24" s="661"/>
      <c r="YE24" s="661"/>
      <c r="YF24" s="661"/>
      <c r="YG24" s="661"/>
      <c r="YH24" s="661"/>
      <c r="YI24" s="661"/>
      <c r="YJ24" s="661"/>
      <c r="YK24" s="661"/>
      <c r="YL24" s="661"/>
      <c r="YM24" s="661"/>
      <c r="YN24" s="661"/>
      <c r="YO24" s="661"/>
      <c r="YP24" s="661"/>
      <c r="YQ24" s="661"/>
      <c r="YR24" s="661"/>
      <c r="YS24" s="661"/>
      <c r="YT24" s="661"/>
      <c r="YU24" s="661"/>
      <c r="YV24" s="661"/>
      <c r="YW24" s="661"/>
      <c r="YX24" s="661"/>
      <c r="YY24" s="661"/>
      <c r="YZ24" s="661"/>
      <c r="ZA24" s="661"/>
      <c r="ZB24" s="661"/>
      <c r="ZC24" s="661"/>
      <c r="ZD24" s="661"/>
      <c r="ZE24" s="661"/>
      <c r="ZF24" s="661"/>
      <c r="ZG24" s="661"/>
      <c r="ZH24" s="661"/>
      <c r="ZI24" s="661"/>
      <c r="ZJ24" s="661"/>
      <c r="ZK24" s="661"/>
      <c r="ZL24" s="661"/>
      <c r="ZM24" s="661"/>
      <c r="ZN24" s="661"/>
      <c r="ZO24" s="661"/>
      <c r="ZP24" s="661"/>
      <c r="ZQ24" s="661"/>
      <c r="ZR24" s="661"/>
      <c r="ZS24" s="661"/>
      <c r="ZT24" s="661"/>
      <c r="ZU24" s="661"/>
      <c r="ZV24" s="661"/>
      <c r="ZW24" s="661"/>
      <c r="ZX24" s="661"/>
      <c r="ZY24" s="661"/>
      <c r="ZZ24" s="661"/>
      <c r="AAA24" s="661"/>
      <c r="AAB24" s="661"/>
      <c r="AAC24" s="661"/>
      <c r="AAD24" s="661"/>
      <c r="AAE24" s="661"/>
      <c r="AAF24" s="661"/>
      <c r="AAG24" s="661"/>
      <c r="AAH24" s="661"/>
      <c r="AAI24" s="661"/>
      <c r="AAJ24" s="661"/>
      <c r="AAK24" s="661"/>
      <c r="AAL24" s="661"/>
      <c r="AAM24" s="661"/>
      <c r="AAN24" s="661"/>
      <c r="AAO24" s="661"/>
      <c r="AAP24" s="661"/>
      <c r="AAQ24" s="661"/>
      <c r="AAR24" s="661"/>
      <c r="AAS24" s="661"/>
      <c r="AAT24" s="661"/>
      <c r="AAU24" s="661"/>
      <c r="AAV24" s="661"/>
      <c r="AAW24" s="661"/>
      <c r="AAX24" s="661"/>
      <c r="AAY24" s="661"/>
      <c r="AAZ24" s="661"/>
      <c r="ABA24" s="661"/>
      <c r="ABB24" s="661"/>
      <c r="ABC24" s="661"/>
      <c r="ABD24" s="661"/>
      <c r="ABE24" s="661"/>
      <c r="ABF24" s="661"/>
      <c r="ABG24" s="661"/>
      <c r="ABH24" s="661"/>
      <c r="ABI24" s="661"/>
      <c r="ABJ24" s="661"/>
      <c r="ABK24" s="661"/>
      <c r="ABL24" s="661"/>
      <c r="ABM24" s="661"/>
      <c r="ABN24" s="661"/>
      <c r="ABO24" s="661"/>
      <c r="ABP24" s="661"/>
      <c r="ABQ24" s="661"/>
      <c r="ABR24" s="661"/>
      <c r="ABS24" s="661"/>
      <c r="ABT24" s="661"/>
      <c r="ABU24" s="661"/>
      <c r="ABV24" s="661"/>
      <c r="ABW24" s="661"/>
      <c r="ABX24" s="661"/>
      <c r="ABY24" s="661"/>
      <c r="ABZ24" s="661"/>
      <c r="ACA24" s="661"/>
      <c r="ACB24" s="661"/>
      <c r="ACC24" s="661"/>
      <c r="ACD24" s="661"/>
      <c r="ACE24" s="661"/>
      <c r="ACF24" s="661"/>
      <c r="ACG24" s="661"/>
      <c r="ACH24" s="661"/>
      <c r="ACI24" s="661"/>
      <c r="ACJ24" s="661"/>
      <c r="ACK24" s="661"/>
      <c r="ACL24" s="661"/>
      <c r="ACM24" s="661"/>
      <c r="ACN24" s="661"/>
      <c r="ACO24" s="661"/>
      <c r="ACP24" s="661"/>
      <c r="ACQ24" s="661"/>
      <c r="ACR24" s="661"/>
      <c r="ACS24" s="661"/>
      <c r="ACT24" s="661"/>
      <c r="ACU24" s="661"/>
      <c r="ACV24" s="661"/>
      <c r="ACW24" s="661"/>
      <c r="ACX24" s="661"/>
      <c r="ACY24" s="661"/>
      <c r="ACZ24" s="661"/>
      <c r="ADA24" s="661"/>
      <c r="ADB24" s="661"/>
      <c r="ADC24" s="661"/>
      <c r="ADD24" s="661"/>
      <c r="ADE24" s="661"/>
      <c r="ADF24" s="661"/>
      <c r="ADG24" s="661"/>
      <c r="ADH24" s="661"/>
      <c r="ADI24" s="661"/>
      <c r="ADJ24" s="661"/>
      <c r="ADK24" s="661"/>
      <c r="ADL24" s="661"/>
      <c r="ADM24" s="661"/>
      <c r="ADN24" s="661"/>
      <c r="ADO24" s="661"/>
      <c r="ADP24" s="661"/>
      <c r="ADQ24" s="661"/>
      <c r="ADR24" s="661"/>
      <c r="ADS24" s="661"/>
      <c r="ADT24" s="661"/>
      <c r="ADU24" s="661"/>
      <c r="ADV24" s="661"/>
      <c r="ADW24" s="661"/>
      <c r="ADX24" s="661"/>
      <c r="ADY24" s="661"/>
      <c r="ADZ24" s="661"/>
      <c r="AEA24" s="661"/>
      <c r="AEB24" s="661"/>
      <c r="AEC24" s="661"/>
      <c r="AED24" s="661"/>
      <c r="AEE24" s="661"/>
      <c r="AEF24" s="661"/>
      <c r="AEG24" s="661"/>
      <c r="AEH24" s="661"/>
      <c r="AEI24" s="661"/>
      <c r="AEJ24" s="661"/>
      <c r="AEK24" s="661"/>
      <c r="AEL24" s="661"/>
      <c r="AEM24" s="661"/>
      <c r="AEN24" s="661"/>
      <c r="AEO24" s="661"/>
      <c r="AEP24" s="661"/>
      <c r="AEQ24" s="661"/>
      <c r="AER24" s="661"/>
      <c r="AES24" s="661"/>
      <c r="AET24" s="661"/>
      <c r="AEU24" s="661"/>
      <c r="AEV24" s="661"/>
      <c r="AEW24" s="661"/>
      <c r="AEX24" s="661"/>
      <c r="AEY24" s="661"/>
      <c r="AEZ24" s="661"/>
      <c r="AFA24" s="661"/>
      <c r="AFB24" s="661"/>
      <c r="AFC24" s="661"/>
      <c r="AFD24" s="661"/>
      <c r="AFE24" s="661"/>
      <c r="AFF24" s="661"/>
      <c r="AFG24" s="661"/>
      <c r="AFH24" s="661"/>
      <c r="AFI24" s="661"/>
      <c r="AFJ24" s="661"/>
      <c r="AFK24" s="661"/>
      <c r="AFL24" s="661"/>
      <c r="AFM24" s="661"/>
      <c r="AFN24" s="661"/>
      <c r="AFO24" s="661"/>
      <c r="AFP24" s="661"/>
      <c r="AFQ24" s="661"/>
      <c r="AFR24" s="661"/>
      <c r="AFS24" s="661"/>
      <c r="AFT24" s="661"/>
      <c r="AFU24" s="661"/>
      <c r="AFV24" s="661"/>
      <c r="AFW24" s="661"/>
      <c r="AFX24" s="661"/>
      <c r="AFY24" s="661"/>
      <c r="AFZ24" s="661"/>
      <c r="AGA24" s="661"/>
      <c r="AGB24" s="661"/>
      <c r="AGC24" s="661"/>
      <c r="AGD24" s="661"/>
      <c r="AGE24" s="661"/>
      <c r="AGF24" s="661"/>
      <c r="AGG24" s="661"/>
      <c r="AGH24" s="661"/>
      <c r="AGI24" s="661"/>
      <c r="AGJ24" s="661"/>
      <c r="AGK24" s="661"/>
      <c r="AGL24" s="661"/>
      <c r="AGM24" s="661"/>
      <c r="AGN24" s="661"/>
      <c r="AGO24" s="661"/>
      <c r="AGP24" s="661"/>
      <c r="AGQ24" s="661"/>
      <c r="AGR24" s="661"/>
      <c r="AGS24" s="661"/>
      <c r="AGT24" s="661"/>
      <c r="AGU24" s="661"/>
      <c r="AGV24" s="661"/>
      <c r="AGW24" s="661"/>
      <c r="AGX24" s="661"/>
      <c r="AGY24" s="661"/>
      <c r="AGZ24" s="661"/>
      <c r="AHA24" s="661"/>
      <c r="AHB24" s="661"/>
      <c r="AHC24" s="661"/>
      <c r="AHD24" s="661"/>
      <c r="AHE24" s="661"/>
      <c r="AHF24" s="661"/>
      <c r="AHG24" s="661"/>
      <c r="AHH24" s="661"/>
      <c r="AHI24" s="661"/>
      <c r="AHJ24" s="661"/>
      <c r="AHK24" s="661"/>
      <c r="AHL24" s="661"/>
      <c r="AHM24" s="661"/>
      <c r="AHN24" s="661"/>
      <c r="AHO24" s="661"/>
      <c r="AHP24" s="661"/>
      <c r="AHQ24" s="661"/>
      <c r="AHR24" s="661"/>
      <c r="AHS24" s="661"/>
      <c r="AHT24" s="661"/>
      <c r="AHU24" s="661"/>
      <c r="AHV24" s="661"/>
      <c r="AHW24" s="661"/>
      <c r="AHX24" s="661"/>
      <c r="AHY24" s="661"/>
      <c r="AHZ24" s="661"/>
      <c r="AIA24" s="661"/>
      <c r="AIB24" s="661"/>
      <c r="AIC24" s="661"/>
      <c r="AID24" s="661"/>
      <c r="AIE24" s="661"/>
      <c r="AIF24" s="661"/>
      <c r="AIG24" s="661"/>
      <c r="AIH24" s="661"/>
      <c r="AII24" s="661"/>
      <c r="AIJ24" s="661"/>
      <c r="AIK24" s="661"/>
      <c r="AIL24" s="661"/>
      <c r="AIM24" s="661"/>
      <c r="AIN24" s="661"/>
      <c r="AIO24" s="661"/>
      <c r="AIP24" s="661"/>
      <c r="AIQ24" s="661"/>
      <c r="AIR24" s="661"/>
      <c r="AIS24" s="661"/>
      <c r="AIT24" s="661"/>
      <c r="AIU24" s="661"/>
      <c r="AIV24" s="661"/>
      <c r="AIW24" s="661"/>
      <c r="AIX24" s="661"/>
      <c r="AIY24" s="661"/>
      <c r="AIZ24" s="661"/>
      <c r="AJA24" s="661"/>
      <c r="AJB24" s="661"/>
      <c r="AJC24" s="661"/>
      <c r="AJD24" s="661"/>
      <c r="AJE24" s="661"/>
      <c r="AJF24" s="661"/>
      <c r="AJG24" s="661"/>
      <c r="AJH24" s="661"/>
      <c r="AJI24" s="661"/>
      <c r="AJJ24" s="661"/>
      <c r="AJK24" s="661"/>
      <c r="AJL24" s="661"/>
      <c r="AJM24" s="661"/>
      <c r="AJN24" s="661"/>
      <c r="AJO24" s="661"/>
      <c r="AJP24" s="661"/>
      <c r="AJQ24" s="661"/>
      <c r="AJR24" s="661"/>
      <c r="AJS24" s="661"/>
      <c r="AJT24" s="661"/>
      <c r="AJU24" s="661"/>
      <c r="AJV24" s="661"/>
      <c r="AJW24" s="661"/>
      <c r="AJX24" s="661"/>
      <c r="AJY24" s="661"/>
      <c r="AJZ24" s="661"/>
      <c r="AKA24" s="661"/>
      <c r="AKB24" s="661"/>
      <c r="AKC24" s="661"/>
      <c r="AKD24" s="661"/>
      <c r="AKE24" s="661"/>
      <c r="AKF24" s="661"/>
      <c r="AKG24" s="661"/>
      <c r="AKH24" s="661"/>
      <c r="AKI24" s="661"/>
      <c r="AKJ24" s="661"/>
      <c r="AKK24" s="661"/>
      <c r="AKL24" s="661"/>
      <c r="AKM24" s="661"/>
      <c r="AKN24" s="661"/>
      <c r="AKO24" s="661"/>
      <c r="AKP24" s="661"/>
      <c r="AKQ24" s="661"/>
      <c r="AKR24" s="661"/>
      <c r="AKS24" s="661"/>
      <c r="AKT24" s="661"/>
      <c r="AKU24" s="661"/>
      <c r="AKV24" s="661"/>
      <c r="AKW24" s="661"/>
      <c r="AKX24" s="661"/>
      <c r="AKY24" s="661"/>
      <c r="AKZ24" s="661"/>
      <c r="ALA24" s="661"/>
      <c r="ALB24" s="661"/>
      <c r="ALC24" s="661"/>
      <c r="ALD24" s="661"/>
      <c r="ALE24" s="661"/>
      <c r="ALF24" s="661"/>
      <c r="ALG24" s="661"/>
      <c r="ALH24" s="661"/>
      <c r="ALI24" s="661"/>
      <c r="ALJ24" s="661"/>
      <c r="ALK24" s="661"/>
      <c r="ALL24" s="661"/>
      <c r="ALM24" s="661"/>
      <c r="ALN24" s="661"/>
      <c r="ALO24" s="661"/>
      <c r="ALP24" s="661"/>
      <c r="ALQ24" s="661"/>
      <c r="ALR24" s="661"/>
      <c r="ALS24" s="661"/>
      <c r="ALT24" s="661"/>
      <c r="ALU24" s="661"/>
      <c r="ALV24" s="661"/>
      <c r="ALW24" s="661"/>
      <c r="ALX24" s="661"/>
      <c r="ALY24" s="661"/>
      <c r="ALZ24" s="661"/>
      <c r="AMA24" s="661"/>
      <c r="AMB24" s="661"/>
      <c r="AMC24" s="661"/>
      <c r="AMD24" s="661"/>
      <c r="AME24" s="661"/>
      <c r="AMF24" s="661"/>
      <c r="AMG24" s="661"/>
      <c r="AMH24" s="661"/>
      <c r="AMI24" s="661"/>
      <c r="AMJ24" s="661"/>
      <c r="AMK24" s="661"/>
      <c r="AML24" s="661"/>
      <c r="AMM24" s="661"/>
      <c r="AMN24" s="661"/>
      <c r="AMO24" s="661"/>
      <c r="AMP24" s="661"/>
      <c r="AMQ24" s="661"/>
      <c r="AMR24" s="661"/>
      <c r="AMS24" s="661"/>
      <c r="AMT24" s="661"/>
      <c r="AMU24" s="661"/>
      <c r="AMV24" s="661"/>
      <c r="AMW24" s="661"/>
      <c r="AMX24" s="661"/>
      <c r="AMY24" s="661"/>
      <c r="AMZ24" s="661"/>
      <c r="ANA24" s="661"/>
      <c r="ANB24" s="661"/>
      <c r="ANC24" s="661"/>
      <c r="AND24" s="661"/>
      <c r="ANE24" s="661"/>
      <c r="ANF24" s="661"/>
      <c r="ANG24" s="661"/>
      <c r="ANH24" s="661"/>
      <c r="ANI24" s="661"/>
      <c r="ANJ24" s="661"/>
      <c r="ANK24" s="661"/>
      <c r="ANL24" s="661"/>
      <c r="ANM24" s="661"/>
      <c r="ANN24" s="661"/>
      <c r="ANO24" s="661"/>
      <c r="ANP24" s="661"/>
      <c r="ANQ24" s="661"/>
      <c r="ANR24" s="661"/>
      <c r="ANS24" s="661"/>
      <c r="ANT24" s="661"/>
      <c r="ANU24" s="661"/>
      <c r="ANV24" s="661"/>
      <c r="ANW24" s="661"/>
      <c r="ANX24" s="661"/>
      <c r="ANY24" s="661"/>
      <c r="ANZ24" s="661"/>
      <c r="AOA24" s="661"/>
      <c r="AOB24" s="661"/>
      <c r="AOC24" s="661"/>
      <c r="AOD24" s="661"/>
      <c r="AOE24" s="661"/>
      <c r="AOF24" s="661"/>
      <c r="AOG24" s="661"/>
      <c r="AOH24" s="661"/>
      <c r="AOI24" s="661"/>
      <c r="AOJ24" s="661"/>
      <c r="AOK24" s="661"/>
      <c r="AOL24" s="661"/>
      <c r="AOM24" s="661"/>
      <c r="AON24" s="661"/>
      <c r="AOO24" s="661"/>
      <c r="AOP24" s="661"/>
      <c r="AOQ24" s="661"/>
      <c r="AOR24" s="661"/>
      <c r="AOS24" s="661"/>
      <c r="AOT24" s="661"/>
      <c r="AOU24" s="661"/>
      <c r="AOV24" s="661"/>
      <c r="AOW24" s="661"/>
      <c r="AOX24" s="661"/>
      <c r="AOY24" s="661"/>
      <c r="AOZ24" s="661"/>
      <c r="APA24" s="661"/>
      <c r="APB24" s="661"/>
      <c r="APC24" s="661"/>
      <c r="APD24" s="661"/>
      <c r="APE24" s="661"/>
      <c r="APF24" s="661"/>
      <c r="APG24" s="661"/>
      <c r="APH24" s="661"/>
      <c r="API24" s="661"/>
      <c r="APJ24" s="661"/>
      <c r="APK24" s="661"/>
      <c r="APL24" s="661"/>
      <c r="APM24" s="661"/>
      <c r="APN24" s="661"/>
      <c r="APO24" s="661"/>
      <c r="APP24" s="661"/>
      <c r="APQ24" s="661"/>
      <c r="APR24" s="661"/>
      <c r="APS24" s="661"/>
      <c r="APT24" s="661"/>
      <c r="APU24" s="661"/>
      <c r="APV24" s="661"/>
      <c r="APW24" s="661"/>
      <c r="APX24" s="661"/>
      <c r="APY24" s="661"/>
      <c r="APZ24" s="661"/>
      <c r="AQA24" s="661"/>
      <c r="AQB24" s="661"/>
      <c r="AQC24" s="661"/>
      <c r="AQD24" s="661"/>
      <c r="AQE24" s="661"/>
      <c r="AQF24" s="661"/>
      <c r="AQG24" s="661"/>
      <c r="AQH24" s="661"/>
      <c r="AQI24" s="661"/>
      <c r="AQJ24" s="661"/>
      <c r="AQK24" s="661"/>
      <c r="AQL24" s="661"/>
      <c r="AQM24" s="661"/>
      <c r="AQN24" s="661"/>
      <c r="AQO24" s="661"/>
      <c r="AQP24" s="661"/>
      <c r="AQQ24" s="661"/>
      <c r="AQR24" s="661"/>
      <c r="AQS24" s="661"/>
      <c r="AQT24" s="661"/>
      <c r="AQU24" s="661"/>
      <c r="AQV24" s="661"/>
      <c r="AQW24" s="661"/>
      <c r="AQX24" s="661"/>
      <c r="AQY24" s="661"/>
      <c r="AQZ24" s="661"/>
      <c r="ARA24" s="661"/>
      <c r="ARB24" s="661"/>
      <c r="ARC24" s="661"/>
      <c r="ARD24" s="661"/>
      <c r="ARE24" s="661"/>
      <c r="ARF24" s="661"/>
      <c r="ARG24" s="661"/>
      <c r="ARH24" s="661"/>
      <c r="ARI24" s="661"/>
      <c r="ARJ24" s="661"/>
      <c r="ARK24" s="661"/>
      <c r="ARL24" s="661"/>
      <c r="ARM24" s="661"/>
      <c r="ARN24" s="661"/>
      <c r="ARO24" s="661"/>
      <c r="ARP24" s="661"/>
      <c r="ARQ24" s="661"/>
      <c r="ARR24" s="661"/>
      <c r="ARS24" s="661"/>
      <c r="ART24" s="661"/>
      <c r="ARU24" s="661"/>
      <c r="ARV24" s="661"/>
      <c r="ARW24" s="661"/>
      <c r="ARX24" s="661"/>
      <c r="ARY24" s="661"/>
      <c r="ARZ24" s="661"/>
      <c r="ASA24" s="661"/>
      <c r="ASB24" s="661"/>
      <c r="ASC24" s="661"/>
      <c r="ASD24" s="661"/>
      <c r="ASE24" s="661"/>
      <c r="ASF24" s="661"/>
      <c r="ASG24" s="661"/>
      <c r="ASH24" s="661"/>
      <c r="ASI24" s="661"/>
      <c r="ASJ24" s="661"/>
      <c r="ASK24" s="661"/>
      <c r="ASL24" s="661"/>
      <c r="ASM24" s="661"/>
      <c r="ASN24" s="661"/>
      <c r="ASO24" s="661"/>
      <c r="ASP24" s="661"/>
      <c r="ASQ24" s="661"/>
      <c r="ASR24" s="661"/>
      <c r="ASS24" s="661"/>
      <c r="AST24" s="661"/>
      <c r="ASU24" s="661"/>
      <c r="ASV24" s="661"/>
      <c r="ASW24" s="661"/>
      <c r="ASX24" s="661"/>
      <c r="ASY24" s="661"/>
      <c r="ASZ24" s="661"/>
      <c r="ATA24" s="661"/>
      <c r="ATB24" s="661"/>
      <c r="ATC24" s="661"/>
      <c r="ATD24" s="661"/>
      <c r="ATE24" s="661"/>
      <c r="ATF24" s="661"/>
      <c r="ATG24" s="661"/>
      <c r="ATH24" s="661"/>
      <c r="ATI24" s="661"/>
      <c r="ATJ24" s="661"/>
      <c r="ATK24" s="661"/>
      <c r="ATL24" s="661"/>
      <c r="ATM24" s="661"/>
      <c r="ATN24" s="661"/>
      <c r="ATO24" s="661"/>
      <c r="ATP24" s="661"/>
      <c r="ATQ24" s="661"/>
      <c r="ATR24" s="661"/>
      <c r="ATS24" s="661"/>
      <c r="ATT24" s="661"/>
      <c r="ATU24" s="661"/>
      <c r="ATV24" s="661"/>
      <c r="ATW24" s="661"/>
      <c r="ATX24" s="661"/>
      <c r="ATY24" s="661"/>
      <c r="ATZ24" s="661"/>
      <c r="AUA24" s="661"/>
      <c r="AUB24" s="661"/>
      <c r="AUC24" s="661"/>
      <c r="AUD24" s="661"/>
      <c r="AUE24" s="661"/>
      <c r="AUF24" s="661"/>
      <c r="AUG24" s="661"/>
      <c r="AUH24" s="661"/>
      <c r="AUI24" s="661"/>
      <c r="AUJ24" s="661"/>
      <c r="AUK24" s="661"/>
      <c r="AUL24" s="661"/>
      <c r="AUM24" s="661"/>
      <c r="AUN24" s="661"/>
      <c r="AUO24" s="661"/>
      <c r="AUP24" s="661"/>
      <c r="AUQ24" s="661"/>
      <c r="AUR24" s="661"/>
      <c r="AUS24" s="661"/>
      <c r="AUT24" s="661"/>
      <c r="AUU24" s="661"/>
      <c r="AUV24" s="661"/>
      <c r="AUW24" s="661"/>
      <c r="AUX24" s="661"/>
      <c r="AUY24" s="661"/>
      <c r="AUZ24" s="661"/>
      <c r="AVA24" s="661"/>
      <c r="AVB24" s="661"/>
      <c r="AVC24" s="661"/>
      <c r="AVD24" s="661"/>
      <c r="AVE24" s="661"/>
      <c r="AVF24" s="661"/>
      <c r="AVG24" s="661"/>
      <c r="AVH24" s="661"/>
      <c r="AVI24" s="661"/>
      <c r="AVJ24" s="661"/>
      <c r="AVK24" s="661"/>
      <c r="AVL24" s="661"/>
      <c r="AVM24" s="661"/>
      <c r="AVN24" s="661"/>
      <c r="AVO24" s="661"/>
      <c r="AVP24" s="661"/>
      <c r="AVQ24" s="661"/>
      <c r="AVR24" s="661"/>
      <c r="AVS24" s="661"/>
      <c r="AVT24" s="661"/>
      <c r="AVU24" s="661"/>
      <c r="AVV24" s="661"/>
      <c r="AVW24" s="661"/>
      <c r="AVX24" s="661"/>
      <c r="AVY24" s="661"/>
      <c r="AVZ24" s="661"/>
      <c r="AWA24" s="661"/>
      <c r="AWB24" s="661"/>
      <c r="AWC24" s="661"/>
      <c r="AWD24" s="661"/>
      <c r="AWE24" s="661"/>
      <c r="AWF24" s="661"/>
      <c r="AWG24" s="661"/>
      <c r="AWH24" s="661"/>
      <c r="AWI24" s="661"/>
      <c r="AWJ24" s="661"/>
      <c r="AWK24" s="661"/>
      <c r="AWL24" s="661"/>
      <c r="AWM24" s="661"/>
      <c r="AWN24" s="661"/>
      <c r="AWO24" s="661"/>
      <c r="AWP24" s="661"/>
      <c r="AWQ24" s="661"/>
      <c r="AWR24" s="661"/>
      <c r="AWS24" s="661"/>
      <c r="AWT24" s="661"/>
      <c r="AWU24" s="661"/>
      <c r="AWV24" s="661"/>
      <c r="AWW24" s="661"/>
      <c r="AWX24" s="661"/>
      <c r="AWY24" s="661"/>
      <c r="AWZ24" s="661"/>
      <c r="AXA24" s="661"/>
      <c r="AXB24" s="661"/>
      <c r="AXC24" s="661"/>
      <c r="AXD24" s="661"/>
      <c r="AXE24" s="661"/>
      <c r="AXF24" s="661"/>
      <c r="AXG24" s="661"/>
      <c r="AXH24" s="661"/>
      <c r="AXI24" s="661"/>
      <c r="AXJ24" s="661"/>
      <c r="AXK24" s="661"/>
      <c r="AXL24" s="661"/>
      <c r="AXM24" s="661"/>
      <c r="AXN24" s="661"/>
      <c r="AXO24" s="661"/>
      <c r="AXP24" s="661"/>
      <c r="AXQ24" s="661"/>
      <c r="AXR24" s="661"/>
      <c r="AXS24" s="661"/>
      <c r="AXT24" s="661"/>
      <c r="AXU24" s="661"/>
      <c r="AXV24" s="661"/>
      <c r="AXW24" s="661"/>
      <c r="AXX24" s="661"/>
      <c r="AXY24" s="661"/>
      <c r="AXZ24" s="661"/>
      <c r="AYA24" s="661"/>
      <c r="AYB24" s="661"/>
      <c r="AYC24" s="661"/>
      <c r="AYD24" s="661"/>
      <c r="AYE24" s="661"/>
      <c r="AYF24" s="661"/>
      <c r="AYG24" s="661"/>
      <c r="AYH24" s="661"/>
      <c r="AYI24" s="661"/>
      <c r="AYJ24" s="661"/>
      <c r="AYK24" s="661"/>
      <c r="AYL24" s="661"/>
      <c r="AYM24" s="661"/>
      <c r="AYN24" s="661"/>
      <c r="AYO24" s="661"/>
      <c r="AYP24" s="661"/>
      <c r="AYQ24" s="661"/>
      <c r="AYR24" s="661"/>
      <c r="AYS24" s="661"/>
      <c r="AYT24" s="661"/>
      <c r="AYU24" s="661"/>
      <c r="AYV24" s="661"/>
      <c r="AYW24" s="661"/>
      <c r="AYX24" s="661"/>
      <c r="AYY24" s="661"/>
      <c r="AYZ24" s="661"/>
      <c r="AZA24" s="661"/>
      <c r="AZB24" s="661"/>
      <c r="AZC24" s="661"/>
      <c r="AZD24" s="661"/>
      <c r="AZE24" s="661"/>
      <c r="AZF24" s="661"/>
      <c r="AZG24" s="661"/>
      <c r="AZH24" s="661"/>
      <c r="AZI24" s="661"/>
      <c r="AZJ24" s="661"/>
      <c r="AZK24" s="661"/>
      <c r="AZL24" s="661"/>
      <c r="AZM24" s="661"/>
      <c r="AZN24" s="661"/>
      <c r="AZO24" s="661"/>
      <c r="AZP24" s="661"/>
      <c r="AZQ24" s="661"/>
      <c r="AZR24" s="661"/>
      <c r="AZS24" s="661"/>
      <c r="AZT24" s="661"/>
      <c r="AZU24" s="661"/>
      <c r="AZV24" s="661"/>
      <c r="AZW24" s="661"/>
      <c r="AZX24" s="661"/>
      <c r="AZY24" s="661"/>
      <c r="AZZ24" s="661"/>
      <c r="BAA24" s="661"/>
      <c r="BAB24" s="661"/>
      <c r="BAC24" s="661"/>
      <c r="BAD24" s="661"/>
      <c r="BAE24" s="661"/>
      <c r="BAF24" s="661"/>
      <c r="BAG24" s="661"/>
      <c r="BAH24" s="661"/>
      <c r="BAI24" s="661"/>
      <c r="BAJ24" s="661"/>
      <c r="BAK24" s="661"/>
      <c r="BAL24" s="661"/>
      <c r="BAM24" s="661"/>
      <c r="BAN24" s="661"/>
      <c r="BAO24" s="661"/>
      <c r="BAP24" s="661"/>
      <c r="BAQ24" s="661"/>
      <c r="BAR24" s="661"/>
      <c r="BAS24" s="661"/>
      <c r="BAT24" s="661"/>
      <c r="BAU24" s="661"/>
      <c r="BAV24" s="661"/>
      <c r="BAW24" s="661"/>
      <c r="BAX24" s="661"/>
      <c r="BAY24" s="661"/>
      <c r="BAZ24" s="661"/>
      <c r="BBA24" s="661"/>
      <c r="BBB24" s="661"/>
      <c r="BBC24" s="661"/>
      <c r="BBD24" s="661"/>
      <c r="BBE24" s="661"/>
      <c r="BBF24" s="661"/>
      <c r="BBG24" s="661"/>
      <c r="BBH24" s="661"/>
      <c r="BBI24" s="661"/>
      <c r="BBJ24" s="661"/>
      <c r="BBK24" s="661"/>
      <c r="BBL24" s="661"/>
      <c r="BBM24" s="661"/>
      <c r="BBN24" s="661"/>
      <c r="BBO24" s="661"/>
      <c r="BBP24" s="661"/>
      <c r="BBQ24" s="661"/>
      <c r="BBR24" s="661"/>
      <c r="BBS24" s="661"/>
      <c r="BBT24" s="661"/>
      <c r="BBU24" s="661"/>
      <c r="BBV24" s="661"/>
      <c r="BBW24" s="661"/>
      <c r="BBX24" s="661"/>
      <c r="BBY24" s="661"/>
      <c r="BBZ24" s="661"/>
      <c r="BCA24" s="661"/>
      <c r="BCB24" s="661"/>
      <c r="BCC24" s="661"/>
      <c r="BCD24" s="661"/>
      <c r="BCE24" s="661"/>
      <c r="BCF24" s="661"/>
      <c r="BCG24" s="661"/>
      <c r="BCH24" s="661"/>
      <c r="BCI24" s="661"/>
      <c r="BCJ24" s="661"/>
      <c r="BCK24" s="661"/>
      <c r="BCL24" s="661"/>
      <c r="BCM24" s="661"/>
      <c r="BCN24" s="661"/>
      <c r="BCO24" s="661"/>
      <c r="BCP24" s="661"/>
      <c r="BCQ24" s="661"/>
      <c r="BCR24" s="661"/>
      <c r="BCS24" s="661"/>
      <c r="BCT24" s="661"/>
      <c r="BCU24" s="661"/>
      <c r="BCV24" s="661"/>
      <c r="BCW24" s="661"/>
      <c r="BCX24" s="661"/>
      <c r="BCY24" s="661"/>
      <c r="BCZ24" s="661"/>
      <c r="BDA24" s="661"/>
      <c r="BDB24" s="661"/>
      <c r="BDC24" s="661"/>
      <c r="BDD24" s="661"/>
      <c r="BDE24" s="661"/>
      <c r="BDF24" s="661"/>
      <c r="BDG24" s="661"/>
      <c r="BDH24" s="661"/>
      <c r="BDI24" s="661"/>
      <c r="BDJ24" s="661"/>
      <c r="BDK24" s="661"/>
      <c r="BDL24" s="661"/>
      <c r="BDM24" s="661"/>
      <c r="BDN24" s="661"/>
      <c r="BDO24" s="661"/>
      <c r="BDP24" s="661"/>
      <c r="BDQ24" s="661"/>
      <c r="BDR24" s="661"/>
      <c r="BDS24" s="661"/>
      <c r="BDT24" s="661"/>
      <c r="BDU24" s="661"/>
      <c r="BDV24" s="661"/>
      <c r="BDW24" s="661"/>
      <c r="BDX24" s="661"/>
      <c r="BDY24" s="661"/>
      <c r="BDZ24" s="661"/>
      <c r="BEA24" s="661"/>
      <c r="BEB24" s="661"/>
      <c r="BEC24" s="661"/>
      <c r="BED24" s="661"/>
      <c r="BEE24" s="661"/>
      <c r="BEF24" s="661"/>
      <c r="BEG24" s="661"/>
      <c r="BEH24" s="661"/>
      <c r="BEI24" s="661"/>
      <c r="BEJ24" s="661"/>
      <c r="BEK24" s="661"/>
      <c r="BEL24" s="661"/>
      <c r="BEM24" s="661"/>
      <c r="BEN24" s="661"/>
      <c r="BEO24" s="661"/>
      <c r="BEP24" s="661"/>
      <c r="BEQ24" s="661"/>
      <c r="BER24" s="661"/>
      <c r="BES24" s="661"/>
      <c r="BET24" s="661"/>
      <c r="BEU24" s="661"/>
      <c r="BEV24" s="661"/>
      <c r="BEW24" s="661"/>
      <c r="BEX24" s="661"/>
      <c r="BEY24" s="661"/>
      <c r="BEZ24" s="661"/>
      <c r="BFA24" s="661"/>
      <c r="BFB24" s="661"/>
      <c r="BFC24" s="661"/>
      <c r="BFD24" s="661"/>
      <c r="BFE24" s="661"/>
      <c r="BFF24" s="661"/>
      <c r="BFG24" s="661"/>
      <c r="BFH24" s="661"/>
      <c r="BFI24" s="661"/>
      <c r="BFJ24" s="661"/>
      <c r="BFK24" s="661"/>
      <c r="BFL24" s="661"/>
      <c r="BFM24" s="661"/>
      <c r="BFN24" s="661"/>
      <c r="BFO24" s="661"/>
      <c r="BFP24" s="661"/>
      <c r="BFQ24" s="661"/>
      <c r="BFR24" s="661"/>
      <c r="BFS24" s="661"/>
      <c r="BFT24" s="661"/>
      <c r="BFU24" s="661"/>
      <c r="BFV24" s="661"/>
      <c r="BFW24" s="661"/>
      <c r="BFX24" s="661"/>
      <c r="BFY24" s="661"/>
      <c r="BFZ24" s="661"/>
      <c r="BGA24" s="661"/>
      <c r="BGB24" s="661"/>
      <c r="BGC24" s="661"/>
      <c r="BGD24" s="661"/>
      <c r="BGE24" s="661"/>
      <c r="BGF24" s="661"/>
      <c r="BGG24" s="661"/>
      <c r="BGH24" s="661"/>
      <c r="BGI24" s="661"/>
      <c r="BGJ24" s="661"/>
      <c r="BGK24" s="661"/>
      <c r="BGL24" s="661"/>
      <c r="BGM24" s="661"/>
      <c r="BGN24" s="661"/>
      <c r="BGO24" s="661"/>
      <c r="BGP24" s="661"/>
      <c r="BGQ24" s="661"/>
      <c r="BGR24" s="661"/>
      <c r="BGS24" s="661"/>
      <c r="BGT24" s="661"/>
      <c r="BGU24" s="661"/>
      <c r="BGV24" s="661"/>
      <c r="BGW24" s="661"/>
      <c r="BGX24" s="661"/>
      <c r="BGY24" s="661"/>
      <c r="BGZ24" s="661"/>
      <c r="BHA24" s="661"/>
      <c r="BHB24" s="661"/>
      <c r="BHC24" s="661"/>
      <c r="BHD24" s="661"/>
      <c r="BHE24" s="661"/>
      <c r="BHF24" s="661"/>
      <c r="BHG24" s="661"/>
      <c r="BHH24" s="661"/>
      <c r="BHI24" s="661"/>
      <c r="BHJ24" s="661"/>
      <c r="BHK24" s="661"/>
      <c r="BHL24" s="661"/>
      <c r="BHM24" s="661"/>
      <c r="BHN24" s="661"/>
      <c r="BHO24" s="661"/>
      <c r="BHP24" s="661"/>
      <c r="BHQ24" s="661"/>
      <c r="BHR24" s="661"/>
      <c r="BHS24" s="661"/>
      <c r="BHT24" s="661"/>
      <c r="BHU24" s="661"/>
      <c r="BHV24" s="661"/>
      <c r="BHW24" s="661"/>
      <c r="BHX24" s="661"/>
      <c r="BHY24" s="661"/>
      <c r="BHZ24" s="661"/>
      <c r="BIA24" s="661"/>
      <c r="BIB24" s="661"/>
      <c r="BIC24" s="661"/>
      <c r="BID24" s="661"/>
      <c r="BIE24" s="661"/>
      <c r="BIF24" s="661"/>
      <c r="BIG24" s="661"/>
      <c r="BIH24" s="661"/>
      <c r="BII24" s="661"/>
      <c r="BIJ24" s="661"/>
      <c r="BIK24" s="661"/>
      <c r="BIL24" s="661"/>
      <c r="BIM24" s="661"/>
      <c r="BIN24" s="661"/>
      <c r="BIO24" s="661"/>
      <c r="BIP24" s="661"/>
      <c r="BIQ24" s="661"/>
      <c r="BIR24" s="661"/>
      <c r="BIS24" s="661"/>
      <c r="BIT24" s="661"/>
      <c r="BIU24" s="661"/>
      <c r="BIV24" s="661"/>
      <c r="BIW24" s="661"/>
      <c r="BIX24" s="661"/>
      <c r="BIY24" s="661"/>
      <c r="BIZ24" s="661"/>
      <c r="BJA24" s="661"/>
      <c r="BJB24" s="661"/>
      <c r="BJC24" s="661"/>
      <c r="BJD24" s="661"/>
      <c r="BJE24" s="661"/>
      <c r="BJF24" s="661"/>
      <c r="BJG24" s="661"/>
      <c r="BJH24" s="661"/>
      <c r="BJI24" s="661"/>
      <c r="BJJ24" s="661"/>
      <c r="BJK24" s="661"/>
      <c r="BJL24" s="661"/>
      <c r="BJM24" s="661"/>
      <c r="BJN24" s="661"/>
      <c r="BJO24" s="661"/>
      <c r="BJP24" s="661"/>
      <c r="BJQ24" s="661"/>
      <c r="BJR24" s="661"/>
      <c r="BJS24" s="661"/>
      <c r="BJT24" s="661"/>
      <c r="BJU24" s="661"/>
      <c r="BJV24" s="661"/>
      <c r="BJW24" s="661"/>
      <c r="BJX24" s="661"/>
      <c r="BJY24" s="661"/>
      <c r="BJZ24" s="661"/>
      <c r="BKA24" s="661"/>
      <c r="BKB24" s="661"/>
      <c r="BKC24" s="661"/>
      <c r="BKD24" s="661"/>
      <c r="BKE24" s="661"/>
      <c r="BKF24" s="661"/>
      <c r="BKG24" s="661"/>
      <c r="BKH24" s="661"/>
      <c r="BKI24" s="661"/>
      <c r="BKJ24" s="661"/>
      <c r="BKK24" s="661"/>
      <c r="BKL24" s="661"/>
      <c r="BKM24" s="661"/>
      <c r="BKN24" s="661"/>
      <c r="BKO24" s="661"/>
      <c r="BKP24" s="661"/>
      <c r="BKQ24" s="661"/>
      <c r="BKR24" s="661"/>
      <c r="BKS24" s="661"/>
      <c r="BKT24" s="661"/>
      <c r="BKU24" s="661"/>
      <c r="BKV24" s="661"/>
      <c r="BKW24" s="661"/>
      <c r="BKX24" s="661"/>
      <c r="BKY24" s="661"/>
      <c r="BKZ24" s="661"/>
      <c r="BLA24" s="661"/>
      <c r="BLB24" s="661"/>
      <c r="BLC24" s="661"/>
      <c r="BLD24" s="661"/>
      <c r="BLE24" s="661"/>
      <c r="BLF24" s="661"/>
      <c r="BLG24" s="661"/>
      <c r="BLH24" s="661"/>
      <c r="BLI24" s="661"/>
      <c r="BLJ24" s="661"/>
      <c r="BLK24" s="661"/>
      <c r="BLL24" s="661"/>
      <c r="BLM24" s="661"/>
      <c r="BLN24" s="661"/>
      <c r="BLO24" s="661"/>
      <c r="BLP24" s="661"/>
      <c r="BLQ24" s="661"/>
      <c r="BLR24" s="661"/>
      <c r="BLS24" s="661"/>
      <c r="BLT24" s="661"/>
      <c r="BLU24" s="661"/>
      <c r="BLV24" s="661"/>
      <c r="BLW24" s="661"/>
      <c r="BLX24" s="661"/>
      <c r="BLY24" s="661"/>
      <c r="BLZ24" s="661"/>
      <c r="BMA24" s="661"/>
      <c r="BMB24" s="661"/>
      <c r="BMC24" s="661"/>
      <c r="BMD24" s="661"/>
      <c r="BME24" s="661"/>
      <c r="BMF24" s="661"/>
      <c r="BMG24" s="661"/>
      <c r="BMH24" s="661"/>
      <c r="BMI24" s="661"/>
      <c r="BMJ24" s="661"/>
      <c r="BMK24" s="661"/>
      <c r="BML24" s="661"/>
      <c r="BMM24" s="661"/>
      <c r="BMN24" s="661"/>
      <c r="BMO24" s="661"/>
      <c r="BMP24" s="661"/>
      <c r="BMQ24" s="661"/>
      <c r="BMR24" s="661"/>
      <c r="BMS24" s="661"/>
      <c r="BMT24" s="661"/>
      <c r="BMU24" s="661"/>
      <c r="BMV24" s="661"/>
      <c r="BMW24" s="661"/>
      <c r="BMX24" s="661"/>
      <c r="BMY24" s="661"/>
      <c r="BMZ24" s="661"/>
      <c r="BNA24" s="661"/>
      <c r="BNB24" s="661"/>
      <c r="BNC24" s="661"/>
      <c r="BND24" s="661"/>
      <c r="BNE24" s="661"/>
      <c r="BNF24" s="661"/>
      <c r="BNG24" s="661"/>
      <c r="BNH24" s="661"/>
      <c r="BNI24" s="661"/>
      <c r="BNJ24" s="661"/>
      <c r="BNK24" s="661"/>
      <c r="BNL24" s="661"/>
      <c r="BNM24" s="661"/>
      <c r="BNN24" s="661"/>
      <c r="BNO24" s="661"/>
      <c r="BNP24" s="661"/>
      <c r="BNQ24" s="661"/>
      <c r="BNR24" s="661"/>
      <c r="BNS24" s="661"/>
      <c r="BNT24" s="661"/>
      <c r="BNU24" s="661"/>
      <c r="BNV24" s="661"/>
      <c r="BNW24" s="661"/>
      <c r="BNX24" s="661"/>
      <c r="BNY24" s="661"/>
      <c r="BNZ24" s="661"/>
      <c r="BOA24" s="661"/>
      <c r="BOB24" s="661"/>
      <c r="BOC24" s="661"/>
      <c r="BOD24" s="661"/>
      <c r="BOE24" s="661"/>
      <c r="BOF24" s="661"/>
      <c r="BOG24" s="661"/>
      <c r="BOH24" s="661"/>
      <c r="BOI24" s="661"/>
      <c r="BOJ24" s="661"/>
      <c r="BOK24" s="661"/>
      <c r="BOL24" s="661"/>
      <c r="BOM24" s="661"/>
      <c r="BON24" s="661"/>
      <c r="BOO24" s="661"/>
      <c r="BOP24" s="661"/>
      <c r="BOQ24" s="661"/>
      <c r="BOR24" s="661"/>
      <c r="BOS24" s="661"/>
      <c r="BOT24" s="661"/>
      <c r="BOU24" s="661"/>
      <c r="BOV24" s="661"/>
      <c r="BOW24" s="661"/>
      <c r="BOX24" s="661"/>
      <c r="BOY24" s="661"/>
      <c r="BOZ24" s="661"/>
      <c r="BPA24" s="661"/>
      <c r="BPB24" s="661"/>
      <c r="BPC24" s="661"/>
      <c r="BPD24" s="661"/>
      <c r="BPE24" s="661"/>
      <c r="BPF24" s="661"/>
      <c r="BPG24" s="661"/>
      <c r="BPH24" s="661"/>
      <c r="BPI24" s="661"/>
      <c r="BPJ24" s="661"/>
      <c r="BPK24" s="661"/>
      <c r="BPL24" s="661"/>
      <c r="BPM24" s="661"/>
      <c r="BPN24" s="661"/>
      <c r="BPO24" s="661"/>
      <c r="BPP24" s="661"/>
      <c r="BPQ24" s="661"/>
      <c r="BPR24" s="661"/>
      <c r="BPS24" s="661"/>
      <c r="BPT24" s="661"/>
      <c r="BPU24" s="661"/>
      <c r="BPV24" s="661"/>
      <c r="BPW24" s="661"/>
      <c r="BPX24" s="661"/>
      <c r="BPY24" s="661"/>
      <c r="BPZ24" s="661"/>
      <c r="BQA24" s="661"/>
      <c r="BQB24" s="661"/>
      <c r="BQC24" s="661"/>
      <c r="BQD24" s="661"/>
      <c r="BQE24" s="661"/>
      <c r="BQF24" s="661"/>
      <c r="BQG24" s="661"/>
      <c r="BQH24" s="661"/>
      <c r="BQI24" s="661"/>
      <c r="BQJ24" s="661"/>
      <c r="BQK24" s="661"/>
      <c r="BQL24" s="661"/>
      <c r="BQM24" s="661"/>
      <c r="BQN24" s="661"/>
      <c r="BQO24" s="661"/>
      <c r="BQP24" s="661"/>
      <c r="BQQ24" s="661"/>
      <c r="BQR24" s="661"/>
      <c r="BQS24" s="661"/>
      <c r="BQT24" s="661"/>
      <c r="BQU24" s="661"/>
      <c r="BQV24" s="661"/>
      <c r="BQW24" s="661"/>
      <c r="BQX24" s="661"/>
      <c r="BQY24" s="661"/>
      <c r="BQZ24" s="661"/>
      <c r="BRA24" s="661"/>
      <c r="BRB24" s="661"/>
      <c r="BRC24" s="661"/>
      <c r="BRD24" s="661"/>
      <c r="BRE24" s="661"/>
      <c r="BRF24" s="661"/>
      <c r="BRG24" s="661"/>
      <c r="BRH24" s="661"/>
      <c r="BRI24" s="661"/>
      <c r="BRJ24" s="661"/>
      <c r="BRK24" s="661"/>
      <c r="BRL24" s="661"/>
      <c r="BRM24" s="661"/>
      <c r="BRN24" s="661"/>
      <c r="BRO24" s="661"/>
      <c r="BRP24" s="661"/>
      <c r="BRQ24" s="661"/>
      <c r="BRR24" s="661"/>
      <c r="BRS24" s="661"/>
      <c r="BRT24" s="661"/>
      <c r="BRU24" s="661"/>
      <c r="BRV24" s="661"/>
      <c r="BRW24" s="661"/>
      <c r="BRX24" s="661"/>
      <c r="BRY24" s="661"/>
      <c r="BRZ24" s="661"/>
      <c r="BSA24" s="661"/>
      <c r="BSB24" s="661"/>
      <c r="BSC24" s="661"/>
      <c r="BSD24" s="661"/>
      <c r="BSE24" s="661"/>
      <c r="BSF24" s="661"/>
      <c r="BSG24" s="661"/>
      <c r="BSH24" s="661"/>
      <c r="BSI24" s="661"/>
      <c r="BSJ24" s="661"/>
      <c r="BSK24" s="661"/>
      <c r="BSL24" s="661"/>
      <c r="BSM24" s="661"/>
      <c r="BSN24" s="661"/>
      <c r="BSO24" s="661"/>
      <c r="BSP24" s="661"/>
      <c r="BSQ24" s="661"/>
      <c r="BSR24" s="661"/>
      <c r="BSS24" s="661"/>
      <c r="BST24" s="661"/>
      <c r="BSU24" s="661"/>
      <c r="BSV24" s="661"/>
      <c r="BSW24" s="661"/>
      <c r="BSX24" s="661"/>
      <c r="BSY24" s="661"/>
      <c r="BSZ24" s="661"/>
      <c r="BTA24" s="661"/>
      <c r="BTB24" s="661"/>
      <c r="BTC24" s="661"/>
      <c r="BTD24" s="661"/>
      <c r="BTE24" s="661"/>
      <c r="BTF24" s="661"/>
      <c r="BTG24" s="661"/>
      <c r="BTH24" s="661"/>
      <c r="BTI24" s="661"/>
      <c r="BTJ24" s="661"/>
      <c r="BTK24" s="661"/>
      <c r="BTL24" s="661"/>
      <c r="BTM24" s="661"/>
      <c r="BTN24" s="661"/>
      <c r="BTO24" s="661"/>
      <c r="BTP24" s="661"/>
      <c r="BTQ24" s="661"/>
      <c r="BTR24" s="661"/>
      <c r="BTS24" s="661"/>
      <c r="BTT24" s="661"/>
      <c r="BTU24" s="661"/>
      <c r="BTV24" s="661"/>
      <c r="BTW24" s="661"/>
      <c r="BTX24" s="661"/>
      <c r="BTY24" s="661"/>
      <c r="BTZ24" s="661"/>
      <c r="BUA24" s="661"/>
      <c r="BUB24" s="661"/>
      <c r="BUC24" s="661"/>
      <c r="BUD24" s="661"/>
      <c r="BUE24" s="661"/>
      <c r="BUF24" s="661"/>
      <c r="BUG24" s="661"/>
      <c r="BUH24" s="661"/>
      <c r="BUI24" s="661"/>
      <c r="BUJ24" s="661"/>
      <c r="BUK24" s="661"/>
      <c r="BUL24" s="661"/>
      <c r="BUM24" s="661"/>
      <c r="BUN24" s="661"/>
      <c r="BUO24" s="661"/>
      <c r="BUP24" s="661"/>
      <c r="BUQ24" s="661"/>
      <c r="BUR24" s="661"/>
      <c r="BUS24" s="661"/>
      <c r="BUT24" s="661"/>
      <c r="BUU24" s="661"/>
      <c r="BUV24" s="661"/>
      <c r="BUW24" s="661"/>
      <c r="BUX24" s="661"/>
      <c r="BUY24" s="661"/>
      <c r="BUZ24" s="661"/>
      <c r="BVA24" s="661"/>
      <c r="BVB24" s="661"/>
      <c r="BVC24" s="661"/>
      <c r="BVD24" s="661"/>
      <c r="BVE24" s="661"/>
      <c r="BVF24" s="661"/>
      <c r="BVG24" s="661"/>
      <c r="BVH24" s="661"/>
      <c r="BVI24" s="661"/>
      <c r="BVJ24" s="661"/>
      <c r="BVK24" s="661"/>
      <c r="BVL24" s="661"/>
      <c r="BVM24" s="661"/>
      <c r="BVN24" s="661"/>
      <c r="BVO24" s="661"/>
      <c r="BVP24" s="661"/>
      <c r="BVQ24" s="661"/>
      <c r="BVR24" s="661"/>
      <c r="BVS24" s="661"/>
      <c r="BVT24" s="661"/>
      <c r="BVU24" s="661"/>
      <c r="BVV24" s="661"/>
      <c r="BVW24" s="661"/>
      <c r="BVX24" s="661"/>
      <c r="BVY24" s="661"/>
      <c r="BVZ24" s="661"/>
      <c r="BWA24" s="661"/>
      <c r="BWB24" s="661"/>
      <c r="BWC24" s="661"/>
      <c r="BWD24" s="661"/>
      <c r="BWE24" s="661"/>
      <c r="BWF24" s="661"/>
      <c r="BWG24" s="661"/>
      <c r="BWH24" s="661"/>
      <c r="BWI24" s="661"/>
      <c r="BWJ24" s="661"/>
      <c r="BWK24" s="661"/>
      <c r="BWL24" s="661"/>
      <c r="BWM24" s="661"/>
      <c r="BWN24" s="661"/>
      <c r="BWO24" s="661"/>
      <c r="BWP24" s="661"/>
      <c r="BWQ24" s="661"/>
      <c r="BWR24" s="661"/>
      <c r="BWS24" s="661"/>
      <c r="BWT24" s="661"/>
      <c r="BWU24" s="661"/>
      <c r="BWV24" s="661"/>
      <c r="BWW24" s="661"/>
      <c r="BWX24" s="661"/>
      <c r="BWY24" s="661"/>
      <c r="BWZ24" s="661"/>
      <c r="BXA24" s="661"/>
      <c r="BXB24" s="661"/>
      <c r="BXC24" s="661"/>
      <c r="BXD24" s="661"/>
      <c r="BXE24" s="661"/>
      <c r="BXF24" s="661"/>
      <c r="BXG24" s="661"/>
      <c r="BXH24" s="661"/>
      <c r="BXI24" s="661"/>
      <c r="BXJ24" s="661"/>
      <c r="BXK24" s="661"/>
      <c r="BXL24" s="661"/>
      <c r="BXM24" s="661"/>
      <c r="BXN24" s="661"/>
      <c r="BXO24" s="661"/>
      <c r="BXP24" s="661"/>
      <c r="BXQ24" s="661"/>
      <c r="BXR24" s="661"/>
      <c r="BXS24" s="661"/>
      <c r="BXT24" s="661"/>
      <c r="BXU24" s="661"/>
      <c r="BXV24" s="661"/>
      <c r="BXW24" s="661"/>
      <c r="BXX24" s="661"/>
      <c r="BXY24" s="661"/>
      <c r="BXZ24" s="661"/>
      <c r="BYA24" s="661"/>
      <c r="BYB24" s="661"/>
      <c r="BYC24" s="661"/>
      <c r="BYD24" s="661"/>
      <c r="BYE24" s="661"/>
      <c r="BYF24" s="661"/>
      <c r="BYG24" s="661"/>
      <c r="BYH24" s="661"/>
      <c r="BYI24" s="661"/>
      <c r="BYJ24" s="661"/>
      <c r="BYK24" s="661"/>
      <c r="BYL24" s="661"/>
      <c r="BYM24" s="661"/>
      <c r="BYN24" s="661"/>
      <c r="BYO24" s="661"/>
      <c r="BYP24" s="661"/>
      <c r="BYQ24" s="661"/>
      <c r="BYR24" s="661"/>
      <c r="BYS24" s="661"/>
      <c r="BYT24" s="661"/>
      <c r="BYU24" s="661"/>
      <c r="BYV24" s="661"/>
      <c r="BYW24" s="661"/>
      <c r="BYX24" s="661"/>
      <c r="BYY24" s="661"/>
      <c r="BYZ24" s="661"/>
      <c r="BZA24" s="661"/>
      <c r="BZB24" s="661"/>
      <c r="BZC24" s="661"/>
      <c r="BZD24" s="661"/>
      <c r="BZE24" s="661"/>
      <c r="BZF24" s="661"/>
      <c r="BZG24" s="661"/>
      <c r="BZH24" s="661"/>
      <c r="BZI24" s="661"/>
      <c r="BZJ24" s="661"/>
      <c r="BZK24" s="661"/>
      <c r="BZL24" s="661"/>
      <c r="BZM24" s="661"/>
      <c r="BZN24" s="661"/>
      <c r="BZO24" s="661"/>
      <c r="BZP24" s="661"/>
      <c r="BZQ24" s="661"/>
      <c r="BZR24" s="661"/>
      <c r="BZS24" s="661"/>
      <c r="BZT24" s="661"/>
      <c r="BZU24" s="661"/>
      <c r="BZV24" s="661"/>
      <c r="BZW24" s="661"/>
      <c r="BZX24" s="661"/>
      <c r="BZY24" s="661"/>
      <c r="BZZ24" s="661"/>
      <c r="CAA24" s="661"/>
      <c r="CAB24" s="661"/>
      <c r="CAC24" s="661"/>
      <c r="CAD24" s="661"/>
      <c r="CAE24" s="661"/>
      <c r="CAF24" s="661"/>
      <c r="CAG24" s="661"/>
      <c r="CAH24" s="661"/>
      <c r="CAI24" s="661"/>
      <c r="CAJ24" s="661"/>
      <c r="CAK24" s="661"/>
      <c r="CAL24" s="661"/>
      <c r="CAM24" s="661"/>
      <c r="CAN24" s="661"/>
      <c r="CAO24" s="661"/>
      <c r="CAP24" s="661"/>
      <c r="CAQ24" s="661"/>
      <c r="CAR24" s="661"/>
      <c r="CAS24" s="661"/>
      <c r="CAT24" s="661"/>
      <c r="CAU24" s="661"/>
      <c r="CAV24" s="661"/>
      <c r="CAW24" s="661"/>
      <c r="CAX24" s="661"/>
      <c r="CAY24" s="661"/>
      <c r="CAZ24" s="661"/>
      <c r="CBA24" s="661"/>
      <c r="CBB24" s="661"/>
      <c r="CBC24" s="661"/>
      <c r="CBD24" s="661"/>
      <c r="CBE24" s="661"/>
      <c r="CBF24" s="661"/>
      <c r="CBG24" s="661"/>
      <c r="CBH24" s="661"/>
      <c r="CBI24" s="661"/>
      <c r="CBJ24" s="661"/>
      <c r="CBK24" s="661"/>
      <c r="CBL24" s="661"/>
      <c r="CBM24" s="661"/>
      <c r="CBN24" s="661"/>
      <c r="CBO24" s="661"/>
      <c r="CBP24" s="661"/>
      <c r="CBQ24" s="661"/>
      <c r="CBR24" s="661"/>
      <c r="CBS24" s="661"/>
      <c r="CBT24" s="661"/>
      <c r="CBU24" s="661"/>
      <c r="CBV24" s="661"/>
      <c r="CBW24" s="661"/>
      <c r="CBX24" s="661"/>
      <c r="CBY24" s="661"/>
      <c r="CBZ24" s="661"/>
      <c r="CCA24" s="661"/>
      <c r="CCB24" s="661"/>
      <c r="CCC24" s="661"/>
      <c r="CCD24" s="661"/>
      <c r="CCE24" s="661"/>
      <c r="CCF24" s="661"/>
      <c r="CCG24" s="661"/>
      <c r="CCH24" s="661"/>
      <c r="CCI24" s="661"/>
      <c r="CCJ24" s="661"/>
      <c r="CCK24" s="661"/>
      <c r="CCL24" s="661"/>
      <c r="CCM24" s="661"/>
      <c r="CCN24" s="661"/>
      <c r="CCO24" s="661"/>
      <c r="CCP24" s="661"/>
      <c r="CCQ24" s="661"/>
      <c r="CCR24" s="661"/>
      <c r="CCS24" s="661"/>
      <c r="CCT24" s="661"/>
      <c r="CCU24" s="661"/>
      <c r="CCV24" s="661"/>
      <c r="CCW24" s="661"/>
      <c r="CCX24" s="661"/>
      <c r="CCY24" s="661"/>
      <c r="CCZ24" s="661"/>
      <c r="CDA24" s="661"/>
      <c r="CDB24" s="661"/>
      <c r="CDC24" s="661"/>
      <c r="CDD24" s="661"/>
      <c r="CDE24" s="661"/>
      <c r="CDF24" s="661"/>
      <c r="CDG24" s="661"/>
      <c r="CDH24" s="661"/>
      <c r="CDI24" s="661"/>
      <c r="CDJ24" s="661"/>
      <c r="CDK24" s="661"/>
      <c r="CDL24" s="661"/>
      <c r="CDM24" s="661"/>
      <c r="CDN24" s="661"/>
      <c r="CDO24" s="661"/>
      <c r="CDP24" s="661"/>
      <c r="CDQ24" s="661"/>
      <c r="CDR24" s="661"/>
      <c r="CDS24" s="661"/>
      <c r="CDT24" s="661"/>
      <c r="CDU24" s="661"/>
      <c r="CDV24" s="661"/>
      <c r="CDW24" s="661"/>
      <c r="CDX24" s="661"/>
      <c r="CDY24" s="661"/>
      <c r="CDZ24" s="661"/>
      <c r="CEA24" s="661"/>
      <c r="CEB24" s="661"/>
      <c r="CEC24" s="661"/>
      <c r="CED24" s="661"/>
      <c r="CEE24" s="661"/>
      <c r="CEF24" s="661"/>
      <c r="CEG24" s="661"/>
      <c r="CEH24" s="661"/>
      <c r="CEI24" s="661"/>
      <c r="CEJ24" s="661"/>
      <c r="CEK24" s="661"/>
      <c r="CEL24" s="661"/>
      <c r="CEM24" s="661"/>
      <c r="CEN24" s="661"/>
      <c r="CEO24" s="661"/>
      <c r="CEP24" s="661"/>
      <c r="CEQ24" s="661"/>
      <c r="CER24" s="661"/>
      <c r="CES24" s="661"/>
      <c r="CET24" s="661"/>
      <c r="CEU24" s="661"/>
      <c r="CEV24" s="661"/>
      <c r="CEW24" s="661"/>
      <c r="CEX24" s="661"/>
      <c r="CEY24" s="661"/>
      <c r="CEZ24" s="661"/>
      <c r="CFA24" s="661"/>
      <c r="CFB24" s="661"/>
      <c r="CFC24" s="661"/>
      <c r="CFD24" s="661"/>
      <c r="CFE24" s="661"/>
      <c r="CFF24" s="661"/>
      <c r="CFG24" s="661"/>
      <c r="CFH24" s="661"/>
      <c r="CFI24" s="661"/>
      <c r="CFJ24" s="661"/>
      <c r="CFK24" s="661"/>
      <c r="CFL24" s="661"/>
      <c r="CFM24" s="661"/>
      <c r="CFN24" s="661"/>
      <c r="CFO24" s="661"/>
      <c r="CFP24" s="661"/>
      <c r="CFQ24" s="661"/>
      <c r="CFR24" s="661"/>
      <c r="CFS24" s="661"/>
      <c r="CFT24" s="661"/>
      <c r="CFU24" s="661"/>
      <c r="CFV24" s="661"/>
      <c r="CFW24" s="661"/>
      <c r="CFX24" s="661"/>
      <c r="CFY24" s="661"/>
      <c r="CFZ24" s="661"/>
      <c r="CGA24" s="661"/>
      <c r="CGB24" s="661"/>
      <c r="CGC24" s="661"/>
      <c r="CGD24" s="661"/>
      <c r="CGE24" s="661"/>
      <c r="CGF24" s="661"/>
      <c r="CGG24" s="661"/>
      <c r="CGH24" s="661"/>
      <c r="CGI24" s="661"/>
      <c r="CGJ24" s="661"/>
      <c r="CGK24" s="661"/>
      <c r="CGL24" s="661"/>
      <c r="CGM24" s="661"/>
      <c r="CGN24" s="661"/>
      <c r="CGO24" s="661"/>
      <c r="CGP24" s="661"/>
      <c r="CGQ24" s="661"/>
      <c r="CGR24" s="661"/>
      <c r="CGS24" s="661"/>
      <c r="CGT24" s="661"/>
      <c r="CGU24" s="661"/>
      <c r="CGV24" s="661"/>
      <c r="CGW24" s="661"/>
      <c r="CGX24" s="661"/>
      <c r="CGY24" s="661"/>
      <c r="CGZ24" s="661"/>
      <c r="CHA24" s="661"/>
      <c r="CHB24" s="661"/>
      <c r="CHC24" s="661"/>
      <c r="CHD24" s="661"/>
      <c r="CHE24" s="661"/>
      <c r="CHF24" s="661"/>
      <c r="CHG24" s="661"/>
      <c r="CHH24" s="661"/>
      <c r="CHI24" s="661"/>
      <c r="CHJ24" s="661"/>
      <c r="CHK24" s="661"/>
      <c r="CHL24" s="661"/>
      <c r="CHM24" s="661"/>
      <c r="CHN24" s="661"/>
      <c r="CHO24" s="661"/>
      <c r="CHP24" s="661"/>
      <c r="CHQ24" s="661"/>
      <c r="CHR24" s="661"/>
      <c r="CHS24" s="661"/>
      <c r="CHT24" s="661"/>
      <c r="CHU24" s="661"/>
      <c r="CHV24" s="661"/>
      <c r="CHW24" s="661"/>
      <c r="CHX24" s="661"/>
      <c r="CHY24" s="661"/>
      <c r="CHZ24" s="661"/>
      <c r="CIA24" s="661"/>
      <c r="CIB24" s="661"/>
      <c r="CIC24" s="661"/>
      <c r="CID24" s="661"/>
      <c r="CIE24" s="661"/>
      <c r="CIF24" s="661"/>
      <c r="CIG24" s="661"/>
      <c r="CIH24" s="661"/>
      <c r="CII24" s="661"/>
      <c r="CIJ24" s="661"/>
      <c r="CIK24" s="661"/>
      <c r="CIL24" s="661"/>
      <c r="CIM24" s="661"/>
      <c r="CIN24" s="661"/>
      <c r="CIO24" s="661"/>
      <c r="CIP24" s="661"/>
      <c r="CIQ24" s="661"/>
      <c r="CIR24" s="661"/>
      <c r="CIS24" s="661"/>
      <c r="CIT24" s="661"/>
      <c r="CIU24" s="661"/>
      <c r="CIV24" s="661"/>
      <c r="CIW24" s="661"/>
      <c r="CIX24" s="661"/>
      <c r="CIY24" s="661"/>
      <c r="CIZ24" s="661"/>
      <c r="CJA24" s="661"/>
      <c r="CJB24" s="661"/>
      <c r="CJC24" s="661"/>
      <c r="CJD24" s="661"/>
      <c r="CJE24" s="661"/>
      <c r="CJF24" s="661"/>
      <c r="CJG24" s="661"/>
      <c r="CJH24" s="661"/>
      <c r="CJI24" s="661"/>
      <c r="CJJ24" s="661"/>
      <c r="CJK24" s="661"/>
      <c r="CJL24" s="661"/>
      <c r="CJM24" s="661"/>
      <c r="CJN24" s="661"/>
      <c r="CJO24" s="661"/>
      <c r="CJP24" s="661"/>
      <c r="CJQ24" s="661"/>
      <c r="CJR24" s="661"/>
      <c r="CJS24" s="661"/>
      <c r="CJT24" s="661"/>
      <c r="CJU24" s="661"/>
      <c r="CJV24" s="661"/>
      <c r="CJW24" s="661"/>
      <c r="CJX24" s="661"/>
      <c r="CJY24" s="661"/>
      <c r="CJZ24" s="661"/>
      <c r="CKA24" s="661"/>
      <c r="CKB24" s="661"/>
      <c r="CKC24" s="661"/>
      <c r="CKD24" s="661"/>
      <c r="CKE24" s="661"/>
      <c r="CKF24" s="661"/>
      <c r="CKG24" s="661"/>
      <c r="CKH24" s="661"/>
      <c r="CKI24" s="661"/>
      <c r="CKJ24" s="661"/>
      <c r="CKK24" s="661"/>
      <c r="CKL24" s="661"/>
      <c r="CKM24" s="661"/>
      <c r="CKN24" s="661"/>
      <c r="CKO24" s="661"/>
      <c r="CKP24" s="661"/>
      <c r="CKQ24" s="661"/>
      <c r="CKR24" s="661"/>
      <c r="CKS24" s="661"/>
      <c r="CKT24" s="661"/>
      <c r="CKU24" s="661"/>
      <c r="CKV24" s="661"/>
      <c r="CKW24" s="661"/>
      <c r="CKX24" s="661"/>
      <c r="CKY24" s="661"/>
      <c r="CKZ24" s="661"/>
      <c r="CLA24" s="661"/>
      <c r="CLB24" s="661"/>
      <c r="CLC24" s="661"/>
      <c r="CLD24" s="661"/>
      <c r="CLE24" s="661"/>
      <c r="CLF24" s="661"/>
      <c r="CLG24" s="661"/>
      <c r="CLH24" s="661"/>
      <c r="CLI24" s="661"/>
      <c r="CLJ24" s="661"/>
      <c r="CLK24" s="661"/>
      <c r="CLL24" s="661"/>
      <c r="CLM24" s="661"/>
      <c r="CLN24" s="661"/>
      <c r="CLO24" s="661"/>
      <c r="CLP24" s="661"/>
      <c r="CLQ24" s="661"/>
      <c r="CLR24" s="661"/>
      <c r="CLS24" s="661"/>
      <c r="CLT24" s="661"/>
      <c r="CLU24" s="661"/>
      <c r="CLV24" s="661"/>
      <c r="CLW24" s="661"/>
      <c r="CLX24" s="661"/>
      <c r="CLY24" s="661"/>
      <c r="CLZ24" s="661"/>
      <c r="CMA24" s="661"/>
      <c r="CMB24" s="661"/>
      <c r="CMC24" s="661"/>
      <c r="CMD24" s="661"/>
      <c r="CME24" s="661"/>
      <c r="CMF24" s="661"/>
      <c r="CMG24" s="661"/>
      <c r="CMH24" s="661"/>
      <c r="CMI24" s="661"/>
      <c r="CMJ24" s="661"/>
      <c r="CMK24" s="661"/>
      <c r="CML24" s="661"/>
      <c r="CMM24" s="661"/>
      <c r="CMN24" s="661"/>
      <c r="CMO24" s="661"/>
      <c r="CMP24" s="661"/>
      <c r="CMQ24" s="661"/>
      <c r="CMR24" s="661"/>
      <c r="CMS24" s="661"/>
      <c r="CMT24" s="661"/>
      <c r="CMU24" s="661"/>
      <c r="CMV24" s="661"/>
      <c r="CMW24" s="661"/>
      <c r="CMX24" s="661"/>
      <c r="CMY24" s="661"/>
      <c r="CMZ24" s="661"/>
      <c r="CNA24" s="661"/>
      <c r="CNB24" s="661"/>
      <c r="CNC24" s="661"/>
      <c r="CND24" s="661"/>
      <c r="CNE24" s="661"/>
      <c r="CNF24" s="661"/>
      <c r="CNG24" s="661"/>
      <c r="CNH24" s="661"/>
      <c r="CNI24" s="661"/>
      <c r="CNJ24" s="661"/>
      <c r="CNK24" s="661"/>
      <c r="CNL24" s="661"/>
      <c r="CNM24" s="661"/>
      <c r="CNN24" s="661"/>
      <c r="CNO24" s="661"/>
      <c r="CNP24" s="661"/>
      <c r="CNQ24" s="661"/>
      <c r="CNR24" s="661"/>
      <c r="CNS24" s="661"/>
      <c r="CNT24" s="661"/>
      <c r="CNU24" s="661"/>
      <c r="CNV24" s="661"/>
      <c r="CNW24" s="661"/>
      <c r="CNX24" s="661"/>
      <c r="CNY24" s="661"/>
      <c r="CNZ24" s="661"/>
      <c r="COA24" s="661"/>
      <c r="COB24" s="661"/>
      <c r="COC24" s="661"/>
      <c r="COD24" s="661"/>
      <c r="COE24" s="661"/>
      <c r="COF24" s="661"/>
      <c r="COG24" s="661"/>
      <c r="COH24" s="661"/>
      <c r="COI24" s="661"/>
      <c r="COJ24" s="661"/>
      <c r="COK24" s="661"/>
      <c r="COL24" s="661"/>
      <c r="COM24" s="661"/>
      <c r="CON24" s="661"/>
      <c r="COO24" s="661"/>
      <c r="COP24" s="661"/>
      <c r="COQ24" s="661"/>
      <c r="COR24" s="661"/>
      <c r="COS24" s="661"/>
      <c r="COT24" s="661"/>
      <c r="COU24" s="661"/>
      <c r="COV24" s="661"/>
      <c r="COW24" s="661"/>
      <c r="COX24" s="661"/>
      <c r="COY24" s="661"/>
      <c r="COZ24" s="661"/>
      <c r="CPA24" s="661"/>
      <c r="CPB24" s="661"/>
      <c r="CPC24" s="661"/>
      <c r="CPD24" s="661"/>
      <c r="CPE24" s="661"/>
      <c r="CPF24" s="661"/>
      <c r="CPG24" s="661"/>
      <c r="CPH24" s="661"/>
      <c r="CPI24" s="661"/>
      <c r="CPJ24" s="661"/>
      <c r="CPK24" s="661"/>
      <c r="CPL24" s="661"/>
      <c r="CPM24" s="661"/>
      <c r="CPN24" s="661"/>
      <c r="CPO24" s="661"/>
      <c r="CPP24" s="661"/>
      <c r="CPQ24" s="661"/>
      <c r="CPR24" s="661"/>
      <c r="CPS24" s="661"/>
      <c r="CPT24" s="661"/>
      <c r="CPU24" s="661"/>
      <c r="CPV24" s="661"/>
      <c r="CPW24" s="661"/>
      <c r="CPX24" s="661"/>
      <c r="CPY24" s="661"/>
      <c r="CPZ24" s="661"/>
      <c r="CQA24" s="661"/>
      <c r="CQB24" s="661"/>
      <c r="CQC24" s="661"/>
      <c r="CQD24" s="661"/>
      <c r="CQE24" s="661"/>
      <c r="CQF24" s="661"/>
      <c r="CQG24" s="661"/>
      <c r="CQH24" s="661"/>
      <c r="CQI24" s="661"/>
      <c r="CQJ24" s="661"/>
      <c r="CQK24" s="661"/>
      <c r="CQL24" s="661"/>
      <c r="CQM24" s="661"/>
      <c r="CQN24" s="661"/>
      <c r="CQO24" s="661"/>
      <c r="CQP24" s="661"/>
      <c r="CQQ24" s="661"/>
      <c r="CQR24" s="661"/>
      <c r="CQS24" s="661"/>
      <c r="CQT24" s="661"/>
      <c r="CQU24" s="661"/>
      <c r="CQV24" s="661"/>
      <c r="CQW24" s="661"/>
      <c r="CQX24" s="661"/>
      <c r="CQY24" s="661"/>
      <c r="CQZ24" s="661"/>
      <c r="CRA24" s="661"/>
      <c r="CRB24" s="661"/>
      <c r="CRC24" s="661"/>
      <c r="CRD24" s="661"/>
      <c r="CRE24" s="661"/>
      <c r="CRF24" s="661"/>
      <c r="CRG24" s="661"/>
      <c r="CRH24" s="661"/>
      <c r="CRI24" s="661"/>
      <c r="CRJ24" s="661"/>
      <c r="CRK24" s="661"/>
      <c r="CRL24" s="661"/>
      <c r="CRM24" s="661"/>
      <c r="CRN24" s="661"/>
      <c r="CRO24" s="661"/>
      <c r="CRP24" s="661"/>
      <c r="CRQ24" s="661"/>
      <c r="CRR24" s="661"/>
      <c r="CRS24" s="661"/>
      <c r="CRT24" s="661"/>
      <c r="CRU24" s="661"/>
      <c r="CRV24" s="661"/>
      <c r="CRW24" s="661"/>
      <c r="CRX24" s="661"/>
      <c r="CRY24" s="661"/>
      <c r="CRZ24" s="661"/>
      <c r="CSA24" s="661"/>
      <c r="CSB24" s="661"/>
      <c r="CSC24" s="661"/>
      <c r="CSD24" s="661"/>
      <c r="CSE24" s="661"/>
      <c r="CSF24" s="661"/>
      <c r="CSG24" s="661"/>
      <c r="CSH24" s="661"/>
      <c r="CSI24" s="661"/>
      <c r="CSJ24" s="661"/>
      <c r="CSK24" s="661"/>
      <c r="CSL24" s="661"/>
      <c r="CSM24" s="661"/>
      <c r="CSN24" s="661"/>
      <c r="CSO24" s="661"/>
      <c r="CSP24" s="661"/>
      <c r="CSQ24" s="661"/>
      <c r="CSR24" s="661"/>
      <c r="CSS24" s="661"/>
      <c r="CST24" s="661"/>
      <c r="CSU24" s="661"/>
      <c r="CSV24" s="661"/>
      <c r="CSW24" s="661"/>
      <c r="CSX24" s="661"/>
      <c r="CSY24" s="661"/>
      <c r="CSZ24" s="661"/>
      <c r="CTA24" s="661"/>
      <c r="CTB24" s="661"/>
      <c r="CTC24" s="661"/>
      <c r="CTD24" s="661"/>
      <c r="CTE24" s="661"/>
      <c r="CTF24" s="661"/>
      <c r="CTG24" s="661"/>
      <c r="CTH24" s="661"/>
      <c r="CTI24" s="661"/>
      <c r="CTJ24" s="661"/>
      <c r="CTK24" s="661"/>
      <c r="CTL24" s="661"/>
      <c r="CTM24" s="661"/>
      <c r="CTN24" s="661"/>
      <c r="CTO24" s="661"/>
      <c r="CTP24" s="661"/>
      <c r="CTQ24" s="661"/>
      <c r="CTR24" s="661"/>
      <c r="CTS24" s="661"/>
      <c r="CTT24" s="661"/>
      <c r="CTU24" s="661"/>
      <c r="CTV24" s="661"/>
      <c r="CTW24" s="661"/>
      <c r="CTX24" s="661"/>
      <c r="CTY24" s="661"/>
      <c r="CTZ24" s="661"/>
      <c r="CUA24" s="661"/>
      <c r="CUB24" s="661"/>
      <c r="CUC24" s="661"/>
      <c r="CUD24" s="661"/>
      <c r="CUE24" s="661"/>
      <c r="CUF24" s="661"/>
      <c r="CUG24" s="661"/>
      <c r="CUH24" s="661"/>
      <c r="CUI24" s="661"/>
      <c r="CUJ24" s="661"/>
      <c r="CUK24" s="661"/>
      <c r="CUL24" s="661"/>
      <c r="CUM24" s="661"/>
      <c r="CUN24" s="661"/>
      <c r="CUO24" s="661"/>
      <c r="CUP24" s="661"/>
      <c r="CUQ24" s="661"/>
      <c r="CUR24" s="661"/>
      <c r="CUS24" s="661"/>
      <c r="CUT24" s="661"/>
      <c r="CUU24" s="661"/>
      <c r="CUV24" s="661"/>
      <c r="CUW24" s="661"/>
      <c r="CUX24" s="661"/>
      <c r="CUY24" s="661"/>
      <c r="CUZ24" s="661"/>
      <c r="CVA24" s="661"/>
      <c r="CVB24" s="661"/>
      <c r="CVC24" s="661"/>
      <c r="CVD24" s="661"/>
      <c r="CVE24" s="661"/>
      <c r="CVF24" s="661"/>
      <c r="CVG24" s="661"/>
      <c r="CVH24" s="661"/>
      <c r="CVI24" s="661"/>
      <c r="CVJ24" s="661"/>
      <c r="CVK24" s="661"/>
      <c r="CVL24" s="661"/>
      <c r="CVM24" s="661"/>
      <c r="CVN24" s="661"/>
      <c r="CVO24" s="661"/>
      <c r="CVP24" s="661"/>
      <c r="CVQ24" s="661"/>
      <c r="CVR24" s="661"/>
      <c r="CVS24" s="661"/>
      <c r="CVT24" s="661"/>
      <c r="CVU24" s="661"/>
      <c r="CVV24" s="661"/>
      <c r="CVW24" s="661"/>
      <c r="CVX24" s="661"/>
      <c r="CVY24" s="661"/>
      <c r="CVZ24" s="661"/>
      <c r="CWA24" s="661"/>
      <c r="CWB24" s="661"/>
      <c r="CWC24" s="661"/>
      <c r="CWD24" s="661"/>
      <c r="CWE24" s="661"/>
      <c r="CWF24" s="661"/>
      <c r="CWG24" s="661"/>
      <c r="CWH24" s="661"/>
      <c r="CWI24" s="661"/>
      <c r="CWJ24" s="661"/>
      <c r="CWK24" s="661"/>
      <c r="CWL24" s="661"/>
      <c r="CWM24" s="661"/>
      <c r="CWN24" s="661"/>
      <c r="CWO24" s="661"/>
      <c r="CWP24" s="661"/>
      <c r="CWQ24" s="661"/>
      <c r="CWR24" s="661"/>
      <c r="CWS24" s="661"/>
      <c r="CWT24" s="661"/>
      <c r="CWU24" s="661"/>
      <c r="CWV24" s="661"/>
      <c r="CWW24" s="661"/>
      <c r="CWX24" s="661"/>
      <c r="CWY24" s="661"/>
      <c r="CWZ24" s="661"/>
      <c r="CXA24" s="661"/>
      <c r="CXB24" s="661"/>
      <c r="CXC24" s="661"/>
      <c r="CXD24" s="661"/>
      <c r="CXE24" s="661"/>
      <c r="CXF24" s="661"/>
      <c r="CXG24" s="661"/>
      <c r="CXH24" s="661"/>
      <c r="CXI24" s="661"/>
      <c r="CXJ24" s="661"/>
      <c r="CXK24" s="661"/>
      <c r="CXL24" s="661"/>
      <c r="CXM24" s="661"/>
      <c r="CXN24" s="661"/>
      <c r="CXO24" s="661"/>
      <c r="CXP24" s="661"/>
      <c r="CXQ24" s="661"/>
      <c r="CXR24" s="661"/>
      <c r="CXS24" s="661"/>
      <c r="CXT24" s="661"/>
      <c r="CXU24" s="661"/>
      <c r="CXV24" s="661"/>
      <c r="CXW24" s="661"/>
      <c r="CXX24" s="661"/>
      <c r="CXY24" s="661"/>
      <c r="CXZ24" s="661"/>
      <c r="CYA24" s="661"/>
      <c r="CYB24" s="661"/>
      <c r="CYC24" s="661"/>
      <c r="CYD24" s="661"/>
      <c r="CYE24" s="661"/>
      <c r="CYF24" s="661"/>
      <c r="CYG24" s="661"/>
      <c r="CYH24" s="661"/>
      <c r="CYI24" s="661"/>
      <c r="CYJ24" s="661"/>
      <c r="CYK24" s="661"/>
      <c r="CYL24" s="661"/>
      <c r="CYM24" s="661"/>
      <c r="CYN24" s="661"/>
      <c r="CYO24" s="661"/>
      <c r="CYP24" s="661"/>
      <c r="CYQ24" s="661"/>
      <c r="CYR24" s="661"/>
      <c r="CYS24" s="661"/>
      <c r="CYT24" s="661"/>
      <c r="CYU24" s="661"/>
      <c r="CYV24" s="661"/>
      <c r="CYW24" s="661"/>
      <c r="CYX24" s="661"/>
      <c r="CYY24" s="661"/>
      <c r="CYZ24" s="661"/>
      <c r="CZA24" s="661"/>
      <c r="CZB24" s="661"/>
      <c r="CZC24" s="661"/>
      <c r="CZD24" s="661"/>
      <c r="CZE24" s="661"/>
      <c r="CZF24" s="661"/>
      <c r="CZG24" s="661"/>
      <c r="CZH24" s="661"/>
      <c r="CZI24" s="661"/>
      <c r="CZJ24" s="661"/>
      <c r="CZK24" s="661"/>
      <c r="CZL24" s="661"/>
      <c r="CZM24" s="661"/>
      <c r="CZN24" s="661"/>
      <c r="CZO24" s="661"/>
      <c r="CZP24" s="661"/>
      <c r="CZQ24" s="661"/>
      <c r="CZR24" s="661"/>
      <c r="CZS24" s="661"/>
      <c r="CZT24" s="661"/>
      <c r="CZU24" s="661"/>
      <c r="CZV24" s="661"/>
      <c r="CZW24" s="661"/>
      <c r="CZX24" s="661"/>
      <c r="CZY24" s="661"/>
      <c r="CZZ24" s="661"/>
      <c r="DAA24" s="661"/>
      <c r="DAB24" s="661"/>
      <c r="DAC24" s="661"/>
      <c r="DAD24" s="661"/>
      <c r="DAE24" s="661"/>
      <c r="DAF24" s="661"/>
      <c r="DAG24" s="661"/>
      <c r="DAH24" s="661"/>
      <c r="DAI24" s="661"/>
      <c r="DAJ24" s="661"/>
      <c r="DAK24" s="661"/>
      <c r="DAL24" s="661"/>
      <c r="DAM24" s="661"/>
      <c r="DAN24" s="661"/>
      <c r="DAO24" s="661"/>
      <c r="DAP24" s="661"/>
      <c r="DAQ24" s="661"/>
      <c r="DAR24" s="661"/>
      <c r="DAS24" s="661"/>
      <c r="DAT24" s="661"/>
      <c r="DAU24" s="661"/>
      <c r="DAV24" s="661"/>
      <c r="DAW24" s="661"/>
      <c r="DAX24" s="661"/>
      <c r="DAY24" s="661"/>
      <c r="DAZ24" s="661"/>
      <c r="DBA24" s="661"/>
      <c r="DBB24" s="661"/>
      <c r="DBC24" s="661"/>
      <c r="DBD24" s="661"/>
      <c r="DBE24" s="661"/>
      <c r="DBF24" s="661"/>
      <c r="DBG24" s="661"/>
      <c r="DBH24" s="661"/>
      <c r="DBI24" s="661"/>
      <c r="DBJ24" s="661"/>
      <c r="DBK24" s="661"/>
      <c r="DBL24" s="661"/>
      <c r="DBM24" s="661"/>
      <c r="DBN24" s="661"/>
      <c r="DBO24" s="661"/>
      <c r="DBP24" s="661"/>
      <c r="DBQ24" s="661"/>
      <c r="DBR24" s="661"/>
      <c r="DBS24" s="661"/>
      <c r="DBT24" s="661"/>
      <c r="DBU24" s="661"/>
      <c r="DBV24" s="661"/>
      <c r="DBW24" s="661"/>
      <c r="DBX24" s="661"/>
      <c r="DBY24" s="661"/>
      <c r="DBZ24" s="661"/>
      <c r="DCA24" s="661"/>
      <c r="DCB24" s="661"/>
      <c r="DCC24" s="661"/>
      <c r="DCD24" s="661"/>
      <c r="DCE24" s="661"/>
      <c r="DCF24" s="661"/>
      <c r="DCG24" s="661"/>
      <c r="DCH24" s="661"/>
      <c r="DCI24" s="661"/>
      <c r="DCJ24" s="661"/>
      <c r="DCK24" s="661"/>
      <c r="DCL24" s="661"/>
      <c r="DCM24" s="661"/>
      <c r="DCN24" s="661"/>
      <c r="DCO24" s="661"/>
      <c r="DCP24" s="661"/>
      <c r="DCQ24" s="661"/>
      <c r="DCR24" s="661"/>
      <c r="DCS24" s="661"/>
      <c r="DCT24" s="661"/>
      <c r="DCU24" s="661"/>
      <c r="DCV24" s="661"/>
      <c r="DCW24" s="661"/>
      <c r="DCX24" s="661"/>
      <c r="DCY24" s="661"/>
      <c r="DCZ24" s="661"/>
      <c r="DDA24" s="661"/>
      <c r="DDB24" s="661"/>
      <c r="DDC24" s="661"/>
      <c r="DDD24" s="661"/>
      <c r="DDE24" s="661"/>
      <c r="DDF24" s="661"/>
      <c r="DDG24" s="661"/>
      <c r="DDH24" s="661"/>
      <c r="DDI24" s="661"/>
      <c r="DDJ24" s="661"/>
      <c r="DDK24" s="661"/>
      <c r="DDL24" s="661"/>
      <c r="DDM24" s="661"/>
      <c r="DDN24" s="661"/>
      <c r="DDO24" s="661"/>
      <c r="DDP24" s="661"/>
      <c r="DDQ24" s="661"/>
      <c r="DDR24" s="661"/>
      <c r="DDS24" s="661"/>
      <c r="DDT24" s="661"/>
      <c r="DDU24" s="661"/>
      <c r="DDV24" s="661"/>
      <c r="DDW24" s="661"/>
      <c r="DDX24" s="661"/>
      <c r="DDY24" s="661"/>
      <c r="DDZ24" s="661"/>
      <c r="DEA24" s="661"/>
      <c r="DEB24" s="661"/>
      <c r="DEC24" s="661"/>
      <c r="DED24" s="661"/>
      <c r="DEE24" s="661"/>
      <c r="DEF24" s="661"/>
      <c r="DEG24" s="661"/>
      <c r="DEH24" s="661"/>
      <c r="DEI24" s="661"/>
      <c r="DEJ24" s="661"/>
      <c r="DEK24" s="661"/>
      <c r="DEL24" s="661"/>
      <c r="DEM24" s="661"/>
      <c r="DEN24" s="661"/>
      <c r="DEO24" s="661"/>
      <c r="DEP24" s="661"/>
      <c r="DEQ24" s="661"/>
      <c r="DER24" s="661"/>
      <c r="DES24" s="661"/>
      <c r="DET24" s="661"/>
      <c r="DEU24" s="661"/>
      <c r="DEV24" s="661"/>
      <c r="DEW24" s="661"/>
      <c r="DEX24" s="661"/>
      <c r="DEY24" s="661"/>
      <c r="DEZ24" s="661"/>
      <c r="DFA24" s="661"/>
      <c r="DFB24" s="661"/>
      <c r="DFC24" s="661"/>
      <c r="DFD24" s="661"/>
      <c r="DFE24" s="661"/>
      <c r="DFF24" s="661"/>
      <c r="DFG24" s="661"/>
      <c r="DFH24" s="661"/>
      <c r="DFI24" s="661"/>
      <c r="DFJ24" s="661"/>
      <c r="DFK24" s="661"/>
      <c r="DFL24" s="661"/>
      <c r="DFM24" s="661"/>
      <c r="DFN24" s="661"/>
      <c r="DFO24" s="661"/>
      <c r="DFP24" s="661"/>
      <c r="DFQ24" s="661"/>
      <c r="DFR24" s="661"/>
      <c r="DFS24" s="661"/>
      <c r="DFT24" s="661"/>
      <c r="DFU24" s="661"/>
      <c r="DFV24" s="661"/>
      <c r="DFW24" s="661"/>
      <c r="DFX24" s="661"/>
      <c r="DFY24" s="661"/>
      <c r="DFZ24" s="661"/>
      <c r="DGA24" s="661"/>
      <c r="DGB24" s="661"/>
      <c r="DGC24" s="661"/>
      <c r="DGD24" s="661"/>
      <c r="DGE24" s="661"/>
      <c r="DGF24" s="661"/>
      <c r="DGG24" s="661"/>
      <c r="DGH24" s="661"/>
      <c r="DGI24" s="661"/>
      <c r="DGJ24" s="661"/>
      <c r="DGK24" s="661"/>
      <c r="DGL24" s="661"/>
      <c r="DGM24" s="661"/>
      <c r="DGN24" s="661"/>
      <c r="DGO24" s="661"/>
      <c r="DGP24" s="661"/>
      <c r="DGQ24" s="661"/>
      <c r="DGR24" s="661"/>
      <c r="DGS24" s="661"/>
      <c r="DGT24" s="661"/>
      <c r="DGU24" s="661"/>
      <c r="DGV24" s="661"/>
      <c r="DGW24" s="661"/>
      <c r="DGX24" s="661"/>
      <c r="DGY24" s="661"/>
      <c r="DGZ24" s="661"/>
      <c r="DHA24" s="661"/>
      <c r="DHB24" s="661"/>
      <c r="DHC24" s="661"/>
      <c r="DHD24" s="661"/>
      <c r="DHE24" s="661"/>
      <c r="DHF24" s="661"/>
      <c r="DHG24" s="661"/>
      <c r="DHH24" s="661"/>
      <c r="DHI24" s="661"/>
      <c r="DHJ24" s="661"/>
      <c r="DHK24" s="661"/>
      <c r="DHL24" s="661"/>
      <c r="DHM24" s="661"/>
      <c r="DHN24" s="661"/>
      <c r="DHO24" s="661"/>
      <c r="DHP24" s="661"/>
      <c r="DHQ24" s="661"/>
      <c r="DHR24" s="661"/>
      <c r="DHS24" s="661"/>
      <c r="DHT24" s="661"/>
      <c r="DHU24" s="661"/>
      <c r="DHV24" s="661"/>
      <c r="DHW24" s="661"/>
      <c r="DHX24" s="661"/>
      <c r="DHY24" s="661"/>
      <c r="DHZ24" s="661"/>
      <c r="DIA24" s="661"/>
      <c r="DIB24" s="661"/>
      <c r="DIC24" s="661"/>
      <c r="DID24" s="661"/>
      <c r="DIE24" s="661"/>
      <c r="DIF24" s="661"/>
      <c r="DIG24" s="661"/>
      <c r="DIH24" s="661"/>
      <c r="DII24" s="661"/>
      <c r="DIJ24" s="661"/>
      <c r="DIK24" s="661"/>
      <c r="DIL24" s="661"/>
      <c r="DIM24" s="661"/>
      <c r="DIN24" s="661"/>
      <c r="DIO24" s="661"/>
      <c r="DIP24" s="661"/>
      <c r="DIQ24" s="661"/>
      <c r="DIR24" s="661"/>
      <c r="DIS24" s="661"/>
      <c r="DIT24" s="661"/>
      <c r="DIU24" s="661"/>
      <c r="DIV24" s="661"/>
      <c r="DIW24" s="661"/>
      <c r="DIX24" s="661"/>
      <c r="DIY24" s="661"/>
      <c r="DIZ24" s="661"/>
      <c r="DJA24" s="661"/>
      <c r="DJB24" s="661"/>
      <c r="DJC24" s="661"/>
      <c r="DJD24" s="661"/>
      <c r="DJE24" s="661"/>
      <c r="DJF24" s="661"/>
      <c r="DJG24" s="661"/>
      <c r="DJH24" s="661"/>
      <c r="DJI24" s="661"/>
      <c r="DJJ24" s="661"/>
      <c r="DJK24" s="661"/>
      <c r="DJL24" s="661"/>
      <c r="DJM24" s="661"/>
      <c r="DJN24" s="661"/>
      <c r="DJO24" s="661"/>
      <c r="DJP24" s="661"/>
      <c r="DJQ24" s="661"/>
      <c r="DJR24" s="661"/>
      <c r="DJS24" s="661"/>
      <c r="DJT24" s="661"/>
      <c r="DJU24" s="661"/>
      <c r="DJV24" s="661"/>
      <c r="DJW24" s="661"/>
      <c r="DJX24" s="661"/>
      <c r="DJY24" s="661"/>
      <c r="DJZ24" s="661"/>
      <c r="DKA24" s="661"/>
      <c r="DKB24" s="661"/>
      <c r="DKC24" s="661"/>
      <c r="DKD24" s="661"/>
      <c r="DKE24" s="661"/>
      <c r="DKF24" s="661"/>
      <c r="DKG24" s="661"/>
      <c r="DKH24" s="661"/>
      <c r="DKI24" s="661"/>
      <c r="DKJ24" s="661"/>
      <c r="DKK24" s="661"/>
      <c r="DKL24" s="661"/>
      <c r="DKM24" s="661"/>
      <c r="DKN24" s="661"/>
      <c r="DKO24" s="661"/>
      <c r="DKP24" s="661"/>
      <c r="DKQ24" s="661"/>
      <c r="DKR24" s="661"/>
      <c r="DKS24" s="661"/>
      <c r="DKT24" s="661"/>
      <c r="DKU24" s="661"/>
      <c r="DKV24" s="661"/>
      <c r="DKW24" s="661"/>
      <c r="DKX24" s="661"/>
      <c r="DKY24" s="661"/>
      <c r="DKZ24" s="661"/>
      <c r="DLA24" s="661"/>
      <c r="DLB24" s="661"/>
      <c r="DLC24" s="661"/>
      <c r="DLD24" s="661"/>
      <c r="DLE24" s="661"/>
      <c r="DLF24" s="661"/>
      <c r="DLG24" s="661"/>
      <c r="DLH24" s="661"/>
      <c r="DLI24" s="661"/>
      <c r="DLJ24" s="661"/>
      <c r="DLK24" s="661"/>
      <c r="DLL24" s="661"/>
      <c r="DLM24" s="661"/>
      <c r="DLN24" s="661"/>
      <c r="DLO24" s="661"/>
      <c r="DLP24" s="661"/>
      <c r="DLQ24" s="661"/>
      <c r="DLR24" s="661"/>
      <c r="DLS24" s="661"/>
      <c r="DLT24" s="661"/>
      <c r="DLU24" s="661"/>
      <c r="DLV24" s="661"/>
      <c r="DLW24" s="661"/>
      <c r="DLX24" s="661"/>
      <c r="DLY24" s="661"/>
      <c r="DLZ24" s="661"/>
      <c r="DMA24" s="661"/>
      <c r="DMB24" s="661"/>
      <c r="DMC24" s="661"/>
      <c r="DMD24" s="661"/>
      <c r="DME24" s="661"/>
      <c r="DMF24" s="661"/>
      <c r="DMG24" s="661"/>
      <c r="DMH24" s="661"/>
      <c r="DMI24" s="661"/>
      <c r="DMJ24" s="661"/>
      <c r="DMK24" s="661"/>
      <c r="DML24" s="661"/>
      <c r="DMM24" s="661"/>
      <c r="DMN24" s="661"/>
      <c r="DMO24" s="661"/>
      <c r="DMP24" s="661"/>
      <c r="DMQ24" s="661"/>
      <c r="DMR24" s="661"/>
      <c r="DMS24" s="661"/>
      <c r="DMT24" s="661"/>
      <c r="DMU24" s="661"/>
      <c r="DMV24" s="661"/>
      <c r="DMW24" s="661"/>
      <c r="DMX24" s="661"/>
      <c r="DMY24" s="661"/>
      <c r="DMZ24" s="661"/>
      <c r="DNA24" s="661"/>
      <c r="DNB24" s="661"/>
      <c r="DNC24" s="661"/>
      <c r="DND24" s="661"/>
      <c r="DNE24" s="661"/>
      <c r="DNF24" s="661"/>
      <c r="DNG24" s="661"/>
      <c r="DNH24" s="661"/>
      <c r="DNI24" s="661"/>
      <c r="DNJ24" s="661"/>
      <c r="DNK24" s="661"/>
      <c r="DNL24" s="661"/>
      <c r="DNM24" s="661"/>
      <c r="DNN24" s="661"/>
      <c r="DNO24" s="661"/>
      <c r="DNP24" s="661"/>
      <c r="DNQ24" s="661"/>
      <c r="DNR24" s="661"/>
      <c r="DNS24" s="661"/>
      <c r="DNT24" s="661"/>
      <c r="DNU24" s="661"/>
      <c r="DNV24" s="661"/>
      <c r="DNW24" s="661"/>
      <c r="DNX24" s="661"/>
      <c r="DNY24" s="661"/>
      <c r="DNZ24" s="661"/>
      <c r="DOA24" s="661"/>
      <c r="DOB24" s="661"/>
      <c r="DOC24" s="661"/>
      <c r="DOD24" s="661"/>
      <c r="DOE24" s="661"/>
      <c r="DOF24" s="661"/>
      <c r="DOG24" s="661"/>
      <c r="DOH24" s="661"/>
      <c r="DOI24" s="661"/>
      <c r="DOJ24" s="661"/>
      <c r="DOK24" s="661"/>
      <c r="DOL24" s="661"/>
      <c r="DOM24" s="661"/>
      <c r="DON24" s="661"/>
      <c r="DOO24" s="661"/>
      <c r="DOP24" s="661"/>
      <c r="DOQ24" s="661"/>
      <c r="DOR24" s="661"/>
      <c r="DOS24" s="661"/>
      <c r="DOT24" s="661"/>
      <c r="DOU24" s="661"/>
      <c r="DOV24" s="661"/>
      <c r="DOW24" s="661"/>
      <c r="DOX24" s="661"/>
      <c r="DOY24" s="661"/>
      <c r="DOZ24" s="661"/>
      <c r="DPA24" s="661"/>
      <c r="DPB24" s="661"/>
      <c r="DPC24" s="661"/>
      <c r="DPD24" s="661"/>
      <c r="DPE24" s="661"/>
      <c r="DPF24" s="661"/>
      <c r="DPG24" s="661"/>
      <c r="DPH24" s="661"/>
      <c r="DPI24" s="661"/>
      <c r="DPJ24" s="661"/>
      <c r="DPK24" s="661"/>
      <c r="DPL24" s="661"/>
      <c r="DPM24" s="661"/>
      <c r="DPN24" s="661"/>
      <c r="DPO24" s="661"/>
      <c r="DPP24" s="661"/>
      <c r="DPQ24" s="661"/>
      <c r="DPR24" s="661"/>
      <c r="DPS24" s="661"/>
      <c r="DPT24" s="661"/>
      <c r="DPU24" s="661"/>
      <c r="DPV24" s="661"/>
      <c r="DPW24" s="661"/>
      <c r="DPX24" s="661"/>
      <c r="DPY24" s="661"/>
      <c r="DPZ24" s="661"/>
      <c r="DQA24" s="661"/>
      <c r="DQB24" s="661"/>
      <c r="DQC24" s="661"/>
      <c r="DQD24" s="661"/>
      <c r="DQE24" s="661"/>
      <c r="DQF24" s="661"/>
      <c r="DQG24" s="661"/>
      <c r="DQH24" s="661"/>
      <c r="DQI24" s="661"/>
      <c r="DQJ24" s="661"/>
      <c r="DQK24" s="661"/>
      <c r="DQL24" s="661"/>
      <c r="DQM24" s="661"/>
      <c r="DQN24" s="661"/>
      <c r="DQO24" s="661"/>
      <c r="DQP24" s="661"/>
      <c r="DQQ24" s="661"/>
      <c r="DQR24" s="661"/>
      <c r="DQS24" s="661"/>
      <c r="DQT24" s="661"/>
      <c r="DQU24" s="661"/>
      <c r="DQV24" s="661"/>
      <c r="DQW24" s="661"/>
      <c r="DQX24" s="661"/>
      <c r="DQY24" s="661"/>
      <c r="DQZ24" s="661"/>
      <c r="DRA24" s="661"/>
      <c r="DRB24" s="661"/>
      <c r="DRC24" s="661"/>
      <c r="DRD24" s="661"/>
      <c r="DRE24" s="661"/>
      <c r="DRF24" s="661"/>
      <c r="DRG24" s="661"/>
      <c r="DRH24" s="661"/>
      <c r="DRI24" s="661"/>
      <c r="DRJ24" s="661"/>
      <c r="DRK24" s="661"/>
      <c r="DRL24" s="661"/>
      <c r="DRM24" s="661"/>
      <c r="DRN24" s="661"/>
      <c r="DRO24" s="661"/>
      <c r="DRP24" s="661"/>
      <c r="DRQ24" s="661"/>
      <c r="DRR24" s="661"/>
      <c r="DRS24" s="661"/>
      <c r="DRT24" s="661"/>
      <c r="DRU24" s="661"/>
      <c r="DRV24" s="661"/>
      <c r="DRW24" s="661"/>
      <c r="DRX24" s="661"/>
      <c r="DRY24" s="661"/>
      <c r="DRZ24" s="661"/>
      <c r="DSA24" s="661"/>
      <c r="DSB24" s="661"/>
      <c r="DSC24" s="661"/>
      <c r="DSD24" s="661"/>
      <c r="DSE24" s="661"/>
      <c r="DSF24" s="661"/>
      <c r="DSG24" s="661"/>
      <c r="DSH24" s="661"/>
      <c r="DSI24" s="661"/>
      <c r="DSJ24" s="661"/>
      <c r="DSK24" s="661"/>
      <c r="DSL24" s="661"/>
      <c r="DSM24" s="661"/>
      <c r="DSN24" s="661"/>
      <c r="DSO24" s="661"/>
      <c r="DSP24" s="661"/>
      <c r="DSQ24" s="661"/>
      <c r="DSR24" s="661"/>
      <c r="DSS24" s="661"/>
      <c r="DST24" s="661"/>
      <c r="DSU24" s="661"/>
      <c r="DSV24" s="661"/>
      <c r="DSW24" s="661"/>
      <c r="DSX24" s="661"/>
      <c r="DSY24" s="661"/>
      <c r="DSZ24" s="661"/>
      <c r="DTA24" s="661"/>
      <c r="DTB24" s="661"/>
      <c r="DTC24" s="661"/>
      <c r="DTD24" s="661"/>
      <c r="DTE24" s="661"/>
      <c r="DTF24" s="661"/>
      <c r="DTG24" s="661"/>
      <c r="DTH24" s="661"/>
      <c r="DTI24" s="661"/>
      <c r="DTJ24" s="661"/>
      <c r="DTK24" s="661"/>
      <c r="DTL24" s="661"/>
      <c r="DTM24" s="661"/>
      <c r="DTN24" s="661"/>
      <c r="DTO24" s="661"/>
      <c r="DTP24" s="661"/>
      <c r="DTQ24" s="661"/>
      <c r="DTR24" s="661"/>
      <c r="DTS24" s="661"/>
      <c r="DTT24" s="661"/>
      <c r="DTU24" s="661"/>
      <c r="DTV24" s="661"/>
      <c r="DTW24" s="661"/>
      <c r="DTX24" s="661"/>
      <c r="DTY24" s="661"/>
      <c r="DTZ24" s="661"/>
      <c r="DUA24" s="661"/>
      <c r="DUB24" s="661"/>
      <c r="DUC24" s="661"/>
      <c r="DUD24" s="661"/>
      <c r="DUE24" s="661"/>
      <c r="DUF24" s="661"/>
      <c r="DUG24" s="661"/>
      <c r="DUH24" s="661"/>
      <c r="DUI24" s="661"/>
      <c r="DUJ24" s="661"/>
      <c r="DUK24" s="661"/>
      <c r="DUL24" s="661"/>
      <c r="DUM24" s="661"/>
      <c r="DUN24" s="661"/>
      <c r="DUO24" s="661"/>
      <c r="DUP24" s="661"/>
      <c r="DUQ24" s="661"/>
      <c r="DUR24" s="661"/>
      <c r="DUS24" s="661"/>
      <c r="DUT24" s="661"/>
      <c r="DUU24" s="661"/>
      <c r="DUV24" s="661"/>
      <c r="DUW24" s="661"/>
      <c r="DUX24" s="661"/>
      <c r="DUY24" s="661"/>
      <c r="DUZ24" s="661"/>
      <c r="DVA24" s="661"/>
      <c r="DVB24" s="661"/>
      <c r="DVC24" s="661"/>
      <c r="DVD24" s="661"/>
      <c r="DVE24" s="661"/>
      <c r="DVF24" s="661"/>
      <c r="DVG24" s="661"/>
      <c r="DVH24" s="661"/>
      <c r="DVI24" s="661"/>
      <c r="DVJ24" s="661"/>
      <c r="DVK24" s="661"/>
      <c r="DVL24" s="661"/>
      <c r="DVM24" s="661"/>
      <c r="DVN24" s="661"/>
      <c r="DVO24" s="661"/>
      <c r="DVP24" s="661"/>
      <c r="DVQ24" s="661"/>
      <c r="DVR24" s="661"/>
      <c r="DVS24" s="661"/>
      <c r="DVT24" s="661"/>
      <c r="DVU24" s="661"/>
      <c r="DVV24" s="661"/>
      <c r="DVW24" s="661"/>
      <c r="DVX24" s="661"/>
      <c r="DVY24" s="661"/>
      <c r="DVZ24" s="661"/>
      <c r="DWA24" s="661"/>
      <c r="DWB24" s="661"/>
      <c r="DWC24" s="661"/>
      <c r="DWD24" s="661"/>
      <c r="DWE24" s="661"/>
      <c r="DWF24" s="661"/>
      <c r="DWG24" s="661"/>
      <c r="DWH24" s="661"/>
      <c r="DWI24" s="661"/>
      <c r="DWJ24" s="661"/>
      <c r="DWK24" s="661"/>
      <c r="DWL24" s="661"/>
      <c r="DWM24" s="661"/>
      <c r="DWN24" s="661"/>
      <c r="DWO24" s="661"/>
      <c r="DWP24" s="661"/>
      <c r="DWQ24" s="661"/>
      <c r="DWR24" s="661"/>
      <c r="DWS24" s="661"/>
      <c r="DWT24" s="661"/>
      <c r="DWU24" s="661"/>
      <c r="DWV24" s="661"/>
      <c r="DWW24" s="661"/>
      <c r="DWX24" s="661"/>
      <c r="DWY24" s="661"/>
      <c r="DWZ24" s="661"/>
      <c r="DXA24" s="661"/>
      <c r="DXB24" s="661"/>
      <c r="DXC24" s="661"/>
      <c r="DXD24" s="661"/>
      <c r="DXE24" s="661"/>
      <c r="DXF24" s="661"/>
      <c r="DXG24" s="661"/>
      <c r="DXH24" s="661"/>
      <c r="DXI24" s="661"/>
      <c r="DXJ24" s="661"/>
      <c r="DXK24" s="661"/>
      <c r="DXL24" s="661"/>
      <c r="DXM24" s="661"/>
      <c r="DXN24" s="661"/>
      <c r="DXO24" s="661"/>
      <c r="DXP24" s="661"/>
      <c r="DXQ24" s="661"/>
      <c r="DXR24" s="661"/>
      <c r="DXS24" s="661"/>
      <c r="DXT24" s="661"/>
      <c r="DXU24" s="661"/>
      <c r="DXV24" s="661"/>
      <c r="DXW24" s="661"/>
      <c r="DXX24" s="661"/>
      <c r="DXY24" s="661"/>
      <c r="DXZ24" s="661"/>
      <c r="DYA24" s="661"/>
      <c r="DYB24" s="661"/>
      <c r="DYC24" s="661"/>
      <c r="DYD24" s="661"/>
      <c r="DYE24" s="661"/>
      <c r="DYF24" s="661"/>
      <c r="DYG24" s="661"/>
      <c r="DYH24" s="661"/>
      <c r="DYI24" s="661"/>
      <c r="DYJ24" s="661"/>
      <c r="DYK24" s="661"/>
      <c r="DYL24" s="661"/>
      <c r="DYM24" s="661"/>
      <c r="DYN24" s="661"/>
      <c r="DYO24" s="661"/>
      <c r="DYP24" s="661"/>
      <c r="DYQ24" s="661"/>
      <c r="DYR24" s="661"/>
      <c r="DYS24" s="661"/>
      <c r="DYT24" s="661"/>
      <c r="DYU24" s="661"/>
      <c r="DYV24" s="661"/>
      <c r="DYW24" s="661"/>
      <c r="DYX24" s="661"/>
      <c r="DYY24" s="661"/>
      <c r="DYZ24" s="661"/>
      <c r="DZA24" s="661"/>
      <c r="DZB24" s="661"/>
      <c r="DZC24" s="661"/>
      <c r="DZD24" s="661"/>
      <c r="DZE24" s="661"/>
      <c r="DZF24" s="661"/>
      <c r="DZG24" s="661"/>
      <c r="DZH24" s="661"/>
      <c r="DZI24" s="661"/>
      <c r="DZJ24" s="661"/>
      <c r="DZK24" s="661"/>
      <c r="DZL24" s="661"/>
      <c r="DZM24" s="661"/>
      <c r="DZN24" s="661"/>
      <c r="DZO24" s="661"/>
      <c r="DZP24" s="661"/>
      <c r="DZQ24" s="661"/>
      <c r="DZR24" s="661"/>
      <c r="DZS24" s="661"/>
      <c r="DZT24" s="661"/>
      <c r="DZU24" s="661"/>
      <c r="DZV24" s="661"/>
      <c r="DZW24" s="661"/>
      <c r="DZX24" s="661"/>
      <c r="DZY24" s="661"/>
      <c r="DZZ24" s="661"/>
      <c r="EAA24" s="661"/>
      <c r="EAB24" s="661"/>
      <c r="EAC24" s="661"/>
      <c r="EAD24" s="661"/>
      <c r="EAE24" s="661"/>
      <c r="EAF24" s="661"/>
      <c r="EAG24" s="661"/>
      <c r="EAH24" s="661"/>
      <c r="EAI24" s="661"/>
      <c r="EAJ24" s="661"/>
      <c r="EAK24" s="661"/>
      <c r="EAL24" s="661"/>
      <c r="EAM24" s="661"/>
      <c r="EAN24" s="661"/>
      <c r="EAO24" s="661"/>
      <c r="EAP24" s="661"/>
      <c r="EAQ24" s="661"/>
      <c r="EAR24" s="661"/>
      <c r="EAS24" s="661"/>
      <c r="EAT24" s="661"/>
      <c r="EAU24" s="661"/>
      <c r="EAV24" s="661"/>
      <c r="EAW24" s="661"/>
      <c r="EAX24" s="661"/>
      <c r="EAY24" s="661"/>
      <c r="EAZ24" s="661"/>
      <c r="EBA24" s="661"/>
      <c r="EBB24" s="661"/>
      <c r="EBC24" s="661"/>
      <c r="EBD24" s="661"/>
      <c r="EBE24" s="661"/>
      <c r="EBF24" s="661"/>
      <c r="EBG24" s="661"/>
      <c r="EBH24" s="661"/>
      <c r="EBI24" s="661"/>
      <c r="EBJ24" s="661"/>
      <c r="EBK24" s="661"/>
      <c r="EBL24" s="661"/>
      <c r="EBM24" s="661"/>
      <c r="EBN24" s="661"/>
      <c r="EBO24" s="661"/>
      <c r="EBP24" s="661"/>
      <c r="EBQ24" s="661"/>
      <c r="EBR24" s="661"/>
      <c r="EBS24" s="661"/>
      <c r="EBT24" s="661"/>
      <c r="EBU24" s="661"/>
      <c r="EBV24" s="661"/>
      <c r="EBW24" s="661"/>
      <c r="EBX24" s="661"/>
      <c r="EBY24" s="661"/>
      <c r="EBZ24" s="661"/>
      <c r="ECA24" s="661"/>
      <c r="ECB24" s="661"/>
      <c r="ECC24" s="661"/>
      <c r="ECD24" s="661"/>
      <c r="ECE24" s="661"/>
      <c r="ECF24" s="661"/>
      <c r="ECG24" s="661"/>
      <c r="ECH24" s="661"/>
      <c r="ECI24" s="661"/>
      <c r="ECJ24" s="661"/>
      <c r="ECK24" s="661"/>
      <c r="ECL24" s="661"/>
      <c r="ECM24" s="661"/>
      <c r="ECN24" s="661"/>
      <c r="ECO24" s="661"/>
      <c r="ECP24" s="661"/>
      <c r="ECQ24" s="661"/>
      <c r="ECR24" s="661"/>
      <c r="ECS24" s="661"/>
      <c r="ECT24" s="661"/>
      <c r="ECU24" s="661"/>
      <c r="ECV24" s="661"/>
      <c r="ECW24" s="661"/>
      <c r="ECX24" s="661"/>
      <c r="ECY24" s="661"/>
      <c r="ECZ24" s="661"/>
      <c r="EDA24" s="661"/>
      <c r="EDB24" s="661"/>
      <c r="EDC24" s="661"/>
      <c r="EDD24" s="661"/>
      <c r="EDE24" s="661"/>
      <c r="EDF24" s="661"/>
      <c r="EDG24" s="661"/>
      <c r="EDH24" s="661"/>
      <c r="EDI24" s="661"/>
      <c r="EDJ24" s="661"/>
      <c r="EDK24" s="661"/>
      <c r="EDL24" s="661"/>
      <c r="EDM24" s="661"/>
      <c r="EDN24" s="661"/>
      <c r="EDO24" s="661"/>
      <c r="EDP24" s="661"/>
      <c r="EDQ24" s="661"/>
      <c r="EDR24" s="661"/>
      <c r="EDS24" s="661"/>
      <c r="EDT24" s="661"/>
      <c r="EDU24" s="661"/>
      <c r="EDV24" s="661"/>
      <c r="EDW24" s="661"/>
      <c r="EDX24" s="661"/>
      <c r="EDY24" s="661"/>
      <c r="EDZ24" s="661"/>
      <c r="EEA24" s="661"/>
      <c r="EEB24" s="661"/>
      <c r="EEC24" s="661"/>
      <c r="EED24" s="661"/>
      <c r="EEE24" s="661"/>
      <c r="EEF24" s="661"/>
      <c r="EEG24" s="661"/>
      <c r="EEH24" s="661"/>
      <c r="EEI24" s="661"/>
      <c r="EEJ24" s="661"/>
      <c r="EEK24" s="661"/>
      <c r="EEL24" s="661"/>
      <c r="EEM24" s="661"/>
      <c r="EEN24" s="661"/>
      <c r="EEO24" s="661"/>
      <c r="EEP24" s="661"/>
      <c r="EEQ24" s="661"/>
      <c r="EER24" s="661"/>
      <c r="EES24" s="661"/>
      <c r="EET24" s="661"/>
      <c r="EEU24" s="661"/>
      <c r="EEV24" s="661"/>
      <c r="EEW24" s="661"/>
      <c r="EEX24" s="661"/>
      <c r="EEY24" s="661"/>
      <c r="EEZ24" s="661"/>
      <c r="EFA24" s="661"/>
      <c r="EFB24" s="661"/>
      <c r="EFC24" s="661"/>
      <c r="EFD24" s="661"/>
      <c r="EFE24" s="661"/>
      <c r="EFF24" s="661"/>
      <c r="EFG24" s="661"/>
      <c r="EFH24" s="661"/>
      <c r="EFI24" s="661"/>
      <c r="EFJ24" s="661"/>
      <c r="EFK24" s="661"/>
      <c r="EFL24" s="661"/>
      <c r="EFM24" s="661"/>
      <c r="EFN24" s="661"/>
      <c r="EFO24" s="661"/>
      <c r="EFP24" s="661"/>
      <c r="EFQ24" s="661"/>
      <c r="EFR24" s="661"/>
      <c r="EFS24" s="661"/>
      <c r="EFT24" s="661"/>
      <c r="EFU24" s="661"/>
      <c r="EFV24" s="661"/>
      <c r="EFW24" s="661"/>
      <c r="EFX24" s="661"/>
      <c r="EFY24" s="661"/>
      <c r="EFZ24" s="661"/>
      <c r="EGA24" s="661"/>
      <c r="EGB24" s="661"/>
      <c r="EGC24" s="661"/>
      <c r="EGD24" s="661"/>
      <c r="EGE24" s="661"/>
      <c r="EGF24" s="661"/>
      <c r="EGG24" s="661"/>
      <c r="EGH24" s="661"/>
      <c r="EGI24" s="661"/>
      <c r="EGJ24" s="661"/>
      <c r="EGK24" s="661"/>
      <c r="EGL24" s="661"/>
      <c r="EGM24" s="661"/>
      <c r="EGN24" s="661"/>
      <c r="EGO24" s="661"/>
      <c r="EGP24" s="661"/>
      <c r="EGQ24" s="661"/>
      <c r="EGR24" s="661"/>
      <c r="EGS24" s="661"/>
      <c r="EGT24" s="661"/>
      <c r="EGU24" s="661"/>
      <c r="EGV24" s="661"/>
      <c r="EGW24" s="661"/>
      <c r="EGX24" s="661"/>
      <c r="EGY24" s="661"/>
      <c r="EGZ24" s="661"/>
      <c r="EHA24" s="661"/>
      <c r="EHB24" s="661"/>
      <c r="EHC24" s="661"/>
      <c r="EHD24" s="661"/>
      <c r="EHE24" s="661"/>
      <c r="EHF24" s="661"/>
      <c r="EHG24" s="661"/>
      <c r="EHH24" s="661"/>
      <c r="EHI24" s="661"/>
      <c r="EHJ24" s="661"/>
      <c r="EHK24" s="661"/>
      <c r="EHL24" s="661"/>
      <c r="EHM24" s="661"/>
      <c r="EHN24" s="661"/>
      <c r="EHO24" s="661"/>
      <c r="EHP24" s="661"/>
      <c r="EHQ24" s="661"/>
      <c r="EHR24" s="661"/>
      <c r="EHS24" s="661"/>
      <c r="EHT24" s="661"/>
      <c r="EHU24" s="661"/>
      <c r="EHV24" s="661"/>
      <c r="EHW24" s="661"/>
      <c r="EHX24" s="661"/>
      <c r="EHY24" s="661"/>
      <c r="EHZ24" s="661"/>
      <c r="EIA24" s="661"/>
      <c r="EIB24" s="661"/>
      <c r="EIC24" s="661"/>
      <c r="EID24" s="661"/>
      <c r="EIE24" s="661"/>
      <c r="EIF24" s="661"/>
      <c r="EIG24" s="661"/>
      <c r="EIH24" s="661"/>
      <c r="EII24" s="661"/>
      <c r="EIJ24" s="661"/>
      <c r="EIK24" s="661"/>
      <c r="EIL24" s="661"/>
      <c r="EIM24" s="661"/>
      <c r="EIN24" s="661"/>
      <c r="EIO24" s="661"/>
      <c r="EIP24" s="661"/>
      <c r="EIQ24" s="661"/>
      <c r="EIR24" s="661"/>
      <c r="EIS24" s="661"/>
      <c r="EIT24" s="661"/>
      <c r="EIU24" s="661"/>
      <c r="EIV24" s="661"/>
      <c r="EIW24" s="661"/>
      <c r="EIX24" s="661"/>
      <c r="EIY24" s="661"/>
      <c r="EIZ24" s="661"/>
      <c r="EJA24" s="661"/>
      <c r="EJB24" s="661"/>
      <c r="EJC24" s="661"/>
      <c r="EJD24" s="661"/>
      <c r="EJE24" s="661"/>
      <c r="EJF24" s="661"/>
      <c r="EJG24" s="661"/>
      <c r="EJH24" s="661"/>
      <c r="EJI24" s="661"/>
      <c r="EJJ24" s="661"/>
      <c r="EJK24" s="661"/>
      <c r="EJL24" s="661"/>
      <c r="EJM24" s="661"/>
      <c r="EJN24" s="661"/>
      <c r="EJO24" s="661"/>
      <c r="EJP24" s="661"/>
      <c r="EJQ24" s="661"/>
      <c r="EJR24" s="661"/>
      <c r="EJS24" s="661"/>
      <c r="EJT24" s="661"/>
      <c r="EJU24" s="661"/>
      <c r="EJV24" s="661"/>
      <c r="EJW24" s="661"/>
      <c r="EJX24" s="661"/>
      <c r="EJY24" s="661"/>
      <c r="EJZ24" s="661"/>
      <c r="EKA24" s="661"/>
      <c r="EKB24" s="661"/>
      <c r="EKC24" s="661"/>
      <c r="EKD24" s="661"/>
      <c r="EKE24" s="661"/>
      <c r="EKF24" s="661"/>
      <c r="EKG24" s="661"/>
      <c r="EKH24" s="661"/>
      <c r="EKI24" s="661"/>
      <c r="EKJ24" s="661"/>
      <c r="EKK24" s="661"/>
      <c r="EKL24" s="661"/>
      <c r="EKM24" s="661"/>
      <c r="EKN24" s="661"/>
      <c r="EKO24" s="661"/>
      <c r="EKP24" s="661"/>
      <c r="EKQ24" s="661"/>
      <c r="EKR24" s="661"/>
      <c r="EKS24" s="661"/>
      <c r="EKT24" s="661"/>
      <c r="EKU24" s="661"/>
      <c r="EKV24" s="661"/>
      <c r="EKW24" s="661"/>
      <c r="EKX24" s="661"/>
      <c r="EKY24" s="661"/>
      <c r="EKZ24" s="661"/>
      <c r="ELA24" s="661"/>
      <c r="ELB24" s="661"/>
      <c r="ELC24" s="661"/>
      <c r="ELD24" s="661"/>
      <c r="ELE24" s="661"/>
      <c r="ELF24" s="661"/>
      <c r="ELG24" s="661"/>
      <c r="ELH24" s="661"/>
      <c r="ELI24" s="661"/>
      <c r="ELJ24" s="661"/>
      <c r="ELK24" s="661"/>
      <c r="ELL24" s="661"/>
      <c r="ELM24" s="661"/>
      <c r="ELN24" s="661"/>
      <c r="ELO24" s="661"/>
      <c r="ELP24" s="661"/>
      <c r="ELQ24" s="661"/>
      <c r="ELR24" s="661"/>
      <c r="ELS24" s="661"/>
      <c r="ELT24" s="661"/>
      <c r="ELU24" s="661"/>
      <c r="ELV24" s="661"/>
      <c r="ELW24" s="661"/>
      <c r="ELX24" s="661"/>
      <c r="ELY24" s="661"/>
      <c r="ELZ24" s="661"/>
      <c r="EMA24" s="661"/>
      <c r="EMB24" s="661"/>
      <c r="EMC24" s="661"/>
      <c r="EMD24" s="661"/>
      <c r="EME24" s="661"/>
      <c r="EMF24" s="661"/>
      <c r="EMG24" s="661"/>
      <c r="EMH24" s="661"/>
      <c r="EMI24" s="661"/>
      <c r="EMJ24" s="661"/>
      <c r="EMK24" s="661"/>
      <c r="EML24" s="661"/>
      <c r="EMM24" s="661"/>
      <c r="EMN24" s="661"/>
      <c r="EMO24" s="661"/>
      <c r="EMP24" s="661"/>
      <c r="EMQ24" s="661"/>
      <c r="EMR24" s="661"/>
      <c r="EMS24" s="661"/>
      <c r="EMT24" s="661"/>
      <c r="EMU24" s="661"/>
      <c r="EMV24" s="661"/>
      <c r="EMW24" s="661"/>
      <c r="EMX24" s="661"/>
      <c r="EMY24" s="661"/>
      <c r="EMZ24" s="661"/>
      <c r="ENA24" s="661"/>
      <c r="ENB24" s="661"/>
      <c r="ENC24" s="661"/>
      <c r="END24" s="661"/>
      <c r="ENE24" s="661"/>
      <c r="ENF24" s="661"/>
      <c r="ENG24" s="661"/>
      <c r="ENH24" s="661"/>
      <c r="ENI24" s="661"/>
      <c r="ENJ24" s="661"/>
      <c r="ENK24" s="661"/>
      <c r="ENL24" s="661"/>
      <c r="ENM24" s="661"/>
      <c r="ENN24" s="661"/>
      <c r="ENO24" s="661"/>
      <c r="ENP24" s="661"/>
      <c r="ENQ24" s="661"/>
      <c r="ENR24" s="661"/>
      <c r="ENS24" s="661"/>
      <c r="ENT24" s="661"/>
      <c r="ENU24" s="661"/>
      <c r="ENV24" s="661"/>
      <c r="ENW24" s="661"/>
      <c r="ENX24" s="661"/>
      <c r="ENY24" s="661"/>
      <c r="ENZ24" s="661"/>
      <c r="EOA24" s="661"/>
      <c r="EOB24" s="661"/>
      <c r="EOC24" s="661"/>
      <c r="EOD24" s="661"/>
      <c r="EOE24" s="661"/>
      <c r="EOF24" s="661"/>
      <c r="EOG24" s="661"/>
      <c r="EOH24" s="661"/>
      <c r="EOI24" s="661"/>
      <c r="EOJ24" s="661"/>
      <c r="EOK24" s="661"/>
      <c r="EOL24" s="661"/>
      <c r="EOM24" s="661"/>
      <c r="EON24" s="661"/>
      <c r="EOO24" s="661"/>
      <c r="EOP24" s="661"/>
      <c r="EOQ24" s="661"/>
      <c r="EOR24" s="661"/>
      <c r="EOS24" s="661"/>
      <c r="EOT24" s="661"/>
      <c r="EOU24" s="661"/>
      <c r="EOV24" s="661"/>
      <c r="EOW24" s="661"/>
      <c r="EOX24" s="661"/>
      <c r="EOY24" s="661"/>
      <c r="EOZ24" s="661"/>
      <c r="EPA24" s="661"/>
      <c r="EPB24" s="661"/>
      <c r="EPC24" s="661"/>
      <c r="EPD24" s="661"/>
      <c r="EPE24" s="661"/>
      <c r="EPF24" s="661"/>
      <c r="EPG24" s="661"/>
      <c r="EPH24" s="661"/>
      <c r="EPI24" s="661"/>
      <c r="EPJ24" s="661"/>
      <c r="EPK24" s="661"/>
      <c r="EPL24" s="661"/>
      <c r="EPM24" s="661"/>
      <c r="EPN24" s="661"/>
      <c r="EPO24" s="661"/>
      <c r="EPP24" s="661"/>
      <c r="EPQ24" s="661"/>
      <c r="EPR24" s="661"/>
      <c r="EPS24" s="661"/>
      <c r="EPT24" s="661"/>
      <c r="EPU24" s="661"/>
      <c r="EPV24" s="661"/>
      <c r="EPW24" s="661"/>
      <c r="EPX24" s="661"/>
      <c r="EPY24" s="661"/>
      <c r="EPZ24" s="661"/>
      <c r="EQA24" s="661"/>
      <c r="EQB24" s="661"/>
      <c r="EQC24" s="661"/>
      <c r="EQD24" s="661"/>
      <c r="EQE24" s="661"/>
      <c r="EQF24" s="661"/>
      <c r="EQG24" s="661"/>
      <c r="EQH24" s="661"/>
      <c r="EQI24" s="661"/>
      <c r="EQJ24" s="661"/>
      <c r="EQK24" s="661"/>
      <c r="EQL24" s="661"/>
      <c r="EQM24" s="661"/>
      <c r="EQN24" s="661"/>
      <c r="EQO24" s="661"/>
      <c r="EQP24" s="661"/>
      <c r="EQQ24" s="661"/>
      <c r="EQR24" s="661"/>
      <c r="EQS24" s="661"/>
      <c r="EQT24" s="661"/>
      <c r="EQU24" s="661"/>
      <c r="EQV24" s="661"/>
      <c r="EQW24" s="661"/>
      <c r="EQX24" s="661"/>
      <c r="EQY24" s="661"/>
      <c r="EQZ24" s="661"/>
      <c r="ERA24" s="661"/>
      <c r="ERB24" s="661"/>
      <c r="ERC24" s="661"/>
      <c r="ERD24" s="661"/>
      <c r="ERE24" s="661"/>
      <c r="ERF24" s="661"/>
      <c r="ERG24" s="661"/>
      <c r="ERH24" s="661"/>
      <c r="ERI24" s="661"/>
      <c r="ERJ24" s="661"/>
      <c r="ERK24" s="661"/>
      <c r="ERL24" s="661"/>
      <c r="ERM24" s="661"/>
      <c r="ERN24" s="661"/>
      <c r="ERO24" s="661"/>
      <c r="ERP24" s="661"/>
      <c r="ERQ24" s="661"/>
      <c r="ERR24" s="661"/>
      <c r="ERS24" s="661"/>
      <c r="ERT24" s="661"/>
      <c r="ERU24" s="661"/>
      <c r="ERV24" s="661"/>
      <c r="ERW24" s="661"/>
      <c r="ERX24" s="661"/>
      <c r="ERY24" s="661"/>
      <c r="ERZ24" s="661"/>
      <c r="ESA24" s="661"/>
      <c r="ESB24" s="661"/>
      <c r="ESC24" s="661"/>
      <c r="ESD24" s="661"/>
      <c r="ESE24" s="661"/>
      <c r="ESF24" s="661"/>
      <c r="ESG24" s="661"/>
      <c r="ESH24" s="661"/>
      <c r="ESI24" s="661"/>
      <c r="ESJ24" s="661"/>
      <c r="ESK24" s="661"/>
      <c r="ESL24" s="661"/>
      <c r="ESM24" s="661"/>
      <c r="ESN24" s="661"/>
      <c r="ESO24" s="661"/>
      <c r="ESP24" s="661"/>
      <c r="ESQ24" s="661"/>
      <c r="ESR24" s="661"/>
      <c r="ESS24" s="661"/>
      <c r="EST24" s="661"/>
      <c r="ESU24" s="661"/>
      <c r="ESV24" s="661"/>
      <c r="ESW24" s="661"/>
      <c r="ESX24" s="661"/>
      <c r="ESY24" s="661"/>
      <c r="ESZ24" s="661"/>
      <c r="ETA24" s="661"/>
      <c r="ETB24" s="661"/>
      <c r="ETC24" s="661"/>
      <c r="ETD24" s="661"/>
      <c r="ETE24" s="661"/>
      <c r="ETF24" s="661"/>
      <c r="ETG24" s="661"/>
      <c r="ETH24" s="661"/>
      <c r="ETI24" s="661"/>
      <c r="ETJ24" s="661"/>
      <c r="ETK24" s="661"/>
      <c r="ETL24" s="661"/>
      <c r="ETM24" s="661"/>
      <c r="ETN24" s="661"/>
      <c r="ETO24" s="661"/>
      <c r="ETP24" s="661"/>
      <c r="ETQ24" s="661"/>
      <c r="ETR24" s="661"/>
      <c r="ETS24" s="661"/>
      <c r="ETT24" s="661"/>
      <c r="ETU24" s="661"/>
      <c r="ETV24" s="661"/>
      <c r="ETW24" s="661"/>
      <c r="ETX24" s="661"/>
      <c r="ETY24" s="661"/>
      <c r="ETZ24" s="661"/>
      <c r="EUA24" s="661"/>
      <c r="EUB24" s="661"/>
      <c r="EUC24" s="661"/>
      <c r="EUD24" s="661"/>
      <c r="EUE24" s="661"/>
      <c r="EUF24" s="661"/>
      <c r="EUG24" s="661"/>
      <c r="EUH24" s="661"/>
      <c r="EUI24" s="661"/>
      <c r="EUJ24" s="661"/>
      <c r="EUK24" s="661"/>
      <c r="EUL24" s="661"/>
      <c r="EUM24" s="661"/>
      <c r="EUN24" s="661"/>
      <c r="EUO24" s="661"/>
      <c r="EUP24" s="661"/>
      <c r="EUQ24" s="661"/>
      <c r="EUR24" s="661"/>
      <c r="EUS24" s="661"/>
      <c r="EUT24" s="661"/>
      <c r="EUU24" s="661"/>
      <c r="EUV24" s="661"/>
      <c r="EUW24" s="661"/>
      <c r="EUX24" s="661"/>
      <c r="EUY24" s="661"/>
      <c r="EUZ24" s="661"/>
      <c r="EVA24" s="661"/>
      <c r="EVB24" s="661"/>
      <c r="EVC24" s="661"/>
      <c r="EVD24" s="661"/>
      <c r="EVE24" s="661"/>
      <c r="EVF24" s="661"/>
      <c r="EVG24" s="661"/>
      <c r="EVH24" s="661"/>
      <c r="EVI24" s="661"/>
      <c r="EVJ24" s="661"/>
      <c r="EVK24" s="661"/>
      <c r="EVL24" s="661"/>
      <c r="EVM24" s="661"/>
      <c r="EVN24" s="661"/>
      <c r="EVO24" s="661"/>
      <c r="EVP24" s="661"/>
      <c r="EVQ24" s="661"/>
      <c r="EVR24" s="661"/>
      <c r="EVS24" s="661"/>
      <c r="EVT24" s="661"/>
      <c r="EVU24" s="661"/>
      <c r="EVV24" s="661"/>
      <c r="EVW24" s="661"/>
      <c r="EVX24" s="661"/>
      <c r="EVY24" s="661"/>
      <c r="EVZ24" s="661"/>
      <c r="EWA24" s="661"/>
      <c r="EWB24" s="661"/>
      <c r="EWC24" s="661"/>
      <c r="EWD24" s="661"/>
      <c r="EWE24" s="661"/>
      <c r="EWF24" s="661"/>
      <c r="EWG24" s="661"/>
      <c r="EWH24" s="661"/>
      <c r="EWI24" s="661"/>
      <c r="EWJ24" s="661"/>
      <c r="EWK24" s="661"/>
      <c r="EWL24" s="661"/>
      <c r="EWM24" s="661"/>
      <c r="EWN24" s="661"/>
      <c r="EWO24" s="661"/>
      <c r="EWP24" s="661"/>
      <c r="EWQ24" s="661"/>
      <c r="EWR24" s="661"/>
      <c r="EWS24" s="661"/>
      <c r="EWT24" s="661"/>
      <c r="EWU24" s="661"/>
      <c r="EWV24" s="661"/>
      <c r="EWW24" s="661"/>
      <c r="EWX24" s="661"/>
      <c r="EWY24" s="661"/>
      <c r="EWZ24" s="661"/>
      <c r="EXA24" s="661"/>
      <c r="EXB24" s="661"/>
      <c r="EXC24" s="661"/>
      <c r="EXD24" s="661"/>
      <c r="EXE24" s="661"/>
      <c r="EXF24" s="661"/>
      <c r="EXG24" s="661"/>
      <c r="EXH24" s="661"/>
      <c r="EXI24" s="661"/>
      <c r="EXJ24" s="661"/>
      <c r="EXK24" s="661"/>
      <c r="EXL24" s="661"/>
      <c r="EXM24" s="661"/>
      <c r="EXN24" s="661"/>
      <c r="EXO24" s="661"/>
      <c r="EXP24" s="661"/>
      <c r="EXQ24" s="661"/>
      <c r="EXR24" s="661"/>
      <c r="EXS24" s="661"/>
      <c r="EXT24" s="661"/>
      <c r="EXU24" s="661"/>
      <c r="EXV24" s="661"/>
      <c r="EXW24" s="661"/>
      <c r="EXX24" s="661"/>
      <c r="EXY24" s="661"/>
      <c r="EXZ24" s="661"/>
      <c r="EYA24" s="661"/>
      <c r="EYB24" s="661"/>
      <c r="EYC24" s="661"/>
      <c r="EYD24" s="661"/>
      <c r="EYE24" s="661"/>
      <c r="EYF24" s="661"/>
      <c r="EYG24" s="661"/>
      <c r="EYH24" s="661"/>
      <c r="EYI24" s="661"/>
      <c r="EYJ24" s="661"/>
      <c r="EYK24" s="661"/>
      <c r="EYL24" s="661"/>
      <c r="EYM24" s="661"/>
      <c r="EYN24" s="661"/>
      <c r="EYO24" s="661"/>
      <c r="EYP24" s="661"/>
      <c r="EYQ24" s="661"/>
      <c r="EYR24" s="661"/>
      <c r="EYS24" s="661"/>
      <c r="EYT24" s="661"/>
      <c r="EYU24" s="661"/>
      <c r="EYV24" s="661"/>
      <c r="EYW24" s="661"/>
      <c r="EYX24" s="661"/>
      <c r="EYY24" s="661"/>
      <c r="EYZ24" s="661"/>
      <c r="EZA24" s="661"/>
      <c r="EZB24" s="661"/>
      <c r="EZC24" s="661"/>
      <c r="EZD24" s="661"/>
      <c r="EZE24" s="661"/>
      <c r="EZF24" s="661"/>
      <c r="EZG24" s="661"/>
      <c r="EZH24" s="661"/>
      <c r="EZI24" s="661"/>
      <c r="EZJ24" s="661"/>
      <c r="EZK24" s="661"/>
      <c r="EZL24" s="661"/>
      <c r="EZM24" s="661"/>
      <c r="EZN24" s="661"/>
      <c r="EZO24" s="661"/>
      <c r="EZP24" s="661"/>
      <c r="EZQ24" s="661"/>
      <c r="EZR24" s="661"/>
      <c r="EZS24" s="661"/>
      <c r="EZT24" s="661"/>
      <c r="EZU24" s="661"/>
      <c r="EZV24" s="661"/>
      <c r="EZW24" s="661"/>
      <c r="EZX24" s="661"/>
      <c r="EZY24" s="661"/>
      <c r="EZZ24" s="661"/>
      <c r="FAA24" s="661"/>
      <c r="FAB24" s="661"/>
      <c r="FAC24" s="661"/>
      <c r="FAD24" s="661"/>
      <c r="FAE24" s="661"/>
      <c r="FAF24" s="661"/>
      <c r="FAG24" s="661"/>
      <c r="FAH24" s="661"/>
      <c r="FAI24" s="661"/>
      <c r="FAJ24" s="661"/>
      <c r="FAK24" s="661"/>
      <c r="FAL24" s="661"/>
      <c r="FAM24" s="661"/>
      <c r="FAN24" s="661"/>
      <c r="FAO24" s="661"/>
      <c r="FAP24" s="661"/>
      <c r="FAQ24" s="661"/>
      <c r="FAR24" s="661"/>
      <c r="FAS24" s="661"/>
      <c r="FAT24" s="661"/>
      <c r="FAU24" s="661"/>
      <c r="FAV24" s="661"/>
      <c r="FAW24" s="661"/>
      <c r="FAX24" s="661"/>
      <c r="FAY24" s="661"/>
      <c r="FAZ24" s="661"/>
      <c r="FBA24" s="661"/>
      <c r="FBB24" s="661"/>
      <c r="FBC24" s="661"/>
      <c r="FBD24" s="661"/>
      <c r="FBE24" s="661"/>
      <c r="FBF24" s="661"/>
      <c r="FBG24" s="661"/>
      <c r="FBH24" s="661"/>
      <c r="FBI24" s="661"/>
      <c r="FBJ24" s="661"/>
      <c r="FBK24" s="661"/>
      <c r="FBL24" s="661"/>
      <c r="FBM24" s="661"/>
      <c r="FBN24" s="661"/>
      <c r="FBO24" s="661"/>
      <c r="FBP24" s="661"/>
      <c r="FBQ24" s="661"/>
      <c r="FBR24" s="661"/>
      <c r="FBS24" s="661"/>
      <c r="FBT24" s="661"/>
      <c r="FBU24" s="661"/>
      <c r="FBV24" s="661"/>
      <c r="FBW24" s="661"/>
      <c r="FBX24" s="661"/>
      <c r="FBY24" s="661"/>
      <c r="FBZ24" s="661"/>
      <c r="FCA24" s="661"/>
      <c r="FCB24" s="661"/>
      <c r="FCC24" s="661"/>
      <c r="FCD24" s="661"/>
      <c r="FCE24" s="661"/>
      <c r="FCF24" s="661"/>
      <c r="FCG24" s="661"/>
      <c r="FCH24" s="661"/>
      <c r="FCI24" s="661"/>
      <c r="FCJ24" s="661"/>
      <c r="FCK24" s="661"/>
      <c r="FCL24" s="661"/>
      <c r="FCM24" s="661"/>
      <c r="FCN24" s="661"/>
      <c r="FCO24" s="661"/>
      <c r="FCP24" s="661"/>
      <c r="FCQ24" s="661"/>
      <c r="FCR24" s="661"/>
      <c r="FCS24" s="661"/>
      <c r="FCT24" s="661"/>
      <c r="FCU24" s="661"/>
      <c r="FCV24" s="661"/>
      <c r="FCW24" s="661"/>
      <c r="FCX24" s="661"/>
      <c r="FCY24" s="661"/>
      <c r="FCZ24" s="661"/>
      <c r="FDA24" s="661"/>
      <c r="FDB24" s="661"/>
      <c r="FDC24" s="661"/>
      <c r="FDD24" s="661"/>
      <c r="FDE24" s="661"/>
      <c r="FDF24" s="661"/>
      <c r="FDG24" s="661"/>
      <c r="FDH24" s="661"/>
      <c r="FDI24" s="661"/>
      <c r="FDJ24" s="661"/>
      <c r="FDK24" s="661"/>
      <c r="FDL24" s="661"/>
      <c r="FDM24" s="661"/>
      <c r="FDN24" s="661"/>
      <c r="FDO24" s="661"/>
      <c r="FDP24" s="661"/>
      <c r="FDQ24" s="661"/>
      <c r="FDR24" s="661"/>
      <c r="FDS24" s="661"/>
      <c r="FDT24" s="661"/>
      <c r="FDU24" s="661"/>
      <c r="FDV24" s="661"/>
      <c r="FDW24" s="661"/>
      <c r="FDX24" s="661"/>
      <c r="FDY24" s="661"/>
      <c r="FDZ24" s="661"/>
      <c r="FEA24" s="661"/>
      <c r="FEB24" s="661"/>
      <c r="FEC24" s="661"/>
      <c r="FED24" s="661"/>
      <c r="FEE24" s="661"/>
      <c r="FEF24" s="661"/>
      <c r="FEG24" s="661"/>
      <c r="FEH24" s="661"/>
      <c r="FEI24" s="661"/>
      <c r="FEJ24" s="661"/>
      <c r="FEK24" s="661"/>
      <c r="FEL24" s="661"/>
      <c r="FEM24" s="661"/>
      <c r="FEN24" s="661"/>
      <c r="FEO24" s="661"/>
      <c r="FEP24" s="661"/>
      <c r="FEQ24" s="661"/>
      <c r="FER24" s="661"/>
      <c r="FES24" s="661"/>
      <c r="FET24" s="661"/>
      <c r="FEU24" s="661"/>
      <c r="FEV24" s="661"/>
      <c r="FEW24" s="661"/>
      <c r="FEX24" s="661"/>
      <c r="FEY24" s="661"/>
      <c r="FEZ24" s="661"/>
      <c r="FFA24" s="661"/>
      <c r="FFB24" s="661"/>
      <c r="FFC24" s="661"/>
      <c r="FFD24" s="661"/>
      <c r="FFE24" s="661"/>
      <c r="FFF24" s="661"/>
      <c r="FFG24" s="661"/>
      <c r="FFH24" s="661"/>
      <c r="FFI24" s="661"/>
      <c r="FFJ24" s="661"/>
      <c r="FFK24" s="661"/>
      <c r="FFL24" s="661"/>
      <c r="FFM24" s="661"/>
      <c r="FFN24" s="661"/>
      <c r="FFO24" s="661"/>
      <c r="FFP24" s="661"/>
      <c r="FFQ24" s="661"/>
      <c r="FFR24" s="661"/>
      <c r="FFS24" s="661"/>
      <c r="FFT24" s="661"/>
      <c r="FFU24" s="661"/>
      <c r="FFV24" s="661"/>
      <c r="FFW24" s="661"/>
      <c r="FFX24" s="661"/>
      <c r="FFY24" s="661"/>
      <c r="FFZ24" s="661"/>
      <c r="FGA24" s="661"/>
      <c r="FGB24" s="661"/>
      <c r="FGC24" s="661"/>
      <c r="FGD24" s="661"/>
      <c r="FGE24" s="661"/>
      <c r="FGF24" s="661"/>
      <c r="FGG24" s="661"/>
      <c r="FGH24" s="661"/>
      <c r="FGI24" s="661"/>
      <c r="FGJ24" s="661"/>
      <c r="FGK24" s="661"/>
      <c r="FGL24" s="661"/>
      <c r="FGM24" s="661"/>
      <c r="FGN24" s="661"/>
      <c r="FGO24" s="661"/>
      <c r="FGP24" s="661"/>
      <c r="FGQ24" s="661"/>
      <c r="FGR24" s="661"/>
      <c r="FGS24" s="661"/>
      <c r="FGT24" s="661"/>
      <c r="FGU24" s="661"/>
      <c r="FGV24" s="661"/>
      <c r="FGW24" s="661"/>
      <c r="FGX24" s="661"/>
      <c r="FGY24" s="661"/>
      <c r="FGZ24" s="661"/>
      <c r="FHA24" s="661"/>
      <c r="FHB24" s="661"/>
      <c r="FHC24" s="661"/>
      <c r="FHD24" s="661"/>
      <c r="FHE24" s="661"/>
      <c r="FHF24" s="661"/>
      <c r="FHG24" s="661"/>
      <c r="FHH24" s="661"/>
      <c r="FHI24" s="661"/>
      <c r="FHJ24" s="661"/>
      <c r="FHK24" s="661"/>
      <c r="FHL24" s="661"/>
      <c r="FHM24" s="661"/>
      <c r="FHN24" s="661"/>
      <c r="FHO24" s="661"/>
      <c r="FHP24" s="661"/>
      <c r="FHQ24" s="661"/>
      <c r="FHR24" s="661"/>
      <c r="FHS24" s="661"/>
      <c r="FHT24" s="661"/>
      <c r="FHU24" s="661"/>
      <c r="FHV24" s="661"/>
      <c r="FHW24" s="661"/>
      <c r="FHX24" s="661"/>
      <c r="FHY24" s="661"/>
      <c r="FHZ24" s="661"/>
      <c r="FIA24" s="661"/>
      <c r="FIB24" s="661"/>
      <c r="FIC24" s="661"/>
      <c r="FID24" s="661"/>
      <c r="FIE24" s="661"/>
      <c r="FIF24" s="661"/>
      <c r="FIG24" s="661"/>
      <c r="FIH24" s="661"/>
      <c r="FII24" s="661"/>
      <c r="FIJ24" s="661"/>
      <c r="FIK24" s="661"/>
      <c r="FIL24" s="661"/>
      <c r="FIM24" s="661"/>
      <c r="FIN24" s="661"/>
      <c r="FIO24" s="661"/>
      <c r="FIP24" s="661"/>
      <c r="FIQ24" s="661"/>
      <c r="FIR24" s="661"/>
      <c r="FIS24" s="661"/>
      <c r="FIT24" s="661"/>
      <c r="FIU24" s="661"/>
      <c r="FIV24" s="661"/>
      <c r="FIW24" s="661"/>
      <c r="FIX24" s="661"/>
      <c r="FIY24" s="661"/>
      <c r="FIZ24" s="661"/>
      <c r="FJA24" s="661"/>
      <c r="FJB24" s="661"/>
      <c r="FJC24" s="661"/>
      <c r="FJD24" s="661"/>
      <c r="FJE24" s="661"/>
      <c r="FJF24" s="661"/>
      <c r="FJG24" s="661"/>
      <c r="FJH24" s="661"/>
      <c r="FJI24" s="661"/>
      <c r="FJJ24" s="661"/>
      <c r="FJK24" s="661"/>
      <c r="FJL24" s="661"/>
      <c r="FJM24" s="661"/>
      <c r="FJN24" s="661"/>
      <c r="FJO24" s="661"/>
      <c r="FJP24" s="661"/>
      <c r="FJQ24" s="661"/>
      <c r="FJR24" s="661"/>
      <c r="FJS24" s="661"/>
      <c r="FJT24" s="661"/>
      <c r="FJU24" s="661"/>
      <c r="FJV24" s="661"/>
      <c r="FJW24" s="661"/>
      <c r="FJX24" s="661"/>
      <c r="FJY24" s="661"/>
      <c r="FJZ24" s="661"/>
      <c r="FKA24" s="661"/>
      <c r="FKB24" s="661"/>
      <c r="FKC24" s="661"/>
      <c r="FKD24" s="661"/>
      <c r="FKE24" s="661"/>
      <c r="FKF24" s="661"/>
      <c r="FKG24" s="661"/>
      <c r="FKH24" s="661"/>
      <c r="FKI24" s="661"/>
      <c r="FKJ24" s="661"/>
      <c r="FKK24" s="661"/>
      <c r="FKL24" s="661"/>
      <c r="FKM24" s="661"/>
      <c r="FKN24" s="661"/>
      <c r="FKO24" s="661"/>
      <c r="FKP24" s="661"/>
      <c r="FKQ24" s="661"/>
      <c r="FKR24" s="661"/>
      <c r="FKS24" s="661"/>
      <c r="FKT24" s="661"/>
      <c r="FKU24" s="661"/>
      <c r="FKV24" s="661"/>
      <c r="FKW24" s="661"/>
      <c r="FKX24" s="661"/>
      <c r="FKY24" s="661"/>
      <c r="FKZ24" s="661"/>
      <c r="FLA24" s="661"/>
      <c r="FLB24" s="661"/>
      <c r="FLC24" s="661"/>
      <c r="FLD24" s="661"/>
      <c r="FLE24" s="661"/>
      <c r="FLF24" s="661"/>
      <c r="FLG24" s="661"/>
      <c r="FLH24" s="661"/>
      <c r="FLI24" s="661"/>
      <c r="FLJ24" s="661"/>
      <c r="FLK24" s="661"/>
      <c r="FLL24" s="661"/>
      <c r="FLM24" s="661"/>
      <c r="FLN24" s="661"/>
      <c r="FLO24" s="661"/>
      <c r="FLP24" s="661"/>
      <c r="FLQ24" s="661"/>
      <c r="FLR24" s="661"/>
      <c r="FLS24" s="661"/>
      <c r="FLT24" s="661"/>
      <c r="FLU24" s="661"/>
      <c r="FLV24" s="661"/>
      <c r="FLW24" s="661"/>
      <c r="FLX24" s="661"/>
      <c r="FLY24" s="661"/>
      <c r="FLZ24" s="661"/>
      <c r="FMA24" s="661"/>
      <c r="FMB24" s="661"/>
      <c r="FMC24" s="661"/>
      <c r="FMD24" s="661"/>
      <c r="FME24" s="661"/>
      <c r="FMF24" s="661"/>
      <c r="FMG24" s="661"/>
      <c r="FMH24" s="661"/>
      <c r="FMI24" s="661"/>
      <c r="FMJ24" s="661"/>
      <c r="FMK24" s="661"/>
      <c r="FML24" s="661"/>
      <c r="FMM24" s="661"/>
      <c r="FMN24" s="661"/>
      <c r="FMO24" s="661"/>
      <c r="FMP24" s="661"/>
      <c r="FMQ24" s="661"/>
      <c r="FMR24" s="661"/>
      <c r="FMS24" s="661"/>
      <c r="FMT24" s="661"/>
      <c r="FMU24" s="661"/>
      <c r="FMV24" s="661"/>
      <c r="FMW24" s="661"/>
      <c r="FMX24" s="661"/>
      <c r="FMY24" s="661"/>
      <c r="FMZ24" s="661"/>
      <c r="FNA24" s="661"/>
      <c r="FNB24" s="661"/>
      <c r="FNC24" s="661"/>
      <c r="FND24" s="661"/>
      <c r="FNE24" s="661"/>
      <c r="FNF24" s="661"/>
      <c r="FNG24" s="661"/>
      <c r="FNH24" s="661"/>
      <c r="FNI24" s="661"/>
      <c r="FNJ24" s="661"/>
      <c r="FNK24" s="661"/>
      <c r="FNL24" s="661"/>
      <c r="FNM24" s="661"/>
      <c r="FNN24" s="661"/>
      <c r="FNO24" s="661"/>
      <c r="FNP24" s="661"/>
      <c r="FNQ24" s="661"/>
      <c r="FNR24" s="661"/>
      <c r="FNS24" s="661"/>
      <c r="FNT24" s="661"/>
      <c r="FNU24" s="661"/>
      <c r="FNV24" s="661"/>
      <c r="FNW24" s="661"/>
      <c r="FNX24" s="661"/>
      <c r="FNY24" s="661"/>
      <c r="FNZ24" s="661"/>
      <c r="FOA24" s="661"/>
      <c r="FOB24" s="661"/>
      <c r="FOC24" s="661"/>
      <c r="FOD24" s="661"/>
      <c r="FOE24" s="661"/>
      <c r="FOF24" s="661"/>
      <c r="FOG24" s="661"/>
      <c r="FOH24" s="661"/>
      <c r="FOI24" s="661"/>
      <c r="FOJ24" s="661"/>
      <c r="FOK24" s="661"/>
      <c r="FOL24" s="661"/>
      <c r="FOM24" s="661"/>
      <c r="FON24" s="661"/>
      <c r="FOO24" s="661"/>
      <c r="FOP24" s="661"/>
      <c r="FOQ24" s="661"/>
      <c r="FOR24" s="661"/>
      <c r="FOS24" s="661"/>
      <c r="FOT24" s="661"/>
      <c r="FOU24" s="661"/>
      <c r="FOV24" s="661"/>
      <c r="FOW24" s="661"/>
      <c r="FOX24" s="661"/>
      <c r="FOY24" s="661"/>
      <c r="FOZ24" s="661"/>
      <c r="FPA24" s="661"/>
      <c r="FPB24" s="661"/>
      <c r="FPC24" s="661"/>
      <c r="FPD24" s="661"/>
      <c r="FPE24" s="661"/>
      <c r="FPF24" s="661"/>
      <c r="FPG24" s="661"/>
      <c r="FPH24" s="661"/>
      <c r="FPI24" s="661"/>
      <c r="FPJ24" s="661"/>
      <c r="FPK24" s="661"/>
      <c r="FPL24" s="661"/>
      <c r="FPM24" s="661"/>
      <c r="FPN24" s="661"/>
      <c r="FPO24" s="661"/>
      <c r="FPP24" s="661"/>
      <c r="FPQ24" s="661"/>
      <c r="FPR24" s="661"/>
      <c r="FPS24" s="661"/>
      <c r="FPT24" s="661"/>
      <c r="FPU24" s="661"/>
      <c r="FPV24" s="661"/>
      <c r="FPW24" s="661"/>
      <c r="FPX24" s="661"/>
      <c r="FPY24" s="661"/>
      <c r="FPZ24" s="661"/>
      <c r="FQA24" s="661"/>
      <c r="FQB24" s="661"/>
      <c r="FQC24" s="661"/>
      <c r="FQD24" s="661"/>
      <c r="FQE24" s="661"/>
      <c r="FQF24" s="661"/>
      <c r="FQG24" s="661"/>
      <c r="FQH24" s="661"/>
      <c r="FQI24" s="661"/>
      <c r="FQJ24" s="661"/>
      <c r="FQK24" s="661"/>
      <c r="FQL24" s="661"/>
      <c r="FQM24" s="661"/>
      <c r="FQN24" s="661"/>
      <c r="FQO24" s="661"/>
      <c r="FQP24" s="661"/>
      <c r="FQQ24" s="661"/>
      <c r="FQR24" s="661"/>
      <c r="FQS24" s="661"/>
      <c r="FQT24" s="661"/>
      <c r="FQU24" s="661"/>
      <c r="FQV24" s="661"/>
      <c r="FQW24" s="661"/>
      <c r="FQX24" s="661"/>
      <c r="FQY24" s="661"/>
      <c r="FQZ24" s="661"/>
      <c r="FRA24" s="661"/>
      <c r="FRB24" s="661"/>
      <c r="FRC24" s="661"/>
      <c r="FRD24" s="661"/>
      <c r="FRE24" s="661"/>
      <c r="FRF24" s="661"/>
      <c r="FRG24" s="661"/>
      <c r="FRH24" s="661"/>
      <c r="FRI24" s="661"/>
      <c r="FRJ24" s="661"/>
      <c r="FRK24" s="661"/>
      <c r="FRL24" s="661"/>
      <c r="FRM24" s="661"/>
      <c r="FRN24" s="661"/>
      <c r="FRO24" s="661"/>
      <c r="FRP24" s="661"/>
      <c r="FRQ24" s="661"/>
      <c r="FRR24" s="661"/>
      <c r="FRS24" s="661"/>
      <c r="FRT24" s="661"/>
      <c r="FRU24" s="661"/>
      <c r="FRV24" s="661"/>
      <c r="FRW24" s="661"/>
      <c r="FRX24" s="661"/>
      <c r="FRY24" s="661"/>
      <c r="FRZ24" s="661"/>
      <c r="FSA24" s="661"/>
      <c r="FSB24" s="661"/>
      <c r="FSC24" s="661"/>
      <c r="FSD24" s="661"/>
      <c r="FSE24" s="661"/>
      <c r="FSF24" s="661"/>
      <c r="FSG24" s="661"/>
      <c r="FSH24" s="661"/>
      <c r="FSI24" s="661"/>
      <c r="FSJ24" s="661"/>
      <c r="FSK24" s="661"/>
      <c r="FSL24" s="661"/>
      <c r="FSM24" s="661"/>
      <c r="FSN24" s="661"/>
      <c r="FSO24" s="661"/>
      <c r="FSP24" s="661"/>
      <c r="FSQ24" s="661"/>
      <c r="FSR24" s="661"/>
      <c r="FSS24" s="661"/>
      <c r="FST24" s="661"/>
      <c r="FSU24" s="661"/>
      <c r="FSV24" s="661"/>
      <c r="FSW24" s="661"/>
      <c r="FSX24" s="661"/>
      <c r="FSY24" s="661"/>
      <c r="FSZ24" s="661"/>
      <c r="FTA24" s="661"/>
      <c r="FTB24" s="661"/>
      <c r="FTC24" s="661"/>
      <c r="FTD24" s="661"/>
      <c r="FTE24" s="661"/>
      <c r="FTF24" s="661"/>
      <c r="FTG24" s="661"/>
      <c r="FTH24" s="661"/>
      <c r="FTI24" s="661"/>
      <c r="FTJ24" s="661"/>
      <c r="FTK24" s="661"/>
      <c r="FTL24" s="661"/>
      <c r="FTM24" s="661"/>
      <c r="FTN24" s="661"/>
      <c r="FTO24" s="661"/>
      <c r="FTP24" s="661"/>
      <c r="FTQ24" s="661"/>
      <c r="FTR24" s="661"/>
      <c r="FTS24" s="661"/>
      <c r="FTT24" s="661"/>
      <c r="FTU24" s="661"/>
      <c r="FTV24" s="661"/>
      <c r="FTW24" s="661"/>
      <c r="FTX24" s="661"/>
      <c r="FTY24" s="661"/>
      <c r="FTZ24" s="661"/>
      <c r="FUA24" s="661"/>
      <c r="FUB24" s="661"/>
      <c r="FUC24" s="661"/>
      <c r="FUD24" s="661"/>
      <c r="FUE24" s="661"/>
      <c r="FUF24" s="661"/>
      <c r="FUG24" s="661"/>
      <c r="FUH24" s="661"/>
      <c r="FUI24" s="661"/>
      <c r="FUJ24" s="661"/>
      <c r="FUK24" s="661"/>
      <c r="FUL24" s="661"/>
      <c r="FUM24" s="661"/>
      <c r="FUN24" s="661"/>
      <c r="FUO24" s="661"/>
      <c r="FUP24" s="661"/>
      <c r="FUQ24" s="661"/>
      <c r="FUR24" s="661"/>
      <c r="FUS24" s="661"/>
      <c r="FUT24" s="661"/>
      <c r="FUU24" s="661"/>
      <c r="FUV24" s="661"/>
      <c r="FUW24" s="661"/>
      <c r="FUX24" s="661"/>
      <c r="FUY24" s="661"/>
      <c r="FUZ24" s="661"/>
      <c r="FVA24" s="661"/>
      <c r="FVB24" s="661"/>
      <c r="FVC24" s="661"/>
      <c r="FVD24" s="661"/>
      <c r="FVE24" s="661"/>
      <c r="FVF24" s="661"/>
      <c r="FVG24" s="661"/>
      <c r="FVH24" s="661"/>
      <c r="FVI24" s="661"/>
      <c r="FVJ24" s="661"/>
      <c r="FVK24" s="661"/>
      <c r="FVL24" s="661"/>
      <c r="FVM24" s="661"/>
      <c r="FVN24" s="661"/>
      <c r="FVO24" s="661"/>
      <c r="FVP24" s="661"/>
      <c r="FVQ24" s="661"/>
      <c r="FVR24" s="661"/>
      <c r="FVS24" s="661"/>
      <c r="FVT24" s="661"/>
      <c r="FVU24" s="661"/>
      <c r="FVV24" s="661"/>
      <c r="FVW24" s="661"/>
      <c r="FVX24" s="661"/>
      <c r="FVY24" s="661"/>
      <c r="FVZ24" s="661"/>
      <c r="FWA24" s="661"/>
      <c r="FWB24" s="661"/>
      <c r="FWC24" s="661"/>
      <c r="FWD24" s="661"/>
      <c r="FWE24" s="661"/>
      <c r="FWF24" s="661"/>
      <c r="FWG24" s="661"/>
      <c r="FWH24" s="661"/>
      <c r="FWI24" s="661"/>
      <c r="FWJ24" s="661"/>
      <c r="FWK24" s="661"/>
      <c r="FWL24" s="661"/>
      <c r="FWM24" s="661"/>
      <c r="FWN24" s="661"/>
      <c r="FWO24" s="661"/>
      <c r="FWP24" s="661"/>
      <c r="FWQ24" s="661"/>
      <c r="FWR24" s="661"/>
      <c r="FWS24" s="661"/>
      <c r="FWT24" s="661"/>
      <c r="FWU24" s="661"/>
      <c r="FWV24" s="661"/>
      <c r="FWW24" s="661"/>
      <c r="FWX24" s="661"/>
      <c r="FWY24" s="661"/>
      <c r="FWZ24" s="661"/>
      <c r="FXA24" s="661"/>
      <c r="FXB24" s="661"/>
      <c r="FXC24" s="661"/>
      <c r="FXD24" s="661"/>
      <c r="FXE24" s="661"/>
      <c r="FXF24" s="661"/>
      <c r="FXG24" s="661"/>
      <c r="FXH24" s="661"/>
      <c r="FXI24" s="661"/>
      <c r="FXJ24" s="661"/>
      <c r="FXK24" s="661"/>
      <c r="FXL24" s="661"/>
      <c r="FXM24" s="661"/>
      <c r="FXN24" s="661"/>
      <c r="FXO24" s="661"/>
      <c r="FXP24" s="661"/>
      <c r="FXQ24" s="661"/>
      <c r="FXR24" s="661"/>
      <c r="FXS24" s="661"/>
      <c r="FXT24" s="661"/>
      <c r="FXU24" s="661"/>
      <c r="FXV24" s="661"/>
      <c r="FXW24" s="661"/>
      <c r="FXX24" s="661"/>
      <c r="FXY24" s="661"/>
      <c r="FXZ24" s="661"/>
      <c r="FYA24" s="661"/>
      <c r="FYB24" s="661"/>
      <c r="FYC24" s="661"/>
      <c r="FYD24" s="661"/>
      <c r="FYE24" s="661"/>
      <c r="FYF24" s="661"/>
      <c r="FYG24" s="661"/>
      <c r="FYH24" s="661"/>
      <c r="FYI24" s="661"/>
      <c r="FYJ24" s="661"/>
      <c r="FYK24" s="661"/>
      <c r="FYL24" s="661"/>
      <c r="FYM24" s="661"/>
      <c r="FYN24" s="661"/>
      <c r="FYO24" s="661"/>
      <c r="FYP24" s="661"/>
      <c r="FYQ24" s="661"/>
      <c r="FYR24" s="661"/>
      <c r="FYS24" s="661"/>
      <c r="FYT24" s="661"/>
      <c r="FYU24" s="661"/>
      <c r="FYV24" s="661"/>
      <c r="FYW24" s="661"/>
      <c r="FYX24" s="661"/>
      <c r="FYY24" s="661"/>
      <c r="FYZ24" s="661"/>
      <c r="FZA24" s="661"/>
      <c r="FZB24" s="661"/>
      <c r="FZC24" s="661"/>
      <c r="FZD24" s="661"/>
      <c r="FZE24" s="661"/>
      <c r="FZF24" s="661"/>
      <c r="FZG24" s="661"/>
      <c r="FZH24" s="661"/>
      <c r="FZI24" s="661"/>
      <c r="FZJ24" s="661"/>
      <c r="FZK24" s="661"/>
      <c r="FZL24" s="661"/>
      <c r="FZM24" s="661"/>
      <c r="FZN24" s="661"/>
      <c r="FZO24" s="661"/>
      <c r="FZP24" s="661"/>
      <c r="FZQ24" s="661"/>
      <c r="FZR24" s="661"/>
      <c r="FZS24" s="661"/>
      <c r="FZT24" s="661"/>
      <c r="FZU24" s="661"/>
      <c r="FZV24" s="661"/>
      <c r="FZW24" s="661"/>
      <c r="FZX24" s="661"/>
      <c r="FZY24" s="661"/>
      <c r="FZZ24" s="661"/>
      <c r="GAA24" s="661"/>
      <c r="GAB24" s="661"/>
      <c r="GAC24" s="661"/>
      <c r="GAD24" s="661"/>
      <c r="GAE24" s="661"/>
      <c r="GAF24" s="661"/>
      <c r="GAG24" s="661"/>
      <c r="GAH24" s="661"/>
      <c r="GAI24" s="661"/>
      <c r="GAJ24" s="661"/>
      <c r="GAK24" s="661"/>
      <c r="GAL24" s="661"/>
      <c r="GAM24" s="661"/>
      <c r="GAN24" s="661"/>
      <c r="GAO24" s="661"/>
      <c r="GAP24" s="661"/>
      <c r="GAQ24" s="661"/>
      <c r="GAR24" s="661"/>
      <c r="GAS24" s="661"/>
      <c r="GAT24" s="661"/>
      <c r="GAU24" s="661"/>
      <c r="GAV24" s="661"/>
      <c r="GAW24" s="661"/>
      <c r="GAX24" s="661"/>
      <c r="GAY24" s="661"/>
      <c r="GAZ24" s="661"/>
      <c r="GBA24" s="661"/>
      <c r="GBB24" s="661"/>
      <c r="GBC24" s="661"/>
      <c r="GBD24" s="661"/>
      <c r="GBE24" s="661"/>
      <c r="GBF24" s="661"/>
      <c r="GBG24" s="661"/>
      <c r="GBH24" s="661"/>
      <c r="GBI24" s="661"/>
      <c r="GBJ24" s="661"/>
      <c r="GBK24" s="661"/>
      <c r="GBL24" s="661"/>
      <c r="GBM24" s="661"/>
      <c r="GBN24" s="661"/>
      <c r="GBO24" s="661"/>
      <c r="GBP24" s="661"/>
      <c r="GBQ24" s="661"/>
      <c r="GBR24" s="661"/>
      <c r="GBS24" s="661"/>
      <c r="GBT24" s="661"/>
      <c r="GBU24" s="661"/>
      <c r="GBV24" s="661"/>
      <c r="GBW24" s="661"/>
      <c r="GBX24" s="661"/>
      <c r="GBY24" s="661"/>
      <c r="GBZ24" s="661"/>
      <c r="GCA24" s="661"/>
      <c r="GCB24" s="661"/>
      <c r="GCC24" s="661"/>
      <c r="GCD24" s="661"/>
      <c r="GCE24" s="661"/>
      <c r="GCF24" s="661"/>
      <c r="GCG24" s="661"/>
      <c r="GCH24" s="661"/>
      <c r="GCI24" s="661"/>
      <c r="GCJ24" s="661"/>
      <c r="GCK24" s="661"/>
      <c r="GCL24" s="661"/>
      <c r="GCM24" s="661"/>
      <c r="GCN24" s="661"/>
      <c r="GCO24" s="661"/>
      <c r="GCP24" s="661"/>
      <c r="GCQ24" s="661"/>
      <c r="GCR24" s="661"/>
      <c r="GCS24" s="661"/>
      <c r="GCT24" s="661"/>
      <c r="GCU24" s="661"/>
      <c r="GCV24" s="661"/>
      <c r="GCW24" s="661"/>
      <c r="GCX24" s="661"/>
      <c r="GCY24" s="661"/>
      <c r="GCZ24" s="661"/>
      <c r="GDA24" s="661"/>
      <c r="GDB24" s="661"/>
      <c r="GDC24" s="661"/>
      <c r="GDD24" s="661"/>
      <c r="GDE24" s="661"/>
      <c r="GDF24" s="661"/>
      <c r="GDG24" s="661"/>
      <c r="GDH24" s="661"/>
      <c r="GDI24" s="661"/>
      <c r="GDJ24" s="661"/>
      <c r="GDK24" s="661"/>
      <c r="GDL24" s="661"/>
      <c r="GDM24" s="661"/>
      <c r="GDN24" s="661"/>
      <c r="GDO24" s="661"/>
      <c r="GDP24" s="661"/>
      <c r="GDQ24" s="661"/>
      <c r="GDR24" s="661"/>
      <c r="GDS24" s="661"/>
      <c r="GDT24" s="661"/>
      <c r="GDU24" s="661"/>
      <c r="GDV24" s="661"/>
      <c r="GDW24" s="661"/>
      <c r="GDX24" s="661"/>
      <c r="GDY24" s="661"/>
      <c r="GDZ24" s="661"/>
      <c r="GEA24" s="661"/>
      <c r="GEB24" s="661"/>
      <c r="GEC24" s="661"/>
      <c r="GED24" s="661"/>
      <c r="GEE24" s="661"/>
      <c r="GEF24" s="661"/>
      <c r="GEG24" s="661"/>
      <c r="GEH24" s="661"/>
      <c r="GEI24" s="661"/>
      <c r="GEJ24" s="661"/>
      <c r="GEK24" s="661"/>
      <c r="GEL24" s="661"/>
      <c r="GEM24" s="661"/>
      <c r="GEN24" s="661"/>
      <c r="GEO24" s="661"/>
      <c r="GEP24" s="661"/>
      <c r="GEQ24" s="661"/>
      <c r="GER24" s="661"/>
      <c r="GES24" s="661"/>
      <c r="GET24" s="661"/>
      <c r="GEU24" s="661"/>
      <c r="GEV24" s="661"/>
      <c r="GEW24" s="661"/>
      <c r="GEX24" s="661"/>
      <c r="GEY24" s="661"/>
      <c r="GEZ24" s="661"/>
      <c r="GFA24" s="661"/>
      <c r="GFB24" s="661"/>
      <c r="GFC24" s="661"/>
      <c r="GFD24" s="661"/>
      <c r="GFE24" s="661"/>
      <c r="GFF24" s="661"/>
      <c r="GFG24" s="661"/>
      <c r="GFH24" s="661"/>
      <c r="GFI24" s="661"/>
      <c r="GFJ24" s="661"/>
      <c r="GFK24" s="661"/>
      <c r="GFL24" s="661"/>
      <c r="GFM24" s="661"/>
      <c r="GFN24" s="661"/>
      <c r="GFO24" s="661"/>
      <c r="GFP24" s="661"/>
      <c r="GFQ24" s="661"/>
      <c r="GFR24" s="661"/>
      <c r="GFS24" s="661"/>
      <c r="GFT24" s="661"/>
      <c r="GFU24" s="661"/>
      <c r="GFV24" s="661"/>
      <c r="GFW24" s="661"/>
      <c r="GFX24" s="661"/>
      <c r="GFY24" s="661"/>
      <c r="GFZ24" s="661"/>
      <c r="GGA24" s="661"/>
      <c r="GGB24" s="661"/>
      <c r="GGC24" s="661"/>
      <c r="GGD24" s="661"/>
      <c r="GGE24" s="661"/>
      <c r="GGF24" s="661"/>
      <c r="GGG24" s="661"/>
      <c r="GGH24" s="661"/>
      <c r="GGI24" s="661"/>
      <c r="GGJ24" s="661"/>
      <c r="GGK24" s="661"/>
      <c r="GGL24" s="661"/>
      <c r="GGM24" s="661"/>
      <c r="GGN24" s="661"/>
      <c r="GGO24" s="661"/>
      <c r="GGP24" s="661"/>
      <c r="GGQ24" s="661"/>
      <c r="GGR24" s="661"/>
      <c r="GGS24" s="661"/>
      <c r="GGT24" s="661"/>
      <c r="GGU24" s="661"/>
      <c r="GGV24" s="661"/>
      <c r="GGW24" s="661"/>
      <c r="GGX24" s="661"/>
      <c r="GGY24" s="661"/>
      <c r="GGZ24" s="661"/>
      <c r="GHA24" s="661"/>
      <c r="GHB24" s="661"/>
      <c r="GHC24" s="661"/>
      <c r="GHD24" s="661"/>
      <c r="GHE24" s="661"/>
      <c r="GHF24" s="661"/>
      <c r="GHG24" s="661"/>
      <c r="GHH24" s="661"/>
      <c r="GHI24" s="661"/>
      <c r="GHJ24" s="661"/>
      <c r="GHK24" s="661"/>
      <c r="GHL24" s="661"/>
      <c r="GHM24" s="661"/>
      <c r="GHN24" s="661"/>
      <c r="GHO24" s="661"/>
      <c r="GHP24" s="661"/>
      <c r="GHQ24" s="661"/>
      <c r="GHR24" s="661"/>
      <c r="GHS24" s="661"/>
      <c r="GHT24" s="661"/>
      <c r="GHU24" s="661"/>
      <c r="GHV24" s="661"/>
      <c r="GHW24" s="661"/>
      <c r="GHX24" s="661"/>
      <c r="GHY24" s="661"/>
      <c r="GHZ24" s="661"/>
      <c r="GIA24" s="661"/>
      <c r="GIB24" s="661"/>
      <c r="GIC24" s="661"/>
      <c r="GID24" s="661"/>
      <c r="GIE24" s="661"/>
      <c r="GIF24" s="661"/>
      <c r="GIG24" s="661"/>
      <c r="GIH24" s="661"/>
      <c r="GII24" s="661"/>
      <c r="GIJ24" s="661"/>
      <c r="GIK24" s="661"/>
      <c r="GIL24" s="661"/>
      <c r="GIM24" s="661"/>
      <c r="GIN24" s="661"/>
      <c r="GIO24" s="661"/>
      <c r="GIP24" s="661"/>
      <c r="GIQ24" s="661"/>
      <c r="GIR24" s="661"/>
      <c r="GIS24" s="661"/>
      <c r="GIT24" s="661"/>
      <c r="GIU24" s="661"/>
      <c r="GIV24" s="661"/>
      <c r="GIW24" s="661"/>
      <c r="GIX24" s="661"/>
      <c r="GIY24" s="661"/>
      <c r="GIZ24" s="661"/>
      <c r="GJA24" s="661"/>
      <c r="GJB24" s="661"/>
      <c r="GJC24" s="661"/>
      <c r="GJD24" s="661"/>
      <c r="GJE24" s="661"/>
      <c r="GJF24" s="661"/>
      <c r="GJG24" s="661"/>
      <c r="GJH24" s="661"/>
      <c r="GJI24" s="661"/>
      <c r="GJJ24" s="661"/>
      <c r="GJK24" s="661"/>
      <c r="GJL24" s="661"/>
      <c r="GJM24" s="661"/>
      <c r="GJN24" s="661"/>
      <c r="GJO24" s="661"/>
      <c r="GJP24" s="661"/>
      <c r="GJQ24" s="661"/>
      <c r="GJR24" s="661"/>
      <c r="GJS24" s="661"/>
      <c r="GJT24" s="661"/>
      <c r="GJU24" s="661"/>
      <c r="GJV24" s="661"/>
      <c r="GJW24" s="661"/>
      <c r="GJX24" s="661"/>
      <c r="GJY24" s="661"/>
      <c r="GJZ24" s="661"/>
      <c r="GKA24" s="661"/>
      <c r="GKB24" s="661"/>
      <c r="GKC24" s="661"/>
      <c r="GKD24" s="661"/>
      <c r="GKE24" s="661"/>
      <c r="GKF24" s="661"/>
      <c r="GKG24" s="661"/>
      <c r="GKH24" s="661"/>
      <c r="GKI24" s="661"/>
      <c r="GKJ24" s="661"/>
      <c r="GKK24" s="661"/>
      <c r="GKL24" s="661"/>
      <c r="GKM24" s="661"/>
      <c r="GKN24" s="661"/>
      <c r="GKO24" s="661"/>
      <c r="GKP24" s="661"/>
      <c r="GKQ24" s="661"/>
      <c r="GKR24" s="661"/>
      <c r="GKS24" s="661"/>
      <c r="GKT24" s="661"/>
      <c r="GKU24" s="661"/>
      <c r="GKV24" s="661"/>
      <c r="GKW24" s="661"/>
      <c r="GKX24" s="661"/>
      <c r="GKY24" s="661"/>
      <c r="GKZ24" s="661"/>
      <c r="GLA24" s="661"/>
      <c r="GLB24" s="661"/>
      <c r="GLC24" s="661"/>
      <c r="GLD24" s="661"/>
      <c r="GLE24" s="661"/>
      <c r="GLF24" s="661"/>
      <c r="GLG24" s="661"/>
      <c r="GLH24" s="661"/>
      <c r="GLI24" s="661"/>
      <c r="GLJ24" s="661"/>
      <c r="GLK24" s="661"/>
      <c r="GLL24" s="661"/>
      <c r="GLM24" s="661"/>
      <c r="GLN24" s="661"/>
      <c r="GLO24" s="661"/>
      <c r="GLP24" s="661"/>
      <c r="GLQ24" s="661"/>
      <c r="GLR24" s="661"/>
      <c r="GLS24" s="661"/>
      <c r="GLT24" s="661"/>
      <c r="GLU24" s="661"/>
      <c r="GLV24" s="661"/>
      <c r="GLW24" s="661"/>
      <c r="GLX24" s="661"/>
      <c r="GLY24" s="661"/>
      <c r="GLZ24" s="661"/>
      <c r="GMA24" s="661"/>
      <c r="GMB24" s="661"/>
      <c r="GMC24" s="661"/>
      <c r="GMD24" s="661"/>
      <c r="GME24" s="661"/>
      <c r="GMF24" s="661"/>
      <c r="GMG24" s="661"/>
      <c r="GMH24" s="661"/>
      <c r="GMI24" s="661"/>
      <c r="GMJ24" s="661"/>
      <c r="GMK24" s="661"/>
      <c r="GML24" s="661"/>
      <c r="GMM24" s="661"/>
      <c r="GMN24" s="661"/>
      <c r="GMO24" s="661"/>
      <c r="GMP24" s="661"/>
      <c r="GMQ24" s="661"/>
      <c r="GMR24" s="661"/>
      <c r="GMS24" s="661"/>
      <c r="GMT24" s="661"/>
      <c r="GMU24" s="661"/>
      <c r="GMV24" s="661"/>
      <c r="GMW24" s="661"/>
      <c r="GMX24" s="661"/>
      <c r="GMY24" s="661"/>
      <c r="GMZ24" s="661"/>
      <c r="GNA24" s="661"/>
      <c r="GNB24" s="661"/>
      <c r="GNC24" s="661"/>
      <c r="GND24" s="661"/>
      <c r="GNE24" s="661"/>
      <c r="GNF24" s="661"/>
      <c r="GNG24" s="661"/>
      <c r="GNH24" s="661"/>
      <c r="GNI24" s="661"/>
      <c r="GNJ24" s="661"/>
      <c r="GNK24" s="661"/>
      <c r="GNL24" s="661"/>
      <c r="GNM24" s="661"/>
      <c r="GNN24" s="661"/>
      <c r="GNO24" s="661"/>
      <c r="GNP24" s="661"/>
      <c r="GNQ24" s="661"/>
      <c r="GNR24" s="661"/>
      <c r="GNS24" s="661"/>
      <c r="GNT24" s="661"/>
      <c r="GNU24" s="661"/>
      <c r="GNV24" s="661"/>
      <c r="GNW24" s="661"/>
      <c r="GNX24" s="661"/>
      <c r="GNY24" s="661"/>
      <c r="GNZ24" s="661"/>
      <c r="GOA24" s="661"/>
      <c r="GOB24" s="661"/>
      <c r="GOC24" s="661"/>
      <c r="GOD24" s="661"/>
      <c r="GOE24" s="661"/>
      <c r="GOF24" s="661"/>
      <c r="GOG24" s="661"/>
      <c r="GOH24" s="661"/>
      <c r="GOI24" s="661"/>
      <c r="GOJ24" s="661"/>
      <c r="GOK24" s="661"/>
      <c r="GOL24" s="661"/>
      <c r="GOM24" s="661"/>
      <c r="GON24" s="661"/>
      <c r="GOO24" s="661"/>
      <c r="GOP24" s="661"/>
      <c r="GOQ24" s="661"/>
      <c r="GOR24" s="661"/>
      <c r="GOS24" s="661"/>
      <c r="GOT24" s="661"/>
      <c r="GOU24" s="661"/>
      <c r="GOV24" s="661"/>
      <c r="GOW24" s="661"/>
      <c r="GOX24" s="661"/>
      <c r="GOY24" s="661"/>
      <c r="GOZ24" s="661"/>
      <c r="GPA24" s="661"/>
      <c r="GPB24" s="661"/>
      <c r="GPC24" s="661"/>
      <c r="GPD24" s="661"/>
      <c r="GPE24" s="661"/>
      <c r="GPF24" s="661"/>
      <c r="GPG24" s="661"/>
      <c r="GPH24" s="661"/>
      <c r="GPI24" s="661"/>
      <c r="GPJ24" s="661"/>
      <c r="GPK24" s="661"/>
      <c r="GPL24" s="661"/>
      <c r="GPM24" s="661"/>
      <c r="GPN24" s="661"/>
      <c r="GPO24" s="661"/>
      <c r="GPP24" s="661"/>
      <c r="GPQ24" s="661"/>
      <c r="GPR24" s="661"/>
      <c r="GPS24" s="661"/>
      <c r="GPT24" s="661"/>
      <c r="GPU24" s="661"/>
      <c r="GPV24" s="661"/>
      <c r="GPW24" s="661"/>
      <c r="GPX24" s="661"/>
      <c r="GPY24" s="661"/>
      <c r="GPZ24" s="661"/>
      <c r="GQA24" s="661"/>
      <c r="GQB24" s="661"/>
      <c r="GQC24" s="661"/>
      <c r="GQD24" s="661"/>
      <c r="GQE24" s="661"/>
      <c r="GQF24" s="661"/>
      <c r="GQG24" s="661"/>
      <c r="GQH24" s="661"/>
      <c r="GQI24" s="661"/>
      <c r="GQJ24" s="661"/>
      <c r="GQK24" s="661"/>
      <c r="GQL24" s="661"/>
      <c r="GQM24" s="661"/>
      <c r="GQN24" s="661"/>
      <c r="GQO24" s="661"/>
      <c r="GQP24" s="661"/>
      <c r="GQQ24" s="661"/>
      <c r="GQR24" s="661"/>
      <c r="GQS24" s="661"/>
      <c r="GQT24" s="661"/>
      <c r="GQU24" s="661"/>
      <c r="GQV24" s="661"/>
      <c r="GQW24" s="661"/>
      <c r="GQX24" s="661"/>
      <c r="GQY24" s="661"/>
      <c r="GQZ24" s="661"/>
      <c r="GRA24" s="661"/>
      <c r="GRB24" s="661"/>
      <c r="GRC24" s="661"/>
      <c r="GRD24" s="661"/>
      <c r="GRE24" s="661"/>
      <c r="GRF24" s="661"/>
      <c r="GRG24" s="661"/>
      <c r="GRH24" s="661"/>
      <c r="GRI24" s="661"/>
      <c r="GRJ24" s="661"/>
      <c r="GRK24" s="661"/>
      <c r="GRL24" s="661"/>
      <c r="GRM24" s="661"/>
      <c r="GRN24" s="661"/>
      <c r="GRO24" s="661"/>
      <c r="GRP24" s="661"/>
      <c r="GRQ24" s="661"/>
      <c r="GRR24" s="661"/>
      <c r="GRS24" s="661"/>
      <c r="GRT24" s="661"/>
      <c r="GRU24" s="661"/>
      <c r="GRV24" s="661"/>
      <c r="GRW24" s="661"/>
      <c r="GRX24" s="661"/>
      <c r="GRY24" s="661"/>
      <c r="GRZ24" s="661"/>
      <c r="GSA24" s="661"/>
      <c r="GSB24" s="661"/>
      <c r="GSC24" s="661"/>
      <c r="GSD24" s="661"/>
      <c r="GSE24" s="661"/>
      <c r="GSF24" s="661"/>
      <c r="GSG24" s="661"/>
      <c r="GSH24" s="661"/>
      <c r="GSI24" s="661"/>
      <c r="GSJ24" s="661"/>
      <c r="GSK24" s="661"/>
      <c r="GSL24" s="661"/>
      <c r="GSM24" s="661"/>
      <c r="GSN24" s="661"/>
      <c r="GSO24" s="661"/>
      <c r="GSP24" s="661"/>
      <c r="GSQ24" s="661"/>
      <c r="GSR24" s="661"/>
      <c r="GSS24" s="661"/>
      <c r="GST24" s="661"/>
      <c r="GSU24" s="661"/>
      <c r="GSV24" s="661"/>
      <c r="GSW24" s="661"/>
      <c r="GSX24" s="661"/>
      <c r="GSY24" s="661"/>
      <c r="GSZ24" s="661"/>
      <c r="GTA24" s="661"/>
      <c r="GTB24" s="661"/>
      <c r="GTC24" s="661"/>
      <c r="GTD24" s="661"/>
      <c r="GTE24" s="661"/>
      <c r="GTF24" s="661"/>
      <c r="GTG24" s="661"/>
      <c r="GTH24" s="661"/>
      <c r="GTI24" s="661"/>
      <c r="GTJ24" s="661"/>
      <c r="GTK24" s="661"/>
      <c r="GTL24" s="661"/>
      <c r="GTM24" s="661"/>
      <c r="GTN24" s="661"/>
      <c r="GTO24" s="661"/>
      <c r="GTP24" s="661"/>
      <c r="GTQ24" s="661"/>
      <c r="GTR24" s="661"/>
      <c r="GTS24" s="661"/>
      <c r="GTT24" s="661"/>
      <c r="GTU24" s="661"/>
      <c r="GTV24" s="661"/>
      <c r="GTW24" s="661"/>
      <c r="GTX24" s="661"/>
      <c r="GTY24" s="661"/>
      <c r="GTZ24" s="661"/>
      <c r="GUA24" s="661"/>
      <c r="GUB24" s="661"/>
      <c r="GUC24" s="661"/>
      <c r="GUD24" s="661"/>
      <c r="GUE24" s="661"/>
      <c r="GUF24" s="661"/>
      <c r="GUG24" s="661"/>
      <c r="GUH24" s="661"/>
      <c r="GUI24" s="661"/>
      <c r="GUJ24" s="661"/>
      <c r="GUK24" s="661"/>
      <c r="GUL24" s="661"/>
      <c r="GUM24" s="661"/>
      <c r="GUN24" s="661"/>
      <c r="GUO24" s="661"/>
      <c r="GUP24" s="661"/>
      <c r="GUQ24" s="661"/>
      <c r="GUR24" s="661"/>
      <c r="GUS24" s="661"/>
      <c r="GUT24" s="661"/>
      <c r="GUU24" s="661"/>
      <c r="GUV24" s="661"/>
      <c r="GUW24" s="661"/>
      <c r="GUX24" s="661"/>
      <c r="GUY24" s="661"/>
      <c r="GUZ24" s="661"/>
      <c r="GVA24" s="661"/>
      <c r="GVB24" s="661"/>
      <c r="GVC24" s="661"/>
      <c r="GVD24" s="661"/>
      <c r="GVE24" s="661"/>
      <c r="GVF24" s="661"/>
      <c r="GVG24" s="661"/>
      <c r="GVH24" s="661"/>
      <c r="GVI24" s="661"/>
      <c r="GVJ24" s="661"/>
      <c r="GVK24" s="661"/>
      <c r="GVL24" s="661"/>
      <c r="GVM24" s="661"/>
      <c r="GVN24" s="661"/>
      <c r="GVO24" s="661"/>
      <c r="GVP24" s="661"/>
      <c r="GVQ24" s="661"/>
      <c r="GVR24" s="661"/>
      <c r="GVS24" s="661"/>
      <c r="GVT24" s="661"/>
      <c r="GVU24" s="661"/>
      <c r="GVV24" s="661"/>
      <c r="GVW24" s="661"/>
      <c r="GVX24" s="661"/>
      <c r="GVY24" s="661"/>
      <c r="GVZ24" s="661"/>
      <c r="GWA24" s="661"/>
      <c r="GWB24" s="661"/>
      <c r="GWC24" s="661"/>
      <c r="GWD24" s="661"/>
      <c r="GWE24" s="661"/>
      <c r="GWF24" s="661"/>
      <c r="GWG24" s="661"/>
      <c r="GWH24" s="661"/>
      <c r="GWI24" s="661"/>
      <c r="GWJ24" s="661"/>
      <c r="GWK24" s="661"/>
      <c r="GWL24" s="661"/>
      <c r="GWM24" s="661"/>
      <c r="GWN24" s="661"/>
      <c r="GWO24" s="661"/>
      <c r="GWP24" s="661"/>
      <c r="GWQ24" s="661"/>
      <c r="GWR24" s="661"/>
      <c r="GWS24" s="661"/>
      <c r="GWT24" s="661"/>
      <c r="GWU24" s="661"/>
      <c r="GWV24" s="661"/>
      <c r="GWW24" s="661"/>
      <c r="GWX24" s="661"/>
      <c r="GWY24" s="661"/>
      <c r="GWZ24" s="661"/>
      <c r="GXA24" s="661"/>
      <c r="GXB24" s="661"/>
      <c r="GXC24" s="661"/>
      <c r="GXD24" s="661"/>
      <c r="GXE24" s="661"/>
      <c r="GXF24" s="661"/>
      <c r="GXG24" s="661"/>
      <c r="GXH24" s="661"/>
      <c r="GXI24" s="661"/>
      <c r="GXJ24" s="661"/>
      <c r="GXK24" s="661"/>
      <c r="GXL24" s="661"/>
      <c r="GXM24" s="661"/>
      <c r="GXN24" s="661"/>
      <c r="GXO24" s="661"/>
      <c r="GXP24" s="661"/>
      <c r="GXQ24" s="661"/>
      <c r="GXR24" s="661"/>
      <c r="GXS24" s="661"/>
      <c r="GXT24" s="661"/>
      <c r="GXU24" s="661"/>
      <c r="GXV24" s="661"/>
      <c r="GXW24" s="661"/>
      <c r="GXX24" s="661"/>
      <c r="GXY24" s="661"/>
      <c r="GXZ24" s="661"/>
      <c r="GYA24" s="661"/>
      <c r="GYB24" s="661"/>
      <c r="GYC24" s="661"/>
      <c r="GYD24" s="661"/>
      <c r="GYE24" s="661"/>
      <c r="GYF24" s="661"/>
      <c r="GYG24" s="661"/>
      <c r="GYH24" s="661"/>
      <c r="GYI24" s="661"/>
      <c r="GYJ24" s="661"/>
      <c r="GYK24" s="661"/>
      <c r="GYL24" s="661"/>
      <c r="GYM24" s="661"/>
      <c r="GYN24" s="661"/>
      <c r="GYO24" s="661"/>
      <c r="GYP24" s="661"/>
      <c r="GYQ24" s="661"/>
      <c r="GYR24" s="661"/>
      <c r="GYS24" s="661"/>
      <c r="GYT24" s="661"/>
      <c r="GYU24" s="661"/>
      <c r="GYV24" s="661"/>
      <c r="GYW24" s="661"/>
      <c r="GYX24" s="661"/>
      <c r="GYY24" s="661"/>
      <c r="GYZ24" s="661"/>
      <c r="GZA24" s="661"/>
      <c r="GZB24" s="661"/>
      <c r="GZC24" s="661"/>
      <c r="GZD24" s="661"/>
      <c r="GZE24" s="661"/>
      <c r="GZF24" s="661"/>
      <c r="GZG24" s="661"/>
      <c r="GZH24" s="661"/>
      <c r="GZI24" s="661"/>
      <c r="GZJ24" s="661"/>
      <c r="GZK24" s="661"/>
      <c r="GZL24" s="661"/>
      <c r="GZM24" s="661"/>
      <c r="GZN24" s="661"/>
      <c r="GZO24" s="661"/>
      <c r="GZP24" s="661"/>
      <c r="GZQ24" s="661"/>
      <c r="GZR24" s="661"/>
      <c r="GZS24" s="661"/>
      <c r="GZT24" s="661"/>
      <c r="GZU24" s="661"/>
      <c r="GZV24" s="661"/>
      <c r="GZW24" s="661"/>
      <c r="GZX24" s="661"/>
      <c r="GZY24" s="661"/>
      <c r="GZZ24" s="661"/>
      <c r="HAA24" s="661"/>
      <c r="HAB24" s="661"/>
      <c r="HAC24" s="661"/>
      <c r="HAD24" s="661"/>
      <c r="HAE24" s="661"/>
      <c r="HAF24" s="661"/>
      <c r="HAG24" s="661"/>
      <c r="HAH24" s="661"/>
      <c r="HAI24" s="661"/>
      <c r="HAJ24" s="661"/>
      <c r="HAK24" s="661"/>
      <c r="HAL24" s="661"/>
      <c r="HAM24" s="661"/>
      <c r="HAN24" s="661"/>
      <c r="HAO24" s="661"/>
      <c r="HAP24" s="661"/>
      <c r="HAQ24" s="661"/>
      <c r="HAR24" s="661"/>
      <c r="HAS24" s="661"/>
      <c r="HAT24" s="661"/>
      <c r="HAU24" s="661"/>
      <c r="HAV24" s="661"/>
      <c r="HAW24" s="661"/>
      <c r="HAX24" s="661"/>
      <c r="HAY24" s="661"/>
      <c r="HAZ24" s="661"/>
      <c r="HBA24" s="661"/>
      <c r="HBB24" s="661"/>
      <c r="HBC24" s="661"/>
      <c r="HBD24" s="661"/>
      <c r="HBE24" s="661"/>
      <c r="HBF24" s="661"/>
      <c r="HBG24" s="661"/>
      <c r="HBH24" s="661"/>
      <c r="HBI24" s="661"/>
      <c r="HBJ24" s="661"/>
      <c r="HBK24" s="661"/>
      <c r="HBL24" s="661"/>
      <c r="HBM24" s="661"/>
      <c r="HBN24" s="661"/>
      <c r="HBO24" s="661"/>
      <c r="HBP24" s="661"/>
      <c r="HBQ24" s="661"/>
      <c r="HBR24" s="661"/>
      <c r="HBS24" s="661"/>
      <c r="HBT24" s="661"/>
      <c r="HBU24" s="661"/>
      <c r="HBV24" s="661"/>
      <c r="HBW24" s="661"/>
      <c r="HBX24" s="661"/>
      <c r="HBY24" s="661"/>
      <c r="HBZ24" s="661"/>
      <c r="HCA24" s="661"/>
      <c r="HCB24" s="661"/>
      <c r="HCC24" s="661"/>
      <c r="HCD24" s="661"/>
      <c r="HCE24" s="661"/>
      <c r="HCF24" s="661"/>
      <c r="HCG24" s="661"/>
      <c r="HCH24" s="661"/>
      <c r="HCI24" s="661"/>
      <c r="HCJ24" s="661"/>
      <c r="HCK24" s="661"/>
      <c r="HCL24" s="661"/>
      <c r="HCM24" s="661"/>
      <c r="HCN24" s="661"/>
      <c r="HCO24" s="661"/>
      <c r="HCP24" s="661"/>
      <c r="HCQ24" s="661"/>
      <c r="HCR24" s="661"/>
      <c r="HCS24" s="661"/>
      <c r="HCT24" s="661"/>
      <c r="HCU24" s="661"/>
      <c r="HCV24" s="661"/>
      <c r="HCW24" s="661"/>
      <c r="HCX24" s="661"/>
      <c r="HCY24" s="661"/>
      <c r="HCZ24" s="661"/>
      <c r="HDA24" s="661"/>
      <c r="HDB24" s="661"/>
      <c r="HDC24" s="661"/>
      <c r="HDD24" s="661"/>
      <c r="HDE24" s="661"/>
      <c r="HDF24" s="661"/>
      <c r="HDG24" s="661"/>
      <c r="HDH24" s="661"/>
      <c r="HDI24" s="661"/>
      <c r="HDJ24" s="661"/>
      <c r="HDK24" s="661"/>
      <c r="HDL24" s="661"/>
      <c r="HDM24" s="661"/>
      <c r="HDN24" s="661"/>
      <c r="HDO24" s="661"/>
      <c r="HDP24" s="661"/>
      <c r="HDQ24" s="661"/>
      <c r="HDR24" s="661"/>
      <c r="HDS24" s="661"/>
      <c r="HDT24" s="661"/>
      <c r="HDU24" s="661"/>
      <c r="HDV24" s="661"/>
      <c r="HDW24" s="661"/>
      <c r="HDX24" s="661"/>
      <c r="HDY24" s="661"/>
      <c r="HDZ24" s="661"/>
      <c r="HEA24" s="661"/>
      <c r="HEB24" s="661"/>
      <c r="HEC24" s="661"/>
      <c r="HED24" s="661"/>
      <c r="HEE24" s="661"/>
      <c r="HEF24" s="661"/>
      <c r="HEG24" s="661"/>
      <c r="HEH24" s="661"/>
      <c r="HEI24" s="661"/>
      <c r="HEJ24" s="661"/>
      <c r="HEK24" s="661"/>
      <c r="HEL24" s="661"/>
      <c r="HEM24" s="661"/>
      <c r="HEN24" s="661"/>
      <c r="HEO24" s="661"/>
      <c r="HEP24" s="661"/>
      <c r="HEQ24" s="661"/>
      <c r="HER24" s="661"/>
      <c r="HES24" s="661"/>
      <c r="HET24" s="661"/>
      <c r="HEU24" s="661"/>
      <c r="HEV24" s="661"/>
      <c r="HEW24" s="661"/>
      <c r="HEX24" s="661"/>
      <c r="HEY24" s="661"/>
      <c r="HEZ24" s="661"/>
      <c r="HFA24" s="661"/>
      <c r="HFB24" s="661"/>
      <c r="HFC24" s="661"/>
      <c r="HFD24" s="661"/>
      <c r="HFE24" s="661"/>
      <c r="HFF24" s="661"/>
      <c r="HFG24" s="661"/>
      <c r="HFH24" s="661"/>
      <c r="HFI24" s="661"/>
      <c r="HFJ24" s="661"/>
      <c r="HFK24" s="661"/>
      <c r="HFL24" s="661"/>
      <c r="HFM24" s="661"/>
      <c r="HFN24" s="661"/>
      <c r="HFO24" s="661"/>
      <c r="HFP24" s="661"/>
      <c r="HFQ24" s="661"/>
      <c r="HFR24" s="661"/>
      <c r="HFS24" s="661"/>
      <c r="HFT24" s="661"/>
      <c r="HFU24" s="661"/>
      <c r="HFV24" s="661"/>
      <c r="HFW24" s="661"/>
      <c r="HFX24" s="661"/>
      <c r="HFY24" s="661"/>
      <c r="HFZ24" s="661"/>
      <c r="HGA24" s="661"/>
      <c r="HGB24" s="661"/>
      <c r="HGC24" s="661"/>
      <c r="HGD24" s="661"/>
      <c r="HGE24" s="661"/>
      <c r="HGF24" s="661"/>
      <c r="HGG24" s="661"/>
      <c r="HGH24" s="661"/>
      <c r="HGI24" s="661"/>
      <c r="HGJ24" s="661"/>
      <c r="HGK24" s="661"/>
      <c r="HGL24" s="661"/>
      <c r="HGM24" s="661"/>
      <c r="HGN24" s="661"/>
      <c r="HGO24" s="661"/>
      <c r="HGP24" s="661"/>
      <c r="HGQ24" s="661"/>
      <c r="HGR24" s="661"/>
      <c r="HGS24" s="661"/>
      <c r="HGT24" s="661"/>
      <c r="HGU24" s="661"/>
      <c r="HGV24" s="661"/>
      <c r="HGW24" s="661"/>
      <c r="HGX24" s="661"/>
      <c r="HGY24" s="661"/>
      <c r="HGZ24" s="661"/>
      <c r="HHA24" s="661"/>
      <c r="HHB24" s="661"/>
      <c r="HHC24" s="661"/>
      <c r="HHD24" s="661"/>
      <c r="HHE24" s="661"/>
      <c r="HHF24" s="661"/>
      <c r="HHG24" s="661"/>
      <c r="HHH24" s="661"/>
      <c r="HHI24" s="661"/>
      <c r="HHJ24" s="661"/>
      <c r="HHK24" s="661"/>
      <c r="HHL24" s="661"/>
      <c r="HHM24" s="661"/>
      <c r="HHN24" s="661"/>
      <c r="HHO24" s="661"/>
      <c r="HHP24" s="661"/>
      <c r="HHQ24" s="661"/>
      <c r="HHR24" s="661"/>
      <c r="HHS24" s="661"/>
      <c r="HHT24" s="661"/>
      <c r="HHU24" s="661"/>
      <c r="HHV24" s="661"/>
      <c r="HHW24" s="661"/>
      <c r="HHX24" s="661"/>
      <c r="HHY24" s="661"/>
      <c r="HHZ24" s="661"/>
      <c r="HIA24" s="661"/>
      <c r="HIB24" s="661"/>
      <c r="HIC24" s="661"/>
      <c r="HID24" s="661"/>
      <c r="HIE24" s="661"/>
      <c r="HIF24" s="661"/>
      <c r="HIG24" s="661"/>
      <c r="HIH24" s="661"/>
      <c r="HII24" s="661"/>
      <c r="HIJ24" s="661"/>
      <c r="HIK24" s="661"/>
      <c r="HIL24" s="661"/>
      <c r="HIM24" s="661"/>
      <c r="HIN24" s="661"/>
      <c r="HIO24" s="661"/>
      <c r="HIP24" s="661"/>
      <c r="HIQ24" s="661"/>
      <c r="HIR24" s="661"/>
      <c r="HIS24" s="661"/>
      <c r="HIT24" s="661"/>
      <c r="HIU24" s="661"/>
      <c r="HIV24" s="661"/>
      <c r="HIW24" s="661"/>
      <c r="HIX24" s="661"/>
      <c r="HIY24" s="661"/>
      <c r="HIZ24" s="661"/>
      <c r="HJA24" s="661"/>
      <c r="HJB24" s="661"/>
      <c r="HJC24" s="661"/>
      <c r="HJD24" s="661"/>
      <c r="HJE24" s="661"/>
      <c r="HJF24" s="661"/>
      <c r="HJG24" s="661"/>
      <c r="HJH24" s="661"/>
      <c r="HJI24" s="661"/>
      <c r="HJJ24" s="661"/>
      <c r="HJK24" s="661"/>
      <c r="HJL24" s="661"/>
      <c r="HJM24" s="661"/>
      <c r="HJN24" s="661"/>
      <c r="HJO24" s="661"/>
      <c r="HJP24" s="661"/>
      <c r="HJQ24" s="661"/>
      <c r="HJR24" s="661"/>
      <c r="HJS24" s="661"/>
      <c r="HJT24" s="661"/>
      <c r="HJU24" s="661"/>
      <c r="HJV24" s="661"/>
      <c r="HJW24" s="661"/>
      <c r="HJX24" s="661"/>
      <c r="HJY24" s="661"/>
      <c r="HJZ24" s="661"/>
      <c r="HKA24" s="661"/>
      <c r="HKB24" s="661"/>
      <c r="HKC24" s="661"/>
      <c r="HKD24" s="661"/>
      <c r="HKE24" s="661"/>
      <c r="HKF24" s="661"/>
      <c r="HKG24" s="661"/>
      <c r="HKH24" s="661"/>
      <c r="HKI24" s="661"/>
      <c r="HKJ24" s="661"/>
      <c r="HKK24" s="661"/>
      <c r="HKL24" s="661"/>
      <c r="HKM24" s="661"/>
      <c r="HKN24" s="661"/>
      <c r="HKO24" s="661"/>
      <c r="HKP24" s="661"/>
      <c r="HKQ24" s="661"/>
      <c r="HKR24" s="661"/>
      <c r="HKS24" s="661"/>
      <c r="HKT24" s="661"/>
      <c r="HKU24" s="661"/>
      <c r="HKV24" s="661"/>
      <c r="HKW24" s="661"/>
      <c r="HKX24" s="661"/>
      <c r="HKY24" s="661"/>
      <c r="HKZ24" s="661"/>
      <c r="HLA24" s="661"/>
      <c r="HLB24" s="661"/>
      <c r="HLC24" s="661"/>
      <c r="HLD24" s="661"/>
      <c r="HLE24" s="661"/>
      <c r="HLF24" s="661"/>
      <c r="HLG24" s="661"/>
      <c r="HLH24" s="661"/>
      <c r="HLI24" s="661"/>
      <c r="HLJ24" s="661"/>
      <c r="HLK24" s="661"/>
      <c r="HLL24" s="661"/>
      <c r="HLM24" s="661"/>
      <c r="HLN24" s="661"/>
      <c r="HLO24" s="661"/>
      <c r="HLP24" s="661"/>
      <c r="HLQ24" s="661"/>
      <c r="HLR24" s="661"/>
      <c r="HLS24" s="661"/>
      <c r="HLT24" s="661"/>
      <c r="HLU24" s="661"/>
      <c r="HLV24" s="661"/>
      <c r="HLW24" s="661"/>
      <c r="HLX24" s="661"/>
      <c r="HLY24" s="661"/>
      <c r="HLZ24" s="661"/>
      <c r="HMA24" s="661"/>
      <c r="HMB24" s="661"/>
      <c r="HMC24" s="661"/>
      <c r="HMD24" s="661"/>
      <c r="HME24" s="661"/>
      <c r="HMF24" s="661"/>
      <c r="HMG24" s="661"/>
      <c r="HMH24" s="661"/>
      <c r="HMI24" s="661"/>
      <c r="HMJ24" s="661"/>
      <c r="HMK24" s="661"/>
      <c r="HML24" s="661"/>
      <c r="HMM24" s="661"/>
      <c r="HMN24" s="661"/>
      <c r="HMO24" s="661"/>
      <c r="HMP24" s="661"/>
      <c r="HMQ24" s="661"/>
      <c r="HMR24" s="661"/>
      <c r="HMS24" s="661"/>
      <c r="HMT24" s="661"/>
      <c r="HMU24" s="661"/>
      <c r="HMV24" s="661"/>
      <c r="HMW24" s="661"/>
      <c r="HMX24" s="661"/>
      <c r="HMY24" s="661"/>
      <c r="HMZ24" s="661"/>
      <c r="HNA24" s="661"/>
      <c r="HNB24" s="661"/>
      <c r="HNC24" s="661"/>
      <c r="HND24" s="661"/>
      <c r="HNE24" s="661"/>
      <c r="HNF24" s="661"/>
      <c r="HNG24" s="661"/>
      <c r="HNH24" s="661"/>
      <c r="HNI24" s="661"/>
      <c r="HNJ24" s="661"/>
      <c r="HNK24" s="661"/>
      <c r="HNL24" s="661"/>
      <c r="HNM24" s="661"/>
      <c r="HNN24" s="661"/>
      <c r="HNO24" s="661"/>
      <c r="HNP24" s="661"/>
      <c r="HNQ24" s="661"/>
      <c r="HNR24" s="661"/>
      <c r="HNS24" s="661"/>
      <c r="HNT24" s="661"/>
      <c r="HNU24" s="661"/>
      <c r="HNV24" s="661"/>
      <c r="HNW24" s="661"/>
      <c r="HNX24" s="661"/>
      <c r="HNY24" s="661"/>
      <c r="HNZ24" s="661"/>
      <c r="HOA24" s="661"/>
      <c r="HOB24" s="661"/>
      <c r="HOC24" s="661"/>
      <c r="HOD24" s="661"/>
      <c r="HOE24" s="661"/>
      <c r="HOF24" s="661"/>
      <c r="HOG24" s="661"/>
      <c r="HOH24" s="661"/>
      <c r="HOI24" s="661"/>
      <c r="HOJ24" s="661"/>
      <c r="HOK24" s="661"/>
      <c r="HOL24" s="661"/>
      <c r="HOM24" s="661"/>
      <c r="HON24" s="661"/>
      <c r="HOO24" s="661"/>
      <c r="HOP24" s="661"/>
      <c r="HOQ24" s="661"/>
      <c r="HOR24" s="661"/>
      <c r="HOS24" s="661"/>
      <c r="HOT24" s="661"/>
      <c r="HOU24" s="661"/>
      <c r="HOV24" s="661"/>
      <c r="HOW24" s="661"/>
      <c r="HOX24" s="661"/>
      <c r="HOY24" s="661"/>
      <c r="HOZ24" s="661"/>
      <c r="HPA24" s="661"/>
      <c r="HPB24" s="661"/>
      <c r="HPC24" s="661"/>
      <c r="HPD24" s="661"/>
      <c r="HPE24" s="661"/>
      <c r="HPF24" s="661"/>
      <c r="HPG24" s="661"/>
      <c r="HPH24" s="661"/>
      <c r="HPI24" s="661"/>
      <c r="HPJ24" s="661"/>
      <c r="HPK24" s="661"/>
      <c r="HPL24" s="661"/>
      <c r="HPM24" s="661"/>
      <c r="HPN24" s="661"/>
      <c r="HPO24" s="661"/>
      <c r="HPP24" s="661"/>
      <c r="HPQ24" s="661"/>
      <c r="HPR24" s="661"/>
      <c r="HPS24" s="661"/>
      <c r="HPT24" s="661"/>
      <c r="HPU24" s="661"/>
      <c r="HPV24" s="661"/>
      <c r="HPW24" s="661"/>
      <c r="HPX24" s="661"/>
      <c r="HPY24" s="661"/>
      <c r="HPZ24" s="661"/>
      <c r="HQA24" s="661"/>
      <c r="HQB24" s="661"/>
      <c r="HQC24" s="661"/>
      <c r="HQD24" s="661"/>
      <c r="HQE24" s="661"/>
      <c r="HQF24" s="661"/>
      <c r="HQG24" s="661"/>
      <c r="HQH24" s="661"/>
      <c r="HQI24" s="661"/>
      <c r="HQJ24" s="661"/>
      <c r="HQK24" s="661"/>
      <c r="HQL24" s="661"/>
      <c r="HQM24" s="661"/>
      <c r="HQN24" s="661"/>
      <c r="HQO24" s="661"/>
      <c r="HQP24" s="661"/>
      <c r="HQQ24" s="661"/>
      <c r="HQR24" s="661"/>
      <c r="HQS24" s="661"/>
      <c r="HQT24" s="661"/>
      <c r="HQU24" s="661"/>
      <c r="HQV24" s="661"/>
      <c r="HQW24" s="661"/>
      <c r="HQX24" s="661"/>
      <c r="HQY24" s="661"/>
      <c r="HQZ24" s="661"/>
      <c r="HRA24" s="661"/>
      <c r="HRB24" s="661"/>
      <c r="HRC24" s="661"/>
      <c r="HRD24" s="661"/>
      <c r="HRE24" s="661"/>
      <c r="HRF24" s="661"/>
      <c r="HRG24" s="661"/>
      <c r="HRH24" s="661"/>
      <c r="HRI24" s="661"/>
      <c r="HRJ24" s="661"/>
      <c r="HRK24" s="661"/>
      <c r="HRL24" s="661"/>
      <c r="HRM24" s="661"/>
      <c r="HRN24" s="661"/>
      <c r="HRO24" s="661"/>
      <c r="HRP24" s="661"/>
      <c r="HRQ24" s="661"/>
      <c r="HRR24" s="661"/>
      <c r="HRS24" s="661"/>
      <c r="HRT24" s="661"/>
      <c r="HRU24" s="661"/>
      <c r="HRV24" s="661"/>
      <c r="HRW24" s="661"/>
      <c r="HRX24" s="661"/>
      <c r="HRY24" s="661"/>
      <c r="HRZ24" s="661"/>
      <c r="HSA24" s="661"/>
      <c r="HSB24" s="661"/>
      <c r="HSC24" s="661"/>
      <c r="HSD24" s="661"/>
      <c r="HSE24" s="661"/>
      <c r="HSF24" s="661"/>
      <c r="HSG24" s="661"/>
      <c r="HSH24" s="661"/>
      <c r="HSI24" s="661"/>
      <c r="HSJ24" s="661"/>
      <c r="HSK24" s="661"/>
      <c r="HSL24" s="661"/>
      <c r="HSM24" s="661"/>
      <c r="HSN24" s="661"/>
      <c r="HSO24" s="661"/>
      <c r="HSP24" s="661"/>
      <c r="HSQ24" s="661"/>
      <c r="HSR24" s="661"/>
      <c r="HSS24" s="661"/>
      <c r="HST24" s="661"/>
      <c r="HSU24" s="661"/>
      <c r="HSV24" s="661"/>
      <c r="HSW24" s="661"/>
      <c r="HSX24" s="661"/>
      <c r="HSY24" s="661"/>
      <c r="HSZ24" s="661"/>
      <c r="HTA24" s="661"/>
      <c r="HTB24" s="661"/>
      <c r="HTC24" s="661"/>
      <c r="HTD24" s="661"/>
      <c r="HTE24" s="661"/>
      <c r="HTF24" s="661"/>
      <c r="HTG24" s="661"/>
      <c r="HTH24" s="661"/>
      <c r="HTI24" s="661"/>
      <c r="HTJ24" s="661"/>
      <c r="HTK24" s="661"/>
      <c r="HTL24" s="661"/>
      <c r="HTM24" s="661"/>
      <c r="HTN24" s="661"/>
      <c r="HTO24" s="661"/>
      <c r="HTP24" s="661"/>
      <c r="HTQ24" s="661"/>
      <c r="HTR24" s="661"/>
      <c r="HTS24" s="661"/>
      <c r="HTT24" s="661"/>
      <c r="HTU24" s="661"/>
      <c r="HTV24" s="661"/>
      <c r="HTW24" s="661"/>
      <c r="HTX24" s="661"/>
      <c r="HTY24" s="661"/>
      <c r="HTZ24" s="661"/>
      <c r="HUA24" s="661"/>
      <c r="HUB24" s="661"/>
      <c r="HUC24" s="661"/>
      <c r="HUD24" s="661"/>
      <c r="HUE24" s="661"/>
      <c r="HUF24" s="661"/>
      <c r="HUG24" s="661"/>
      <c r="HUH24" s="661"/>
      <c r="HUI24" s="661"/>
      <c r="HUJ24" s="661"/>
      <c r="HUK24" s="661"/>
      <c r="HUL24" s="661"/>
      <c r="HUM24" s="661"/>
      <c r="HUN24" s="661"/>
      <c r="HUO24" s="661"/>
      <c r="HUP24" s="661"/>
      <c r="HUQ24" s="661"/>
      <c r="HUR24" s="661"/>
      <c r="HUS24" s="661"/>
      <c r="HUT24" s="661"/>
      <c r="HUU24" s="661"/>
      <c r="HUV24" s="661"/>
      <c r="HUW24" s="661"/>
      <c r="HUX24" s="661"/>
      <c r="HUY24" s="661"/>
      <c r="HUZ24" s="661"/>
      <c r="HVA24" s="661"/>
      <c r="HVB24" s="661"/>
      <c r="HVC24" s="661"/>
      <c r="HVD24" s="661"/>
      <c r="HVE24" s="661"/>
      <c r="HVF24" s="661"/>
      <c r="HVG24" s="661"/>
      <c r="HVH24" s="661"/>
      <c r="HVI24" s="661"/>
      <c r="HVJ24" s="661"/>
      <c r="HVK24" s="661"/>
      <c r="HVL24" s="661"/>
      <c r="HVM24" s="661"/>
      <c r="HVN24" s="661"/>
      <c r="HVO24" s="661"/>
      <c r="HVP24" s="661"/>
      <c r="HVQ24" s="661"/>
      <c r="HVR24" s="661"/>
      <c r="HVS24" s="661"/>
      <c r="HVT24" s="661"/>
      <c r="HVU24" s="661"/>
      <c r="HVV24" s="661"/>
      <c r="HVW24" s="661"/>
      <c r="HVX24" s="661"/>
      <c r="HVY24" s="661"/>
      <c r="HVZ24" s="661"/>
      <c r="HWA24" s="661"/>
      <c r="HWB24" s="661"/>
      <c r="HWC24" s="661"/>
      <c r="HWD24" s="661"/>
      <c r="HWE24" s="661"/>
      <c r="HWF24" s="661"/>
      <c r="HWG24" s="661"/>
      <c r="HWH24" s="661"/>
      <c r="HWI24" s="661"/>
      <c r="HWJ24" s="661"/>
      <c r="HWK24" s="661"/>
      <c r="HWL24" s="661"/>
      <c r="HWM24" s="661"/>
      <c r="HWN24" s="661"/>
      <c r="HWO24" s="661"/>
      <c r="HWP24" s="661"/>
      <c r="HWQ24" s="661"/>
      <c r="HWR24" s="661"/>
      <c r="HWS24" s="661"/>
      <c r="HWT24" s="661"/>
      <c r="HWU24" s="661"/>
      <c r="HWV24" s="661"/>
      <c r="HWW24" s="661"/>
      <c r="HWX24" s="661"/>
      <c r="HWY24" s="661"/>
      <c r="HWZ24" s="661"/>
      <c r="HXA24" s="661"/>
      <c r="HXB24" s="661"/>
      <c r="HXC24" s="661"/>
      <c r="HXD24" s="661"/>
      <c r="HXE24" s="661"/>
      <c r="HXF24" s="661"/>
      <c r="HXG24" s="661"/>
      <c r="HXH24" s="661"/>
      <c r="HXI24" s="661"/>
      <c r="HXJ24" s="661"/>
      <c r="HXK24" s="661"/>
      <c r="HXL24" s="661"/>
      <c r="HXM24" s="661"/>
      <c r="HXN24" s="661"/>
      <c r="HXO24" s="661"/>
      <c r="HXP24" s="661"/>
      <c r="HXQ24" s="661"/>
      <c r="HXR24" s="661"/>
      <c r="HXS24" s="661"/>
      <c r="HXT24" s="661"/>
      <c r="HXU24" s="661"/>
      <c r="HXV24" s="661"/>
      <c r="HXW24" s="661"/>
      <c r="HXX24" s="661"/>
      <c r="HXY24" s="661"/>
      <c r="HXZ24" s="661"/>
      <c r="HYA24" s="661"/>
      <c r="HYB24" s="661"/>
      <c r="HYC24" s="661"/>
      <c r="HYD24" s="661"/>
      <c r="HYE24" s="661"/>
      <c r="HYF24" s="661"/>
      <c r="HYG24" s="661"/>
      <c r="HYH24" s="661"/>
      <c r="HYI24" s="661"/>
      <c r="HYJ24" s="661"/>
      <c r="HYK24" s="661"/>
      <c r="HYL24" s="661"/>
      <c r="HYM24" s="661"/>
      <c r="HYN24" s="661"/>
      <c r="HYO24" s="661"/>
      <c r="HYP24" s="661"/>
      <c r="HYQ24" s="661"/>
      <c r="HYR24" s="661"/>
      <c r="HYS24" s="661"/>
      <c r="HYT24" s="661"/>
      <c r="HYU24" s="661"/>
      <c r="HYV24" s="661"/>
      <c r="HYW24" s="661"/>
      <c r="HYX24" s="661"/>
      <c r="HYY24" s="661"/>
      <c r="HYZ24" s="661"/>
      <c r="HZA24" s="661"/>
      <c r="HZB24" s="661"/>
      <c r="HZC24" s="661"/>
      <c r="HZD24" s="661"/>
      <c r="HZE24" s="661"/>
      <c r="HZF24" s="661"/>
      <c r="HZG24" s="661"/>
      <c r="HZH24" s="661"/>
      <c r="HZI24" s="661"/>
      <c r="HZJ24" s="661"/>
      <c r="HZK24" s="661"/>
      <c r="HZL24" s="661"/>
      <c r="HZM24" s="661"/>
      <c r="HZN24" s="661"/>
      <c r="HZO24" s="661"/>
      <c r="HZP24" s="661"/>
      <c r="HZQ24" s="661"/>
      <c r="HZR24" s="661"/>
      <c r="HZS24" s="661"/>
      <c r="HZT24" s="661"/>
      <c r="HZU24" s="661"/>
      <c r="HZV24" s="661"/>
      <c r="HZW24" s="661"/>
      <c r="HZX24" s="661"/>
      <c r="HZY24" s="661"/>
      <c r="HZZ24" s="661"/>
      <c r="IAA24" s="661"/>
      <c r="IAB24" s="661"/>
      <c r="IAC24" s="661"/>
      <c r="IAD24" s="661"/>
      <c r="IAE24" s="661"/>
      <c r="IAF24" s="661"/>
      <c r="IAG24" s="661"/>
      <c r="IAH24" s="661"/>
      <c r="IAI24" s="661"/>
      <c r="IAJ24" s="661"/>
      <c r="IAK24" s="661"/>
      <c r="IAL24" s="661"/>
      <c r="IAM24" s="661"/>
      <c r="IAN24" s="661"/>
      <c r="IAO24" s="661"/>
      <c r="IAP24" s="661"/>
      <c r="IAQ24" s="661"/>
      <c r="IAR24" s="661"/>
      <c r="IAS24" s="661"/>
      <c r="IAT24" s="661"/>
      <c r="IAU24" s="661"/>
      <c r="IAV24" s="661"/>
      <c r="IAW24" s="661"/>
      <c r="IAX24" s="661"/>
      <c r="IAY24" s="661"/>
      <c r="IAZ24" s="661"/>
      <c r="IBA24" s="661"/>
      <c r="IBB24" s="661"/>
      <c r="IBC24" s="661"/>
      <c r="IBD24" s="661"/>
      <c r="IBE24" s="661"/>
      <c r="IBF24" s="661"/>
      <c r="IBG24" s="661"/>
      <c r="IBH24" s="661"/>
      <c r="IBI24" s="661"/>
      <c r="IBJ24" s="661"/>
      <c r="IBK24" s="661"/>
      <c r="IBL24" s="661"/>
      <c r="IBM24" s="661"/>
      <c r="IBN24" s="661"/>
      <c r="IBO24" s="661"/>
      <c r="IBP24" s="661"/>
      <c r="IBQ24" s="661"/>
      <c r="IBR24" s="661"/>
      <c r="IBS24" s="661"/>
      <c r="IBT24" s="661"/>
      <c r="IBU24" s="661"/>
      <c r="IBV24" s="661"/>
      <c r="IBW24" s="661"/>
      <c r="IBX24" s="661"/>
      <c r="IBY24" s="661"/>
      <c r="IBZ24" s="661"/>
      <c r="ICA24" s="661"/>
      <c r="ICB24" s="661"/>
      <c r="ICC24" s="661"/>
      <c r="ICD24" s="661"/>
      <c r="ICE24" s="661"/>
      <c r="ICF24" s="661"/>
      <c r="ICG24" s="661"/>
      <c r="ICH24" s="661"/>
      <c r="ICI24" s="661"/>
      <c r="ICJ24" s="661"/>
      <c r="ICK24" s="661"/>
      <c r="ICL24" s="661"/>
      <c r="ICM24" s="661"/>
      <c r="ICN24" s="661"/>
      <c r="ICO24" s="661"/>
      <c r="ICP24" s="661"/>
      <c r="ICQ24" s="661"/>
      <c r="ICR24" s="661"/>
      <c r="ICS24" s="661"/>
      <c r="ICT24" s="661"/>
      <c r="ICU24" s="661"/>
      <c r="ICV24" s="661"/>
      <c r="ICW24" s="661"/>
      <c r="ICX24" s="661"/>
      <c r="ICY24" s="661"/>
      <c r="ICZ24" s="661"/>
      <c r="IDA24" s="661"/>
      <c r="IDB24" s="661"/>
      <c r="IDC24" s="661"/>
      <c r="IDD24" s="661"/>
      <c r="IDE24" s="661"/>
      <c r="IDF24" s="661"/>
      <c r="IDG24" s="661"/>
      <c r="IDH24" s="661"/>
      <c r="IDI24" s="661"/>
      <c r="IDJ24" s="661"/>
      <c r="IDK24" s="661"/>
      <c r="IDL24" s="661"/>
      <c r="IDM24" s="661"/>
      <c r="IDN24" s="661"/>
      <c r="IDO24" s="661"/>
      <c r="IDP24" s="661"/>
      <c r="IDQ24" s="661"/>
      <c r="IDR24" s="661"/>
      <c r="IDS24" s="661"/>
      <c r="IDT24" s="661"/>
      <c r="IDU24" s="661"/>
      <c r="IDV24" s="661"/>
      <c r="IDW24" s="661"/>
      <c r="IDX24" s="661"/>
      <c r="IDY24" s="661"/>
      <c r="IDZ24" s="661"/>
      <c r="IEA24" s="661"/>
      <c r="IEB24" s="661"/>
      <c r="IEC24" s="661"/>
      <c r="IED24" s="661"/>
      <c r="IEE24" s="661"/>
      <c r="IEF24" s="661"/>
      <c r="IEG24" s="661"/>
      <c r="IEH24" s="661"/>
      <c r="IEI24" s="661"/>
      <c r="IEJ24" s="661"/>
      <c r="IEK24" s="661"/>
      <c r="IEL24" s="661"/>
      <c r="IEM24" s="661"/>
      <c r="IEN24" s="661"/>
      <c r="IEO24" s="661"/>
      <c r="IEP24" s="661"/>
      <c r="IEQ24" s="661"/>
      <c r="IER24" s="661"/>
      <c r="IES24" s="661"/>
      <c r="IET24" s="661"/>
      <c r="IEU24" s="661"/>
      <c r="IEV24" s="661"/>
      <c r="IEW24" s="661"/>
      <c r="IEX24" s="661"/>
      <c r="IEY24" s="661"/>
      <c r="IEZ24" s="661"/>
      <c r="IFA24" s="661"/>
      <c r="IFB24" s="661"/>
      <c r="IFC24" s="661"/>
      <c r="IFD24" s="661"/>
      <c r="IFE24" s="661"/>
      <c r="IFF24" s="661"/>
      <c r="IFG24" s="661"/>
      <c r="IFH24" s="661"/>
      <c r="IFI24" s="661"/>
      <c r="IFJ24" s="661"/>
      <c r="IFK24" s="661"/>
      <c r="IFL24" s="661"/>
      <c r="IFM24" s="661"/>
      <c r="IFN24" s="661"/>
      <c r="IFO24" s="661"/>
      <c r="IFP24" s="661"/>
      <c r="IFQ24" s="661"/>
      <c r="IFR24" s="661"/>
      <c r="IFS24" s="661"/>
      <c r="IFT24" s="661"/>
      <c r="IFU24" s="661"/>
      <c r="IFV24" s="661"/>
      <c r="IFW24" s="661"/>
      <c r="IFX24" s="661"/>
      <c r="IFY24" s="661"/>
      <c r="IFZ24" s="661"/>
      <c r="IGA24" s="661"/>
      <c r="IGB24" s="661"/>
      <c r="IGC24" s="661"/>
      <c r="IGD24" s="661"/>
      <c r="IGE24" s="661"/>
      <c r="IGF24" s="661"/>
      <c r="IGG24" s="661"/>
      <c r="IGH24" s="661"/>
      <c r="IGI24" s="661"/>
      <c r="IGJ24" s="661"/>
      <c r="IGK24" s="661"/>
      <c r="IGL24" s="661"/>
      <c r="IGM24" s="661"/>
      <c r="IGN24" s="661"/>
      <c r="IGO24" s="661"/>
      <c r="IGP24" s="661"/>
      <c r="IGQ24" s="661"/>
      <c r="IGR24" s="661"/>
      <c r="IGS24" s="661"/>
      <c r="IGT24" s="661"/>
      <c r="IGU24" s="661"/>
      <c r="IGV24" s="661"/>
      <c r="IGW24" s="661"/>
      <c r="IGX24" s="661"/>
      <c r="IGY24" s="661"/>
      <c r="IGZ24" s="661"/>
      <c r="IHA24" s="661"/>
      <c r="IHB24" s="661"/>
      <c r="IHC24" s="661"/>
      <c r="IHD24" s="661"/>
      <c r="IHE24" s="661"/>
      <c r="IHF24" s="661"/>
      <c r="IHG24" s="661"/>
      <c r="IHH24" s="661"/>
      <c r="IHI24" s="661"/>
      <c r="IHJ24" s="661"/>
      <c r="IHK24" s="661"/>
      <c r="IHL24" s="661"/>
      <c r="IHM24" s="661"/>
      <c r="IHN24" s="661"/>
      <c r="IHO24" s="661"/>
      <c r="IHP24" s="661"/>
      <c r="IHQ24" s="661"/>
      <c r="IHR24" s="661"/>
      <c r="IHS24" s="661"/>
      <c r="IHT24" s="661"/>
      <c r="IHU24" s="661"/>
      <c r="IHV24" s="661"/>
      <c r="IHW24" s="661"/>
      <c r="IHX24" s="661"/>
      <c r="IHY24" s="661"/>
      <c r="IHZ24" s="661"/>
      <c r="IIA24" s="661"/>
      <c r="IIB24" s="661"/>
      <c r="IIC24" s="661"/>
      <c r="IID24" s="661"/>
      <c r="IIE24" s="661"/>
      <c r="IIF24" s="661"/>
      <c r="IIG24" s="661"/>
      <c r="IIH24" s="661"/>
      <c r="III24" s="661"/>
      <c r="IIJ24" s="661"/>
      <c r="IIK24" s="661"/>
      <c r="IIL24" s="661"/>
      <c r="IIM24" s="661"/>
      <c r="IIN24" s="661"/>
      <c r="IIO24" s="661"/>
      <c r="IIP24" s="661"/>
      <c r="IIQ24" s="661"/>
      <c r="IIR24" s="661"/>
      <c r="IIS24" s="661"/>
      <c r="IIT24" s="661"/>
      <c r="IIU24" s="661"/>
      <c r="IIV24" s="661"/>
      <c r="IIW24" s="661"/>
      <c r="IIX24" s="661"/>
      <c r="IIY24" s="661"/>
      <c r="IIZ24" s="661"/>
      <c r="IJA24" s="661"/>
      <c r="IJB24" s="661"/>
      <c r="IJC24" s="661"/>
      <c r="IJD24" s="661"/>
      <c r="IJE24" s="661"/>
      <c r="IJF24" s="661"/>
      <c r="IJG24" s="661"/>
      <c r="IJH24" s="661"/>
      <c r="IJI24" s="661"/>
      <c r="IJJ24" s="661"/>
      <c r="IJK24" s="661"/>
      <c r="IJL24" s="661"/>
      <c r="IJM24" s="661"/>
      <c r="IJN24" s="661"/>
      <c r="IJO24" s="661"/>
      <c r="IJP24" s="661"/>
      <c r="IJQ24" s="661"/>
      <c r="IJR24" s="661"/>
      <c r="IJS24" s="661"/>
      <c r="IJT24" s="661"/>
      <c r="IJU24" s="661"/>
      <c r="IJV24" s="661"/>
      <c r="IJW24" s="661"/>
      <c r="IJX24" s="661"/>
      <c r="IJY24" s="661"/>
      <c r="IJZ24" s="661"/>
      <c r="IKA24" s="661"/>
      <c r="IKB24" s="661"/>
      <c r="IKC24" s="661"/>
      <c r="IKD24" s="661"/>
      <c r="IKE24" s="661"/>
      <c r="IKF24" s="661"/>
      <c r="IKG24" s="661"/>
      <c r="IKH24" s="661"/>
      <c r="IKI24" s="661"/>
      <c r="IKJ24" s="661"/>
      <c r="IKK24" s="661"/>
      <c r="IKL24" s="661"/>
      <c r="IKM24" s="661"/>
      <c r="IKN24" s="661"/>
      <c r="IKO24" s="661"/>
      <c r="IKP24" s="661"/>
      <c r="IKQ24" s="661"/>
      <c r="IKR24" s="661"/>
      <c r="IKS24" s="661"/>
      <c r="IKT24" s="661"/>
      <c r="IKU24" s="661"/>
      <c r="IKV24" s="661"/>
      <c r="IKW24" s="661"/>
      <c r="IKX24" s="661"/>
      <c r="IKY24" s="661"/>
      <c r="IKZ24" s="661"/>
      <c r="ILA24" s="661"/>
      <c r="ILB24" s="661"/>
      <c r="ILC24" s="661"/>
      <c r="ILD24" s="661"/>
      <c r="ILE24" s="661"/>
      <c r="ILF24" s="661"/>
      <c r="ILG24" s="661"/>
      <c r="ILH24" s="661"/>
      <c r="ILI24" s="661"/>
      <c r="ILJ24" s="661"/>
      <c r="ILK24" s="661"/>
      <c r="ILL24" s="661"/>
      <c r="ILM24" s="661"/>
      <c r="ILN24" s="661"/>
      <c r="ILO24" s="661"/>
      <c r="ILP24" s="661"/>
      <c r="ILQ24" s="661"/>
      <c r="ILR24" s="661"/>
      <c r="ILS24" s="661"/>
      <c r="ILT24" s="661"/>
      <c r="ILU24" s="661"/>
      <c r="ILV24" s="661"/>
      <c r="ILW24" s="661"/>
      <c r="ILX24" s="661"/>
      <c r="ILY24" s="661"/>
      <c r="ILZ24" s="661"/>
      <c r="IMA24" s="661"/>
      <c r="IMB24" s="661"/>
      <c r="IMC24" s="661"/>
      <c r="IMD24" s="661"/>
      <c r="IME24" s="661"/>
      <c r="IMF24" s="661"/>
      <c r="IMG24" s="661"/>
      <c r="IMH24" s="661"/>
      <c r="IMI24" s="661"/>
      <c r="IMJ24" s="661"/>
      <c r="IMK24" s="661"/>
      <c r="IML24" s="661"/>
      <c r="IMM24" s="661"/>
      <c r="IMN24" s="661"/>
      <c r="IMO24" s="661"/>
      <c r="IMP24" s="661"/>
      <c r="IMQ24" s="661"/>
      <c r="IMR24" s="661"/>
      <c r="IMS24" s="661"/>
      <c r="IMT24" s="661"/>
      <c r="IMU24" s="661"/>
      <c r="IMV24" s="661"/>
      <c r="IMW24" s="661"/>
      <c r="IMX24" s="661"/>
      <c r="IMY24" s="661"/>
      <c r="IMZ24" s="661"/>
      <c r="INA24" s="661"/>
      <c r="INB24" s="661"/>
      <c r="INC24" s="661"/>
      <c r="IND24" s="661"/>
      <c r="INE24" s="661"/>
      <c r="INF24" s="661"/>
      <c r="ING24" s="661"/>
      <c r="INH24" s="661"/>
      <c r="INI24" s="661"/>
      <c r="INJ24" s="661"/>
      <c r="INK24" s="661"/>
      <c r="INL24" s="661"/>
      <c r="INM24" s="661"/>
      <c r="INN24" s="661"/>
      <c r="INO24" s="661"/>
      <c r="INP24" s="661"/>
      <c r="INQ24" s="661"/>
      <c r="INR24" s="661"/>
      <c r="INS24" s="661"/>
      <c r="INT24" s="661"/>
      <c r="INU24" s="661"/>
      <c r="INV24" s="661"/>
      <c r="INW24" s="661"/>
      <c r="INX24" s="661"/>
      <c r="INY24" s="661"/>
      <c r="INZ24" s="661"/>
      <c r="IOA24" s="661"/>
      <c r="IOB24" s="661"/>
      <c r="IOC24" s="661"/>
      <c r="IOD24" s="661"/>
      <c r="IOE24" s="661"/>
      <c r="IOF24" s="661"/>
      <c r="IOG24" s="661"/>
      <c r="IOH24" s="661"/>
      <c r="IOI24" s="661"/>
      <c r="IOJ24" s="661"/>
      <c r="IOK24" s="661"/>
      <c r="IOL24" s="661"/>
      <c r="IOM24" s="661"/>
      <c r="ION24" s="661"/>
      <c r="IOO24" s="661"/>
      <c r="IOP24" s="661"/>
      <c r="IOQ24" s="661"/>
      <c r="IOR24" s="661"/>
      <c r="IOS24" s="661"/>
      <c r="IOT24" s="661"/>
      <c r="IOU24" s="661"/>
      <c r="IOV24" s="661"/>
      <c r="IOW24" s="661"/>
      <c r="IOX24" s="661"/>
      <c r="IOY24" s="661"/>
      <c r="IOZ24" s="661"/>
      <c r="IPA24" s="661"/>
      <c r="IPB24" s="661"/>
      <c r="IPC24" s="661"/>
      <c r="IPD24" s="661"/>
      <c r="IPE24" s="661"/>
      <c r="IPF24" s="661"/>
      <c r="IPG24" s="661"/>
      <c r="IPH24" s="661"/>
      <c r="IPI24" s="661"/>
      <c r="IPJ24" s="661"/>
      <c r="IPK24" s="661"/>
      <c r="IPL24" s="661"/>
      <c r="IPM24" s="661"/>
      <c r="IPN24" s="661"/>
      <c r="IPO24" s="661"/>
      <c r="IPP24" s="661"/>
      <c r="IPQ24" s="661"/>
      <c r="IPR24" s="661"/>
      <c r="IPS24" s="661"/>
      <c r="IPT24" s="661"/>
      <c r="IPU24" s="661"/>
      <c r="IPV24" s="661"/>
      <c r="IPW24" s="661"/>
      <c r="IPX24" s="661"/>
      <c r="IPY24" s="661"/>
      <c r="IPZ24" s="661"/>
      <c r="IQA24" s="661"/>
      <c r="IQB24" s="661"/>
      <c r="IQC24" s="661"/>
      <c r="IQD24" s="661"/>
      <c r="IQE24" s="661"/>
      <c r="IQF24" s="661"/>
      <c r="IQG24" s="661"/>
      <c r="IQH24" s="661"/>
      <c r="IQI24" s="661"/>
      <c r="IQJ24" s="661"/>
      <c r="IQK24" s="661"/>
      <c r="IQL24" s="661"/>
      <c r="IQM24" s="661"/>
      <c r="IQN24" s="661"/>
      <c r="IQO24" s="661"/>
      <c r="IQP24" s="661"/>
      <c r="IQQ24" s="661"/>
      <c r="IQR24" s="661"/>
      <c r="IQS24" s="661"/>
      <c r="IQT24" s="661"/>
      <c r="IQU24" s="661"/>
      <c r="IQV24" s="661"/>
      <c r="IQW24" s="661"/>
      <c r="IQX24" s="661"/>
      <c r="IQY24" s="661"/>
      <c r="IQZ24" s="661"/>
      <c r="IRA24" s="661"/>
      <c r="IRB24" s="661"/>
      <c r="IRC24" s="661"/>
      <c r="IRD24" s="661"/>
      <c r="IRE24" s="661"/>
      <c r="IRF24" s="661"/>
      <c r="IRG24" s="661"/>
      <c r="IRH24" s="661"/>
      <c r="IRI24" s="661"/>
      <c r="IRJ24" s="661"/>
      <c r="IRK24" s="661"/>
      <c r="IRL24" s="661"/>
      <c r="IRM24" s="661"/>
      <c r="IRN24" s="661"/>
      <c r="IRO24" s="661"/>
      <c r="IRP24" s="661"/>
      <c r="IRQ24" s="661"/>
      <c r="IRR24" s="661"/>
      <c r="IRS24" s="661"/>
      <c r="IRT24" s="661"/>
      <c r="IRU24" s="661"/>
      <c r="IRV24" s="661"/>
      <c r="IRW24" s="661"/>
      <c r="IRX24" s="661"/>
      <c r="IRY24" s="661"/>
      <c r="IRZ24" s="661"/>
      <c r="ISA24" s="661"/>
      <c r="ISB24" s="661"/>
      <c r="ISC24" s="661"/>
      <c r="ISD24" s="661"/>
      <c r="ISE24" s="661"/>
      <c r="ISF24" s="661"/>
      <c r="ISG24" s="661"/>
      <c r="ISH24" s="661"/>
      <c r="ISI24" s="661"/>
      <c r="ISJ24" s="661"/>
      <c r="ISK24" s="661"/>
      <c r="ISL24" s="661"/>
      <c r="ISM24" s="661"/>
      <c r="ISN24" s="661"/>
      <c r="ISO24" s="661"/>
      <c r="ISP24" s="661"/>
      <c r="ISQ24" s="661"/>
      <c r="ISR24" s="661"/>
      <c r="ISS24" s="661"/>
      <c r="IST24" s="661"/>
      <c r="ISU24" s="661"/>
      <c r="ISV24" s="661"/>
      <c r="ISW24" s="661"/>
      <c r="ISX24" s="661"/>
      <c r="ISY24" s="661"/>
      <c r="ISZ24" s="661"/>
      <c r="ITA24" s="661"/>
      <c r="ITB24" s="661"/>
      <c r="ITC24" s="661"/>
      <c r="ITD24" s="661"/>
      <c r="ITE24" s="661"/>
      <c r="ITF24" s="661"/>
      <c r="ITG24" s="661"/>
      <c r="ITH24" s="661"/>
      <c r="ITI24" s="661"/>
      <c r="ITJ24" s="661"/>
      <c r="ITK24" s="661"/>
      <c r="ITL24" s="661"/>
      <c r="ITM24" s="661"/>
      <c r="ITN24" s="661"/>
      <c r="ITO24" s="661"/>
      <c r="ITP24" s="661"/>
      <c r="ITQ24" s="661"/>
      <c r="ITR24" s="661"/>
      <c r="ITS24" s="661"/>
      <c r="ITT24" s="661"/>
      <c r="ITU24" s="661"/>
      <c r="ITV24" s="661"/>
      <c r="ITW24" s="661"/>
      <c r="ITX24" s="661"/>
      <c r="ITY24" s="661"/>
      <c r="ITZ24" s="661"/>
      <c r="IUA24" s="661"/>
      <c r="IUB24" s="661"/>
      <c r="IUC24" s="661"/>
      <c r="IUD24" s="661"/>
      <c r="IUE24" s="661"/>
      <c r="IUF24" s="661"/>
      <c r="IUG24" s="661"/>
      <c r="IUH24" s="661"/>
      <c r="IUI24" s="661"/>
      <c r="IUJ24" s="661"/>
      <c r="IUK24" s="661"/>
      <c r="IUL24" s="661"/>
      <c r="IUM24" s="661"/>
      <c r="IUN24" s="661"/>
      <c r="IUO24" s="661"/>
      <c r="IUP24" s="661"/>
      <c r="IUQ24" s="661"/>
      <c r="IUR24" s="661"/>
      <c r="IUS24" s="661"/>
      <c r="IUT24" s="661"/>
      <c r="IUU24" s="661"/>
      <c r="IUV24" s="661"/>
      <c r="IUW24" s="661"/>
      <c r="IUX24" s="661"/>
      <c r="IUY24" s="661"/>
      <c r="IUZ24" s="661"/>
      <c r="IVA24" s="661"/>
      <c r="IVB24" s="661"/>
      <c r="IVC24" s="661"/>
      <c r="IVD24" s="661"/>
      <c r="IVE24" s="661"/>
      <c r="IVF24" s="661"/>
      <c r="IVG24" s="661"/>
      <c r="IVH24" s="661"/>
      <c r="IVI24" s="661"/>
      <c r="IVJ24" s="661"/>
      <c r="IVK24" s="661"/>
      <c r="IVL24" s="661"/>
      <c r="IVM24" s="661"/>
      <c r="IVN24" s="661"/>
      <c r="IVO24" s="661"/>
      <c r="IVP24" s="661"/>
      <c r="IVQ24" s="661"/>
      <c r="IVR24" s="661"/>
      <c r="IVS24" s="661"/>
      <c r="IVT24" s="661"/>
      <c r="IVU24" s="661"/>
      <c r="IVV24" s="661"/>
      <c r="IVW24" s="661"/>
      <c r="IVX24" s="661"/>
      <c r="IVY24" s="661"/>
      <c r="IVZ24" s="661"/>
      <c r="IWA24" s="661"/>
      <c r="IWB24" s="661"/>
      <c r="IWC24" s="661"/>
      <c r="IWD24" s="661"/>
      <c r="IWE24" s="661"/>
      <c r="IWF24" s="661"/>
      <c r="IWG24" s="661"/>
      <c r="IWH24" s="661"/>
      <c r="IWI24" s="661"/>
      <c r="IWJ24" s="661"/>
      <c r="IWK24" s="661"/>
      <c r="IWL24" s="661"/>
      <c r="IWM24" s="661"/>
      <c r="IWN24" s="661"/>
      <c r="IWO24" s="661"/>
      <c r="IWP24" s="661"/>
      <c r="IWQ24" s="661"/>
      <c r="IWR24" s="661"/>
      <c r="IWS24" s="661"/>
      <c r="IWT24" s="661"/>
      <c r="IWU24" s="661"/>
      <c r="IWV24" s="661"/>
      <c r="IWW24" s="661"/>
      <c r="IWX24" s="661"/>
      <c r="IWY24" s="661"/>
      <c r="IWZ24" s="661"/>
      <c r="IXA24" s="661"/>
      <c r="IXB24" s="661"/>
      <c r="IXC24" s="661"/>
      <c r="IXD24" s="661"/>
      <c r="IXE24" s="661"/>
      <c r="IXF24" s="661"/>
      <c r="IXG24" s="661"/>
      <c r="IXH24" s="661"/>
      <c r="IXI24" s="661"/>
      <c r="IXJ24" s="661"/>
      <c r="IXK24" s="661"/>
      <c r="IXL24" s="661"/>
      <c r="IXM24" s="661"/>
      <c r="IXN24" s="661"/>
      <c r="IXO24" s="661"/>
      <c r="IXP24" s="661"/>
      <c r="IXQ24" s="661"/>
      <c r="IXR24" s="661"/>
      <c r="IXS24" s="661"/>
      <c r="IXT24" s="661"/>
      <c r="IXU24" s="661"/>
      <c r="IXV24" s="661"/>
      <c r="IXW24" s="661"/>
      <c r="IXX24" s="661"/>
      <c r="IXY24" s="661"/>
      <c r="IXZ24" s="661"/>
      <c r="IYA24" s="661"/>
      <c r="IYB24" s="661"/>
      <c r="IYC24" s="661"/>
      <c r="IYD24" s="661"/>
      <c r="IYE24" s="661"/>
      <c r="IYF24" s="661"/>
      <c r="IYG24" s="661"/>
      <c r="IYH24" s="661"/>
      <c r="IYI24" s="661"/>
      <c r="IYJ24" s="661"/>
      <c r="IYK24" s="661"/>
      <c r="IYL24" s="661"/>
      <c r="IYM24" s="661"/>
      <c r="IYN24" s="661"/>
      <c r="IYO24" s="661"/>
      <c r="IYP24" s="661"/>
      <c r="IYQ24" s="661"/>
      <c r="IYR24" s="661"/>
      <c r="IYS24" s="661"/>
      <c r="IYT24" s="661"/>
      <c r="IYU24" s="661"/>
      <c r="IYV24" s="661"/>
      <c r="IYW24" s="661"/>
      <c r="IYX24" s="661"/>
      <c r="IYY24" s="661"/>
      <c r="IYZ24" s="661"/>
      <c r="IZA24" s="661"/>
      <c r="IZB24" s="661"/>
      <c r="IZC24" s="661"/>
      <c r="IZD24" s="661"/>
      <c r="IZE24" s="661"/>
      <c r="IZF24" s="661"/>
      <c r="IZG24" s="661"/>
      <c r="IZH24" s="661"/>
      <c r="IZI24" s="661"/>
      <c r="IZJ24" s="661"/>
      <c r="IZK24" s="661"/>
      <c r="IZL24" s="661"/>
      <c r="IZM24" s="661"/>
      <c r="IZN24" s="661"/>
      <c r="IZO24" s="661"/>
      <c r="IZP24" s="661"/>
      <c r="IZQ24" s="661"/>
      <c r="IZR24" s="661"/>
      <c r="IZS24" s="661"/>
      <c r="IZT24" s="661"/>
      <c r="IZU24" s="661"/>
      <c r="IZV24" s="661"/>
      <c r="IZW24" s="661"/>
      <c r="IZX24" s="661"/>
      <c r="IZY24" s="661"/>
      <c r="IZZ24" s="661"/>
      <c r="JAA24" s="661"/>
      <c r="JAB24" s="661"/>
      <c r="JAC24" s="661"/>
      <c r="JAD24" s="661"/>
      <c r="JAE24" s="661"/>
      <c r="JAF24" s="661"/>
      <c r="JAG24" s="661"/>
      <c r="JAH24" s="661"/>
      <c r="JAI24" s="661"/>
      <c r="JAJ24" s="661"/>
      <c r="JAK24" s="661"/>
      <c r="JAL24" s="661"/>
      <c r="JAM24" s="661"/>
      <c r="JAN24" s="661"/>
      <c r="JAO24" s="661"/>
      <c r="JAP24" s="661"/>
      <c r="JAQ24" s="661"/>
      <c r="JAR24" s="661"/>
      <c r="JAS24" s="661"/>
      <c r="JAT24" s="661"/>
      <c r="JAU24" s="661"/>
      <c r="JAV24" s="661"/>
      <c r="JAW24" s="661"/>
      <c r="JAX24" s="661"/>
      <c r="JAY24" s="661"/>
      <c r="JAZ24" s="661"/>
      <c r="JBA24" s="661"/>
      <c r="JBB24" s="661"/>
      <c r="JBC24" s="661"/>
      <c r="JBD24" s="661"/>
      <c r="JBE24" s="661"/>
      <c r="JBF24" s="661"/>
      <c r="JBG24" s="661"/>
      <c r="JBH24" s="661"/>
      <c r="JBI24" s="661"/>
      <c r="JBJ24" s="661"/>
      <c r="JBK24" s="661"/>
      <c r="JBL24" s="661"/>
      <c r="JBM24" s="661"/>
      <c r="JBN24" s="661"/>
      <c r="JBO24" s="661"/>
      <c r="JBP24" s="661"/>
      <c r="JBQ24" s="661"/>
      <c r="JBR24" s="661"/>
      <c r="JBS24" s="661"/>
      <c r="JBT24" s="661"/>
      <c r="JBU24" s="661"/>
      <c r="JBV24" s="661"/>
      <c r="JBW24" s="661"/>
      <c r="JBX24" s="661"/>
      <c r="JBY24" s="661"/>
      <c r="JBZ24" s="661"/>
      <c r="JCA24" s="661"/>
      <c r="JCB24" s="661"/>
      <c r="JCC24" s="661"/>
      <c r="JCD24" s="661"/>
      <c r="JCE24" s="661"/>
      <c r="JCF24" s="661"/>
      <c r="JCG24" s="661"/>
      <c r="JCH24" s="661"/>
      <c r="JCI24" s="661"/>
      <c r="JCJ24" s="661"/>
      <c r="JCK24" s="661"/>
      <c r="JCL24" s="661"/>
      <c r="JCM24" s="661"/>
      <c r="JCN24" s="661"/>
      <c r="JCO24" s="661"/>
      <c r="JCP24" s="661"/>
      <c r="JCQ24" s="661"/>
      <c r="JCR24" s="661"/>
      <c r="JCS24" s="661"/>
      <c r="JCT24" s="661"/>
      <c r="JCU24" s="661"/>
      <c r="JCV24" s="661"/>
      <c r="JCW24" s="661"/>
      <c r="JCX24" s="661"/>
      <c r="JCY24" s="661"/>
      <c r="JCZ24" s="661"/>
      <c r="JDA24" s="661"/>
      <c r="JDB24" s="661"/>
      <c r="JDC24" s="661"/>
      <c r="JDD24" s="661"/>
      <c r="JDE24" s="661"/>
      <c r="JDF24" s="661"/>
      <c r="JDG24" s="661"/>
      <c r="JDH24" s="661"/>
      <c r="JDI24" s="661"/>
      <c r="JDJ24" s="661"/>
      <c r="JDK24" s="661"/>
      <c r="JDL24" s="661"/>
      <c r="JDM24" s="661"/>
      <c r="JDN24" s="661"/>
      <c r="JDO24" s="661"/>
      <c r="JDP24" s="661"/>
      <c r="JDQ24" s="661"/>
      <c r="JDR24" s="661"/>
      <c r="JDS24" s="661"/>
      <c r="JDT24" s="661"/>
      <c r="JDU24" s="661"/>
      <c r="JDV24" s="661"/>
      <c r="JDW24" s="661"/>
      <c r="JDX24" s="661"/>
      <c r="JDY24" s="661"/>
      <c r="JDZ24" s="661"/>
      <c r="JEA24" s="661"/>
      <c r="JEB24" s="661"/>
      <c r="JEC24" s="661"/>
      <c r="JED24" s="661"/>
      <c r="JEE24" s="661"/>
      <c r="JEF24" s="661"/>
      <c r="JEG24" s="661"/>
      <c r="JEH24" s="661"/>
      <c r="JEI24" s="661"/>
      <c r="JEJ24" s="661"/>
      <c r="JEK24" s="661"/>
      <c r="JEL24" s="661"/>
      <c r="JEM24" s="661"/>
      <c r="JEN24" s="661"/>
      <c r="JEO24" s="661"/>
      <c r="JEP24" s="661"/>
      <c r="JEQ24" s="661"/>
      <c r="JER24" s="661"/>
      <c r="JES24" s="661"/>
      <c r="JET24" s="661"/>
      <c r="JEU24" s="661"/>
      <c r="JEV24" s="661"/>
      <c r="JEW24" s="661"/>
      <c r="JEX24" s="661"/>
      <c r="JEY24" s="661"/>
      <c r="JEZ24" s="661"/>
      <c r="JFA24" s="661"/>
      <c r="JFB24" s="661"/>
      <c r="JFC24" s="661"/>
      <c r="JFD24" s="661"/>
      <c r="JFE24" s="661"/>
      <c r="JFF24" s="661"/>
      <c r="JFG24" s="661"/>
      <c r="JFH24" s="661"/>
      <c r="JFI24" s="661"/>
      <c r="JFJ24" s="661"/>
      <c r="JFK24" s="661"/>
      <c r="JFL24" s="661"/>
      <c r="JFM24" s="661"/>
      <c r="JFN24" s="661"/>
      <c r="JFO24" s="661"/>
      <c r="JFP24" s="661"/>
      <c r="JFQ24" s="661"/>
      <c r="JFR24" s="661"/>
      <c r="JFS24" s="661"/>
      <c r="JFT24" s="661"/>
      <c r="JFU24" s="661"/>
      <c r="JFV24" s="661"/>
      <c r="JFW24" s="661"/>
      <c r="JFX24" s="661"/>
      <c r="JFY24" s="661"/>
      <c r="JFZ24" s="661"/>
      <c r="JGA24" s="661"/>
      <c r="JGB24" s="661"/>
      <c r="JGC24" s="661"/>
      <c r="JGD24" s="661"/>
      <c r="JGE24" s="661"/>
      <c r="JGF24" s="661"/>
      <c r="JGG24" s="661"/>
      <c r="JGH24" s="661"/>
      <c r="JGI24" s="661"/>
      <c r="JGJ24" s="661"/>
      <c r="JGK24" s="661"/>
      <c r="JGL24" s="661"/>
      <c r="JGM24" s="661"/>
      <c r="JGN24" s="661"/>
      <c r="JGO24" s="661"/>
      <c r="JGP24" s="661"/>
      <c r="JGQ24" s="661"/>
      <c r="JGR24" s="661"/>
      <c r="JGS24" s="661"/>
      <c r="JGT24" s="661"/>
      <c r="JGU24" s="661"/>
      <c r="JGV24" s="661"/>
      <c r="JGW24" s="661"/>
      <c r="JGX24" s="661"/>
      <c r="JGY24" s="661"/>
      <c r="JGZ24" s="661"/>
      <c r="JHA24" s="661"/>
      <c r="JHB24" s="661"/>
      <c r="JHC24" s="661"/>
      <c r="JHD24" s="661"/>
      <c r="JHE24" s="661"/>
      <c r="JHF24" s="661"/>
      <c r="JHG24" s="661"/>
      <c r="JHH24" s="661"/>
      <c r="JHI24" s="661"/>
      <c r="JHJ24" s="661"/>
      <c r="JHK24" s="661"/>
      <c r="JHL24" s="661"/>
      <c r="JHM24" s="661"/>
      <c r="JHN24" s="661"/>
      <c r="JHO24" s="661"/>
      <c r="JHP24" s="661"/>
      <c r="JHQ24" s="661"/>
      <c r="JHR24" s="661"/>
      <c r="JHS24" s="661"/>
      <c r="JHT24" s="661"/>
      <c r="JHU24" s="661"/>
      <c r="JHV24" s="661"/>
      <c r="JHW24" s="661"/>
      <c r="JHX24" s="661"/>
      <c r="JHY24" s="661"/>
      <c r="JHZ24" s="661"/>
      <c r="JIA24" s="661"/>
      <c r="JIB24" s="661"/>
      <c r="JIC24" s="661"/>
      <c r="JID24" s="661"/>
      <c r="JIE24" s="661"/>
      <c r="JIF24" s="661"/>
      <c r="JIG24" s="661"/>
      <c r="JIH24" s="661"/>
      <c r="JII24" s="661"/>
      <c r="JIJ24" s="661"/>
      <c r="JIK24" s="661"/>
      <c r="JIL24" s="661"/>
      <c r="JIM24" s="661"/>
      <c r="JIN24" s="661"/>
      <c r="JIO24" s="661"/>
      <c r="JIP24" s="661"/>
      <c r="JIQ24" s="661"/>
      <c r="JIR24" s="661"/>
      <c r="JIS24" s="661"/>
      <c r="JIT24" s="661"/>
      <c r="JIU24" s="661"/>
      <c r="JIV24" s="661"/>
      <c r="JIW24" s="661"/>
      <c r="JIX24" s="661"/>
      <c r="JIY24" s="661"/>
      <c r="JIZ24" s="661"/>
      <c r="JJA24" s="661"/>
      <c r="JJB24" s="661"/>
      <c r="JJC24" s="661"/>
      <c r="JJD24" s="661"/>
      <c r="JJE24" s="661"/>
      <c r="JJF24" s="661"/>
      <c r="JJG24" s="661"/>
      <c r="JJH24" s="661"/>
      <c r="JJI24" s="661"/>
      <c r="JJJ24" s="661"/>
      <c r="JJK24" s="661"/>
      <c r="JJL24" s="661"/>
      <c r="JJM24" s="661"/>
      <c r="JJN24" s="661"/>
      <c r="JJO24" s="661"/>
      <c r="JJP24" s="661"/>
      <c r="JJQ24" s="661"/>
      <c r="JJR24" s="661"/>
      <c r="JJS24" s="661"/>
      <c r="JJT24" s="661"/>
      <c r="JJU24" s="661"/>
      <c r="JJV24" s="661"/>
      <c r="JJW24" s="661"/>
      <c r="JJX24" s="661"/>
      <c r="JJY24" s="661"/>
      <c r="JJZ24" s="661"/>
      <c r="JKA24" s="661"/>
      <c r="JKB24" s="661"/>
      <c r="JKC24" s="661"/>
      <c r="JKD24" s="661"/>
      <c r="JKE24" s="661"/>
      <c r="JKF24" s="661"/>
      <c r="JKG24" s="661"/>
      <c r="JKH24" s="661"/>
      <c r="JKI24" s="661"/>
      <c r="JKJ24" s="661"/>
      <c r="JKK24" s="661"/>
      <c r="JKL24" s="661"/>
      <c r="JKM24" s="661"/>
      <c r="JKN24" s="661"/>
      <c r="JKO24" s="661"/>
      <c r="JKP24" s="661"/>
      <c r="JKQ24" s="661"/>
      <c r="JKR24" s="661"/>
      <c r="JKS24" s="661"/>
      <c r="JKT24" s="661"/>
      <c r="JKU24" s="661"/>
      <c r="JKV24" s="661"/>
      <c r="JKW24" s="661"/>
      <c r="JKX24" s="661"/>
      <c r="JKY24" s="661"/>
      <c r="JKZ24" s="661"/>
      <c r="JLA24" s="661"/>
      <c r="JLB24" s="661"/>
      <c r="JLC24" s="661"/>
      <c r="JLD24" s="661"/>
      <c r="JLE24" s="661"/>
      <c r="JLF24" s="661"/>
      <c r="JLG24" s="661"/>
      <c r="JLH24" s="661"/>
      <c r="JLI24" s="661"/>
      <c r="JLJ24" s="661"/>
      <c r="JLK24" s="661"/>
      <c r="JLL24" s="661"/>
      <c r="JLM24" s="661"/>
      <c r="JLN24" s="661"/>
      <c r="JLO24" s="661"/>
      <c r="JLP24" s="661"/>
      <c r="JLQ24" s="661"/>
      <c r="JLR24" s="661"/>
      <c r="JLS24" s="661"/>
      <c r="JLT24" s="661"/>
      <c r="JLU24" s="661"/>
      <c r="JLV24" s="661"/>
      <c r="JLW24" s="661"/>
      <c r="JLX24" s="661"/>
      <c r="JLY24" s="661"/>
      <c r="JLZ24" s="661"/>
      <c r="JMA24" s="661"/>
      <c r="JMB24" s="661"/>
      <c r="JMC24" s="661"/>
      <c r="JMD24" s="661"/>
      <c r="JME24" s="661"/>
      <c r="JMF24" s="661"/>
      <c r="JMG24" s="661"/>
      <c r="JMH24" s="661"/>
      <c r="JMI24" s="661"/>
      <c r="JMJ24" s="661"/>
      <c r="JMK24" s="661"/>
      <c r="JML24" s="661"/>
      <c r="JMM24" s="661"/>
      <c r="JMN24" s="661"/>
      <c r="JMO24" s="661"/>
      <c r="JMP24" s="661"/>
      <c r="JMQ24" s="661"/>
      <c r="JMR24" s="661"/>
      <c r="JMS24" s="661"/>
      <c r="JMT24" s="661"/>
      <c r="JMU24" s="661"/>
      <c r="JMV24" s="661"/>
      <c r="JMW24" s="661"/>
      <c r="JMX24" s="661"/>
      <c r="JMY24" s="661"/>
      <c r="JMZ24" s="661"/>
      <c r="JNA24" s="661"/>
      <c r="JNB24" s="661"/>
      <c r="JNC24" s="661"/>
      <c r="JND24" s="661"/>
      <c r="JNE24" s="661"/>
      <c r="JNF24" s="661"/>
      <c r="JNG24" s="661"/>
      <c r="JNH24" s="661"/>
      <c r="JNI24" s="661"/>
      <c r="JNJ24" s="661"/>
      <c r="JNK24" s="661"/>
      <c r="JNL24" s="661"/>
      <c r="JNM24" s="661"/>
      <c r="JNN24" s="661"/>
      <c r="JNO24" s="661"/>
      <c r="JNP24" s="661"/>
      <c r="JNQ24" s="661"/>
      <c r="JNR24" s="661"/>
      <c r="JNS24" s="661"/>
      <c r="JNT24" s="661"/>
      <c r="JNU24" s="661"/>
      <c r="JNV24" s="661"/>
      <c r="JNW24" s="661"/>
      <c r="JNX24" s="661"/>
      <c r="JNY24" s="661"/>
      <c r="JNZ24" s="661"/>
      <c r="JOA24" s="661"/>
      <c r="JOB24" s="661"/>
      <c r="JOC24" s="661"/>
      <c r="JOD24" s="661"/>
      <c r="JOE24" s="661"/>
      <c r="JOF24" s="661"/>
      <c r="JOG24" s="661"/>
      <c r="JOH24" s="661"/>
      <c r="JOI24" s="661"/>
      <c r="JOJ24" s="661"/>
      <c r="JOK24" s="661"/>
      <c r="JOL24" s="661"/>
      <c r="JOM24" s="661"/>
      <c r="JON24" s="661"/>
      <c r="JOO24" s="661"/>
      <c r="JOP24" s="661"/>
      <c r="JOQ24" s="661"/>
      <c r="JOR24" s="661"/>
      <c r="JOS24" s="661"/>
      <c r="JOT24" s="661"/>
      <c r="JOU24" s="661"/>
      <c r="JOV24" s="661"/>
      <c r="JOW24" s="661"/>
      <c r="JOX24" s="661"/>
      <c r="JOY24" s="661"/>
      <c r="JOZ24" s="661"/>
      <c r="JPA24" s="661"/>
      <c r="JPB24" s="661"/>
      <c r="JPC24" s="661"/>
      <c r="JPD24" s="661"/>
      <c r="JPE24" s="661"/>
      <c r="JPF24" s="661"/>
      <c r="JPG24" s="661"/>
      <c r="JPH24" s="661"/>
      <c r="JPI24" s="661"/>
      <c r="JPJ24" s="661"/>
      <c r="JPK24" s="661"/>
      <c r="JPL24" s="661"/>
      <c r="JPM24" s="661"/>
      <c r="JPN24" s="661"/>
      <c r="JPO24" s="661"/>
      <c r="JPP24" s="661"/>
      <c r="JPQ24" s="661"/>
      <c r="JPR24" s="661"/>
      <c r="JPS24" s="661"/>
      <c r="JPT24" s="661"/>
      <c r="JPU24" s="661"/>
      <c r="JPV24" s="661"/>
      <c r="JPW24" s="661"/>
      <c r="JPX24" s="661"/>
      <c r="JPY24" s="661"/>
      <c r="JPZ24" s="661"/>
      <c r="JQA24" s="661"/>
      <c r="JQB24" s="661"/>
      <c r="JQC24" s="661"/>
      <c r="JQD24" s="661"/>
      <c r="JQE24" s="661"/>
      <c r="JQF24" s="661"/>
      <c r="JQG24" s="661"/>
      <c r="JQH24" s="661"/>
      <c r="JQI24" s="661"/>
      <c r="JQJ24" s="661"/>
      <c r="JQK24" s="661"/>
      <c r="JQL24" s="661"/>
      <c r="JQM24" s="661"/>
      <c r="JQN24" s="661"/>
      <c r="JQO24" s="661"/>
      <c r="JQP24" s="661"/>
      <c r="JQQ24" s="661"/>
      <c r="JQR24" s="661"/>
      <c r="JQS24" s="661"/>
      <c r="JQT24" s="661"/>
      <c r="JQU24" s="661"/>
      <c r="JQV24" s="661"/>
      <c r="JQW24" s="661"/>
      <c r="JQX24" s="661"/>
      <c r="JQY24" s="661"/>
      <c r="JQZ24" s="661"/>
      <c r="JRA24" s="661"/>
      <c r="JRB24" s="661"/>
      <c r="JRC24" s="661"/>
      <c r="JRD24" s="661"/>
      <c r="JRE24" s="661"/>
      <c r="JRF24" s="661"/>
      <c r="JRG24" s="661"/>
      <c r="JRH24" s="661"/>
      <c r="JRI24" s="661"/>
      <c r="JRJ24" s="661"/>
      <c r="JRK24" s="661"/>
      <c r="JRL24" s="661"/>
      <c r="JRM24" s="661"/>
      <c r="JRN24" s="661"/>
      <c r="JRO24" s="661"/>
      <c r="JRP24" s="661"/>
      <c r="JRQ24" s="661"/>
      <c r="JRR24" s="661"/>
      <c r="JRS24" s="661"/>
      <c r="JRT24" s="661"/>
      <c r="JRU24" s="661"/>
      <c r="JRV24" s="661"/>
      <c r="JRW24" s="661"/>
      <c r="JRX24" s="661"/>
      <c r="JRY24" s="661"/>
      <c r="JRZ24" s="661"/>
      <c r="JSA24" s="661"/>
      <c r="JSB24" s="661"/>
      <c r="JSC24" s="661"/>
      <c r="JSD24" s="661"/>
      <c r="JSE24" s="661"/>
      <c r="JSF24" s="661"/>
      <c r="JSG24" s="661"/>
      <c r="JSH24" s="661"/>
      <c r="JSI24" s="661"/>
      <c r="JSJ24" s="661"/>
      <c r="JSK24" s="661"/>
      <c r="JSL24" s="661"/>
      <c r="JSM24" s="661"/>
      <c r="JSN24" s="661"/>
      <c r="JSO24" s="661"/>
      <c r="JSP24" s="661"/>
      <c r="JSQ24" s="661"/>
      <c r="JSR24" s="661"/>
      <c r="JSS24" s="661"/>
      <c r="JST24" s="661"/>
      <c r="JSU24" s="661"/>
      <c r="JSV24" s="661"/>
      <c r="JSW24" s="661"/>
      <c r="JSX24" s="661"/>
      <c r="JSY24" s="661"/>
      <c r="JSZ24" s="661"/>
      <c r="JTA24" s="661"/>
      <c r="JTB24" s="661"/>
      <c r="JTC24" s="661"/>
      <c r="JTD24" s="661"/>
      <c r="JTE24" s="661"/>
      <c r="JTF24" s="661"/>
      <c r="JTG24" s="661"/>
      <c r="JTH24" s="661"/>
      <c r="JTI24" s="661"/>
      <c r="JTJ24" s="661"/>
      <c r="JTK24" s="661"/>
      <c r="JTL24" s="661"/>
      <c r="JTM24" s="661"/>
      <c r="JTN24" s="661"/>
      <c r="JTO24" s="661"/>
      <c r="JTP24" s="661"/>
      <c r="JTQ24" s="661"/>
      <c r="JTR24" s="661"/>
      <c r="JTS24" s="661"/>
      <c r="JTT24" s="661"/>
      <c r="JTU24" s="661"/>
      <c r="JTV24" s="661"/>
      <c r="JTW24" s="661"/>
      <c r="JTX24" s="661"/>
      <c r="JTY24" s="661"/>
      <c r="JTZ24" s="661"/>
      <c r="JUA24" s="661"/>
      <c r="JUB24" s="661"/>
      <c r="JUC24" s="661"/>
      <c r="JUD24" s="661"/>
      <c r="JUE24" s="661"/>
      <c r="JUF24" s="661"/>
      <c r="JUG24" s="661"/>
      <c r="JUH24" s="661"/>
      <c r="JUI24" s="661"/>
      <c r="JUJ24" s="661"/>
      <c r="JUK24" s="661"/>
      <c r="JUL24" s="661"/>
      <c r="JUM24" s="661"/>
      <c r="JUN24" s="661"/>
      <c r="JUO24" s="661"/>
      <c r="JUP24" s="661"/>
      <c r="JUQ24" s="661"/>
      <c r="JUR24" s="661"/>
      <c r="JUS24" s="661"/>
      <c r="JUT24" s="661"/>
      <c r="JUU24" s="661"/>
      <c r="JUV24" s="661"/>
      <c r="JUW24" s="661"/>
      <c r="JUX24" s="661"/>
      <c r="JUY24" s="661"/>
      <c r="JUZ24" s="661"/>
      <c r="JVA24" s="661"/>
      <c r="JVB24" s="661"/>
      <c r="JVC24" s="661"/>
      <c r="JVD24" s="661"/>
      <c r="JVE24" s="661"/>
      <c r="JVF24" s="661"/>
      <c r="JVG24" s="661"/>
      <c r="JVH24" s="661"/>
      <c r="JVI24" s="661"/>
      <c r="JVJ24" s="661"/>
      <c r="JVK24" s="661"/>
      <c r="JVL24" s="661"/>
      <c r="JVM24" s="661"/>
      <c r="JVN24" s="661"/>
      <c r="JVO24" s="661"/>
      <c r="JVP24" s="661"/>
      <c r="JVQ24" s="661"/>
      <c r="JVR24" s="661"/>
      <c r="JVS24" s="661"/>
      <c r="JVT24" s="661"/>
      <c r="JVU24" s="661"/>
      <c r="JVV24" s="661"/>
      <c r="JVW24" s="661"/>
      <c r="JVX24" s="661"/>
      <c r="JVY24" s="661"/>
      <c r="JVZ24" s="661"/>
      <c r="JWA24" s="661"/>
      <c r="JWB24" s="661"/>
      <c r="JWC24" s="661"/>
      <c r="JWD24" s="661"/>
      <c r="JWE24" s="661"/>
      <c r="JWF24" s="661"/>
      <c r="JWG24" s="661"/>
      <c r="JWH24" s="661"/>
      <c r="JWI24" s="661"/>
      <c r="JWJ24" s="661"/>
      <c r="JWK24" s="661"/>
      <c r="JWL24" s="661"/>
      <c r="JWM24" s="661"/>
      <c r="JWN24" s="661"/>
      <c r="JWO24" s="661"/>
      <c r="JWP24" s="661"/>
      <c r="JWQ24" s="661"/>
      <c r="JWR24" s="661"/>
      <c r="JWS24" s="661"/>
      <c r="JWT24" s="661"/>
      <c r="JWU24" s="661"/>
      <c r="JWV24" s="661"/>
      <c r="JWW24" s="661"/>
      <c r="JWX24" s="661"/>
      <c r="JWY24" s="661"/>
      <c r="JWZ24" s="661"/>
      <c r="JXA24" s="661"/>
      <c r="JXB24" s="661"/>
      <c r="JXC24" s="661"/>
      <c r="JXD24" s="661"/>
      <c r="JXE24" s="661"/>
      <c r="JXF24" s="661"/>
      <c r="JXG24" s="661"/>
      <c r="JXH24" s="661"/>
      <c r="JXI24" s="661"/>
      <c r="JXJ24" s="661"/>
      <c r="JXK24" s="661"/>
      <c r="JXL24" s="661"/>
      <c r="JXM24" s="661"/>
      <c r="JXN24" s="661"/>
      <c r="JXO24" s="661"/>
      <c r="JXP24" s="661"/>
      <c r="JXQ24" s="661"/>
      <c r="JXR24" s="661"/>
      <c r="JXS24" s="661"/>
      <c r="JXT24" s="661"/>
      <c r="JXU24" s="661"/>
      <c r="JXV24" s="661"/>
      <c r="JXW24" s="661"/>
      <c r="JXX24" s="661"/>
      <c r="JXY24" s="661"/>
      <c r="JXZ24" s="661"/>
      <c r="JYA24" s="661"/>
      <c r="JYB24" s="661"/>
      <c r="JYC24" s="661"/>
      <c r="JYD24" s="661"/>
      <c r="JYE24" s="661"/>
      <c r="JYF24" s="661"/>
      <c r="JYG24" s="661"/>
      <c r="JYH24" s="661"/>
      <c r="JYI24" s="661"/>
      <c r="JYJ24" s="661"/>
      <c r="JYK24" s="661"/>
      <c r="JYL24" s="661"/>
      <c r="JYM24" s="661"/>
      <c r="JYN24" s="661"/>
      <c r="JYO24" s="661"/>
      <c r="JYP24" s="661"/>
      <c r="JYQ24" s="661"/>
      <c r="JYR24" s="661"/>
      <c r="JYS24" s="661"/>
      <c r="JYT24" s="661"/>
      <c r="JYU24" s="661"/>
      <c r="JYV24" s="661"/>
      <c r="JYW24" s="661"/>
      <c r="JYX24" s="661"/>
      <c r="JYY24" s="661"/>
      <c r="JYZ24" s="661"/>
      <c r="JZA24" s="661"/>
      <c r="JZB24" s="661"/>
      <c r="JZC24" s="661"/>
      <c r="JZD24" s="661"/>
      <c r="JZE24" s="661"/>
      <c r="JZF24" s="661"/>
      <c r="JZG24" s="661"/>
      <c r="JZH24" s="661"/>
      <c r="JZI24" s="661"/>
      <c r="JZJ24" s="661"/>
      <c r="JZK24" s="661"/>
      <c r="JZL24" s="661"/>
      <c r="JZM24" s="661"/>
      <c r="JZN24" s="661"/>
      <c r="JZO24" s="661"/>
      <c r="JZP24" s="661"/>
      <c r="JZQ24" s="661"/>
      <c r="JZR24" s="661"/>
      <c r="JZS24" s="661"/>
      <c r="JZT24" s="661"/>
      <c r="JZU24" s="661"/>
      <c r="JZV24" s="661"/>
      <c r="JZW24" s="661"/>
      <c r="JZX24" s="661"/>
      <c r="JZY24" s="661"/>
      <c r="JZZ24" s="661"/>
      <c r="KAA24" s="661"/>
      <c r="KAB24" s="661"/>
      <c r="KAC24" s="661"/>
      <c r="KAD24" s="661"/>
      <c r="KAE24" s="661"/>
      <c r="KAF24" s="661"/>
      <c r="KAG24" s="661"/>
      <c r="KAH24" s="661"/>
      <c r="KAI24" s="661"/>
      <c r="KAJ24" s="661"/>
      <c r="KAK24" s="661"/>
      <c r="KAL24" s="661"/>
      <c r="KAM24" s="661"/>
      <c r="KAN24" s="661"/>
      <c r="KAO24" s="661"/>
      <c r="KAP24" s="661"/>
      <c r="KAQ24" s="661"/>
      <c r="KAR24" s="661"/>
      <c r="KAS24" s="661"/>
      <c r="KAT24" s="661"/>
      <c r="KAU24" s="661"/>
      <c r="KAV24" s="661"/>
      <c r="KAW24" s="661"/>
      <c r="KAX24" s="661"/>
      <c r="KAY24" s="661"/>
      <c r="KAZ24" s="661"/>
      <c r="KBA24" s="661"/>
      <c r="KBB24" s="661"/>
      <c r="KBC24" s="661"/>
      <c r="KBD24" s="661"/>
      <c r="KBE24" s="661"/>
      <c r="KBF24" s="661"/>
      <c r="KBG24" s="661"/>
      <c r="KBH24" s="661"/>
      <c r="KBI24" s="661"/>
      <c r="KBJ24" s="661"/>
      <c r="KBK24" s="661"/>
      <c r="KBL24" s="661"/>
      <c r="KBM24" s="661"/>
      <c r="KBN24" s="661"/>
      <c r="KBO24" s="661"/>
      <c r="KBP24" s="661"/>
      <c r="KBQ24" s="661"/>
      <c r="KBR24" s="661"/>
      <c r="KBS24" s="661"/>
      <c r="KBT24" s="661"/>
      <c r="KBU24" s="661"/>
      <c r="KBV24" s="661"/>
      <c r="KBW24" s="661"/>
      <c r="KBX24" s="661"/>
      <c r="KBY24" s="661"/>
      <c r="KBZ24" s="661"/>
      <c r="KCA24" s="661"/>
      <c r="KCB24" s="661"/>
      <c r="KCC24" s="661"/>
      <c r="KCD24" s="661"/>
      <c r="KCE24" s="661"/>
      <c r="KCF24" s="661"/>
      <c r="KCG24" s="661"/>
      <c r="KCH24" s="661"/>
      <c r="KCI24" s="661"/>
      <c r="KCJ24" s="661"/>
      <c r="KCK24" s="661"/>
      <c r="KCL24" s="661"/>
      <c r="KCM24" s="661"/>
      <c r="KCN24" s="661"/>
      <c r="KCO24" s="661"/>
      <c r="KCP24" s="661"/>
      <c r="KCQ24" s="661"/>
      <c r="KCR24" s="661"/>
      <c r="KCS24" s="661"/>
      <c r="KCT24" s="661"/>
      <c r="KCU24" s="661"/>
      <c r="KCV24" s="661"/>
      <c r="KCW24" s="661"/>
      <c r="KCX24" s="661"/>
      <c r="KCY24" s="661"/>
      <c r="KCZ24" s="661"/>
      <c r="KDA24" s="661"/>
      <c r="KDB24" s="661"/>
      <c r="KDC24" s="661"/>
      <c r="KDD24" s="661"/>
      <c r="KDE24" s="661"/>
      <c r="KDF24" s="661"/>
      <c r="KDG24" s="661"/>
      <c r="KDH24" s="661"/>
      <c r="KDI24" s="661"/>
      <c r="KDJ24" s="661"/>
      <c r="KDK24" s="661"/>
      <c r="KDL24" s="661"/>
      <c r="KDM24" s="661"/>
      <c r="KDN24" s="661"/>
      <c r="KDO24" s="661"/>
      <c r="KDP24" s="661"/>
      <c r="KDQ24" s="661"/>
      <c r="KDR24" s="661"/>
      <c r="KDS24" s="661"/>
      <c r="KDT24" s="661"/>
      <c r="KDU24" s="661"/>
      <c r="KDV24" s="661"/>
      <c r="KDW24" s="661"/>
      <c r="KDX24" s="661"/>
      <c r="KDY24" s="661"/>
      <c r="KDZ24" s="661"/>
      <c r="KEA24" s="661"/>
      <c r="KEB24" s="661"/>
      <c r="KEC24" s="661"/>
      <c r="KED24" s="661"/>
      <c r="KEE24" s="661"/>
      <c r="KEF24" s="661"/>
      <c r="KEG24" s="661"/>
      <c r="KEH24" s="661"/>
      <c r="KEI24" s="661"/>
      <c r="KEJ24" s="661"/>
      <c r="KEK24" s="661"/>
      <c r="KEL24" s="661"/>
      <c r="KEM24" s="661"/>
      <c r="KEN24" s="661"/>
      <c r="KEO24" s="661"/>
      <c r="KEP24" s="661"/>
      <c r="KEQ24" s="661"/>
      <c r="KER24" s="661"/>
      <c r="KES24" s="661"/>
      <c r="KET24" s="661"/>
      <c r="KEU24" s="661"/>
      <c r="KEV24" s="661"/>
      <c r="KEW24" s="661"/>
      <c r="KEX24" s="661"/>
      <c r="KEY24" s="661"/>
      <c r="KEZ24" s="661"/>
      <c r="KFA24" s="661"/>
      <c r="KFB24" s="661"/>
      <c r="KFC24" s="661"/>
      <c r="KFD24" s="661"/>
      <c r="KFE24" s="661"/>
      <c r="KFF24" s="661"/>
      <c r="KFG24" s="661"/>
      <c r="KFH24" s="661"/>
      <c r="KFI24" s="661"/>
      <c r="KFJ24" s="661"/>
      <c r="KFK24" s="661"/>
      <c r="KFL24" s="661"/>
      <c r="KFM24" s="661"/>
      <c r="KFN24" s="661"/>
      <c r="KFO24" s="661"/>
      <c r="KFP24" s="661"/>
      <c r="KFQ24" s="661"/>
      <c r="KFR24" s="661"/>
      <c r="KFS24" s="661"/>
      <c r="KFT24" s="661"/>
      <c r="KFU24" s="661"/>
      <c r="KFV24" s="661"/>
      <c r="KFW24" s="661"/>
      <c r="KFX24" s="661"/>
      <c r="KFY24" s="661"/>
      <c r="KFZ24" s="661"/>
      <c r="KGA24" s="661"/>
      <c r="KGB24" s="661"/>
      <c r="KGC24" s="661"/>
      <c r="KGD24" s="661"/>
      <c r="KGE24" s="661"/>
      <c r="KGF24" s="661"/>
      <c r="KGG24" s="661"/>
      <c r="KGH24" s="661"/>
      <c r="KGI24" s="661"/>
      <c r="KGJ24" s="661"/>
      <c r="KGK24" s="661"/>
      <c r="KGL24" s="661"/>
      <c r="KGM24" s="661"/>
      <c r="KGN24" s="661"/>
      <c r="KGO24" s="661"/>
      <c r="KGP24" s="661"/>
      <c r="KGQ24" s="661"/>
      <c r="KGR24" s="661"/>
      <c r="KGS24" s="661"/>
      <c r="KGT24" s="661"/>
      <c r="KGU24" s="661"/>
      <c r="KGV24" s="661"/>
      <c r="KGW24" s="661"/>
      <c r="KGX24" s="661"/>
      <c r="KGY24" s="661"/>
      <c r="KGZ24" s="661"/>
      <c r="KHA24" s="661"/>
      <c r="KHB24" s="661"/>
      <c r="KHC24" s="661"/>
      <c r="KHD24" s="661"/>
      <c r="KHE24" s="661"/>
      <c r="KHF24" s="661"/>
      <c r="KHG24" s="661"/>
      <c r="KHH24" s="661"/>
      <c r="KHI24" s="661"/>
      <c r="KHJ24" s="661"/>
      <c r="KHK24" s="661"/>
      <c r="KHL24" s="661"/>
      <c r="KHM24" s="661"/>
      <c r="KHN24" s="661"/>
      <c r="KHO24" s="661"/>
      <c r="KHP24" s="661"/>
      <c r="KHQ24" s="661"/>
      <c r="KHR24" s="661"/>
      <c r="KHS24" s="661"/>
      <c r="KHT24" s="661"/>
      <c r="KHU24" s="661"/>
      <c r="KHV24" s="661"/>
      <c r="KHW24" s="661"/>
      <c r="KHX24" s="661"/>
      <c r="KHY24" s="661"/>
      <c r="KHZ24" s="661"/>
      <c r="KIA24" s="661"/>
      <c r="KIB24" s="661"/>
      <c r="KIC24" s="661"/>
      <c r="KID24" s="661"/>
      <c r="KIE24" s="661"/>
      <c r="KIF24" s="661"/>
      <c r="KIG24" s="661"/>
      <c r="KIH24" s="661"/>
      <c r="KII24" s="661"/>
      <c r="KIJ24" s="661"/>
      <c r="KIK24" s="661"/>
      <c r="KIL24" s="661"/>
      <c r="KIM24" s="661"/>
      <c r="KIN24" s="661"/>
      <c r="KIO24" s="661"/>
      <c r="KIP24" s="661"/>
      <c r="KIQ24" s="661"/>
      <c r="KIR24" s="661"/>
      <c r="KIS24" s="661"/>
      <c r="KIT24" s="661"/>
      <c r="KIU24" s="661"/>
      <c r="KIV24" s="661"/>
      <c r="KIW24" s="661"/>
      <c r="KIX24" s="661"/>
      <c r="KIY24" s="661"/>
      <c r="KIZ24" s="661"/>
      <c r="KJA24" s="661"/>
      <c r="KJB24" s="661"/>
      <c r="KJC24" s="661"/>
      <c r="KJD24" s="661"/>
      <c r="KJE24" s="661"/>
      <c r="KJF24" s="661"/>
      <c r="KJG24" s="661"/>
      <c r="KJH24" s="661"/>
      <c r="KJI24" s="661"/>
      <c r="KJJ24" s="661"/>
      <c r="KJK24" s="661"/>
      <c r="KJL24" s="661"/>
      <c r="KJM24" s="661"/>
      <c r="KJN24" s="661"/>
      <c r="KJO24" s="661"/>
      <c r="KJP24" s="661"/>
      <c r="KJQ24" s="661"/>
      <c r="KJR24" s="661"/>
      <c r="KJS24" s="661"/>
      <c r="KJT24" s="661"/>
      <c r="KJU24" s="661"/>
      <c r="KJV24" s="661"/>
      <c r="KJW24" s="661"/>
      <c r="KJX24" s="661"/>
      <c r="KJY24" s="661"/>
      <c r="KJZ24" s="661"/>
      <c r="KKA24" s="661"/>
      <c r="KKB24" s="661"/>
      <c r="KKC24" s="661"/>
      <c r="KKD24" s="661"/>
      <c r="KKE24" s="661"/>
      <c r="KKF24" s="661"/>
      <c r="KKG24" s="661"/>
      <c r="KKH24" s="661"/>
      <c r="KKI24" s="661"/>
      <c r="KKJ24" s="661"/>
      <c r="KKK24" s="661"/>
      <c r="KKL24" s="661"/>
      <c r="KKM24" s="661"/>
      <c r="KKN24" s="661"/>
      <c r="KKO24" s="661"/>
      <c r="KKP24" s="661"/>
      <c r="KKQ24" s="661"/>
      <c r="KKR24" s="661"/>
      <c r="KKS24" s="661"/>
      <c r="KKT24" s="661"/>
      <c r="KKU24" s="661"/>
      <c r="KKV24" s="661"/>
      <c r="KKW24" s="661"/>
      <c r="KKX24" s="661"/>
      <c r="KKY24" s="661"/>
      <c r="KKZ24" s="661"/>
      <c r="KLA24" s="661"/>
      <c r="KLB24" s="661"/>
      <c r="KLC24" s="661"/>
      <c r="KLD24" s="661"/>
      <c r="KLE24" s="661"/>
      <c r="KLF24" s="661"/>
      <c r="KLG24" s="661"/>
      <c r="KLH24" s="661"/>
      <c r="KLI24" s="661"/>
      <c r="KLJ24" s="661"/>
      <c r="KLK24" s="661"/>
      <c r="KLL24" s="661"/>
      <c r="KLM24" s="661"/>
      <c r="KLN24" s="661"/>
      <c r="KLO24" s="661"/>
      <c r="KLP24" s="661"/>
      <c r="KLQ24" s="661"/>
      <c r="KLR24" s="661"/>
      <c r="KLS24" s="661"/>
      <c r="KLT24" s="661"/>
      <c r="KLU24" s="661"/>
      <c r="KLV24" s="661"/>
      <c r="KLW24" s="661"/>
      <c r="KLX24" s="661"/>
      <c r="KLY24" s="661"/>
      <c r="KLZ24" s="661"/>
      <c r="KMA24" s="661"/>
      <c r="KMB24" s="661"/>
      <c r="KMC24" s="661"/>
      <c r="KMD24" s="661"/>
      <c r="KME24" s="661"/>
      <c r="KMF24" s="661"/>
      <c r="KMG24" s="661"/>
      <c r="KMH24" s="661"/>
      <c r="KMI24" s="661"/>
      <c r="KMJ24" s="661"/>
      <c r="KMK24" s="661"/>
      <c r="KML24" s="661"/>
      <c r="KMM24" s="661"/>
      <c r="KMN24" s="661"/>
      <c r="KMO24" s="661"/>
      <c r="KMP24" s="661"/>
      <c r="KMQ24" s="661"/>
      <c r="KMR24" s="661"/>
      <c r="KMS24" s="661"/>
      <c r="KMT24" s="661"/>
      <c r="KMU24" s="661"/>
      <c r="KMV24" s="661"/>
      <c r="KMW24" s="661"/>
      <c r="KMX24" s="661"/>
      <c r="KMY24" s="661"/>
      <c r="KMZ24" s="661"/>
      <c r="KNA24" s="661"/>
      <c r="KNB24" s="661"/>
      <c r="KNC24" s="661"/>
      <c r="KND24" s="661"/>
      <c r="KNE24" s="661"/>
      <c r="KNF24" s="661"/>
      <c r="KNG24" s="661"/>
      <c r="KNH24" s="661"/>
      <c r="KNI24" s="661"/>
      <c r="KNJ24" s="661"/>
      <c r="KNK24" s="661"/>
      <c r="KNL24" s="661"/>
      <c r="KNM24" s="661"/>
      <c r="KNN24" s="661"/>
      <c r="KNO24" s="661"/>
      <c r="KNP24" s="661"/>
      <c r="KNQ24" s="661"/>
      <c r="KNR24" s="661"/>
      <c r="KNS24" s="661"/>
      <c r="KNT24" s="661"/>
      <c r="KNU24" s="661"/>
      <c r="KNV24" s="661"/>
      <c r="KNW24" s="661"/>
      <c r="KNX24" s="661"/>
      <c r="KNY24" s="661"/>
      <c r="KNZ24" s="661"/>
      <c r="KOA24" s="661"/>
      <c r="KOB24" s="661"/>
      <c r="KOC24" s="661"/>
      <c r="KOD24" s="661"/>
      <c r="KOE24" s="661"/>
      <c r="KOF24" s="661"/>
      <c r="KOG24" s="661"/>
      <c r="KOH24" s="661"/>
      <c r="KOI24" s="661"/>
      <c r="KOJ24" s="661"/>
      <c r="KOK24" s="661"/>
      <c r="KOL24" s="661"/>
      <c r="KOM24" s="661"/>
      <c r="KON24" s="661"/>
      <c r="KOO24" s="661"/>
      <c r="KOP24" s="661"/>
      <c r="KOQ24" s="661"/>
      <c r="KOR24" s="661"/>
      <c r="KOS24" s="661"/>
      <c r="KOT24" s="661"/>
      <c r="KOU24" s="661"/>
      <c r="KOV24" s="661"/>
      <c r="KOW24" s="661"/>
      <c r="KOX24" s="661"/>
      <c r="KOY24" s="661"/>
      <c r="KOZ24" s="661"/>
      <c r="KPA24" s="661"/>
      <c r="KPB24" s="661"/>
      <c r="KPC24" s="661"/>
      <c r="KPD24" s="661"/>
      <c r="KPE24" s="661"/>
      <c r="KPF24" s="661"/>
      <c r="KPG24" s="661"/>
      <c r="KPH24" s="661"/>
      <c r="KPI24" s="661"/>
      <c r="KPJ24" s="661"/>
      <c r="KPK24" s="661"/>
      <c r="KPL24" s="661"/>
      <c r="KPM24" s="661"/>
      <c r="KPN24" s="661"/>
      <c r="KPO24" s="661"/>
      <c r="KPP24" s="661"/>
      <c r="KPQ24" s="661"/>
      <c r="KPR24" s="661"/>
      <c r="KPS24" s="661"/>
      <c r="KPT24" s="661"/>
      <c r="KPU24" s="661"/>
      <c r="KPV24" s="661"/>
      <c r="KPW24" s="661"/>
      <c r="KPX24" s="661"/>
      <c r="KPY24" s="661"/>
      <c r="KPZ24" s="661"/>
      <c r="KQA24" s="661"/>
      <c r="KQB24" s="661"/>
      <c r="KQC24" s="661"/>
      <c r="KQD24" s="661"/>
      <c r="KQE24" s="661"/>
      <c r="KQF24" s="661"/>
      <c r="KQG24" s="661"/>
      <c r="KQH24" s="661"/>
      <c r="KQI24" s="661"/>
      <c r="KQJ24" s="661"/>
      <c r="KQK24" s="661"/>
      <c r="KQL24" s="661"/>
      <c r="KQM24" s="661"/>
      <c r="KQN24" s="661"/>
      <c r="KQO24" s="661"/>
      <c r="KQP24" s="661"/>
      <c r="KQQ24" s="661"/>
      <c r="KQR24" s="661"/>
      <c r="KQS24" s="661"/>
      <c r="KQT24" s="661"/>
      <c r="KQU24" s="661"/>
      <c r="KQV24" s="661"/>
      <c r="KQW24" s="661"/>
      <c r="KQX24" s="661"/>
      <c r="KQY24" s="661"/>
      <c r="KQZ24" s="661"/>
      <c r="KRA24" s="661"/>
      <c r="KRB24" s="661"/>
      <c r="KRC24" s="661"/>
      <c r="KRD24" s="661"/>
      <c r="KRE24" s="661"/>
      <c r="KRF24" s="661"/>
      <c r="KRG24" s="661"/>
      <c r="KRH24" s="661"/>
      <c r="KRI24" s="661"/>
      <c r="KRJ24" s="661"/>
      <c r="KRK24" s="661"/>
      <c r="KRL24" s="661"/>
      <c r="KRM24" s="661"/>
      <c r="KRN24" s="661"/>
      <c r="KRO24" s="661"/>
      <c r="KRP24" s="661"/>
      <c r="KRQ24" s="661"/>
      <c r="KRR24" s="661"/>
      <c r="KRS24" s="661"/>
      <c r="KRT24" s="661"/>
      <c r="KRU24" s="661"/>
      <c r="KRV24" s="661"/>
      <c r="KRW24" s="661"/>
      <c r="KRX24" s="661"/>
      <c r="KRY24" s="661"/>
      <c r="KRZ24" s="661"/>
      <c r="KSA24" s="661"/>
      <c r="KSB24" s="661"/>
      <c r="KSC24" s="661"/>
      <c r="KSD24" s="661"/>
      <c r="KSE24" s="661"/>
      <c r="KSF24" s="661"/>
      <c r="KSG24" s="661"/>
      <c r="KSH24" s="661"/>
      <c r="KSI24" s="661"/>
      <c r="KSJ24" s="661"/>
      <c r="KSK24" s="661"/>
      <c r="KSL24" s="661"/>
      <c r="KSM24" s="661"/>
      <c r="KSN24" s="661"/>
      <c r="KSO24" s="661"/>
      <c r="KSP24" s="661"/>
      <c r="KSQ24" s="661"/>
      <c r="KSR24" s="661"/>
      <c r="KSS24" s="661"/>
      <c r="KST24" s="661"/>
      <c r="KSU24" s="661"/>
      <c r="KSV24" s="661"/>
      <c r="KSW24" s="661"/>
      <c r="KSX24" s="661"/>
      <c r="KSY24" s="661"/>
      <c r="KSZ24" s="661"/>
      <c r="KTA24" s="661"/>
      <c r="KTB24" s="661"/>
      <c r="KTC24" s="661"/>
      <c r="KTD24" s="661"/>
      <c r="KTE24" s="661"/>
      <c r="KTF24" s="661"/>
      <c r="KTG24" s="661"/>
      <c r="KTH24" s="661"/>
      <c r="KTI24" s="661"/>
      <c r="KTJ24" s="661"/>
      <c r="KTK24" s="661"/>
      <c r="KTL24" s="661"/>
      <c r="KTM24" s="661"/>
      <c r="KTN24" s="661"/>
      <c r="KTO24" s="661"/>
      <c r="KTP24" s="661"/>
      <c r="KTQ24" s="661"/>
      <c r="KTR24" s="661"/>
      <c r="KTS24" s="661"/>
      <c r="KTT24" s="661"/>
      <c r="KTU24" s="661"/>
      <c r="KTV24" s="661"/>
      <c r="KTW24" s="661"/>
      <c r="KTX24" s="661"/>
      <c r="KTY24" s="661"/>
      <c r="KTZ24" s="661"/>
      <c r="KUA24" s="661"/>
      <c r="KUB24" s="661"/>
      <c r="KUC24" s="661"/>
      <c r="KUD24" s="661"/>
      <c r="KUE24" s="661"/>
      <c r="KUF24" s="661"/>
      <c r="KUG24" s="661"/>
      <c r="KUH24" s="661"/>
      <c r="KUI24" s="661"/>
      <c r="KUJ24" s="661"/>
      <c r="KUK24" s="661"/>
      <c r="KUL24" s="661"/>
      <c r="KUM24" s="661"/>
      <c r="KUN24" s="661"/>
      <c r="KUO24" s="661"/>
      <c r="KUP24" s="661"/>
      <c r="KUQ24" s="661"/>
      <c r="KUR24" s="661"/>
      <c r="KUS24" s="661"/>
      <c r="KUT24" s="661"/>
      <c r="KUU24" s="661"/>
      <c r="KUV24" s="661"/>
      <c r="KUW24" s="661"/>
      <c r="KUX24" s="661"/>
      <c r="KUY24" s="661"/>
      <c r="KUZ24" s="661"/>
      <c r="KVA24" s="661"/>
      <c r="KVB24" s="661"/>
      <c r="KVC24" s="661"/>
      <c r="KVD24" s="661"/>
      <c r="KVE24" s="661"/>
      <c r="KVF24" s="661"/>
      <c r="KVG24" s="661"/>
      <c r="KVH24" s="661"/>
      <c r="KVI24" s="661"/>
      <c r="KVJ24" s="661"/>
      <c r="KVK24" s="661"/>
      <c r="KVL24" s="661"/>
      <c r="KVM24" s="661"/>
      <c r="KVN24" s="661"/>
      <c r="KVO24" s="661"/>
      <c r="KVP24" s="661"/>
      <c r="KVQ24" s="661"/>
      <c r="KVR24" s="661"/>
      <c r="KVS24" s="661"/>
      <c r="KVT24" s="661"/>
      <c r="KVU24" s="661"/>
      <c r="KVV24" s="661"/>
      <c r="KVW24" s="661"/>
      <c r="KVX24" s="661"/>
      <c r="KVY24" s="661"/>
      <c r="KVZ24" s="661"/>
      <c r="KWA24" s="661"/>
      <c r="KWB24" s="661"/>
      <c r="KWC24" s="661"/>
      <c r="KWD24" s="661"/>
      <c r="KWE24" s="661"/>
      <c r="KWF24" s="661"/>
      <c r="KWG24" s="661"/>
      <c r="KWH24" s="661"/>
      <c r="KWI24" s="661"/>
      <c r="KWJ24" s="661"/>
      <c r="KWK24" s="661"/>
      <c r="KWL24" s="661"/>
      <c r="KWM24" s="661"/>
      <c r="KWN24" s="661"/>
      <c r="KWO24" s="661"/>
      <c r="KWP24" s="661"/>
      <c r="KWQ24" s="661"/>
      <c r="KWR24" s="661"/>
      <c r="KWS24" s="661"/>
      <c r="KWT24" s="661"/>
      <c r="KWU24" s="661"/>
      <c r="KWV24" s="661"/>
      <c r="KWW24" s="661"/>
      <c r="KWX24" s="661"/>
      <c r="KWY24" s="661"/>
      <c r="KWZ24" s="661"/>
      <c r="KXA24" s="661"/>
      <c r="KXB24" s="661"/>
      <c r="KXC24" s="661"/>
      <c r="KXD24" s="661"/>
      <c r="KXE24" s="661"/>
      <c r="KXF24" s="661"/>
      <c r="KXG24" s="661"/>
      <c r="KXH24" s="661"/>
      <c r="KXI24" s="661"/>
      <c r="KXJ24" s="661"/>
      <c r="KXK24" s="661"/>
      <c r="KXL24" s="661"/>
      <c r="KXM24" s="661"/>
      <c r="KXN24" s="661"/>
      <c r="KXO24" s="661"/>
      <c r="KXP24" s="661"/>
      <c r="KXQ24" s="661"/>
      <c r="KXR24" s="661"/>
      <c r="KXS24" s="661"/>
      <c r="KXT24" s="661"/>
      <c r="KXU24" s="661"/>
      <c r="KXV24" s="661"/>
      <c r="KXW24" s="661"/>
      <c r="KXX24" s="661"/>
      <c r="KXY24" s="661"/>
      <c r="KXZ24" s="661"/>
      <c r="KYA24" s="661"/>
      <c r="KYB24" s="661"/>
      <c r="KYC24" s="661"/>
      <c r="KYD24" s="661"/>
      <c r="KYE24" s="661"/>
      <c r="KYF24" s="661"/>
      <c r="KYG24" s="661"/>
      <c r="KYH24" s="661"/>
      <c r="KYI24" s="661"/>
      <c r="KYJ24" s="661"/>
      <c r="KYK24" s="661"/>
      <c r="KYL24" s="661"/>
      <c r="KYM24" s="661"/>
      <c r="KYN24" s="661"/>
      <c r="KYO24" s="661"/>
      <c r="KYP24" s="661"/>
      <c r="KYQ24" s="661"/>
      <c r="KYR24" s="661"/>
      <c r="KYS24" s="661"/>
      <c r="KYT24" s="661"/>
      <c r="KYU24" s="661"/>
      <c r="KYV24" s="661"/>
      <c r="KYW24" s="661"/>
      <c r="KYX24" s="661"/>
      <c r="KYY24" s="661"/>
      <c r="KYZ24" s="661"/>
      <c r="KZA24" s="661"/>
      <c r="KZB24" s="661"/>
      <c r="KZC24" s="661"/>
      <c r="KZD24" s="661"/>
      <c r="KZE24" s="661"/>
      <c r="KZF24" s="661"/>
      <c r="KZG24" s="661"/>
      <c r="KZH24" s="661"/>
      <c r="KZI24" s="661"/>
      <c r="KZJ24" s="661"/>
      <c r="KZK24" s="661"/>
      <c r="KZL24" s="661"/>
      <c r="KZM24" s="661"/>
      <c r="KZN24" s="661"/>
      <c r="KZO24" s="661"/>
      <c r="KZP24" s="661"/>
      <c r="KZQ24" s="661"/>
      <c r="KZR24" s="661"/>
      <c r="KZS24" s="661"/>
      <c r="KZT24" s="661"/>
      <c r="KZU24" s="661"/>
      <c r="KZV24" s="661"/>
      <c r="KZW24" s="661"/>
      <c r="KZX24" s="661"/>
      <c r="KZY24" s="661"/>
      <c r="KZZ24" s="661"/>
      <c r="LAA24" s="661"/>
      <c r="LAB24" s="661"/>
      <c r="LAC24" s="661"/>
      <c r="LAD24" s="661"/>
      <c r="LAE24" s="661"/>
      <c r="LAF24" s="661"/>
      <c r="LAG24" s="661"/>
      <c r="LAH24" s="661"/>
      <c r="LAI24" s="661"/>
      <c r="LAJ24" s="661"/>
      <c r="LAK24" s="661"/>
      <c r="LAL24" s="661"/>
      <c r="LAM24" s="661"/>
      <c r="LAN24" s="661"/>
      <c r="LAO24" s="661"/>
      <c r="LAP24" s="661"/>
      <c r="LAQ24" s="661"/>
      <c r="LAR24" s="661"/>
      <c r="LAS24" s="661"/>
      <c r="LAT24" s="661"/>
      <c r="LAU24" s="661"/>
      <c r="LAV24" s="661"/>
      <c r="LAW24" s="661"/>
      <c r="LAX24" s="661"/>
      <c r="LAY24" s="661"/>
      <c r="LAZ24" s="661"/>
      <c r="LBA24" s="661"/>
      <c r="LBB24" s="661"/>
      <c r="LBC24" s="661"/>
      <c r="LBD24" s="661"/>
      <c r="LBE24" s="661"/>
      <c r="LBF24" s="661"/>
      <c r="LBG24" s="661"/>
      <c r="LBH24" s="661"/>
      <c r="LBI24" s="661"/>
      <c r="LBJ24" s="661"/>
      <c r="LBK24" s="661"/>
      <c r="LBL24" s="661"/>
      <c r="LBM24" s="661"/>
      <c r="LBN24" s="661"/>
      <c r="LBO24" s="661"/>
      <c r="LBP24" s="661"/>
      <c r="LBQ24" s="661"/>
      <c r="LBR24" s="661"/>
      <c r="LBS24" s="661"/>
      <c r="LBT24" s="661"/>
      <c r="LBU24" s="661"/>
      <c r="LBV24" s="661"/>
      <c r="LBW24" s="661"/>
      <c r="LBX24" s="661"/>
      <c r="LBY24" s="661"/>
      <c r="LBZ24" s="661"/>
      <c r="LCA24" s="661"/>
      <c r="LCB24" s="661"/>
      <c r="LCC24" s="661"/>
      <c r="LCD24" s="661"/>
      <c r="LCE24" s="661"/>
      <c r="LCF24" s="661"/>
      <c r="LCG24" s="661"/>
      <c r="LCH24" s="661"/>
      <c r="LCI24" s="661"/>
      <c r="LCJ24" s="661"/>
      <c r="LCK24" s="661"/>
      <c r="LCL24" s="661"/>
      <c r="LCM24" s="661"/>
      <c r="LCN24" s="661"/>
      <c r="LCO24" s="661"/>
      <c r="LCP24" s="661"/>
      <c r="LCQ24" s="661"/>
      <c r="LCR24" s="661"/>
      <c r="LCS24" s="661"/>
      <c r="LCT24" s="661"/>
      <c r="LCU24" s="661"/>
      <c r="LCV24" s="661"/>
      <c r="LCW24" s="661"/>
      <c r="LCX24" s="661"/>
      <c r="LCY24" s="661"/>
      <c r="LCZ24" s="661"/>
      <c r="LDA24" s="661"/>
      <c r="LDB24" s="661"/>
      <c r="LDC24" s="661"/>
      <c r="LDD24" s="661"/>
      <c r="LDE24" s="661"/>
      <c r="LDF24" s="661"/>
      <c r="LDG24" s="661"/>
      <c r="LDH24" s="661"/>
      <c r="LDI24" s="661"/>
      <c r="LDJ24" s="661"/>
      <c r="LDK24" s="661"/>
      <c r="LDL24" s="661"/>
      <c r="LDM24" s="661"/>
      <c r="LDN24" s="661"/>
      <c r="LDO24" s="661"/>
      <c r="LDP24" s="661"/>
      <c r="LDQ24" s="661"/>
      <c r="LDR24" s="661"/>
      <c r="LDS24" s="661"/>
      <c r="LDT24" s="661"/>
      <c r="LDU24" s="661"/>
      <c r="LDV24" s="661"/>
      <c r="LDW24" s="661"/>
      <c r="LDX24" s="661"/>
      <c r="LDY24" s="661"/>
      <c r="LDZ24" s="661"/>
      <c r="LEA24" s="661"/>
      <c r="LEB24" s="661"/>
      <c r="LEC24" s="661"/>
      <c r="LED24" s="661"/>
      <c r="LEE24" s="661"/>
      <c r="LEF24" s="661"/>
      <c r="LEG24" s="661"/>
      <c r="LEH24" s="661"/>
      <c r="LEI24" s="661"/>
      <c r="LEJ24" s="661"/>
      <c r="LEK24" s="661"/>
      <c r="LEL24" s="661"/>
      <c r="LEM24" s="661"/>
      <c r="LEN24" s="661"/>
      <c r="LEO24" s="661"/>
      <c r="LEP24" s="661"/>
      <c r="LEQ24" s="661"/>
      <c r="LER24" s="661"/>
      <c r="LES24" s="661"/>
      <c r="LET24" s="661"/>
      <c r="LEU24" s="661"/>
      <c r="LEV24" s="661"/>
      <c r="LEW24" s="661"/>
      <c r="LEX24" s="661"/>
      <c r="LEY24" s="661"/>
      <c r="LEZ24" s="661"/>
      <c r="LFA24" s="661"/>
      <c r="LFB24" s="661"/>
      <c r="LFC24" s="661"/>
      <c r="LFD24" s="661"/>
      <c r="LFE24" s="661"/>
      <c r="LFF24" s="661"/>
      <c r="LFG24" s="661"/>
      <c r="LFH24" s="661"/>
      <c r="LFI24" s="661"/>
      <c r="LFJ24" s="661"/>
      <c r="LFK24" s="661"/>
      <c r="LFL24" s="661"/>
      <c r="LFM24" s="661"/>
      <c r="LFN24" s="661"/>
      <c r="LFO24" s="661"/>
      <c r="LFP24" s="661"/>
      <c r="LFQ24" s="661"/>
      <c r="LFR24" s="661"/>
      <c r="LFS24" s="661"/>
      <c r="LFT24" s="661"/>
      <c r="LFU24" s="661"/>
      <c r="LFV24" s="661"/>
      <c r="LFW24" s="661"/>
      <c r="LFX24" s="661"/>
      <c r="LFY24" s="661"/>
      <c r="LFZ24" s="661"/>
      <c r="LGA24" s="661"/>
      <c r="LGB24" s="661"/>
      <c r="LGC24" s="661"/>
      <c r="LGD24" s="661"/>
      <c r="LGE24" s="661"/>
      <c r="LGF24" s="661"/>
      <c r="LGG24" s="661"/>
      <c r="LGH24" s="661"/>
      <c r="LGI24" s="661"/>
      <c r="LGJ24" s="661"/>
      <c r="LGK24" s="661"/>
      <c r="LGL24" s="661"/>
      <c r="LGM24" s="661"/>
      <c r="LGN24" s="661"/>
      <c r="LGO24" s="661"/>
      <c r="LGP24" s="661"/>
      <c r="LGQ24" s="661"/>
      <c r="LGR24" s="661"/>
      <c r="LGS24" s="661"/>
      <c r="LGT24" s="661"/>
      <c r="LGU24" s="661"/>
      <c r="LGV24" s="661"/>
      <c r="LGW24" s="661"/>
      <c r="LGX24" s="661"/>
      <c r="LGY24" s="661"/>
      <c r="LGZ24" s="661"/>
      <c r="LHA24" s="661"/>
      <c r="LHB24" s="661"/>
      <c r="LHC24" s="661"/>
      <c r="LHD24" s="661"/>
      <c r="LHE24" s="661"/>
      <c r="LHF24" s="661"/>
      <c r="LHG24" s="661"/>
      <c r="LHH24" s="661"/>
      <c r="LHI24" s="661"/>
      <c r="LHJ24" s="661"/>
      <c r="LHK24" s="661"/>
      <c r="LHL24" s="661"/>
      <c r="LHM24" s="661"/>
      <c r="LHN24" s="661"/>
      <c r="LHO24" s="661"/>
      <c r="LHP24" s="661"/>
      <c r="LHQ24" s="661"/>
      <c r="LHR24" s="661"/>
      <c r="LHS24" s="661"/>
      <c r="LHT24" s="661"/>
      <c r="LHU24" s="661"/>
      <c r="LHV24" s="661"/>
      <c r="LHW24" s="661"/>
      <c r="LHX24" s="661"/>
      <c r="LHY24" s="661"/>
      <c r="LHZ24" s="661"/>
      <c r="LIA24" s="661"/>
      <c r="LIB24" s="661"/>
      <c r="LIC24" s="661"/>
      <c r="LID24" s="661"/>
      <c r="LIE24" s="661"/>
      <c r="LIF24" s="661"/>
      <c r="LIG24" s="661"/>
      <c r="LIH24" s="661"/>
      <c r="LII24" s="661"/>
      <c r="LIJ24" s="661"/>
      <c r="LIK24" s="661"/>
      <c r="LIL24" s="661"/>
      <c r="LIM24" s="661"/>
      <c r="LIN24" s="661"/>
      <c r="LIO24" s="661"/>
      <c r="LIP24" s="661"/>
      <c r="LIQ24" s="661"/>
      <c r="LIR24" s="661"/>
      <c r="LIS24" s="661"/>
      <c r="LIT24" s="661"/>
      <c r="LIU24" s="661"/>
      <c r="LIV24" s="661"/>
      <c r="LIW24" s="661"/>
      <c r="LIX24" s="661"/>
      <c r="LIY24" s="661"/>
      <c r="LIZ24" s="661"/>
      <c r="LJA24" s="661"/>
      <c r="LJB24" s="661"/>
      <c r="LJC24" s="661"/>
      <c r="LJD24" s="661"/>
      <c r="LJE24" s="661"/>
      <c r="LJF24" s="661"/>
      <c r="LJG24" s="661"/>
      <c r="LJH24" s="661"/>
      <c r="LJI24" s="661"/>
      <c r="LJJ24" s="661"/>
      <c r="LJK24" s="661"/>
      <c r="LJL24" s="661"/>
      <c r="LJM24" s="661"/>
      <c r="LJN24" s="661"/>
      <c r="LJO24" s="661"/>
      <c r="LJP24" s="661"/>
      <c r="LJQ24" s="661"/>
      <c r="LJR24" s="661"/>
      <c r="LJS24" s="661"/>
      <c r="LJT24" s="661"/>
      <c r="LJU24" s="661"/>
      <c r="LJV24" s="661"/>
      <c r="LJW24" s="661"/>
      <c r="LJX24" s="661"/>
      <c r="LJY24" s="661"/>
      <c r="LJZ24" s="661"/>
      <c r="LKA24" s="661"/>
      <c r="LKB24" s="661"/>
      <c r="LKC24" s="661"/>
      <c r="LKD24" s="661"/>
      <c r="LKE24" s="661"/>
      <c r="LKF24" s="661"/>
      <c r="LKG24" s="661"/>
      <c r="LKH24" s="661"/>
      <c r="LKI24" s="661"/>
      <c r="LKJ24" s="661"/>
      <c r="LKK24" s="661"/>
      <c r="LKL24" s="661"/>
      <c r="LKM24" s="661"/>
      <c r="LKN24" s="661"/>
      <c r="LKO24" s="661"/>
      <c r="LKP24" s="661"/>
      <c r="LKQ24" s="661"/>
      <c r="LKR24" s="661"/>
      <c r="LKS24" s="661"/>
      <c r="LKT24" s="661"/>
      <c r="LKU24" s="661"/>
      <c r="LKV24" s="661"/>
      <c r="LKW24" s="661"/>
      <c r="LKX24" s="661"/>
      <c r="LKY24" s="661"/>
      <c r="LKZ24" s="661"/>
      <c r="LLA24" s="661"/>
      <c r="LLB24" s="661"/>
      <c r="LLC24" s="661"/>
      <c r="LLD24" s="661"/>
      <c r="LLE24" s="661"/>
      <c r="LLF24" s="661"/>
      <c r="LLG24" s="661"/>
      <c r="LLH24" s="661"/>
      <c r="LLI24" s="661"/>
      <c r="LLJ24" s="661"/>
      <c r="LLK24" s="661"/>
      <c r="LLL24" s="661"/>
      <c r="LLM24" s="661"/>
      <c r="LLN24" s="661"/>
      <c r="LLO24" s="661"/>
      <c r="LLP24" s="661"/>
      <c r="LLQ24" s="661"/>
      <c r="LLR24" s="661"/>
      <c r="LLS24" s="661"/>
      <c r="LLT24" s="661"/>
      <c r="LLU24" s="661"/>
      <c r="LLV24" s="661"/>
      <c r="LLW24" s="661"/>
      <c r="LLX24" s="661"/>
      <c r="LLY24" s="661"/>
      <c r="LLZ24" s="661"/>
      <c r="LMA24" s="661"/>
      <c r="LMB24" s="661"/>
      <c r="LMC24" s="661"/>
      <c r="LMD24" s="661"/>
      <c r="LME24" s="661"/>
      <c r="LMF24" s="661"/>
      <c r="LMG24" s="661"/>
      <c r="LMH24" s="661"/>
      <c r="LMI24" s="661"/>
      <c r="LMJ24" s="661"/>
      <c r="LMK24" s="661"/>
      <c r="LML24" s="661"/>
      <c r="LMM24" s="661"/>
      <c r="LMN24" s="661"/>
      <c r="LMO24" s="661"/>
      <c r="LMP24" s="661"/>
      <c r="LMQ24" s="661"/>
      <c r="LMR24" s="661"/>
      <c r="LMS24" s="661"/>
      <c r="LMT24" s="661"/>
      <c r="LMU24" s="661"/>
      <c r="LMV24" s="661"/>
      <c r="LMW24" s="661"/>
      <c r="LMX24" s="661"/>
      <c r="LMY24" s="661"/>
      <c r="LMZ24" s="661"/>
      <c r="LNA24" s="661"/>
      <c r="LNB24" s="661"/>
      <c r="LNC24" s="661"/>
      <c r="LND24" s="661"/>
      <c r="LNE24" s="661"/>
      <c r="LNF24" s="661"/>
      <c r="LNG24" s="661"/>
      <c r="LNH24" s="661"/>
      <c r="LNI24" s="661"/>
      <c r="LNJ24" s="661"/>
      <c r="LNK24" s="661"/>
      <c r="LNL24" s="661"/>
      <c r="LNM24" s="661"/>
      <c r="LNN24" s="661"/>
      <c r="LNO24" s="661"/>
      <c r="LNP24" s="661"/>
      <c r="LNQ24" s="661"/>
      <c r="LNR24" s="661"/>
      <c r="LNS24" s="661"/>
      <c r="LNT24" s="661"/>
      <c r="LNU24" s="661"/>
      <c r="LNV24" s="661"/>
      <c r="LNW24" s="661"/>
      <c r="LNX24" s="661"/>
      <c r="LNY24" s="661"/>
      <c r="LNZ24" s="661"/>
      <c r="LOA24" s="661"/>
      <c r="LOB24" s="661"/>
      <c r="LOC24" s="661"/>
      <c r="LOD24" s="661"/>
      <c r="LOE24" s="661"/>
      <c r="LOF24" s="661"/>
      <c r="LOG24" s="661"/>
      <c r="LOH24" s="661"/>
      <c r="LOI24" s="661"/>
      <c r="LOJ24" s="661"/>
      <c r="LOK24" s="661"/>
      <c r="LOL24" s="661"/>
      <c r="LOM24" s="661"/>
      <c r="LON24" s="661"/>
      <c r="LOO24" s="661"/>
      <c r="LOP24" s="661"/>
      <c r="LOQ24" s="661"/>
      <c r="LOR24" s="661"/>
      <c r="LOS24" s="661"/>
      <c r="LOT24" s="661"/>
      <c r="LOU24" s="661"/>
      <c r="LOV24" s="661"/>
      <c r="LOW24" s="661"/>
      <c r="LOX24" s="661"/>
      <c r="LOY24" s="661"/>
      <c r="LOZ24" s="661"/>
      <c r="LPA24" s="661"/>
      <c r="LPB24" s="661"/>
      <c r="LPC24" s="661"/>
      <c r="LPD24" s="661"/>
      <c r="LPE24" s="661"/>
      <c r="LPF24" s="661"/>
      <c r="LPG24" s="661"/>
      <c r="LPH24" s="661"/>
      <c r="LPI24" s="661"/>
      <c r="LPJ24" s="661"/>
      <c r="LPK24" s="661"/>
      <c r="LPL24" s="661"/>
      <c r="LPM24" s="661"/>
      <c r="LPN24" s="661"/>
      <c r="LPO24" s="661"/>
      <c r="LPP24" s="661"/>
      <c r="LPQ24" s="661"/>
      <c r="LPR24" s="661"/>
      <c r="LPS24" s="661"/>
      <c r="LPT24" s="661"/>
      <c r="LPU24" s="661"/>
      <c r="LPV24" s="661"/>
      <c r="LPW24" s="661"/>
      <c r="LPX24" s="661"/>
      <c r="LPY24" s="661"/>
      <c r="LPZ24" s="661"/>
      <c r="LQA24" s="661"/>
      <c r="LQB24" s="661"/>
      <c r="LQC24" s="661"/>
      <c r="LQD24" s="661"/>
      <c r="LQE24" s="661"/>
      <c r="LQF24" s="661"/>
      <c r="LQG24" s="661"/>
      <c r="LQH24" s="661"/>
      <c r="LQI24" s="661"/>
      <c r="LQJ24" s="661"/>
      <c r="LQK24" s="661"/>
      <c r="LQL24" s="661"/>
      <c r="LQM24" s="661"/>
      <c r="LQN24" s="661"/>
      <c r="LQO24" s="661"/>
      <c r="LQP24" s="661"/>
      <c r="LQQ24" s="661"/>
      <c r="LQR24" s="661"/>
      <c r="LQS24" s="661"/>
      <c r="LQT24" s="661"/>
      <c r="LQU24" s="661"/>
      <c r="LQV24" s="661"/>
      <c r="LQW24" s="661"/>
      <c r="LQX24" s="661"/>
      <c r="LQY24" s="661"/>
      <c r="LQZ24" s="661"/>
      <c r="LRA24" s="661"/>
      <c r="LRB24" s="661"/>
      <c r="LRC24" s="661"/>
      <c r="LRD24" s="661"/>
      <c r="LRE24" s="661"/>
      <c r="LRF24" s="661"/>
      <c r="LRG24" s="661"/>
      <c r="LRH24" s="661"/>
      <c r="LRI24" s="661"/>
      <c r="LRJ24" s="661"/>
      <c r="LRK24" s="661"/>
      <c r="LRL24" s="661"/>
      <c r="LRM24" s="661"/>
      <c r="LRN24" s="661"/>
      <c r="LRO24" s="661"/>
      <c r="LRP24" s="661"/>
      <c r="LRQ24" s="661"/>
      <c r="LRR24" s="661"/>
      <c r="LRS24" s="661"/>
      <c r="LRT24" s="661"/>
      <c r="LRU24" s="661"/>
      <c r="LRV24" s="661"/>
      <c r="LRW24" s="661"/>
      <c r="LRX24" s="661"/>
      <c r="LRY24" s="661"/>
      <c r="LRZ24" s="661"/>
      <c r="LSA24" s="661"/>
      <c r="LSB24" s="661"/>
      <c r="LSC24" s="661"/>
      <c r="LSD24" s="661"/>
      <c r="LSE24" s="661"/>
      <c r="LSF24" s="661"/>
      <c r="LSG24" s="661"/>
      <c r="LSH24" s="661"/>
      <c r="LSI24" s="661"/>
      <c r="LSJ24" s="661"/>
      <c r="LSK24" s="661"/>
      <c r="LSL24" s="661"/>
      <c r="LSM24" s="661"/>
      <c r="LSN24" s="661"/>
      <c r="LSO24" s="661"/>
      <c r="LSP24" s="661"/>
      <c r="LSQ24" s="661"/>
      <c r="LSR24" s="661"/>
      <c r="LSS24" s="661"/>
      <c r="LST24" s="661"/>
      <c r="LSU24" s="661"/>
      <c r="LSV24" s="661"/>
      <c r="LSW24" s="661"/>
      <c r="LSX24" s="661"/>
      <c r="LSY24" s="661"/>
      <c r="LSZ24" s="661"/>
      <c r="LTA24" s="661"/>
      <c r="LTB24" s="661"/>
      <c r="LTC24" s="661"/>
      <c r="LTD24" s="661"/>
      <c r="LTE24" s="661"/>
      <c r="LTF24" s="661"/>
      <c r="LTG24" s="661"/>
      <c r="LTH24" s="661"/>
      <c r="LTI24" s="661"/>
      <c r="LTJ24" s="661"/>
      <c r="LTK24" s="661"/>
      <c r="LTL24" s="661"/>
      <c r="LTM24" s="661"/>
      <c r="LTN24" s="661"/>
      <c r="LTO24" s="661"/>
      <c r="LTP24" s="661"/>
      <c r="LTQ24" s="661"/>
      <c r="LTR24" s="661"/>
      <c r="LTS24" s="661"/>
      <c r="LTT24" s="661"/>
      <c r="LTU24" s="661"/>
      <c r="LTV24" s="661"/>
      <c r="LTW24" s="661"/>
      <c r="LTX24" s="661"/>
      <c r="LTY24" s="661"/>
      <c r="LTZ24" s="661"/>
      <c r="LUA24" s="661"/>
      <c r="LUB24" s="661"/>
      <c r="LUC24" s="661"/>
      <c r="LUD24" s="661"/>
      <c r="LUE24" s="661"/>
      <c r="LUF24" s="661"/>
      <c r="LUG24" s="661"/>
      <c r="LUH24" s="661"/>
      <c r="LUI24" s="661"/>
      <c r="LUJ24" s="661"/>
      <c r="LUK24" s="661"/>
      <c r="LUL24" s="661"/>
      <c r="LUM24" s="661"/>
      <c r="LUN24" s="661"/>
      <c r="LUO24" s="661"/>
      <c r="LUP24" s="661"/>
      <c r="LUQ24" s="661"/>
      <c r="LUR24" s="661"/>
      <c r="LUS24" s="661"/>
      <c r="LUT24" s="661"/>
      <c r="LUU24" s="661"/>
      <c r="LUV24" s="661"/>
      <c r="LUW24" s="661"/>
      <c r="LUX24" s="661"/>
      <c r="LUY24" s="661"/>
      <c r="LUZ24" s="661"/>
      <c r="LVA24" s="661"/>
      <c r="LVB24" s="661"/>
      <c r="LVC24" s="661"/>
      <c r="LVD24" s="661"/>
      <c r="LVE24" s="661"/>
      <c r="LVF24" s="661"/>
      <c r="LVG24" s="661"/>
      <c r="LVH24" s="661"/>
      <c r="LVI24" s="661"/>
      <c r="LVJ24" s="661"/>
      <c r="LVK24" s="661"/>
      <c r="LVL24" s="661"/>
      <c r="LVM24" s="661"/>
      <c r="LVN24" s="661"/>
      <c r="LVO24" s="661"/>
      <c r="LVP24" s="661"/>
      <c r="LVQ24" s="661"/>
      <c r="LVR24" s="661"/>
      <c r="LVS24" s="661"/>
      <c r="LVT24" s="661"/>
      <c r="LVU24" s="661"/>
      <c r="LVV24" s="661"/>
      <c r="LVW24" s="661"/>
      <c r="LVX24" s="661"/>
      <c r="LVY24" s="661"/>
      <c r="LVZ24" s="661"/>
      <c r="LWA24" s="661"/>
      <c r="LWB24" s="661"/>
      <c r="LWC24" s="661"/>
      <c r="LWD24" s="661"/>
      <c r="LWE24" s="661"/>
      <c r="LWF24" s="661"/>
      <c r="LWG24" s="661"/>
      <c r="LWH24" s="661"/>
      <c r="LWI24" s="661"/>
      <c r="LWJ24" s="661"/>
      <c r="LWK24" s="661"/>
      <c r="LWL24" s="661"/>
      <c r="LWM24" s="661"/>
      <c r="LWN24" s="661"/>
      <c r="LWO24" s="661"/>
      <c r="LWP24" s="661"/>
      <c r="LWQ24" s="661"/>
      <c r="LWR24" s="661"/>
      <c r="LWS24" s="661"/>
      <c r="LWT24" s="661"/>
      <c r="LWU24" s="661"/>
      <c r="LWV24" s="661"/>
      <c r="LWW24" s="661"/>
      <c r="LWX24" s="661"/>
      <c r="LWY24" s="661"/>
      <c r="LWZ24" s="661"/>
      <c r="LXA24" s="661"/>
      <c r="LXB24" s="661"/>
      <c r="LXC24" s="661"/>
      <c r="LXD24" s="661"/>
      <c r="LXE24" s="661"/>
      <c r="LXF24" s="661"/>
      <c r="LXG24" s="661"/>
      <c r="LXH24" s="661"/>
      <c r="LXI24" s="661"/>
      <c r="LXJ24" s="661"/>
      <c r="LXK24" s="661"/>
      <c r="LXL24" s="661"/>
      <c r="LXM24" s="661"/>
      <c r="LXN24" s="661"/>
      <c r="LXO24" s="661"/>
      <c r="LXP24" s="661"/>
      <c r="LXQ24" s="661"/>
      <c r="LXR24" s="661"/>
      <c r="LXS24" s="661"/>
      <c r="LXT24" s="661"/>
      <c r="LXU24" s="661"/>
      <c r="LXV24" s="661"/>
      <c r="LXW24" s="661"/>
      <c r="LXX24" s="661"/>
      <c r="LXY24" s="661"/>
      <c r="LXZ24" s="661"/>
      <c r="LYA24" s="661"/>
      <c r="LYB24" s="661"/>
      <c r="LYC24" s="661"/>
      <c r="LYD24" s="661"/>
      <c r="LYE24" s="661"/>
      <c r="LYF24" s="661"/>
      <c r="LYG24" s="661"/>
      <c r="LYH24" s="661"/>
      <c r="LYI24" s="661"/>
      <c r="LYJ24" s="661"/>
      <c r="LYK24" s="661"/>
      <c r="LYL24" s="661"/>
      <c r="LYM24" s="661"/>
      <c r="LYN24" s="661"/>
      <c r="LYO24" s="661"/>
      <c r="LYP24" s="661"/>
      <c r="LYQ24" s="661"/>
      <c r="LYR24" s="661"/>
      <c r="LYS24" s="661"/>
      <c r="LYT24" s="661"/>
      <c r="LYU24" s="661"/>
      <c r="LYV24" s="661"/>
      <c r="LYW24" s="661"/>
      <c r="LYX24" s="661"/>
      <c r="LYY24" s="661"/>
      <c r="LYZ24" s="661"/>
      <c r="LZA24" s="661"/>
      <c r="LZB24" s="661"/>
      <c r="LZC24" s="661"/>
      <c r="LZD24" s="661"/>
      <c r="LZE24" s="661"/>
      <c r="LZF24" s="661"/>
      <c r="LZG24" s="661"/>
      <c r="LZH24" s="661"/>
      <c r="LZI24" s="661"/>
      <c r="LZJ24" s="661"/>
      <c r="LZK24" s="661"/>
      <c r="LZL24" s="661"/>
      <c r="LZM24" s="661"/>
      <c r="LZN24" s="661"/>
      <c r="LZO24" s="661"/>
      <c r="LZP24" s="661"/>
      <c r="LZQ24" s="661"/>
      <c r="LZR24" s="661"/>
      <c r="LZS24" s="661"/>
      <c r="LZT24" s="661"/>
      <c r="LZU24" s="661"/>
      <c r="LZV24" s="661"/>
      <c r="LZW24" s="661"/>
      <c r="LZX24" s="661"/>
      <c r="LZY24" s="661"/>
      <c r="LZZ24" s="661"/>
      <c r="MAA24" s="661"/>
      <c r="MAB24" s="661"/>
      <c r="MAC24" s="661"/>
      <c r="MAD24" s="661"/>
      <c r="MAE24" s="661"/>
      <c r="MAF24" s="661"/>
      <c r="MAG24" s="661"/>
      <c r="MAH24" s="661"/>
      <c r="MAI24" s="661"/>
      <c r="MAJ24" s="661"/>
      <c r="MAK24" s="661"/>
      <c r="MAL24" s="661"/>
      <c r="MAM24" s="661"/>
      <c r="MAN24" s="661"/>
      <c r="MAO24" s="661"/>
      <c r="MAP24" s="661"/>
      <c r="MAQ24" s="661"/>
      <c r="MAR24" s="661"/>
      <c r="MAS24" s="661"/>
      <c r="MAT24" s="661"/>
      <c r="MAU24" s="661"/>
      <c r="MAV24" s="661"/>
      <c r="MAW24" s="661"/>
      <c r="MAX24" s="661"/>
      <c r="MAY24" s="661"/>
      <c r="MAZ24" s="661"/>
      <c r="MBA24" s="661"/>
      <c r="MBB24" s="661"/>
      <c r="MBC24" s="661"/>
      <c r="MBD24" s="661"/>
      <c r="MBE24" s="661"/>
      <c r="MBF24" s="661"/>
      <c r="MBG24" s="661"/>
      <c r="MBH24" s="661"/>
      <c r="MBI24" s="661"/>
      <c r="MBJ24" s="661"/>
      <c r="MBK24" s="661"/>
      <c r="MBL24" s="661"/>
      <c r="MBM24" s="661"/>
      <c r="MBN24" s="661"/>
      <c r="MBO24" s="661"/>
      <c r="MBP24" s="661"/>
      <c r="MBQ24" s="661"/>
      <c r="MBR24" s="661"/>
      <c r="MBS24" s="661"/>
      <c r="MBT24" s="661"/>
      <c r="MBU24" s="661"/>
      <c r="MBV24" s="661"/>
      <c r="MBW24" s="661"/>
      <c r="MBX24" s="661"/>
      <c r="MBY24" s="661"/>
      <c r="MBZ24" s="661"/>
      <c r="MCA24" s="661"/>
      <c r="MCB24" s="661"/>
      <c r="MCC24" s="661"/>
      <c r="MCD24" s="661"/>
      <c r="MCE24" s="661"/>
      <c r="MCF24" s="661"/>
      <c r="MCG24" s="661"/>
      <c r="MCH24" s="661"/>
      <c r="MCI24" s="661"/>
      <c r="MCJ24" s="661"/>
      <c r="MCK24" s="661"/>
      <c r="MCL24" s="661"/>
      <c r="MCM24" s="661"/>
      <c r="MCN24" s="661"/>
      <c r="MCO24" s="661"/>
      <c r="MCP24" s="661"/>
      <c r="MCQ24" s="661"/>
      <c r="MCR24" s="661"/>
      <c r="MCS24" s="661"/>
      <c r="MCT24" s="661"/>
      <c r="MCU24" s="661"/>
      <c r="MCV24" s="661"/>
      <c r="MCW24" s="661"/>
      <c r="MCX24" s="661"/>
      <c r="MCY24" s="661"/>
      <c r="MCZ24" s="661"/>
      <c r="MDA24" s="661"/>
      <c r="MDB24" s="661"/>
      <c r="MDC24" s="661"/>
      <c r="MDD24" s="661"/>
      <c r="MDE24" s="661"/>
      <c r="MDF24" s="661"/>
      <c r="MDG24" s="661"/>
      <c r="MDH24" s="661"/>
      <c r="MDI24" s="661"/>
      <c r="MDJ24" s="661"/>
      <c r="MDK24" s="661"/>
      <c r="MDL24" s="661"/>
      <c r="MDM24" s="661"/>
      <c r="MDN24" s="661"/>
      <c r="MDO24" s="661"/>
      <c r="MDP24" s="661"/>
      <c r="MDQ24" s="661"/>
      <c r="MDR24" s="661"/>
      <c r="MDS24" s="661"/>
      <c r="MDT24" s="661"/>
      <c r="MDU24" s="661"/>
      <c r="MDV24" s="661"/>
      <c r="MDW24" s="661"/>
      <c r="MDX24" s="661"/>
      <c r="MDY24" s="661"/>
      <c r="MDZ24" s="661"/>
      <c r="MEA24" s="661"/>
      <c r="MEB24" s="661"/>
      <c r="MEC24" s="661"/>
      <c r="MED24" s="661"/>
      <c r="MEE24" s="661"/>
      <c r="MEF24" s="661"/>
      <c r="MEG24" s="661"/>
      <c r="MEH24" s="661"/>
      <c r="MEI24" s="661"/>
      <c r="MEJ24" s="661"/>
      <c r="MEK24" s="661"/>
      <c r="MEL24" s="661"/>
      <c r="MEM24" s="661"/>
      <c r="MEN24" s="661"/>
      <c r="MEO24" s="661"/>
      <c r="MEP24" s="661"/>
      <c r="MEQ24" s="661"/>
      <c r="MER24" s="661"/>
      <c r="MES24" s="661"/>
      <c r="MET24" s="661"/>
      <c r="MEU24" s="661"/>
      <c r="MEV24" s="661"/>
      <c r="MEW24" s="661"/>
      <c r="MEX24" s="661"/>
      <c r="MEY24" s="661"/>
      <c r="MEZ24" s="661"/>
      <c r="MFA24" s="661"/>
      <c r="MFB24" s="661"/>
      <c r="MFC24" s="661"/>
      <c r="MFD24" s="661"/>
      <c r="MFE24" s="661"/>
      <c r="MFF24" s="661"/>
      <c r="MFG24" s="661"/>
      <c r="MFH24" s="661"/>
      <c r="MFI24" s="661"/>
      <c r="MFJ24" s="661"/>
      <c r="MFK24" s="661"/>
      <c r="MFL24" s="661"/>
      <c r="MFM24" s="661"/>
      <c r="MFN24" s="661"/>
      <c r="MFO24" s="661"/>
      <c r="MFP24" s="661"/>
      <c r="MFQ24" s="661"/>
      <c r="MFR24" s="661"/>
      <c r="MFS24" s="661"/>
      <c r="MFT24" s="661"/>
      <c r="MFU24" s="661"/>
      <c r="MFV24" s="661"/>
      <c r="MFW24" s="661"/>
      <c r="MFX24" s="661"/>
      <c r="MFY24" s="661"/>
      <c r="MFZ24" s="661"/>
      <c r="MGA24" s="661"/>
      <c r="MGB24" s="661"/>
      <c r="MGC24" s="661"/>
      <c r="MGD24" s="661"/>
      <c r="MGE24" s="661"/>
      <c r="MGF24" s="661"/>
      <c r="MGG24" s="661"/>
      <c r="MGH24" s="661"/>
      <c r="MGI24" s="661"/>
      <c r="MGJ24" s="661"/>
      <c r="MGK24" s="661"/>
      <c r="MGL24" s="661"/>
      <c r="MGM24" s="661"/>
      <c r="MGN24" s="661"/>
      <c r="MGO24" s="661"/>
      <c r="MGP24" s="661"/>
      <c r="MGQ24" s="661"/>
      <c r="MGR24" s="661"/>
      <c r="MGS24" s="661"/>
      <c r="MGT24" s="661"/>
      <c r="MGU24" s="661"/>
      <c r="MGV24" s="661"/>
      <c r="MGW24" s="661"/>
      <c r="MGX24" s="661"/>
      <c r="MGY24" s="661"/>
      <c r="MGZ24" s="661"/>
      <c r="MHA24" s="661"/>
      <c r="MHB24" s="661"/>
      <c r="MHC24" s="661"/>
      <c r="MHD24" s="661"/>
      <c r="MHE24" s="661"/>
      <c r="MHF24" s="661"/>
      <c r="MHG24" s="661"/>
      <c r="MHH24" s="661"/>
      <c r="MHI24" s="661"/>
      <c r="MHJ24" s="661"/>
      <c r="MHK24" s="661"/>
      <c r="MHL24" s="661"/>
      <c r="MHM24" s="661"/>
      <c r="MHN24" s="661"/>
      <c r="MHO24" s="661"/>
      <c r="MHP24" s="661"/>
      <c r="MHQ24" s="661"/>
      <c r="MHR24" s="661"/>
      <c r="MHS24" s="661"/>
      <c r="MHT24" s="661"/>
      <c r="MHU24" s="661"/>
      <c r="MHV24" s="661"/>
      <c r="MHW24" s="661"/>
      <c r="MHX24" s="661"/>
      <c r="MHY24" s="661"/>
      <c r="MHZ24" s="661"/>
      <c r="MIA24" s="661"/>
      <c r="MIB24" s="661"/>
      <c r="MIC24" s="661"/>
      <c r="MID24" s="661"/>
      <c r="MIE24" s="661"/>
      <c r="MIF24" s="661"/>
      <c r="MIG24" s="661"/>
      <c r="MIH24" s="661"/>
      <c r="MII24" s="661"/>
      <c r="MIJ24" s="661"/>
      <c r="MIK24" s="661"/>
      <c r="MIL24" s="661"/>
      <c r="MIM24" s="661"/>
      <c r="MIN24" s="661"/>
      <c r="MIO24" s="661"/>
      <c r="MIP24" s="661"/>
      <c r="MIQ24" s="661"/>
      <c r="MIR24" s="661"/>
      <c r="MIS24" s="661"/>
      <c r="MIT24" s="661"/>
      <c r="MIU24" s="661"/>
      <c r="MIV24" s="661"/>
      <c r="MIW24" s="661"/>
      <c r="MIX24" s="661"/>
      <c r="MIY24" s="661"/>
      <c r="MIZ24" s="661"/>
      <c r="MJA24" s="661"/>
      <c r="MJB24" s="661"/>
      <c r="MJC24" s="661"/>
      <c r="MJD24" s="661"/>
      <c r="MJE24" s="661"/>
      <c r="MJF24" s="661"/>
      <c r="MJG24" s="661"/>
      <c r="MJH24" s="661"/>
      <c r="MJI24" s="661"/>
      <c r="MJJ24" s="661"/>
      <c r="MJK24" s="661"/>
      <c r="MJL24" s="661"/>
      <c r="MJM24" s="661"/>
      <c r="MJN24" s="661"/>
      <c r="MJO24" s="661"/>
      <c r="MJP24" s="661"/>
      <c r="MJQ24" s="661"/>
      <c r="MJR24" s="661"/>
      <c r="MJS24" s="661"/>
      <c r="MJT24" s="661"/>
      <c r="MJU24" s="661"/>
      <c r="MJV24" s="661"/>
      <c r="MJW24" s="661"/>
      <c r="MJX24" s="661"/>
      <c r="MJY24" s="661"/>
      <c r="MJZ24" s="661"/>
      <c r="MKA24" s="661"/>
      <c r="MKB24" s="661"/>
      <c r="MKC24" s="661"/>
      <c r="MKD24" s="661"/>
      <c r="MKE24" s="661"/>
      <c r="MKF24" s="661"/>
      <c r="MKG24" s="661"/>
      <c r="MKH24" s="661"/>
      <c r="MKI24" s="661"/>
      <c r="MKJ24" s="661"/>
      <c r="MKK24" s="661"/>
      <c r="MKL24" s="661"/>
      <c r="MKM24" s="661"/>
      <c r="MKN24" s="661"/>
      <c r="MKO24" s="661"/>
      <c r="MKP24" s="661"/>
      <c r="MKQ24" s="661"/>
      <c r="MKR24" s="661"/>
      <c r="MKS24" s="661"/>
      <c r="MKT24" s="661"/>
      <c r="MKU24" s="661"/>
      <c r="MKV24" s="661"/>
      <c r="MKW24" s="661"/>
      <c r="MKX24" s="661"/>
      <c r="MKY24" s="661"/>
      <c r="MKZ24" s="661"/>
      <c r="MLA24" s="661"/>
      <c r="MLB24" s="661"/>
      <c r="MLC24" s="661"/>
      <c r="MLD24" s="661"/>
      <c r="MLE24" s="661"/>
      <c r="MLF24" s="661"/>
      <c r="MLG24" s="661"/>
      <c r="MLH24" s="661"/>
      <c r="MLI24" s="661"/>
      <c r="MLJ24" s="661"/>
      <c r="MLK24" s="661"/>
      <c r="MLL24" s="661"/>
      <c r="MLM24" s="661"/>
      <c r="MLN24" s="661"/>
      <c r="MLO24" s="661"/>
      <c r="MLP24" s="661"/>
      <c r="MLQ24" s="661"/>
      <c r="MLR24" s="661"/>
      <c r="MLS24" s="661"/>
      <c r="MLT24" s="661"/>
      <c r="MLU24" s="661"/>
      <c r="MLV24" s="661"/>
      <c r="MLW24" s="661"/>
      <c r="MLX24" s="661"/>
      <c r="MLY24" s="661"/>
      <c r="MLZ24" s="661"/>
      <c r="MMA24" s="661"/>
      <c r="MMB24" s="661"/>
      <c r="MMC24" s="661"/>
      <c r="MMD24" s="661"/>
      <c r="MME24" s="661"/>
      <c r="MMF24" s="661"/>
      <c r="MMG24" s="661"/>
      <c r="MMH24" s="661"/>
      <c r="MMI24" s="661"/>
      <c r="MMJ24" s="661"/>
      <c r="MMK24" s="661"/>
      <c r="MML24" s="661"/>
      <c r="MMM24" s="661"/>
      <c r="MMN24" s="661"/>
      <c r="MMO24" s="661"/>
      <c r="MMP24" s="661"/>
      <c r="MMQ24" s="661"/>
      <c r="MMR24" s="661"/>
      <c r="MMS24" s="661"/>
      <c r="MMT24" s="661"/>
      <c r="MMU24" s="661"/>
      <c r="MMV24" s="661"/>
      <c r="MMW24" s="661"/>
      <c r="MMX24" s="661"/>
      <c r="MMY24" s="661"/>
      <c r="MMZ24" s="661"/>
      <c r="MNA24" s="661"/>
      <c r="MNB24" s="661"/>
      <c r="MNC24" s="661"/>
      <c r="MND24" s="661"/>
      <c r="MNE24" s="661"/>
      <c r="MNF24" s="661"/>
      <c r="MNG24" s="661"/>
      <c r="MNH24" s="661"/>
      <c r="MNI24" s="661"/>
      <c r="MNJ24" s="661"/>
      <c r="MNK24" s="661"/>
      <c r="MNL24" s="661"/>
      <c r="MNM24" s="661"/>
      <c r="MNN24" s="661"/>
      <c r="MNO24" s="661"/>
      <c r="MNP24" s="661"/>
      <c r="MNQ24" s="661"/>
      <c r="MNR24" s="661"/>
      <c r="MNS24" s="661"/>
      <c r="MNT24" s="661"/>
      <c r="MNU24" s="661"/>
      <c r="MNV24" s="661"/>
      <c r="MNW24" s="661"/>
      <c r="MNX24" s="661"/>
      <c r="MNY24" s="661"/>
      <c r="MNZ24" s="661"/>
      <c r="MOA24" s="661"/>
      <c r="MOB24" s="661"/>
      <c r="MOC24" s="661"/>
      <c r="MOD24" s="661"/>
      <c r="MOE24" s="661"/>
      <c r="MOF24" s="661"/>
      <c r="MOG24" s="661"/>
      <c r="MOH24" s="661"/>
      <c r="MOI24" s="661"/>
      <c r="MOJ24" s="661"/>
      <c r="MOK24" s="661"/>
      <c r="MOL24" s="661"/>
      <c r="MOM24" s="661"/>
      <c r="MON24" s="661"/>
      <c r="MOO24" s="661"/>
      <c r="MOP24" s="661"/>
      <c r="MOQ24" s="661"/>
      <c r="MOR24" s="661"/>
      <c r="MOS24" s="661"/>
      <c r="MOT24" s="661"/>
      <c r="MOU24" s="661"/>
      <c r="MOV24" s="661"/>
      <c r="MOW24" s="661"/>
      <c r="MOX24" s="661"/>
      <c r="MOY24" s="661"/>
      <c r="MOZ24" s="661"/>
      <c r="MPA24" s="661"/>
      <c r="MPB24" s="661"/>
      <c r="MPC24" s="661"/>
      <c r="MPD24" s="661"/>
      <c r="MPE24" s="661"/>
      <c r="MPF24" s="661"/>
      <c r="MPG24" s="661"/>
      <c r="MPH24" s="661"/>
      <c r="MPI24" s="661"/>
      <c r="MPJ24" s="661"/>
      <c r="MPK24" s="661"/>
      <c r="MPL24" s="661"/>
      <c r="MPM24" s="661"/>
      <c r="MPN24" s="661"/>
      <c r="MPO24" s="661"/>
      <c r="MPP24" s="661"/>
      <c r="MPQ24" s="661"/>
      <c r="MPR24" s="661"/>
      <c r="MPS24" s="661"/>
      <c r="MPT24" s="661"/>
      <c r="MPU24" s="661"/>
      <c r="MPV24" s="661"/>
      <c r="MPW24" s="661"/>
      <c r="MPX24" s="661"/>
      <c r="MPY24" s="661"/>
      <c r="MPZ24" s="661"/>
      <c r="MQA24" s="661"/>
      <c r="MQB24" s="661"/>
      <c r="MQC24" s="661"/>
      <c r="MQD24" s="661"/>
      <c r="MQE24" s="661"/>
      <c r="MQF24" s="661"/>
      <c r="MQG24" s="661"/>
      <c r="MQH24" s="661"/>
      <c r="MQI24" s="661"/>
      <c r="MQJ24" s="661"/>
      <c r="MQK24" s="661"/>
      <c r="MQL24" s="661"/>
      <c r="MQM24" s="661"/>
      <c r="MQN24" s="661"/>
      <c r="MQO24" s="661"/>
      <c r="MQP24" s="661"/>
      <c r="MQQ24" s="661"/>
      <c r="MQR24" s="661"/>
      <c r="MQS24" s="661"/>
      <c r="MQT24" s="661"/>
      <c r="MQU24" s="661"/>
      <c r="MQV24" s="661"/>
      <c r="MQW24" s="661"/>
      <c r="MQX24" s="661"/>
      <c r="MQY24" s="661"/>
      <c r="MQZ24" s="661"/>
      <c r="MRA24" s="661"/>
      <c r="MRB24" s="661"/>
      <c r="MRC24" s="661"/>
      <c r="MRD24" s="661"/>
      <c r="MRE24" s="661"/>
      <c r="MRF24" s="661"/>
      <c r="MRG24" s="661"/>
      <c r="MRH24" s="661"/>
      <c r="MRI24" s="661"/>
      <c r="MRJ24" s="661"/>
      <c r="MRK24" s="661"/>
      <c r="MRL24" s="661"/>
      <c r="MRM24" s="661"/>
      <c r="MRN24" s="661"/>
      <c r="MRO24" s="661"/>
      <c r="MRP24" s="661"/>
      <c r="MRQ24" s="661"/>
      <c r="MRR24" s="661"/>
      <c r="MRS24" s="661"/>
      <c r="MRT24" s="661"/>
      <c r="MRU24" s="661"/>
      <c r="MRV24" s="661"/>
      <c r="MRW24" s="661"/>
      <c r="MRX24" s="661"/>
      <c r="MRY24" s="661"/>
      <c r="MRZ24" s="661"/>
      <c r="MSA24" s="661"/>
      <c r="MSB24" s="661"/>
      <c r="MSC24" s="661"/>
      <c r="MSD24" s="661"/>
      <c r="MSE24" s="661"/>
      <c r="MSF24" s="661"/>
      <c r="MSG24" s="661"/>
      <c r="MSH24" s="661"/>
      <c r="MSI24" s="661"/>
      <c r="MSJ24" s="661"/>
      <c r="MSK24" s="661"/>
      <c r="MSL24" s="661"/>
      <c r="MSM24" s="661"/>
      <c r="MSN24" s="661"/>
      <c r="MSO24" s="661"/>
      <c r="MSP24" s="661"/>
      <c r="MSQ24" s="661"/>
      <c r="MSR24" s="661"/>
      <c r="MSS24" s="661"/>
      <c r="MST24" s="661"/>
      <c r="MSU24" s="661"/>
      <c r="MSV24" s="661"/>
      <c r="MSW24" s="661"/>
      <c r="MSX24" s="661"/>
      <c r="MSY24" s="661"/>
      <c r="MSZ24" s="661"/>
      <c r="MTA24" s="661"/>
      <c r="MTB24" s="661"/>
      <c r="MTC24" s="661"/>
      <c r="MTD24" s="661"/>
      <c r="MTE24" s="661"/>
      <c r="MTF24" s="661"/>
      <c r="MTG24" s="661"/>
      <c r="MTH24" s="661"/>
      <c r="MTI24" s="661"/>
      <c r="MTJ24" s="661"/>
      <c r="MTK24" s="661"/>
      <c r="MTL24" s="661"/>
      <c r="MTM24" s="661"/>
      <c r="MTN24" s="661"/>
      <c r="MTO24" s="661"/>
      <c r="MTP24" s="661"/>
      <c r="MTQ24" s="661"/>
      <c r="MTR24" s="661"/>
      <c r="MTS24" s="661"/>
      <c r="MTT24" s="661"/>
      <c r="MTU24" s="661"/>
      <c r="MTV24" s="661"/>
      <c r="MTW24" s="661"/>
      <c r="MTX24" s="661"/>
      <c r="MTY24" s="661"/>
      <c r="MTZ24" s="661"/>
      <c r="MUA24" s="661"/>
      <c r="MUB24" s="661"/>
      <c r="MUC24" s="661"/>
      <c r="MUD24" s="661"/>
      <c r="MUE24" s="661"/>
      <c r="MUF24" s="661"/>
      <c r="MUG24" s="661"/>
      <c r="MUH24" s="661"/>
      <c r="MUI24" s="661"/>
      <c r="MUJ24" s="661"/>
      <c r="MUK24" s="661"/>
      <c r="MUL24" s="661"/>
      <c r="MUM24" s="661"/>
      <c r="MUN24" s="661"/>
      <c r="MUO24" s="661"/>
      <c r="MUP24" s="661"/>
      <c r="MUQ24" s="661"/>
      <c r="MUR24" s="661"/>
      <c r="MUS24" s="661"/>
      <c r="MUT24" s="661"/>
      <c r="MUU24" s="661"/>
      <c r="MUV24" s="661"/>
      <c r="MUW24" s="661"/>
      <c r="MUX24" s="661"/>
      <c r="MUY24" s="661"/>
      <c r="MUZ24" s="661"/>
      <c r="MVA24" s="661"/>
      <c r="MVB24" s="661"/>
      <c r="MVC24" s="661"/>
      <c r="MVD24" s="661"/>
      <c r="MVE24" s="661"/>
      <c r="MVF24" s="661"/>
      <c r="MVG24" s="661"/>
      <c r="MVH24" s="661"/>
      <c r="MVI24" s="661"/>
      <c r="MVJ24" s="661"/>
      <c r="MVK24" s="661"/>
      <c r="MVL24" s="661"/>
      <c r="MVM24" s="661"/>
      <c r="MVN24" s="661"/>
      <c r="MVO24" s="661"/>
      <c r="MVP24" s="661"/>
      <c r="MVQ24" s="661"/>
      <c r="MVR24" s="661"/>
      <c r="MVS24" s="661"/>
      <c r="MVT24" s="661"/>
      <c r="MVU24" s="661"/>
      <c r="MVV24" s="661"/>
      <c r="MVW24" s="661"/>
      <c r="MVX24" s="661"/>
      <c r="MVY24" s="661"/>
      <c r="MVZ24" s="661"/>
      <c r="MWA24" s="661"/>
      <c r="MWB24" s="661"/>
      <c r="MWC24" s="661"/>
      <c r="MWD24" s="661"/>
      <c r="MWE24" s="661"/>
      <c r="MWF24" s="661"/>
      <c r="MWG24" s="661"/>
      <c r="MWH24" s="661"/>
      <c r="MWI24" s="661"/>
      <c r="MWJ24" s="661"/>
      <c r="MWK24" s="661"/>
      <c r="MWL24" s="661"/>
      <c r="MWM24" s="661"/>
      <c r="MWN24" s="661"/>
      <c r="MWO24" s="661"/>
      <c r="MWP24" s="661"/>
      <c r="MWQ24" s="661"/>
      <c r="MWR24" s="661"/>
      <c r="MWS24" s="661"/>
      <c r="MWT24" s="661"/>
      <c r="MWU24" s="661"/>
      <c r="MWV24" s="661"/>
      <c r="MWW24" s="661"/>
      <c r="MWX24" s="661"/>
      <c r="MWY24" s="661"/>
      <c r="MWZ24" s="661"/>
      <c r="MXA24" s="661"/>
      <c r="MXB24" s="661"/>
      <c r="MXC24" s="661"/>
      <c r="MXD24" s="661"/>
      <c r="MXE24" s="661"/>
      <c r="MXF24" s="661"/>
      <c r="MXG24" s="661"/>
      <c r="MXH24" s="661"/>
      <c r="MXI24" s="661"/>
      <c r="MXJ24" s="661"/>
      <c r="MXK24" s="661"/>
      <c r="MXL24" s="661"/>
      <c r="MXM24" s="661"/>
      <c r="MXN24" s="661"/>
      <c r="MXO24" s="661"/>
      <c r="MXP24" s="661"/>
      <c r="MXQ24" s="661"/>
      <c r="MXR24" s="661"/>
      <c r="MXS24" s="661"/>
      <c r="MXT24" s="661"/>
      <c r="MXU24" s="661"/>
      <c r="MXV24" s="661"/>
      <c r="MXW24" s="661"/>
      <c r="MXX24" s="661"/>
      <c r="MXY24" s="661"/>
      <c r="MXZ24" s="661"/>
      <c r="MYA24" s="661"/>
      <c r="MYB24" s="661"/>
      <c r="MYC24" s="661"/>
      <c r="MYD24" s="661"/>
      <c r="MYE24" s="661"/>
      <c r="MYF24" s="661"/>
      <c r="MYG24" s="661"/>
      <c r="MYH24" s="661"/>
      <c r="MYI24" s="661"/>
      <c r="MYJ24" s="661"/>
      <c r="MYK24" s="661"/>
      <c r="MYL24" s="661"/>
      <c r="MYM24" s="661"/>
      <c r="MYN24" s="661"/>
      <c r="MYO24" s="661"/>
      <c r="MYP24" s="661"/>
      <c r="MYQ24" s="661"/>
      <c r="MYR24" s="661"/>
      <c r="MYS24" s="661"/>
      <c r="MYT24" s="661"/>
      <c r="MYU24" s="661"/>
      <c r="MYV24" s="661"/>
      <c r="MYW24" s="661"/>
      <c r="MYX24" s="661"/>
      <c r="MYY24" s="661"/>
      <c r="MYZ24" s="661"/>
      <c r="MZA24" s="661"/>
      <c r="MZB24" s="661"/>
      <c r="MZC24" s="661"/>
      <c r="MZD24" s="661"/>
      <c r="MZE24" s="661"/>
      <c r="MZF24" s="661"/>
      <c r="MZG24" s="661"/>
      <c r="MZH24" s="661"/>
      <c r="MZI24" s="661"/>
      <c r="MZJ24" s="661"/>
      <c r="MZK24" s="661"/>
      <c r="MZL24" s="661"/>
      <c r="MZM24" s="661"/>
      <c r="MZN24" s="661"/>
      <c r="MZO24" s="661"/>
      <c r="MZP24" s="661"/>
      <c r="MZQ24" s="661"/>
      <c r="MZR24" s="661"/>
      <c r="MZS24" s="661"/>
      <c r="MZT24" s="661"/>
      <c r="MZU24" s="661"/>
      <c r="MZV24" s="661"/>
      <c r="MZW24" s="661"/>
      <c r="MZX24" s="661"/>
      <c r="MZY24" s="661"/>
      <c r="MZZ24" s="661"/>
      <c r="NAA24" s="661"/>
      <c r="NAB24" s="661"/>
      <c r="NAC24" s="661"/>
      <c r="NAD24" s="661"/>
      <c r="NAE24" s="661"/>
      <c r="NAF24" s="661"/>
      <c r="NAG24" s="661"/>
      <c r="NAH24" s="661"/>
      <c r="NAI24" s="661"/>
      <c r="NAJ24" s="661"/>
      <c r="NAK24" s="661"/>
      <c r="NAL24" s="661"/>
      <c r="NAM24" s="661"/>
      <c r="NAN24" s="661"/>
      <c r="NAO24" s="661"/>
      <c r="NAP24" s="661"/>
      <c r="NAQ24" s="661"/>
      <c r="NAR24" s="661"/>
      <c r="NAS24" s="661"/>
      <c r="NAT24" s="661"/>
      <c r="NAU24" s="661"/>
      <c r="NAV24" s="661"/>
      <c r="NAW24" s="661"/>
      <c r="NAX24" s="661"/>
      <c r="NAY24" s="661"/>
      <c r="NAZ24" s="661"/>
      <c r="NBA24" s="661"/>
      <c r="NBB24" s="661"/>
      <c r="NBC24" s="661"/>
      <c r="NBD24" s="661"/>
      <c r="NBE24" s="661"/>
      <c r="NBF24" s="661"/>
      <c r="NBG24" s="661"/>
      <c r="NBH24" s="661"/>
      <c r="NBI24" s="661"/>
      <c r="NBJ24" s="661"/>
      <c r="NBK24" s="661"/>
      <c r="NBL24" s="661"/>
      <c r="NBM24" s="661"/>
      <c r="NBN24" s="661"/>
      <c r="NBO24" s="661"/>
      <c r="NBP24" s="661"/>
      <c r="NBQ24" s="661"/>
      <c r="NBR24" s="661"/>
      <c r="NBS24" s="661"/>
      <c r="NBT24" s="661"/>
      <c r="NBU24" s="661"/>
      <c r="NBV24" s="661"/>
      <c r="NBW24" s="661"/>
      <c r="NBX24" s="661"/>
      <c r="NBY24" s="661"/>
      <c r="NBZ24" s="661"/>
      <c r="NCA24" s="661"/>
      <c r="NCB24" s="661"/>
      <c r="NCC24" s="661"/>
      <c r="NCD24" s="661"/>
      <c r="NCE24" s="661"/>
      <c r="NCF24" s="661"/>
      <c r="NCG24" s="661"/>
      <c r="NCH24" s="661"/>
      <c r="NCI24" s="661"/>
      <c r="NCJ24" s="661"/>
      <c r="NCK24" s="661"/>
      <c r="NCL24" s="661"/>
      <c r="NCM24" s="661"/>
      <c r="NCN24" s="661"/>
      <c r="NCO24" s="661"/>
      <c r="NCP24" s="661"/>
      <c r="NCQ24" s="661"/>
      <c r="NCR24" s="661"/>
      <c r="NCS24" s="661"/>
      <c r="NCT24" s="661"/>
      <c r="NCU24" s="661"/>
      <c r="NCV24" s="661"/>
      <c r="NCW24" s="661"/>
      <c r="NCX24" s="661"/>
      <c r="NCY24" s="661"/>
      <c r="NCZ24" s="661"/>
      <c r="NDA24" s="661"/>
      <c r="NDB24" s="661"/>
      <c r="NDC24" s="661"/>
      <c r="NDD24" s="661"/>
      <c r="NDE24" s="661"/>
      <c r="NDF24" s="661"/>
      <c r="NDG24" s="661"/>
      <c r="NDH24" s="661"/>
      <c r="NDI24" s="661"/>
      <c r="NDJ24" s="661"/>
      <c r="NDK24" s="661"/>
      <c r="NDL24" s="661"/>
      <c r="NDM24" s="661"/>
      <c r="NDN24" s="661"/>
      <c r="NDO24" s="661"/>
      <c r="NDP24" s="661"/>
      <c r="NDQ24" s="661"/>
      <c r="NDR24" s="661"/>
      <c r="NDS24" s="661"/>
      <c r="NDT24" s="661"/>
      <c r="NDU24" s="661"/>
      <c r="NDV24" s="661"/>
      <c r="NDW24" s="661"/>
      <c r="NDX24" s="661"/>
      <c r="NDY24" s="661"/>
      <c r="NDZ24" s="661"/>
      <c r="NEA24" s="661"/>
      <c r="NEB24" s="661"/>
      <c r="NEC24" s="661"/>
      <c r="NED24" s="661"/>
      <c r="NEE24" s="661"/>
      <c r="NEF24" s="661"/>
      <c r="NEG24" s="661"/>
      <c r="NEH24" s="661"/>
      <c r="NEI24" s="661"/>
      <c r="NEJ24" s="661"/>
      <c r="NEK24" s="661"/>
      <c r="NEL24" s="661"/>
      <c r="NEM24" s="661"/>
      <c r="NEN24" s="661"/>
      <c r="NEO24" s="661"/>
      <c r="NEP24" s="661"/>
      <c r="NEQ24" s="661"/>
      <c r="NER24" s="661"/>
      <c r="NES24" s="661"/>
      <c r="NET24" s="661"/>
      <c r="NEU24" s="661"/>
      <c r="NEV24" s="661"/>
      <c r="NEW24" s="661"/>
      <c r="NEX24" s="661"/>
      <c r="NEY24" s="661"/>
      <c r="NEZ24" s="661"/>
      <c r="NFA24" s="661"/>
      <c r="NFB24" s="661"/>
      <c r="NFC24" s="661"/>
      <c r="NFD24" s="661"/>
      <c r="NFE24" s="661"/>
      <c r="NFF24" s="661"/>
      <c r="NFG24" s="661"/>
      <c r="NFH24" s="661"/>
      <c r="NFI24" s="661"/>
      <c r="NFJ24" s="661"/>
      <c r="NFK24" s="661"/>
      <c r="NFL24" s="661"/>
      <c r="NFM24" s="661"/>
      <c r="NFN24" s="661"/>
      <c r="NFO24" s="661"/>
      <c r="NFP24" s="661"/>
      <c r="NFQ24" s="661"/>
      <c r="NFR24" s="661"/>
      <c r="NFS24" s="661"/>
      <c r="NFT24" s="661"/>
      <c r="NFU24" s="661"/>
      <c r="NFV24" s="661"/>
      <c r="NFW24" s="661"/>
      <c r="NFX24" s="661"/>
      <c r="NFY24" s="661"/>
      <c r="NFZ24" s="661"/>
      <c r="NGA24" s="661"/>
      <c r="NGB24" s="661"/>
      <c r="NGC24" s="661"/>
      <c r="NGD24" s="661"/>
      <c r="NGE24" s="661"/>
      <c r="NGF24" s="661"/>
      <c r="NGG24" s="661"/>
      <c r="NGH24" s="661"/>
      <c r="NGI24" s="661"/>
      <c r="NGJ24" s="661"/>
      <c r="NGK24" s="661"/>
      <c r="NGL24" s="661"/>
      <c r="NGM24" s="661"/>
      <c r="NGN24" s="661"/>
      <c r="NGO24" s="661"/>
      <c r="NGP24" s="661"/>
      <c r="NGQ24" s="661"/>
      <c r="NGR24" s="661"/>
      <c r="NGS24" s="661"/>
      <c r="NGT24" s="661"/>
      <c r="NGU24" s="661"/>
      <c r="NGV24" s="661"/>
      <c r="NGW24" s="661"/>
      <c r="NGX24" s="661"/>
      <c r="NGY24" s="661"/>
      <c r="NGZ24" s="661"/>
      <c r="NHA24" s="661"/>
      <c r="NHB24" s="661"/>
      <c r="NHC24" s="661"/>
      <c r="NHD24" s="661"/>
      <c r="NHE24" s="661"/>
      <c r="NHF24" s="661"/>
      <c r="NHG24" s="661"/>
      <c r="NHH24" s="661"/>
      <c r="NHI24" s="661"/>
      <c r="NHJ24" s="661"/>
      <c r="NHK24" s="661"/>
      <c r="NHL24" s="661"/>
      <c r="NHM24" s="661"/>
      <c r="NHN24" s="661"/>
      <c r="NHO24" s="661"/>
      <c r="NHP24" s="661"/>
      <c r="NHQ24" s="661"/>
      <c r="NHR24" s="661"/>
      <c r="NHS24" s="661"/>
      <c r="NHT24" s="661"/>
      <c r="NHU24" s="661"/>
      <c r="NHV24" s="661"/>
      <c r="NHW24" s="661"/>
      <c r="NHX24" s="661"/>
      <c r="NHY24" s="661"/>
      <c r="NHZ24" s="661"/>
      <c r="NIA24" s="661"/>
      <c r="NIB24" s="661"/>
      <c r="NIC24" s="661"/>
      <c r="NID24" s="661"/>
      <c r="NIE24" s="661"/>
      <c r="NIF24" s="661"/>
      <c r="NIG24" s="661"/>
      <c r="NIH24" s="661"/>
      <c r="NII24" s="661"/>
      <c r="NIJ24" s="661"/>
      <c r="NIK24" s="661"/>
      <c r="NIL24" s="661"/>
      <c r="NIM24" s="661"/>
      <c r="NIN24" s="661"/>
      <c r="NIO24" s="661"/>
      <c r="NIP24" s="661"/>
      <c r="NIQ24" s="661"/>
      <c r="NIR24" s="661"/>
      <c r="NIS24" s="661"/>
      <c r="NIT24" s="661"/>
      <c r="NIU24" s="661"/>
      <c r="NIV24" s="661"/>
      <c r="NIW24" s="661"/>
      <c r="NIX24" s="661"/>
      <c r="NIY24" s="661"/>
      <c r="NIZ24" s="661"/>
      <c r="NJA24" s="661"/>
      <c r="NJB24" s="661"/>
      <c r="NJC24" s="661"/>
      <c r="NJD24" s="661"/>
      <c r="NJE24" s="661"/>
      <c r="NJF24" s="661"/>
      <c r="NJG24" s="661"/>
      <c r="NJH24" s="661"/>
      <c r="NJI24" s="661"/>
      <c r="NJJ24" s="661"/>
      <c r="NJK24" s="661"/>
      <c r="NJL24" s="661"/>
      <c r="NJM24" s="661"/>
      <c r="NJN24" s="661"/>
      <c r="NJO24" s="661"/>
      <c r="NJP24" s="661"/>
      <c r="NJQ24" s="661"/>
      <c r="NJR24" s="661"/>
      <c r="NJS24" s="661"/>
      <c r="NJT24" s="661"/>
      <c r="NJU24" s="661"/>
      <c r="NJV24" s="661"/>
      <c r="NJW24" s="661"/>
      <c r="NJX24" s="661"/>
      <c r="NJY24" s="661"/>
      <c r="NJZ24" s="661"/>
      <c r="NKA24" s="661"/>
      <c r="NKB24" s="661"/>
      <c r="NKC24" s="661"/>
      <c r="NKD24" s="661"/>
      <c r="NKE24" s="661"/>
      <c r="NKF24" s="661"/>
      <c r="NKG24" s="661"/>
      <c r="NKH24" s="661"/>
      <c r="NKI24" s="661"/>
      <c r="NKJ24" s="661"/>
      <c r="NKK24" s="661"/>
      <c r="NKL24" s="661"/>
      <c r="NKM24" s="661"/>
      <c r="NKN24" s="661"/>
      <c r="NKO24" s="661"/>
      <c r="NKP24" s="661"/>
      <c r="NKQ24" s="661"/>
      <c r="NKR24" s="661"/>
      <c r="NKS24" s="661"/>
      <c r="NKT24" s="661"/>
      <c r="NKU24" s="661"/>
      <c r="NKV24" s="661"/>
      <c r="NKW24" s="661"/>
      <c r="NKX24" s="661"/>
      <c r="NKY24" s="661"/>
      <c r="NKZ24" s="661"/>
      <c r="NLA24" s="661"/>
      <c r="NLB24" s="661"/>
      <c r="NLC24" s="661"/>
      <c r="NLD24" s="661"/>
      <c r="NLE24" s="661"/>
      <c r="NLF24" s="661"/>
      <c r="NLG24" s="661"/>
      <c r="NLH24" s="661"/>
      <c r="NLI24" s="661"/>
      <c r="NLJ24" s="661"/>
      <c r="NLK24" s="661"/>
      <c r="NLL24" s="661"/>
      <c r="NLM24" s="661"/>
      <c r="NLN24" s="661"/>
      <c r="NLO24" s="661"/>
      <c r="NLP24" s="661"/>
      <c r="NLQ24" s="661"/>
      <c r="NLR24" s="661"/>
      <c r="NLS24" s="661"/>
      <c r="NLT24" s="661"/>
      <c r="NLU24" s="661"/>
      <c r="NLV24" s="661"/>
      <c r="NLW24" s="661"/>
      <c r="NLX24" s="661"/>
      <c r="NLY24" s="661"/>
      <c r="NLZ24" s="661"/>
      <c r="NMA24" s="661"/>
      <c r="NMB24" s="661"/>
      <c r="NMC24" s="661"/>
      <c r="NMD24" s="661"/>
      <c r="NME24" s="661"/>
      <c r="NMF24" s="661"/>
      <c r="NMG24" s="661"/>
      <c r="NMH24" s="661"/>
      <c r="NMI24" s="661"/>
      <c r="NMJ24" s="661"/>
      <c r="NMK24" s="661"/>
      <c r="NML24" s="661"/>
      <c r="NMM24" s="661"/>
      <c r="NMN24" s="661"/>
      <c r="NMO24" s="661"/>
      <c r="NMP24" s="661"/>
      <c r="NMQ24" s="661"/>
      <c r="NMR24" s="661"/>
      <c r="NMS24" s="661"/>
      <c r="NMT24" s="661"/>
      <c r="NMU24" s="661"/>
      <c r="NMV24" s="661"/>
      <c r="NMW24" s="661"/>
      <c r="NMX24" s="661"/>
      <c r="NMY24" s="661"/>
      <c r="NMZ24" s="661"/>
      <c r="NNA24" s="661"/>
      <c r="NNB24" s="661"/>
      <c r="NNC24" s="661"/>
      <c r="NND24" s="661"/>
      <c r="NNE24" s="661"/>
      <c r="NNF24" s="661"/>
      <c r="NNG24" s="661"/>
      <c r="NNH24" s="661"/>
      <c r="NNI24" s="661"/>
      <c r="NNJ24" s="661"/>
      <c r="NNK24" s="661"/>
      <c r="NNL24" s="661"/>
      <c r="NNM24" s="661"/>
      <c r="NNN24" s="661"/>
      <c r="NNO24" s="661"/>
      <c r="NNP24" s="661"/>
      <c r="NNQ24" s="661"/>
      <c r="NNR24" s="661"/>
      <c r="NNS24" s="661"/>
      <c r="NNT24" s="661"/>
      <c r="NNU24" s="661"/>
      <c r="NNV24" s="661"/>
      <c r="NNW24" s="661"/>
      <c r="NNX24" s="661"/>
      <c r="NNY24" s="661"/>
      <c r="NNZ24" s="661"/>
      <c r="NOA24" s="661"/>
      <c r="NOB24" s="661"/>
      <c r="NOC24" s="661"/>
      <c r="NOD24" s="661"/>
      <c r="NOE24" s="661"/>
      <c r="NOF24" s="661"/>
      <c r="NOG24" s="661"/>
      <c r="NOH24" s="661"/>
      <c r="NOI24" s="661"/>
      <c r="NOJ24" s="661"/>
      <c r="NOK24" s="661"/>
      <c r="NOL24" s="661"/>
      <c r="NOM24" s="661"/>
      <c r="NON24" s="661"/>
      <c r="NOO24" s="661"/>
      <c r="NOP24" s="661"/>
      <c r="NOQ24" s="661"/>
      <c r="NOR24" s="661"/>
      <c r="NOS24" s="661"/>
      <c r="NOT24" s="661"/>
      <c r="NOU24" s="661"/>
      <c r="NOV24" s="661"/>
      <c r="NOW24" s="661"/>
      <c r="NOX24" s="661"/>
      <c r="NOY24" s="661"/>
      <c r="NOZ24" s="661"/>
      <c r="NPA24" s="661"/>
      <c r="NPB24" s="661"/>
      <c r="NPC24" s="661"/>
      <c r="NPD24" s="661"/>
      <c r="NPE24" s="661"/>
      <c r="NPF24" s="661"/>
      <c r="NPG24" s="661"/>
      <c r="NPH24" s="661"/>
      <c r="NPI24" s="661"/>
      <c r="NPJ24" s="661"/>
      <c r="NPK24" s="661"/>
      <c r="NPL24" s="661"/>
      <c r="NPM24" s="661"/>
      <c r="NPN24" s="661"/>
      <c r="NPO24" s="661"/>
      <c r="NPP24" s="661"/>
      <c r="NPQ24" s="661"/>
      <c r="NPR24" s="661"/>
      <c r="NPS24" s="661"/>
      <c r="NPT24" s="661"/>
      <c r="NPU24" s="661"/>
      <c r="NPV24" s="661"/>
      <c r="NPW24" s="661"/>
      <c r="NPX24" s="661"/>
      <c r="NPY24" s="661"/>
      <c r="NPZ24" s="661"/>
      <c r="NQA24" s="661"/>
      <c r="NQB24" s="661"/>
      <c r="NQC24" s="661"/>
      <c r="NQD24" s="661"/>
      <c r="NQE24" s="661"/>
      <c r="NQF24" s="661"/>
      <c r="NQG24" s="661"/>
      <c r="NQH24" s="661"/>
      <c r="NQI24" s="661"/>
      <c r="NQJ24" s="661"/>
      <c r="NQK24" s="661"/>
      <c r="NQL24" s="661"/>
      <c r="NQM24" s="661"/>
      <c r="NQN24" s="661"/>
      <c r="NQO24" s="661"/>
      <c r="NQP24" s="661"/>
      <c r="NQQ24" s="661"/>
      <c r="NQR24" s="661"/>
      <c r="NQS24" s="661"/>
      <c r="NQT24" s="661"/>
      <c r="NQU24" s="661"/>
      <c r="NQV24" s="661"/>
      <c r="NQW24" s="661"/>
      <c r="NQX24" s="661"/>
      <c r="NQY24" s="661"/>
      <c r="NQZ24" s="661"/>
      <c r="NRA24" s="661"/>
      <c r="NRB24" s="661"/>
      <c r="NRC24" s="661"/>
      <c r="NRD24" s="661"/>
      <c r="NRE24" s="661"/>
      <c r="NRF24" s="661"/>
      <c r="NRG24" s="661"/>
      <c r="NRH24" s="661"/>
      <c r="NRI24" s="661"/>
      <c r="NRJ24" s="661"/>
      <c r="NRK24" s="661"/>
      <c r="NRL24" s="661"/>
      <c r="NRM24" s="661"/>
      <c r="NRN24" s="661"/>
      <c r="NRO24" s="661"/>
      <c r="NRP24" s="661"/>
      <c r="NRQ24" s="661"/>
      <c r="NRR24" s="661"/>
      <c r="NRS24" s="661"/>
      <c r="NRT24" s="661"/>
      <c r="NRU24" s="661"/>
      <c r="NRV24" s="661"/>
      <c r="NRW24" s="661"/>
      <c r="NRX24" s="661"/>
      <c r="NRY24" s="661"/>
      <c r="NRZ24" s="661"/>
      <c r="NSA24" s="661"/>
      <c r="NSB24" s="661"/>
      <c r="NSC24" s="661"/>
      <c r="NSD24" s="661"/>
      <c r="NSE24" s="661"/>
      <c r="NSF24" s="661"/>
      <c r="NSG24" s="661"/>
      <c r="NSH24" s="661"/>
      <c r="NSI24" s="661"/>
      <c r="NSJ24" s="661"/>
      <c r="NSK24" s="661"/>
      <c r="NSL24" s="661"/>
      <c r="NSM24" s="661"/>
      <c r="NSN24" s="661"/>
      <c r="NSO24" s="661"/>
      <c r="NSP24" s="661"/>
      <c r="NSQ24" s="661"/>
      <c r="NSR24" s="661"/>
      <c r="NSS24" s="661"/>
      <c r="NST24" s="661"/>
      <c r="NSU24" s="661"/>
      <c r="NSV24" s="661"/>
      <c r="NSW24" s="661"/>
      <c r="NSX24" s="661"/>
      <c r="NSY24" s="661"/>
      <c r="NSZ24" s="661"/>
      <c r="NTA24" s="661"/>
      <c r="NTB24" s="661"/>
      <c r="NTC24" s="661"/>
      <c r="NTD24" s="661"/>
      <c r="NTE24" s="661"/>
      <c r="NTF24" s="661"/>
      <c r="NTG24" s="661"/>
      <c r="NTH24" s="661"/>
      <c r="NTI24" s="661"/>
      <c r="NTJ24" s="661"/>
      <c r="NTK24" s="661"/>
      <c r="NTL24" s="661"/>
      <c r="NTM24" s="661"/>
      <c r="NTN24" s="661"/>
      <c r="NTO24" s="661"/>
      <c r="NTP24" s="661"/>
      <c r="NTQ24" s="661"/>
      <c r="NTR24" s="661"/>
      <c r="NTS24" s="661"/>
      <c r="NTT24" s="661"/>
      <c r="NTU24" s="661"/>
      <c r="NTV24" s="661"/>
      <c r="NTW24" s="661"/>
      <c r="NTX24" s="661"/>
      <c r="NTY24" s="661"/>
      <c r="NTZ24" s="661"/>
      <c r="NUA24" s="661"/>
      <c r="NUB24" s="661"/>
      <c r="NUC24" s="661"/>
      <c r="NUD24" s="661"/>
      <c r="NUE24" s="661"/>
      <c r="NUF24" s="661"/>
      <c r="NUG24" s="661"/>
      <c r="NUH24" s="661"/>
      <c r="NUI24" s="661"/>
      <c r="NUJ24" s="661"/>
      <c r="NUK24" s="661"/>
      <c r="NUL24" s="661"/>
      <c r="NUM24" s="661"/>
      <c r="NUN24" s="661"/>
      <c r="NUO24" s="661"/>
      <c r="NUP24" s="661"/>
      <c r="NUQ24" s="661"/>
      <c r="NUR24" s="661"/>
      <c r="NUS24" s="661"/>
      <c r="NUT24" s="661"/>
      <c r="NUU24" s="661"/>
      <c r="NUV24" s="661"/>
      <c r="NUW24" s="661"/>
      <c r="NUX24" s="661"/>
      <c r="NUY24" s="661"/>
      <c r="NUZ24" s="661"/>
      <c r="NVA24" s="661"/>
      <c r="NVB24" s="661"/>
      <c r="NVC24" s="661"/>
      <c r="NVD24" s="661"/>
      <c r="NVE24" s="661"/>
      <c r="NVF24" s="661"/>
      <c r="NVG24" s="661"/>
      <c r="NVH24" s="661"/>
      <c r="NVI24" s="661"/>
      <c r="NVJ24" s="661"/>
      <c r="NVK24" s="661"/>
      <c r="NVL24" s="661"/>
      <c r="NVM24" s="661"/>
      <c r="NVN24" s="661"/>
      <c r="NVO24" s="661"/>
      <c r="NVP24" s="661"/>
      <c r="NVQ24" s="661"/>
      <c r="NVR24" s="661"/>
      <c r="NVS24" s="661"/>
      <c r="NVT24" s="661"/>
      <c r="NVU24" s="661"/>
      <c r="NVV24" s="661"/>
      <c r="NVW24" s="661"/>
      <c r="NVX24" s="661"/>
      <c r="NVY24" s="661"/>
      <c r="NVZ24" s="661"/>
      <c r="NWA24" s="661"/>
      <c r="NWB24" s="661"/>
      <c r="NWC24" s="661"/>
      <c r="NWD24" s="661"/>
      <c r="NWE24" s="661"/>
      <c r="NWF24" s="661"/>
      <c r="NWG24" s="661"/>
      <c r="NWH24" s="661"/>
      <c r="NWI24" s="661"/>
      <c r="NWJ24" s="661"/>
      <c r="NWK24" s="661"/>
      <c r="NWL24" s="661"/>
      <c r="NWM24" s="661"/>
      <c r="NWN24" s="661"/>
      <c r="NWO24" s="661"/>
      <c r="NWP24" s="661"/>
      <c r="NWQ24" s="661"/>
      <c r="NWR24" s="661"/>
      <c r="NWS24" s="661"/>
      <c r="NWT24" s="661"/>
      <c r="NWU24" s="661"/>
      <c r="NWV24" s="661"/>
      <c r="NWW24" s="661"/>
      <c r="NWX24" s="661"/>
      <c r="NWY24" s="661"/>
      <c r="NWZ24" s="661"/>
      <c r="NXA24" s="661"/>
      <c r="NXB24" s="661"/>
      <c r="NXC24" s="661"/>
      <c r="NXD24" s="661"/>
      <c r="NXE24" s="661"/>
      <c r="NXF24" s="661"/>
      <c r="NXG24" s="661"/>
      <c r="NXH24" s="661"/>
      <c r="NXI24" s="661"/>
      <c r="NXJ24" s="661"/>
      <c r="NXK24" s="661"/>
      <c r="NXL24" s="661"/>
      <c r="NXM24" s="661"/>
      <c r="NXN24" s="661"/>
      <c r="NXO24" s="661"/>
      <c r="NXP24" s="661"/>
      <c r="NXQ24" s="661"/>
      <c r="NXR24" s="661"/>
      <c r="NXS24" s="661"/>
      <c r="NXT24" s="661"/>
      <c r="NXU24" s="661"/>
      <c r="NXV24" s="661"/>
      <c r="NXW24" s="661"/>
      <c r="NXX24" s="661"/>
      <c r="NXY24" s="661"/>
      <c r="NXZ24" s="661"/>
      <c r="NYA24" s="661"/>
      <c r="NYB24" s="661"/>
      <c r="NYC24" s="661"/>
      <c r="NYD24" s="661"/>
      <c r="NYE24" s="661"/>
      <c r="NYF24" s="661"/>
      <c r="NYG24" s="661"/>
      <c r="NYH24" s="661"/>
      <c r="NYI24" s="661"/>
      <c r="NYJ24" s="661"/>
      <c r="NYK24" s="661"/>
      <c r="NYL24" s="661"/>
      <c r="NYM24" s="661"/>
      <c r="NYN24" s="661"/>
      <c r="NYO24" s="661"/>
      <c r="NYP24" s="661"/>
      <c r="NYQ24" s="661"/>
      <c r="NYR24" s="661"/>
      <c r="NYS24" s="661"/>
      <c r="NYT24" s="661"/>
      <c r="NYU24" s="661"/>
      <c r="NYV24" s="661"/>
      <c r="NYW24" s="661"/>
      <c r="NYX24" s="661"/>
      <c r="NYY24" s="661"/>
      <c r="NYZ24" s="661"/>
      <c r="NZA24" s="661"/>
      <c r="NZB24" s="661"/>
      <c r="NZC24" s="661"/>
      <c r="NZD24" s="661"/>
      <c r="NZE24" s="661"/>
      <c r="NZF24" s="661"/>
      <c r="NZG24" s="661"/>
      <c r="NZH24" s="661"/>
      <c r="NZI24" s="661"/>
      <c r="NZJ24" s="661"/>
      <c r="NZK24" s="661"/>
      <c r="NZL24" s="661"/>
      <c r="NZM24" s="661"/>
      <c r="NZN24" s="661"/>
      <c r="NZO24" s="661"/>
      <c r="NZP24" s="661"/>
      <c r="NZQ24" s="661"/>
      <c r="NZR24" s="661"/>
      <c r="NZS24" s="661"/>
      <c r="NZT24" s="661"/>
      <c r="NZU24" s="661"/>
      <c r="NZV24" s="661"/>
      <c r="NZW24" s="661"/>
      <c r="NZX24" s="661"/>
      <c r="NZY24" s="661"/>
      <c r="NZZ24" s="661"/>
      <c r="OAA24" s="661"/>
      <c r="OAB24" s="661"/>
      <c r="OAC24" s="661"/>
      <c r="OAD24" s="661"/>
      <c r="OAE24" s="661"/>
      <c r="OAF24" s="661"/>
      <c r="OAG24" s="661"/>
      <c r="OAH24" s="661"/>
      <c r="OAI24" s="661"/>
      <c r="OAJ24" s="661"/>
      <c r="OAK24" s="661"/>
      <c r="OAL24" s="661"/>
      <c r="OAM24" s="661"/>
      <c r="OAN24" s="661"/>
      <c r="OAO24" s="661"/>
      <c r="OAP24" s="661"/>
      <c r="OAQ24" s="661"/>
      <c r="OAR24" s="661"/>
      <c r="OAS24" s="661"/>
      <c r="OAT24" s="661"/>
      <c r="OAU24" s="661"/>
      <c r="OAV24" s="661"/>
      <c r="OAW24" s="661"/>
      <c r="OAX24" s="661"/>
      <c r="OAY24" s="661"/>
      <c r="OAZ24" s="661"/>
      <c r="OBA24" s="661"/>
      <c r="OBB24" s="661"/>
      <c r="OBC24" s="661"/>
      <c r="OBD24" s="661"/>
      <c r="OBE24" s="661"/>
      <c r="OBF24" s="661"/>
      <c r="OBG24" s="661"/>
      <c r="OBH24" s="661"/>
      <c r="OBI24" s="661"/>
      <c r="OBJ24" s="661"/>
      <c r="OBK24" s="661"/>
      <c r="OBL24" s="661"/>
      <c r="OBM24" s="661"/>
      <c r="OBN24" s="661"/>
      <c r="OBO24" s="661"/>
      <c r="OBP24" s="661"/>
      <c r="OBQ24" s="661"/>
      <c r="OBR24" s="661"/>
      <c r="OBS24" s="661"/>
      <c r="OBT24" s="661"/>
      <c r="OBU24" s="661"/>
      <c r="OBV24" s="661"/>
      <c r="OBW24" s="661"/>
      <c r="OBX24" s="661"/>
      <c r="OBY24" s="661"/>
      <c r="OBZ24" s="661"/>
      <c r="OCA24" s="661"/>
      <c r="OCB24" s="661"/>
      <c r="OCC24" s="661"/>
      <c r="OCD24" s="661"/>
      <c r="OCE24" s="661"/>
      <c r="OCF24" s="661"/>
      <c r="OCG24" s="661"/>
      <c r="OCH24" s="661"/>
      <c r="OCI24" s="661"/>
      <c r="OCJ24" s="661"/>
      <c r="OCK24" s="661"/>
      <c r="OCL24" s="661"/>
      <c r="OCM24" s="661"/>
      <c r="OCN24" s="661"/>
      <c r="OCO24" s="661"/>
      <c r="OCP24" s="661"/>
      <c r="OCQ24" s="661"/>
      <c r="OCR24" s="661"/>
      <c r="OCS24" s="661"/>
      <c r="OCT24" s="661"/>
      <c r="OCU24" s="661"/>
      <c r="OCV24" s="661"/>
      <c r="OCW24" s="661"/>
      <c r="OCX24" s="661"/>
      <c r="OCY24" s="661"/>
      <c r="OCZ24" s="661"/>
      <c r="ODA24" s="661"/>
      <c r="ODB24" s="661"/>
      <c r="ODC24" s="661"/>
      <c r="ODD24" s="661"/>
      <c r="ODE24" s="661"/>
      <c r="ODF24" s="661"/>
      <c r="ODG24" s="661"/>
      <c r="ODH24" s="661"/>
      <c r="ODI24" s="661"/>
      <c r="ODJ24" s="661"/>
      <c r="ODK24" s="661"/>
      <c r="ODL24" s="661"/>
      <c r="ODM24" s="661"/>
      <c r="ODN24" s="661"/>
      <c r="ODO24" s="661"/>
      <c r="ODP24" s="661"/>
      <c r="ODQ24" s="661"/>
      <c r="ODR24" s="661"/>
      <c r="ODS24" s="661"/>
      <c r="ODT24" s="661"/>
      <c r="ODU24" s="661"/>
      <c r="ODV24" s="661"/>
      <c r="ODW24" s="661"/>
      <c r="ODX24" s="661"/>
      <c r="ODY24" s="661"/>
      <c r="ODZ24" s="661"/>
      <c r="OEA24" s="661"/>
      <c r="OEB24" s="661"/>
      <c r="OEC24" s="661"/>
      <c r="OED24" s="661"/>
      <c r="OEE24" s="661"/>
      <c r="OEF24" s="661"/>
      <c r="OEG24" s="661"/>
      <c r="OEH24" s="661"/>
      <c r="OEI24" s="661"/>
      <c r="OEJ24" s="661"/>
      <c r="OEK24" s="661"/>
      <c r="OEL24" s="661"/>
      <c r="OEM24" s="661"/>
      <c r="OEN24" s="661"/>
      <c r="OEO24" s="661"/>
      <c r="OEP24" s="661"/>
      <c r="OEQ24" s="661"/>
      <c r="OER24" s="661"/>
      <c r="OES24" s="661"/>
      <c r="OET24" s="661"/>
      <c r="OEU24" s="661"/>
      <c r="OEV24" s="661"/>
      <c r="OEW24" s="661"/>
      <c r="OEX24" s="661"/>
      <c r="OEY24" s="661"/>
      <c r="OEZ24" s="661"/>
      <c r="OFA24" s="661"/>
      <c r="OFB24" s="661"/>
      <c r="OFC24" s="661"/>
      <c r="OFD24" s="661"/>
      <c r="OFE24" s="661"/>
      <c r="OFF24" s="661"/>
      <c r="OFG24" s="661"/>
      <c r="OFH24" s="661"/>
      <c r="OFI24" s="661"/>
      <c r="OFJ24" s="661"/>
      <c r="OFK24" s="661"/>
      <c r="OFL24" s="661"/>
      <c r="OFM24" s="661"/>
      <c r="OFN24" s="661"/>
      <c r="OFO24" s="661"/>
      <c r="OFP24" s="661"/>
      <c r="OFQ24" s="661"/>
      <c r="OFR24" s="661"/>
      <c r="OFS24" s="661"/>
      <c r="OFT24" s="661"/>
      <c r="OFU24" s="661"/>
      <c r="OFV24" s="661"/>
      <c r="OFW24" s="661"/>
      <c r="OFX24" s="661"/>
      <c r="OFY24" s="661"/>
      <c r="OFZ24" s="661"/>
      <c r="OGA24" s="661"/>
      <c r="OGB24" s="661"/>
      <c r="OGC24" s="661"/>
      <c r="OGD24" s="661"/>
      <c r="OGE24" s="661"/>
      <c r="OGF24" s="661"/>
      <c r="OGG24" s="661"/>
      <c r="OGH24" s="661"/>
      <c r="OGI24" s="661"/>
      <c r="OGJ24" s="661"/>
      <c r="OGK24" s="661"/>
      <c r="OGL24" s="661"/>
      <c r="OGM24" s="661"/>
      <c r="OGN24" s="661"/>
      <c r="OGO24" s="661"/>
      <c r="OGP24" s="661"/>
      <c r="OGQ24" s="661"/>
      <c r="OGR24" s="661"/>
      <c r="OGS24" s="661"/>
      <c r="OGT24" s="661"/>
      <c r="OGU24" s="661"/>
      <c r="OGV24" s="661"/>
      <c r="OGW24" s="661"/>
      <c r="OGX24" s="661"/>
      <c r="OGY24" s="661"/>
      <c r="OGZ24" s="661"/>
      <c r="OHA24" s="661"/>
      <c r="OHB24" s="661"/>
      <c r="OHC24" s="661"/>
      <c r="OHD24" s="661"/>
      <c r="OHE24" s="661"/>
      <c r="OHF24" s="661"/>
      <c r="OHG24" s="661"/>
      <c r="OHH24" s="661"/>
      <c r="OHI24" s="661"/>
      <c r="OHJ24" s="661"/>
      <c r="OHK24" s="661"/>
      <c r="OHL24" s="661"/>
      <c r="OHM24" s="661"/>
      <c r="OHN24" s="661"/>
      <c r="OHO24" s="661"/>
      <c r="OHP24" s="661"/>
      <c r="OHQ24" s="661"/>
      <c r="OHR24" s="661"/>
      <c r="OHS24" s="661"/>
      <c r="OHT24" s="661"/>
      <c r="OHU24" s="661"/>
      <c r="OHV24" s="661"/>
      <c r="OHW24" s="661"/>
      <c r="OHX24" s="661"/>
      <c r="OHY24" s="661"/>
      <c r="OHZ24" s="661"/>
      <c r="OIA24" s="661"/>
      <c r="OIB24" s="661"/>
      <c r="OIC24" s="661"/>
      <c r="OID24" s="661"/>
      <c r="OIE24" s="661"/>
      <c r="OIF24" s="661"/>
      <c r="OIG24" s="661"/>
      <c r="OIH24" s="661"/>
      <c r="OII24" s="661"/>
      <c r="OIJ24" s="661"/>
      <c r="OIK24" s="661"/>
      <c r="OIL24" s="661"/>
      <c r="OIM24" s="661"/>
      <c r="OIN24" s="661"/>
      <c r="OIO24" s="661"/>
      <c r="OIP24" s="661"/>
      <c r="OIQ24" s="661"/>
      <c r="OIR24" s="661"/>
      <c r="OIS24" s="661"/>
      <c r="OIT24" s="661"/>
      <c r="OIU24" s="661"/>
      <c r="OIV24" s="661"/>
      <c r="OIW24" s="661"/>
      <c r="OIX24" s="661"/>
      <c r="OIY24" s="661"/>
      <c r="OIZ24" s="661"/>
      <c r="OJA24" s="661"/>
      <c r="OJB24" s="661"/>
      <c r="OJC24" s="661"/>
      <c r="OJD24" s="661"/>
      <c r="OJE24" s="661"/>
      <c r="OJF24" s="661"/>
      <c r="OJG24" s="661"/>
      <c r="OJH24" s="661"/>
      <c r="OJI24" s="661"/>
      <c r="OJJ24" s="661"/>
      <c r="OJK24" s="661"/>
      <c r="OJL24" s="661"/>
      <c r="OJM24" s="661"/>
      <c r="OJN24" s="661"/>
      <c r="OJO24" s="661"/>
      <c r="OJP24" s="661"/>
      <c r="OJQ24" s="661"/>
      <c r="OJR24" s="661"/>
      <c r="OJS24" s="661"/>
      <c r="OJT24" s="661"/>
      <c r="OJU24" s="661"/>
      <c r="OJV24" s="661"/>
      <c r="OJW24" s="661"/>
      <c r="OJX24" s="661"/>
      <c r="OJY24" s="661"/>
      <c r="OJZ24" s="661"/>
      <c r="OKA24" s="661"/>
      <c r="OKB24" s="661"/>
      <c r="OKC24" s="661"/>
      <c r="OKD24" s="661"/>
      <c r="OKE24" s="661"/>
      <c r="OKF24" s="661"/>
      <c r="OKG24" s="661"/>
      <c r="OKH24" s="661"/>
      <c r="OKI24" s="661"/>
      <c r="OKJ24" s="661"/>
      <c r="OKK24" s="661"/>
      <c r="OKL24" s="661"/>
      <c r="OKM24" s="661"/>
      <c r="OKN24" s="661"/>
      <c r="OKO24" s="661"/>
      <c r="OKP24" s="661"/>
      <c r="OKQ24" s="661"/>
      <c r="OKR24" s="661"/>
      <c r="OKS24" s="661"/>
      <c r="OKT24" s="661"/>
      <c r="OKU24" s="661"/>
      <c r="OKV24" s="661"/>
      <c r="OKW24" s="661"/>
      <c r="OKX24" s="661"/>
      <c r="OKY24" s="661"/>
      <c r="OKZ24" s="661"/>
      <c r="OLA24" s="661"/>
      <c r="OLB24" s="661"/>
      <c r="OLC24" s="661"/>
      <c r="OLD24" s="661"/>
      <c r="OLE24" s="661"/>
      <c r="OLF24" s="661"/>
      <c r="OLG24" s="661"/>
      <c r="OLH24" s="661"/>
      <c r="OLI24" s="661"/>
      <c r="OLJ24" s="661"/>
      <c r="OLK24" s="661"/>
      <c r="OLL24" s="661"/>
      <c r="OLM24" s="661"/>
      <c r="OLN24" s="661"/>
      <c r="OLO24" s="661"/>
      <c r="OLP24" s="661"/>
      <c r="OLQ24" s="661"/>
      <c r="OLR24" s="661"/>
      <c r="OLS24" s="661"/>
      <c r="OLT24" s="661"/>
      <c r="OLU24" s="661"/>
      <c r="OLV24" s="661"/>
      <c r="OLW24" s="661"/>
      <c r="OLX24" s="661"/>
      <c r="OLY24" s="661"/>
      <c r="OLZ24" s="661"/>
      <c r="OMA24" s="661"/>
      <c r="OMB24" s="661"/>
      <c r="OMC24" s="661"/>
      <c r="OMD24" s="661"/>
      <c r="OME24" s="661"/>
      <c r="OMF24" s="661"/>
      <c r="OMG24" s="661"/>
      <c r="OMH24" s="661"/>
      <c r="OMI24" s="661"/>
      <c r="OMJ24" s="661"/>
      <c r="OMK24" s="661"/>
      <c r="OML24" s="661"/>
      <c r="OMM24" s="661"/>
      <c r="OMN24" s="661"/>
      <c r="OMO24" s="661"/>
      <c r="OMP24" s="661"/>
      <c r="OMQ24" s="661"/>
      <c r="OMR24" s="661"/>
      <c r="OMS24" s="661"/>
      <c r="OMT24" s="661"/>
      <c r="OMU24" s="661"/>
      <c r="OMV24" s="661"/>
      <c r="OMW24" s="661"/>
      <c r="OMX24" s="661"/>
      <c r="OMY24" s="661"/>
      <c r="OMZ24" s="661"/>
      <c r="ONA24" s="661"/>
      <c r="ONB24" s="661"/>
      <c r="ONC24" s="661"/>
      <c r="OND24" s="661"/>
      <c r="ONE24" s="661"/>
      <c r="ONF24" s="661"/>
      <c r="ONG24" s="661"/>
      <c r="ONH24" s="661"/>
      <c r="ONI24" s="661"/>
      <c r="ONJ24" s="661"/>
      <c r="ONK24" s="661"/>
      <c r="ONL24" s="661"/>
      <c r="ONM24" s="661"/>
      <c r="ONN24" s="661"/>
      <c r="ONO24" s="661"/>
      <c r="ONP24" s="661"/>
      <c r="ONQ24" s="661"/>
      <c r="ONR24" s="661"/>
      <c r="ONS24" s="661"/>
      <c r="ONT24" s="661"/>
      <c r="ONU24" s="661"/>
      <c r="ONV24" s="661"/>
      <c r="ONW24" s="661"/>
      <c r="ONX24" s="661"/>
      <c r="ONY24" s="661"/>
      <c r="ONZ24" s="661"/>
      <c r="OOA24" s="661"/>
      <c r="OOB24" s="661"/>
      <c r="OOC24" s="661"/>
      <c r="OOD24" s="661"/>
      <c r="OOE24" s="661"/>
      <c r="OOF24" s="661"/>
      <c r="OOG24" s="661"/>
      <c r="OOH24" s="661"/>
      <c r="OOI24" s="661"/>
      <c r="OOJ24" s="661"/>
      <c r="OOK24" s="661"/>
      <c r="OOL24" s="661"/>
      <c r="OOM24" s="661"/>
      <c r="OON24" s="661"/>
      <c r="OOO24" s="661"/>
      <c r="OOP24" s="661"/>
      <c r="OOQ24" s="661"/>
      <c r="OOR24" s="661"/>
      <c r="OOS24" s="661"/>
      <c r="OOT24" s="661"/>
      <c r="OOU24" s="661"/>
      <c r="OOV24" s="661"/>
      <c r="OOW24" s="661"/>
      <c r="OOX24" s="661"/>
      <c r="OOY24" s="661"/>
      <c r="OOZ24" s="661"/>
      <c r="OPA24" s="661"/>
      <c r="OPB24" s="661"/>
      <c r="OPC24" s="661"/>
      <c r="OPD24" s="661"/>
      <c r="OPE24" s="661"/>
      <c r="OPF24" s="661"/>
      <c r="OPG24" s="661"/>
      <c r="OPH24" s="661"/>
      <c r="OPI24" s="661"/>
      <c r="OPJ24" s="661"/>
      <c r="OPK24" s="661"/>
      <c r="OPL24" s="661"/>
      <c r="OPM24" s="661"/>
      <c r="OPN24" s="661"/>
      <c r="OPO24" s="661"/>
      <c r="OPP24" s="661"/>
      <c r="OPQ24" s="661"/>
      <c r="OPR24" s="661"/>
      <c r="OPS24" s="661"/>
      <c r="OPT24" s="661"/>
      <c r="OPU24" s="661"/>
      <c r="OPV24" s="661"/>
      <c r="OPW24" s="661"/>
      <c r="OPX24" s="661"/>
      <c r="OPY24" s="661"/>
      <c r="OPZ24" s="661"/>
      <c r="OQA24" s="661"/>
      <c r="OQB24" s="661"/>
      <c r="OQC24" s="661"/>
      <c r="OQD24" s="661"/>
      <c r="OQE24" s="661"/>
      <c r="OQF24" s="661"/>
      <c r="OQG24" s="661"/>
      <c r="OQH24" s="661"/>
      <c r="OQI24" s="661"/>
      <c r="OQJ24" s="661"/>
      <c r="OQK24" s="661"/>
      <c r="OQL24" s="661"/>
      <c r="OQM24" s="661"/>
      <c r="OQN24" s="661"/>
      <c r="OQO24" s="661"/>
      <c r="OQP24" s="661"/>
      <c r="OQQ24" s="661"/>
      <c r="OQR24" s="661"/>
      <c r="OQS24" s="661"/>
      <c r="OQT24" s="661"/>
      <c r="OQU24" s="661"/>
      <c r="OQV24" s="661"/>
      <c r="OQW24" s="661"/>
      <c r="OQX24" s="661"/>
      <c r="OQY24" s="661"/>
      <c r="OQZ24" s="661"/>
      <c r="ORA24" s="661"/>
      <c r="ORB24" s="661"/>
      <c r="ORC24" s="661"/>
      <c r="ORD24" s="661"/>
      <c r="ORE24" s="661"/>
      <c r="ORF24" s="661"/>
      <c r="ORG24" s="661"/>
      <c r="ORH24" s="661"/>
      <c r="ORI24" s="661"/>
      <c r="ORJ24" s="661"/>
      <c r="ORK24" s="661"/>
      <c r="ORL24" s="661"/>
      <c r="ORM24" s="661"/>
      <c r="ORN24" s="661"/>
      <c r="ORO24" s="661"/>
      <c r="ORP24" s="661"/>
      <c r="ORQ24" s="661"/>
      <c r="ORR24" s="661"/>
      <c r="ORS24" s="661"/>
      <c r="ORT24" s="661"/>
      <c r="ORU24" s="661"/>
      <c r="ORV24" s="661"/>
      <c r="ORW24" s="661"/>
      <c r="ORX24" s="661"/>
      <c r="ORY24" s="661"/>
      <c r="ORZ24" s="661"/>
      <c r="OSA24" s="661"/>
      <c r="OSB24" s="661"/>
      <c r="OSC24" s="661"/>
      <c r="OSD24" s="661"/>
      <c r="OSE24" s="661"/>
      <c r="OSF24" s="661"/>
      <c r="OSG24" s="661"/>
      <c r="OSH24" s="661"/>
      <c r="OSI24" s="661"/>
      <c r="OSJ24" s="661"/>
      <c r="OSK24" s="661"/>
      <c r="OSL24" s="661"/>
      <c r="OSM24" s="661"/>
      <c r="OSN24" s="661"/>
      <c r="OSO24" s="661"/>
      <c r="OSP24" s="661"/>
      <c r="OSQ24" s="661"/>
      <c r="OSR24" s="661"/>
      <c r="OSS24" s="661"/>
      <c r="OST24" s="661"/>
      <c r="OSU24" s="661"/>
      <c r="OSV24" s="661"/>
      <c r="OSW24" s="661"/>
      <c r="OSX24" s="661"/>
      <c r="OSY24" s="661"/>
      <c r="OSZ24" s="661"/>
      <c r="OTA24" s="661"/>
      <c r="OTB24" s="661"/>
      <c r="OTC24" s="661"/>
      <c r="OTD24" s="661"/>
      <c r="OTE24" s="661"/>
      <c r="OTF24" s="661"/>
      <c r="OTG24" s="661"/>
      <c r="OTH24" s="661"/>
      <c r="OTI24" s="661"/>
      <c r="OTJ24" s="661"/>
      <c r="OTK24" s="661"/>
      <c r="OTL24" s="661"/>
      <c r="OTM24" s="661"/>
      <c r="OTN24" s="661"/>
      <c r="OTO24" s="661"/>
      <c r="OTP24" s="661"/>
      <c r="OTQ24" s="661"/>
      <c r="OTR24" s="661"/>
      <c r="OTS24" s="661"/>
      <c r="OTT24" s="661"/>
      <c r="OTU24" s="661"/>
      <c r="OTV24" s="661"/>
      <c r="OTW24" s="661"/>
      <c r="OTX24" s="661"/>
      <c r="OTY24" s="661"/>
      <c r="OTZ24" s="661"/>
      <c r="OUA24" s="661"/>
      <c r="OUB24" s="661"/>
      <c r="OUC24" s="661"/>
      <c r="OUD24" s="661"/>
      <c r="OUE24" s="661"/>
      <c r="OUF24" s="661"/>
      <c r="OUG24" s="661"/>
      <c r="OUH24" s="661"/>
      <c r="OUI24" s="661"/>
      <c r="OUJ24" s="661"/>
      <c r="OUK24" s="661"/>
      <c r="OUL24" s="661"/>
      <c r="OUM24" s="661"/>
      <c r="OUN24" s="661"/>
      <c r="OUO24" s="661"/>
      <c r="OUP24" s="661"/>
      <c r="OUQ24" s="661"/>
      <c r="OUR24" s="661"/>
      <c r="OUS24" s="661"/>
      <c r="OUT24" s="661"/>
      <c r="OUU24" s="661"/>
      <c r="OUV24" s="661"/>
      <c r="OUW24" s="661"/>
      <c r="OUX24" s="661"/>
      <c r="OUY24" s="661"/>
      <c r="OUZ24" s="661"/>
      <c r="OVA24" s="661"/>
      <c r="OVB24" s="661"/>
      <c r="OVC24" s="661"/>
      <c r="OVD24" s="661"/>
      <c r="OVE24" s="661"/>
      <c r="OVF24" s="661"/>
      <c r="OVG24" s="661"/>
      <c r="OVH24" s="661"/>
      <c r="OVI24" s="661"/>
      <c r="OVJ24" s="661"/>
      <c r="OVK24" s="661"/>
      <c r="OVL24" s="661"/>
      <c r="OVM24" s="661"/>
      <c r="OVN24" s="661"/>
      <c r="OVO24" s="661"/>
      <c r="OVP24" s="661"/>
      <c r="OVQ24" s="661"/>
      <c r="OVR24" s="661"/>
      <c r="OVS24" s="661"/>
      <c r="OVT24" s="661"/>
      <c r="OVU24" s="661"/>
      <c r="OVV24" s="661"/>
      <c r="OVW24" s="661"/>
      <c r="OVX24" s="661"/>
      <c r="OVY24" s="661"/>
      <c r="OVZ24" s="661"/>
      <c r="OWA24" s="661"/>
      <c r="OWB24" s="661"/>
      <c r="OWC24" s="661"/>
      <c r="OWD24" s="661"/>
      <c r="OWE24" s="661"/>
      <c r="OWF24" s="661"/>
      <c r="OWG24" s="661"/>
      <c r="OWH24" s="661"/>
      <c r="OWI24" s="661"/>
      <c r="OWJ24" s="661"/>
      <c r="OWK24" s="661"/>
      <c r="OWL24" s="661"/>
      <c r="OWM24" s="661"/>
      <c r="OWN24" s="661"/>
      <c r="OWO24" s="661"/>
      <c r="OWP24" s="661"/>
      <c r="OWQ24" s="661"/>
      <c r="OWR24" s="661"/>
      <c r="OWS24" s="661"/>
      <c r="OWT24" s="661"/>
      <c r="OWU24" s="661"/>
      <c r="OWV24" s="661"/>
      <c r="OWW24" s="661"/>
      <c r="OWX24" s="661"/>
      <c r="OWY24" s="661"/>
      <c r="OWZ24" s="661"/>
      <c r="OXA24" s="661"/>
      <c r="OXB24" s="661"/>
      <c r="OXC24" s="661"/>
      <c r="OXD24" s="661"/>
      <c r="OXE24" s="661"/>
      <c r="OXF24" s="661"/>
      <c r="OXG24" s="661"/>
      <c r="OXH24" s="661"/>
      <c r="OXI24" s="661"/>
      <c r="OXJ24" s="661"/>
      <c r="OXK24" s="661"/>
      <c r="OXL24" s="661"/>
      <c r="OXM24" s="661"/>
      <c r="OXN24" s="661"/>
      <c r="OXO24" s="661"/>
      <c r="OXP24" s="661"/>
      <c r="OXQ24" s="661"/>
      <c r="OXR24" s="661"/>
      <c r="OXS24" s="661"/>
      <c r="OXT24" s="661"/>
      <c r="OXU24" s="661"/>
      <c r="OXV24" s="661"/>
      <c r="OXW24" s="661"/>
      <c r="OXX24" s="661"/>
      <c r="OXY24" s="661"/>
      <c r="OXZ24" s="661"/>
      <c r="OYA24" s="661"/>
      <c r="OYB24" s="661"/>
      <c r="OYC24" s="661"/>
      <c r="OYD24" s="661"/>
      <c r="OYE24" s="661"/>
      <c r="OYF24" s="661"/>
      <c r="OYG24" s="661"/>
      <c r="OYH24" s="661"/>
      <c r="OYI24" s="661"/>
      <c r="OYJ24" s="661"/>
      <c r="OYK24" s="661"/>
      <c r="OYL24" s="661"/>
      <c r="OYM24" s="661"/>
      <c r="OYN24" s="661"/>
      <c r="OYO24" s="661"/>
      <c r="OYP24" s="661"/>
      <c r="OYQ24" s="661"/>
      <c r="OYR24" s="661"/>
      <c r="OYS24" s="661"/>
      <c r="OYT24" s="661"/>
      <c r="OYU24" s="661"/>
      <c r="OYV24" s="661"/>
      <c r="OYW24" s="661"/>
      <c r="OYX24" s="661"/>
      <c r="OYY24" s="661"/>
      <c r="OYZ24" s="661"/>
      <c r="OZA24" s="661"/>
      <c r="OZB24" s="661"/>
      <c r="OZC24" s="661"/>
      <c r="OZD24" s="661"/>
      <c r="OZE24" s="661"/>
      <c r="OZF24" s="661"/>
      <c r="OZG24" s="661"/>
      <c r="OZH24" s="661"/>
      <c r="OZI24" s="661"/>
      <c r="OZJ24" s="661"/>
      <c r="OZK24" s="661"/>
      <c r="OZL24" s="661"/>
      <c r="OZM24" s="661"/>
      <c r="OZN24" s="661"/>
      <c r="OZO24" s="661"/>
      <c r="OZP24" s="661"/>
      <c r="OZQ24" s="661"/>
      <c r="OZR24" s="661"/>
      <c r="OZS24" s="661"/>
      <c r="OZT24" s="661"/>
      <c r="OZU24" s="661"/>
      <c r="OZV24" s="661"/>
      <c r="OZW24" s="661"/>
      <c r="OZX24" s="661"/>
      <c r="OZY24" s="661"/>
      <c r="OZZ24" s="661"/>
      <c r="PAA24" s="661"/>
      <c r="PAB24" s="661"/>
      <c r="PAC24" s="661"/>
      <c r="PAD24" s="661"/>
      <c r="PAE24" s="661"/>
      <c r="PAF24" s="661"/>
      <c r="PAG24" s="661"/>
      <c r="PAH24" s="661"/>
      <c r="PAI24" s="661"/>
      <c r="PAJ24" s="661"/>
      <c r="PAK24" s="661"/>
      <c r="PAL24" s="661"/>
      <c r="PAM24" s="661"/>
      <c r="PAN24" s="661"/>
      <c r="PAO24" s="661"/>
      <c r="PAP24" s="661"/>
      <c r="PAQ24" s="661"/>
      <c r="PAR24" s="661"/>
      <c r="PAS24" s="661"/>
      <c r="PAT24" s="661"/>
      <c r="PAU24" s="661"/>
      <c r="PAV24" s="661"/>
      <c r="PAW24" s="661"/>
      <c r="PAX24" s="661"/>
      <c r="PAY24" s="661"/>
      <c r="PAZ24" s="661"/>
      <c r="PBA24" s="661"/>
      <c r="PBB24" s="661"/>
      <c r="PBC24" s="661"/>
      <c r="PBD24" s="661"/>
      <c r="PBE24" s="661"/>
      <c r="PBF24" s="661"/>
      <c r="PBG24" s="661"/>
      <c r="PBH24" s="661"/>
      <c r="PBI24" s="661"/>
      <c r="PBJ24" s="661"/>
      <c r="PBK24" s="661"/>
      <c r="PBL24" s="661"/>
      <c r="PBM24" s="661"/>
      <c r="PBN24" s="661"/>
      <c r="PBO24" s="661"/>
      <c r="PBP24" s="661"/>
      <c r="PBQ24" s="661"/>
      <c r="PBR24" s="661"/>
      <c r="PBS24" s="661"/>
      <c r="PBT24" s="661"/>
      <c r="PBU24" s="661"/>
      <c r="PBV24" s="661"/>
      <c r="PBW24" s="661"/>
      <c r="PBX24" s="661"/>
      <c r="PBY24" s="661"/>
      <c r="PBZ24" s="661"/>
      <c r="PCA24" s="661"/>
      <c r="PCB24" s="661"/>
      <c r="PCC24" s="661"/>
      <c r="PCD24" s="661"/>
      <c r="PCE24" s="661"/>
      <c r="PCF24" s="661"/>
      <c r="PCG24" s="661"/>
      <c r="PCH24" s="661"/>
      <c r="PCI24" s="661"/>
      <c r="PCJ24" s="661"/>
      <c r="PCK24" s="661"/>
      <c r="PCL24" s="661"/>
      <c r="PCM24" s="661"/>
      <c r="PCN24" s="661"/>
      <c r="PCO24" s="661"/>
      <c r="PCP24" s="661"/>
      <c r="PCQ24" s="661"/>
      <c r="PCR24" s="661"/>
      <c r="PCS24" s="661"/>
      <c r="PCT24" s="661"/>
      <c r="PCU24" s="661"/>
      <c r="PCV24" s="661"/>
      <c r="PCW24" s="661"/>
      <c r="PCX24" s="661"/>
      <c r="PCY24" s="661"/>
      <c r="PCZ24" s="661"/>
      <c r="PDA24" s="661"/>
      <c r="PDB24" s="661"/>
      <c r="PDC24" s="661"/>
      <c r="PDD24" s="661"/>
      <c r="PDE24" s="661"/>
      <c r="PDF24" s="661"/>
      <c r="PDG24" s="661"/>
      <c r="PDH24" s="661"/>
      <c r="PDI24" s="661"/>
      <c r="PDJ24" s="661"/>
      <c r="PDK24" s="661"/>
      <c r="PDL24" s="661"/>
      <c r="PDM24" s="661"/>
      <c r="PDN24" s="661"/>
      <c r="PDO24" s="661"/>
      <c r="PDP24" s="661"/>
      <c r="PDQ24" s="661"/>
      <c r="PDR24" s="661"/>
      <c r="PDS24" s="661"/>
      <c r="PDT24" s="661"/>
      <c r="PDU24" s="661"/>
      <c r="PDV24" s="661"/>
      <c r="PDW24" s="661"/>
      <c r="PDX24" s="661"/>
      <c r="PDY24" s="661"/>
      <c r="PDZ24" s="661"/>
      <c r="PEA24" s="661"/>
      <c r="PEB24" s="661"/>
      <c r="PEC24" s="661"/>
      <c r="PED24" s="661"/>
      <c r="PEE24" s="661"/>
      <c r="PEF24" s="661"/>
      <c r="PEG24" s="661"/>
      <c r="PEH24" s="661"/>
      <c r="PEI24" s="661"/>
      <c r="PEJ24" s="661"/>
      <c r="PEK24" s="661"/>
      <c r="PEL24" s="661"/>
      <c r="PEM24" s="661"/>
      <c r="PEN24" s="661"/>
      <c r="PEO24" s="661"/>
      <c r="PEP24" s="661"/>
      <c r="PEQ24" s="661"/>
      <c r="PER24" s="661"/>
      <c r="PES24" s="661"/>
      <c r="PET24" s="661"/>
      <c r="PEU24" s="661"/>
      <c r="PEV24" s="661"/>
      <c r="PEW24" s="661"/>
      <c r="PEX24" s="661"/>
      <c r="PEY24" s="661"/>
      <c r="PEZ24" s="661"/>
      <c r="PFA24" s="661"/>
      <c r="PFB24" s="661"/>
      <c r="PFC24" s="661"/>
      <c r="PFD24" s="661"/>
      <c r="PFE24" s="661"/>
      <c r="PFF24" s="661"/>
      <c r="PFG24" s="661"/>
      <c r="PFH24" s="661"/>
      <c r="PFI24" s="661"/>
      <c r="PFJ24" s="661"/>
      <c r="PFK24" s="661"/>
      <c r="PFL24" s="661"/>
      <c r="PFM24" s="661"/>
      <c r="PFN24" s="661"/>
      <c r="PFO24" s="661"/>
      <c r="PFP24" s="661"/>
      <c r="PFQ24" s="661"/>
      <c r="PFR24" s="661"/>
      <c r="PFS24" s="661"/>
      <c r="PFT24" s="661"/>
      <c r="PFU24" s="661"/>
      <c r="PFV24" s="661"/>
      <c r="PFW24" s="661"/>
      <c r="PFX24" s="661"/>
      <c r="PFY24" s="661"/>
      <c r="PFZ24" s="661"/>
      <c r="PGA24" s="661"/>
      <c r="PGB24" s="661"/>
      <c r="PGC24" s="661"/>
      <c r="PGD24" s="661"/>
      <c r="PGE24" s="661"/>
      <c r="PGF24" s="661"/>
      <c r="PGG24" s="661"/>
      <c r="PGH24" s="661"/>
      <c r="PGI24" s="661"/>
      <c r="PGJ24" s="661"/>
      <c r="PGK24" s="661"/>
      <c r="PGL24" s="661"/>
      <c r="PGM24" s="661"/>
      <c r="PGN24" s="661"/>
      <c r="PGO24" s="661"/>
      <c r="PGP24" s="661"/>
      <c r="PGQ24" s="661"/>
      <c r="PGR24" s="661"/>
      <c r="PGS24" s="661"/>
      <c r="PGT24" s="661"/>
      <c r="PGU24" s="661"/>
      <c r="PGV24" s="661"/>
      <c r="PGW24" s="661"/>
      <c r="PGX24" s="661"/>
      <c r="PGY24" s="661"/>
      <c r="PGZ24" s="661"/>
      <c r="PHA24" s="661"/>
      <c r="PHB24" s="661"/>
      <c r="PHC24" s="661"/>
      <c r="PHD24" s="661"/>
      <c r="PHE24" s="661"/>
      <c r="PHF24" s="661"/>
      <c r="PHG24" s="661"/>
      <c r="PHH24" s="661"/>
      <c r="PHI24" s="661"/>
      <c r="PHJ24" s="661"/>
      <c r="PHK24" s="661"/>
      <c r="PHL24" s="661"/>
      <c r="PHM24" s="661"/>
      <c r="PHN24" s="661"/>
      <c r="PHO24" s="661"/>
      <c r="PHP24" s="661"/>
      <c r="PHQ24" s="661"/>
      <c r="PHR24" s="661"/>
      <c r="PHS24" s="661"/>
      <c r="PHT24" s="661"/>
      <c r="PHU24" s="661"/>
      <c r="PHV24" s="661"/>
      <c r="PHW24" s="661"/>
      <c r="PHX24" s="661"/>
      <c r="PHY24" s="661"/>
      <c r="PHZ24" s="661"/>
      <c r="PIA24" s="661"/>
      <c r="PIB24" s="661"/>
      <c r="PIC24" s="661"/>
      <c r="PID24" s="661"/>
      <c r="PIE24" s="661"/>
      <c r="PIF24" s="661"/>
      <c r="PIG24" s="661"/>
      <c r="PIH24" s="661"/>
      <c r="PII24" s="661"/>
      <c r="PIJ24" s="661"/>
      <c r="PIK24" s="661"/>
      <c r="PIL24" s="661"/>
      <c r="PIM24" s="661"/>
      <c r="PIN24" s="661"/>
      <c r="PIO24" s="661"/>
      <c r="PIP24" s="661"/>
      <c r="PIQ24" s="661"/>
      <c r="PIR24" s="661"/>
      <c r="PIS24" s="661"/>
      <c r="PIT24" s="661"/>
      <c r="PIU24" s="661"/>
      <c r="PIV24" s="661"/>
      <c r="PIW24" s="661"/>
      <c r="PIX24" s="661"/>
      <c r="PIY24" s="661"/>
      <c r="PIZ24" s="661"/>
      <c r="PJA24" s="661"/>
      <c r="PJB24" s="661"/>
      <c r="PJC24" s="661"/>
      <c r="PJD24" s="661"/>
      <c r="PJE24" s="661"/>
      <c r="PJF24" s="661"/>
      <c r="PJG24" s="661"/>
      <c r="PJH24" s="661"/>
      <c r="PJI24" s="661"/>
      <c r="PJJ24" s="661"/>
      <c r="PJK24" s="661"/>
      <c r="PJL24" s="661"/>
      <c r="PJM24" s="661"/>
      <c r="PJN24" s="661"/>
      <c r="PJO24" s="661"/>
      <c r="PJP24" s="661"/>
      <c r="PJQ24" s="661"/>
      <c r="PJR24" s="661"/>
      <c r="PJS24" s="661"/>
      <c r="PJT24" s="661"/>
      <c r="PJU24" s="661"/>
      <c r="PJV24" s="661"/>
      <c r="PJW24" s="661"/>
      <c r="PJX24" s="661"/>
      <c r="PJY24" s="661"/>
      <c r="PJZ24" s="661"/>
      <c r="PKA24" s="661"/>
      <c r="PKB24" s="661"/>
      <c r="PKC24" s="661"/>
      <c r="PKD24" s="661"/>
      <c r="PKE24" s="661"/>
      <c r="PKF24" s="661"/>
      <c r="PKG24" s="661"/>
      <c r="PKH24" s="661"/>
      <c r="PKI24" s="661"/>
      <c r="PKJ24" s="661"/>
      <c r="PKK24" s="661"/>
      <c r="PKL24" s="661"/>
      <c r="PKM24" s="661"/>
      <c r="PKN24" s="661"/>
      <c r="PKO24" s="661"/>
      <c r="PKP24" s="661"/>
      <c r="PKQ24" s="661"/>
      <c r="PKR24" s="661"/>
      <c r="PKS24" s="661"/>
      <c r="PKT24" s="661"/>
      <c r="PKU24" s="661"/>
      <c r="PKV24" s="661"/>
      <c r="PKW24" s="661"/>
      <c r="PKX24" s="661"/>
      <c r="PKY24" s="661"/>
      <c r="PKZ24" s="661"/>
      <c r="PLA24" s="661"/>
      <c r="PLB24" s="661"/>
      <c r="PLC24" s="661"/>
      <c r="PLD24" s="661"/>
      <c r="PLE24" s="661"/>
      <c r="PLF24" s="661"/>
      <c r="PLG24" s="661"/>
      <c r="PLH24" s="661"/>
      <c r="PLI24" s="661"/>
      <c r="PLJ24" s="661"/>
      <c r="PLK24" s="661"/>
      <c r="PLL24" s="661"/>
      <c r="PLM24" s="661"/>
      <c r="PLN24" s="661"/>
      <c r="PLO24" s="661"/>
      <c r="PLP24" s="661"/>
      <c r="PLQ24" s="661"/>
      <c r="PLR24" s="661"/>
      <c r="PLS24" s="661"/>
      <c r="PLT24" s="661"/>
      <c r="PLU24" s="661"/>
      <c r="PLV24" s="661"/>
      <c r="PLW24" s="661"/>
      <c r="PLX24" s="661"/>
      <c r="PLY24" s="661"/>
      <c r="PLZ24" s="661"/>
      <c r="PMA24" s="661"/>
      <c r="PMB24" s="661"/>
      <c r="PMC24" s="661"/>
      <c r="PMD24" s="661"/>
      <c r="PME24" s="661"/>
      <c r="PMF24" s="661"/>
      <c r="PMG24" s="661"/>
      <c r="PMH24" s="661"/>
      <c r="PMI24" s="661"/>
      <c r="PMJ24" s="661"/>
      <c r="PMK24" s="661"/>
      <c r="PML24" s="661"/>
      <c r="PMM24" s="661"/>
      <c r="PMN24" s="661"/>
      <c r="PMO24" s="661"/>
      <c r="PMP24" s="661"/>
      <c r="PMQ24" s="661"/>
      <c r="PMR24" s="661"/>
      <c r="PMS24" s="661"/>
      <c r="PMT24" s="661"/>
      <c r="PMU24" s="661"/>
      <c r="PMV24" s="661"/>
      <c r="PMW24" s="661"/>
      <c r="PMX24" s="661"/>
      <c r="PMY24" s="661"/>
      <c r="PMZ24" s="661"/>
      <c r="PNA24" s="661"/>
      <c r="PNB24" s="661"/>
      <c r="PNC24" s="661"/>
      <c r="PND24" s="661"/>
      <c r="PNE24" s="661"/>
      <c r="PNF24" s="661"/>
      <c r="PNG24" s="661"/>
      <c r="PNH24" s="661"/>
      <c r="PNI24" s="661"/>
      <c r="PNJ24" s="661"/>
      <c r="PNK24" s="661"/>
      <c r="PNL24" s="661"/>
      <c r="PNM24" s="661"/>
      <c r="PNN24" s="661"/>
      <c r="PNO24" s="661"/>
      <c r="PNP24" s="661"/>
      <c r="PNQ24" s="661"/>
      <c r="PNR24" s="661"/>
      <c r="PNS24" s="661"/>
      <c r="PNT24" s="661"/>
      <c r="PNU24" s="661"/>
      <c r="PNV24" s="661"/>
      <c r="PNW24" s="661"/>
      <c r="PNX24" s="661"/>
      <c r="PNY24" s="661"/>
      <c r="PNZ24" s="661"/>
      <c r="POA24" s="661"/>
      <c r="POB24" s="661"/>
      <c r="POC24" s="661"/>
      <c r="POD24" s="661"/>
      <c r="POE24" s="661"/>
      <c r="POF24" s="661"/>
      <c r="POG24" s="661"/>
      <c r="POH24" s="661"/>
      <c r="POI24" s="661"/>
      <c r="POJ24" s="661"/>
      <c r="POK24" s="661"/>
      <c r="POL24" s="661"/>
      <c r="POM24" s="661"/>
      <c r="PON24" s="661"/>
      <c r="POO24" s="661"/>
      <c r="POP24" s="661"/>
      <c r="POQ24" s="661"/>
      <c r="POR24" s="661"/>
      <c r="POS24" s="661"/>
      <c r="POT24" s="661"/>
      <c r="POU24" s="661"/>
      <c r="POV24" s="661"/>
      <c r="POW24" s="661"/>
      <c r="POX24" s="661"/>
      <c r="POY24" s="661"/>
      <c r="POZ24" s="661"/>
      <c r="PPA24" s="661"/>
      <c r="PPB24" s="661"/>
      <c r="PPC24" s="661"/>
      <c r="PPD24" s="661"/>
      <c r="PPE24" s="661"/>
      <c r="PPF24" s="661"/>
      <c r="PPG24" s="661"/>
      <c r="PPH24" s="661"/>
      <c r="PPI24" s="661"/>
      <c r="PPJ24" s="661"/>
      <c r="PPK24" s="661"/>
      <c r="PPL24" s="661"/>
      <c r="PPM24" s="661"/>
      <c r="PPN24" s="661"/>
      <c r="PPO24" s="661"/>
      <c r="PPP24" s="661"/>
      <c r="PPQ24" s="661"/>
      <c r="PPR24" s="661"/>
      <c r="PPS24" s="661"/>
      <c r="PPT24" s="661"/>
      <c r="PPU24" s="661"/>
      <c r="PPV24" s="661"/>
      <c r="PPW24" s="661"/>
      <c r="PPX24" s="661"/>
      <c r="PPY24" s="661"/>
      <c r="PPZ24" s="661"/>
      <c r="PQA24" s="661"/>
      <c r="PQB24" s="661"/>
      <c r="PQC24" s="661"/>
      <c r="PQD24" s="661"/>
      <c r="PQE24" s="661"/>
      <c r="PQF24" s="661"/>
      <c r="PQG24" s="661"/>
      <c r="PQH24" s="661"/>
      <c r="PQI24" s="661"/>
      <c r="PQJ24" s="661"/>
      <c r="PQK24" s="661"/>
      <c r="PQL24" s="661"/>
      <c r="PQM24" s="661"/>
      <c r="PQN24" s="661"/>
      <c r="PQO24" s="661"/>
      <c r="PQP24" s="661"/>
      <c r="PQQ24" s="661"/>
      <c r="PQR24" s="661"/>
      <c r="PQS24" s="661"/>
      <c r="PQT24" s="661"/>
      <c r="PQU24" s="661"/>
      <c r="PQV24" s="661"/>
      <c r="PQW24" s="661"/>
      <c r="PQX24" s="661"/>
      <c r="PQY24" s="661"/>
      <c r="PQZ24" s="661"/>
      <c r="PRA24" s="661"/>
      <c r="PRB24" s="661"/>
      <c r="PRC24" s="661"/>
      <c r="PRD24" s="661"/>
      <c r="PRE24" s="661"/>
      <c r="PRF24" s="661"/>
      <c r="PRG24" s="661"/>
      <c r="PRH24" s="661"/>
      <c r="PRI24" s="661"/>
      <c r="PRJ24" s="661"/>
      <c r="PRK24" s="661"/>
      <c r="PRL24" s="661"/>
      <c r="PRM24" s="661"/>
      <c r="PRN24" s="661"/>
      <c r="PRO24" s="661"/>
      <c r="PRP24" s="661"/>
      <c r="PRQ24" s="661"/>
      <c r="PRR24" s="661"/>
      <c r="PRS24" s="661"/>
      <c r="PRT24" s="661"/>
      <c r="PRU24" s="661"/>
      <c r="PRV24" s="661"/>
      <c r="PRW24" s="661"/>
      <c r="PRX24" s="661"/>
      <c r="PRY24" s="661"/>
      <c r="PRZ24" s="661"/>
      <c r="PSA24" s="661"/>
      <c r="PSB24" s="661"/>
      <c r="PSC24" s="661"/>
      <c r="PSD24" s="661"/>
      <c r="PSE24" s="661"/>
      <c r="PSF24" s="661"/>
      <c r="PSG24" s="661"/>
      <c r="PSH24" s="661"/>
      <c r="PSI24" s="661"/>
      <c r="PSJ24" s="661"/>
      <c r="PSK24" s="661"/>
      <c r="PSL24" s="661"/>
      <c r="PSM24" s="661"/>
      <c r="PSN24" s="661"/>
      <c r="PSO24" s="661"/>
      <c r="PSP24" s="661"/>
      <c r="PSQ24" s="661"/>
      <c r="PSR24" s="661"/>
      <c r="PSS24" s="661"/>
      <c r="PST24" s="661"/>
      <c r="PSU24" s="661"/>
      <c r="PSV24" s="661"/>
      <c r="PSW24" s="661"/>
      <c r="PSX24" s="661"/>
      <c r="PSY24" s="661"/>
      <c r="PSZ24" s="661"/>
      <c r="PTA24" s="661"/>
      <c r="PTB24" s="661"/>
      <c r="PTC24" s="661"/>
      <c r="PTD24" s="661"/>
      <c r="PTE24" s="661"/>
      <c r="PTF24" s="661"/>
      <c r="PTG24" s="661"/>
      <c r="PTH24" s="661"/>
      <c r="PTI24" s="661"/>
      <c r="PTJ24" s="661"/>
      <c r="PTK24" s="661"/>
      <c r="PTL24" s="661"/>
      <c r="PTM24" s="661"/>
      <c r="PTN24" s="661"/>
      <c r="PTO24" s="661"/>
      <c r="PTP24" s="661"/>
      <c r="PTQ24" s="661"/>
      <c r="PTR24" s="661"/>
      <c r="PTS24" s="661"/>
      <c r="PTT24" s="661"/>
      <c r="PTU24" s="661"/>
      <c r="PTV24" s="661"/>
      <c r="PTW24" s="661"/>
      <c r="PTX24" s="661"/>
      <c r="PTY24" s="661"/>
      <c r="PTZ24" s="661"/>
      <c r="PUA24" s="661"/>
      <c r="PUB24" s="661"/>
      <c r="PUC24" s="661"/>
      <c r="PUD24" s="661"/>
      <c r="PUE24" s="661"/>
      <c r="PUF24" s="661"/>
      <c r="PUG24" s="661"/>
      <c r="PUH24" s="661"/>
      <c r="PUI24" s="661"/>
      <c r="PUJ24" s="661"/>
      <c r="PUK24" s="661"/>
      <c r="PUL24" s="661"/>
      <c r="PUM24" s="661"/>
      <c r="PUN24" s="661"/>
      <c r="PUO24" s="661"/>
      <c r="PUP24" s="661"/>
      <c r="PUQ24" s="661"/>
      <c r="PUR24" s="661"/>
      <c r="PUS24" s="661"/>
      <c r="PUT24" s="661"/>
      <c r="PUU24" s="661"/>
      <c r="PUV24" s="661"/>
      <c r="PUW24" s="661"/>
      <c r="PUX24" s="661"/>
      <c r="PUY24" s="661"/>
      <c r="PUZ24" s="661"/>
      <c r="PVA24" s="661"/>
      <c r="PVB24" s="661"/>
      <c r="PVC24" s="661"/>
      <c r="PVD24" s="661"/>
      <c r="PVE24" s="661"/>
      <c r="PVF24" s="661"/>
      <c r="PVG24" s="661"/>
      <c r="PVH24" s="661"/>
      <c r="PVI24" s="661"/>
      <c r="PVJ24" s="661"/>
      <c r="PVK24" s="661"/>
      <c r="PVL24" s="661"/>
      <c r="PVM24" s="661"/>
      <c r="PVN24" s="661"/>
      <c r="PVO24" s="661"/>
      <c r="PVP24" s="661"/>
      <c r="PVQ24" s="661"/>
      <c r="PVR24" s="661"/>
      <c r="PVS24" s="661"/>
      <c r="PVT24" s="661"/>
      <c r="PVU24" s="661"/>
      <c r="PVV24" s="661"/>
      <c r="PVW24" s="661"/>
      <c r="PVX24" s="661"/>
      <c r="PVY24" s="661"/>
      <c r="PVZ24" s="661"/>
      <c r="PWA24" s="661"/>
      <c r="PWB24" s="661"/>
      <c r="PWC24" s="661"/>
      <c r="PWD24" s="661"/>
      <c r="PWE24" s="661"/>
      <c r="PWF24" s="661"/>
      <c r="PWG24" s="661"/>
      <c r="PWH24" s="661"/>
      <c r="PWI24" s="661"/>
      <c r="PWJ24" s="661"/>
      <c r="PWK24" s="661"/>
      <c r="PWL24" s="661"/>
      <c r="PWM24" s="661"/>
      <c r="PWN24" s="661"/>
      <c r="PWO24" s="661"/>
      <c r="PWP24" s="661"/>
      <c r="PWQ24" s="661"/>
      <c r="PWR24" s="661"/>
      <c r="PWS24" s="661"/>
      <c r="PWT24" s="661"/>
      <c r="PWU24" s="661"/>
      <c r="PWV24" s="661"/>
      <c r="PWW24" s="661"/>
      <c r="PWX24" s="661"/>
      <c r="PWY24" s="661"/>
      <c r="PWZ24" s="661"/>
      <c r="PXA24" s="661"/>
      <c r="PXB24" s="661"/>
      <c r="PXC24" s="661"/>
      <c r="PXD24" s="661"/>
      <c r="PXE24" s="661"/>
      <c r="PXF24" s="661"/>
      <c r="PXG24" s="661"/>
      <c r="PXH24" s="661"/>
      <c r="PXI24" s="661"/>
      <c r="PXJ24" s="661"/>
      <c r="PXK24" s="661"/>
      <c r="PXL24" s="661"/>
      <c r="PXM24" s="661"/>
      <c r="PXN24" s="661"/>
      <c r="PXO24" s="661"/>
      <c r="PXP24" s="661"/>
      <c r="PXQ24" s="661"/>
      <c r="PXR24" s="661"/>
      <c r="PXS24" s="661"/>
      <c r="PXT24" s="661"/>
      <c r="PXU24" s="661"/>
      <c r="PXV24" s="661"/>
      <c r="PXW24" s="661"/>
      <c r="PXX24" s="661"/>
      <c r="PXY24" s="661"/>
      <c r="PXZ24" s="661"/>
      <c r="PYA24" s="661"/>
      <c r="PYB24" s="661"/>
      <c r="PYC24" s="661"/>
      <c r="PYD24" s="661"/>
      <c r="PYE24" s="661"/>
      <c r="PYF24" s="661"/>
      <c r="PYG24" s="661"/>
      <c r="PYH24" s="661"/>
      <c r="PYI24" s="661"/>
      <c r="PYJ24" s="661"/>
      <c r="PYK24" s="661"/>
      <c r="PYL24" s="661"/>
      <c r="PYM24" s="661"/>
      <c r="PYN24" s="661"/>
      <c r="PYO24" s="661"/>
      <c r="PYP24" s="661"/>
      <c r="PYQ24" s="661"/>
      <c r="PYR24" s="661"/>
      <c r="PYS24" s="661"/>
      <c r="PYT24" s="661"/>
      <c r="PYU24" s="661"/>
      <c r="PYV24" s="661"/>
      <c r="PYW24" s="661"/>
      <c r="PYX24" s="661"/>
      <c r="PYY24" s="661"/>
      <c r="PYZ24" s="661"/>
      <c r="PZA24" s="661"/>
      <c r="PZB24" s="661"/>
      <c r="PZC24" s="661"/>
      <c r="PZD24" s="661"/>
      <c r="PZE24" s="661"/>
      <c r="PZF24" s="661"/>
      <c r="PZG24" s="661"/>
      <c r="PZH24" s="661"/>
      <c r="PZI24" s="661"/>
      <c r="PZJ24" s="661"/>
      <c r="PZK24" s="661"/>
      <c r="PZL24" s="661"/>
      <c r="PZM24" s="661"/>
      <c r="PZN24" s="661"/>
      <c r="PZO24" s="661"/>
      <c r="PZP24" s="661"/>
      <c r="PZQ24" s="661"/>
      <c r="PZR24" s="661"/>
      <c r="PZS24" s="661"/>
      <c r="PZT24" s="661"/>
      <c r="PZU24" s="661"/>
      <c r="PZV24" s="661"/>
      <c r="PZW24" s="661"/>
      <c r="PZX24" s="661"/>
      <c r="PZY24" s="661"/>
      <c r="PZZ24" s="661"/>
      <c r="QAA24" s="661"/>
      <c r="QAB24" s="661"/>
      <c r="QAC24" s="661"/>
      <c r="QAD24" s="661"/>
      <c r="QAE24" s="661"/>
      <c r="QAF24" s="661"/>
      <c r="QAG24" s="661"/>
      <c r="QAH24" s="661"/>
      <c r="QAI24" s="661"/>
      <c r="QAJ24" s="661"/>
      <c r="QAK24" s="661"/>
      <c r="QAL24" s="661"/>
      <c r="QAM24" s="661"/>
      <c r="QAN24" s="661"/>
      <c r="QAO24" s="661"/>
      <c r="QAP24" s="661"/>
      <c r="QAQ24" s="661"/>
      <c r="QAR24" s="661"/>
      <c r="QAS24" s="661"/>
      <c r="QAT24" s="661"/>
      <c r="QAU24" s="661"/>
      <c r="QAV24" s="661"/>
      <c r="QAW24" s="661"/>
      <c r="QAX24" s="661"/>
      <c r="QAY24" s="661"/>
      <c r="QAZ24" s="661"/>
      <c r="QBA24" s="661"/>
      <c r="QBB24" s="661"/>
      <c r="QBC24" s="661"/>
      <c r="QBD24" s="661"/>
      <c r="QBE24" s="661"/>
      <c r="QBF24" s="661"/>
      <c r="QBG24" s="661"/>
      <c r="QBH24" s="661"/>
      <c r="QBI24" s="661"/>
      <c r="QBJ24" s="661"/>
      <c r="QBK24" s="661"/>
      <c r="QBL24" s="661"/>
      <c r="QBM24" s="661"/>
      <c r="QBN24" s="661"/>
      <c r="QBO24" s="661"/>
      <c r="QBP24" s="661"/>
      <c r="QBQ24" s="661"/>
      <c r="QBR24" s="661"/>
      <c r="QBS24" s="661"/>
      <c r="QBT24" s="661"/>
      <c r="QBU24" s="661"/>
      <c r="QBV24" s="661"/>
      <c r="QBW24" s="661"/>
      <c r="QBX24" s="661"/>
      <c r="QBY24" s="661"/>
      <c r="QBZ24" s="661"/>
      <c r="QCA24" s="661"/>
      <c r="QCB24" s="661"/>
      <c r="QCC24" s="661"/>
      <c r="QCD24" s="661"/>
      <c r="QCE24" s="661"/>
      <c r="QCF24" s="661"/>
      <c r="QCG24" s="661"/>
      <c r="QCH24" s="661"/>
      <c r="QCI24" s="661"/>
      <c r="QCJ24" s="661"/>
      <c r="QCK24" s="661"/>
      <c r="QCL24" s="661"/>
      <c r="QCM24" s="661"/>
      <c r="QCN24" s="661"/>
      <c r="QCO24" s="661"/>
      <c r="QCP24" s="661"/>
      <c r="QCQ24" s="661"/>
      <c r="QCR24" s="661"/>
      <c r="QCS24" s="661"/>
      <c r="QCT24" s="661"/>
      <c r="QCU24" s="661"/>
      <c r="QCV24" s="661"/>
      <c r="QCW24" s="661"/>
      <c r="QCX24" s="661"/>
      <c r="QCY24" s="661"/>
      <c r="QCZ24" s="661"/>
      <c r="QDA24" s="661"/>
      <c r="QDB24" s="661"/>
      <c r="QDC24" s="661"/>
      <c r="QDD24" s="661"/>
      <c r="QDE24" s="661"/>
      <c r="QDF24" s="661"/>
      <c r="QDG24" s="661"/>
      <c r="QDH24" s="661"/>
      <c r="QDI24" s="661"/>
      <c r="QDJ24" s="661"/>
      <c r="QDK24" s="661"/>
      <c r="QDL24" s="661"/>
      <c r="QDM24" s="661"/>
      <c r="QDN24" s="661"/>
      <c r="QDO24" s="661"/>
      <c r="QDP24" s="661"/>
      <c r="QDQ24" s="661"/>
      <c r="QDR24" s="661"/>
      <c r="QDS24" s="661"/>
      <c r="QDT24" s="661"/>
      <c r="QDU24" s="661"/>
      <c r="QDV24" s="661"/>
      <c r="QDW24" s="661"/>
      <c r="QDX24" s="661"/>
      <c r="QDY24" s="661"/>
      <c r="QDZ24" s="661"/>
      <c r="QEA24" s="661"/>
      <c r="QEB24" s="661"/>
      <c r="QEC24" s="661"/>
      <c r="QED24" s="661"/>
      <c r="QEE24" s="661"/>
      <c r="QEF24" s="661"/>
      <c r="QEG24" s="661"/>
      <c r="QEH24" s="661"/>
      <c r="QEI24" s="661"/>
      <c r="QEJ24" s="661"/>
      <c r="QEK24" s="661"/>
      <c r="QEL24" s="661"/>
      <c r="QEM24" s="661"/>
      <c r="QEN24" s="661"/>
      <c r="QEO24" s="661"/>
      <c r="QEP24" s="661"/>
      <c r="QEQ24" s="661"/>
      <c r="QER24" s="661"/>
      <c r="QES24" s="661"/>
      <c r="QET24" s="661"/>
      <c r="QEU24" s="661"/>
      <c r="QEV24" s="661"/>
      <c r="QEW24" s="661"/>
      <c r="QEX24" s="661"/>
      <c r="QEY24" s="661"/>
      <c r="QEZ24" s="661"/>
      <c r="QFA24" s="661"/>
      <c r="QFB24" s="661"/>
      <c r="QFC24" s="661"/>
      <c r="QFD24" s="661"/>
      <c r="QFE24" s="661"/>
      <c r="QFF24" s="661"/>
      <c r="QFG24" s="661"/>
      <c r="QFH24" s="661"/>
      <c r="QFI24" s="661"/>
      <c r="QFJ24" s="661"/>
      <c r="QFK24" s="661"/>
      <c r="QFL24" s="661"/>
      <c r="QFM24" s="661"/>
      <c r="QFN24" s="661"/>
      <c r="QFO24" s="661"/>
      <c r="QFP24" s="661"/>
      <c r="QFQ24" s="661"/>
      <c r="QFR24" s="661"/>
      <c r="QFS24" s="661"/>
      <c r="QFT24" s="661"/>
      <c r="QFU24" s="661"/>
      <c r="QFV24" s="661"/>
      <c r="QFW24" s="661"/>
      <c r="QFX24" s="661"/>
      <c r="QFY24" s="661"/>
      <c r="QFZ24" s="661"/>
      <c r="QGA24" s="661"/>
      <c r="QGB24" s="661"/>
      <c r="QGC24" s="661"/>
      <c r="QGD24" s="661"/>
      <c r="QGE24" s="661"/>
      <c r="QGF24" s="661"/>
      <c r="QGG24" s="661"/>
      <c r="QGH24" s="661"/>
      <c r="QGI24" s="661"/>
      <c r="QGJ24" s="661"/>
      <c r="QGK24" s="661"/>
      <c r="QGL24" s="661"/>
      <c r="QGM24" s="661"/>
      <c r="QGN24" s="661"/>
      <c r="QGO24" s="661"/>
      <c r="QGP24" s="661"/>
      <c r="QGQ24" s="661"/>
      <c r="QGR24" s="661"/>
      <c r="QGS24" s="661"/>
      <c r="QGT24" s="661"/>
      <c r="QGU24" s="661"/>
      <c r="QGV24" s="661"/>
      <c r="QGW24" s="661"/>
      <c r="QGX24" s="661"/>
      <c r="QGY24" s="661"/>
      <c r="QGZ24" s="661"/>
      <c r="QHA24" s="661"/>
      <c r="QHB24" s="661"/>
      <c r="QHC24" s="661"/>
      <c r="QHD24" s="661"/>
      <c r="QHE24" s="661"/>
      <c r="QHF24" s="661"/>
      <c r="QHG24" s="661"/>
      <c r="QHH24" s="661"/>
      <c r="QHI24" s="661"/>
      <c r="QHJ24" s="661"/>
      <c r="QHK24" s="661"/>
      <c r="QHL24" s="661"/>
      <c r="QHM24" s="661"/>
      <c r="QHN24" s="661"/>
      <c r="QHO24" s="661"/>
      <c r="QHP24" s="661"/>
      <c r="QHQ24" s="661"/>
      <c r="QHR24" s="661"/>
      <c r="QHS24" s="661"/>
      <c r="QHT24" s="661"/>
      <c r="QHU24" s="661"/>
      <c r="QHV24" s="661"/>
      <c r="QHW24" s="661"/>
      <c r="QHX24" s="661"/>
      <c r="QHY24" s="661"/>
      <c r="QHZ24" s="661"/>
      <c r="QIA24" s="661"/>
      <c r="QIB24" s="661"/>
      <c r="QIC24" s="661"/>
      <c r="QID24" s="661"/>
      <c r="QIE24" s="661"/>
      <c r="QIF24" s="661"/>
      <c r="QIG24" s="661"/>
      <c r="QIH24" s="661"/>
      <c r="QII24" s="661"/>
      <c r="QIJ24" s="661"/>
      <c r="QIK24" s="661"/>
      <c r="QIL24" s="661"/>
      <c r="QIM24" s="661"/>
      <c r="QIN24" s="661"/>
      <c r="QIO24" s="661"/>
      <c r="QIP24" s="661"/>
      <c r="QIQ24" s="661"/>
      <c r="QIR24" s="661"/>
      <c r="QIS24" s="661"/>
      <c r="QIT24" s="661"/>
      <c r="QIU24" s="661"/>
      <c r="QIV24" s="661"/>
      <c r="QIW24" s="661"/>
      <c r="QIX24" s="661"/>
      <c r="QIY24" s="661"/>
      <c r="QIZ24" s="661"/>
      <c r="QJA24" s="661"/>
      <c r="QJB24" s="661"/>
      <c r="QJC24" s="661"/>
      <c r="QJD24" s="661"/>
      <c r="QJE24" s="661"/>
      <c r="QJF24" s="661"/>
      <c r="QJG24" s="661"/>
      <c r="QJH24" s="661"/>
      <c r="QJI24" s="661"/>
      <c r="QJJ24" s="661"/>
      <c r="QJK24" s="661"/>
      <c r="QJL24" s="661"/>
      <c r="QJM24" s="661"/>
      <c r="QJN24" s="661"/>
      <c r="QJO24" s="661"/>
      <c r="QJP24" s="661"/>
      <c r="QJQ24" s="661"/>
      <c r="QJR24" s="661"/>
      <c r="QJS24" s="661"/>
      <c r="QJT24" s="661"/>
      <c r="QJU24" s="661"/>
      <c r="QJV24" s="661"/>
      <c r="QJW24" s="661"/>
      <c r="QJX24" s="661"/>
      <c r="QJY24" s="661"/>
      <c r="QJZ24" s="661"/>
      <c r="QKA24" s="661"/>
      <c r="QKB24" s="661"/>
      <c r="QKC24" s="661"/>
      <c r="QKD24" s="661"/>
      <c r="QKE24" s="661"/>
      <c r="QKF24" s="661"/>
      <c r="QKG24" s="661"/>
      <c r="QKH24" s="661"/>
      <c r="QKI24" s="661"/>
      <c r="QKJ24" s="661"/>
      <c r="QKK24" s="661"/>
      <c r="QKL24" s="661"/>
      <c r="QKM24" s="661"/>
      <c r="QKN24" s="661"/>
      <c r="QKO24" s="661"/>
      <c r="QKP24" s="661"/>
      <c r="QKQ24" s="661"/>
      <c r="QKR24" s="661"/>
      <c r="QKS24" s="661"/>
      <c r="QKT24" s="661"/>
      <c r="QKU24" s="661"/>
      <c r="QKV24" s="661"/>
      <c r="QKW24" s="661"/>
      <c r="QKX24" s="661"/>
      <c r="QKY24" s="661"/>
      <c r="QKZ24" s="661"/>
      <c r="QLA24" s="661"/>
      <c r="QLB24" s="661"/>
      <c r="QLC24" s="661"/>
      <c r="QLD24" s="661"/>
      <c r="QLE24" s="661"/>
      <c r="QLF24" s="661"/>
      <c r="QLG24" s="661"/>
      <c r="QLH24" s="661"/>
      <c r="QLI24" s="661"/>
      <c r="QLJ24" s="661"/>
      <c r="QLK24" s="661"/>
      <c r="QLL24" s="661"/>
      <c r="QLM24" s="661"/>
      <c r="QLN24" s="661"/>
      <c r="QLO24" s="661"/>
      <c r="QLP24" s="661"/>
      <c r="QLQ24" s="661"/>
      <c r="QLR24" s="661"/>
      <c r="QLS24" s="661"/>
      <c r="QLT24" s="661"/>
      <c r="QLU24" s="661"/>
      <c r="QLV24" s="661"/>
      <c r="QLW24" s="661"/>
      <c r="QLX24" s="661"/>
      <c r="QLY24" s="661"/>
      <c r="QLZ24" s="661"/>
      <c r="QMA24" s="661"/>
      <c r="QMB24" s="661"/>
      <c r="QMC24" s="661"/>
      <c r="QMD24" s="661"/>
      <c r="QME24" s="661"/>
      <c r="QMF24" s="661"/>
      <c r="QMG24" s="661"/>
      <c r="QMH24" s="661"/>
      <c r="QMI24" s="661"/>
      <c r="QMJ24" s="661"/>
      <c r="QMK24" s="661"/>
      <c r="QML24" s="661"/>
      <c r="QMM24" s="661"/>
      <c r="QMN24" s="661"/>
      <c r="QMO24" s="661"/>
      <c r="QMP24" s="661"/>
      <c r="QMQ24" s="661"/>
      <c r="QMR24" s="661"/>
      <c r="QMS24" s="661"/>
      <c r="QMT24" s="661"/>
      <c r="QMU24" s="661"/>
      <c r="QMV24" s="661"/>
      <c r="QMW24" s="661"/>
      <c r="QMX24" s="661"/>
      <c r="QMY24" s="661"/>
      <c r="QMZ24" s="661"/>
      <c r="QNA24" s="661"/>
      <c r="QNB24" s="661"/>
      <c r="QNC24" s="661"/>
      <c r="QND24" s="661"/>
      <c r="QNE24" s="661"/>
      <c r="QNF24" s="661"/>
      <c r="QNG24" s="661"/>
      <c r="QNH24" s="661"/>
      <c r="QNI24" s="661"/>
      <c r="QNJ24" s="661"/>
      <c r="QNK24" s="661"/>
      <c r="QNL24" s="661"/>
      <c r="QNM24" s="661"/>
      <c r="QNN24" s="661"/>
      <c r="QNO24" s="661"/>
      <c r="QNP24" s="661"/>
      <c r="QNQ24" s="661"/>
      <c r="QNR24" s="661"/>
      <c r="QNS24" s="661"/>
      <c r="QNT24" s="661"/>
      <c r="QNU24" s="661"/>
      <c r="QNV24" s="661"/>
      <c r="QNW24" s="661"/>
      <c r="QNX24" s="661"/>
      <c r="QNY24" s="661"/>
      <c r="QNZ24" s="661"/>
      <c r="QOA24" s="661"/>
      <c r="QOB24" s="661"/>
      <c r="QOC24" s="661"/>
      <c r="QOD24" s="661"/>
      <c r="QOE24" s="661"/>
      <c r="QOF24" s="661"/>
      <c r="QOG24" s="661"/>
      <c r="QOH24" s="661"/>
      <c r="QOI24" s="661"/>
      <c r="QOJ24" s="661"/>
      <c r="QOK24" s="661"/>
      <c r="QOL24" s="661"/>
      <c r="QOM24" s="661"/>
      <c r="QON24" s="661"/>
      <c r="QOO24" s="661"/>
      <c r="QOP24" s="661"/>
      <c r="QOQ24" s="661"/>
      <c r="QOR24" s="661"/>
      <c r="QOS24" s="661"/>
      <c r="QOT24" s="661"/>
      <c r="QOU24" s="661"/>
      <c r="QOV24" s="661"/>
      <c r="QOW24" s="661"/>
      <c r="QOX24" s="661"/>
      <c r="QOY24" s="661"/>
      <c r="QOZ24" s="661"/>
      <c r="QPA24" s="661"/>
      <c r="QPB24" s="661"/>
      <c r="QPC24" s="661"/>
      <c r="QPD24" s="661"/>
      <c r="QPE24" s="661"/>
      <c r="QPF24" s="661"/>
      <c r="QPG24" s="661"/>
      <c r="QPH24" s="661"/>
      <c r="QPI24" s="661"/>
      <c r="QPJ24" s="661"/>
      <c r="QPK24" s="661"/>
      <c r="QPL24" s="661"/>
      <c r="QPM24" s="661"/>
      <c r="QPN24" s="661"/>
      <c r="QPO24" s="661"/>
      <c r="QPP24" s="661"/>
      <c r="QPQ24" s="661"/>
      <c r="QPR24" s="661"/>
      <c r="QPS24" s="661"/>
      <c r="QPT24" s="661"/>
      <c r="QPU24" s="661"/>
      <c r="QPV24" s="661"/>
      <c r="QPW24" s="661"/>
      <c r="QPX24" s="661"/>
      <c r="QPY24" s="661"/>
      <c r="QPZ24" s="661"/>
      <c r="QQA24" s="661"/>
      <c r="QQB24" s="661"/>
      <c r="QQC24" s="661"/>
      <c r="QQD24" s="661"/>
      <c r="QQE24" s="661"/>
      <c r="QQF24" s="661"/>
      <c r="QQG24" s="661"/>
      <c r="QQH24" s="661"/>
      <c r="QQI24" s="661"/>
      <c r="QQJ24" s="661"/>
      <c r="QQK24" s="661"/>
      <c r="QQL24" s="661"/>
      <c r="QQM24" s="661"/>
      <c r="QQN24" s="661"/>
      <c r="QQO24" s="661"/>
      <c r="QQP24" s="661"/>
      <c r="QQQ24" s="661"/>
      <c r="QQR24" s="661"/>
      <c r="QQS24" s="661"/>
      <c r="QQT24" s="661"/>
      <c r="QQU24" s="661"/>
      <c r="QQV24" s="661"/>
      <c r="QQW24" s="661"/>
      <c r="QQX24" s="661"/>
      <c r="QQY24" s="661"/>
      <c r="QQZ24" s="661"/>
      <c r="QRA24" s="661"/>
      <c r="QRB24" s="661"/>
      <c r="QRC24" s="661"/>
      <c r="QRD24" s="661"/>
      <c r="QRE24" s="661"/>
      <c r="QRF24" s="661"/>
      <c r="QRG24" s="661"/>
      <c r="QRH24" s="661"/>
      <c r="QRI24" s="661"/>
      <c r="QRJ24" s="661"/>
      <c r="QRK24" s="661"/>
      <c r="QRL24" s="661"/>
      <c r="QRM24" s="661"/>
      <c r="QRN24" s="661"/>
      <c r="QRO24" s="661"/>
      <c r="QRP24" s="661"/>
      <c r="QRQ24" s="661"/>
      <c r="QRR24" s="661"/>
      <c r="QRS24" s="661"/>
      <c r="QRT24" s="661"/>
      <c r="QRU24" s="661"/>
      <c r="QRV24" s="661"/>
      <c r="QRW24" s="661"/>
      <c r="QRX24" s="661"/>
      <c r="QRY24" s="661"/>
      <c r="QRZ24" s="661"/>
      <c r="QSA24" s="661"/>
      <c r="QSB24" s="661"/>
      <c r="QSC24" s="661"/>
      <c r="QSD24" s="661"/>
      <c r="QSE24" s="661"/>
      <c r="QSF24" s="661"/>
      <c r="QSG24" s="661"/>
      <c r="QSH24" s="661"/>
      <c r="QSI24" s="661"/>
      <c r="QSJ24" s="661"/>
      <c r="QSK24" s="661"/>
      <c r="QSL24" s="661"/>
      <c r="QSM24" s="661"/>
      <c r="QSN24" s="661"/>
      <c r="QSO24" s="661"/>
      <c r="QSP24" s="661"/>
      <c r="QSQ24" s="661"/>
      <c r="QSR24" s="661"/>
      <c r="QSS24" s="661"/>
      <c r="QST24" s="661"/>
      <c r="QSU24" s="661"/>
      <c r="QSV24" s="661"/>
      <c r="QSW24" s="661"/>
      <c r="QSX24" s="661"/>
      <c r="QSY24" s="661"/>
      <c r="QSZ24" s="661"/>
      <c r="QTA24" s="661"/>
      <c r="QTB24" s="661"/>
      <c r="QTC24" s="661"/>
      <c r="QTD24" s="661"/>
      <c r="QTE24" s="661"/>
      <c r="QTF24" s="661"/>
      <c r="QTG24" s="661"/>
      <c r="QTH24" s="661"/>
      <c r="QTI24" s="661"/>
      <c r="QTJ24" s="661"/>
      <c r="QTK24" s="661"/>
      <c r="QTL24" s="661"/>
      <c r="QTM24" s="661"/>
      <c r="QTN24" s="661"/>
      <c r="QTO24" s="661"/>
      <c r="QTP24" s="661"/>
      <c r="QTQ24" s="661"/>
      <c r="QTR24" s="661"/>
      <c r="QTS24" s="661"/>
      <c r="QTT24" s="661"/>
      <c r="QTU24" s="661"/>
      <c r="QTV24" s="661"/>
      <c r="QTW24" s="661"/>
      <c r="QTX24" s="661"/>
      <c r="QTY24" s="661"/>
      <c r="QTZ24" s="661"/>
      <c r="QUA24" s="661"/>
      <c r="QUB24" s="661"/>
      <c r="QUC24" s="661"/>
      <c r="QUD24" s="661"/>
      <c r="QUE24" s="661"/>
      <c r="QUF24" s="661"/>
      <c r="QUG24" s="661"/>
      <c r="QUH24" s="661"/>
      <c r="QUI24" s="661"/>
      <c r="QUJ24" s="661"/>
      <c r="QUK24" s="661"/>
      <c r="QUL24" s="661"/>
      <c r="QUM24" s="661"/>
      <c r="QUN24" s="661"/>
      <c r="QUO24" s="661"/>
      <c r="QUP24" s="661"/>
      <c r="QUQ24" s="661"/>
      <c r="QUR24" s="661"/>
      <c r="QUS24" s="661"/>
      <c r="QUT24" s="661"/>
      <c r="QUU24" s="661"/>
      <c r="QUV24" s="661"/>
      <c r="QUW24" s="661"/>
      <c r="QUX24" s="661"/>
      <c r="QUY24" s="661"/>
      <c r="QUZ24" s="661"/>
      <c r="QVA24" s="661"/>
      <c r="QVB24" s="661"/>
      <c r="QVC24" s="661"/>
      <c r="QVD24" s="661"/>
      <c r="QVE24" s="661"/>
      <c r="QVF24" s="661"/>
      <c r="QVG24" s="661"/>
      <c r="QVH24" s="661"/>
      <c r="QVI24" s="661"/>
      <c r="QVJ24" s="661"/>
      <c r="QVK24" s="661"/>
      <c r="QVL24" s="661"/>
      <c r="QVM24" s="661"/>
      <c r="QVN24" s="661"/>
      <c r="QVO24" s="661"/>
      <c r="QVP24" s="661"/>
      <c r="QVQ24" s="661"/>
      <c r="QVR24" s="661"/>
      <c r="QVS24" s="661"/>
      <c r="QVT24" s="661"/>
      <c r="QVU24" s="661"/>
      <c r="QVV24" s="661"/>
      <c r="QVW24" s="661"/>
      <c r="QVX24" s="661"/>
      <c r="QVY24" s="661"/>
      <c r="QVZ24" s="661"/>
      <c r="QWA24" s="661"/>
      <c r="QWB24" s="661"/>
      <c r="QWC24" s="661"/>
      <c r="QWD24" s="661"/>
      <c r="QWE24" s="661"/>
      <c r="QWF24" s="661"/>
      <c r="QWG24" s="661"/>
      <c r="QWH24" s="661"/>
      <c r="QWI24" s="661"/>
      <c r="QWJ24" s="661"/>
      <c r="QWK24" s="661"/>
      <c r="QWL24" s="661"/>
      <c r="QWM24" s="661"/>
      <c r="QWN24" s="661"/>
      <c r="QWO24" s="661"/>
      <c r="QWP24" s="661"/>
      <c r="QWQ24" s="661"/>
      <c r="QWR24" s="661"/>
      <c r="QWS24" s="661"/>
      <c r="QWT24" s="661"/>
      <c r="QWU24" s="661"/>
      <c r="QWV24" s="661"/>
      <c r="QWW24" s="661"/>
      <c r="QWX24" s="661"/>
      <c r="QWY24" s="661"/>
      <c r="QWZ24" s="661"/>
      <c r="QXA24" s="661"/>
      <c r="QXB24" s="661"/>
      <c r="QXC24" s="661"/>
      <c r="QXD24" s="661"/>
      <c r="QXE24" s="661"/>
      <c r="QXF24" s="661"/>
      <c r="QXG24" s="661"/>
      <c r="QXH24" s="661"/>
      <c r="QXI24" s="661"/>
      <c r="QXJ24" s="661"/>
      <c r="QXK24" s="661"/>
      <c r="QXL24" s="661"/>
      <c r="QXM24" s="661"/>
      <c r="QXN24" s="661"/>
      <c r="QXO24" s="661"/>
      <c r="QXP24" s="661"/>
      <c r="QXQ24" s="661"/>
      <c r="QXR24" s="661"/>
      <c r="QXS24" s="661"/>
      <c r="QXT24" s="661"/>
      <c r="QXU24" s="661"/>
      <c r="QXV24" s="661"/>
      <c r="QXW24" s="661"/>
      <c r="QXX24" s="661"/>
      <c r="QXY24" s="661"/>
      <c r="QXZ24" s="661"/>
      <c r="QYA24" s="661"/>
      <c r="QYB24" s="661"/>
      <c r="QYC24" s="661"/>
      <c r="QYD24" s="661"/>
      <c r="QYE24" s="661"/>
      <c r="QYF24" s="661"/>
      <c r="QYG24" s="661"/>
      <c r="QYH24" s="661"/>
      <c r="QYI24" s="661"/>
      <c r="QYJ24" s="661"/>
      <c r="QYK24" s="661"/>
      <c r="QYL24" s="661"/>
      <c r="QYM24" s="661"/>
      <c r="QYN24" s="661"/>
      <c r="QYO24" s="661"/>
      <c r="QYP24" s="661"/>
      <c r="QYQ24" s="661"/>
      <c r="QYR24" s="661"/>
      <c r="QYS24" s="661"/>
      <c r="QYT24" s="661"/>
      <c r="QYU24" s="661"/>
      <c r="QYV24" s="661"/>
      <c r="QYW24" s="661"/>
      <c r="QYX24" s="661"/>
      <c r="QYY24" s="661"/>
      <c r="QYZ24" s="661"/>
      <c r="QZA24" s="661"/>
      <c r="QZB24" s="661"/>
      <c r="QZC24" s="661"/>
      <c r="QZD24" s="661"/>
      <c r="QZE24" s="661"/>
      <c r="QZF24" s="661"/>
      <c r="QZG24" s="661"/>
      <c r="QZH24" s="661"/>
      <c r="QZI24" s="661"/>
      <c r="QZJ24" s="661"/>
      <c r="QZK24" s="661"/>
      <c r="QZL24" s="661"/>
      <c r="QZM24" s="661"/>
      <c r="QZN24" s="661"/>
      <c r="QZO24" s="661"/>
      <c r="QZP24" s="661"/>
      <c r="QZQ24" s="661"/>
      <c r="QZR24" s="661"/>
      <c r="QZS24" s="661"/>
      <c r="QZT24" s="661"/>
      <c r="QZU24" s="661"/>
      <c r="QZV24" s="661"/>
      <c r="QZW24" s="661"/>
      <c r="QZX24" s="661"/>
      <c r="QZY24" s="661"/>
      <c r="QZZ24" s="661"/>
      <c r="RAA24" s="661"/>
      <c r="RAB24" s="661"/>
      <c r="RAC24" s="661"/>
      <c r="RAD24" s="661"/>
      <c r="RAE24" s="661"/>
      <c r="RAF24" s="661"/>
      <c r="RAG24" s="661"/>
      <c r="RAH24" s="661"/>
      <c r="RAI24" s="661"/>
      <c r="RAJ24" s="661"/>
      <c r="RAK24" s="661"/>
      <c r="RAL24" s="661"/>
      <c r="RAM24" s="661"/>
      <c r="RAN24" s="661"/>
      <c r="RAO24" s="661"/>
      <c r="RAP24" s="661"/>
      <c r="RAQ24" s="661"/>
      <c r="RAR24" s="661"/>
      <c r="RAS24" s="661"/>
      <c r="RAT24" s="661"/>
      <c r="RAU24" s="661"/>
      <c r="RAV24" s="661"/>
      <c r="RAW24" s="661"/>
      <c r="RAX24" s="661"/>
      <c r="RAY24" s="661"/>
      <c r="RAZ24" s="661"/>
      <c r="RBA24" s="661"/>
      <c r="RBB24" s="661"/>
      <c r="RBC24" s="661"/>
      <c r="RBD24" s="661"/>
      <c r="RBE24" s="661"/>
      <c r="RBF24" s="661"/>
      <c r="RBG24" s="661"/>
      <c r="RBH24" s="661"/>
      <c r="RBI24" s="661"/>
      <c r="RBJ24" s="661"/>
      <c r="RBK24" s="661"/>
      <c r="RBL24" s="661"/>
      <c r="RBM24" s="661"/>
      <c r="RBN24" s="661"/>
      <c r="RBO24" s="661"/>
      <c r="RBP24" s="661"/>
      <c r="RBQ24" s="661"/>
      <c r="RBR24" s="661"/>
      <c r="RBS24" s="661"/>
      <c r="RBT24" s="661"/>
      <c r="RBU24" s="661"/>
      <c r="RBV24" s="661"/>
      <c r="RBW24" s="661"/>
      <c r="RBX24" s="661"/>
      <c r="RBY24" s="661"/>
      <c r="RBZ24" s="661"/>
      <c r="RCA24" s="661"/>
      <c r="RCB24" s="661"/>
      <c r="RCC24" s="661"/>
      <c r="RCD24" s="661"/>
      <c r="RCE24" s="661"/>
      <c r="RCF24" s="661"/>
      <c r="RCG24" s="661"/>
      <c r="RCH24" s="661"/>
      <c r="RCI24" s="661"/>
      <c r="RCJ24" s="661"/>
      <c r="RCK24" s="661"/>
      <c r="RCL24" s="661"/>
      <c r="RCM24" s="661"/>
      <c r="RCN24" s="661"/>
      <c r="RCO24" s="661"/>
      <c r="RCP24" s="661"/>
      <c r="RCQ24" s="661"/>
      <c r="RCR24" s="661"/>
      <c r="RCS24" s="661"/>
      <c r="RCT24" s="661"/>
      <c r="RCU24" s="661"/>
      <c r="RCV24" s="661"/>
      <c r="RCW24" s="661"/>
      <c r="RCX24" s="661"/>
      <c r="RCY24" s="661"/>
      <c r="RCZ24" s="661"/>
      <c r="RDA24" s="661"/>
      <c r="RDB24" s="661"/>
      <c r="RDC24" s="661"/>
      <c r="RDD24" s="661"/>
      <c r="RDE24" s="661"/>
      <c r="RDF24" s="661"/>
      <c r="RDG24" s="661"/>
      <c r="RDH24" s="661"/>
      <c r="RDI24" s="661"/>
      <c r="RDJ24" s="661"/>
      <c r="RDK24" s="661"/>
      <c r="RDL24" s="661"/>
      <c r="RDM24" s="661"/>
      <c r="RDN24" s="661"/>
      <c r="RDO24" s="661"/>
      <c r="RDP24" s="661"/>
      <c r="RDQ24" s="661"/>
      <c r="RDR24" s="661"/>
      <c r="RDS24" s="661"/>
      <c r="RDT24" s="661"/>
      <c r="RDU24" s="661"/>
      <c r="RDV24" s="661"/>
      <c r="RDW24" s="661"/>
      <c r="RDX24" s="661"/>
      <c r="RDY24" s="661"/>
      <c r="RDZ24" s="661"/>
      <c r="REA24" s="661"/>
      <c r="REB24" s="661"/>
      <c r="REC24" s="661"/>
      <c r="RED24" s="661"/>
      <c r="REE24" s="661"/>
      <c r="REF24" s="661"/>
      <c r="REG24" s="661"/>
      <c r="REH24" s="661"/>
      <c r="REI24" s="661"/>
      <c r="REJ24" s="661"/>
      <c r="REK24" s="661"/>
      <c r="REL24" s="661"/>
      <c r="REM24" s="661"/>
      <c r="REN24" s="661"/>
      <c r="REO24" s="661"/>
      <c r="REP24" s="661"/>
      <c r="REQ24" s="661"/>
      <c r="RER24" s="661"/>
      <c r="RES24" s="661"/>
      <c r="RET24" s="661"/>
      <c r="REU24" s="661"/>
      <c r="REV24" s="661"/>
      <c r="REW24" s="661"/>
      <c r="REX24" s="661"/>
      <c r="REY24" s="661"/>
      <c r="REZ24" s="661"/>
      <c r="RFA24" s="661"/>
      <c r="RFB24" s="661"/>
      <c r="RFC24" s="661"/>
      <c r="RFD24" s="661"/>
      <c r="RFE24" s="661"/>
      <c r="RFF24" s="661"/>
      <c r="RFG24" s="661"/>
      <c r="RFH24" s="661"/>
      <c r="RFI24" s="661"/>
      <c r="RFJ24" s="661"/>
      <c r="RFK24" s="661"/>
      <c r="RFL24" s="661"/>
      <c r="RFM24" s="661"/>
      <c r="RFN24" s="661"/>
      <c r="RFO24" s="661"/>
      <c r="RFP24" s="661"/>
      <c r="RFQ24" s="661"/>
      <c r="RFR24" s="661"/>
      <c r="RFS24" s="661"/>
      <c r="RFT24" s="661"/>
      <c r="RFU24" s="661"/>
      <c r="RFV24" s="661"/>
      <c r="RFW24" s="661"/>
      <c r="RFX24" s="661"/>
      <c r="RFY24" s="661"/>
      <c r="RFZ24" s="661"/>
      <c r="RGA24" s="661"/>
      <c r="RGB24" s="661"/>
      <c r="RGC24" s="661"/>
      <c r="RGD24" s="661"/>
      <c r="RGE24" s="661"/>
      <c r="RGF24" s="661"/>
      <c r="RGG24" s="661"/>
      <c r="RGH24" s="661"/>
      <c r="RGI24" s="661"/>
      <c r="RGJ24" s="661"/>
      <c r="RGK24" s="661"/>
      <c r="RGL24" s="661"/>
      <c r="RGM24" s="661"/>
      <c r="RGN24" s="661"/>
      <c r="RGO24" s="661"/>
      <c r="RGP24" s="661"/>
      <c r="RGQ24" s="661"/>
      <c r="RGR24" s="661"/>
      <c r="RGS24" s="661"/>
      <c r="RGT24" s="661"/>
      <c r="RGU24" s="661"/>
      <c r="RGV24" s="661"/>
      <c r="RGW24" s="661"/>
      <c r="RGX24" s="661"/>
      <c r="RGY24" s="661"/>
      <c r="RGZ24" s="661"/>
      <c r="RHA24" s="661"/>
      <c r="RHB24" s="661"/>
      <c r="RHC24" s="661"/>
      <c r="RHD24" s="661"/>
      <c r="RHE24" s="661"/>
      <c r="RHF24" s="661"/>
      <c r="RHG24" s="661"/>
      <c r="RHH24" s="661"/>
      <c r="RHI24" s="661"/>
      <c r="RHJ24" s="661"/>
      <c r="RHK24" s="661"/>
      <c r="RHL24" s="661"/>
      <c r="RHM24" s="661"/>
      <c r="RHN24" s="661"/>
      <c r="RHO24" s="661"/>
      <c r="RHP24" s="661"/>
      <c r="RHQ24" s="661"/>
      <c r="RHR24" s="661"/>
      <c r="RHS24" s="661"/>
      <c r="RHT24" s="661"/>
      <c r="RHU24" s="661"/>
      <c r="RHV24" s="661"/>
      <c r="RHW24" s="661"/>
      <c r="RHX24" s="661"/>
      <c r="RHY24" s="661"/>
      <c r="RHZ24" s="661"/>
      <c r="RIA24" s="661"/>
      <c r="RIB24" s="661"/>
      <c r="RIC24" s="661"/>
      <c r="RID24" s="661"/>
      <c r="RIE24" s="661"/>
      <c r="RIF24" s="661"/>
      <c r="RIG24" s="661"/>
      <c r="RIH24" s="661"/>
      <c r="RII24" s="661"/>
      <c r="RIJ24" s="661"/>
      <c r="RIK24" s="661"/>
      <c r="RIL24" s="661"/>
      <c r="RIM24" s="661"/>
      <c r="RIN24" s="661"/>
      <c r="RIO24" s="661"/>
      <c r="RIP24" s="661"/>
      <c r="RIQ24" s="661"/>
      <c r="RIR24" s="661"/>
      <c r="RIS24" s="661"/>
      <c r="RIT24" s="661"/>
      <c r="RIU24" s="661"/>
      <c r="RIV24" s="661"/>
      <c r="RIW24" s="661"/>
      <c r="RIX24" s="661"/>
      <c r="RIY24" s="661"/>
      <c r="RIZ24" s="661"/>
      <c r="RJA24" s="661"/>
      <c r="RJB24" s="661"/>
      <c r="RJC24" s="661"/>
      <c r="RJD24" s="661"/>
      <c r="RJE24" s="661"/>
      <c r="RJF24" s="661"/>
      <c r="RJG24" s="661"/>
      <c r="RJH24" s="661"/>
      <c r="RJI24" s="661"/>
      <c r="RJJ24" s="661"/>
      <c r="RJK24" s="661"/>
      <c r="RJL24" s="661"/>
      <c r="RJM24" s="661"/>
      <c r="RJN24" s="661"/>
      <c r="RJO24" s="661"/>
      <c r="RJP24" s="661"/>
      <c r="RJQ24" s="661"/>
      <c r="RJR24" s="661"/>
      <c r="RJS24" s="661"/>
      <c r="RJT24" s="661"/>
      <c r="RJU24" s="661"/>
      <c r="RJV24" s="661"/>
      <c r="RJW24" s="661"/>
      <c r="RJX24" s="661"/>
      <c r="RJY24" s="661"/>
      <c r="RJZ24" s="661"/>
      <c r="RKA24" s="661"/>
      <c r="RKB24" s="661"/>
      <c r="RKC24" s="661"/>
      <c r="RKD24" s="661"/>
      <c r="RKE24" s="661"/>
      <c r="RKF24" s="661"/>
      <c r="RKG24" s="661"/>
      <c r="RKH24" s="661"/>
      <c r="RKI24" s="661"/>
      <c r="RKJ24" s="661"/>
      <c r="RKK24" s="661"/>
      <c r="RKL24" s="661"/>
      <c r="RKM24" s="661"/>
      <c r="RKN24" s="661"/>
      <c r="RKO24" s="661"/>
      <c r="RKP24" s="661"/>
      <c r="RKQ24" s="661"/>
      <c r="RKR24" s="661"/>
      <c r="RKS24" s="661"/>
      <c r="RKT24" s="661"/>
      <c r="RKU24" s="661"/>
      <c r="RKV24" s="661"/>
      <c r="RKW24" s="661"/>
      <c r="RKX24" s="661"/>
      <c r="RKY24" s="661"/>
      <c r="RKZ24" s="661"/>
      <c r="RLA24" s="661"/>
      <c r="RLB24" s="661"/>
      <c r="RLC24" s="661"/>
      <c r="RLD24" s="661"/>
      <c r="RLE24" s="661"/>
      <c r="RLF24" s="661"/>
      <c r="RLG24" s="661"/>
      <c r="RLH24" s="661"/>
      <c r="RLI24" s="661"/>
      <c r="RLJ24" s="661"/>
      <c r="RLK24" s="661"/>
      <c r="RLL24" s="661"/>
      <c r="RLM24" s="661"/>
      <c r="RLN24" s="661"/>
      <c r="RLO24" s="661"/>
      <c r="RLP24" s="661"/>
      <c r="RLQ24" s="661"/>
      <c r="RLR24" s="661"/>
      <c r="RLS24" s="661"/>
      <c r="RLT24" s="661"/>
      <c r="RLU24" s="661"/>
      <c r="RLV24" s="661"/>
      <c r="RLW24" s="661"/>
      <c r="RLX24" s="661"/>
      <c r="RLY24" s="661"/>
      <c r="RLZ24" s="661"/>
      <c r="RMA24" s="661"/>
      <c r="RMB24" s="661"/>
      <c r="RMC24" s="661"/>
      <c r="RMD24" s="661"/>
      <c r="RME24" s="661"/>
      <c r="RMF24" s="661"/>
      <c r="RMG24" s="661"/>
      <c r="RMH24" s="661"/>
      <c r="RMI24" s="661"/>
      <c r="RMJ24" s="661"/>
      <c r="RMK24" s="661"/>
      <c r="RML24" s="661"/>
      <c r="RMM24" s="661"/>
      <c r="RMN24" s="661"/>
      <c r="RMO24" s="661"/>
      <c r="RMP24" s="661"/>
      <c r="RMQ24" s="661"/>
      <c r="RMR24" s="661"/>
      <c r="RMS24" s="661"/>
      <c r="RMT24" s="661"/>
      <c r="RMU24" s="661"/>
      <c r="RMV24" s="661"/>
      <c r="RMW24" s="661"/>
      <c r="RMX24" s="661"/>
      <c r="RMY24" s="661"/>
      <c r="RMZ24" s="661"/>
      <c r="RNA24" s="661"/>
      <c r="RNB24" s="661"/>
      <c r="RNC24" s="661"/>
      <c r="RND24" s="661"/>
      <c r="RNE24" s="661"/>
      <c r="RNF24" s="661"/>
      <c r="RNG24" s="661"/>
      <c r="RNH24" s="661"/>
      <c r="RNI24" s="661"/>
      <c r="RNJ24" s="661"/>
      <c r="RNK24" s="661"/>
      <c r="RNL24" s="661"/>
      <c r="RNM24" s="661"/>
      <c r="RNN24" s="661"/>
      <c r="RNO24" s="661"/>
      <c r="RNP24" s="661"/>
      <c r="RNQ24" s="661"/>
      <c r="RNR24" s="661"/>
      <c r="RNS24" s="661"/>
      <c r="RNT24" s="661"/>
      <c r="RNU24" s="661"/>
      <c r="RNV24" s="661"/>
      <c r="RNW24" s="661"/>
      <c r="RNX24" s="661"/>
      <c r="RNY24" s="661"/>
      <c r="RNZ24" s="661"/>
      <c r="ROA24" s="661"/>
      <c r="ROB24" s="661"/>
      <c r="ROC24" s="661"/>
      <c r="ROD24" s="661"/>
      <c r="ROE24" s="661"/>
      <c r="ROF24" s="661"/>
      <c r="ROG24" s="661"/>
      <c r="ROH24" s="661"/>
      <c r="ROI24" s="661"/>
      <c r="ROJ24" s="661"/>
      <c r="ROK24" s="661"/>
      <c r="ROL24" s="661"/>
      <c r="ROM24" s="661"/>
      <c r="RON24" s="661"/>
      <c r="ROO24" s="661"/>
      <c r="ROP24" s="661"/>
      <c r="ROQ24" s="661"/>
      <c r="ROR24" s="661"/>
      <c r="ROS24" s="661"/>
      <c r="ROT24" s="661"/>
      <c r="ROU24" s="661"/>
      <c r="ROV24" s="661"/>
      <c r="ROW24" s="661"/>
      <c r="ROX24" s="661"/>
      <c r="ROY24" s="661"/>
      <c r="ROZ24" s="661"/>
      <c r="RPA24" s="661"/>
      <c r="RPB24" s="661"/>
      <c r="RPC24" s="661"/>
      <c r="RPD24" s="661"/>
      <c r="RPE24" s="661"/>
      <c r="RPF24" s="661"/>
      <c r="RPG24" s="661"/>
      <c r="RPH24" s="661"/>
      <c r="RPI24" s="661"/>
      <c r="RPJ24" s="661"/>
      <c r="RPK24" s="661"/>
      <c r="RPL24" s="661"/>
      <c r="RPM24" s="661"/>
      <c r="RPN24" s="661"/>
      <c r="RPO24" s="661"/>
      <c r="RPP24" s="661"/>
      <c r="RPQ24" s="661"/>
      <c r="RPR24" s="661"/>
      <c r="RPS24" s="661"/>
      <c r="RPT24" s="661"/>
      <c r="RPU24" s="661"/>
      <c r="RPV24" s="661"/>
      <c r="RPW24" s="661"/>
      <c r="RPX24" s="661"/>
      <c r="RPY24" s="661"/>
      <c r="RPZ24" s="661"/>
      <c r="RQA24" s="661"/>
      <c r="RQB24" s="661"/>
      <c r="RQC24" s="661"/>
      <c r="RQD24" s="661"/>
      <c r="RQE24" s="661"/>
      <c r="RQF24" s="661"/>
      <c r="RQG24" s="661"/>
      <c r="RQH24" s="661"/>
      <c r="RQI24" s="661"/>
      <c r="RQJ24" s="661"/>
      <c r="RQK24" s="661"/>
      <c r="RQL24" s="661"/>
      <c r="RQM24" s="661"/>
      <c r="RQN24" s="661"/>
      <c r="RQO24" s="661"/>
      <c r="RQP24" s="661"/>
      <c r="RQQ24" s="661"/>
      <c r="RQR24" s="661"/>
      <c r="RQS24" s="661"/>
      <c r="RQT24" s="661"/>
      <c r="RQU24" s="661"/>
      <c r="RQV24" s="661"/>
      <c r="RQW24" s="661"/>
      <c r="RQX24" s="661"/>
      <c r="RQY24" s="661"/>
      <c r="RQZ24" s="661"/>
      <c r="RRA24" s="661"/>
      <c r="RRB24" s="661"/>
      <c r="RRC24" s="661"/>
      <c r="RRD24" s="661"/>
      <c r="RRE24" s="661"/>
      <c r="RRF24" s="661"/>
      <c r="RRG24" s="661"/>
      <c r="RRH24" s="661"/>
      <c r="RRI24" s="661"/>
      <c r="RRJ24" s="661"/>
      <c r="RRK24" s="661"/>
      <c r="RRL24" s="661"/>
      <c r="RRM24" s="661"/>
      <c r="RRN24" s="661"/>
      <c r="RRO24" s="661"/>
      <c r="RRP24" s="661"/>
      <c r="RRQ24" s="661"/>
      <c r="RRR24" s="661"/>
      <c r="RRS24" s="661"/>
      <c r="RRT24" s="661"/>
      <c r="RRU24" s="661"/>
      <c r="RRV24" s="661"/>
      <c r="RRW24" s="661"/>
      <c r="RRX24" s="661"/>
      <c r="RRY24" s="661"/>
      <c r="RRZ24" s="661"/>
      <c r="RSA24" s="661"/>
      <c r="RSB24" s="661"/>
      <c r="RSC24" s="661"/>
      <c r="RSD24" s="661"/>
      <c r="RSE24" s="661"/>
      <c r="RSF24" s="661"/>
      <c r="RSG24" s="661"/>
      <c r="RSH24" s="661"/>
      <c r="RSI24" s="661"/>
      <c r="RSJ24" s="661"/>
      <c r="RSK24" s="661"/>
      <c r="RSL24" s="661"/>
      <c r="RSM24" s="661"/>
      <c r="RSN24" s="661"/>
      <c r="RSO24" s="661"/>
      <c r="RSP24" s="661"/>
      <c r="RSQ24" s="661"/>
      <c r="RSR24" s="661"/>
      <c r="RSS24" s="661"/>
      <c r="RST24" s="661"/>
      <c r="RSU24" s="661"/>
      <c r="RSV24" s="661"/>
      <c r="RSW24" s="661"/>
      <c r="RSX24" s="661"/>
      <c r="RSY24" s="661"/>
      <c r="RSZ24" s="661"/>
      <c r="RTA24" s="661"/>
      <c r="RTB24" s="661"/>
      <c r="RTC24" s="661"/>
      <c r="RTD24" s="661"/>
      <c r="RTE24" s="661"/>
      <c r="RTF24" s="661"/>
      <c r="RTG24" s="661"/>
      <c r="RTH24" s="661"/>
      <c r="RTI24" s="661"/>
      <c r="RTJ24" s="661"/>
      <c r="RTK24" s="661"/>
      <c r="RTL24" s="661"/>
      <c r="RTM24" s="661"/>
      <c r="RTN24" s="661"/>
      <c r="RTO24" s="661"/>
      <c r="RTP24" s="661"/>
      <c r="RTQ24" s="661"/>
      <c r="RTR24" s="661"/>
      <c r="RTS24" s="661"/>
      <c r="RTT24" s="661"/>
      <c r="RTU24" s="661"/>
      <c r="RTV24" s="661"/>
      <c r="RTW24" s="661"/>
      <c r="RTX24" s="661"/>
      <c r="RTY24" s="661"/>
      <c r="RTZ24" s="661"/>
      <c r="RUA24" s="661"/>
      <c r="RUB24" s="661"/>
      <c r="RUC24" s="661"/>
      <c r="RUD24" s="661"/>
      <c r="RUE24" s="661"/>
      <c r="RUF24" s="661"/>
      <c r="RUG24" s="661"/>
      <c r="RUH24" s="661"/>
      <c r="RUI24" s="661"/>
      <c r="RUJ24" s="661"/>
      <c r="RUK24" s="661"/>
      <c r="RUL24" s="661"/>
      <c r="RUM24" s="661"/>
      <c r="RUN24" s="661"/>
      <c r="RUO24" s="661"/>
      <c r="RUP24" s="661"/>
      <c r="RUQ24" s="661"/>
      <c r="RUR24" s="661"/>
      <c r="RUS24" s="661"/>
      <c r="RUT24" s="661"/>
      <c r="RUU24" s="661"/>
      <c r="RUV24" s="661"/>
      <c r="RUW24" s="661"/>
      <c r="RUX24" s="661"/>
      <c r="RUY24" s="661"/>
      <c r="RUZ24" s="661"/>
      <c r="RVA24" s="661"/>
      <c r="RVB24" s="661"/>
      <c r="RVC24" s="661"/>
      <c r="RVD24" s="661"/>
      <c r="RVE24" s="661"/>
      <c r="RVF24" s="661"/>
      <c r="RVG24" s="661"/>
      <c r="RVH24" s="661"/>
      <c r="RVI24" s="661"/>
      <c r="RVJ24" s="661"/>
      <c r="RVK24" s="661"/>
      <c r="RVL24" s="661"/>
      <c r="RVM24" s="661"/>
      <c r="RVN24" s="661"/>
      <c r="RVO24" s="661"/>
      <c r="RVP24" s="661"/>
      <c r="RVQ24" s="661"/>
      <c r="RVR24" s="661"/>
      <c r="RVS24" s="661"/>
      <c r="RVT24" s="661"/>
      <c r="RVU24" s="661"/>
      <c r="RVV24" s="661"/>
      <c r="RVW24" s="661"/>
      <c r="RVX24" s="661"/>
      <c r="RVY24" s="661"/>
      <c r="RVZ24" s="661"/>
      <c r="RWA24" s="661"/>
      <c r="RWB24" s="661"/>
      <c r="RWC24" s="661"/>
      <c r="RWD24" s="661"/>
      <c r="RWE24" s="661"/>
      <c r="RWF24" s="661"/>
      <c r="RWG24" s="661"/>
      <c r="RWH24" s="661"/>
      <c r="RWI24" s="661"/>
      <c r="RWJ24" s="661"/>
      <c r="RWK24" s="661"/>
      <c r="RWL24" s="661"/>
      <c r="RWM24" s="661"/>
      <c r="RWN24" s="661"/>
      <c r="RWO24" s="661"/>
      <c r="RWP24" s="661"/>
      <c r="RWQ24" s="661"/>
      <c r="RWR24" s="661"/>
      <c r="RWS24" s="661"/>
      <c r="RWT24" s="661"/>
      <c r="RWU24" s="661"/>
      <c r="RWV24" s="661"/>
      <c r="RWW24" s="661"/>
      <c r="RWX24" s="661"/>
      <c r="RWY24" s="661"/>
      <c r="RWZ24" s="661"/>
      <c r="RXA24" s="661"/>
      <c r="RXB24" s="661"/>
      <c r="RXC24" s="661"/>
      <c r="RXD24" s="661"/>
      <c r="RXE24" s="661"/>
      <c r="RXF24" s="661"/>
      <c r="RXG24" s="661"/>
      <c r="RXH24" s="661"/>
      <c r="RXI24" s="661"/>
      <c r="RXJ24" s="661"/>
      <c r="RXK24" s="661"/>
      <c r="RXL24" s="661"/>
      <c r="RXM24" s="661"/>
      <c r="RXN24" s="661"/>
      <c r="RXO24" s="661"/>
      <c r="RXP24" s="661"/>
      <c r="RXQ24" s="661"/>
      <c r="RXR24" s="661"/>
      <c r="RXS24" s="661"/>
      <c r="RXT24" s="661"/>
      <c r="RXU24" s="661"/>
      <c r="RXV24" s="661"/>
      <c r="RXW24" s="661"/>
      <c r="RXX24" s="661"/>
      <c r="RXY24" s="661"/>
      <c r="RXZ24" s="661"/>
      <c r="RYA24" s="661"/>
      <c r="RYB24" s="661"/>
      <c r="RYC24" s="661"/>
      <c r="RYD24" s="661"/>
      <c r="RYE24" s="661"/>
      <c r="RYF24" s="661"/>
      <c r="RYG24" s="661"/>
      <c r="RYH24" s="661"/>
      <c r="RYI24" s="661"/>
      <c r="RYJ24" s="661"/>
      <c r="RYK24" s="661"/>
      <c r="RYL24" s="661"/>
      <c r="RYM24" s="661"/>
      <c r="RYN24" s="661"/>
      <c r="RYO24" s="661"/>
      <c r="RYP24" s="661"/>
      <c r="RYQ24" s="661"/>
      <c r="RYR24" s="661"/>
      <c r="RYS24" s="661"/>
      <c r="RYT24" s="661"/>
      <c r="RYU24" s="661"/>
      <c r="RYV24" s="661"/>
      <c r="RYW24" s="661"/>
      <c r="RYX24" s="661"/>
      <c r="RYY24" s="661"/>
      <c r="RYZ24" s="661"/>
      <c r="RZA24" s="661"/>
      <c r="RZB24" s="661"/>
      <c r="RZC24" s="661"/>
      <c r="RZD24" s="661"/>
      <c r="RZE24" s="661"/>
      <c r="RZF24" s="661"/>
      <c r="RZG24" s="661"/>
      <c r="RZH24" s="661"/>
      <c r="RZI24" s="661"/>
      <c r="RZJ24" s="661"/>
      <c r="RZK24" s="661"/>
      <c r="RZL24" s="661"/>
      <c r="RZM24" s="661"/>
      <c r="RZN24" s="661"/>
      <c r="RZO24" s="661"/>
      <c r="RZP24" s="661"/>
      <c r="RZQ24" s="661"/>
      <c r="RZR24" s="661"/>
      <c r="RZS24" s="661"/>
      <c r="RZT24" s="661"/>
      <c r="RZU24" s="661"/>
      <c r="RZV24" s="661"/>
      <c r="RZW24" s="661"/>
      <c r="RZX24" s="661"/>
      <c r="RZY24" s="661"/>
      <c r="RZZ24" s="661"/>
      <c r="SAA24" s="661"/>
      <c r="SAB24" s="661"/>
      <c r="SAC24" s="661"/>
      <c r="SAD24" s="661"/>
      <c r="SAE24" s="661"/>
      <c r="SAF24" s="661"/>
      <c r="SAG24" s="661"/>
      <c r="SAH24" s="661"/>
      <c r="SAI24" s="661"/>
      <c r="SAJ24" s="661"/>
      <c r="SAK24" s="661"/>
      <c r="SAL24" s="661"/>
      <c r="SAM24" s="661"/>
      <c r="SAN24" s="661"/>
      <c r="SAO24" s="661"/>
      <c r="SAP24" s="661"/>
      <c r="SAQ24" s="661"/>
      <c r="SAR24" s="661"/>
      <c r="SAS24" s="661"/>
      <c r="SAT24" s="661"/>
      <c r="SAU24" s="661"/>
      <c r="SAV24" s="661"/>
      <c r="SAW24" s="661"/>
      <c r="SAX24" s="661"/>
      <c r="SAY24" s="661"/>
      <c r="SAZ24" s="661"/>
      <c r="SBA24" s="661"/>
      <c r="SBB24" s="661"/>
      <c r="SBC24" s="661"/>
      <c r="SBD24" s="661"/>
      <c r="SBE24" s="661"/>
      <c r="SBF24" s="661"/>
      <c r="SBG24" s="661"/>
      <c r="SBH24" s="661"/>
      <c r="SBI24" s="661"/>
      <c r="SBJ24" s="661"/>
      <c r="SBK24" s="661"/>
      <c r="SBL24" s="661"/>
      <c r="SBM24" s="661"/>
      <c r="SBN24" s="661"/>
      <c r="SBO24" s="661"/>
      <c r="SBP24" s="661"/>
      <c r="SBQ24" s="661"/>
      <c r="SBR24" s="661"/>
      <c r="SBS24" s="661"/>
      <c r="SBT24" s="661"/>
      <c r="SBU24" s="661"/>
      <c r="SBV24" s="661"/>
      <c r="SBW24" s="661"/>
      <c r="SBX24" s="661"/>
      <c r="SBY24" s="661"/>
      <c r="SBZ24" s="661"/>
      <c r="SCA24" s="661"/>
      <c r="SCB24" s="661"/>
      <c r="SCC24" s="661"/>
      <c r="SCD24" s="661"/>
      <c r="SCE24" s="661"/>
      <c r="SCF24" s="661"/>
      <c r="SCG24" s="661"/>
      <c r="SCH24" s="661"/>
      <c r="SCI24" s="661"/>
      <c r="SCJ24" s="661"/>
      <c r="SCK24" s="661"/>
      <c r="SCL24" s="661"/>
      <c r="SCM24" s="661"/>
      <c r="SCN24" s="661"/>
      <c r="SCO24" s="661"/>
      <c r="SCP24" s="661"/>
      <c r="SCQ24" s="661"/>
      <c r="SCR24" s="661"/>
      <c r="SCS24" s="661"/>
      <c r="SCT24" s="661"/>
      <c r="SCU24" s="661"/>
      <c r="SCV24" s="661"/>
      <c r="SCW24" s="661"/>
      <c r="SCX24" s="661"/>
      <c r="SCY24" s="661"/>
      <c r="SCZ24" s="661"/>
      <c r="SDA24" s="661"/>
      <c r="SDB24" s="661"/>
      <c r="SDC24" s="661"/>
      <c r="SDD24" s="661"/>
      <c r="SDE24" s="661"/>
      <c r="SDF24" s="661"/>
      <c r="SDG24" s="661"/>
      <c r="SDH24" s="661"/>
      <c r="SDI24" s="661"/>
      <c r="SDJ24" s="661"/>
      <c r="SDK24" s="661"/>
      <c r="SDL24" s="661"/>
      <c r="SDM24" s="661"/>
      <c r="SDN24" s="661"/>
      <c r="SDO24" s="661"/>
      <c r="SDP24" s="661"/>
      <c r="SDQ24" s="661"/>
      <c r="SDR24" s="661"/>
      <c r="SDS24" s="661"/>
      <c r="SDT24" s="661"/>
      <c r="SDU24" s="661"/>
      <c r="SDV24" s="661"/>
      <c r="SDW24" s="661"/>
      <c r="SDX24" s="661"/>
      <c r="SDY24" s="661"/>
      <c r="SDZ24" s="661"/>
      <c r="SEA24" s="661"/>
      <c r="SEB24" s="661"/>
      <c r="SEC24" s="661"/>
      <c r="SED24" s="661"/>
      <c r="SEE24" s="661"/>
      <c r="SEF24" s="661"/>
      <c r="SEG24" s="661"/>
      <c r="SEH24" s="661"/>
      <c r="SEI24" s="661"/>
      <c r="SEJ24" s="661"/>
      <c r="SEK24" s="661"/>
      <c r="SEL24" s="661"/>
      <c r="SEM24" s="661"/>
      <c r="SEN24" s="661"/>
      <c r="SEO24" s="661"/>
      <c r="SEP24" s="661"/>
      <c r="SEQ24" s="661"/>
      <c r="SER24" s="661"/>
      <c r="SES24" s="661"/>
      <c r="SET24" s="661"/>
      <c r="SEU24" s="661"/>
      <c r="SEV24" s="661"/>
      <c r="SEW24" s="661"/>
      <c r="SEX24" s="661"/>
      <c r="SEY24" s="661"/>
      <c r="SEZ24" s="661"/>
      <c r="SFA24" s="661"/>
      <c r="SFB24" s="661"/>
      <c r="SFC24" s="661"/>
      <c r="SFD24" s="661"/>
      <c r="SFE24" s="661"/>
      <c r="SFF24" s="661"/>
      <c r="SFG24" s="661"/>
      <c r="SFH24" s="661"/>
      <c r="SFI24" s="661"/>
      <c r="SFJ24" s="661"/>
      <c r="SFK24" s="661"/>
      <c r="SFL24" s="661"/>
      <c r="SFM24" s="661"/>
      <c r="SFN24" s="661"/>
      <c r="SFO24" s="661"/>
      <c r="SFP24" s="661"/>
      <c r="SFQ24" s="661"/>
      <c r="SFR24" s="661"/>
      <c r="SFS24" s="661"/>
      <c r="SFT24" s="661"/>
      <c r="SFU24" s="661"/>
      <c r="SFV24" s="661"/>
      <c r="SFW24" s="661"/>
      <c r="SFX24" s="661"/>
      <c r="SFY24" s="661"/>
      <c r="SFZ24" s="661"/>
      <c r="SGA24" s="661"/>
      <c r="SGB24" s="661"/>
      <c r="SGC24" s="661"/>
      <c r="SGD24" s="661"/>
      <c r="SGE24" s="661"/>
      <c r="SGF24" s="661"/>
      <c r="SGG24" s="661"/>
      <c r="SGH24" s="661"/>
      <c r="SGI24" s="661"/>
      <c r="SGJ24" s="661"/>
      <c r="SGK24" s="661"/>
      <c r="SGL24" s="661"/>
      <c r="SGM24" s="661"/>
      <c r="SGN24" s="661"/>
      <c r="SGO24" s="661"/>
      <c r="SGP24" s="661"/>
      <c r="SGQ24" s="661"/>
      <c r="SGR24" s="661"/>
      <c r="SGS24" s="661"/>
      <c r="SGT24" s="661"/>
      <c r="SGU24" s="661"/>
      <c r="SGV24" s="661"/>
      <c r="SGW24" s="661"/>
      <c r="SGX24" s="661"/>
      <c r="SGY24" s="661"/>
      <c r="SGZ24" s="661"/>
      <c r="SHA24" s="661"/>
      <c r="SHB24" s="661"/>
      <c r="SHC24" s="661"/>
      <c r="SHD24" s="661"/>
      <c r="SHE24" s="661"/>
      <c r="SHF24" s="661"/>
      <c r="SHG24" s="661"/>
      <c r="SHH24" s="661"/>
      <c r="SHI24" s="661"/>
      <c r="SHJ24" s="661"/>
      <c r="SHK24" s="661"/>
      <c r="SHL24" s="661"/>
      <c r="SHM24" s="661"/>
      <c r="SHN24" s="661"/>
      <c r="SHO24" s="661"/>
      <c r="SHP24" s="661"/>
      <c r="SHQ24" s="661"/>
      <c r="SHR24" s="661"/>
      <c r="SHS24" s="661"/>
      <c r="SHT24" s="661"/>
      <c r="SHU24" s="661"/>
      <c r="SHV24" s="661"/>
      <c r="SHW24" s="661"/>
      <c r="SHX24" s="661"/>
      <c r="SHY24" s="661"/>
      <c r="SHZ24" s="661"/>
      <c r="SIA24" s="661"/>
      <c r="SIB24" s="661"/>
      <c r="SIC24" s="661"/>
      <c r="SID24" s="661"/>
      <c r="SIE24" s="661"/>
      <c r="SIF24" s="661"/>
      <c r="SIG24" s="661"/>
      <c r="SIH24" s="661"/>
      <c r="SII24" s="661"/>
      <c r="SIJ24" s="661"/>
      <c r="SIK24" s="661"/>
      <c r="SIL24" s="661"/>
      <c r="SIM24" s="661"/>
      <c r="SIN24" s="661"/>
      <c r="SIO24" s="661"/>
      <c r="SIP24" s="661"/>
      <c r="SIQ24" s="661"/>
      <c r="SIR24" s="661"/>
      <c r="SIS24" s="661"/>
      <c r="SIT24" s="661"/>
      <c r="SIU24" s="661"/>
      <c r="SIV24" s="661"/>
      <c r="SIW24" s="661"/>
      <c r="SIX24" s="661"/>
      <c r="SIY24" s="661"/>
      <c r="SIZ24" s="661"/>
      <c r="SJA24" s="661"/>
      <c r="SJB24" s="661"/>
      <c r="SJC24" s="661"/>
      <c r="SJD24" s="661"/>
      <c r="SJE24" s="661"/>
      <c r="SJF24" s="661"/>
      <c r="SJG24" s="661"/>
      <c r="SJH24" s="661"/>
      <c r="SJI24" s="661"/>
      <c r="SJJ24" s="661"/>
      <c r="SJK24" s="661"/>
      <c r="SJL24" s="661"/>
      <c r="SJM24" s="661"/>
      <c r="SJN24" s="661"/>
      <c r="SJO24" s="661"/>
      <c r="SJP24" s="661"/>
      <c r="SJQ24" s="661"/>
      <c r="SJR24" s="661"/>
      <c r="SJS24" s="661"/>
      <c r="SJT24" s="661"/>
      <c r="SJU24" s="661"/>
      <c r="SJV24" s="661"/>
      <c r="SJW24" s="661"/>
      <c r="SJX24" s="661"/>
      <c r="SJY24" s="661"/>
      <c r="SJZ24" s="661"/>
      <c r="SKA24" s="661"/>
      <c r="SKB24" s="661"/>
      <c r="SKC24" s="661"/>
      <c r="SKD24" s="661"/>
      <c r="SKE24" s="661"/>
      <c r="SKF24" s="661"/>
      <c r="SKG24" s="661"/>
      <c r="SKH24" s="661"/>
      <c r="SKI24" s="661"/>
      <c r="SKJ24" s="661"/>
      <c r="SKK24" s="661"/>
      <c r="SKL24" s="661"/>
      <c r="SKM24" s="661"/>
      <c r="SKN24" s="661"/>
      <c r="SKO24" s="661"/>
      <c r="SKP24" s="661"/>
      <c r="SKQ24" s="661"/>
      <c r="SKR24" s="661"/>
      <c r="SKS24" s="661"/>
      <c r="SKT24" s="661"/>
      <c r="SKU24" s="661"/>
      <c r="SKV24" s="661"/>
      <c r="SKW24" s="661"/>
      <c r="SKX24" s="661"/>
      <c r="SKY24" s="661"/>
      <c r="SKZ24" s="661"/>
      <c r="SLA24" s="661"/>
      <c r="SLB24" s="661"/>
      <c r="SLC24" s="661"/>
      <c r="SLD24" s="661"/>
      <c r="SLE24" s="661"/>
      <c r="SLF24" s="661"/>
      <c r="SLG24" s="661"/>
      <c r="SLH24" s="661"/>
      <c r="SLI24" s="661"/>
      <c r="SLJ24" s="661"/>
      <c r="SLK24" s="661"/>
      <c r="SLL24" s="661"/>
      <c r="SLM24" s="661"/>
      <c r="SLN24" s="661"/>
      <c r="SLO24" s="661"/>
      <c r="SLP24" s="661"/>
      <c r="SLQ24" s="661"/>
      <c r="SLR24" s="661"/>
      <c r="SLS24" s="661"/>
      <c r="SLT24" s="661"/>
      <c r="SLU24" s="661"/>
      <c r="SLV24" s="661"/>
      <c r="SLW24" s="661"/>
      <c r="SLX24" s="661"/>
      <c r="SLY24" s="661"/>
      <c r="SLZ24" s="661"/>
      <c r="SMA24" s="661"/>
      <c r="SMB24" s="661"/>
      <c r="SMC24" s="661"/>
      <c r="SMD24" s="661"/>
      <c r="SME24" s="661"/>
      <c r="SMF24" s="661"/>
      <c r="SMG24" s="661"/>
      <c r="SMH24" s="661"/>
      <c r="SMI24" s="661"/>
      <c r="SMJ24" s="661"/>
      <c r="SMK24" s="661"/>
      <c r="SML24" s="661"/>
      <c r="SMM24" s="661"/>
      <c r="SMN24" s="661"/>
      <c r="SMO24" s="661"/>
      <c r="SMP24" s="661"/>
      <c r="SMQ24" s="661"/>
      <c r="SMR24" s="661"/>
      <c r="SMS24" s="661"/>
      <c r="SMT24" s="661"/>
      <c r="SMU24" s="661"/>
      <c r="SMV24" s="661"/>
      <c r="SMW24" s="661"/>
      <c r="SMX24" s="661"/>
      <c r="SMY24" s="661"/>
      <c r="SMZ24" s="661"/>
      <c r="SNA24" s="661"/>
      <c r="SNB24" s="661"/>
      <c r="SNC24" s="661"/>
      <c r="SND24" s="661"/>
      <c r="SNE24" s="661"/>
      <c r="SNF24" s="661"/>
      <c r="SNG24" s="661"/>
      <c r="SNH24" s="661"/>
      <c r="SNI24" s="661"/>
      <c r="SNJ24" s="661"/>
      <c r="SNK24" s="661"/>
      <c r="SNL24" s="661"/>
      <c r="SNM24" s="661"/>
      <c r="SNN24" s="661"/>
      <c r="SNO24" s="661"/>
      <c r="SNP24" s="661"/>
      <c r="SNQ24" s="661"/>
      <c r="SNR24" s="661"/>
      <c r="SNS24" s="661"/>
      <c r="SNT24" s="661"/>
      <c r="SNU24" s="661"/>
      <c r="SNV24" s="661"/>
      <c r="SNW24" s="661"/>
      <c r="SNX24" s="661"/>
      <c r="SNY24" s="661"/>
      <c r="SNZ24" s="661"/>
      <c r="SOA24" s="661"/>
      <c r="SOB24" s="661"/>
      <c r="SOC24" s="661"/>
      <c r="SOD24" s="661"/>
      <c r="SOE24" s="661"/>
      <c r="SOF24" s="661"/>
      <c r="SOG24" s="661"/>
      <c r="SOH24" s="661"/>
      <c r="SOI24" s="661"/>
      <c r="SOJ24" s="661"/>
      <c r="SOK24" s="661"/>
      <c r="SOL24" s="661"/>
      <c r="SOM24" s="661"/>
      <c r="SON24" s="661"/>
      <c r="SOO24" s="661"/>
      <c r="SOP24" s="661"/>
      <c r="SOQ24" s="661"/>
      <c r="SOR24" s="661"/>
      <c r="SOS24" s="661"/>
      <c r="SOT24" s="661"/>
      <c r="SOU24" s="661"/>
      <c r="SOV24" s="661"/>
      <c r="SOW24" s="661"/>
      <c r="SOX24" s="661"/>
      <c r="SOY24" s="661"/>
      <c r="SOZ24" s="661"/>
      <c r="SPA24" s="661"/>
      <c r="SPB24" s="661"/>
      <c r="SPC24" s="661"/>
      <c r="SPD24" s="661"/>
      <c r="SPE24" s="661"/>
      <c r="SPF24" s="661"/>
      <c r="SPG24" s="661"/>
      <c r="SPH24" s="661"/>
      <c r="SPI24" s="661"/>
      <c r="SPJ24" s="661"/>
      <c r="SPK24" s="661"/>
      <c r="SPL24" s="661"/>
      <c r="SPM24" s="661"/>
      <c r="SPN24" s="661"/>
      <c r="SPO24" s="661"/>
      <c r="SPP24" s="661"/>
      <c r="SPQ24" s="661"/>
      <c r="SPR24" s="661"/>
      <c r="SPS24" s="661"/>
      <c r="SPT24" s="661"/>
      <c r="SPU24" s="661"/>
      <c r="SPV24" s="661"/>
      <c r="SPW24" s="661"/>
      <c r="SPX24" s="661"/>
      <c r="SPY24" s="661"/>
      <c r="SPZ24" s="661"/>
      <c r="SQA24" s="661"/>
      <c r="SQB24" s="661"/>
      <c r="SQC24" s="661"/>
      <c r="SQD24" s="661"/>
      <c r="SQE24" s="661"/>
      <c r="SQF24" s="661"/>
      <c r="SQG24" s="661"/>
      <c r="SQH24" s="661"/>
      <c r="SQI24" s="661"/>
      <c r="SQJ24" s="661"/>
      <c r="SQK24" s="661"/>
      <c r="SQL24" s="661"/>
      <c r="SQM24" s="661"/>
      <c r="SQN24" s="661"/>
      <c r="SQO24" s="661"/>
      <c r="SQP24" s="661"/>
      <c r="SQQ24" s="661"/>
      <c r="SQR24" s="661"/>
      <c r="SQS24" s="661"/>
      <c r="SQT24" s="661"/>
      <c r="SQU24" s="661"/>
      <c r="SQV24" s="661"/>
      <c r="SQW24" s="661"/>
      <c r="SQX24" s="661"/>
      <c r="SQY24" s="661"/>
      <c r="SQZ24" s="661"/>
      <c r="SRA24" s="661"/>
      <c r="SRB24" s="661"/>
      <c r="SRC24" s="661"/>
      <c r="SRD24" s="661"/>
      <c r="SRE24" s="661"/>
      <c r="SRF24" s="661"/>
      <c r="SRG24" s="661"/>
      <c r="SRH24" s="661"/>
      <c r="SRI24" s="661"/>
      <c r="SRJ24" s="661"/>
      <c r="SRK24" s="661"/>
      <c r="SRL24" s="661"/>
      <c r="SRM24" s="661"/>
      <c r="SRN24" s="661"/>
      <c r="SRO24" s="661"/>
      <c r="SRP24" s="661"/>
      <c r="SRQ24" s="661"/>
      <c r="SRR24" s="661"/>
      <c r="SRS24" s="661"/>
      <c r="SRT24" s="661"/>
      <c r="SRU24" s="661"/>
      <c r="SRV24" s="661"/>
      <c r="SRW24" s="661"/>
      <c r="SRX24" s="661"/>
      <c r="SRY24" s="661"/>
      <c r="SRZ24" s="661"/>
      <c r="SSA24" s="661"/>
      <c r="SSB24" s="661"/>
      <c r="SSC24" s="661"/>
      <c r="SSD24" s="661"/>
      <c r="SSE24" s="661"/>
      <c r="SSF24" s="661"/>
      <c r="SSG24" s="661"/>
      <c r="SSH24" s="661"/>
      <c r="SSI24" s="661"/>
      <c r="SSJ24" s="661"/>
      <c r="SSK24" s="661"/>
      <c r="SSL24" s="661"/>
      <c r="SSM24" s="661"/>
      <c r="SSN24" s="661"/>
      <c r="SSO24" s="661"/>
      <c r="SSP24" s="661"/>
      <c r="SSQ24" s="661"/>
      <c r="SSR24" s="661"/>
      <c r="SSS24" s="661"/>
      <c r="SST24" s="661"/>
      <c r="SSU24" s="661"/>
      <c r="SSV24" s="661"/>
      <c r="SSW24" s="661"/>
      <c r="SSX24" s="661"/>
      <c r="SSY24" s="661"/>
      <c r="SSZ24" s="661"/>
      <c r="STA24" s="661"/>
      <c r="STB24" s="661"/>
      <c r="STC24" s="661"/>
      <c r="STD24" s="661"/>
      <c r="STE24" s="661"/>
      <c r="STF24" s="661"/>
      <c r="STG24" s="661"/>
      <c r="STH24" s="661"/>
      <c r="STI24" s="661"/>
      <c r="STJ24" s="661"/>
      <c r="STK24" s="661"/>
      <c r="STL24" s="661"/>
      <c r="STM24" s="661"/>
      <c r="STN24" s="661"/>
      <c r="STO24" s="661"/>
      <c r="STP24" s="661"/>
      <c r="STQ24" s="661"/>
      <c r="STR24" s="661"/>
      <c r="STS24" s="661"/>
      <c r="STT24" s="661"/>
      <c r="STU24" s="661"/>
      <c r="STV24" s="661"/>
      <c r="STW24" s="661"/>
      <c r="STX24" s="661"/>
      <c r="STY24" s="661"/>
      <c r="STZ24" s="661"/>
      <c r="SUA24" s="661"/>
      <c r="SUB24" s="661"/>
      <c r="SUC24" s="661"/>
      <c r="SUD24" s="661"/>
      <c r="SUE24" s="661"/>
      <c r="SUF24" s="661"/>
      <c r="SUG24" s="661"/>
      <c r="SUH24" s="661"/>
      <c r="SUI24" s="661"/>
      <c r="SUJ24" s="661"/>
      <c r="SUK24" s="661"/>
      <c r="SUL24" s="661"/>
      <c r="SUM24" s="661"/>
      <c r="SUN24" s="661"/>
      <c r="SUO24" s="661"/>
      <c r="SUP24" s="661"/>
      <c r="SUQ24" s="661"/>
      <c r="SUR24" s="661"/>
      <c r="SUS24" s="661"/>
      <c r="SUT24" s="661"/>
      <c r="SUU24" s="661"/>
      <c r="SUV24" s="661"/>
      <c r="SUW24" s="661"/>
      <c r="SUX24" s="661"/>
      <c r="SUY24" s="661"/>
      <c r="SUZ24" s="661"/>
      <c r="SVA24" s="661"/>
      <c r="SVB24" s="661"/>
      <c r="SVC24" s="661"/>
      <c r="SVD24" s="661"/>
      <c r="SVE24" s="661"/>
      <c r="SVF24" s="661"/>
      <c r="SVG24" s="661"/>
      <c r="SVH24" s="661"/>
      <c r="SVI24" s="661"/>
      <c r="SVJ24" s="661"/>
      <c r="SVK24" s="661"/>
      <c r="SVL24" s="661"/>
      <c r="SVM24" s="661"/>
      <c r="SVN24" s="661"/>
      <c r="SVO24" s="661"/>
      <c r="SVP24" s="661"/>
      <c r="SVQ24" s="661"/>
      <c r="SVR24" s="661"/>
      <c r="SVS24" s="661"/>
      <c r="SVT24" s="661"/>
      <c r="SVU24" s="661"/>
      <c r="SVV24" s="661"/>
      <c r="SVW24" s="661"/>
      <c r="SVX24" s="661"/>
      <c r="SVY24" s="661"/>
      <c r="SVZ24" s="661"/>
      <c r="SWA24" s="661"/>
      <c r="SWB24" s="661"/>
      <c r="SWC24" s="661"/>
      <c r="SWD24" s="661"/>
      <c r="SWE24" s="661"/>
      <c r="SWF24" s="661"/>
      <c r="SWG24" s="661"/>
      <c r="SWH24" s="661"/>
      <c r="SWI24" s="661"/>
      <c r="SWJ24" s="661"/>
      <c r="SWK24" s="661"/>
      <c r="SWL24" s="661"/>
      <c r="SWM24" s="661"/>
      <c r="SWN24" s="661"/>
      <c r="SWO24" s="661"/>
      <c r="SWP24" s="661"/>
      <c r="SWQ24" s="661"/>
      <c r="SWR24" s="661"/>
      <c r="SWS24" s="661"/>
      <c r="SWT24" s="661"/>
      <c r="SWU24" s="661"/>
      <c r="SWV24" s="661"/>
      <c r="SWW24" s="661"/>
      <c r="SWX24" s="661"/>
      <c r="SWY24" s="661"/>
      <c r="SWZ24" s="661"/>
      <c r="SXA24" s="661"/>
      <c r="SXB24" s="661"/>
      <c r="SXC24" s="661"/>
      <c r="SXD24" s="661"/>
      <c r="SXE24" s="661"/>
      <c r="SXF24" s="661"/>
      <c r="SXG24" s="661"/>
      <c r="SXH24" s="661"/>
      <c r="SXI24" s="661"/>
      <c r="SXJ24" s="661"/>
      <c r="SXK24" s="661"/>
      <c r="SXL24" s="661"/>
      <c r="SXM24" s="661"/>
      <c r="SXN24" s="661"/>
      <c r="SXO24" s="661"/>
      <c r="SXP24" s="661"/>
      <c r="SXQ24" s="661"/>
      <c r="SXR24" s="661"/>
      <c r="SXS24" s="661"/>
      <c r="SXT24" s="661"/>
      <c r="SXU24" s="661"/>
      <c r="SXV24" s="661"/>
      <c r="SXW24" s="661"/>
      <c r="SXX24" s="661"/>
      <c r="SXY24" s="661"/>
      <c r="SXZ24" s="661"/>
      <c r="SYA24" s="661"/>
      <c r="SYB24" s="661"/>
      <c r="SYC24" s="661"/>
      <c r="SYD24" s="661"/>
      <c r="SYE24" s="661"/>
      <c r="SYF24" s="661"/>
      <c r="SYG24" s="661"/>
      <c r="SYH24" s="661"/>
      <c r="SYI24" s="661"/>
      <c r="SYJ24" s="661"/>
      <c r="SYK24" s="661"/>
      <c r="SYL24" s="661"/>
      <c r="SYM24" s="661"/>
      <c r="SYN24" s="661"/>
      <c r="SYO24" s="661"/>
      <c r="SYP24" s="661"/>
      <c r="SYQ24" s="661"/>
      <c r="SYR24" s="661"/>
      <c r="SYS24" s="661"/>
      <c r="SYT24" s="661"/>
      <c r="SYU24" s="661"/>
      <c r="SYV24" s="661"/>
      <c r="SYW24" s="661"/>
      <c r="SYX24" s="661"/>
      <c r="SYY24" s="661"/>
      <c r="SYZ24" s="661"/>
      <c r="SZA24" s="661"/>
      <c r="SZB24" s="661"/>
      <c r="SZC24" s="661"/>
      <c r="SZD24" s="661"/>
      <c r="SZE24" s="661"/>
      <c r="SZF24" s="661"/>
      <c r="SZG24" s="661"/>
      <c r="SZH24" s="661"/>
      <c r="SZI24" s="661"/>
      <c r="SZJ24" s="661"/>
      <c r="SZK24" s="661"/>
      <c r="SZL24" s="661"/>
      <c r="SZM24" s="661"/>
      <c r="SZN24" s="661"/>
      <c r="SZO24" s="661"/>
      <c r="SZP24" s="661"/>
      <c r="SZQ24" s="661"/>
      <c r="SZR24" s="661"/>
      <c r="SZS24" s="661"/>
      <c r="SZT24" s="661"/>
      <c r="SZU24" s="661"/>
      <c r="SZV24" s="661"/>
      <c r="SZW24" s="661"/>
      <c r="SZX24" s="661"/>
      <c r="SZY24" s="661"/>
      <c r="SZZ24" s="661"/>
      <c r="TAA24" s="661"/>
      <c r="TAB24" s="661"/>
      <c r="TAC24" s="661"/>
      <c r="TAD24" s="661"/>
      <c r="TAE24" s="661"/>
      <c r="TAF24" s="661"/>
      <c r="TAG24" s="661"/>
      <c r="TAH24" s="661"/>
      <c r="TAI24" s="661"/>
      <c r="TAJ24" s="661"/>
      <c r="TAK24" s="661"/>
      <c r="TAL24" s="661"/>
      <c r="TAM24" s="661"/>
      <c r="TAN24" s="661"/>
      <c r="TAO24" s="661"/>
      <c r="TAP24" s="661"/>
      <c r="TAQ24" s="661"/>
      <c r="TAR24" s="661"/>
      <c r="TAS24" s="661"/>
      <c r="TAT24" s="661"/>
      <c r="TAU24" s="661"/>
      <c r="TAV24" s="661"/>
      <c r="TAW24" s="661"/>
      <c r="TAX24" s="661"/>
      <c r="TAY24" s="661"/>
      <c r="TAZ24" s="661"/>
      <c r="TBA24" s="661"/>
      <c r="TBB24" s="661"/>
      <c r="TBC24" s="661"/>
      <c r="TBD24" s="661"/>
      <c r="TBE24" s="661"/>
      <c r="TBF24" s="661"/>
      <c r="TBG24" s="661"/>
      <c r="TBH24" s="661"/>
      <c r="TBI24" s="661"/>
      <c r="TBJ24" s="661"/>
      <c r="TBK24" s="661"/>
      <c r="TBL24" s="661"/>
      <c r="TBM24" s="661"/>
      <c r="TBN24" s="661"/>
      <c r="TBO24" s="661"/>
      <c r="TBP24" s="661"/>
      <c r="TBQ24" s="661"/>
      <c r="TBR24" s="661"/>
      <c r="TBS24" s="661"/>
      <c r="TBT24" s="661"/>
      <c r="TBU24" s="661"/>
      <c r="TBV24" s="661"/>
      <c r="TBW24" s="661"/>
      <c r="TBX24" s="661"/>
      <c r="TBY24" s="661"/>
      <c r="TBZ24" s="661"/>
      <c r="TCA24" s="661"/>
      <c r="TCB24" s="661"/>
      <c r="TCC24" s="661"/>
      <c r="TCD24" s="661"/>
      <c r="TCE24" s="661"/>
      <c r="TCF24" s="661"/>
      <c r="TCG24" s="661"/>
      <c r="TCH24" s="661"/>
      <c r="TCI24" s="661"/>
      <c r="TCJ24" s="661"/>
      <c r="TCK24" s="661"/>
      <c r="TCL24" s="661"/>
      <c r="TCM24" s="661"/>
      <c r="TCN24" s="661"/>
      <c r="TCO24" s="661"/>
      <c r="TCP24" s="661"/>
      <c r="TCQ24" s="661"/>
      <c r="TCR24" s="661"/>
      <c r="TCS24" s="661"/>
      <c r="TCT24" s="661"/>
      <c r="TCU24" s="661"/>
      <c r="TCV24" s="661"/>
      <c r="TCW24" s="661"/>
      <c r="TCX24" s="661"/>
      <c r="TCY24" s="661"/>
      <c r="TCZ24" s="661"/>
      <c r="TDA24" s="661"/>
      <c r="TDB24" s="661"/>
      <c r="TDC24" s="661"/>
      <c r="TDD24" s="661"/>
      <c r="TDE24" s="661"/>
      <c r="TDF24" s="661"/>
      <c r="TDG24" s="661"/>
      <c r="TDH24" s="661"/>
      <c r="TDI24" s="661"/>
      <c r="TDJ24" s="661"/>
      <c r="TDK24" s="661"/>
      <c r="TDL24" s="661"/>
      <c r="TDM24" s="661"/>
      <c r="TDN24" s="661"/>
      <c r="TDO24" s="661"/>
      <c r="TDP24" s="661"/>
      <c r="TDQ24" s="661"/>
      <c r="TDR24" s="661"/>
      <c r="TDS24" s="661"/>
      <c r="TDT24" s="661"/>
      <c r="TDU24" s="661"/>
      <c r="TDV24" s="661"/>
      <c r="TDW24" s="661"/>
      <c r="TDX24" s="661"/>
      <c r="TDY24" s="661"/>
      <c r="TDZ24" s="661"/>
      <c r="TEA24" s="661"/>
      <c r="TEB24" s="661"/>
      <c r="TEC24" s="661"/>
      <c r="TED24" s="661"/>
      <c r="TEE24" s="661"/>
      <c r="TEF24" s="661"/>
      <c r="TEG24" s="661"/>
      <c r="TEH24" s="661"/>
      <c r="TEI24" s="661"/>
      <c r="TEJ24" s="661"/>
      <c r="TEK24" s="661"/>
      <c r="TEL24" s="661"/>
      <c r="TEM24" s="661"/>
      <c r="TEN24" s="661"/>
      <c r="TEO24" s="661"/>
      <c r="TEP24" s="661"/>
      <c r="TEQ24" s="661"/>
      <c r="TER24" s="661"/>
      <c r="TES24" s="661"/>
      <c r="TET24" s="661"/>
      <c r="TEU24" s="661"/>
      <c r="TEV24" s="661"/>
      <c r="TEW24" s="661"/>
      <c r="TEX24" s="661"/>
      <c r="TEY24" s="661"/>
      <c r="TEZ24" s="661"/>
      <c r="TFA24" s="661"/>
      <c r="TFB24" s="661"/>
      <c r="TFC24" s="661"/>
      <c r="TFD24" s="661"/>
      <c r="TFE24" s="661"/>
      <c r="TFF24" s="661"/>
      <c r="TFG24" s="661"/>
      <c r="TFH24" s="661"/>
      <c r="TFI24" s="661"/>
      <c r="TFJ24" s="661"/>
      <c r="TFK24" s="661"/>
      <c r="TFL24" s="661"/>
      <c r="TFM24" s="661"/>
      <c r="TFN24" s="661"/>
      <c r="TFO24" s="661"/>
      <c r="TFP24" s="661"/>
      <c r="TFQ24" s="661"/>
      <c r="TFR24" s="661"/>
      <c r="TFS24" s="661"/>
      <c r="TFT24" s="661"/>
      <c r="TFU24" s="661"/>
      <c r="TFV24" s="661"/>
      <c r="TFW24" s="661"/>
      <c r="TFX24" s="661"/>
      <c r="TFY24" s="661"/>
      <c r="TFZ24" s="661"/>
      <c r="TGA24" s="661"/>
      <c r="TGB24" s="661"/>
      <c r="TGC24" s="661"/>
      <c r="TGD24" s="661"/>
      <c r="TGE24" s="661"/>
      <c r="TGF24" s="661"/>
      <c r="TGG24" s="661"/>
      <c r="TGH24" s="661"/>
      <c r="TGI24" s="661"/>
      <c r="TGJ24" s="661"/>
      <c r="TGK24" s="661"/>
      <c r="TGL24" s="661"/>
      <c r="TGM24" s="661"/>
      <c r="TGN24" s="661"/>
      <c r="TGO24" s="661"/>
      <c r="TGP24" s="661"/>
      <c r="TGQ24" s="661"/>
      <c r="TGR24" s="661"/>
      <c r="TGS24" s="661"/>
      <c r="TGT24" s="661"/>
      <c r="TGU24" s="661"/>
      <c r="TGV24" s="661"/>
      <c r="TGW24" s="661"/>
      <c r="TGX24" s="661"/>
      <c r="TGY24" s="661"/>
      <c r="TGZ24" s="661"/>
      <c r="THA24" s="661"/>
      <c r="THB24" s="661"/>
      <c r="THC24" s="661"/>
      <c r="THD24" s="661"/>
      <c r="THE24" s="661"/>
      <c r="THF24" s="661"/>
      <c r="THG24" s="661"/>
      <c r="THH24" s="661"/>
      <c r="THI24" s="661"/>
      <c r="THJ24" s="661"/>
      <c r="THK24" s="661"/>
      <c r="THL24" s="661"/>
      <c r="THM24" s="661"/>
      <c r="THN24" s="661"/>
      <c r="THO24" s="661"/>
      <c r="THP24" s="661"/>
      <c r="THQ24" s="661"/>
      <c r="THR24" s="661"/>
      <c r="THS24" s="661"/>
      <c r="THT24" s="661"/>
      <c r="THU24" s="661"/>
      <c r="THV24" s="661"/>
      <c r="THW24" s="661"/>
      <c r="THX24" s="661"/>
      <c r="THY24" s="661"/>
      <c r="THZ24" s="661"/>
      <c r="TIA24" s="661"/>
      <c r="TIB24" s="661"/>
      <c r="TIC24" s="661"/>
      <c r="TID24" s="661"/>
      <c r="TIE24" s="661"/>
      <c r="TIF24" s="661"/>
      <c r="TIG24" s="661"/>
      <c r="TIH24" s="661"/>
      <c r="TII24" s="661"/>
      <c r="TIJ24" s="661"/>
      <c r="TIK24" s="661"/>
      <c r="TIL24" s="661"/>
      <c r="TIM24" s="661"/>
      <c r="TIN24" s="661"/>
      <c r="TIO24" s="661"/>
      <c r="TIP24" s="661"/>
      <c r="TIQ24" s="661"/>
      <c r="TIR24" s="661"/>
      <c r="TIS24" s="661"/>
      <c r="TIT24" s="661"/>
      <c r="TIU24" s="661"/>
      <c r="TIV24" s="661"/>
      <c r="TIW24" s="661"/>
      <c r="TIX24" s="661"/>
      <c r="TIY24" s="661"/>
      <c r="TIZ24" s="661"/>
      <c r="TJA24" s="661"/>
      <c r="TJB24" s="661"/>
      <c r="TJC24" s="661"/>
      <c r="TJD24" s="661"/>
      <c r="TJE24" s="661"/>
      <c r="TJF24" s="661"/>
      <c r="TJG24" s="661"/>
      <c r="TJH24" s="661"/>
      <c r="TJI24" s="661"/>
      <c r="TJJ24" s="661"/>
      <c r="TJK24" s="661"/>
      <c r="TJL24" s="661"/>
      <c r="TJM24" s="661"/>
      <c r="TJN24" s="661"/>
      <c r="TJO24" s="661"/>
      <c r="TJP24" s="661"/>
      <c r="TJQ24" s="661"/>
      <c r="TJR24" s="661"/>
      <c r="TJS24" s="661"/>
      <c r="TJT24" s="661"/>
      <c r="TJU24" s="661"/>
      <c r="TJV24" s="661"/>
      <c r="TJW24" s="661"/>
      <c r="TJX24" s="661"/>
      <c r="TJY24" s="661"/>
      <c r="TJZ24" s="661"/>
      <c r="TKA24" s="661"/>
      <c r="TKB24" s="661"/>
      <c r="TKC24" s="661"/>
      <c r="TKD24" s="661"/>
      <c r="TKE24" s="661"/>
      <c r="TKF24" s="661"/>
      <c r="TKG24" s="661"/>
      <c r="TKH24" s="661"/>
      <c r="TKI24" s="661"/>
      <c r="TKJ24" s="661"/>
      <c r="TKK24" s="661"/>
      <c r="TKL24" s="661"/>
      <c r="TKM24" s="661"/>
      <c r="TKN24" s="661"/>
      <c r="TKO24" s="661"/>
      <c r="TKP24" s="661"/>
      <c r="TKQ24" s="661"/>
      <c r="TKR24" s="661"/>
      <c r="TKS24" s="661"/>
      <c r="TKT24" s="661"/>
      <c r="TKU24" s="661"/>
      <c r="TKV24" s="661"/>
      <c r="TKW24" s="661"/>
      <c r="TKX24" s="661"/>
      <c r="TKY24" s="661"/>
      <c r="TKZ24" s="661"/>
      <c r="TLA24" s="661"/>
      <c r="TLB24" s="661"/>
      <c r="TLC24" s="661"/>
      <c r="TLD24" s="661"/>
      <c r="TLE24" s="661"/>
      <c r="TLF24" s="661"/>
      <c r="TLG24" s="661"/>
      <c r="TLH24" s="661"/>
      <c r="TLI24" s="661"/>
      <c r="TLJ24" s="661"/>
      <c r="TLK24" s="661"/>
      <c r="TLL24" s="661"/>
      <c r="TLM24" s="661"/>
      <c r="TLN24" s="661"/>
      <c r="TLO24" s="661"/>
      <c r="TLP24" s="661"/>
      <c r="TLQ24" s="661"/>
      <c r="TLR24" s="661"/>
      <c r="TLS24" s="661"/>
      <c r="TLT24" s="661"/>
      <c r="TLU24" s="661"/>
      <c r="TLV24" s="661"/>
      <c r="TLW24" s="661"/>
      <c r="TLX24" s="661"/>
      <c r="TLY24" s="661"/>
      <c r="TLZ24" s="661"/>
      <c r="TMA24" s="661"/>
      <c r="TMB24" s="661"/>
      <c r="TMC24" s="661"/>
      <c r="TMD24" s="661"/>
      <c r="TME24" s="661"/>
      <c r="TMF24" s="661"/>
      <c r="TMG24" s="661"/>
      <c r="TMH24" s="661"/>
      <c r="TMI24" s="661"/>
      <c r="TMJ24" s="661"/>
      <c r="TMK24" s="661"/>
      <c r="TML24" s="661"/>
      <c r="TMM24" s="661"/>
      <c r="TMN24" s="661"/>
      <c r="TMO24" s="661"/>
      <c r="TMP24" s="661"/>
      <c r="TMQ24" s="661"/>
      <c r="TMR24" s="661"/>
      <c r="TMS24" s="661"/>
      <c r="TMT24" s="661"/>
      <c r="TMU24" s="661"/>
      <c r="TMV24" s="661"/>
      <c r="TMW24" s="661"/>
      <c r="TMX24" s="661"/>
      <c r="TMY24" s="661"/>
      <c r="TMZ24" s="661"/>
      <c r="TNA24" s="661"/>
      <c r="TNB24" s="661"/>
      <c r="TNC24" s="661"/>
      <c r="TND24" s="661"/>
      <c r="TNE24" s="661"/>
      <c r="TNF24" s="661"/>
      <c r="TNG24" s="661"/>
      <c r="TNH24" s="661"/>
      <c r="TNI24" s="661"/>
      <c r="TNJ24" s="661"/>
      <c r="TNK24" s="661"/>
      <c r="TNL24" s="661"/>
      <c r="TNM24" s="661"/>
      <c r="TNN24" s="661"/>
      <c r="TNO24" s="661"/>
      <c r="TNP24" s="661"/>
      <c r="TNQ24" s="661"/>
      <c r="TNR24" s="661"/>
      <c r="TNS24" s="661"/>
      <c r="TNT24" s="661"/>
      <c r="TNU24" s="661"/>
      <c r="TNV24" s="661"/>
      <c r="TNW24" s="661"/>
      <c r="TNX24" s="661"/>
      <c r="TNY24" s="661"/>
      <c r="TNZ24" s="661"/>
      <c r="TOA24" s="661"/>
      <c r="TOB24" s="661"/>
      <c r="TOC24" s="661"/>
      <c r="TOD24" s="661"/>
      <c r="TOE24" s="661"/>
      <c r="TOF24" s="661"/>
      <c r="TOG24" s="661"/>
      <c r="TOH24" s="661"/>
      <c r="TOI24" s="661"/>
      <c r="TOJ24" s="661"/>
      <c r="TOK24" s="661"/>
      <c r="TOL24" s="661"/>
      <c r="TOM24" s="661"/>
      <c r="TON24" s="661"/>
      <c r="TOO24" s="661"/>
      <c r="TOP24" s="661"/>
      <c r="TOQ24" s="661"/>
      <c r="TOR24" s="661"/>
      <c r="TOS24" s="661"/>
      <c r="TOT24" s="661"/>
      <c r="TOU24" s="661"/>
      <c r="TOV24" s="661"/>
      <c r="TOW24" s="661"/>
      <c r="TOX24" s="661"/>
      <c r="TOY24" s="661"/>
      <c r="TOZ24" s="661"/>
      <c r="TPA24" s="661"/>
      <c r="TPB24" s="661"/>
      <c r="TPC24" s="661"/>
      <c r="TPD24" s="661"/>
      <c r="TPE24" s="661"/>
      <c r="TPF24" s="661"/>
      <c r="TPG24" s="661"/>
      <c r="TPH24" s="661"/>
      <c r="TPI24" s="661"/>
      <c r="TPJ24" s="661"/>
      <c r="TPK24" s="661"/>
      <c r="TPL24" s="661"/>
      <c r="TPM24" s="661"/>
      <c r="TPN24" s="661"/>
      <c r="TPO24" s="661"/>
      <c r="TPP24" s="661"/>
      <c r="TPQ24" s="661"/>
      <c r="TPR24" s="661"/>
      <c r="TPS24" s="661"/>
      <c r="TPT24" s="661"/>
      <c r="TPU24" s="661"/>
      <c r="TPV24" s="661"/>
      <c r="TPW24" s="661"/>
      <c r="TPX24" s="661"/>
      <c r="TPY24" s="661"/>
      <c r="TPZ24" s="661"/>
      <c r="TQA24" s="661"/>
      <c r="TQB24" s="661"/>
      <c r="TQC24" s="661"/>
      <c r="TQD24" s="661"/>
      <c r="TQE24" s="661"/>
      <c r="TQF24" s="661"/>
      <c r="TQG24" s="661"/>
      <c r="TQH24" s="661"/>
      <c r="TQI24" s="661"/>
      <c r="TQJ24" s="661"/>
      <c r="TQK24" s="661"/>
      <c r="TQL24" s="661"/>
      <c r="TQM24" s="661"/>
      <c r="TQN24" s="661"/>
      <c r="TQO24" s="661"/>
      <c r="TQP24" s="661"/>
      <c r="TQQ24" s="661"/>
      <c r="TQR24" s="661"/>
      <c r="TQS24" s="661"/>
      <c r="TQT24" s="661"/>
      <c r="TQU24" s="661"/>
      <c r="TQV24" s="661"/>
      <c r="TQW24" s="661"/>
      <c r="TQX24" s="661"/>
      <c r="TQY24" s="661"/>
      <c r="TQZ24" s="661"/>
      <c r="TRA24" s="661"/>
      <c r="TRB24" s="661"/>
      <c r="TRC24" s="661"/>
      <c r="TRD24" s="661"/>
      <c r="TRE24" s="661"/>
      <c r="TRF24" s="661"/>
      <c r="TRG24" s="661"/>
      <c r="TRH24" s="661"/>
      <c r="TRI24" s="661"/>
      <c r="TRJ24" s="661"/>
      <c r="TRK24" s="661"/>
      <c r="TRL24" s="661"/>
      <c r="TRM24" s="661"/>
      <c r="TRN24" s="661"/>
      <c r="TRO24" s="661"/>
      <c r="TRP24" s="661"/>
      <c r="TRQ24" s="661"/>
      <c r="TRR24" s="661"/>
      <c r="TRS24" s="661"/>
      <c r="TRT24" s="661"/>
      <c r="TRU24" s="661"/>
      <c r="TRV24" s="661"/>
      <c r="TRW24" s="661"/>
      <c r="TRX24" s="661"/>
      <c r="TRY24" s="661"/>
      <c r="TRZ24" s="661"/>
      <c r="TSA24" s="661"/>
      <c r="TSB24" s="661"/>
      <c r="TSC24" s="661"/>
      <c r="TSD24" s="661"/>
      <c r="TSE24" s="661"/>
      <c r="TSF24" s="661"/>
      <c r="TSG24" s="661"/>
      <c r="TSH24" s="661"/>
      <c r="TSI24" s="661"/>
      <c r="TSJ24" s="661"/>
      <c r="TSK24" s="661"/>
      <c r="TSL24" s="661"/>
      <c r="TSM24" s="661"/>
      <c r="TSN24" s="661"/>
      <c r="TSO24" s="661"/>
      <c r="TSP24" s="661"/>
      <c r="TSQ24" s="661"/>
      <c r="TSR24" s="661"/>
      <c r="TSS24" s="661"/>
      <c r="TST24" s="661"/>
      <c r="TSU24" s="661"/>
      <c r="TSV24" s="661"/>
      <c r="TSW24" s="661"/>
      <c r="TSX24" s="661"/>
      <c r="TSY24" s="661"/>
      <c r="TSZ24" s="661"/>
      <c r="TTA24" s="661"/>
      <c r="TTB24" s="661"/>
      <c r="TTC24" s="661"/>
      <c r="TTD24" s="661"/>
      <c r="TTE24" s="661"/>
      <c r="TTF24" s="661"/>
      <c r="TTG24" s="661"/>
      <c r="TTH24" s="661"/>
      <c r="TTI24" s="661"/>
      <c r="TTJ24" s="661"/>
      <c r="TTK24" s="661"/>
      <c r="TTL24" s="661"/>
      <c r="TTM24" s="661"/>
      <c r="TTN24" s="661"/>
      <c r="TTO24" s="661"/>
      <c r="TTP24" s="661"/>
      <c r="TTQ24" s="661"/>
      <c r="TTR24" s="661"/>
      <c r="TTS24" s="661"/>
      <c r="TTT24" s="661"/>
      <c r="TTU24" s="661"/>
      <c r="TTV24" s="661"/>
      <c r="TTW24" s="661"/>
      <c r="TTX24" s="661"/>
      <c r="TTY24" s="661"/>
      <c r="TTZ24" s="661"/>
      <c r="TUA24" s="661"/>
      <c r="TUB24" s="661"/>
      <c r="TUC24" s="661"/>
      <c r="TUD24" s="661"/>
      <c r="TUE24" s="661"/>
      <c r="TUF24" s="661"/>
      <c r="TUG24" s="661"/>
      <c r="TUH24" s="661"/>
      <c r="TUI24" s="661"/>
      <c r="TUJ24" s="661"/>
      <c r="TUK24" s="661"/>
      <c r="TUL24" s="661"/>
      <c r="TUM24" s="661"/>
      <c r="TUN24" s="661"/>
      <c r="TUO24" s="661"/>
      <c r="TUP24" s="661"/>
      <c r="TUQ24" s="661"/>
      <c r="TUR24" s="661"/>
      <c r="TUS24" s="661"/>
      <c r="TUT24" s="661"/>
      <c r="TUU24" s="661"/>
      <c r="TUV24" s="661"/>
      <c r="TUW24" s="661"/>
      <c r="TUX24" s="661"/>
      <c r="TUY24" s="661"/>
      <c r="TUZ24" s="661"/>
      <c r="TVA24" s="661"/>
      <c r="TVB24" s="661"/>
      <c r="TVC24" s="661"/>
      <c r="TVD24" s="661"/>
      <c r="TVE24" s="661"/>
      <c r="TVF24" s="661"/>
      <c r="TVG24" s="661"/>
      <c r="TVH24" s="661"/>
      <c r="TVI24" s="661"/>
      <c r="TVJ24" s="661"/>
      <c r="TVK24" s="661"/>
      <c r="TVL24" s="661"/>
      <c r="TVM24" s="661"/>
      <c r="TVN24" s="661"/>
      <c r="TVO24" s="661"/>
      <c r="TVP24" s="661"/>
      <c r="TVQ24" s="661"/>
      <c r="TVR24" s="661"/>
      <c r="TVS24" s="661"/>
      <c r="TVT24" s="661"/>
      <c r="TVU24" s="661"/>
      <c r="TVV24" s="661"/>
      <c r="TVW24" s="661"/>
      <c r="TVX24" s="661"/>
      <c r="TVY24" s="661"/>
      <c r="TVZ24" s="661"/>
      <c r="TWA24" s="661"/>
      <c r="TWB24" s="661"/>
      <c r="TWC24" s="661"/>
      <c r="TWD24" s="661"/>
      <c r="TWE24" s="661"/>
      <c r="TWF24" s="661"/>
      <c r="TWG24" s="661"/>
      <c r="TWH24" s="661"/>
      <c r="TWI24" s="661"/>
      <c r="TWJ24" s="661"/>
      <c r="TWK24" s="661"/>
      <c r="TWL24" s="661"/>
      <c r="TWM24" s="661"/>
      <c r="TWN24" s="661"/>
      <c r="TWO24" s="661"/>
      <c r="TWP24" s="661"/>
      <c r="TWQ24" s="661"/>
      <c r="TWR24" s="661"/>
      <c r="TWS24" s="661"/>
      <c r="TWT24" s="661"/>
      <c r="TWU24" s="661"/>
      <c r="TWV24" s="661"/>
      <c r="TWW24" s="661"/>
      <c r="TWX24" s="661"/>
      <c r="TWY24" s="661"/>
      <c r="TWZ24" s="661"/>
      <c r="TXA24" s="661"/>
      <c r="TXB24" s="661"/>
      <c r="TXC24" s="661"/>
      <c r="TXD24" s="661"/>
      <c r="TXE24" s="661"/>
      <c r="TXF24" s="661"/>
      <c r="TXG24" s="661"/>
      <c r="TXH24" s="661"/>
      <c r="TXI24" s="661"/>
      <c r="TXJ24" s="661"/>
      <c r="TXK24" s="661"/>
      <c r="TXL24" s="661"/>
      <c r="TXM24" s="661"/>
      <c r="TXN24" s="661"/>
      <c r="TXO24" s="661"/>
      <c r="TXP24" s="661"/>
      <c r="TXQ24" s="661"/>
      <c r="TXR24" s="661"/>
      <c r="TXS24" s="661"/>
      <c r="TXT24" s="661"/>
      <c r="TXU24" s="661"/>
      <c r="TXV24" s="661"/>
      <c r="TXW24" s="661"/>
      <c r="TXX24" s="661"/>
      <c r="TXY24" s="661"/>
      <c r="TXZ24" s="661"/>
      <c r="TYA24" s="661"/>
      <c r="TYB24" s="661"/>
      <c r="TYC24" s="661"/>
      <c r="TYD24" s="661"/>
      <c r="TYE24" s="661"/>
      <c r="TYF24" s="661"/>
      <c r="TYG24" s="661"/>
      <c r="TYH24" s="661"/>
      <c r="TYI24" s="661"/>
      <c r="TYJ24" s="661"/>
      <c r="TYK24" s="661"/>
      <c r="TYL24" s="661"/>
      <c r="TYM24" s="661"/>
      <c r="TYN24" s="661"/>
      <c r="TYO24" s="661"/>
      <c r="TYP24" s="661"/>
      <c r="TYQ24" s="661"/>
      <c r="TYR24" s="661"/>
      <c r="TYS24" s="661"/>
      <c r="TYT24" s="661"/>
      <c r="TYU24" s="661"/>
      <c r="TYV24" s="661"/>
      <c r="TYW24" s="661"/>
      <c r="TYX24" s="661"/>
      <c r="TYY24" s="661"/>
      <c r="TYZ24" s="661"/>
      <c r="TZA24" s="661"/>
      <c r="TZB24" s="661"/>
      <c r="TZC24" s="661"/>
      <c r="TZD24" s="661"/>
      <c r="TZE24" s="661"/>
      <c r="TZF24" s="661"/>
      <c r="TZG24" s="661"/>
      <c r="TZH24" s="661"/>
      <c r="TZI24" s="661"/>
      <c r="TZJ24" s="661"/>
      <c r="TZK24" s="661"/>
      <c r="TZL24" s="661"/>
      <c r="TZM24" s="661"/>
      <c r="TZN24" s="661"/>
      <c r="TZO24" s="661"/>
      <c r="TZP24" s="661"/>
      <c r="TZQ24" s="661"/>
      <c r="TZR24" s="661"/>
      <c r="TZS24" s="661"/>
      <c r="TZT24" s="661"/>
      <c r="TZU24" s="661"/>
      <c r="TZV24" s="661"/>
      <c r="TZW24" s="661"/>
      <c r="TZX24" s="661"/>
      <c r="TZY24" s="661"/>
      <c r="TZZ24" s="661"/>
      <c r="UAA24" s="661"/>
      <c r="UAB24" s="661"/>
      <c r="UAC24" s="661"/>
      <c r="UAD24" s="661"/>
      <c r="UAE24" s="661"/>
      <c r="UAF24" s="661"/>
      <c r="UAG24" s="661"/>
      <c r="UAH24" s="661"/>
      <c r="UAI24" s="661"/>
      <c r="UAJ24" s="661"/>
      <c r="UAK24" s="661"/>
      <c r="UAL24" s="661"/>
      <c r="UAM24" s="661"/>
      <c r="UAN24" s="661"/>
      <c r="UAO24" s="661"/>
      <c r="UAP24" s="661"/>
      <c r="UAQ24" s="661"/>
      <c r="UAR24" s="661"/>
      <c r="UAS24" s="661"/>
      <c r="UAT24" s="661"/>
      <c r="UAU24" s="661"/>
      <c r="UAV24" s="661"/>
      <c r="UAW24" s="661"/>
      <c r="UAX24" s="661"/>
      <c r="UAY24" s="661"/>
      <c r="UAZ24" s="661"/>
      <c r="UBA24" s="661"/>
      <c r="UBB24" s="661"/>
      <c r="UBC24" s="661"/>
      <c r="UBD24" s="661"/>
      <c r="UBE24" s="661"/>
      <c r="UBF24" s="661"/>
      <c r="UBG24" s="661"/>
      <c r="UBH24" s="661"/>
      <c r="UBI24" s="661"/>
      <c r="UBJ24" s="661"/>
      <c r="UBK24" s="661"/>
      <c r="UBL24" s="661"/>
      <c r="UBM24" s="661"/>
      <c r="UBN24" s="661"/>
      <c r="UBO24" s="661"/>
      <c r="UBP24" s="661"/>
      <c r="UBQ24" s="661"/>
      <c r="UBR24" s="661"/>
      <c r="UBS24" s="661"/>
      <c r="UBT24" s="661"/>
      <c r="UBU24" s="661"/>
      <c r="UBV24" s="661"/>
      <c r="UBW24" s="661"/>
      <c r="UBX24" s="661"/>
      <c r="UBY24" s="661"/>
      <c r="UBZ24" s="661"/>
      <c r="UCA24" s="661"/>
      <c r="UCB24" s="661"/>
      <c r="UCC24" s="661"/>
      <c r="UCD24" s="661"/>
      <c r="UCE24" s="661"/>
      <c r="UCF24" s="661"/>
      <c r="UCG24" s="661"/>
      <c r="UCH24" s="661"/>
      <c r="UCI24" s="661"/>
      <c r="UCJ24" s="661"/>
      <c r="UCK24" s="661"/>
      <c r="UCL24" s="661"/>
      <c r="UCM24" s="661"/>
      <c r="UCN24" s="661"/>
      <c r="UCO24" s="661"/>
      <c r="UCP24" s="661"/>
      <c r="UCQ24" s="661"/>
      <c r="UCR24" s="661"/>
      <c r="UCS24" s="661"/>
      <c r="UCT24" s="661"/>
      <c r="UCU24" s="661"/>
      <c r="UCV24" s="661"/>
      <c r="UCW24" s="661"/>
      <c r="UCX24" s="661"/>
      <c r="UCY24" s="661"/>
      <c r="UCZ24" s="661"/>
      <c r="UDA24" s="661"/>
      <c r="UDB24" s="661"/>
      <c r="UDC24" s="661"/>
      <c r="UDD24" s="661"/>
      <c r="UDE24" s="661"/>
      <c r="UDF24" s="661"/>
      <c r="UDG24" s="661"/>
      <c r="UDH24" s="661"/>
      <c r="UDI24" s="661"/>
      <c r="UDJ24" s="661"/>
      <c r="UDK24" s="661"/>
      <c r="UDL24" s="661"/>
      <c r="UDM24" s="661"/>
      <c r="UDN24" s="661"/>
      <c r="UDO24" s="661"/>
      <c r="UDP24" s="661"/>
      <c r="UDQ24" s="661"/>
      <c r="UDR24" s="661"/>
      <c r="UDS24" s="661"/>
      <c r="UDT24" s="661"/>
      <c r="UDU24" s="661"/>
      <c r="UDV24" s="661"/>
      <c r="UDW24" s="661"/>
      <c r="UDX24" s="661"/>
      <c r="UDY24" s="661"/>
      <c r="UDZ24" s="661"/>
      <c r="UEA24" s="661"/>
      <c r="UEB24" s="661"/>
      <c r="UEC24" s="661"/>
      <c r="UED24" s="661"/>
      <c r="UEE24" s="661"/>
      <c r="UEF24" s="661"/>
      <c r="UEG24" s="661"/>
      <c r="UEH24" s="661"/>
      <c r="UEI24" s="661"/>
      <c r="UEJ24" s="661"/>
      <c r="UEK24" s="661"/>
      <c r="UEL24" s="661"/>
      <c r="UEM24" s="661"/>
      <c r="UEN24" s="661"/>
      <c r="UEO24" s="661"/>
      <c r="UEP24" s="661"/>
      <c r="UEQ24" s="661"/>
      <c r="UER24" s="661"/>
      <c r="UES24" s="661"/>
      <c r="UET24" s="661"/>
      <c r="UEU24" s="661"/>
      <c r="UEV24" s="661"/>
      <c r="UEW24" s="661"/>
      <c r="UEX24" s="661"/>
      <c r="UEY24" s="661"/>
      <c r="UEZ24" s="661"/>
      <c r="UFA24" s="661"/>
      <c r="UFB24" s="661"/>
      <c r="UFC24" s="661"/>
      <c r="UFD24" s="661"/>
      <c r="UFE24" s="661"/>
      <c r="UFF24" s="661"/>
      <c r="UFG24" s="661"/>
      <c r="UFH24" s="661"/>
      <c r="UFI24" s="661"/>
      <c r="UFJ24" s="661"/>
      <c r="UFK24" s="661"/>
      <c r="UFL24" s="661"/>
      <c r="UFM24" s="661"/>
      <c r="UFN24" s="661"/>
      <c r="UFO24" s="661"/>
      <c r="UFP24" s="661"/>
      <c r="UFQ24" s="661"/>
      <c r="UFR24" s="661"/>
      <c r="UFS24" s="661"/>
      <c r="UFT24" s="661"/>
      <c r="UFU24" s="661"/>
      <c r="UFV24" s="661"/>
      <c r="UFW24" s="661"/>
      <c r="UFX24" s="661"/>
      <c r="UFY24" s="661"/>
      <c r="UFZ24" s="661"/>
      <c r="UGA24" s="661"/>
      <c r="UGB24" s="661"/>
      <c r="UGC24" s="661"/>
      <c r="UGD24" s="661"/>
      <c r="UGE24" s="661"/>
      <c r="UGF24" s="661"/>
      <c r="UGG24" s="661"/>
      <c r="UGH24" s="661"/>
      <c r="UGI24" s="661"/>
      <c r="UGJ24" s="661"/>
      <c r="UGK24" s="661"/>
      <c r="UGL24" s="661"/>
      <c r="UGM24" s="661"/>
      <c r="UGN24" s="661"/>
      <c r="UGO24" s="661"/>
      <c r="UGP24" s="661"/>
      <c r="UGQ24" s="661"/>
      <c r="UGR24" s="661"/>
      <c r="UGS24" s="661"/>
      <c r="UGT24" s="661"/>
      <c r="UGU24" s="661"/>
      <c r="UGV24" s="661"/>
      <c r="UGW24" s="661"/>
      <c r="UGX24" s="661"/>
      <c r="UGY24" s="661"/>
      <c r="UGZ24" s="661"/>
      <c r="UHA24" s="661"/>
      <c r="UHB24" s="661"/>
      <c r="UHC24" s="661"/>
      <c r="UHD24" s="661"/>
      <c r="UHE24" s="661"/>
      <c r="UHF24" s="661"/>
      <c r="UHG24" s="661"/>
      <c r="UHH24" s="661"/>
      <c r="UHI24" s="661"/>
      <c r="UHJ24" s="661"/>
      <c r="UHK24" s="661"/>
      <c r="UHL24" s="661"/>
      <c r="UHM24" s="661"/>
      <c r="UHN24" s="661"/>
      <c r="UHO24" s="661"/>
      <c r="UHP24" s="661"/>
      <c r="UHQ24" s="661"/>
      <c r="UHR24" s="661"/>
      <c r="UHS24" s="661"/>
      <c r="UHT24" s="661"/>
      <c r="UHU24" s="661"/>
      <c r="UHV24" s="661"/>
      <c r="UHW24" s="661"/>
      <c r="UHX24" s="661"/>
      <c r="UHY24" s="661"/>
      <c r="UHZ24" s="661"/>
      <c r="UIA24" s="661"/>
      <c r="UIB24" s="661"/>
      <c r="UIC24" s="661"/>
      <c r="UID24" s="661"/>
      <c r="UIE24" s="661"/>
      <c r="UIF24" s="661"/>
      <c r="UIG24" s="661"/>
      <c r="UIH24" s="661"/>
      <c r="UII24" s="661"/>
      <c r="UIJ24" s="661"/>
      <c r="UIK24" s="661"/>
      <c r="UIL24" s="661"/>
      <c r="UIM24" s="661"/>
      <c r="UIN24" s="661"/>
      <c r="UIO24" s="661"/>
      <c r="UIP24" s="661"/>
      <c r="UIQ24" s="661"/>
      <c r="UIR24" s="661"/>
      <c r="UIS24" s="661"/>
      <c r="UIT24" s="661"/>
      <c r="UIU24" s="661"/>
      <c r="UIV24" s="661"/>
      <c r="UIW24" s="661"/>
      <c r="UIX24" s="661"/>
      <c r="UIY24" s="661"/>
      <c r="UIZ24" s="661"/>
      <c r="UJA24" s="661"/>
      <c r="UJB24" s="661"/>
      <c r="UJC24" s="661"/>
      <c r="UJD24" s="661"/>
      <c r="UJE24" s="661"/>
      <c r="UJF24" s="661"/>
      <c r="UJG24" s="661"/>
      <c r="UJH24" s="661"/>
      <c r="UJI24" s="661"/>
      <c r="UJJ24" s="661"/>
      <c r="UJK24" s="661"/>
      <c r="UJL24" s="661"/>
      <c r="UJM24" s="661"/>
      <c r="UJN24" s="661"/>
      <c r="UJO24" s="661"/>
      <c r="UJP24" s="661"/>
      <c r="UJQ24" s="661"/>
      <c r="UJR24" s="661"/>
      <c r="UJS24" s="661"/>
      <c r="UJT24" s="661"/>
      <c r="UJU24" s="661"/>
      <c r="UJV24" s="661"/>
      <c r="UJW24" s="661"/>
      <c r="UJX24" s="661"/>
      <c r="UJY24" s="661"/>
      <c r="UJZ24" s="661"/>
      <c r="UKA24" s="661"/>
      <c r="UKB24" s="661"/>
      <c r="UKC24" s="661"/>
      <c r="UKD24" s="661"/>
      <c r="UKE24" s="661"/>
      <c r="UKF24" s="661"/>
      <c r="UKG24" s="661"/>
      <c r="UKH24" s="661"/>
      <c r="UKI24" s="661"/>
      <c r="UKJ24" s="661"/>
      <c r="UKK24" s="661"/>
      <c r="UKL24" s="661"/>
      <c r="UKM24" s="661"/>
      <c r="UKN24" s="661"/>
      <c r="UKO24" s="661"/>
      <c r="UKP24" s="661"/>
      <c r="UKQ24" s="661"/>
      <c r="UKR24" s="661"/>
      <c r="UKS24" s="661"/>
      <c r="UKT24" s="661"/>
      <c r="UKU24" s="661"/>
      <c r="UKV24" s="661"/>
      <c r="UKW24" s="661"/>
      <c r="UKX24" s="661"/>
      <c r="UKY24" s="661"/>
      <c r="UKZ24" s="661"/>
      <c r="ULA24" s="661"/>
      <c r="ULB24" s="661"/>
      <c r="ULC24" s="661"/>
      <c r="ULD24" s="661"/>
      <c r="ULE24" s="661"/>
      <c r="ULF24" s="661"/>
      <c r="ULG24" s="661"/>
      <c r="ULH24" s="661"/>
      <c r="ULI24" s="661"/>
      <c r="ULJ24" s="661"/>
      <c r="ULK24" s="661"/>
      <c r="ULL24" s="661"/>
      <c r="ULM24" s="661"/>
      <c r="ULN24" s="661"/>
      <c r="ULO24" s="661"/>
      <c r="ULP24" s="661"/>
      <c r="ULQ24" s="661"/>
      <c r="ULR24" s="661"/>
      <c r="ULS24" s="661"/>
      <c r="ULT24" s="661"/>
      <c r="ULU24" s="661"/>
      <c r="ULV24" s="661"/>
      <c r="ULW24" s="661"/>
      <c r="ULX24" s="661"/>
      <c r="ULY24" s="661"/>
      <c r="ULZ24" s="661"/>
      <c r="UMA24" s="661"/>
      <c r="UMB24" s="661"/>
      <c r="UMC24" s="661"/>
      <c r="UMD24" s="661"/>
      <c r="UME24" s="661"/>
      <c r="UMF24" s="661"/>
      <c r="UMG24" s="661"/>
      <c r="UMH24" s="661"/>
      <c r="UMI24" s="661"/>
      <c r="UMJ24" s="661"/>
      <c r="UMK24" s="661"/>
      <c r="UML24" s="661"/>
      <c r="UMM24" s="661"/>
      <c r="UMN24" s="661"/>
      <c r="UMO24" s="661"/>
      <c r="UMP24" s="661"/>
      <c r="UMQ24" s="661"/>
      <c r="UMR24" s="661"/>
      <c r="UMS24" s="661"/>
      <c r="UMT24" s="661"/>
      <c r="UMU24" s="661"/>
      <c r="UMV24" s="661"/>
      <c r="UMW24" s="661"/>
      <c r="UMX24" s="661"/>
      <c r="UMY24" s="661"/>
      <c r="UMZ24" s="661"/>
      <c r="UNA24" s="661"/>
      <c r="UNB24" s="661"/>
      <c r="UNC24" s="661"/>
      <c r="UND24" s="661"/>
      <c r="UNE24" s="661"/>
      <c r="UNF24" s="661"/>
      <c r="UNG24" s="661"/>
      <c r="UNH24" s="661"/>
      <c r="UNI24" s="661"/>
      <c r="UNJ24" s="661"/>
      <c r="UNK24" s="661"/>
      <c r="UNL24" s="661"/>
      <c r="UNM24" s="661"/>
      <c r="UNN24" s="661"/>
      <c r="UNO24" s="661"/>
      <c r="UNP24" s="661"/>
      <c r="UNQ24" s="661"/>
      <c r="UNR24" s="661"/>
      <c r="UNS24" s="661"/>
      <c r="UNT24" s="661"/>
      <c r="UNU24" s="661"/>
      <c r="UNV24" s="661"/>
      <c r="UNW24" s="661"/>
      <c r="UNX24" s="661"/>
      <c r="UNY24" s="661"/>
      <c r="UNZ24" s="661"/>
      <c r="UOA24" s="661"/>
      <c r="UOB24" s="661"/>
      <c r="UOC24" s="661"/>
      <c r="UOD24" s="661"/>
      <c r="UOE24" s="661"/>
      <c r="UOF24" s="661"/>
      <c r="UOG24" s="661"/>
      <c r="UOH24" s="661"/>
      <c r="UOI24" s="661"/>
      <c r="UOJ24" s="661"/>
      <c r="UOK24" s="661"/>
      <c r="UOL24" s="661"/>
      <c r="UOM24" s="661"/>
      <c r="UON24" s="661"/>
      <c r="UOO24" s="661"/>
      <c r="UOP24" s="661"/>
      <c r="UOQ24" s="661"/>
      <c r="UOR24" s="661"/>
      <c r="UOS24" s="661"/>
      <c r="UOT24" s="661"/>
      <c r="UOU24" s="661"/>
      <c r="UOV24" s="661"/>
      <c r="UOW24" s="661"/>
      <c r="UOX24" s="661"/>
      <c r="UOY24" s="661"/>
      <c r="UOZ24" s="661"/>
      <c r="UPA24" s="661"/>
      <c r="UPB24" s="661"/>
      <c r="UPC24" s="661"/>
      <c r="UPD24" s="661"/>
      <c r="UPE24" s="661"/>
      <c r="UPF24" s="661"/>
      <c r="UPG24" s="661"/>
      <c r="UPH24" s="661"/>
      <c r="UPI24" s="661"/>
      <c r="UPJ24" s="661"/>
      <c r="UPK24" s="661"/>
      <c r="UPL24" s="661"/>
      <c r="UPM24" s="661"/>
      <c r="UPN24" s="661"/>
      <c r="UPO24" s="661"/>
      <c r="UPP24" s="661"/>
      <c r="UPQ24" s="661"/>
      <c r="UPR24" s="661"/>
      <c r="UPS24" s="661"/>
      <c r="UPT24" s="661"/>
      <c r="UPU24" s="661"/>
      <c r="UPV24" s="661"/>
      <c r="UPW24" s="661"/>
      <c r="UPX24" s="661"/>
      <c r="UPY24" s="661"/>
      <c r="UPZ24" s="661"/>
      <c r="UQA24" s="661"/>
      <c r="UQB24" s="661"/>
      <c r="UQC24" s="661"/>
      <c r="UQD24" s="661"/>
      <c r="UQE24" s="661"/>
      <c r="UQF24" s="661"/>
      <c r="UQG24" s="661"/>
      <c r="UQH24" s="661"/>
      <c r="UQI24" s="661"/>
      <c r="UQJ24" s="661"/>
      <c r="UQK24" s="661"/>
      <c r="UQL24" s="661"/>
      <c r="UQM24" s="661"/>
      <c r="UQN24" s="661"/>
      <c r="UQO24" s="661"/>
      <c r="UQP24" s="661"/>
      <c r="UQQ24" s="661"/>
      <c r="UQR24" s="661"/>
      <c r="UQS24" s="661"/>
      <c r="UQT24" s="661"/>
      <c r="UQU24" s="661"/>
      <c r="UQV24" s="661"/>
      <c r="UQW24" s="661"/>
      <c r="UQX24" s="661"/>
      <c r="UQY24" s="661"/>
      <c r="UQZ24" s="661"/>
      <c r="URA24" s="661"/>
      <c r="URB24" s="661"/>
      <c r="URC24" s="661"/>
      <c r="URD24" s="661"/>
      <c r="URE24" s="661"/>
      <c r="URF24" s="661"/>
      <c r="URG24" s="661"/>
      <c r="URH24" s="661"/>
      <c r="URI24" s="661"/>
      <c r="URJ24" s="661"/>
      <c r="URK24" s="661"/>
      <c r="URL24" s="661"/>
      <c r="URM24" s="661"/>
      <c r="URN24" s="661"/>
      <c r="URO24" s="661"/>
      <c r="URP24" s="661"/>
      <c r="URQ24" s="661"/>
      <c r="URR24" s="661"/>
      <c r="URS24" s="661"/>
      <c r="URT24" s="661"/>
      <c r="URU24" s="661"/>
      <c r="URV24" s="661"/>
      <c r="URW24" s="661"/>
      <c r="URX24" s="661"/>
      <c r="URY24" s="661"/>
      <c r="URZ24" s="661"/>
      <c r="USA24" s="661"/>
      <c r="USB24" s="661"/>
      <c r="USC24" s="661"/>
      <c r="USD24" s="661"/>
      <c r="USE24" s="661"/>
      <c r="USF24" s="661"/>
      <c r="USG24" s="661"/>
      <c r="USH24" s="661"/>
      <c r="USI24" s="661"/>
      <c r="USJ24" s="661"/>
      <c r="USK24" s="661"/>
      <c r="USL24" s="661"/>
      <c r="USM24" s="661"/>
      <c r="USN24" s="661"/>
      <c r="USO24" s="661"/>
      <c r="USP24" s="661"/>
      <c r="USQ24" s="661"/>
      <c r="USR24" s="661"/>
      <c r="USS24" s="661"/>
      <c r="UST24" s="661"/>
      <c r="USU24" s="661"/>
      <c r="USV24" s="661"/>
      <c r="USW24" s="661"/>
      <c r="USX24" s="661"/>
      <c r="USY24" s="661"/>
      <c r="USZ24" s="661"/>
      <c r="UTA24" s="661"/>
      <c r="UTB24" s="661"/>
      <c r="UTC24" s="661"/>
      <c r="UTD24" s="661"/>
      <c r="UTE24" s="661"/>
      <c r="UTF24" s="661"/>
      <c r="UTG24" s="661"/>
      <c r="UTH24" s="661"/>
      <c r="UTI24" s="661"/>
      <c r="UTJ24" s="661"/>
      <c r="UTK24" s="661"/>
      <c r="UTL24" s="661"/>
      <c r="UTM24" s="661"/>
      <c r="UTN24" s="661"/>
      <c r="UTO24" s="661"/>
      <c r="UTP24" s="661"/>
      <c r="UTQ24" s="661"/>
      <c r="UTR24" s="661"/>
      <c r="UTS24" s="661"/>
      <c r="UTT24" s="661"/>
      <c r="UTU24" s="661"/>
      <c r="UTV24" s="661"/>
      <c r="UTW24" s="661"/>
      <c r="UTX24" s="661"/>
      <c r="UTY24" s="661"/>
      <c r="UTZ24" s="661"/>
      <c r="UUA24" s="661"/>
      <c r="UUB24" s="661"/>
      <c r="UUC24" s="661"/>
      <c r="UUD24" s="661"/>
      <c r="UUE24" s="661"/>
      <c r="UUF24" s="661"/>
      <c r="UUG24" s="661"/>
      <c r="UUH24" s="661"/>
      <c r="UUI24" s="661"/>
      <c r="UUJ24" s="661"/>
      <c r="UUK24" s="661"/>
      <c r="UUL24" s="661"/>
      <c r="UUM24" s="661"/>
      <c r="UUN24" s="661"/>
      <c r="UUO24" s="661"/>
      <c r="UUP24" s="661"/>
      <c r="UUQ24" s="661"/>
      <c r="UUR24" s="661"/>
      <c r="UUS24" s="661"/>
      <c r="UUT24" s="661"/>
      <c r="UUU24" s="661"/>
      <c r="UUV24" s="661"/>
      <c r="UUW24" s="661"/>
      <c r="UUX24" s="661"/>
      <c r="UUY24" s="661"/>
      <c r="UUZ24" s="661"/>
      <c r="UVA24" s="661"/>
      <c r="UVB24" s="661"/>
      <c r="UVC24" s="661"/>
      <c r="UVD24" s="661"/>
      <c r="UVE24" s="661"/>
      <c r="UVF24" s="661"/>
      <c r="UVG24" s="661"/>
      <c r="UVH24" s="661"/>
      <c r="UVI24" s="661"/>
      <c r="UVJ24" s="661"/>
      <c r="UVK24" s="661"/>
      <c r="UVL24" s="661"/>
      <c r="UVM24" s="661"/>
      <c r="UVN24" s="661"/>
      <c r="UVO24" s="661"/>
      <c r="UVP24" s="661"/>
      <c r="UVQ24" s="661"/>
      <c r="UVR24" s="661"/>
      <c r="UVS24" s="661"/>
      <c r="UVT24" s="661"/>
      <c r="UVU24" s="661"/>
      <c r="UVV24" s="661"/>
      <c r="UVW24" s="661"/>
      <c r="UVX24" s="661"/>
      <c r="UVY24" s="661"/>
      <c r="UVZ24" s="661"/>
      <c r="UWA24" s="661"/>
      <c r="UWB24" s="661"/>
      <c r="UWC24" s="661"/>
      <c r="UWD24" s="661"/>
      <c r="UWE24" s="661"/>
      <c r="UWF24" s="661"/>
      <c r="UWG24" s="661"/>
      <c r="UWH24" s="661"/>
      <c r="UWI24" s="661"/>
      <c r="UWJ24" s="661"/>
      <c r="UWK24" s="661"/>
      <c r="UWL24" s="661"/>
      <c r="UWM24" s="661"/>
      <c r="UWN24" s="661"/>
      <c r="UWO24" s="661"/>
      <c r="UWP24" s="661"/>
      <c r="UWQ24" s="661"/>
      <c r="UWR24" s="661"/>
      <c r="UWS24" s="661"/>
      <c r="UWT24" s="661"/>
      <c r="UWU24" s="661"/>
      <c r="UWV24" s="661"/>
      <c r="UWW24" s="661"/>
      <c r="UWX24" s="661"/>
      <c r="UWY24" s="661"/>
      <c r="UWZ24" s="661"/>
      <c r="UXA24" s="661"/>
      <c r="UXB24" s="661"/>
      <c r="UXC24" s="661"/>
      <c r="UXD24" s="661"/>
      <c r="UXE24" s="661"/>
      <c r="UXF24" s="661"/>
      <c r="UXG24" s="661"/>
      <c r="UXH24" s="661"/>
      <c r="UXI24" s="661"/>
      <c r="UXJ24" s="661"/>
      <c r="UXK24" s="661"/>
      <c r="UXL24" s="661"/>
      <c r="UXM24" s="661"/>
      <c r="UXN24" s="661"/>
      <c r="UXO24" s="661"/>
      <c r="UXP24" s="661"/>
      <c r="UXQ24" s="661"/>
      <c r="UXR24" s="661"/>
      <c r="UXS24" s="661"/>
      <c r="UXT24" s="661"/>
      <c r="UXU24" s="661"/>
      <c r="UXV24" s="661"/>
      <c r="UXW24" s="661"/>
      <c r="UXX24" s="661"/>
      <c r="UXY24" s="661"/>
      <c r="UXZ24" s="661"/>
      <c r="UYA24" s="661"/>
      <c r="UYB24" s="661"/>
      <c r="UYC24" s="661"/>
      <c r="UYD24" s="661"/>
      <c r="UYE24" s="661"/>
      <c r="UYF24" s="661"/>
      <c r="UYG24" s="661"/>
      <c r="UYH24" s="661"/>
      <c r="UYI24" s="661"/>
      <c r="UYJ24" s="661"/>
      <c r="UYK24" s="661"/>
      <c r="UYL24" s="661"/>
      <c r="UYM24" s="661"/>
      <c r="UYN24" s="661"/>
      <c r="UYO24" s="661"/>
      <c r="UYP24" s="661"/>
      <c r="UYQ24" s="661"/>
      <c r="UYR24" s="661"/>
      <c r="UYS24" s="661"/>
      <c r="UYT24" s="661"/>
      <c r="UYU24" s="661"/>
      <c r="UYV24" s="661"/>
      <c r="UYW24" s="661"/>
      <c r="UYX24" s="661"/>
      <c r="UYY24" s="661"/>
      <c r="UYZ24" s="661"/>
      <c r="UZA24" s="661"/>
      <c r="UZB24" s="661"/>
      <c r="UZC24" s="661"/>
      <c r="UZD24" s="661"/>
      <c r="UZE24" s="661"/>
      <c r="UZF24" s="661"/>
      <c r="UZG24" s="661"/>
      <c r="UZH24" s="661"/>
      <c r="UZI24" s="661"/>
      <c r="UZJ24" s="661"/>
      <c r="UZK24" s="661"/>
      <c r="UZL24" s="661"/>
      <c r="UZM24" s="661"/>
      <c r="UZN24" s="661"/>
      <c r="UZO24" s="661"/>
      <c r="UZP24" s="661"/>
      <c r="UZQ24" s="661"/>
      <c r="UZR24" s="661"/>
      <c r="UZS24" s="661"/>
      <c r="UZT24" s="661"/>
      <c r="UZU24" s="661"/>
      <c r="UZV24" s="661"/>
      <c r="UZW24" s="661"/>
      <c r="UZX24" s="661"/>
      <c r="UZY24" s="661"/>
      <c r="UZZ24" s="661"/>
      <c r="VAA24" s="661"/>
      <c r="VAB24" s="661"/>
      <c r="VAC24" s="661"/>
      <c r="VAD24" s="661"/>
      <c r="VAE24" s="661"/>
      <c r="VAF24" s="661"/>
      <c r="VAG24" s="661"/>
      <c r="VAH24" s="661"/>
      <c r="VAI24" s="661"/>
      <c r="VAJ24" s="661"/>
      <c r="VAK24" s="661"/>
      <c r="VAL24" s="661"/>
      <c r="VAM24" s="661"/>
      <c r="VAN24" s="661"/>
      <c r="VAO24" s="661"/>
      <c r="VAP24" s="661"/>
      <c r="VAQ24" s="661"/>
      <c r="VAR24" s="661"/>
      <c r="VAS24" s="661"/>
      <c r="VAT24" s="661"/>
      <c r="VAU24" s="661"/>
      <c r="VAV24" s="661"/>
      <c r="VAW24" s="661"/>
      <c r="VAX24" s="661"/>
      <c r="VAY24" s="661"/>
      <c r="VAZ24" s="661"/>
      <c r="VBA24" s="661"/>
      <c r="VBB24" s="661"/>
      <c r="VBC24" s="661"/>
      <c r="VBD24" s="661"/>
      <c r="VBE24" s="661"/>
      <c r="VBF24" s="661"/>
      <c r="VBG24" s="661"/>
      <c r="VBH24" s="661"/>
      <c r="VBI24" s="661"/>
      <c r="VBJ24" s="661"/>
      <c r="VBK24" s="661"/>
      <c r="VBL24" s="661"/>
      <c r="VBM24" s="661"/>
      <c r="VBN24" s="661"/>
      <c r="VBO24" s="661"/>
      <c r="VBP24" s="661"/>
      <c r="VBQ24" s="661"/>
      <c r="VBR24" s="661"/>
      <c r="VBS24" s="661"/>
      <c r="VBT24" s="661"/>
      <c r="VBU24" s="661"/>
      <c r="VBV24" s="661"/>
      <c r="VBW24" s="661"/>
      <c r="VBX24" s="661"/>
      <c r="VBY24" s="661"/>
      <c r="VBZ24" s="661"/>
      <c r="VCA24" s="661"/>
      <c r="VCB24" s="661"/>
      <c r="VCC24" s="661"/>
      <c r="VCD24" s="661"/>
      <c r="VCE24" s="661"/>
      <c r="VCF24" s="661"/>
      <c r="VCG24" s="661"/>
      <c r="VCH24" s="661"/>
      <c r="VCI24" s="661"/>
      <c r="VCJ24" s="661"/>
      <c r="VCK24" s="661"/>
      <c r="VCL24" s="661"/>
      <c r="VCM24" s="661"/>
      <c r="VCN24" s="661"/>
      <c r="VCO24" s="661"/>
      <c r="VCP24" s="661"/>
      <c r="VCQ24" s="661"/>
      <c r="VCR24" s="661"/>
      <c r="VCS24" s="661"/>
      <c r="VCT24" s="661"/>
      <c r="VCU24" s="661"/>
      <c r="VCV24" s="661"/>
      <c r="VCW24" s="661"/>
      <c r="VCX24" s="661"/>
      <c r="VCY24" s="661"/>
      <c r="VCZ24" s="661"/>
      <c r="VDA24" s="661"/>
      <c r="VDB24" s="661"/>
      <c r="VDC24" s="661"/>
      <c r="VDD24" s="661"/>
      <c r="VDE24" s="661"/>
      <c r="VDF24" s="661"/>
      <c r="VDG24" s="661"/>
      <c r="VDH24" s="661"/>
      <c r="VDI24" s="661"/>
      <c r="VDJ24" s="661"/>
      <c r="VDK24" s="661"/>
      <c r="VDL24" s="661"/>
      <c r="VDM24" s="661"/>
      <c r="VDN24" s="661"/>
      <c r="VDO24" s="661"/>
      <c r="VDP24" s="661"/>
      <c r="VDQ24" s="661"/>
      <c r="VDR24" s="661"/>
      <c r="VDS24" s="661"/>
      <c r="VDT24" s="661"/>
      <c r="VDU24" s="661"/>
      <c r="VDV24" s="661"/>
      <c r="VDW24" s="661"/>
      <c r="VDX24" s="661"/>
      <c r="VDY24" s="661"/>
      <c r="VDZ24" s="661"/>
      <c r="VEA24" s="661"/>
      <c r="VEB24" s="661"/>
      <c r="VEC24" s="661"/>
      <c r="VED24" s="661"/>
      <c r="VEE24" s="661"/>
      <c r="VEF24" s="661"/>
      <c r="VEG24" s="661"/>
      <c r="VEH24" s="661"/>
      <c r="VEI24" s="661"/>
      <c r="VEJ24" s="661"/>
      <c r="VEK24" s="661"/>
      <c r="VEL24" s="661"/>
      <c r="VEM24" s="661"/>
      <c r="VEN24" s="661"/>
      <c r="VEO24" s="661"/>
      <c r="VEP24" s="661"/>
      <c r="VEQ24" s="661"/>
      <c r="VER24" s="661"/>
      <c r="VES24" s="661"/>
      <c r="VET24" s="661"/>
      <c r="VEU24" s="661"/>
      <c r="VEV24" s="661"/>
      <c r="VEW24" s="661"/>
      <c r="VEX24" s="661"/>
      <c r="VEY24" s="661"/>
      <c r="VEZ24" s="661"/>
      <c r="VFA24" s="661"/>
      <c r="VFB24" s="661"/>
      <c r="VFC24" s="661"/>
      <c r="VFD24" s="661"/>
      <c r="VFE24" s="661"/>
      <c r="VFF24" s="661"/>
      <c r="VFG24" s="661"/>
      <c r="VFH24" s="661"/>
      <c r="VFI24" s="661"/>
      <c r="VFJ24" s="661"/>
      <c r="VFK24" s="661"/>
      <c r="VFL24" s="661"/>
      <c r="VFM24" s="661"/>
      <c r="VFN24" s="661"/>
      <c r="VFO24" s="661"/>
      <c r="VFP24" s="661"/>
      <c r="VFQ24" s="661"/>
      <c r="VFR24" s="661"/>
      <c r="VFS24" s="661"/>
      <c r="VFT24" s="661"/>
      <c r="VFU24" s="661"/>
      <c r="VFV24" s="661"/>
      <c r="VFW24" s="661"/>
      <c r="VFX24" s="661"/>
      <c r="VFY24" s="661"/>
      <c r="VFZ24" s="661"/>
      <c r="VGA24" s="661"/>
      <c r="VGB24" s="661"/>
      <c r="VGC24" s="661"/>
      <c r="VGD24" s="661"/>
      <c r="VGE24" s="661"/>
      <c r="VGF24" s="661"/>
      <c r="VGG24" s="661"/>
      <c r="VGH24" s="661"/>
      <c r="VGI24" s="661"/>
      <c r="VGJ24" s="661"/>
      <c r="VGK24" s="661"/>
      <c r="VGL24" s="661"/>
      <c r="VGM24" s="661"/>
      <c r="VGN24" s="661"/>
      <c r="VGO24" s="661"/>
      <c r="VGP24" s="661"/>
      <c r="VGQ24" s="661"/>
      <c r="VGR24" s="661"/>
      <c r="VGS24" s="661"/>
      <c r="VGT24" s="661"/>
      <c r="VGU24" s="661"/>
      <c r="VGV24" s="661"/>
      <c r="VGW24" s="661"/>
      <c r="VGX24" s="661"/>
      <c r="VGY24" s="661"/>
      <c r="VGZ24" s="661"/>
      <c r="VHA24" s="661"/>
      <c r="VHB24" s="661"/>
      <c r="VHC24" s="661"/>
      <c r="VHD24" s="661"/>
      <c r="VHE24" s="661"/>
      <c r="VHF24" s="661"/>
      <c r="VHG24" s="661"/>
      <c r="VHH24" s="661"/>
      <c r="VHI24" s="661"/>
      <c r="VHJ24" s="661"/>
      <c r="VHK24" s="661"/>
      <c r="VHL24" s="661"/>
      <c r="VHM24" s="661"/>
      <c r="VHN24" s="661"/>
      <c r="VHO24" s="661"/>
      <c r="VHP24" s="661"/>
      <c r="VHQ24" s="661"/>
      <c r="VHR24" s="661"/>
      <c r="VHS24" s="661"/>
      <c r="VHT24" s="661"/>
      <c r="VHU24" s="661"/>
      <c r="VHV24" s="661"/>
      <c r="VHW24" s="661"/>
      <c r="VHX24" s="661"/>
      <c r="VHY24" s="661"/>
      <c r="VHZ24" s="661"/>
      <c r="VIA24" s="661"/>
      <c r="VIB24" s="661"/>
      <c r="VIC24" s="661"/>
      <c r="VID24" s="661"/>
      <c r="VIE24" s="661"/>
      <c r="VIF24" s="661"/>
      <c r="VIG24" s="661"/>
      <c r="VIH24" s="661"/>
      <c r="VII24" s="661"/>
      <c r="VIJ24" s="661"/>
      <c r="VIK24" s="661"/>
      <c r="VIL24" s="661"/>
      <c r="VIM24" s="661"/>
      <c r="VIN24" s="661"/>
      <c r="VIO24" s="661"/>
      <c r="VIP24" s="661"/>
      <c r="VIQ24" s="661"/>
      <c r="VIR24" s="661"/>
      <c r="VIS24" s="661"/>
      <c r="VIT24" s="661"/>
      <c r="VIU24" s="661"/>
      <c r="VIV24" s="661"/>
      <c r="VIW24" s="661"/>
      <c r="VIX24" s="661"/>
      <c r="VIY24" s="661"/>
      <c r="VIZ24" s="661"/>
      <c r="VJA24" s="661"/>
      <c r="VJB24" s="661"/>
      <c r="VJC24" s="661"/>
      <c r="VJD24" s="661"/>
      <c r="VJE24" s="661"/>
      <c r="VJF24" s="661"/>
      <c r="VJG24" s="661"/>
      <c r="VJH24" s="661"/>
      <c r="VJI24" s="661"/>
      <c r="VJJ24" s="661"/>
      <c r="VJK24" s="661"/>
      <c r="VJL24" s="661"/>
      <c r="VJM24" s="661"/>
      <c r="VJN24" s="661"/>
      <c r="VJO24" s="661"/>
      <c r="VJP24" s="661"/>
      <c r="VJQ24" s="661"/>
      <c r="VJR24" s="661"/>
      <c r="VJS24" s="661"/>
      <c r="VJT24" s="661"/>
      <c r="VJU24" s="661"/>
      <c r="VJV24" s="661"/>
      <c r="VJW24" s="661"/>
      <c r="VJX24" s="661"/>
      <c r="VJY24" s="661"/>
      <c r="VJZ24" s="661"/>
      <c r="VKA24" s="661"/>
      <c r="VKB24" s="661"/>
      <c r="VKC24" s="661"/>
      <c r="VKD24" s="661"/>
      <c r="VKE24" s="661"/>
      <c r="VKF24" s="661"/>
      <c r="VKG24" s="661"/>
      <c r="VKH24" s="661"/>
      <c r="VKI24" s="661"/>
      <c r="VKJ24" s="661"/>
      <c r="VKK24" s="661"/>
      <c r="VKL24" s="661"/>
      <c r="VKM24" s="661"/>
      <c r="VKN24" s="661"/>
      <c r="VKO24" s="661"/>
      <c r="VKP24" s="661"/>
      <c r="VKQ24" s="661"/>
      <c r="VKR24" s="661"/>
      <c r="VKS24" s="661"/>
      <c r="VKT24" s="661"/>
      <c r="VKU24" s="661"/>
      <c r="VKV24" s="661"/>
      <c r="VKW24" s="661"/>
      <c r="VKX24" s="661"/>
      <c r="VKY24" s="661"/>
      <c r="VKZ24" s="661"/>
      <c r="VLA24" s="661"/>
      <c r="VLB24" s="661"/>
      <c r="VLC24" s="661"/>
      <c r="VLD24" s="661"/>
      <c r="VLE24" s="661"/>
      <c r="VLF24" s="661"/>
      <c r="VLG24" s="661"/>
      <c r="VLH24" s="661"/>
      <c r="VLI24" s="661"/>
      <c r="VLJ24" s="661"/>
      <c r="VLK24" s="661"/>
      <c r="VLL24" s="661"/>
      <c r="VLM24" s="661"/>
      <c r="VLN24" s="661"/>
      <c r="VLO24" s="661"/>
      <c r="VLP24" s="661"/>
      <c r="VLQ24" s="661"/>
      <c r="VLR24" s="661"/>
      <c r="VLS24" s="661"/>
      <c r="VLT24" s="661"/>
      <c r="VLU24" s="661"/>
      <c r="VLV24" s="661"/>
      <c r="VLW24" s="661"/>
      <c r="VLX24" s="661"/>
      <c r="VLY24" s="661"/>
      <c r="VLZ24" s="661"/>
      <c r="VMA24" s="661"/>
      <c r="VMB24" s="661"/>
      <c r="VMC24" s="661"/>
      <c r="VMD24" s="661"/>
      <c r="VME24" s="661"/>
      <c r="VMF24" s="661"/>
      <c r="VMG24" s="661"/>
      <c r="VMH24" s="661"/>
      <c r="VMI24" s="661"/>
      <c r="VMJ24" s="661"/>
      <c r="VMK24" s="661"/>
      <c r="VML24" s="661"/>
      <c r="VMM24" s="661"/>
      <c r="VMN24" s="661"/>
      <c r="VMO24" s="661"/>
      <c r="VMP24" s="661"/>
      <c r="VMQ24" s="661"/>
      <c r="VMR24" s="661"/>
      <c r="VMS24" s="661"/>
      <c r="VMT24" s="661"/>
      <c r="VMU24" s="661"/>
      <c r="VMV24" s="661"/>
      <c r="VMW24" s="661"/>
      <c r="VMX24" s="661"/>
      <c r="VMY24" s="661"/>
      <c r="VMZ24" s="661"/>
      <c r="VNA24" s="661"/>
      <c r="VNB24" s="661"/>
      <c r="VNC24" s="661"/>
      <c r="VND24" s="661"/>
      <c r="VNE24" s="661"/>
      <c r="VNF24" s="661"/>
      <c r="VNG24" s="661"/>
      <c r="VNH24" s="661"/>
      <c r="VNI24" s="661"/>
      <c r="VNJ24" s="661"/>
      <c r="VNK24" s="661"/>
      <c r="VNL24" s="661"/>
      <c r="VNM24" s="661"/>
      <c r="VNN24" s="661"/>
      <c r="VNO24" s="661"/>
      <c r="VNP24" s="661"/>
      <c r="VNQ24" s="661"/>
      <c r="VNR24" s="661"/>
      <c r="VNS24" s="661"/>
      <c r="VNT24" s="661"/>
      <c r="VNU24" s="661"/>
      <c r="VNV24" s="661"/>
      <c r="VNW24" s="661"/>
      <c r="VNX24" s="661"/>
      <c r="VNY24" s="661"/>
      <c r="VNZ24" s="661"/>
      <c r="VOA24" s="661"/>
      <c r="VOB24" s="661"/>
      <c r="VOC24" s="661"/>
      <c r="VOD24" s="661"/>
      <c r="VOE24" s="661"/>
      <c r="VOF24" s="661"/>
      <c r="VOG24" s="661"/>
      <c r="VOH24" s="661"/>
      <c r="VOI24" s="661"/>
      <c r="VOJ24" s="661"/>
      <c r="VOK24" s="661"/>
      <c r="VOL24" s="661"/>
      <c r="VOM24" s="661"/>
      <c r="VON24" s="661"/>
      <c r="VOO24" s="661"/>
      <c r="VOP24" s="661"/>
      <c r="VOQ24" s="661"/>
      <c r="VOR24" s="661"/>
      <c r="VOS24" s="661"/>
      <c r="VOT24" s="661"/>
      <c r="VOU24" s="661"/>
      <c r="VOV24" s="661"/>
      <c r="VOW24" s="661"/>
      <c r="VOX24" s="661"/>
      <c r="VOY24" s="661"/>
      <c r="VOZ24" s="661"/>
      <c r="VPA24" s="661"/>
      <c r="VPB24" s="661"/>
      <c r="VPC24" s="661"/>
      <c r="VPD24" s="661"/>
      <c r="VPE24" s="661"/>
      <c r="VPF24" s="661"/>
      <c r="VPG24" s="661"/>
      <c r="VPH24" s="661"/>
      <c r="VPI24" s="661"/>
      <c r="VPJ24" s="661"/>
      <c r="VPK24" s="661"/>
      <c r="VPL24" s="661"/>
      <c r="VPM24" s="661"/>
      <c r="VPN24" s="661"/>
      <c r="VPO24" s="661"/>
      <c r="VPP24" s="661"/>
      <c r="VPQ24" s="661"/>
      <c r="VPR24" s="661"/>
      <c r="VPS24" s="661"/>
      <c r="VPT24" s="661"/>
      <c r="VPU24" s="661"/>
      <c r="VPV24" s="661"/>
      <c r="VPW24" s="661"/>
      <c r="VPX24" s="661"/>
      <c r="VPY24" s="661"/>
      <c r="VPZ24" s="661"/>
      <c r="VQA24" s="661"/>
      <c r="VQB24" s="661"/>
      <c r="VQC24" s="661"/>
      <c r="VQD24" s="661"/>
      <c r="VQE24" s="661"/>
      <c r="VQF24" s="661"/>
      <c r="VQG24" s="661"/>
      <c r="VQH24" s="661"/>
      <c r="VQI24" s="661"/>
      <c r="VQJ24" s="661"/>
      <c r="VQK24" s="661"/>
      <c r="VQL24" s="661"/>
      <c r="VQM24" s="661"/>
      <c r="VQN24" s="661"/>
      <c r="VQO24" s="661"/>
      <c r="VQP24" s="661"/>
      <c r="VQQ24" s="661"/>
      <c r="VQR24" s="661"/>
      <c r="VQS24" s="661"/>
      <c r="VQT24" s="661"/>
      <c r="VQU24" s="661"/>
      <c r="VQV24" s="661"/>
      <c r="VQW24" s="661"/>
      <c r="VQX24" s="661"/>
      <c r="VQY24" s="661"/>
      <c r="VQZ24" s="661"/>
      <c r="VRA24" s="661"/>
      <c r="VRB24" s="661"/>
      <c r="VRC24" s="661"/>
      <c r="VRD24" s="661"/>
      <c r="VRE24" s="661"/>
      <c r="VRF24" s="661"/>
      <c r="VRG24" s="661"/>
      <c r="VRH24" s="661"/>
      <c r="VRI24" s="661"/>
      <c r="VRJ24" s="661"/>
      <c r="VRK24" s="661"/>
      <c r="VRL24" s="661"/>
      <c r="VRM24" s="661"/>
      <c r="VRN24" s="661"/>
      <c r="VRO24" s="661"/>
      <c r="VRP24" s="661"/>
      <c r="VRQ24" s="661"/>
      <c r="VRR24" s="661"/>
      <c r="VRS24" s="661"/>
      <c r="VRT24" s="661"/>
      <c r="VRU24" s="661"/>
      <c r="VRV24" s="661"/>
      <c r="VRW24" s="661"/>
      <c r="VRX24" s="661"/>
      <c r="VRY24" s="661"/>
      <c r="VRZ24" s="661"/>
      <c r="VSA24" s="661"/>
      <c r="VSB24" s="661"/>
      <c r="VSC24" s="661"/>
      <c r="VSD24" s="661"/>
      <c r="VSE24" s="661"/>
      <c r="VSF24" s="661"/>
      <c r="VSG24" s="661"/>
      <c r="VSH24" s="661"/>
      <c r="VSI24" s="661"/>
      <c r="VSJ24" s="661"/>
      <c r="VSK24" s="661"/>
      <c r="VSL24" s="661"/>
      <c r="VSM24" s="661"/>
      <c r="VSN24" s="661"/>
      <c r="VSO24" s="661"/>
      <c r="VSP24" s="661"/>
      <c r="VSQ24" s="661"/>
      <c r="VSR24" s="661"/>
      <c r="VSS24" s="661"/>
      <c r="VST24" s="661"/>
      <c r="VSU24" s="661"/>
      <c r="VSV24" s="661"/>
      <c r="VSW24" s="661"/>
      <c r="VSX24" s="661"/>
      <c r="VSY24" s="661"/>
      <c r="VSZ24" s="661"/>
      <c r="VTA24" s="661"/>
      <c r="VTB24" s="661"/>
      <c r="VTC24" s="661"/>
      <c r="VTD24" s="661"/>
      <c r="VTE24" s="661"/>
      <c r="VTF24" s="661"/>
      <c r="VTG24" s="661"/>
      <c r="VTH24" s="661"/>
      <c r="VTI24" s="661"/>
      <c r="VTJ24" s="661"/>
      <c r="VTK24" s="661"/>
      <c r="VTL24" s="661"/>
      <c r="VTM24" s="661"/>
      <c r="VTN24" s="661"/>
      <c r="VTO24" s="661"/>
      <c r="VTP24" s="661"/>
      <c r="VTQ24" s="661"/>
      <c r="VTR24" s="661"/>
      <c r="VTS24" s="661"/>
      <c r="VTT24" s="661"/>
      <c r="VTU24" s="661"/>
      <c r="VTV24" s="661"/>
      <c r="VTW24" s="661"/>
      <c r="VTX24" s="661"/>
      <c r="VTY24" s="661"/>
      <c r="VTZ24" s="661"/>
      <c r="VUA24" s="661"/>
      <c r="VUB24" s="661"/>
      <c r="VUC24" s="661"/>
      <c r="VUD24" s="661"/>
      <c r="VUE24" s="661"/>
      <c r="VUF24" s="661"/>
      <c r="VUG24" s="661"/>
      <c r="VUH24" s="661"/>
      <c r="VUI24" s="661"/>
      <c r="VUJ24" s="661"/>
      <c r="VUK24" s="661"/>
      <c r="VUL24" s="661"/>
      <c r="VUM24" s="661"/>
      <c r="VUN24" s="661"/>
      <c r="VUO24" s="661"/>
      <c r="VUP24" s="661"/>
      <c r="VUQ24" s="661"/>
      <c r="VUR24" s="661"/>
      <c r="VUS24" s="661"/>
      <c r="VUT24" s="661"/>
      <c r="VUU24" s="661"/>
      <c r="VUV24" s="661"/>
      <c r="VUW24" s="661"/>
      <c r="VUX24" s="661"/>
      <c r="VUY24" s="661"/>
      <c r="VUZ24" s="661"/>
      <c r="VVA24" s="661"/>
      <c r="VVB24" s="661"/>
      <c r="VVC24" s="661"/>
      <c r="VVD24" s="661"/>
      <c r="VVE24" s="661"/>
      <c r="VVF24" s="661"/>
      <c r="VVG24" s="661"/>
      <c r="VVH24" s="661"/>
      <c r="VVI24" s="661"/>
      <c r="VVJ24" s="661"/>
      <c r="VVK24" s="661"/>
      <c r="VVL24" s="661"/>
      <c r="VVM24" s="661"/>
      <c r="VVN24" s="661"/>
      <c r="VVO24" s="661"/>
      <c r="VVP24" s="661"/>
      <c r="VVQ24" s="661"/>
      <c r="VVR24" s="661"/>
      <c r="VVS24" s="661"/>
      <c r="VVT24" s="661"/>
      <c r="VVU24" s="661"/>
      <c r="VVV24" s="661"/>
      <c r="VVW24" s="661"/>
      <c r="VVX24" s="661"/>
      <c r="VVY24" s="661"/>
      <c r="VVZ24" s="661"/>
      <c r="VWA24" s="661"/>
      <c r="VWB24" s="661"/>
      <c r="VWC24" s="661"/>
      <c r="VWD24" s="661"/>
      <c r="VWE24" s="661"/>
      <c r="VWF24" s="661"/>
      <c r="VWG24" s="661"/>
      <c r="VWH24" s="661"/>
      <c r="VWI24" s="661"/>
      <c r="VWJ24" s="661"/>
      <c r="VWK24" s="661"/>
      <c r="VWL24" s="661"/>
      <c r="VWM24" s="661"/>
      <c r="VWN24" s="661"/>
      <c r="VWO24" s="661"/>
      <c r="VWP24" s="661"/>
      <c r="VWQ24" s="661"/>
      <c r="VWR24" s="661"/>
      <c r="VWS24" s="661"/>
      <c r="VWT24" s="661"/>
      <c r="VWU24" s="661"/>
      <c r="VWV24" s="661"/>
      <c r="VWW24" s="661"/>
      <c r="VWX24" s="661"/>
      <c r="VWY24" s="661"/>
      <c r="VWZ24" s="661"/>
      <c r="VXA24" s="661"/>
      <c r="VXB24" s="661"/>
      <c r="VXC24" s="661"/>
      <c r="VXD24" s="661"/>
      <c r="VXE24" s="661"/>
      <c r="VXF24" s="661"/>
      <c r="VXG24" s="661"/>
      <c r="VXH24" s="661"/>
      <c r="VXI24" s="661"/>
      <c r="VXJ24" s="661"/>
      <c r="VXK24" s="661"/>
      <c r="VXL24" s="661"/>
      <c r="VXM24" s="661"/>
      <c r="VXN24" s="661"/>
      <c r="VXO24" s="661"/>
      <c r="VXP24" s="661"/>
      <c r="VXQ24" s="661"/>
      <c r="VXR24" s="661"/>
      <c r="VXS24" s="661"/>
      <c r="VXT24" s="661"/>
      <c r="VXU24" s="661"/>
      <c r="VXV24" s="661"/>
      <c r="VXW24" s="661"/>
      <c r="VXX24" s="661"/>
      <c r="VXY24" s="661"/>
      <c r="VXZ24" s="661"/>
      <c r="VYA24" s="661"/>
      <c r="VYB24" s="661"/>
      <c r="VYC24" s="661"/>
      <c r="VYD24" s="661"/>
      <c r="VYE24" s="661"/>
      <c r="VYF24" s="661"/>
      <c r="VYG24" s="661"/>
      <c r="VYH24" s="661"/>
      <c r="VYI24" s="661"/>
      <c r="VYJ24" s="661"/>
      <c r="VYK24" s="661"/>
      <c r="VYL24" s="661"/>
      <c r="VYM24" s="661"/>
      <c r="VYN24" s="661"/>
      <c r="VYO24" s="661"/>
      <c r="VYP24" s="661"/>
      <c r="VYQ24" s="661"/>
      <c r="VYR24" s="661"/>
      <c r="VYS24" s="661"/>
      <c r="VYT24" s="661"/>
      <c r="VYU24" s="661"/>
      <c r="VYV24" s="661"/>
      <c r="VYW24" s="661"/>
      <c r="VYX24" s="661"/>
      <c r="VYY24" s="661"/>
      <c r="VYZ24" s="661"/>
      <c r="VZA24" s="661"/>
      <c r="VZB24" s="661"/>
      <c r="VZC24" s="661"/>
      <c r="VZD24" s="661"/>
      <c r="VZE24" s="661"/>
      <c r="VZF24" s="661"/>
      <c r="VZG24" s="661"/>
      <c r="VZH24" s="661"/>
      <c r="VZI24" s="661"/>
      <c r="VZJ24" s="661"/>
      <c r="VZK24" s="661"/>
      <c r="VZL24" s="661"/>
      <c r="VZM24" s="661"/>
      <c r="VZN24" s="661"/>
      <c r="VZO24" s="661"/>
      <c r="VZP24" s="661"/>
      <c r="VZQ24" s="661"/>
      <c r="VZR24" s="661"/>
      <c r="VZS24" s="661"/>
      <c r="VZT24" s="661"/>
      <c r="VZU24" s="661"/>
      <c r="VZV24" s="661"/>
      <c r="VZW24" s="661"/>
      <c r="VZX24" s="661"/>
      <c r="VZY24" s="661"/>
      <c r="VZZ24" s="661"/>
      <c r="WAA24" s="661"/>
      <c r="WAB24" s="661"/>
      <c r="WAC24" s="661"/>
      <c r="WAD24" s="661"/>
      <c r="WAE24" s="661"/>
      <c r="WAF24" s="661"/>
      <c r="WAG24" s="661"/>
      <c r="WAH24" s="661"/>
      <c r="WAI24" s="661"/>
      <c r="WAJ24" s="661"/>
      <c r="WAK24" s="661"/>
      <c r="WAL24" s="661"/>
      <c r="WAM24" s="661"/>
      <c r="WAN24" s="661"/>
      <c r="WAO24" s="661"/>
      <c r="WAP24" s="661"/>
      <c r="WAQ24" s="661"/>
      <c r="WAR24" s="661"/>
      <c r="WAS24" s="661"/>
      <c r="WAT24" s="661"/>
      <c r="WAU24" s="661"/>
      <c r="WAV24" s="661"/>
      <c r="WAW24" s="661"/>
      <c r="WAX24" s="661"/>
      <c r="WAY24" s="661"/>
      <c r="WAZ24" s="661"/>
      <c r="WBA24" s="661"/>
      <c r="WBB24" s="661"/>
      <c r="WBC24" s="661"/>
      <c r="WBD24" s="661"/>
      <c r="WBE24" s="661"/>
      <c r="WBF24" s="661"/>
      <c r="WBG24" s="661"/>
      <c r="WBH24" s="661"/>
      <c r="WBI24" s="661"/>
      <c r="WBJ24" s="661"/>
      <c r="WBK24" s="661"/>
      <c r="WBL24" s="661"/>
      <c r="WBM24" s="661"/>
      <c r="WBN24" s="661"/>
      <c r="WBO24" s="661"/>
      <c r="WBP24" s="661"/>
      <c r="WBQ24" s="661"/>
      <c r="WBR24" s="661"/>
      <c r="WBS24" s="661"/>
      <c r="WBT24" s="661"/>
      <c r="WBU24" s="661"/>
      <c r="WBV24" s="661"/>
      <c r="WBW24" s="661"/>
      <c r="WBX24" s="661"/>
      <c r="WBY24" s="661"/>
      <c r="WBZ24" s="661"/>
      <c r="WCA24" s="661"/>
      <c r="WCB24" s="661"/>
      <c r="WCC24" s="661"/>
      <c r="WCD24" s="661"/>
      <c r="WCE24" s="661"/>
      <c r="WCF24" s="661"/>
      <c r="WCG24" s="661"/>
      <c r="WCH24" s="661"/>
      <c r="WCI24" s="661"/>
      <c r="WCJ24" s="661"/>
      <c r="WCK24" s="661"/>
      <c r="WCL24" s="661"/>
      <c r="WCM24" s="661"/>
      <c r="WCN24" s="661"/>
      <c r="WCO24" s="661"/>
      <c r="WCP24" s="661"/>
      <c r="WCQ24" s="661"/>
      <c r="WCR24" s="661"/>
      <c r="WCS24" s="661"/>
      <c r="WCT24" s="661"/>
      <c r="WCU24" s="661"/>
      <c r="WCV24" s="661"/>
      <c r="WCW24" s="661"/>
      <c r="WCX24" s="661"/>
      <c r="WCY24" s="661"/>
      <c r="WCZ24" s="661"/>
      <c r="WDA24" s="661"/>
      <c r="WDB24" s="661"/>
      <c r="WDC24" s="661"/>
      <c r="WDD24" s="661"/>
      <c r="WDE24" s="661"/>
      <c r="WDF24" s="661"/>
      <c r="WDG24" s="661"/>
      <c r="WDH24" s="661"/>
      <c r="WDI24" s="661"/>
      <c r="WDJ24" s="661"/>
      <c r="WDK24" s="661"/>
      <c r="WDL24" s="661"/>
      <c r="WDM24" s="661"/>
      <c r="WDN24" s="661"/>
      <c r="WDO24" s="661"/>
      <c r="WDP24" s="661"/>
      <c r="WDQ24" s="661"/>
      <c r="WDR24" s="661"/>
      <c r="WDS24" s="661"/>
      <c r="WDT24" s="661"/>
      <c r="WDU24" s="661"/>
      <c r="WDV24" s="661"/>
      <c r="WDW24" s="661"/>
      <c r="WDX24" s="661"/>
      <c r="WDY24" s="661"/>
      <c r="WDZ24" s="661"/>
      <c r="WEA24" s="661"/>
      <c r="WEB24" s="661"/>
      <c r="WEC24" s="661"/>
      <c r="WED24" s="661"/>
      <c r="WEE24" s="661"/>
      <c r="WEF24" s="661"/>
      <c r="WEG24" s="661"/>
      <c r="WEH24" s="661"/>
      <c r="WEI24" s="661"/>
      <c r="WEJ24" s="661"/>
      <c r="WEK24" s="661"/>
      <c r="WEL24" s="661"/>
      <c r="WEM24" s="661"/>
      <c r="WEN24" s="661"/>
      <c r="WEO24" s="661"/>
      <c r="WEP24" s="661"/>
      <c r="WEQ24" s="661"/>
      <c r="WER24" s="661"/>
      <c r="WES24" s="661"/>
      <c r="WET24" s="661"/>
      <c r="WEU24" s="661"/>
      <c r="WEV24" s="661"/>
      <c r="WEW24" s="661"/>
      <c r="WEX24" s="661"/>
      <c r="WEY24" s="661"/>
      <c r="WEZ24" s="661"/>
      <c r="WFA24" s="661"/>
      <c r="WFB24" s="661"/>
      <c r="WFC24" s="661"/>
      <c r="WFD24" s="661"/>
      <c r="WFE24" s="661"/>
      <c r="WFF24" s="661"/>
      <c r="WFG24" s="661"/>
      <c r="WFH24" s="661"/>
      <c r="WFI24" s="661"/>
      <c r="WFJ24" s="661"/>
      <c r="WFK24" s="661"/>
      <c r="WFL24" s="661"/>
      <c r="WFM24" s="661"/>
      <c r="WFN24" s="661"/>
      <c r="WFO24" s="661"/>
      <c r="WFP24" s="661"/>
      <c r="WFQ24" s="661"/>
      <c r="WFR24" s="661"/>
      <c r="WFS24" s="661"/>
      <c r="WFT24" s="661"/>
      <c r="WFU24" s="661"/>
      <c r="WFV24" s="661"/>
      <c r="WFW24" s="661"/>
      <c r="WFX24" s="661"/>
      <c r="WFY24" s="661"/>
      <c r="WFZ24" s="661"/>
      <c r="WGA24" s="661"/>
      <c r="WGB24" s="661"/>
      <c r="WGC24" s="661"/>
      <c r="WGD24" s="661"/>
      <c r="WGE24" s="661"/>
      <c r="WGF24" s="661"/>
      <c r="WGG24" s="661"/>
      <c r="WGH24" s="661"/>
      <c r="WGI24" s="661"/>
      <c r="WGJ24" s="661"/>
      <c r="WGK24" s="661"/>
      <c r="WGL24" s="661"/>
      <c r="WGM24" s="661"/>
      <c r="WGN24" s="661"/>
      <c r="WGO24" s="661"/>
      <c r="WGP24" s="661"/>
      <c r="WGQ24" s="661"/>
      <c r="WGR24" s="661"/>
      <c r="WGS24" s="661"/>
      <c r="WGT24" s="661"/>
      <c r="WGU24" s="661"/>
      <c r="WGV24" s="661"/>
      <c r="WGW24" s="661"/>
      <c r="WGX24" s="661"/>
      <c r="WGY24" s="661"/>
      <c r="WGZ24" s="661"/>
      <c r="WHA24" s="661"/>
      <c r="WHB24" s="661"/>
      <c r="WHC24" s="661"/>
      <c r="WHD24" s="661"/>
      <c r="WHE24" s="661"/>
      <c r="WHF24" s="661"/>
      <c r="WHG24" s="661"/>
      <c r="WHH24" s="661"/>
      <c r="WHI24" s="661"/>
      <c r="WHJ24" s="661"/>
      <c r="WHK24" s="661"/>
      <c r="WHL24" s="661"/>
      <c r="WHM24" s="661"/>
      <c r="WHN24" s="661"/>
      <c r="WHO24" s="661"/>
      <c r="WHP24" s="661"/>
      <c r="WHQ24" s="661"/>
      <c r="WHR24" s="661"/>
      <c r="WHS24" s="661"/>
      <c r="WHT24" s="661"/>
      <c r="WHU24" s="661"/>
      <c r="WHV24" s="661"/>
      <c r="WHW24" s="661"/>
      <c r="WHX24" s="661"/>
      <c r="WHY24" s="661"/>
      <c r="WHZ24" s="661"/>
      <c r="WIA24" s="661"/>
      <c r="WIB24" s="661"/>
      <c r="WIC24" s="661"/>
      <c r="WID24" s="661"/>
      <c r="WIE24" s="661"/>
      <c r="WIF24" s="661"/>
      <c r="WIG24" s="661"/>
      <c r="WIH24" s="661"/>
      <c r="WII24" s="661"/>
      <c r="WIJ24" s="661"/>
      <c r="WIK24" s="661"/>
      <c r="WIL24" s="661"/>
      <c r="WIM24" s="661"/>
      <c r="WIN24" s="661"/>
      <c r="WIO24" s="661"/>
      <c r="WIP24" s="661"/>
      <c r="WIQ24" s="661"/>
      <c r="WIR24" s="661"/>
      <c r="WIS24" s="661"/>
      <c r="WIT24" s="661"/>
      <c r="WIU24" s="661"/>
      <c r="WIV24" s="661"/>
      <c r="WIW24" s="661"/>
      <c r="WIX24" s="661"/>
      <c r="WIY24" s="661"/>
      <c r="WIZ24" s="661"/>
      <c r="WJA24" s="661"/>
      <c r="WJB24" s="661"/>
      <c r="WJC24" s="661"/>
      <c r="WJD24" s="661"/>
      <c r="WJE24" s="661"/>
      <c r="WJF24" s="661"/>
      <c r="WJG24" s="661"/>
      <c r="WJH24" s="661"/>
      <c r="WJI24" s="661"/>
      <c r="WJJ24" s="661"/>
      <c r="WJK24" s="661"/>
      <c r="WJL24" s="661"/>
      <c r="WJM24" s="661"/>
      <c r="WJN24" s="661"/>
      <c r="WJO24" s="661"/>
      <c r="WJP24" s="661"/>
      <c r="WJQ24" s="661"/>
      <c r="WJR24" s="661"/>
      <c r="WJS24" s="661"/>
      <c r="WJT24" s="661"/>
      <c r="WJU24" s="661"/>
      <c r="WJV24" s="661"/>
      <c r="WJW24" s="661"/>
      <c r="WJX24" s="661"/>
      <c r="WJY24" s="661"/>
      <c r="WJZ24" s="661"/>
      <c r="WKA24" s="661"/>
      <c r="WKB24" s="661"/>
      <c r="WKC24" s="661"/>
      <c r="WKD24" s="661"/>
      <c r="WKE24" s="661"/>
      <c r="WKF24" s="661"/>
      <c r="WKG24" s="661"/>
      <c r="WKH24" s="661"/>
      <c r="WKI24" s="661"/>
      <c r="WKJ24" s="661"/>
      <c r="WKK24" s="661"/>
      <c r="WKL24" s="661"/>
      <c r="WKM24" s="661"/>
      <c r="WKN24" s="661"/>
      <c r="WKO24" s="661"/>
      <c r="WKP24" s="661"/>
      <c r="WKQ24" s="661"/>
      <c r="WKR24" s="661"/>
      <c r="WKS24" s="661"/>
      <c r="WKT24" s="661"/>
      <c r="WKU24" s="661"/>
      <c r="WKV24" s="661"/>
      <c r="WKW24" s="661"/>
      <c r="WKX24" s="661"/>
      <c r="WKY24" s="661"/>
      <c r="WKZ24" s="661"/>
      <c r="WLA24" s="661"/>
      <c r="WLB24" s="661"/>
      <c r="WLC24" s="661"/>
      <c r="WLD24" s="661"/>
      <c r="WLE24" s="661"/>
      <c r="WLF24" s="661"/>
      <c r="WLG24" s="661"/>
      <c r="WLH24" s="661"/>
      <c r="WLI24" s="661"/>
      <c r="WLJ24" s="661"/>
      <c r="WLK24" s="661"/>
      <c r="WLL24" s="661"/>
      <c r="WLM24" s="661"/>
      <c r="WLN24" s="661"/>
      <c r="WLO24" s="661"/>
      <c r="WLP24" s="661"/>
      <c r="WLQ24" s="661"/>
      <c r="WLR24" s="661"/>
      <c r="WLS24" s="661"/>
      <c r="WLT24" s="661"/>
      <c r="WLU24" s="661"/>
      <c r="WLV24" s="661"/>
      <c r="WLW24" s="661"/>
      <c r="WLX24" s="661"/>
      <c r="WLY24" s="661"/>
      <c r="WLZ24" s="661"/>
      <c r="WMA24" s="661"/>
      <c r="WMB24" s="661"/>
      <c r="WMC24" s="661"/>
      <c r="WMD24" s="661"/>
      <c r="WME24" s="661"/>
      <c r="WMF24" s="661"/>
      <c r="WMG24" s="661"/>
      <c r="WMH24" s="661"/>
      <c r="WMI24" s="661"/>
      <c r="WMJ24" s="661"/>
      <c r="WMK24" s="661"/>
      <c r="WML24" s="661"/>
      <c r="WMM24" s="661"/>
      <c r="WMN24" s="661"/>
      <c r="WMO24" s="661"/>
      <c r="WMP24" s="661"/>
      <c r="WMQ24" s="661"/>
      <c r="WMR24" s="661"/>
      <c r="WMS24" s="661"/>
      <c r="WMT24" s="661"/>
      <c r="WMU24" s="661"/>
      <c r="WMV24" s="661"/>
      <c r="WMW24" s="661"/>
      <c r="WMX24" s="661"/>
      <c r="WMY24" s="661"/>
      <c r="WMZ24" s="661"/>
      <c r="WNA24" s="661"/>
      <c r="WNB24" s="661"/>
      <c r="WNC24" s="661"/>
      <c r="WND24" s="661"/>
      <c r="WNE24" s="661"/>
      <c r="WNF24" s="661"/>
      <c r="WNG24" s="661"/>
      <c r="WNH24" s="661"/>
      <c r="WNI24" s="661"/>
      <c r="WNJ24" s="661"/>
      <c r="WNK24" s="661"/>
      <c r="WNL24" s="661"/>
      <c r="WNM24" s="661"/>
      <c r="WNN24" s="661"/>
      <c r="WNO24" s="661"/>
      <c r="WNP24" s="661"/>
      <c r="WNQ24" s="661"/>
      <c r="WNR24" s="661"/>
      <c r="WNS24" s="661"/>
      <c r="WNT24" s="661"/>
      <c r="WNU24" s="661"/>
      <c r="WNV24" s="661"/>
      <c r="WNW24" s="661"/>
      <c r="WNX24" s="661"/>
      <c r="WNY24" s="661"/>
      <c r="WNZ24" s="661"/>
      <c r="WOA24" s="661"/>
      <c r="WOB24" s="661"/>
      <c r="WOC24" s="661"/>
      <c r="WOD24" s="661"/>
      <c r="WOE24" s="661"/>
      <c r="WOF24" s="661"/>
      <c r="WOG24" s="661"/>
      <c r="WOH24" s="661"/>
      <c r="WOI24" s="661"/>
      <c r="WOJ24" s="661"/>
      <c r="WOK24" s="661"/>
      <c r="WOL24" s="661"/>
      <c r="WOM24" s="661"/>
      <c r="WON24" s="661"/>
      <c r="WOO24" s="661"/>
      <c r="WOP24" s="661"/>
      <c r="WOQ24" s="661"/>
      <c r="WOR24" s="661"/>
      <c r="WOS24" s="661"/>
      <c r="WOT24" s="661"/>
      <c r="WOU24" s="661"/>
      <c r="WOV24" s="661"/>
      <c r="WOW24" s="661"/>
      <c r="WOX24" s="661"/>
      <c r="WOY24" s="661"/>
      <c r="WOZ24" s="661"/>
      <c r="WPA24" s="661"/>
      <c r="WPB24" s="661"/>
      <c r="WPC24" s="661"/>
      <c r="WPD24" s="661"/>
      <c r="WPE24" s="661"/>
      <c r="WPF24" s="661"/>
      <c r="WPG24" s="661"/>
      <c r="WPH24" s="661"/>
      <c r="WPI24" s="661"/>
      <c r="WPJ24" s="661"/>
      <c r="WPK24" s="661"/>
      <c r="WPL24" s="661"/>
      <c r="WPM24" s="661"/>
      <c r="WPN24" s="661"/>
      <c r="WPO24" s="661"/>
      <c r="WPP24" s="661"/>
      <c r="WPQ24" s="661"/>
      <c r="WPR24" s="661"/>
      <c r="WPS24" s="661"/>
      <c r="WPT24" s="661"/>
      <c r="WPU24" s="661"/>
      <c r="WPV24" s="661"/>
      <c r="WPW24" s="661"/>
      <c r="WPX24" s="661"/>
      <c r="WPY24" s="661"/>
      <c r="WPZ24" s="661"/>
      <c r="WQA24" s="661"/>
      <c r="WQB24" s="661"/>
      <c r="WQC24" s="661"/>
      <c r="WQD24" s="661"/>
      <c r="WQE24" s="661"/>
      <c r="WQF24" s="661"/>
      <c r="WQG24" s="661"/>
      <c r="WQH24" s="661"/>
      <c r="WQI24" s="661"/>
      <c r="WQJ24" s="661"/>
      <c r="WQK24" s="661"/>
      <c r="WQL24" s="661"/>
      <c r="WQM24" s="661"/>
      <c r="WQN24" s="661"/>
      <c r="WQO24" s="661"/>
      <c r="WQP24" s="661"/>
      <c r="WQQ24" s="661"/>
      <c r="WQR24" s="661"/>
      <c r="WQS24" s="661"/>
      <c r="WQT24" s="661"/>
      <c r="WQU24" s="661"/>
      <c r="WQV24" s="661"/>
      <c r="WQW24" s="661"/>
      <c r="WQX24" s="661"/>
      <c r="WQY24" s="661"/>
      <c r="WQZ24" s="661"/>
      <c r="WRA24" s="661"/>
      <c r="WRB24" s="661"/>
      <c r="WRC24" s="661"/>
      <c r="WRD24" s="661"/>
      <c r="WRE24" s="661"/>
      <c r="WRF24" s="661"/>
      <c r="WRG24" s="661"/>
      <c r="WRH24" s="661"/>
      <c r="WRI24" s="661"/>
      <c r="WRJ24" s="661"/>
      <c r="WRK24" s="661"/>
      <c r="WRL24" s="661"/>
      <c r="WRM24" s="661"/>
      <c r="WRN24" s="661"/>
      <c r="WRO24" s="661"/>
      <c r="WRP24" s="661"/>
      <c r="WRQ24" s="661"/>
      <c r="WRR24" s="661"/>
      <c r="WRS24" s="661"/>
      <c r="WRT24" s="661"/>
      <c r="WRU24" s="661"/>
      <c r="WRV24" s="661"/>
      <c r="WRW24" s="661"/>
      <c r="WRX24" s="661"/>
      <c r="WRY24" s="661"/>
      <c r="WRZ24" s="661"/>
      <c r="WSA24" s="661"/>
      <c r="WSB24" s="661"/>
      <c r="WSC24" s="661"/>
      <c r="WSD24" s="661"/>
      <c r="WSE24" s="661"/>
      <c r="WSF24" s="661"/>
      <c r="WSG24" s="661"/>
      <c r="WSH24" s="661"/>
      <c r="WSI24" s="661"/>
      <c r="WSJ24" s="661"/>
      <c r="WSK24" s="661"/>
      <c r="WSL24" s="661"/>
      <c r="WSM24" s="661"/>
      <c r="WSN24" s="661"/>
      <c r="WSO24" s="661"/>
      <c r="WSP24" s="661"/>
      <c r="WSQ24" s="661"/>
      <c r="WSR24" s="661"/>
      <c r="WSS24" s="661"/>
      <c r="WST24" s="661"/>
      <c r="WSU24" s="661"/>
      <c r="WSV24" s="661"/>
      <c r="WSW24" s="661"/>
      <c r="WSX24" s="661"/>
      <c r="WSY24" s="661"/>
      <c r="WSZ24" s="661"/>
      <c r="WTA24" s="661"/>
      <c r="WTB24" s="661"/>
      <c r="WTC24" s="661"/>
      <c r="WTD24" s="661"/>
      <c r="WTE24" s="661"/>
      <c r="WTF24" s="661"/>
      <c r="WTG24" s="661"/>
      <c r="WTH24" s="661"/>
      <c r="WTI24" s="661"/>
      <c r="WTJ24" s="661"/>
      <c r="WTK24" s="661"/>
      <c r="WTL24" s="661"/>
      <c r="WTM24" s="661"/>
      <c r="WTN24" s="661"/>
      <c r="WTO24" s="661"/>
      <c r="WTP24" s="661"/>
      <c r="WTQ24" s="661"/>
      <c r="WTR24" s="661"/>
      <c r="WTS24" s="661"/>
      <c r="WTT24" s="661"/>
      <c r="WTU24" s="661"/>
      <c r="WTV24" s="661"/>
      <c r="WTW24" s="661"/>
      <c r="WTX24" s="661"/>
      <c r="WTY24" s="661"/>
      <c r="WTZ24" s="661"/>
      <c r="WUA24" s="661"/>
      <c r="WUB24" s="661"/>
      <c r="WUC24" s="661"/>
      <c r="WUD24" s="661"/>
      <c r="WUE24" s="661"/>
      <c r="WUF24" s="661"/>
      <c r="WUG24" s="661"/>
      <c r="WUH24" s="661"/>
      <c r="WUI24" s="661"/>
      <c r="WUJ24" s="661"/>
      <c r="WUK24" s="661"/>
      <c r="WUL24" s="661"/>
      <c r="WUM24" s="661"/>
      <c r="WUN24" s="661"/>
      <c r="WUO24" s="661"/>
      <c r="WUP24" s="661"/>
      <c r="WUQ24" s="661"/>
      <c r="WUR24" s="661"/>
      <c r="WUS24" s="661"/>
      <c r="WUT24" s="661"/>
      <c r="WUU24" s="661"/>
      <c r="WUV24" s="661"/>
      <c r="WUW24" s="661"/>
      <c r="WUX24" s="661"/>
      <c r="WUY24" s="661"/>
      <c r="WUZ24" s="661"/>
      <c r="WVA24" s="661"/>
      <c r="WVB24" s="661"/>
      <c r="WVC24" s="661"/>
      <c r="WVD24" s="661"/>
      <c r="WVE24" s="661"/>
      <c r="WVF24" s="661"/>
      <c r="WVG24" s="661"/>
      <c r="WVH24" s="661"/>
      <c r="WVI24" s="661"/>
      <c r="WVJ24" s="661"/>
      <c r="WVK24" s="661"/>
      <c r="WVL24" s="661"/>
      <c r="WVM24" s="661"/>
      <c r="WVN24" s="661"/>
      <c r="WVO24" s="661"/>
      <c r="WVP24" s="661"/>
      <c r="WVQ24" s="661"/>
      <c r="WVR24" s="661"/>
      <c r="WVS24" s="661"/>
      <c r="WVT24" s="661"/>
      <c r="WVU24" s="661"/>
      <c r="WVV24" s="661"/>
      <c r="WVW24" s="661"/>
      <c r="WVX24" s="661"/>
      <c r="WVY24" s="661"/>
      <c r="WVZ24" s="661"/>
      <c r="WWA24" s="661"/>
      <c r="WWB24" s="661"/>
      <c r="WWC24" s="661"/>
      <c r="WWD24" s="661"/>
      <c r="WWE24" s="661"/>
      <c r="WWF24" s="661"/>
      <c r="WWG24" s="661"/>
      <c r="WWH24" s="661"/>
      <c r="WWI24" s="661"/>
      <c r="WWJ24" s="661"/>
      <c r="WWK24" s="661"/>
      <c r="WWL24" s="661"/>
      <c r="WWM24" s="661"/>
      <c r="WWN24" s="661"/>
      <c r="WWO24" s="661"/>
      <c r="WWP24" s="661"/>
      <c r="WWQ24" s="661"/>
      <c r="WWR24" s="661"/>
      <c r="WWS24" s="661"/>
      <c r="WWT24" s="661"/>
      <c r="WWU24" s="661"/>
      <c r="WWV24" s="661"/>
      <c r="WWW24" s="661"/>
      <c r="WWX24" s="661"/>
      <c r="WWY24" s="661"/>
      <c r="WWZ24" s="661"/>
      <c r="WXA24" s="661"/>
      <c r="WXB24" s="661"/>
      <c r="WXC24" s="661"/>
      <c r="WXD24" s="661"/>
      <c r="WXE24" s="661"/>
      <c r="WXF24" s="661"/>
      <c r="WXG24" s="661"/>
      <c r="WXH24" s="661"/>
      <c r="WXI24" s="661"/>
      <c r="WXJ24" s="661"/>
      <c r="WXK24" s="661"/>
      <c r="WXL24" s="661"/>
      <c r="WXM24" s="661"/>
      <c r="WXN24" s="661"/>
      <c r="WXO24" s="661"/>
      <c r="WXP24" s="661"/>
      <c r="WXQ24" s="661"/>
      <c r="WXR24" s="661"/>
      <c r="WXS24" s="661"/>
      <c r="WXT24" s="661"/>
      <c r="WXU24" s="661"/>
      <c r="WXV24" s="661"/>
      <c r="WXW24" s="661"/>
      <c r="WXX24" s="661"/>
      <c r="WXY24" s="661"/>
      <c r="WXZ24" s="661"/>
      <c r="WYA24" s="661"/>
      <c r="WYB24" s="661"/>
      <c r="WYC24" s="661"/>
      <c r="WYD24" s="661"/>
      <c r="WYE24" s="661"/>
      <c r="WYF24" s="661"/>
      <c r="WYG24" s="661"/>
      <c r="WYH24" s="661"/>
      <c r="WYI24" s="661"/>
      <c r="WYJ24" s="661"/>
      <c r="WYK24" s="661"/>
      <c r="WYL24" s="661"/>
      <c r="WYM24" s="661"/>
      <c r="WYN24" s="661"/>
      <c r="WYO24" s="661"/>
      <c r="WYP24" s="661"/>
      <c r="WYQ24" s="661"/>
      <c r="WYR24" s="661"/>
      <c r="WYS24" s="661"/>
      <c r="WYT24" s="661"/>
      <c r="WYU24" s="661"/>
      <c r="WYV24" s="661"/>
      <c r="WYW24" s="661"/>
      <c r="WYX24" s="661"/>
      <c r="WYY24" s="661"/>
      <c r="WYZ24" s="661"/>
      <c r="WZA24" s="661"/>
      <c r="WZB24" s="661"/>
      <c r="WZC24" s="661"/>
      <c r="WZD24" s="661"/>
      <c r="WZE24" s="661"/>
      <c r="WZF24" s="661"/>
      <c r="WZG24" s="661"/>
      <c r="WZH24" s="661"/>
      <c r="WZI24" s="661"/>
      <c r="WZJ24" s="661"/>
      <c r="WZK24" s="661"/>
      <c r="WZL24" s="661"/>
      <c r="WZM24" s="661"/>
      <c r="WZN24" s="661"/>
      <c r="WZO24" s="661"/>
      <c r="WZP24" s="661"/>
      <c r="WZQ24" s="661"/>
      <c r="WZR24" s="661"/>
      <c r="WZS24" s="661"/>
      <c r="WZT24" s="661"/>
      <c r="WZU24" s="661"/>
      <c r="WZV24" s="661"/>
      <c r="WZW24" s="661"/>
      <c r="WZX24" s="661"/>
      <c r="WZY24" s="661"/>
      <c r="WZZ24" s="661"/>
      <c r="XAA24" s="661"/>
      <c r="XAB24" s="661"/>
      <c r="XAC24" s="661"/>
      <c r="XAD24" s="661"/>
      <c r="XAE24" s="661"/>
      <c r="XAF24" s="661"/>
      <c r="XAG24" s="661"/>
      <c r="XAH24" s="661"/>
      <c r="XAI24" s="661"/>
      <c r="XAJ24" s="661"/>
      <c r="XAK24" s="661"/>
      <c r="XAL24" s="661"/>
      <c r="XAM24" s="661"/>
      <c r="XAN24" s="661"/>
      <c r="XAO24" s="661"/>
      <c r="XAP24" s="661"/>
      <c r="XAQ24" s="661"/>
      <c r="XAR24" s="661"/>
      <c r="XAS24" s="661"/>
      <c r="XAT24" s="661"/>
      <c r="XAU24" s="661"/>
      <c r="XAV24" s="661"/>
      <c r="XAW24" s="661"/>
      <c r="XAX24" s="661"/>
      <c r="XAY24" s="661"/>
      <c r="XAZ24" s="661"/>
      <c r="XBA24" s="661"/>
      <c r="XBB24" s="661"/>
      <c r="XBC24" s="661"/>
      <c r="XBD24" s="661"/>
      <c r="XBE24" s="661"/>
      <c r="XBF24" s="661"/>
      <c r="XBG24" s="661"/>
      <c r="XBH24" s="661"/>
      <c r="XBI24" s="661"/>
      <c r="XBJ24" s="661"/>
      <c r="XBK24" s="661"/>
      <c r="XBL24" s="661"/>
      <c r="XBM24" s="661"/>
      <c r="XBN24" s="661"/>
      <c r="XBO24" s="661"/>
      <c r="XBP24" s="661"/>
      <c r="XBQ24" s="661"/>
      <c r="XBR24" s="661"/>
      <c r="XBS24" s="661"/>
      <c r="XBT24" s="661"/>
      <c r="XBU24" s="661"/>
      <c r="XBV24" s="661"/>
      <c r="XBW24" s="661"/>
      <c r="XBX24" s="661"/>
      <c r="XBY24" s="661"/>
      <c r="XBZ24" s="661"/>
      <c r="XCA24" s="661"/>
      <c r="XCB24" s="661"/>
      <c r="XCC24" s="661"/>
      <c r="XCD24" s="661"/>
      <c r="XCE24" s="661"/>
      <c r="XCF24" s="661"/>
      <c r="XCG24" s="661"/>
      <c r="XCH24" s="661"/>
      <c r="XCI24" s="661"/>
      <c r="XCJ24" s="661"/>
      <c r="XCK24" s="661"/>
      <c r="XCL24" s="661"/>
      <c r="XCM24" s="661"/>
      <c r="XCN24" s="661"/>
      <c r="XCO24" s="661"/>
      <c r="XCP24" s="661"/>
      <c r="XCQ24" s="661"/>
      <c r="XCR24" s="661"/>
      <c r="XCS24" s="661"/>
      <c r="XCT24" s="661"/>
      <c r="XCU24" s="661"/>
      <c r="XCV24" s="661"/>
      <c r="XCW24" s="661"/>
      <c r="XCX24" s="661"/>
      <c r="XCY24" s="661"/>
      <c r="XCZ24" s="661"/>
      <c r="XDA24" s="661"/>
      <c r="XDB24" s="661"/>
      <c r="XDC24" s="661"/>
      <c r="XDD24" s="661"/>
      <c r="XDE24" s="661"/>
      <c r="XDF24" s="661"/>
      <c r="XDG24" s="661"/>
      <c r="XDH24" s="661"/>
      <c r="XDI24" s="661"/>
      <c r="XDJ24" s="661"/>
      <c r="XDK24" s="661"/>
      <c r="XDL24" s="661"/>
      <c r="XDM24" s="661"/>
      <c r="XDN24" s="661"/>
      <c r="XDO24" s="661"/>
      <c r="XDP24" s="661"/>
      <c r="XDQ24" s="661"/>
      <c r="XDR24" s="661"/>
      <c r="XDS24" s="661"/>
      <c r="XDT24" s="661"/>
      <c r="XDU24" s="661"/>
      <c r="XDV24" s="661"/>
      <c r="XDW24" s="661"/>
      <c r="XDX24" s="661"/>
      <c r="XDY24" s="661"/>
      <c r="XDZ24" s="661"/>
      <c r="XEA24" s="661"/>
      <c r="XEB24" s="661"/>
      <c r="XEC24" s="661"/>
      <c r="XED24" s="661"/>
      <c r="XEE24" s="661"/>
      <c r="XEF24" s="661"/>
      <c r="XEG24" s="661"/>
      <c r="XEH24" s="661"/>
      <c r="XEI24" s="661"/>
      <c r="XEJ24" s="661"/>
      <c r="XEK24" s="661"/>
      <c r="XEL24" s="661"/>
      <c r="XEM24" s="661"/>
      <c r="XEN24" s="661"/>
      <c r="XEO24" s="661"/>
      <c r="XEP24" s="661"/>
      <c r="XEQ24" s="661"/>
      <c r="XER24" s="661"/>
      <c r="XES24" s="661"/>
      <c r="XET24" s="661"/>
      <c r="XEU24" s="661"/>
      <c r="XEV24" s="661"/>
      <c r="XEW24" s="661"/>
      <c r="XEX24" s="661"/>
      <c r="XEY24" s="661"/>
      <c r="XEZ24" s="661"/>
      <c r="XFA24" s="661"/>
      <c r="XFB24" s="661"/>
    </row>
    <row r="25" spans="1:16382" ht="45" x14ac:dyDescent="0.25">
      <c r="A25" s="452" t="s">
        <v>3557</v>
      </c>
      <c r="B25" s="452" t="s">
        <v>185</v>
      </c>
      <c r="C25" s="452" t="s">
        <v>805</v>
      </c>
      <c r="D25" s="452" t="s">
        <v>2723</v>
      </c>
      <c r="E25" s="81" t="s">
        <v>61</v>
      </c>
      <c r="F25" s="331" t="s">
        <v>884</v>
      </c>
      <c r="G25" s="452" t="s">
        <v>808</v>
      </c>
      <c r="H25" s="450">
        <v>120</v>
      </c>
      <c r="I25" s="87">
        <v>0.7</v>
      </c>
      <c r="J25" s="770">
        <v>5</v>
      </c>
      <c r="K25" s="452" t="s">
        <v>998</v>
      </c>
      <c r="L25" s="452" t="s">
        <v>3558</v>
      </c>
      <c r="M25" s="13" t="s">
        <v>4698</v>
      </c>
      <c r="N25" s="670"/>
      <c r="O25" s="452"/>
      <c r="P25" s="452"/>
      <c r="Q25" s="452"/>
      <c r="R25" s="452"/>
      <c r="S25" s="452"/>
      <c r="T25" s="452"/>
      <c r="U25" s="452"/>
      <c r="V25" s="452"/>
      <c r="W25" s="452"/>
      <c r="X25" s="452"/>
      <c r="Y25" s="452"/>
      <c r="Z25" s="452"/>
      <c r="AA25" s="452"/>
      <c r="AB25" s="452"/>
      <c r="AC25" s="452"/>
      <c r="AD25" s="452"/>
      <c r="AE25" s="452"/>
      <c r="AF25" s="452"/>
      <c r="AG25" s="452"/>
      <c r="AH25" s="452"/>
      <c r="AI25" s="452"/>
      <c r="AJ25" s="452"/>
      <c r="AK25" s="452"/>
      <c r="AL25" s="452"/>
      <c r="AM25" s="452"/>
      <c r="AN25" s="452"/>
      <c r="AO25" s="452"/>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c r="BS25" s="452"/>
      <c r="BT25" s="452"/>
      <c r="BU25" s="452"/>
      <c r="BV25" s="452"/>
      <c r="BW25" s="452"/>
      <c r="BX25" s="452"/>
      <c r="BY25" s="452"/>
      <c r="BZ25" s="452"/>
      <c r="CA25" s="452"/>
      <c r="CB25" s="452"/>
      <c r="CC25" s="452"/>
      <c r="CD25" s="452"/>
      <c r="CE25" s="452"/>
      <c r="CF25" s="452"/>
      <c r="CG25" s="452"/>
      <c r="CH25" s="452"/>
      <c r="CI25" s="452"/>
      <c r="CJ25" s="452"/>
      <c r="CK25" s="452"/>
      <c r="CL25" s="452"/>
      <c r="CM25" s="452"/>
      <c r="CN25" s="452"/>
      <c r="CO25" s="452"/>
      <c r="CP25" s="452"/>
      <c r="CQ25" s="452"/>
      <c r="CR25" s="452"/>
      <c r="CS25" s="452"/>
      <c r="CT25" s="452"/>
      <c r="CU25" s="452"/>
      <c r="CV25" s="452"/>
      <c r="CW25" s="452"/>
      <c r="CX25" s="452"/>
      <c r="CY25" s="452"/>
      <c r="CZ25" s="452"/>
      <c r="DA25" s="452"/>
      <c r="DB25" s="452"/>
      <c r="DC25" s="452"/>
      <c r="DD25" s="452"/>
      <c r="DE25" s="452"/>
      <c r="DF25" s="452"/>
      <c r="DG25" s="452"/>
      <c r="DH25" s="452"/>
      <c r="DI25" s="452"/>
      <c r="DJ25" s="452"/>
      <c r="DK25" s="452"/>
      <c r="DL25" s="452"/>
      <c r="DM25" s="452"/>
      <c r="DN25" s="452"/>
      <c r="DO25" s="452"/>
      <c r="DP25" s="452"/>
      <c r="DQ25" s="452"/>
      <c r="DR25" s="452"/>
      <c r="DS25" s="452"/>
      <c r="DT25" s="452"/>
      <c r="DU25" s="452"/>
      <c r="DV25" s="452"/>
      <c r="DW25" s="452"/>
      <c r="DX25" s="452"/>
      <c r="DY25" s="452"/>
      <c r="DZ25" s="452"/>
      <c r="EA25" s="452"/>
      <c r="EB25" s="452"/>
      <c r="EC25" s="452"/>
      <c r="ED25" s="452"/>
      <c r="EE25" s="452"/>
      <c r="EF25" s="452"/>
      <c r="EG25" s="452"/>
      <c r="EH25" s="452"/>
      <c r="EI25" s="452"/>
      <c r="EJ25" s="452"/>
      <c r="EK25" s="452"/>
      <c r="EL25" s="452"/>
      <c r="EM25" s="452"/>
      <c r="EN25" s="452"/>
      <c r="EO25" s="452"/>
      <c r="EP25" s="452"/>
      <c r="EQ25" s="452"/>
      <c r="ER25" s="452"/>
      <c r="ES25" s="452"/>
      <c r="ET25" s="452"/>
      <c r="EU25" s="452"/>
      <c r="EV25" s="452"/>
      <c r="EW25" s="452"/>
      <c r="EX25" s="452"/>
      <c r="EY25" s="452"/>
      <c r="EZ25" s="452"/>
      <c r="FA25" s="452"/>
      <c r="FB25" s="452"/>
      <c r="FC25" s="452"/>
      <c r="FD25" s="452"/>
      <c r="FE25" s="452"/>
      <c r="FF25" s="452"/>
      <c r="FG25" s="452"/>
      <c r="FH25" s="452"/>
      <c r="FI25" s="452"/>
      <c r="FJ25" s="452"/>
      <c r="FK25" s="452"/>
      <c r="FL25" s="452"/>
      <c r="FM25" s="452"/>
      <c r="FN25" s="452"/>
      <c r="FO25" s="452"/>
      <c r="FP25" s="452"/>
      <c r="FQ25" s="452"/>
      <c r="FR25" s="452"/>
      <c r="FS25" s="452"/>
      <c r="FT25" s="452"/>
      <c r="FU25" s="452"/>
      <c r="FV25" s="452"/>
      <c r="FW25" s="452"/>
      <c r="FX25" s="452"/>
      <c r="FY25" s="452"/>
      <c r="FZ25" s="452"/>
      <c r="GA25" s="452"/>
      <c r="GB25" s="452"/>
      <c r="GC25" s="452"/>
      <c r="GD25" s="452"/>
      <c r="GE25" s="452"/>
      <c r="GF25" s="452"/>
      <c r="GG25" s="452"/>
      <c r="GH25" s="452"/>
      <c r="GI25" s="452"/>
      <c r="GJ25" s="452"/>
      <c r="GK25" s="452"/>
      <c r="GL25" s="452"/>
      <c r="GM25" s="452"/>
      <c r="GN25" s="452"/>
      <c r="GO25" s="452"/>
      <c r="GP25" s="452"/>
      <c r="GQ25" s="452"/>
      <c r="GR25" s="452"/>
      <c r="GS25" s="452"/>
      <c r="GT25" s="452"/>
      <c r="GU25" s="452"/>
      <c r="GV25" s="452"/>
      <c r="GW25" s="452"/>
      <c r="GX25" s="452"/>
      <c r="GY25" s="452"/>
      <c r="GZ25" s="452"/>
      <c r="HA25" s="452"/>
      <c r="HB25" s="452"/>
      <c r="HC25" s="452"/>
      <c r="HD25" s="452"/>
      <c r="HE25" s="452"/>
      <c r="HF25" s="452"/>
      <c r="HG25" s="452"/>
      <c r="HH25" s="452"/>
      <c r="HI25" s="452"/>
      <c r="HJ25" s="452"/>
      <c r="HK25" s="452"/>
      <c r="HL25" s="452"/>
      <c r="HM25" s="452"/>
      <c r="HN25" s="452"/>
      <c r="HO25" s="452"/>
      <c r="HP25" s="452"/>
      <c r="HQ25" s="452"/>
      <c r="HR25" s="452"/>
      <c r="HS25" s="452"/>
      <c r="HT25" s="452"/>
      <c r="HU25" s="452"/>
      <c r="HV25" s="452"/>
      <c r="HW25" s="452"/>
      <c r="HX25" s="452"/>
      <c r="HY25" s="452"/>
      <c r="HZ25" s="452"/>
      <c r="IA25" s="452"/>
      <c r="IB25" s="452"/>
      <c r="IC25" s="452"/>
      <c r="ID25" s="452"/>
      <c r="IE25" s="452"/>
      <c r="IF25" s="452"/>
      <c r="IG25" s="452"/>
      <c r="IH25" s="452"/>
      <c r="II25" s="452"/>
      <c r="IJ25" s="452"/>
      <c r="IK25" s="452"/>
      <c r="IL25" s="452"/>
      <c r="IM25" s="452"/>
      <c r="IN25" s="452"/>
      <c r="IO25" s="452"/>
      <c r="IP25" s="452"/>
      <c r="IQ25" s="452"/>
      <c r="IR25" s="452"/>
      <c r="IS25" s="452"/>
      <c r="IT25" s="452"/>
      <c r="IU25" s="452"/>
      <c r="IV25" s="452"/>
      <c r="IW25" s="452"/>
      <c r="IX25" s="452"/>
      <c r="IY25" s="452"/>
      <c r="IZ25" s="452"/>
      <c r="JA25" s="452"/>
      <c r="JB25" s="452"/>
      <c r="JC25" s="452"/>
      <c r="JD25" s="452"/>
      <c r="JE25" s="452"/>
      <c r="JF25" s="452"/>
      <c r="JG25" s="452"/>
      <c r="JH25" s="452"/>
      <c r="JI25" s="452"/>
      <c r="JJ25" s="452"/>
      <c r="JK25" s="452"/>
      <c r="JL25" s="452"/>
      <c r="JM25" s="452"/>
      <c r="JN25" s="452"/>
      <c r="JO25" s="452"/>
      <c r="JP25" s="452"/>
      <c r="JQ25" s="452"/>
      <c r="JR25" s="452"/>
      <c r="JS25" s="452"/>
      <c r="JT25" s="452"/>
      <c r="JU25" s="452"/>
      <c r="JV25" s="452"/>
      <c r="JW25" s="452"/>
      <c r="JX25" s="452"/>
      <c r="JY25" s="452"/>
      <c r="JZ25" s="452"/>
      <c r="KA25" s="452"/>
      <c r="KB25" s="452"/>
      <c r="KC25" s="452"/>
      <c r="KD25" s="452"/>
      <c r="KE25" s="452"/>
      <c r="KF25" s="452"/>
      <c r="KG25" s="452"/>
      <c r="KH25" s="452"/>
      <c r="KI25" s="452"/>
      <c r="KJ25" s="452"/>
      <c r="KK25" s="452"/>
      <c r="KL25" s="452"/>
      <c r="KM25" s="452"/>
      <c r="KN25" s="452"/>
      <c r="KO25" s="452"/>
      <c r="KP25" s="452"/>
      <c r="KQ25" s="452"/>
      <c r="KR25" s="452"/>
      <c r="KS25" s="452"/>
      <c r="KT25" s="452"/>
      <c r="KU25" s="452"/>
      <c r="KV25" s="452"/>
      <c r="KW25" s="452"/>
      <c r="KX25" s="452"/>
      <c r="KY25" s="452"/>
      <c r="KZ25" s="452"/>
      <c r="LA25" s="452"/>
      <c r="LB25" s="452"/>
      <c r="LC25" s="452"/>
      <c r="LD25" s="452"/>
      <c r="LE25" s="452"/>
      <c r="LF25" s="452"/>
      <c r="LG25" s="452"/>
      <c r="LH25" s="452"/>
      <c r="LI25" s="452"/>
      <c r="LJ25" s="452"/>
      <c r="LK25" s="452"/>
      <c r="LL25" s="452"/>
      <c r="LM25" s="452"/>
      <c r="LN25" s="452"/>
      <c r="LO25" s="452"/>
      <c r="LP25" s="452"/>
      <c r="LQ25" s="452"/>
      <c r="LR25" s="452"/>
      <c r="LS25" s="452"/>
      <c r="LT25" s="452"/>
      <c r="LU25" s="452"/>
      <c r="LV25" s="452"/>
      <c r="LW25" s="452"/>
      <c r="LX25" s="452"/>
      <c r="LY25" s="452"/>
      <c r="LZ25" s="452"/>
      <c r="MA25" s="452"/>
      <c r="MB25" s="452"/>
      <c r="MC25" s="452"/>
      <c r="MD25" s="452"/>
      <c r="ME25" s="452"/>
      <c r="MF25" s="452"/>
      <c r="MG25" s="452"/>
      <c r="MH25" s="452"/>
      <c r="MI25" s="452"/>
      <c r="MJ25" s="452"/>
      <c r="MK25" s="452"/>
      <c r="ML25" s="452"/>
      <c r="MM25" s="452"/>
      <c r="MN25" s="452"/>
      <c r="MO25" s="452"/>
      <c r="MP25" s="452"/>
      <c r="MQ25" s="452"/>
      <c r="MR25" s="452"/>
      <c r="MS25" s="452"/>
      <c r="MT25" s="452"/>
      <c r="MU25" s="452"/>
      <c r="MV25" s="452"/>
      <c r="MW25" s="452"/>
      <c r="MX25" s="452"/>
      <c r="MY25" s="452"/>
      <c r="MZ25" s="452"/>
      <c r="NA25" s="452"/>
      <c r="NB25" s="452"/>
      <c r="NC25" s="452"/>
      <c r="ND25" s="452"/>
      <c r="NE25" s="452"/>
      <c r="NF25" s="452"/>
      <c r="NG25" s="452"/>
      <c r="NH25" s="452"/>
      <c r="NI25" s="452"/>
      <c r="NJ25" s="452"/>
      <c r="NK25" s="452"/>
      <c r="NL25" s="452"/>
      <c r="NM25" s="452"/>
      <c r="NN25" s="452"/>
      <c r="NO25" s="452"/>
      <c r="NP25" s="452"/>
      <c r="NQ25" s="452"/>
      <c r="NR25" s="452"/>
      <c r="NS25" s="452"/>
      <c r="NT25" s="452"/>
      <c r="NU25" s="452"/>
      <c r="NV25" s="452"/>
      <c r="NW25" s="452"/>
      <c r="NX25" s="452"/>
      <c r="NY25" s="452"/>
      <c r="NZ25" s="452"/>
      <c r="OA25" s="452"/>
      <c r="OB25" s="452"/>
      <c r="OC25" s="452"/>
      <c r="OD25" s="452"/>
      <c r="OE25" s="452"/>
      <c r="OF25" s="452"/>
      <c r="OG25" s="452"/>
      <c r="OH25" s="452"/>
      <c r="OI25" s="452"/>
      <c r="OJ25" s="452"/>
      <c r="OK25" s="452"/>
      <c r="OL25" s="452"/>
      <c r="OM25" s="452"/>
      <c r="ON25" s="452"/>
      <c r="OO25" s="452"/>
      <c r="OP25" s="452"/>
      <c r="OQ25" s="452"/>
      <c r="OR25" s="452"/>
      <c r="OS25" s="452"/>
      <c r="OT25" s="452"/>
      <c r="OU25" s="452"/>
      <c r="OV25" s="452"/>
      <c r="OW25" s="452"/>
      <c r="OX25" s="452"/>
      <c r="OY25" s="452"/>
      <c r="OZ25" s="452"/>
      <c r="PA25" s="452"/>
      <c r="PB25" s="452"/>
      <c r="PC25" s="452"/>
      <c r="PD25" s="452"/>
      <c r="PE25" s="452"/>
      <c r="PF25" s="452"/>
      <c r="PG25" s="452"/>
      <c r="PH25" s="452"/>
      <c r="PI25" s="452"/>
      <c r="PJ25" s="452"/>
      <c r="PK25" s="452"/>
      <c r="PL25" s="452"/>
      <c r="PM25" s="452"/>
      <c r="PN25" s="452"/>
      <c r="PO25" s="452"/>
      <c r="PP25" s="452"/>
      <c r="PQ25" s="452"/>
      <c r="PR25" s="452"/>
      <c r="PS25" s="452"/>
      <c r="PT25" s="452"/>
      <c r="PU25" s="452"/>
      <c r="PV25" s="452"/>
      <c r="PW25" s="452"/>
      <c r="PX25" s="452"/>
      <c r="PY25" s="452"/>
      <c r="PZ25" s="452"/>
      <c r="QA25" s="452"/>
      <c r="QB25" s="452"/>
      <c r="QC25" s="452"/>
      <c r="QD25" s="452"/>
      <c r="QE25" s="452"/>
      <c r="QF25" s="452"/>
      <c r="QG25" s="452"/>
      <c r="QH25" s="452"/>
      <c r="QI25" s="452"/>
      <c r="QJ25" s="452"/>
      <c r="QK25" s="452"/>
      <c r="QL25" s="452"/>
      <c r="QM25" s="452"/>
      <c r="QN25" s="452"/>
      <c r="QO25" s="452"/>
      <c r="QP25" s="452"/>
      <c r="QQ25" s="452"/>
      <c r="QR25" s="452"/>
      <c r="QS25" s="452"/>
      <c r="QT25" s="452"/>
      <c r="QU25" s="452"/>
      <c r="QV25" s="452"/>
      <c r="QW25" s="452"/>
      <c r="QX25" s="452"/>
      <c r="QY25" s="452"/>
      <c r="QZ25" s="452"/>
      <c r="RA25" s="452"/>
      <c r="RB25" s="452"/>
      <c r="RC25" s="452"/>
      <c r="RD25" s="452"/>
      <c r="RE25" s="452"/>
      <c r="RF25" s="452"/>
      <c r="RG25" s="452"/>
      <c r="RH25" s="452"/>
      <c r="RI25" s="452"/>
      <c r="RJ25" s="452"/>
      <c r="RK25" s="452"/>
      <c r="RL25" s="452"/>
      <c r="RM25" s="452"/>
      <c r="RN25" s="452"/>
      <c r="RO25" s="452"/>
      <c r="RP25" s="452"/>
      <c r="RQ25" s="452"/>
      <c r="RR25" s="452"/>
      <c r="RS25" s="452"/>
      <c r="RT25" s="452"/>
      <c r="RU25" s="452"/>
      <c r="RV25" s="452"/>
      <c r="RW25" s="452"/>
      <c r="RX25" s="452"/>
      <c r="RY25" s="452"/>
      <c r="RZ25" s="452"/>
      <c r="SA25" s="452"/>
      <c r="SB25" s="452"/>
      <c r="SC25" s="452"/>
      <c r="SD25" s="452"/>
      <c r="SE25" s="452"/>
      <c r="SF25" s="452"/>
      <c r="SG25" s="452"/>
      <c r="SH25" s="452"/>
      <c r="SI25" s="452"/>
      <c r="SJ25" s="452"/>
      <c r="SK25" s="452"/>
      <c r="SL25" s="452"/>
      <c r="SM25" s="452"/>
      <c r="SN25" s="452"/>
      <c r="SO25" s="452"/>
      <c r="SP25" s="452"/>
      <c r="SQ25" s="452"/>
      <c r="SR25" s="452"/>
      <c r="SS25" s="452"/>
      <c r="ST25" s="452"/>
      <c r="SU25" s="452"/>
      <c r="SV25" s="452"/>
      <c r="SW25" s="452"/>
      <c r="SX25" s="452"/>
      <c r="SY25" s="452"/>
      <c r="SZ25" s="452"/>
      <c r="TA25" s="452"/>
      <c r="TB25" s="452"/>
      <c r="TC25" s="452"/>
      <c r="TD25" s="452"/>
      <c r="TE25" s="452"/>
      <c r="TF25" s="452"/>
      <c r="TG25" s="452"/>
      <c r="TH25" s="452"/>
      <c r="TI25" s="452"/>
      <c r="TJ25" s="452"/>
      <c r="TK25" s="452"/>
      <c r="TL25" s="452"/>
      <c r="TM25" s="452"/>
      <c r="TN25" s="452"/>
      <c r="TO25" s="452"/>
      <c r="TP25" s="452"/>
      <c r="TQ25" s="452"/>
      <c r="TR25" s="452"/>
      <c r="TS25" s="452"/>
      <c r="TT25" s="452"/>
      <c r="TU25" s="452"/>
      <c r="TV25" s="452"/>
      <c r="TW25" s="452"/>
      <c r="TX25" s="452"/>
      <c r="TY25" s="452"/>
      <c r="TZ25" s="452"/>
      <c r="UA25" s="452"/>
      <c r="UB25" s="452"/>
      <c r="UC25" s="452"/>
      <c r="UD25" s="452"/>
      <c r="UE25" s="452"/>
      <c r="UF25" s="452"/>
      <c r="UG25" s="452"/>
      <c r="UH25" s="452"/>
      <c r="UI25" s="452"/>
      <c r="UJ25" s="452"/>
      <c r="UK25" s="452"/>
      <c r="UL25" s="452"/>
      <c r="UM25" s="452"/>
      <c r="UN25" s="452"/>
      <c r="UO25" s="452"/>
      <c r="UP25" s="452"/>
      <c r="UQ25" s="452"/>
      <c r="UR25" s="452"/>
      <c r="US25" s="452"/>
      <c r="UT25" s="452"/>
      <c r="UU25" s="452"/>
      <c r="UV25" s="452"/>
      <c r="UW25" s="452"/>
      <c r="UX25" s="452"/>
      <c r="UY25" s="452"/>
      <c r="UZ25" s="452"/>
      <c r="VA25" s="452"/>
      <c r="VB25" s="452"/>
      <c r="VC25" s="452"/>
      <c r="VD25" s="452"/>
      <c r="VE25" s="452"/>
      <c r="VF25" s="452"/>
      <c r="VG25" s="452"/>
      <c r="VH25" s="452"/>
      <c r="VI25" s="452"/>
      <c r="VJ25" s="452"/>
      <c r="VK25" s="452"/>
      <c r="VL25" s="452"/>
      <c r="VM25" s="452"/>
      <c r="VN25" s="452"/>
      <c r="VO25" s="452"/>
      <c r="VP25" s="452"/>
      <c r="VQ25" s="452"/>
      <c r="VR25" s="452"/>
      <c r="VS25" s="452"/>
      <c r="VT25" s="452"/>
      <c r="VU25" s="452"/>
      <c r="VV25" s="452"/>
      <c r="VW25" s="452"/>
      <c r="VX25" s="452"/>
      <c r="VY25" s="452"/>
      <c r="VZ25" s="452"/>
      <c r="WA25" s="452"/>
      <c r="WB25" s="452"/>
      <c r="WC25" s="452"/>
      <c r="WD25" s="452"/>
      <c r="WE25" s="452"/>
      <c r="WF25" s="452"/>
      <c r="WG25" s="452"/>
      <c r="WH25" s="452"/>
      <c r="WI25" s="452"/>
      <c r="WJ25" s="452"/>
      <c r="WK25" s="452"/>
      <c r="WL25" s="452"/>
      <c r="WM25" s="452"/>
      <c r="WN25" s="452"/>
      <c r="WO25" s="452"/>
      <c r="WP25" s="452"/>
      <c r="WQ25" s="452"/>
      <c r="WR25" s="452"/>
      <c r="WS25" s="452"/>
      <c r="WT25" s="452"/>
      <c r="WU25" s="452"/>
      <c r="WV25" s="452"/>
      <c r="WW25" s="452"/>
      <c r="WX25" s="452"/>
      <c r="WY25" s="452"/>
      <c r="WZ25" s="452"/>
      <c r="XA25" s="452"/>
      <c r="XB25" s="452"/>
      <c r="XC25" s="452"/>
      <c r="XD25" s="452"/>
      <c r="XE25" s="452"/>
      <c r="XF25" s="452"/>
      <c r="XG25" s="452"/>
      <c r="XH25" s="452"/>
      <c r="XI25" s="452"/>
      <c r="XJ25" s="452"/>
      <c r="XK25" s="452"/>
      <c r="XL25" s="452"/>
      <c r="XM25" s="452"/>
      <c r="XN25" s="452"/>
      <c r="XO25" s="452"/>
      <c r="XP25" s="452"/>
      <c r="XQ25" s="452"/>
      <c r="XR25" s="452"/>
      <c r="XS25" s="452"/>
      <c r="XT25" s="452"/>
      <c r="XU25" s="452"/>
      <c r="XV25" s="452"/>
      <c r="XW25" s="452"/>
      <c r="XX25" s="452"/>
      <c r="XY25" s="452"/>
      <c r="XZ25" s="452"/>
      <c r="YA25" s="452"/>
      <c r="YB25" s="452"/>
      <c r="YC25" s="452"/>
      <c r="YD25" s="452"/>
      <c r="YE25" s="452"/>
      <c r="YF25" s="452"/>
      <c r="YG25" s="452"/>
      <c r="YH25" s="452"/>
      <c r="YI25" s="452"/>
      <c r="YJ25" s="452"/>
      <c r="YK25" s="452"/>
      <c r="YL25" s="452"/>
      <c r="YM25" s="452"/>
      <c r="YN25" s="452"/>
      <c r="YO25" s="452"/>
      <c r="YP25" s="452"/>
      <c r="YQ25" s="452"/>
      <c r="YR25" s="452"/>
      <c r="YS25" s="452"/>
      <c r="YT25" s="452"/>
      <c r="YU25" s="452"/>
      <c r="YV25" s="452"/>
      <c r="YW25" s="452"/>
      <c r="YX25" s="452"/>
      <c r="YY25" s="452"/>
      <c r="YZ25" s="452"/>
      <c r="ZA25" s="452"/>
      <c r="ZB25" s="452"/>
      <c r="ZC25" s="452"/>
      <c r="ZD25" s="452"/>
      <c r="ZE25" s="452"/>
      <c r="ZF25" s="452"/>
      <c r="ZG25" s="452"/>
      <c r="ZH25" s="452"/>
      <c r="ZI25" s="452"/>
      <c r="ZJ25" s="452"/>
      <c r="ZK25" s="452"/>
      <c r="ZL25" s="452"/>
      <c r="ZM25" s="452"/>
      <c r="ZN25" s="452"/>
      <c r="ZO25" s="452"/>
      <c r="ZP25" s="452"/>
      <c r="ZQ25" s="452"/>
      <c r="ZR25" s="452"/>
      <c r="ZS25" s="452"/>
      <c r="ZT25" s="452"/>
      <c r="ZU25" s="452"/>
      <c r="ZV25" s="452"/>
      <c r="ZW25" s="452"/>
      <c r="ZX25" s="452"/>
      <c r="ZY25" s="452"/>
      <c r="ZZ25" s="452"/>
      <c r="AAA25" s="452"/>
      <c r="AAB25" s="452"/>
      <c r="AAC25" s="452"/>
      <c r="AAD25" s="452"/>
      <c r="AAE25" s="452"/>
      <c r="AAF25" s="452"/>
      <c r="AAG25" s="452"/>
      <c r="AAH25" s="452"/>
      <c r="AAI25" s="452"/>
      <c r="AAJ25" s="452"/>
      <c r="AAK25" s="452"/>
      <c r="AAL25" s="452"/>
      <c r="AAM25" s="452"/>
      <c r="AAN25" s="452"/>
      <c r="AAO25" s="452"/>
      <c r="AAP25" s="452"/>
      <c r="AAQ25" s="452"/>
      <c r="AAR25" s="452"/>
      <c r="AAS25" s="452"/>
      <c r="AAT25" s="452"/>
      <c r="AAU25" s="452"/>
      <c r="AAV25" s="452"/>
      <c r="AAW25" s="452"/>
      <c r="AAX25" s="452"/>
      <c r="AAY25" s="452"/>
      <c r="AAZ25" s="452"/>
      <c r="ABA25" s="452"/>
      <c r="ABB25" s="452"/>
      <c r="ABC25" s="452"/>
      <c r="ABD25" s="452"/>
      <c r="ABE25" s="452"/>
      <c r="ABF25" s="452"/>
      <c r="ABG25" s="452"/>
      <c r="ABH25" s="452"/>
      <c r="ABI25" s="452"/>
      <c r="ABJ25" s="452"/>
      <c r="ABK25" s="452"/>
      <c r="ABL25" s="452"/>
      <c r="ABM25" s="452"/>
      <c r="ABN25" s="452"/>
      <c r="ABO25" s="452"/>
      <c r="ABP25" s="452"/>
      <c r="ABQ25" s="452"/>
      <c r="ABR25" s="452"/>
      <c r="ABS25" s="452"/>
      <c r="ABT25" s="452"/>
      <c r="ABU25" s="452"/>
      <c r="ABV25" s="452"/>
      <c r="ABW25" s="452"/>
      <c r="ABX25" s="452"/>
      <c r="ABY25" s="452"/>
      <c r="ABZ25" s="452"/>
      <c r="ACA25" s="452"/>
      <c r="ACB25" s="452"/>
      <c r="ACC25" s="452"/>
      <c r="ACD25" s="452"/>
      <c r="ACE25" s="452"/>
      <c r="ACF25" s="452"/>
      <c r="ACG25" s="452"/>
      <c r="ACH25" s="452"/>
      <c r="ACI25" s="452"/>
      <c r="ACJ25" s="452"/>
      <c r="ACK25" s="452"/>
      <c r="ACL25" s="452"/>
      <c r="ACM25" s="452"/>
      <c r="ACN25" s="452"/>
      <c r="ACO25" s="452"/>
      <c r="ACP25" s="452"/>
      <c r="ACQ25" s="452"/>
      <c r="ACR25" s="452"/>
      <c r="ACS25" s="452"/>
      <c r="ACT25" s="452"/>
      <c r="ACU25" s="452"/>
      <c r="ACV25" s="452"/>
      <c r="ACW25" s="452"/>
      <c r="ACX25" s="452"/>
      <c r="ACY25" s="452"/>
      <c r="ACZ25" s="452"/>
      <c r="ADA25" s="452"/>
      <c r="ADB25" s="452"/>
      <c r="ADC25" s="452"/>
      <c r="ADD25" s="452"/>
      <c r="ADE25" s="452"/>
      <c r="ADF25" s="452"/>
      <c r="ADG25" s="452"/>
      <c r="ADH25" s="452"/>
      <c r="ADI25" s="452"/>
      <c r="ADJ25" s="452"/>
      <c r="ADK25" s="452"/>
      <c r="ADL25" s="452"/>
      <c r="ADM25" s="452"/>
      <c r="ADN25" s="452"/>
      <c r="ADO25" s="452"/>
      <c r="ADP25" s="452"/>
      <c r="ADQ25" s="452"/>
      <c r="ADR25" s="452"/>
      <c r="ADS25" s="452"/>
      <c r="ADT25" s="452"/>
      <c r="ADU25" s="452"/>
      <c r="ADV25" s="452"/>
      <c r="ADW25" s="452"/>
      <c r="ADX25" s="452"/>
      <c r="ADY25" s="452"/>
      <c r="ADZ25" s="452"/>
      <c r="AEA25" s="452"/>
      <c r="AEB25" s="452"/>
      <c r="AEC25" s="452"/>
      <c r="AED25" s="452"/>
      <c r="AEE25" s="452"/>
      <c r="AEF25" s="452"/>
      <c r="AEG25" s="452"/>
      <c r="AEH25" s="452"/>
      <c r="AEI25" s="452"/>
      <c r="AEJ25" s="452"/>
      <c r="AEK25" s="452"/>
      <c r="AEL25" s="452"/>
      <c r="AEM25" s="452"/>
      <c r="AEN25" s="452"/>
      <c r="AEO25" s="452"/>
      <c r="AEP25" s="452"/>
      <c r="AEQ25" s="452"/>
      <c r="AER25" s="452"/>
      <c r="AES25" s="452"/>
      <c r="AET25" s="452"/>
      <c r="AEU25" s="452"/>
      <c r="AEV25" s="452"/>
      <c r="AEW25" s="452"/>
      <c r="AEX25" s="452"/>
      <c r="AEY25" s="452"/>
      <c r="AEZ25" s="452"/>
      <c r="AFA25" s="452"/>
      <c r="AFB25" s="452"/>
      <c r="AFC25" s="452"/>
      <c r="AFD25" s="452"/>
      <c r="AFE25" s="452"/>
      <c r="AFF25" s="452"/>
      <c r="AFG25" s="452"/>
      <c r="AFH25" s="452"/>
      <c r="AFI25" s="452"/>
      <c r="AFJ25" s="452"/>
      <c r="AFK25" s="452"/>
      <c r="AFL25" s="452"/>
      <c r="AFM25" s="452"/>
      <c r="AFN25" s="452"/>
      <c r="AFO25" s="452"/>
      <c r="AFP25" s="452"/>
      <c r="AFQ25" s="452"/>
      <c r="AFR25" s="452"/>
      <c r="AFS25" s="452"/>
      <c r="AFT25" s="452"/>
      <c r="AFU25" s="452"/>
      <c r="AFV25" s="452"/>
      <c r="AFW25" s="452"/>
      <c r="AFX25" s="452"/>
      <c r="AFY25" s="452"/>
      <c r="AFZ25" s="452"/>
      <c r="AGA25" s="452"/>
      <c r="AGB25" s="452"/>
      <c r="AGC25" s="452"/>
      <c r="AGD25" s="452"/>
      <c r="AGE25" s="452"/>
      <c r="AGF25" s="452"/>
      <c r="AGG25" s="452"/>
      <c r="AGH25" s="452"/>
      <c r="AGI25" s="452"/>
      <c r="AGJ25" s="452"/>
      <c r="AGK25" s="452"/>
      <c r="AGL25" s="452"/>
      <c r="AGM25" s="452"/>
      <c r="AGN25" s="452"/>
      <c r="AGO25" s="452"/>
      <c r="AGP25" s="452"/>
      <c r="AGQ25" s="452"/>
      <c r="AGR25" s="452"/>
      <c r="AGS25" s="452"/>
      <c r="AGT25" s="452"/>
      <c r="AGU25" s="452"/>
      <c r="AGV25" s="452"/>
      <c r="AGW25" s="452"/>
      <c r="AGX25" s="452"/>
      <c r="AGY25" s="452"/>
      <c r="AGZ25" s="452"/>
      <c r="AHA25" s="452"/>
      <c r="AHB25" s="452"/>
      <c r="AHC25" s="452"/>
      <c r="AHD25" s="452"/>
      <c r="AHE25" s="452"/>
      <c r="AHF25" s="452"/>
      <c r="AHG25" s="452"/>
      <c r="AHH25" s="452"/>
      <c r="AHI25" s="452"/>
      <c r="AHJ25" s="452"/>
      <c r="AHK25" s="452"/>
      <c r="AHL25" s="452"/>
      <c r="AHM25" s="452"/>
      <c r="AHN25" s="452"/>
      <c r="AHO25" s="452"/>
      <c r="AHP25" s="452"/>
      <c r="AHQ25" s="452"/>
      <c r="AHR25" s="452"/>
      <c r="AHS25" s="452"/>
      <c r="AHT25" s="452"/>
      <c r="AHU25" s="452"/>
      <c r="AHV25" s="452"/>
      <c r="AHW25" s="452"/>
      <c r="AHX25" s="452"/>
      <c r="AHY25" s="452"/>
      <c r="AHZ25" s="452"/>
      <c r="AIA25" s="452"/>
      <c r="AIB25" s="452"/>
      <c r="AIC25" s="452"/>
      <c r="AID25" s="452"/>
      <c r="AIE25" s="452"/>
      <c r="AIF25" s="452"/>
      <c r="AIG25" s="452"/>
      <c r="AIH25" s="452"/>
      <c r="AII25" s="452"/>
      <c r="AIJ25" s="452"/>
      <c r="AIK25" s="452"/>
      <c r="AIL25" s="452"/>
      <c r="AIM25" s="452"/>
      <c r="AIN25" s="452"/>
      <c r="AIO25" s="452"/>
      <c r="AIP25" s="452"/>
      <c r="AIQ25" s="452"/>
      <c r="AIR25" s="452"/>
      <c r="AIS25" s="452"/>
      <c r="AIT25" s="452"/>
      <c r="AIU25" s="452"/>
      <c r="AIV25" s="452"/>
      <c r="AIW25" s="452"/>
      <c r="AIX25" s="452"/>
      <c r="AIY25" s="452"/>
      <c r="AIZ25" s="452"/>
      <c r="AJA25" s="452"/>
      <c r="AJB25" s="452"/>
      <c r="AJC25" s="452"/>
      <c r="AJD25" s="452"/>
      <c r="AJE25" s="452"/>
      <c r="AJF25" s="452"/>
      <c r="AJG25" s="452"/>
      <c r="AJH25" s="452"/>
      <c r="AJI25" s="452"/>
      <c r="AJJ25" s="452"/>
      <c r="AJK25" s="452"/>
      <c r="AJL25" s="452"/>
      <c r="AJM25" s="452"/>
      <c r="AJN25" s="452"/>
      <c r="AJO25" s="452"/>
      <c r="AJP25" s="452"/>
      <c r="AJQ25" s="452"/>
      <c r="AJR25" s="452"/>
      <c r="AJS25" s="452"/>
      <c r="AJT25" s="452"/>
      <c r="AJU25" s="452"/>
      <c r="AJV25" s="452"/>
      <c r="AJW25" s="452"/>
      <c r="AJX25" s="452"/>
      <c r="AJY25" s="452"/>
      <c r="AJZ25" s="452"/>
      <c r="AKA25" s="452"/>
      <c r="AKB25" s="452"/>
      <c r="AKC25" s="452"/>
      <c r="AKD25" s="452"/>
      <c r="AKE25" s="452"/>
      <c r="AKF25" s="452"/>
      <c r="AKG25" s="452"/>
      <c r="AKH25" s="452"/>
      <c r="AKI25" s="452"/>
      <c r="AKJ25" s="452"/>
      <c r="AKK25" s="452"/>
      <c r="AKL25" s="452"/>
      <c r="AKM25" s="452"/>
      <c r="AKN25" s="452"/>
      <c r="AKO25" s="452"/>
      <c r="AKP25" s="452"/>
      <c r="AKQ25" s="452"/>
      <c r="AKR25" s="452"/>
      <c r="AKS25" s="452"/>
      <c r="AKT25" s="452"/>
      <c r="AKU25" s="452"/>
      <c r="AKV25" s="452"/>
      <c r="AKW25" s="452"/>
      <c r="AKX25" s="452"/>
      <c r="AKY25" s="452"/>
      <c r="AKZ25" s="452"/>
      <c r="ALA25" s="452"/>
      <c r="ALB25" s="452"/>
      <c r="ALC25" s="452"/>
      <c r="ALD25" s="452"/>
      <c r="ALE25" s="452"/>
      <c r="ALF25" s="452"/>
      <c r="ALG25" s="452"/>
      <c r="ALH25" s="452"/>
      <c r="ALI25" s="452"/>
      <c r="ALJ25" s="452"/>
      <c r="ALK25" s="452"/>
      <c r="ALL25" s="452"/>
      <c r="ALM25" s="452"/>
      <c r="ALN25" s="452"/>
      <c r="ALO25" s="452"/>
      <c r="ALP25" s="452"/>
      <c r="ALQ25" s="452"/>
      <c r="ALR25" s="452"/>
      <c r="ALS25" s="452"/>
      <c r="ALT25" s="452"/>
      <c r="ALU25" s="452"/>
      <c r="ALV25" s="452"/>
      <c r="ALW25" s="452"/>
      <c r="ALX25" s="452"/>
      <c r="ALY25" s="452"/>
      <c r="ALZ25" s="452"/>
      <c r="AMA25" s="452"/>
      <c r="AMB25" s="452"/>
      <c r="AMC25" s="452"/>
      <c r="AMD25" s="452"/>
      <c r="AME25" s="452"/>
      <c r="AMF25" s="452"/>
      <c r="AMG25" s="452"/>
      <c r="AMH25" s="452"/>
      <c r="AMI25" s="452"/>
      <c r="AMJ25" s="452"/>
      <c r="AMK25" s="452"/>
      <c r="AML25" s="452"/>
      <c r="AMM25" s="452"/>
      <c r="AMN25" s="452"/>
      <c r="AMO25" s="452"/>
      <c r="AMP25" s="452"/>
      <c r="AMQ25" s="452"/>
      <c r="AMR25" s="452"/>
      <c r="AMS25" s="452"/>
      <c r="AMT25" s="452"/>
      <c r="AMU25" s="452"/>
      <c r="AMV25" s="452"/>
      <c r="AMW25" s="452"/>
      <c r="AMX25" s="452"/>
      <c r="AMY25" s="452"/>
      <c r="AMZ25" s="452"/>
      <c r="ANA25" s="452"/>
      <c r="ANB25" s="452"/>
      <c r="ANC25" s="452"/>
      <c r="AND25" s="452"/>
      <c r="ANE25" s="452"/>
      <c r="ANF25" s="452"/>
      <c r="ANG25" s="452"/>
      <c r="ANH25" s="452"/>
      <c r="ANI25" s="452"/>
      <c r="ANJ25" s="452"/>
      <c r="ANK25" s="452"/>
      <c r="ANL25" s="452"/>
      <c r="ANM25" s="452"/>
      <c r="ANN25" s="452"/>
      <c r="ANO25" s="452"/>
      <c r="ANP25" s="452"/>
      <c r="ANQ25" s="452"/>
      <c r="ANR25" s="452"/>
      <c r="ANS25" s="452"/>
      <c r="ANT25" s="452"/>
      <c r="ANU25" s="452"/>
      <c r="ANV25" s="452"/>
      <c r="ANW25" s="452"/>
      <c r="ANX25" s="452"/>
      <c r="ANY25" s="452"/>
      <c r="ANZ25" s="452"/>
      <c r="AOA25" s="452"/>
      <c r="AOB25" s="452"/>
      <c r="AOC25" s="452"/>
      <c r="AOD25" s="452"/>
      <c r="AOE25" s="452"/>
      <c r="AOF25" s="452"/>
      <c r="AOG25" s="452"/>
      <c r="AOH25" s="452"/>
      <c r="AOI25" s="452"/>
      <c r="AOJ25" s="452"/>
      <c r="AOK25" s="452"/>
      <c r="AOL25" s="452"/>
      <c r="AOM25" s="452"/>
      <c r="AON25" s="452"/>
      <c r="AOO25" s="452"/>
      <c r="AOP25" s="452"/>
      <c r="AOQ25" s="452"/>
      <c r="AOR25" s="452"/>
      <c r="AOS25" s="452"/>
      <c r="AOT25" s="452"/>
      <c r="AOU25" s="452"/>
      <c r="AOV25" s="452"/>
      <c r="AOW25" s="452"/>
      <c r="AOX25" s="452"/>
      <c r="AOY25" s="452"/>
      <c r="AOZ25" s="452"/>
      <c r="APA25" s="452"/>
      <c r="APB25" s="452"/>
      <c r="APC25" s="452"/>
      <c r="APD25" s="452"/>
      <c r="APE25" s="452"/>
      <c r="APF25" s="452"/>
      <c r="APG25" s="452"/>
      <c r="APH25" s="452"/>
      <c r="API25" s="452"/>
      <c r="APJ25" s="452"/>
      <c r="APK25" s="452"/>
      <c r="APL25" s="452"/>
      <c r="APM25" s="452"/>
      <c r="APN25" s="452"/>
      <c r="APO25" s="452"/>
      <c r="APP25" s="452"/>
      <c r="APQ25" s="452"/>
      <c r="APR25" s="452"/>
      <c r="APS25" s="452"/>
      <c r="APT25" s="452"/>
      <c r="APU25" s="452"/>
      <c r="APV25" s="452"/>
      <c r="APW25" s="452"/>
      <c r="APX25" s="452"/>
      <c r="APY25" s="452"/>
      <c r="APZ25" s="452"/>
      <c r="AQA25" s="452"/>
      <c r="AQB25" s="452"/>
      <c r="AQC25" s="452"/>
      <c r="AQD25" s="452"/>
      <c r="AQE25" s="452"/>
      <c r="AQF25" s="452"/>
      <c r="AQG25" s="452"/>
      <c r="AQH25" s="452"/>
      <c r="AQI25" s="452"/>
      <c r="AQJ25" s="452"/>
      <c r="AQK25" s="452"/>
      <c r="AQL25" s="452"/>
      <c r="AQM25" s="452"/>
      <c r="AQN25" s="452"/>
      <c r="AQO25" s="452"/>
      <c r="AQP25" s="452"/>
      <c r="AQQ25" s="452"/>
      <c r="AQR25" s="452"/>
      <c r="AQS25" s="452"/>
      <c r="AQT25" s="452"/>
      <c r="AQU25" s="452"/>
      <c r="AQV25" s="452"/>
      <c r="AQW25" s="452"/>
      <c r="AQX25" s="452"/>
      <c r="AQY25" s="452"/>
      <c r="AQZ25" s="452"/>
      <c r="ARA25" s="452"/>
      <c r="ARB25" s="452"/>
      <c r="ARC25" s="452"/>
      <c r="ARD25" s="452"/>
      <c r="ARE25" s="452"/>
      <c r="ARF25" s="452"/>
      <c r="ARG25" s="452"/>
      <c r="ARH25" s="452"/>
      <c r="ARI25" s="452"/>
      <c r="ARJ25" s="452"/>
      <c r="ARK25" s="452"/>
      <c r="ARL25" s="452"/>
      <c r="ARM25" s="452"/>
      <c r="ARN25" s="452"/>
      <c r="ARO25" s="452"/>
      <c r="ARP25" s="452"/>
      <c r="ARQ25" s="452"/>
      <c r="ARR25" s="452"/>
      <c r="ARS25" s="452"/>
      <c r="ART25" s="452"/>
      <c r="ARU25" s="452"/>
      <c r="ARV25" s="452"/>
      <c r="ARW25" s="452"/>
      <c r="ARX25" s="452"/>
      <c r="ARY25" s="452"/>
      <c r="ARZ25" s="452"/>
      <c r="ASA25" s="452"/>
      <c r="ASB25" s="452"/>
      <c r="ASC25" s="452"/>
      <c r="ASD25" s="452"/>
      <c r="ASE25" s="452"/>
      <c r="ASF25" s="452"/>
      <c r="ASG25" s="452"/>
      <c r="ASH25" s="452"/>
      <c r="ASI25" s="452"/>
      <c r="ASJ25" s="452"/>
      <c r="ASK25" s="452"/>
      <c r="ASL25" s="452"/>
      <c r="ASM25" s="452"/>
      <c r="ASN25" s="452"/>
      <c r="ASO25" s="452"/>
      <c r="ASP25" s="452"/>
      <c r="ASQ25" s="452"/>
      <c r="ASR25" s="452"/>
      <c r="ASS25" s="452"/>
      <c r="AST25" s="452"/>
      <c r="ASU25" s="452"/>
      <c r="ASV25" s="452"/>
      <c r="ASW25" s="452"/>
      <c r="ASX25" s="452"/>
      <c r="ASY25" s="452"/>
      <c r="ASZ25" s="452"/>
      <c r="ATA25" s="452"/>
      <c r="ATB25" s="452"/>
      <c r="ATC25" s="452"/>
      <c r="ATD25" s="452"/>
      <c r="ATE25" s="452"/>
      <c r="ATF25" s="452"/>
      <c r="ATG25" s="452"/>
      <c r="ATH25" s="452"/>
      <c r="ATI25" s="452"/>
      <c r="ATJ25" s="452"/>
      <c r="ATK25" s="452"/>
      <c r="ATL25" s="452"/>
      <c r="ATM25" s="452"/>
      <c r="ATN25" s="452"/>
      <c r="ATO25" s="452"/>
      <c r="ATP25" s="452"/>
      <c r="ATQ25" s="452"/>
      <c r="ATR25" s="452"/>
      <c r="ATS25" s="452"/>
      <c r="ATT25" s="452"/>
      <c r="ATU25" s="452"/>
      <c r="ATV25" s="452"/>
      <c r="ATW25" s="452"/>
      <c r="ATX25" s="452"/>
      <c r="ATY25" s="452"/>
      <c r="ATZ25" s="452"/>
      <c r="AUA25" s="452"/>
      <c r="AUB25" s="452"/>
      <c r="AUC25" s="452"/>
      <c r="AUD25" s="452"/>
      <c r="AUE25" s="452"/>
      <c r="AUF25" s="452"/>
      <c r="AUG25" s="452"/>
      <c r="AUH25" s="452"/>
      <c r="AUI25" s="452"/>
      <c r="AUJ25" s="452"/>
      <c r="AUK25" s="452"/>
      <c r="AUL25" s="452"/>
      <c r="AUM25" s="452"/>
      <c r="AUN25" s="452"/>
      <c r="AUO25" s="452"/>
      <c r="AUP25" s="452"/>
      <c r="AUQ25" s="452"/>
      <c r="AUR25" s="452"/>
      <c r="AUS25" s="452"/>
      <c r="AUT25" s="452"/>
      <c r="AUU25" s="452"/>
      <c r="AUV25" s="452"/>
      <c r="AUW25" s="452"/>
      <c r="AUX25" s="452"/>
      <c r="AUY25" s="452"/>
      <c r="AUZ25" s="452"/>
      <c r="AVA25" s="452"/>
      <c r="AVB25" s="452"/>
      <c r="AVC25" s="452"/>
      <c r="AVD25" s="452"/>
      <c r="AVE25" s="452"/>
      <c r="AVF25" s="452"/>
      <c r="AVG25" s="452"/>
      <c r="AVH25" s="452"/>
      <c r="AVI25" s="452"/>
      <c r="AVJ25" s="452"/>
      <c r="AVK25" s="452"/>
      <c r="AVL25" s="452"/>
      <c r="AVM25" s="452"/>
      <c r="AVN25" s="452"/>
      <c r="AVO25" s="452"/>
      <c r="AVP25" s="452"/>
      <c r="AVQ25" s="452"/>
      <c r="AVR25" s="452"/>
      <c r="AVS25" s="452"/>
      <c r="AVT25" s="452"/>
      <c r="AVU25" s="452"/>
      <c r="AVV25" s="452"/>
      <c r="AVW25" s="452"/>
      <c r="AVX25" s="452"/>
      <c r="AVY25" s="452"/>
      <c r="AVZ25" s="452"/>
      <c r="AWA25" s="452"/>
      <c r="AWB25" s="452"/>
      <c r="AWC25" s="452"/>
      <c r="AWD25" s="452"/>
      <c r="AWE25" s="452"/>
      <c r="AWF25" s="452"/>
      <c r="AWG25" s="452"/>
      <c r="AWH25" s="452"/>
      <c r="AWI25" s="452"/>
      <c r="AWJ25" s="452"/>
      <c r="AWK25" s="452"/>
      <c r="AWL25" s="452"/>
      <c r="AWM25" s="452"/>
      <c r="AWN25" s="452"/>
      <c r="AWO25" s="452"/>
      <c r="AWP25" s="452"/>
      <c r="AWQ25" s="452"/>
      <c r="AWR25" s="452"/>
      <c r="AWS25" s="452"/>
      <c r="AWT25" s="452"/>
      <c r="AWU25" s="452"/>
      <c r="AWV25" s="452"/>
      <c r="AWW25" s="452"/>
      <c r="AWX25" s="452"/>
      <c r="AWY25" s="452"/>
      <c r="AWZ25" s="452"/>
      <c r="AXA25" s="452"/>
      <c r="AXB25" s="452"/>
      <c r="AXC25" s="452"/>
      <c r="AXD25" s="452"/>
      <c r="AXE25" s="452"/>
      <c r="AXF25" s="452"/>
      <c r="AXG25" s="452"/>
      <c r="AXH25" s="452"/>
      <c r="AXI25" s="452"/>
      <c r="AXJ25" s="452"/>
      <c r="AXK25" s="452"/>
      <c r="AXL25" s="452"/>
      <c r="AXM25" s="452"/>
      <c r="AXN25" s="452"/>
      <c r="AXO25" s="452"/>
      <c r="AXP25" s="452"/>
      <c r="AXQ25" s="452"/>
      <c r="AXR25" s="452"/>
      <c r="AXS25" s="452"/>
      <c r="AXT25" s="452"/>
      <c r="AXU25" s="452"/>
      <c r="AXV25" s="452"/>
      <c r="AXW25" s="452"/>
      <c r="AXX25" s="452"/>
      <c r="AXY25" s="452"/>
      <c r="AXZ25" s="452"/>
      <c r="AYA25" s="452"/>
      <c r="AYB25" s="452"/>
      <c r="AYC25" s="452"/>
      <c r="AYD25" s="452"/>
      <c r="AYE25" s="452"/>
      <c r="AYF25" s="452"/>
      <c r="AYG25" s="452"/>
      <c r="AYH25" s="452"/>
      <c r="AYI25" s="452"/>
      <c r="AYJ25" s="452"/>
      <c r="AYK25" s="452"/>
      <c r="AYL25" s="452"/>
      <c r="AYM25" s="452"/>
      <c r="AYN25" s="452"/>
      <c r="AYO25" s="452"/>
      <c r="AYP25" s="452"/>
      <c r="AYQ25" s="452"/>
      <c r="AYR25" s="452"/>
      <c r="AYS25" s="452"/>
      <c r="AYT25" s="452"/>
      <c r="AYU25" s="452"/>
      <c r="AYV25" s="452"/>
      <c r="AYW25" s="452"/>
      <c r="AYX25" s="452"/>
      <c r="AYY25" s="452"/>
      <c r="AYZ25" s="452"/>
      <c r="AZA25" s="452"/>
      <c r="AZB25" s="452"/>
      <c r="AZC25" s="452"/>
      <c r="AZD25" s="452"/>
      <c r="AZE25" s="452"/>
      <c r="AZF25" s="452"/>
      <c r="AZG25" s="452"/>
      <c r="AZH25" s="452"/>
      <c r="AZI25" s="452"/>
      <c r="AZJ25" s="452"/>
      <c r="AZK25" s="452"/>
      <c r="AZL25" s="452"/>
      <c r="AZM25" s="452"/>
      <c r="AZN25" s="452"/>
      <c r="AZO25" s="452"/>
      <c r="AZP25" s="452"/>
      <c r="AZQ25" s="452"/>
      <c r="AZR25" s="452"/>
      <c r="AZS25" s="452"/>
      <c r="AZT25" s="452"/>
      <c r="AZU25" s="452"/>
      <c r="AZV25" s="452"/>
      <c r="AZW25" s="452"/>
      <c r="AZX25" s="452"/>
      <c r="AZY25" s="452"/>
      <c r="AZZ25" s="452"/>
      <c r="BAA25" s="452"/>
      <c r="BAB25" s="452"/>
      <c r="BAC25" s="452"/>
      <c r="BAD25" s="452"/>
      <c r="BAE25" s="452"/>
      <c r="BAF25" s="452"/>
      <c r="BAG25" s="452"/>
      <c r="BAH25" s="452"/>
      <c r="BAI25" s="452"/>
      <c r="BAJ25" s="452"/>
      <c r="BAK25" s="452"/>
      <c r="BAL25" s="452"/>
      <c r="BAM25" s="452"/>
      <c r="BAN25" s="452"/>
      <c r="BAO25" s="452"/>
      <c r="BAP25" s="452"/>
      <c r="BAQ25" s="452"/>
      <c r="BAR25" s="452"/>
      <c r="BAS25" s="452"/>
      <c r="BAT25" s="452"/>
      <c r="BAU25" s="452"/>
      <c r="BAV25" s="452"/>
      <c r="BAW25" s="452"/>
      <c r="BAX25" s="452"/>
      <c r="BAY25" s="452"/>
      <c r="BAZ25" s="452"/>
      <c r="BBA25" s="452"/>
      <c r="BBB25" s="452"/>
      <c r="BBC25" s="452"/>
      <c r="BBD25" s="452"/>
      <c r="BBE25" s="452"/>
      <c r="BBF25" s="452"/>
      <c r="BBG25" s="452"/>
      <c r="BBH25" s="452"/>
      <c r="BBI25" s="452"/>
      <c r="BBJ25" s="452"/>
      <c r="BBK25" s="452"/>
      <c r="BBL25" s="452"/>
      <c r="BBM25" s="452"/>
      <c r="BBN25" s="452"/>
      <c r="BBO25" s="452"/>
      <c r="BBP25" s="452"/>
      <c r="BBQ25" s="452"/>
      <c r="BBR25" s="452"/>
      <c r="BBS25" s="452"/>
      <c r="BBT25" s="452"/>
      <c r="BBU25" s="452"/>
      <c r="BBV25" s="452"/>
      <c r="BBW25" s="452"/>
      <c r="BBX25" s="452"/>
      <c r="BBY25" s="452"/>
      <c r="BBZ25" s="452"/>
      <c r="BCA25" s="452"/>
      <c r="BCB25" s="452"/>
      <c r="BCC25" s="452"/>
      <c r="BCD25" s="452"/>
      <c r="BCE25" s="452"/>
      <c r="BCF25" s="452"/>
      <c r="BCG25" s="452"/>
      <c r="BCH25" s="452"/>
      <c r="BCI25" s="452"/>
      <c r="BCJ25" s="452"/>
      <c r="BCK25" s="452"/>
      <c r="BCL25" s="452"/>
      <c r="BCM25" s="452"/>
      <c r="BCN25" s="452"/>
      <c r="BCO25" s="452"/>
      <c r="BCP25" s="452"/>
      <c r="BCQ25" s="452"/>
      <c r="BCR25" s="452"/>
      <c r="BCS25" s="452"/>
      <c r="BCT25" s="452"/>
      <c r="BCU25" s="452"/>
      <c r="BCV25" s="452"/>
      <c r="BCW25" s="452"/>
      <c r="BCX25" s="452"/>
      <c r="BCY25" s="452"/>
      <c r="BCZ25" s="452"/>
      <c r="BDA25" s="452"/>
      <c r="BDB25" s="452"/>
      <c r="BDC25" s="452"/>
      <c r="BDD25" s="452"/>
      <c r="BDE25" s="452"/>
      <c r="BDF25" s="452"/>
      <c r="BDG25" s="452"/>
      <c r="BDH25" s="452"/>
      <c r="BDI25" s="452"/>
      <c r="BDJ25" s="452"/>
      <c r="BDK25" s="452"/>
      <c r="BDL25" s="452"/>
      <c r="BDM25" s="452"/>
      <c r="BDN25" s="452"/>
      <c r="BDO25" s="452"/>
      <c r="BDP25" s="452"/>
      <c r="BDQ25" s="452"/>
      <c r="BDR25" s="452"/>
      <c r="BDS25" s="452"/>
      <c r="BDT25" s="452"/>
      <c r="BDU25" s="452"/>
      <c r="BDV25" s="452"/>
      <c r="BDW25" s="452"/>
      <c r="BDX25" s="452"/>
      <c r="BDY25" s="452"/>
      <c r="BDZ25" s="452"/>
      <c r="BEA25" s="452"/>
      <c r="BEB25" s="452"/>
      <c r="BEC25" s="452"/>
      <c r="BED25" s="452"/>
      <c r="BEE25" s="452"/>
      <c r="BEF25" s="452"/>
      <c r="BEG25" s="452"/>
      <c r="BEH25" s="452"/>
      <c r="BEI25" s="452"/>
      <c r="BEJ25" s="452"/>
      <c r="BEK25" s="452"/>
      <c r="BEL25" s="452"/>
      <c r="BEM25" s="452"/>
      <c r="BEN25" s="452"/>
      <c r="BEO25" s="452"/>
      <c r="BEP25" s="452"/>
      <c r="BEQ25" s="452"/>
      <c r="BER25" s="452"/>
      <c r="BES25" s="452"/>
      <c r="BET25" s="452"/>
      <c r="BEU25" s="452"/>
      <c r="BEV25" s="452"/>
      <c r="BEW25" s="452"/>
      <c r="BEX25" s="452"/>
      <c r="BEY25" s="452"/>
      <c r="BEZ25" s="452"/>
      <c r="BFA25" s="452"/>
      <c r="BFB25" s="452"/>
      <c r="BFC25" s="452"/>
      <c r="BFD25" s="452"/>
      <c r="BFE25" s="452"/>
      <c r="BFF25" s="452"/>
      <c r="BFG25" s="452"/>
      <c r="BFH25" s="452"/>
      <c r="BFI25" s="452"/>
      <c r="BFJ25" s="452"/>
      <c r="BFK25" s="452"/>
      <c r="BFL25" s="452"/>
      <c r="BFM25" s="452"/>
      <c r="BFN25" s="452"/>
      <c r="BFO25" s="452"/>
      <c r="BFP25" s="452"/>
      <c r="BFQ25" s="452"/>
      <c r="BFR25" s="452"/>
      <c r="BFS25" s="452"/>
      <c r="BFT25" s="452"/>
      <c r="BFU25" s="452"/>
      <c r="BFV25" s="452"/>
      <c r="BFW25" s="452"/>
      <c r="BFX25" s="452"/>
      <c r="BFY25" s="452"/>
      <c r="BFZ25" s="452"/>
      <c r="BGA25" s="452"/>
      <c r="BGB25" s="452"/>
      <c r="BGC25" s="452"/>
      <c r="BGD25" s="452"/>
      <c r="BGE25" s="452"/>
      <c r="BGF25" s="452"/>
      <c r="BGG25" s="452"/>
      <c r="BGH25" s="452"/>
      <c r="BGI25" s="452"/>
      <c r="BGJ25" s="452"/>
      <c r="BGK25" s="452"/>
      <c r="BGL25" s="452"/>
      <c r="BGM25" s="452"/>
      <c r="BGN25" s="452"/>
      <c r="BGO25" s="452"/>
      <c r="BGP25" s="452"/>
      <c r="BGQ25" s="452"/>
      <c r="BGR25" s="452"/>
      <c r="BGS25" s="452"/>
      <c r="BGT25" s="452"/>
      <c r="BGU25" s="452"/>
      <c r="BGV25" s="452"/>
      <c r="BGW25" s="452"/>
      <c r="BGX25" s="452"/>
      <c r="BGY25" s="452"/>
      <c r="BGZ25" s="452"/>
      <c r="BHA25" s="452"/>
      <c r="BHB25" s="452"/>
      <c r="BHC25" s="452"/>
      <c r="BHD25" s="452"/>
      <c r="BHE25" s="452"/>
      <c r="BHF25" s="452"/>
      <c r="BHG25" s="452"/>
      <c r="BHH25" s="452"/>
      <c r="BHI25" s="452"/>
      <c r="BHJ25" s="452"/>
      <c r="BHK25" s="452"/>
      <c r="BHL25" s="452"/>
      <c r="BHM25" s="452"/>
      <c r="BHN25" s="452"/>
      <c r="BHO25" s="452"/>
      <c r="BHP25" s="452"/>
      <c r="BHQ25" s="452"/>
      <c r="BHR25" s="452"/>
      <c r="BHS25" s="452"/>
      <c r="BHT25" s="452"/>
      <c r="BHU25" s="452"/>
      <c r="BHV25" s="452"/>
      <c r="BHW25" s="452"/>
      <c r="BHX25" s="452"/>
      <c r="BHY25" s="452"/>
      <c r="BHZ25" s="452"/>
      <c r="BIA25" s="452"/>
      <c r="BIB25" s="452"/>
      <c r="BIC25" s="452"/>
      <c r="BID25" s="452"/>
      <c r="BIE25" s="452"/>
      <c r="BIF25" s="452"/>
      <c r="BIG25" s="452"/>
      <c r="BIH25" s="452"/>
      <c r="BII25" s="452"/>
      <c r="BIJ25" s="452"/>
      <c r="BIK25" s="452"/>
      <c r="BIL25" s="452"/>
      <c r="BIM25" s="452"/>
      <c r="BIN25" s="452"/>
      <c r="BIO25" s="452"/>
      <c r="BIP25" s="452"/>
      <c r="BIQ25" s="452"/>
      <c r="BIR25" s="452"/>
      <c r="BIS25" s="452"/>
      <c r="BIT25" s="452"/>
      <c r="BIU25" s="452"/>
      <c r="BIV25" s="452"/>
      <c r="BIW25" s="452"/>
      <c r="BIX25" s="452"/>
      <c r="BIY25" s="452"/>
      <c r="BIZ25" s="452"/>
      <c r="BJA25" s="452"/>
      <c r="BJB25" s="452"/>
      <c r="BJC25" s="452"/>
      <c r="BJD25" s="452"/>
      <c r="BJE25" s="452"/>
      <c r="BJF25" s="452"/>
      <c r="BJG25" s="452"/>
      <c r="BJH25" s="452"/>
      <c r="BJI25" s="452"/>
      <c r="BJJ25" s="452"/>
      <c r="BJK25" s="452"/>
      <c r="BJL25" s="452"/>
      <c r="BJM25" s="452"/>
      <c r="BJN25" s="452"/>
      <c r="BJO25" s="452"/>
      <c r="BJP25" s="452"/>
      <c r="BJQ25" s="452"/>
      <c r="BJR25" s="452"/>
      <c r="BJS25" s="452"/>
      <c r="BJT25" s="452"/>
      <c r="BJU25" s="452"/>
      <c r="BJV25" s="452"/>
      <c r="BJW25" s="452"/>
      <c r="BJX25" s="452"/>
      <c r="BJY25" s="452"/>
      <c r="BJZ25" s="452"/>
      <c r="BKA25" s="452"/>
      <c r="BKB25" s="452"/>
      <c r="BKC25" s="452"/>
      <c r="BKD25" s="452"/>
      <c r="BKE25" s="452"/>
      <c r="BKF25" s="452"/>
      <c r="BKG25" s="452"/>
      <c r="BKH25" s="452"/>
      <c r="BKI25" s="452"/>
      <c r="BKJ25" s="452"/>
      <c r="BKK25" s="452"/>
      <c r="BKL25" s="452"/>
      <c r="BKM25" s="452"/>
      <c r="BKN25" s="452"/>
      <c r="BKO25" s="452"/>
      <c r="BKP25" s="452"/>
      <c r="BKQ25" s="452"/>
      <c r="BKR25" s="452"/>
      <c r="BKS25" s="452"/>
      <c r="BKT25" s="452"/>
      <c r="BKU25" s="452"/>
      <c r="BKV25" s="452"/>
      <c r="BKW25" s="452"/>
      <c r="BKX25" s="452"/>
      <c r="BKY25" s="452"/>
      <c r="BKZ25" s="452"/>
      <c r="BLA25" s="452"/>
      <c r="BLB25" s="452"/>
      <c r="BLC25" s="452"/>
      <c r="BLD25" s="452"/>
      <c r="BLE25" s="452"/>
      <c r="BLF25" s="452"/>
      <c r="BLG25" s="452"/>
      <c r="BLH25" s="452"/>
      <c r="BLI25" s="452"/>
      <c r="BLJ25" s="452"/>
      <c r="BLK25" s="452"/>
      <c r="BLL25" s="452"/>
      <c r="BLM25" s="452"/>
      <c r="BLN25" s="452"/>
      <c r="BLO25" s="452"/>
      <c r="BLP25" s="452"/>
      <c r="BLQ25" s="452"/>
      <c r="BLR25" s="452"/>
      <c r="BLS25" s="452"/>
      <c r="BLT25" s="452"/>
      <c r="BLU25" s="452"/>
      <c r="BLV25" s="452"/>
      <c r="BLW25" s="452"/>
      <c r="BLX25" s="452"/>
      <c r="BLY25" s="452"/>
      <c r="BLZ25" s="452"/>
      <c r="BMA25" s="452"/>
      <c r="BMB25" s="452"/>
      <c r="BMC25" s="452"/>
      <c r="BMD25" s="452"/>
      <c r="BME25" s="452"/>
      <c r="BMF25" s="452"/>
      <c r="BMG25" s="452"/>
      <c r="BMH25" s="452"/>
      <c r="BMI25" s="452"/>
      <c r="BMJ25" s="452"/>
      <c r="BMK25" s="452"/>
      <c r="BML25" s="452"/>
      <c r="BMM25" s="452"/>
      <c r="BMN25" s="452"/>
      <c r="BMO25" s="452"/>
      <c r="BMP25" s="452"/>
      <c r="BMQ25" s="452"/>
      <c r="BMR25" s="452"/>
      <c r="BMS25" s="452"/>
      <c r="BMT25" s="452"/>
      <c r="BMU25" s="452"/>
      <c r="BMV25" s="452"/>
      <c r="BMW25" s="452"/>
      <c r="BMX25" s="452"/>
      <c r="BMY25" s="452"/>
      <c r="BMZ25" s="452"/>
      <c r="BNA25" s="452"/>
      <c r="BNB25" s="452"/>
      <c r="BNC25" s="452"/>
      <c r="BND25" s="452"/>
      <c r="BNE25" s="452"/>
      <c r="BNF25" s="452"/>
      <c r="BNG25" s="452"/>
      <c r="BNH25" s="452"/>
      <c r="BNI25" s="452"/>
      <c r="BNJ25" s="452"/>
      <c r="BNK25" s="452"/>
      <c r="BNL25" s="452"/>
      <c r="BNM25" s="452"/>
      <c r="BNN25" s="452"/>
      <c r="BNO25" s="452"/>
      <c r="BNP25" s="452"/>
      <c r="BNQ25" s="452"/>
      <c r="BNR25" s="452"/>
      <c r="BNS25" s="452"/>
      <c r="BNT25" s="452"/>
      <c r="BNU25" s="452"/>
      <c r="BNV25" s="452"/>
      <c r="BNW25" s="452"/>
      <c r="BNX25" s="452"/>
      <c r="BNY25" s="452"/>
      <c r="BNZ25" s="452"/>
      <c r="BOA25" s="452"/>
      <c r="BOB25" s="452"/>
      <c r="BOC25" s="452"/>
      <c r="BOD25" s="452"/>
      <c r="BOE25" s="452"/>
      <c r="BOF25" s="452"/>
      <c r="BOG25" s="452"/>
      <c r="BOH25" s="452"/>
      <c r="BOI25" s="452"/>
      <c r="BOJ25" s="452"/>
      <c r="BOK25" s="452"/>
      <c r="BOL25" s="452"/>
      <c r="BOM25" s="452"/>
      <c r="BON25" s="452"/>
      <c r="BOO25" s="452"/>
      <c r="BOP25" s="452"/>
      <c r="BOQ25" s="452"/>
      <c r="BOR25" s="452"/>
      <c r="BOS25" s="452"/>
      <c r="BOT25" s="452"/>
      <c r="BOU25" s="452"/>
      <c r="BOV25" s="452"/>
      <c r="BOW25" s="452"/>
      <c r="BOX25" s="452"/>
      <c r="BOY25" s="452"/>
      <c r="BOZ25" s="452"/>
      <c r="BPA25" s="452"/>
      <c r="BPB25" s="452"/>
      <c r="BPC25" s="452"/>
      <c r="BPD25" s="452"/>
      <c r="BPE25" s="452"/>
      <c r="BPF25" s="452"/>
      <c r="BPG25" s="452"/>
      <c r="BPH25" s="452"/>
      <c r="BPI25" s="452"/>
      <c r="BPJ25" s="452"/>
      <c r="BPK25" s="452"/>
      <c r="BPL25" s="452"/>
      <c r="BPM25" s="452"/>
      <c r="BPN25" s="452"/>
      <c r="BPO25" s="452"/>
      <c r="BPP25" s="452"/>
      <c r="BPQ25" s="452"/>
      <c r="BPR25" s="452"/>
      <c r="BPS25" s="452"/>
      <c r="BPT25" s="452"/>
      <c r="BPU25" s="452"/>
      <c r="BPV25" s="452"/>
      <c r="BPW25" s="452"/>
      <c r="BPX25" s="452"/>
      <c r="BPY25" s="452"/>
      <c r="BPZ25" s="452"/>
      <c r="BQA25" s="452"/>
      <c r="BQB25" s="452"/>
      <c r="BQC25" s="452"/>
      <c r="BQD25" s="452"/>
      <c r="BQE25" s="452"/>
      <c r="BQF25" s="452"/>
      <c r="BQG25" s="452"/>
      <c r="BQH25" s="452"/>
      <c r="BQI25" s="452"/>
      <c r="BQJ25" s="452"/>
      <c r="BQK25" s="452"/>
      <c r="BQL25" s="452"/>
      <c r="BQM25" s="452"/>
      <c r="BQN25" s="452"/>
      <c r="BQO25" s="452"/>
      <c r="BQP25" s="452"/>
      <c r="BQQ25" s="452"/>
      <c r="BQR25" s="452"/>
      <c r="BQS25" s="452"/>
      <c r="BQT25" s="452"/>
      <c r="BQU25" s="452"/>
      <c r="BQV25" s="452"/>
      <c r="BQW25" s="452"/>
      <c r="BQX25" s="452"/>
      <c r="BQY25" s="452"/>
      <c r="BQZ25" s="452"/>
      <c r="BRA25" s="452"/>
      <c r="BRB25" s="452"/>
      <c r="BRC25" s="452"/>
      <c r="BRD25" s="452"/>
      <c r="BRE25" s="452"/>
      <c r="BRF25" s="452"/>
      <c r="BRG25" s="452"/>
      <c r="BRH25" s="452"/>
      <c r="BRI25" s="452"/>
      <c r="BRJ25" s="452"/>
      <c r="BRK25" s="452"/>
      <c r="BRL25" s="452"/>
      <c r="BRM25" s="452"/>
      <c r="BRN25" s="452"/>
      <c r="BRO25" s="452"/>
      <c r="BRP25" s="452"/>
      <c r="BRQ25" s="452"/>
      <c r="BRR25" s="452"/>
      <c r="BRS25" s="452"/>
      <c r="BRT25" s="452"/>
      <c r="BRU25" s="452"/>
      <c r="BRV25" s="452"/>
      <c r="BRW25" s="452"/>
      <c r="BRX25" s="452"/>
      <c r="BRY25" s="452"/>
      <c r="BRZ25" s="452"/>
      <c r="BSA25" s="452"/>
      <c r="BSB25" s="452"/>
      <c r="BSC25" s="452"/>
      <c r="BSD25" s="452"/>
      <c r="BSE25" s="452"/>
      <c r="BSF25" s="452"/>
      <c r="BSG25" s="452"/>
      <c r="BSH25" s="452"/>
      <c r="BSI25" s="452"/>
      <c r="BSJ25" s="452"/>
      <c r="BSK25" s="452"/>
      <c r="BSL25" s="452"/>
      <c r="BSM25" s="452"/>
      <c r="BSN25" s="452"/>
      <c r="BSO25" s="452"/>
      <c r="BSP25" s="452"/>
      <c r="BSQ25" s="452"/>
      <c r="BSR25" s="452"/>
      <c r="BSS25" s="452"/>
      <c r="BST25" s="452"/>
      <c r="BSU25" s="452"/>
      <c r="BSV25" s="452"/>
      <c r="BSW25" s="452"/>
      <c r="BSX25" s="452"/>
      <c r="BSY25" s="452"/>
      <c r="BSZ25" s="452"/>
      <c r="BTA25" s="452"/>
      <c r="BTB25" s="452"/>
      <c r="BTC25" s="452"/>
      <c r="BTD25" s="452"/>
      <c r="BTE25" s="452"/>
      <c r="BTF25" s="452"/>
      <c r="BTG25" s="452"/>
      <c r="BTH25" s="452"/>
      <c r="BTI25" s="452"/>
      <c r="BTJ25" s="452"/>
      <c r="BTK25" s="452"/>
      <c r="BTL25" s="452"/>
      <c r="BTM25" s="452"/>
      <c r="BTN25" s="452"/>
      <c r="BTO25" s="452"/>
      <c r="BTP25" s="452"/>
      <c r="BTQ25" s="452"/>
      <c r="BTR25" s="452"/>
      <c r="BTS25" s="452"/>
      <c r="BTT25" s="452"/>
      <c r="BTU25" s="452"/>
      <c r="BTV25" s="452"/>
      <c r="BTW25" s="452"/>
      <c r="BTX25" s="452"/>
      <c r="BTY25" s="452"/>
      <c r="BTZ25" s="452"/>
      <c r="BUA25" s="452"/>
      <c r="BUB25" s="452"/>
      <c r="BUC25" s="452"/>
      <c r="BUD25" s="452"/>
      <c r="BUE25" s="452"/>
      <c r="BUF25" s="452"/>
      <c r="BUG25" s="452"/>
      <c r="BUH25" s="452"/>
      <c r="BUI25" s="452"/>
      <c r="BUJ25" s="452"/>
      <c r="BUK25" s="452"/>
      <c r="BUL25" s="452"/>
      <c r="BUM25" s="452"/>
      <c r="BUN25" s="452"/>
      <c r="BUO25" s="452"/>
      <c r="BUP25" s="452"/>
      <c r="BUQ25" s="452"/>
      <c r="BUR25" s="452"/>
      <c r="BUS25" s="452"/>
      <c r="BUT25" s="452"/>
      <c r="BUU25" s="452"/>
      <c r="BUV25" s="452"/>
      <c r="BUW25" s="452"/>
      <c r="BUX25" s="452"/>
      <c r="BUY25" s="452"/>
      <c r="BUZ25" s="452"/>
      <c r="BVA25" s="452"/>
      <c r="BVB25" s="452"/>
      <c r="BVC25" s="452"/>
      <c r="BVD25" s="452"/>
      <c r="BVE25" s="452"/>
      <c r="BVF25" s="452"/>
      <c r="BVG25" s="452"/>
      <c r="BVH25" s="452"/>
      <c r="BVI25" s="452"/>
      <c r="BVJ25" s="452"/>
      <c r="BVK25" s="452"/>
      <c r="BVL25" s="452"/>
      <c r="BVM25" s="452"/>
      <c r="BVN25" s="452"/>
      <c r="BVO25" s="452"/>
      <c r="BVP25" s="452"/>
      <c r="BVQ25" s="452"/>
      <c r="BVR25" s="452"/>
      <c r="BVS25" s="452"/>
      <c r="BVT25" s="452"/>
      <c r="BVU25" s="452"/>
      <c r="BVV25" s="452"/>
      <c r="BVW25" s="452"/>
      <c r="BVX25" s="452"/>
      <c r="BVY25" s="452"/>
      <c r="BVZ25" s="452"/>
      <c r="BWA25" s="452"/>
      <c r="BWB25" s="452"/>
      <c r="BWC25" s="452"/>
      <c r="BWD25" s="452"/>
      <c r="BWE25" s="452"/>
      <c r="BWF25" s="452"/>
      <c r="BWG25" s="452"/>
      <c r="BWH25" s="452"/>
      <c r="BWI25" s="452"/>
      <c r="BWJ25" s="452"/>
      <c r="BWK25" s="452"/>
      <c r="BWL25" s="452"/>
      <c r="BWM25" s="452"/>
      <c r="BWN25" s="452"/>
      <c r="BWO25" s="452"/>
      <c r="BWP25" s="452"/>
      <c r="BWQ25" s="452"/>
      <c r="BWR25" s="452"/>
      <c r="BWS25" s="452"/>
      <c r="BWT25" s="452"/>
      <c r="BWU25" s="452"/>
      <c r="BWV25" s="452"/>
      <c r="BWW25" s="452"/>
      <c r="BWX25" s="452"/>
      <c r="BWY25" s="452"/>
      <c r="BWZ25" s="452"/>
      <c r="BXA25" s="452"/>
      <c r="BXB25" s="452"/>
      <c r="BXC25" s="452"/>
      <c r="BXD25" s="452"/>
      <c r="BXE25" s="452"/>
      <c r="BXF25" s="452"/>
      <c r="BXG25" s="452"/>
      <c r="BXH25" s="452"/>
      <c r="BXI25" s="452"/>
      <c r="BXJ25" s="452"/>
      <c r="BXK25" s="452"/>
      <c r="BXL25" s="452"/>
      <c r="BXM25" s="452"/>
      <c r="BXN25" s="452"/>
      <c r="BXO25" s="452"/>
      <c r="BXP25" s="452"/>
      <c r="BXQ25" s="452"/>
      <c r="BXR25" s="452"/>
      <c r="BXS25" s="452"/>
      <c r="BXT25" s="452"/>
      <c r="BXU25" s="452"/>
      <c r="BXV25" s="452"/>
      <c r="BXW25" s="452"/>
      <c r="BXX25" s="452"/>
      <c r="BXY25" s="452"/>
      <c r="BXZ25" s="452"/>
      <c r="BYA25" s="452"/>
      <c r="BYB25" s="452"/>
      <c r="BYC25" s="452"/>
      <c r="BYD25" s="452"/>
      <c r="BYE25" s="452"/>
      <c r="BYF25" s="452"/>
      <c r="BYG25" s="452"/>
      <c r="BYH25" s="452"/>
      <c r="BYI25" s="452"/>
      <c r="BYJ25" s="452"/>
      <c r="BYK25" s="452"/>
      <c r="BYL25" s="452"/>
      <c r="BYM25" s="452"/>
      <c r="BYN25" s="452"/>
      <c r="BYO25" s="452"/>
      <c r="BYP25" s="452"/>
      <c r="BYQ25" s="452"/>
      <c r="BYR25" s="452"/>
      <c r="BYS25" s="452"/>
      <c r="BYT25" s="452"/>
      <c r="BYU25" s="452"/>
      <c r="BYV25" s="452"/>
      <c r="BYW25" s="452"/>
      <c r="BYX25" s="452"/>
      <c r="BYY25" s="452"/>
      <c r="BYZ25" s="452"/>
      <c r="BZA25" s="452"/>
      <c r="BZB25" s="452"/>
      <c r="BZC25" s="452"/>
      <c r="BZD25" s="452"/>
      <c r="BZE25" s="452"/>
      <c r="BZF25" s="452"/>
      <c r="BZG25" s="452"/>
      <c r="BZH25" s="452"/>
      <c r="BZI25" s="452"/>
      <c r="BZJ25" s="452"/>
      <c r="BZK25" s="452"/>
      <c r="BZL25" s="452"/>
      <c r="BZM25" s="452"/>
      <c r="BZN25" s="452"/>
      <c r="BZO25" s="452"/>
      <c r="BZP25" s="452"/>
      <c r="BZQ25" s="452"/>
      <c r="BZR25" s="452"/>
      <c r="BZS25" s="452"/>
      <c r="BZT25" s="452"/>
      <c r="BZU25" s="452"/>
      <c r="BZV25" s="452"/>
      <c r="BZW25" s="452"/>
      <c r="BZX25" s="452"/>
      <c r="BZY25" s="452"/>
      <c r="BZZ25" s="452"/>
      <c r="CAA25" s="452"/>
      <c r="CAB25" s="452"/>
      <c r="CAC25" s="452"/>
      <c r="CAD25" s="452"/>
      <c r="CAE25" s="452"/>
      <c r="CAF25" s="452"/>
      <c r="CAG25" s="452"/>
      <c r="CAH25" s="452"/>
      <c r="CAI25" s="452"/>
      <c r="CAJ25" s="452"/>
      <c r="CAK25" s="452"/>
      <c r="CAL25" s="452"/>
      <c r="CAM25" s="452"/>
      <c r="CAN25" s="452"/>
      <c r="CAO25" s="452"/>
      <c r="CAP25" s="452"/>
      <c r="CAQ25" s="452"/>
      <c r="CAR25" s="452"/>
      <c r="CAS25" s="452"/>
      <c r="CAT25" s="452"/>
      <c r="CAU25" s="452"/>
      <c r="CAV25" s="452"/>
      <c r="CAW25" s="452"/>
      <c r="CAX25" s="452"/>
      <c r="CAY25" s="452"/>
      <c r="CAZ25" s="452"/>
      <c r="CBA25" s="452"/>
      <c r="CBB25" s="452"/>
      <c r="CBC25" s="452"/>
      <c r="CBD25" s="452"/>
      <c r="CBE25" s="452"/>
      <c r="CBF25" s="452"/>
      <c r="CBG25" s="452"/>
      <c r="CBH25" s="452"/>
      <c r="CBI25" s="452"/>
      <c r="CBJ25" s="452"/>
      <c r="CBK25" s="452"/>
      <c r="CBL25" s="452"/>
      <c r="CBM25" s="452"/>
      <c r="CBN25" s="452"/>
      <c r="CBO25" s="452"/>
      <c r="CBP25" s="452"/>
      <c r="CBQ25" s="452"/>
      <c r="CBR25" s="452"/>
      <c r="CBS25" s="452"/>
      <c r="CBT25" s="452"/>
      <c r="CBU25" s="452"/>
      <c r="CBV25" s="452"/>
      <c r="CBW25" s="452"/>
      <c r="CBX25" s="452"/>
      <c r="CBY25" s="452"/>
      <c r="CBZ25" s="452"/>
      <c r="CCA25" s="452"/>
      <c r="CCB25" s="452"/>
      <c r="CCC25" s="452"/>
      <c r="CCD25" s="452"/>
      <c r="CCE25" s="452"/>
      <c r="CCF25" s="452"/>
      <c r="CCG25" s="452"/>
      <c r="CCH25" s="452"/>
      <c r="CCI25" s="452"/>
      <c r="CCJ25" s="452"/>
      <c r="CCK25" s="452"/>
      <c r="CCL25" s="452"/>
      <c r="CCM25" s="452"/>
      <c r="CCN25" s="452"/>
      <c r="CCO25" s="452"/>
      <c r="CCP25" s="452"/>
      <c r="CCQ25" s="452"/>
      <c r="CCR25" s="452"/>
      <c r="CCS25" s="452"/>
      <c r="CCT25" s="452"/>
      <c r="CCU25" s="452"/>
      <c r="CCV25" s="452"/>
      <c r="CCW25" s="452"/>
      <c r="CCX25" s="452"/>
      <c r="CCY25" s="452"/>
      <c r="CCZ25" s="452"/>
      <c r="CDA25" s="452"/>
      <c r="CDB25" s="452"/>
      <c r="CDC25" s="452"/>
      <c r="CDD25" s="452"/>
      <c r="CDE25" s="452"/>
      <c r="CDF25" s="452"/>
      <c r="CDG25" s="452"/>
      <c r="CDH25" s="452"/>
      <c r="CDI25" s="452"/>
      <c r="CDJ25" s="452"/>
      <c r="CDK25" s="452"/>
      <c r="CDL25" s="452"/>
      <c r="CDM25" s="452"/>
      <c r="CDN25" s="452"/>
      <c r="CDO25" s="452"/>
      <c r="CDP25" s="452"/>
      <c r="CDQ25" s="452"/>
      <c r="CDR25" s="452"/>
      <c r="CDS25" s="452"/>
      <c r="CDT25" s="452"/>
      <c r="CDU25" s="452"/>
      <c r="CDV25" s="452"/>
      <c r="CDW25" s="452"/>
      <c r="CDX25" s="452"/>
      <c r="CDY25" s="452"/>
      <c r="CDZ25" s="452"/>
      <c r="CEA25" s="452"/>
      <c r="CEB25" s="452"/>
      <c r="CEC25" s="452"/>
      <c r="CED25" s="452"/>
      <c r="CEE25" s="452"/>
      <c r="CEF25" s="452"/>
      <c r="CEG25" s="452"/>
      <c r="CEH25" s="452"/>
      <c r="CEI25" s="452"/>
      <c r="CEJ25" s="452"/>
      <c r="CEK25" s="452"/>
      <c r="CEL25" s="452"/>
      <c r="CEM25" s="452"/>
      <c r="CEN25" s="452"/>
      <c r="CEO25" s="452"/>
      <c r="CEP25" s="452"/>
      <c r="CEQ25" s="452"/>
      <c r="CER25" s="452"/>
      <c r="CES25" s="452"/>
      <c r="CET25" s="452"/>
      <c r="CEU25" s="452"/>
      <c r="CEV25" s="452"/>
      <c r="CEW25" s="452"/>
      <c r="CEX25" s="452"/>
      <c r="CEY25" s="452"/>
      <c r="CEZ25" s="452"/>
      <c r="CFA25" s="452"/>
      <c r="CFB25" s="452"/>
      <c r="CFC25" s="452"/>
      <c r="CFD25" s="452"/>
      <c r="CFE25" s="452"/>
      <c r="CFF25" s="452"/>
      <c r="CFG25" s="452"/>
      <c r="CFH25" s="452"/>
      <c r="CFI25" s="452"/>
      <c r="CFJ25" s="452"/>
      <c r="CFK25" s="452"/>
      <c r="CFL25" s="452"/>
      <c r="CFM25" s="452"/>
      <c r="CFN25" s="452"/>
      <c r="CFO25" s="452"/>
      <c r="CFP25" s="452"/>
      <c r="CFQ25" s="452"/>
      <c r="CFR25" s="452"/>
      <c r="CFS25" s="452"/>
      <c r="CFT25" s="452"/>
      <c r="CFU25" s="452"/>
      <c r="CFV25" s="452"/>
      <c r="CFW25" s="452"/>
      <c r="CFX25" s="452"/>
      <c r="CFY25" s="452"/>
      <c r="CFZ25" s="452"/>
      <c r="CGA25" s="452"/>
      <c r="CGB25" s="452"/>
      <c r="CGC25" s="452"/>
      <c r="CGD25" s="452"/>
      <c r="CGE25" s="452"/>
      <c r="CGF25" s="452"/>
      <c r="CGG25" s="452"/>
      <c r="CGH25" s="452"/>
      <c r="CGI25" s="452"/>
      <c r="CGJ25" s="452"/>
      <c r="CGK25" s="452"/>
      <c r="CGL25" s="452"/>
      <c r="CGM25" s="452"/>
      <c r="CGN25" s="452"/>
      <c r="CGO25" s="452"/>
      <c r="CGP25" s="452"/>
      <c r="CGQ25" s="452"/>
      <c r="CGR25" s="452"/>
      <c r="CGS25" s="452"/>
      <c r="CGT25" s="452"/>
      <c r="CGU25" s="452"/>
      <c r="CGV25" s="452"/>
      <c r="CGW25" s="452"/>
      <c r="CGX25" s="452"/>
      <c r="CGY25" s="452"/>
      <c r="CGZ25" s="452"/>
      <c r="CHA25" s="452"/>
      <c r="CHB25" s="452"/>
      <c r="CHC25" s="452"/>
      <c r="CHD25" s="452"/>
      <c r="CHE25" s="452"/>
      <c r="CHF25" s="452"/>
      <c r="CHG25" s="452"/>
      <c r="CHH25" s="452"/>
      <c r="CHI25" s="452"/>
      <c r="CHJ25" s="452"/>
      <c r="CHK25" s="452"/>
      <c r="CHL25" s="452"/>
      <c r="CHM25" s="452"/>
      <c r="CHN25" s="452"/>
      <c r="CHO25" s="452"/>
      <c r="CHP25" s="452"/>
      <c r="CHQ25" s="452"/>
      <c r="CHR25" s="452"/>
      <c r="CHS25" s="452"/>
      <c r="CHT25" s="452"/>
      <c r="CHU25" s="452"/>
      <c r="CHV25" s="452"/>
      <c r="CHW25" s="452"/>
      <c r="CHX25" s="452"/>
      <c r="CHY25" s="452"/>
      <c r="CHZ25" s="452"/>
      <c r="CIA25" s="452"/>
      <c r="CIB25" s="452"/>
      <c r="CIC25" s="452"/>
      <c r="CID25" s="452"/>
      <c r="CIE25" s="452"/>
      <c r="CIF25" s="452"/>
      <c r="CIG25" s="452"/>
      <c r="CIH25" s="452"/>
      <c r="CII25" s="452"/>
      <c r="CIJ25" s="452"/>
      <c r="CIK25" s="452"/>
      <c r="CIL25" s="452"/>
      <c r="CIM25" s="452"/>
      <c r="CIN25" s="452"/>
      <c r="CIO25" s="452"/>
      <c r="CIP25" s="452"/>
      <c r="CIQ25" s="452"/>
      <c r="CIR25" s="452"/>
      <c r="CIS25" s="452"/>
      <c r="CIT25" s="452"/>
      <c r="CIU25" s="452"/>
      <c r="CIV25" s="452"/>
      <c r="CIW25" s="452"/>
      <c r="CIX25" s="452"/>
      <c r="CIY25" s="452"/>
      <c r="CIZ25" s="452"/>
      <c r="CJA25" s="452"/>
      <c r="CJB25" s="452"/>
      <c r="CJC25" s="452"/>
      <c r="CJD25" s="452"/>
      <c r="CJE25" s="452"/>
      <c r="CJF25" s="452"/>
      <c r="CJG25" s="452"/>
      <c r="CJH25" s="452"/>
      <c r="CJI25" s="452"/>
      <c r="CJJ25" s="452"/>
      <c r="CJK25" s="452"/>
      <c r="CJL25" s="452"/>
      <c r="CJM25" s="452"/>
      <c r="CJN25" s="452"/>
      <c r="CJO25" s="452"/>
      <c r="CJP25" s="452"/>
      <c r="CJQ25" s="452"/>
      <c r="CJR25" s="452"/>
      <c r="CJS25" s="452"/>
      <c r="CJT25" s="452"/>
      <c r="CJU25" s="452"/>
      <c r="CJV25" s="452"/>
      <c r="CJW25" s="452"/>
      <c r="CJX25" s="452"/>
      <c r="CJY25" s="452"/>
      <c r="CJZ25" s="452"/>
      <c r="CKA25" s="452"/>
      <c r="CKB25" s="452"/>
      <c r="CKC25" s="452"/>
      <c r="CKD25" s="452"/>
      <c r="CKE25" s="452"/>
      <c r="CKF25" s="452"/>
      <c r="CKG25" s="452"/>
      <c r="CKH25" s="452"/>
      <c r="CKI25" s="452"/>
      <c r="CKJ25" s="452"/>
      <c r="CKK25" s="452"/>
      <c r="CKL25" s="452"/>
      <c r="CKM25" s="452"/>
      <c r="CKN25" s="452"/>
      <c r="CKO25" s="452"/>
      <c r="CKP25" s="452"/>
      <c r="CKQ25" s="452"/>
      <c r="CKR25" s="452"/>
      <c r="CKS25" s="452"/>
      <c r="CKT25" s="452"/>
      <c r="CKU25" s="452"/>
      <c r="CKV25" s="452"/>
      <c r="CKW25" s="452"/>
      <c r="CKX25" s="452"/>
      <c r="CKY25" s="452"/>
      <c r="CKZ25" s="452"/>
      <c r="CLA25" s="452"/>
      <c r="CLB25" s="452"/>
      <c r="CLC25" s="452"/>
      <c r="CLD25" s="452"/>
      <c r="CLE25" s="452"/>
      <c r="CLF25" s="452"/>
      <c r="CLG25" s="452"/>
      <c r="CLH25" s="452"/>
      <c r="CLI25" s="452"/>
      <c r="CLJ25" s="452"/>
      <c r="CLK25" s="452"/>
      <c r="CLL25" s="452"/>
      <c r="CLM25" s="452"/>
      <c r="CLN25" s="452"/>
      <c r="CLO25" s="452"/>
      <c r="CLP25" s="452"/>
      <c r="CLQ25" s="452"/>
      <c r="CLR25" s="452"/>
      <c r="CLS25" s="452"/>
      <c r="CLT25" s="452"/>
      <c r="CLU25" s="452"/>
      <c r="CLV25" s="452"/>
      <c r="CLW25" s="452"/>
      <c r="CLX25" s="452"/>
      <c r="CLY25" s="452"/>
      <c r="CLZ25" s="452"/>
      <c r="CMA25" s="452"/>
      <c r="CMB25" s="452"/>
      <c r="CMC25" s="452"/>
      <c r="CMD25" s="452"/>
      <c r="CME25" s="452"/>
      <c r="CMF25" s="452"/>
      <c r="CMG25" s="452"/>
      <c r="CMH25" s="452"/>
      <c r="CMI25" s="452"/>
      <c r="CMJ25" s="452"/>
      <c r="CMK25" s="452"/>
      <c r="CML25" s="452"/>
      <c r="CMM25" s="452"/>
      <c r="CMN25" s="452"/>
      <c r="CMO25" s="452"/>
      <c r="CMP25" s="452"/>
      <c r="CMQ25" s="452"/>
      <c r="CMR25" s="452"/>
      <c r="CMS25" s="452"/>
      <c r="CMT25" s="452"/>
      <c r="CMU25" s="452"/>
      <c r="CMV25" s="452"/>
      <c r="CMW25" s="452"/>
      <c r="CMX25" s="452"/>
      <c r="CMY25" s="452"/>
      <c r="CMZ25" s="452"/>
      <c r="CNA25" s="452"/>
      <c r="CNB25" s="452"/>
      <c r="CNC25" s="452"/>
      <c r="CND25" s="452"/>
      <c r="CNE25" s="452"/>
      <c r="CNF25" s="452"/>
      <c r="CNG25" s="452"/>
      <c r="CNH25" s="452"/>
      <c r="CNI25" s="452"/>
      <c r="CNJ25" s="452"/>
      <c r="CNK25" s="452"/>
      <c r="CNL25" s="452"/>
      <c r="CNM25" s="452"/>
      <c r="CNN25" s="452"/>
      <c r="CNO25" s="452"/>
      <c r="CNP25" s="452"/>
      <c r="CNQ25" s="452"/>
      <c r="CNR25" s="452"/>
      <c r="CNS25" s="452"/>
      <c r="CNT25" s="452"/>
      <c r="CNU25" s="452"/>
      <c r="CNV25" s="452"/>
      <c r="CNW25" s="452"/>
      <c r="CNX25" s="452"/>
      <c r="CNY25" s="452"/>
      <c r="CNZ25" s="452"/>
      <c r="COA25" s="452"/>
      <c r="COB25" s="452"/>
      <c r="COC25" s="452"/>
      <c r="COD25" s="452"/>
      <c r="COE25" s="452"/>
      <c r="COF25" s="452"/>
      <c r="COG25" s="452"/>
      <c r="COH25" s="452"/>
      <c r="COI25" s="452"/>
      <c r="COJ25" s="452"/>
      <c r="COK25" s="452"/>
      <c r="COL25" s="452"/>
      <c r="COM25" s="452"/>
      <c r="CON25" s="452"/>
      <c r="COO25" s="452"/>
      <c r="COP25" s="452"/>
      <c r="COQ25" s="452"/>
      <c r="COR25" s="452"/>
      <c r="COS25" s="452"/>
      <c r="COT25" s="452"/>
      <c r="COU25" s="452"/>
      <c r="COV25" s="452"/>
      <c r="COW25" s="452"/>
      <c r="COX25" s="452"/>
      <c r="COY25" s="452"/>
      <c r="COZ25" s="452"/>
      <c r="CPA25" s="452"/>
      <c r="CPB25" s="452"/>
      <c r="CPC25" s="452"/>
      <c r="CPD25" s="452"/>
      <c r="CPE25" s="452"/>
      <c r="CPF25" s="452"/>
      <c r="CPG25" s="452"/>
      <c r="CPH25" s="452"/>
      <c r="CPI25" s="452"/>
      <c r="CPJ25" s="452"/>
      <c r="CPK25" s="452"/>
      <c r="CPL25" s="452"/>
      <c r="CPM25" s="452"/>
      <c r="CPN25" s="452"/>
      <c r="CPO25" s="452"/>
      <c r="CPP25" s="452"/>
      <c r="CPQ25" s="452"/>
      <c r="CPR25" s="452"/>
      <c r="CPS25" s="452"/>
      <c r="CPT25" s="452"/>
      <c r="CPU25" s="452"/>
      <c r="CPV25" s="452"/>
      <c r="CPW25" s="452"/>
      <c r="CPX25" s="452"/>
      <c r="CPY25" s="452"/>
      <c r="CPZ25" s="452"/>
      <c r="CQA25" s="452"/>
      <c r="CQB25" s="452"/>
      <c r="CQC25" s="452"/>
      <c r="CQD25" s="452"/>
      <c r="CQE25" s="452"/>
      <c r="CQF25" s="452"/>
      <c r="CQG25" s="452"/>
      <c r="CQH25" s="452"/>
      <c r="CQI25" s="452"/>
      <c r="CQJ25" s="452"/>
      <c r="CQK25" s="452"/>
      <c r="CQL25" s="452"/>
      <c r="CQM25" s="452"/>
      <c r="CQN25" s="452"/>
      <c r="CQO25" s="452"/>
      <c r="CQP25" s="452"/>
      <c r="CQQ25" s="452"/>
      <c r="CQR25" s="452"/>
      <c r="CQS25" s="452"/>
      <c r="CQT25" s="452"/>
      <c r="CQU25" s="452"/>
      <c r="CQV25" s="452"/>
      <c r="CQW25" s="452"/>
      <c r="CQX25" s="452"/>
      <c r="CQY25" s="452"/>
      <c r="CQZ25" s="452"/>
      <c r="CRA25" s="452"/>
      <c r="CRB25" s="452"/>
      <c r="CRC25" s="452"/>
      <c r="CRD25" s="452"/>
      <c r="CRE25" s="452"/>
      <c r="CRF25" s="452"/>
      <c r="CRG25" s="452"/>
      <c r="CRH25" s="452"/>
      <c r="CRI25" s="452"/>
      <c r="CRJ25" s="452"/>
      <c r="CRK25" s="452"/>
      <c r="CRL25" s="452"/>
      <c r="CRM25" s="452"/>
      <c r="CRN25" s="452"/>
      <c r="CRO25" s="452"/>
      <c r="CRP25" s="452"/>
      <c r="CRQ25" s="452"/>
      <c r="CRR25" s="452"/>
      <c r="CRS25" s="452"/>
      <c r="CRT25" s="452"/>
      <c r="CRU25" s="452"/>
      <c r="CRV25" s="452"/>
      <c r="CRW25" s="452"/>
      <c r="CRX25" s="452"/>
      <c r="CRY25" s="452"/>
      <c r="CRZ25" s="452"/>
      <c r="CSA25" s="452"/>
      <c r="CSB25" s="452"/>
      <c r="CSC25" s="452"/>
      <c r="CSD25" s="452"/>
      <c r="CSE25" s="452"/>
      <c r="CSF25" s="452"/>
      <c r="CSG25" s="452"/>
      <c r="CSH25" s="452"/>
      <c r="CSI25" s="452"/>
      <c r="CSJ25" s="452"/>
      <c r="CSK25" s="452"/>
      <c r="CSL25" s="452"/>
      <c r="CSM25" s="452"/>
      <c r="CSN25" s="452"/>
      <c r="CSO25" s="452"/>
      <c r="CSP25" s="452"/>
      <c r="CSQ25" s="452"/>
      <c r="CSR25" s="452"/>
      <c r="CSS25" s="452"/>
      <c r="CST25" s="452"/>
      <c r="CSU25" s="452"/>
      <c r="CSV25" s="452"/>
      <c r="CSW25" s="452"/>
      <c r="CSX25" s="452"/>
      <c r="CSY25" s="452"/>
      <c r="CSZ25" s="452"/>
      <c r="CTA25" s="452"/>
      <c r="CTB25" s="452"/>
      <c r="CTC25" s="452"/>
      <c r="CTD25" s="452"/>
      <c r="CTE25" s="452"/>
      <c r="CTF25" s="452"/>
      <c r="CTG25" s="452"/>
      <c r="CTH25" s="452"/>
      <c r="CTI25" s="452"/>
      <c r="CTJ25" s="452"/>
      <c r="CTK25" s="452"/>
      <c r="CTL25" s="452"/>
      <c r="CTM25" s="452"/>
      <c r="CTN25" s="452"/>
      <c r="CTO25" s="452"/>
      <c r="CTP25" s="452"/>
      <c r="CTQ25" s="452"/>
      <c r="CTR25" s="452"/>
      <c r="CTS25" s="452"/>
      <c r="CTT25" s="452"/>
      <c r="CTU25" s="452"/>
      <c r="CTV25" s="452"/>
      <c r="CTW25" s="452"/>
      <c r="CTX25" s="452"/>
      <c r="CTY25" s="452"/>
      <c r="CTZ25" s="452"/>
      <c r="CUA25" s="452"/>
      <c r="CUB25" s="452"/>
      <c r="CUC25" s="452"/>
      <c r="CUD25" s="452"/>
      <c r="CUE25" s="452"/>
      <c r="CUF25" s="452"/>
      <c r="CUG25" s="452"/>
      <c r="CUH25" s="452"/>
      <c r="CUI25" s="452"/>
      <c r="CUJ25" s="452"/>
      <c r="CUK25" s="452"/>
      <c r="CUL25" s="452"/>
      <c r="CUM25" s="452"/>
      <c r="CUN25" s="452"/>
      <c r="CUO25" s="452"/>
      <c r="CUP25" s="452"/>
      <c r="CUQ25" s="452"/>
      <c r="CUR25" s="452"/>
      <c r="CUS25" s="452"/>
      <c r="CUT25" s="452"/>
      <c r="CUU25" s="452"/>
      <c r="CUV25" s="452"/>
      <c r="CUW25" s="452"/>
      <c r="CUX25" s="452"/>
      <c r="CUY25" s="452"/>
      <c r="CUZ25" s="452"/>
      <c r="CVA25" s="452"/>
      <c r="CVB25" s="452"/>
      <c r="CVC25" s="452"/>
      <c r="CVD25" s="452"/>
      <c r="CVE25" s="452"/>
      <c r="CVF25" s="452"/>
      <c r="CVG25" s="452"/>
      <c r="CVH25" s="452"/>
      <c r="CVI25" s="452"/>
      <c r="CVJ25" s="452"/>
      <c r="CVK25" s="452"/>
      <c r="CVL25" s="452"/>
      <c r="CVM25" s="452"/>
      <c r="CVN25" s="452"/>
      <c r="CVO25" s="452"/>
      <c r="CVP25" s="452"/>
      <c r="CVQ25" s="452"/>
      <c r="CVR25" s="452"/>
      <c r="CVS25" s="452"/>
      <c r="CVT25" s="452"/>
      <c r="CVU25" s="452"/>
      <c r="CVV25" s="452"/>
      <c r="CVW25" s="452"/>
      <c r="CVX25" s="452"/>
      <c r="CVY25" s="452"/>
      <c r="CVZ25" s="452"/>
      <c r="CWA25" s="452"/>
      <c r="CWB25" s="452"/>
      <c r="CWC25" s="452"/>
      <c r="CWD25" s="452"/>
      <c r="CWE25" s="452"/>
      <c r="CWF25" s="452"/>
      <c r="CWG25" s="452"/>
      <c r="CWH25" s="452"/>
      <c r="CWI25" s="452"/>
      <c r="CWJ25" s="452"/>
      <c r="CWK25" s="452"/>
      <c r="CWL25" s="452"/>
      <c r="CWM25" s="452"/>
      <c r="CWN25" s="452"/>
      <c r="CWO25" s="452"/>
      <c r="CWP25" s="452"/>
      <c r="CWQ25" s="452"/>
      <c r="CWR25" s="452"/>
      <c r="CWS25" s="452"/>
      <c r="CWT25" s="452"/>
      <c r="CWU25" s="452"/>
      <c r="CWV25" s="452"/>
      <c r="CWW25" s="452"/>
      <c r="CWX25" s="452"/>
      <c r="CWY25" s="452"/>
      <c r="CWZ25" s="452"/>
      <c r="CXA25" s="452"/>
      <c r="CXB25" s="452"/>
      <c r="CXC25" s="452"/>
      <c r="CXD25" s="452"/>
      <c r="CXE25" s="452"/>
      <c r="CXF25" s="452"/>
      <c r="CXG25" s="452"/>
      <c r="CXH25" s="452"/>
      <c r="CXI25" s="452"/>
      <c r="CXJ25" s="452"/>
      <c r="CXK25" s="452"/>
      <c r="CXL25" s="452"/>
      <c r="CXM25" s="452"/>
      <c r="CXN25" s="452"/>
      <c r="CXO25" s="452"/>
      <c r="CXP25" s="452"/>
      <c r="CXQ25" s="452"/>
      <c r="CXR25" s="452"/>
      <c r="CXS25" s="452"/>
      <c r="CXT25" s="452"/>
      <c r="CXU25" s="452"/>
      <c r="CXV25" s="452"/>
      <c r="CXW25" s="452"/>
      <c r="CXX25" s="452"/>
      <c r="CXY25" s="452"/>
      <c r="CXZ25" s="452"/>
      <c r="CYA25" s="452"/>
      <c r="CYB25" s="452"/>
      <c r="CYC25" s="452"/>
      <c r="CYD25" s="452"/>
      <c r="CYE25" s="452"/>
      <c r="CYF25" s="452"/>
      <c r="CYG25" s="452"/>
      <c r="CYH25" s="452"/>
      <c r="CYI25" s="452"/>
      <c r="CYJ25" s="452"/>
      <c r="CYK25" s="452"/>
      <c r="CYL25" s="452"/>
      <c r="CYM25" s="452"/>
      <c r="CYN25" s="452"/>
      <c r="CYO25" s="452"/>
      <c r="CYP25" s="452"/>
      <c r="CYQ25" s="452"/>
      <c r="CYR25" s="452"/>
      <c r="CYS25" s="452"/>
      <c r="CYT25" s="452"/>
      <c r="CYU25" s="452"/>
      <c r="CYV25" s="452"/>
      <c r="CYW25" s="452"/>
      <c r="CYX25" s="452"/>
      <c r="CYY25" s="452"/>
      <c r="CYZ25" s="452"/>
      <c r="CZA25" s="452"/>
      <c r="CZB25" s="452"/>
      <c r="CZC25" s="452"/>
      <c r="CZD25" s="452"/>
      <c r="CZE25" s="452"/>
      <c r="CZF25" s="452"/>
      <c r="CZG25" s="452"/>
      <c r="CZH25" s="452"/>
      <c r="CZI25" s="452"/>
      <c r="CZJ25" s="452"/>
      <c r="CZK25" s="452"/>
      <c r="CZL25" s="452"/>
      <c r="CZM25" s="452"/>
      <c r="CZN25" s="452"/>
      <c r="CZO25" s="452"/>
      <c r="CZP25" s="452"/>
      <c r="CZQ25" s="452"/>
      <c r="CZR25" s="452"/>
      <c r="CZS25" s="452"/>
      <c r="CZT25" s="452"/>
      <c r="CZU25" s="452"/>
      <c r="CZV25" s="452"/>
      <c r="CZW25" s="452"/>
      <c r="CZX25" s="452"/>
      <c r="CZY25" s="452"/>
      <c r="CZZ25" s="452"/>
      <c r="DAA25" s="452"/>
      <c r="DAB25" s="452"/>
      <c r="DAC25" s="452"/>
      <c r="DAD25" s="452"/>
      <c r="DAE25" s="452"/>
      <c r="DAF25" s="452"/>
      <c r="DAG25" s="452"/>
      <c r="DAH25" s="452"/>
      <c r="DAI25" s="452"/>
      <c r="DAJ25" s="452"/>
      <c r="DAK25" s="452"/>
      <c r="DAL25" s="452"/>
      <c r="DAM25" s="452"/>
      <c r="DAN25" s="452"/>
      <c r="DAO25" s="452"/>
      <c r="DAP25" s="452"/>
      <c r="DAQ25" s="452"/>
      <c r="DAR25" s="452"/>
      <c r="DAS25" s="452"/>
      <c r="DAT25" s="452"/>
      <c r="DAU25" s="452"/>
      <c r="DAV25" s="452"/>
      <c r="DAW25" s="452"/>
      <c r="DAX25" s="452"/>
      <c r="DAY25" s="452"/>
      <c r="DAZ25" s="452"/>
      <c r="DBA25" s="452"/>
      <c r="DBB25" s="452"/>
      <c r="DBC25" s="452"/>
      <c r="DBD25" s="452"/>
      <c r="DBE25" s="452"/>
      <c r="DBF25" s="452"/>
      <c r="DBG25" s="452"/>
      <c r="DBH25" s="452"/>
      <c r="DBI25" s="452"/>
      <c r="DBJ25" s="452"/>
      <c r="DBK25" s="452"/>
      <c r="DBL25" s="452"/>
      <c r="DBM25" s="452"/>
      <c r="DBN25" s="452"/>
      <c r="DBO25" s="452"/>
      <c r="DBP25" s="452"/>
      <c r="DBQ25" s="452"/>
      <c r="DBR25" s="452"/>
      <c r="DBS25" s="452"/>
      <c r="DBT25" s="452"/>
      <c r="DBU25" s="452"/>
      <c r="DBV25" s="452"/>
      <c r="DBW25" s="452"/>
      <c r="DBX25" s="452"/>
      <c r="DBY25" s="452"/>
      <c r="DBZ25" s="452"/>
      <c r="DCA25" s="452"/>
      <c r="DCB25" s="452"/>
      <c r="DCC25" s="452"/>
      <c r="DCD25" s="452"/>
      <c r="DCE25" s="452"/>
      <c r="DCF25" s="452"/>
      <c r="DCG25" s="452"/>
      <c r="DCH25" s="452"/>
      <c r="DCI25" s="452"/>
      <c r="DCJ25" s="452"/>
      <c r="DCK25" s="452"/>
      <c r="DCL25" s="452"/>
      <c r="DCM25" s="452"/>
      <c r="DCN25" s="452"/>
      <c r="DCO25" s="452"/>
      <c r="DCP25" s="452"/>
      <c r="DCQ25" s="452"/>
      <c r="DCR25" s="452"/>
      <c r="DCS25" s="452"/>
      <c r="DCT25" s="452"/>
      <c r="DCU25" s="452"/>
      <c r="DCV25" s="452"/>
      <c r="DCW25" s="452"/>
      <c r="DCX25" s="452"/>
      <c r="DCY25" s="452"/>
      <c r="DCZ25" s="452"/>
      <c r="DDA25" s="452"/>
      <c r="DDB25" s="452"/>
      <c r="DDC25" s="452"/>
      <c r="DDD25" s="452"/>
      <c r="DDE25" s="452"/>
      <c r="DDF25" s="452"/>
      <c r="DDG25" s="452"/>
      <c r="DDH25" s="452"/>
      <c r="DDI25" s="452"/>
      <c r="DDJ25" s="452"/>
      <c r="DDK25" s="452"/>
      <c r="DDL25" s="452"/>
      <c r="DDM25" s="452"/>
      <c r="DDN25" s="452"/>
      <c r="DDO25" s="452"/>
      <c r="DDP25" s="452"/>
      <c r="DDQ25" s="452"/>
      <c r="DDR25" s="452"/>
      <c r="DDS25" s="452"/>
      <c r="DDT25" s="452"/>
      <c r="DDU25" s="452"/>
      <c r="DDV25" s="452"/>
      <c r="DDW25" s="452"/>
      <c r="DDX25" s="452"/>
      <c r="DDY25" s="452"/>
      <c r="DDZ25" s="452"/>
      <c r="DEA25" s="452"/>
      <c r="DEB25" s="452"/>
      <c r="DEC25" s="452"/>
      <c r="DED25" s="452"/>
      <c r="DEE25" s="452"/>
      <c r="DEF25" s="452"/>
      <c r="DEG25" s="452"/>
      <c r="DEH25" s="452"/>
      <c r="DEI25" s="452"/>
      <c r="DEJ25" s="452"/>
      <c r="DEK25" s="452"/>
      <c r="DEL25" s="452"/>
      <c r="DEM25" s="452"/>
      <c r="DEN25" s="452"/>
      <c r="DEO25" s="452"/>
      <c r="DEP25" s="452"/>
      <c r="DEQ25" s="452"/>
      <c r="DER25" s="452"/>
      <c r="DES25" s="452"/>
      <c r="DET25" s="452"/>
      <c r="DEU25" s="452"/>
      <c r="DEV25" s="452"/>
      <c r="DEW25" s="452"/>
      <c r="DEX25" s="452"/>
      <c r="DEY25" s="452"/>
      <c r="DEZ25" s="452"/>
      <c r="DFA25" s="452"/>
      <c r="DFB25" s="452"/>
      <c r="DFC25" s="452"/>
      <c r="DFD25" s="452"/>
      <c r="DFE25" s="452"/>
      <c r="DFF25" s="452"/>
      <c r="DFG25" s="452"/>
      <c r="DFH25" s="452"/>
      <c r="DFI25" s="452"/>
      <c r="DFJ25" s="452"/>
      <c r="DFK25" s="452"/>
      <c r="DFL25" s="452"/>
      <c r="DFM25" s="452"/>
      <c r="DFN25" s="452"/>
      <c r="DFO25" s="452"/>
      <c r="DFP25" s="452"/>
      <c r="DFQ25" s="452"/>
      <c r="DFR25" s="452"/>
      <c r="DFS25" s="452"/>
      <c r="DFT25" s="452"/>
      <c r="DFU25" s="452"/>
      <c r="DFV25" s="452"/>
      <c r="DFW25" s="452"/>
      <c r="DFX25" s="452"/>
      <c r="DFY25" s="452"/>
      <c r="DFZ25" s="452"/>
      <c r="DGA25" s="452"/>
      <c r="DGB25" s="452"/>
      <c r="DGC25" s="452"/>
      <c r="DGD25" s="452"/>
      <c r="DGE25" s="452"/>
      <c r="DGF25" s="452"/>
      <c r="DGG25" s="452"/>
      <c r="DGH25" s="452"/>
      <c r="DGI25" s="452"/>
      <c r="DGJ25" s="452"/>
      <c r="DGK25" s="452"/>
      <c r="DGL25" s="452"/>
      <c r="DGM25" s="452"/>
      <c r="DGN25" s="452"/>
      <c r="DGO25" s="452"/>
      <c r="DGP25" s="452"/>
      <c r="DGQ25" s="452"/>
      <c r="DGR25" s="452"/>
      <c r="DGS25" s="452"/>
      <c r="DGT25" s="452"/>
      <c r="DGU25" s="452"/>
      <c r="DGV25" s="452"/>
      <c r="DGW25" s="452"/>
      <c r="DGX25" s="452"/>
      <c r="DGY25" s="452"/>
      <c r="DGZ25" s="452"/>
      <c r="DHA25" s="452"/>
      <c r="DHB25" s="452"/>
      <c r="DHC25" s="452"/>
      <c r="DHD25" s="452"/>
      <c r="DHE25" s="452"/>
      <c r="DHF25" s="452"/>
      <c r="DHG25" s="452"/>
      <c r="DHH25" s="452"/>
      <c r="DHI25" s="452"/>
      <c r="DHJ25" s="452"/>
      <c r="DHK25" s="452"/>
      <c r="DHL25" s="452"/>
      <c r="DHM25" s="452"/>
      <c r="DHN25" s="452"/>
      <c r="DHO25" s="452"/>
      <c r="DHP25" s="452"/>
      <c r="DHQ25" s="452"/>
      <c r="DHR25" s="452"/>
      <c r="DHS25" s="452"/>
      <c r="DHT25" s="452"/>
      <c r="DHU25" s="452"/>
      <c r="DHV25" s="452"/>
      <c r="DHW25" s="452"/>
      <c r="DHX25" s="452"/>
      <c r="DHY25" s="452"/>
      <c r="DHZ25" s="452"/>
      <c r="DIA25" s="452"/>
      <c r="DIB25" s="452"/>
      <c r="DIC25" s="452"/>
      <c r="DID25" s="452"/>
      <c r="DIE25" s="452"/>
      <c r="DIF25" s="452"/>
      <c r="DIG25" s="452"/>
      <c r="DIH25" s="452"/>
      <c r="DII25" s="452"/>
      <c r="DIJ25" s="452"/>
      <c r="DIK25" s="452"/>
      <c r="DIL25" s="452"/>
      <c r="DIM25" s="452"/>
      <c r="DIN25" s="452"/>
      <c r="DIO25" s="452"/>
      <c r="DIP25" s="452"/>
      <c r="DIQ25" s="452"/>
      <c r="DIR25" s="452"/>
      <c r="DIS25" s="452"/>
      <c r="DIT25" s="452"/>
      <c r="DIU25" s="452"/>
      <c r="DIV25" s="452"/>
      <c r="DIW25" s="452"/>
      <c r="DIX25" s="452"/>
      <c r="DIY25" s="452"/>
      <c r="DIZ25" s="452"/>
      <c r="DJA25" s="452"/>
      <c r="DJB25" s="452"/>
      <c r="DJC25" s="452"/>
      <c r="DJD25" s="452"/>
      <c r="DJE25" s="452"/>
      <c r="DJF25" s="452"/>
      <c r="DJG25" s="452"/>
      <c r="DJH25" s="452"/>
      <c r="DJI25" s="452"/>
      <c r="DJJ25" s="452"/>
      <c r="DJK25" s="452"/>
      <c r="DJL25" s="452"/>
      <c r="DJM25" s="452"/>
      <c r="DJN25" s="452"/>
      <c r="DJO25" s="452"/>
      <c r="DJP25" s="452"/>
      <c r="DJQ25" s="452"/>
      <c r="DJR25" s="452"/>
      <c r="DJS25" s="452"/>
      <c r="DJT25" s="452"/>
      <c r="DJU25" s="452"/>
      <c r="DJV25" s="452"/>
      <c r="DJW25" s="452"/>
      <c r="DJX25" s="452"/>
      <c r="DJY25" s="452"/>
      <c r="DJZ25" s="452"/>
      <c r="DKA25" s="452"/>
      <c r="DKB25" s="452"/>
      <c r="DKC25" s="452"/>
      <c r="DKD25" s="452"/>
      <c r="DKE25" s="452"/>
      <c r="DKF25" s="452"/>
      <c r="DKG25" s="452"/>
      <c r="DKH25" s="452"/>
      <c r="DKI25" s="452"/>
      <c r="DKJ25" s="452"/>
      <c r="DKK25" s="452"/>
      <c r="DKL25" s="452"/>
      <c r="DKM25" s="452"/>
      <c r="DKN25" s="452"/>
      <c r="DKO25" s="452"/>
      <c r="DKP25" s="452"/>
      <c r="DKQ25" s="452"/>
      <c r="DKR25" s="452"/>
      <c r="DKS25" s="452"/>
      <c r="DKT25" s="452"/>
      <c r="DKU25" s="452"/>
      <c r="DKV25" s="452"/>
      <c r="DKW25" s="452"/>
      <c r="DKX25" s="452"/>
      <c r="DKY25" s="452"/>
      <c r="DKZ25" s="452"/>
      <c r="DLA25" s="452"/>
      <c r="DLB25" s="452"/>
      <c r="DLC25" s="452"/>
      <c r="DLD25" s="452"/>
      <c r="DLE25" s="452"/>
      <c r="DLF25" s="452"/>
      <c r="DLG25" s="452"/>
      <c r="DLH25" s="452"/>
      <c r="DLI25" s="452"/>
      <c r="DLJ25" s="452"/>
      <c r="DLK25" s="452"/>
      <c r="DLL25" s="452"/>
      <c r="DLM25" s="452"/>
      <c r="DLN25" s="452"/>
      <c r="DLO25" s="452"/>
      <c r="DLP25" s="452"/>
      <c r="DLQ25" s="452"/>
      <c r="DLR25" s="452"/>
      <c r="DLS25" s="452"/>
      <c r="DLT25" s="452"/>
      <c r="DLU25" s="452"/>
      <c r="DLV25" s="452"/>
      <c r="DLW25" s="452"/>
      <c r="DLX25" s="452"/>
      <c r="DLY25" s="452"/>
      <c r="DLZ25" s="452"/>
      <c r="DMA25" s="452"/>
      <c r="DMB25" s="452"/>
      <c r="DMC25" s="452"/>
      <c r="DMD25" s="452"/>
      <c r="DME25" s="452"/>
      <c r="DMF25" s="452"/>
      <c r="DMG25" s="452"/>
      <c r="DMH25" s="452"/>
      <c r="DMI25" s="452"/>
      <c r="DMJ25" s="452"/>
      <c r="DMK25" s="452"/>
      <c r="DML25" s="452"/>
      <c r="DMM25" s="452"/>
      <c r="DMN25" s="452"/>
      <c r="DMO25" s="452"/>
      <c r="DMP25" s="452"/>
      <c r="DMQ25" s="452"/>
      <c r="DMR25" s="452"/>
      <c r="DMS25" s="452"/>
      <c r="DMT25" s="452"/>
      <c r="DMU25" s="452"/>
      <c r="DMV25" s="452"/>
      <c r="DMW25" s="452"/>
      <c r="DMX25" s="452"/>
      <c r="DMY25" s="452"/>
      <c r="DMZ25" s="452"/>
      <c r="DNA25" s="452"/>
      <c r="DNB25" s="452"/>
      <c r="DNC25" s="452"/>
      <c r="DND25" s="452"/>
      <c r="DNE25" s="452"/>
      <c r="DNF25" s="452"/>
      <c r="DNG25" s="452"/>
      <c r="DNH25" s="452"/>
      <c r="DNI25" s="452"/>
      <c r="DNJ25" s="452"/>
      <c r="DNK25" s="452"/>
      <c r="DNL25" s="452"/>
      <c r="DNM25" s="452"/>
      <c r="DNN25" s="452"/>
      <c r="DNO25" s="452"/>
      <c r="DNP25" s="452"/>
      <c r="DNQ25" s="452"/>
      <c r="DNR25" s="452"/>
      <c r="DNS25" s="452"/>
      <c r="DNT25" s="452"/>
      <c r="DNU25" s="452"/>
      <c r="DNV25" s="452"/>
      <c r="DNW25" s="452"/>
      <c r="DNX25" s="452"/>
      <c r="DNY25" s="452"/>
      <c r="DNZ25" s="452"/>
      <c r="DOA25" s="452"/>
      <c r="DOB25" s="452"/>
      <c r="DOC25" s="452"/>
      <c r="DOD25" s="452"/>
      <c r="DOE25" s="452"/>
      <c r="DOF25" s="452"/>
      <c r="DOG25" s="452"/>
      <c r="DOH25" s="452"/>
      <c r="DOI25" s="452"/>
      <c r="DOJ25" s="452"/>
      <c r="DOK25" s="452"/>
      <c r="DOL25" s="452"/>
      <c r="DOM25" s="452"/>
      <c r="DON25" s="452"/>
      <c r="DOO25" s="452"/>
      <c r="DOP25" s="452"/>
      <c r="DOQ25" s="452"/>
      <c r="DOR25" s="452"/>
      <c r="DOS25" s="452"/>
      <c r="DOT25" s="452"/>
      <c r="DOU25" s="452"/>
      <c r="DOV25" s="452"/>
      <c r="DOW25" s="452"/>
      <c r="DOX25" s="452"/>
      <c r="DOY25" s="452"/>
      <c r="DOZ25" s="452"/>
      <c r="DPA25" s="452"/>
      <c r="DPB25" s="452"/>
      <c r="DPC25" s="452"/>
      <c r="DPD25" s="452"/>
      <c r="DPE25" s="452"/>
      <c r="DPF25" s="452"/>
      <c r="DPG25" s="452"/>
      <c r="DPH25" s="452"/>
      <c r="DPI25" s="452"/>
      <c r="DPJ25" s="452"/>
      <c r="DPK25" s="452"/>
      <c r="DPL25" s="452"/>
      <c r="DPM25" s="452"/>
      <c r="DPN25" s="452"/>
      <c r="DPO25" s="452"/>
      <c r="DPP25" s="452"/>
      <c r="DPQ25" s="452"/>
      <c r="DPR25" s="452"/>
      <c r="DPS25" s="452"/>
      <c r="DPT25" s="452"/>
      <c r="DPU25" s="452"/>
      <c r="DPV25" s="452"/>
      <c r="DPW25" s="452"/>
      <c r="DPX25" s="452"/>
      <c r="DPY25" s="452"/>
      <c r="DPZ25" s="452"/>
      <c r="DQA25" s="452"/>
      <c r="DQB25" s="452"/>
      <c r="DQC25" s="452"/>
      <c r="DQD25" s="452"/>
      <c r="DQE25" s="452"/>
      <c r="DQF25" s="452"/>
      <c r="DQG25" s="452"/>
      <c r="DQH25" s="452"/>
      <c r="DQI25" s="452"/>
      <c r="DQJ25" s="452"/>
      <c r="DQK25" s="452"/>
      <c r="DQL25" s="452"/>
      <c r="DQM25" s="452"/>
      <c r="DQN25" s="452"/>
      <c r="DQO25" s="452"/>
      <c r="DQP25" s="452"/>
      <c r="DQQ25" s="452"/>
      <c r="DQR25" s="452"/>
      <c r="DQS25" s="452"/>
      <c r="DQT25" s="452"/>
      <c r="DQU25" s="452"/>
      <c r="DQV25" s="452"/>
      <c r="DQW25" s="452"/>
      <c r="DQX25" s="452"/>
      <c r="DQY25" s="452"/>
      <c r="DQZ25" s="452"/>
      <c r="DRA25" s="452"/>
      <c r="DRB25" s="452"/>
      <c r="DRC25" s="452"/>
      <c r="DRD25" s="452"/>
      <c r="DRE25" s="452"/>
      <c r="DRF25" s="452"/>
      <c r="DRG25" s="452"/>
      <c r="DRH25" s="452"/>
      <c r="DRI25" s="452"/>
      <c r="DRJ25" s="452"/>
      <c r="DRK25" s="452"/>
      <c r="DRL25" s="452"/>
      <c r="DRM25" s="452"/>
      <c r="DRN25" s="452"/>
      <c r="DRO25" s="452"/>
      <c r="DRP25" s="452"/>
      <c r="DRQ25" s="452"/>
      <c r="DRR25" s="452"/>
      <c r="DRS25" s="452"/>
      <c r="DRT25" s="452"/>
      <c r="DRU25" s="452"/>
      <c r="DRV25" s="452"/>
      <c r="DRW25" s="452"/>
      <c r="DRX25" s="452"/>
      <c r="DRY25" s="452"/>
      <c r="DRZ25" s="452"/>
      <c r="DSA25" s="452"/>
      <c r="DSB25" s="452"/>
      <c r="DSC25" s="452"/>
      <c r="DSD25" s="452"/>
      <c r="DSE25" s="452"/>
      <c r="DSF25" s="452"/>
      <c r="DSG25" s="452"/>
      <c r="DSH25" s="452"/>
      <c r="DSI25" s="452"/>
      <c r="DSJ25" s="452"/>
      <c r="DSK25" s="452"/>
      <c r="DSL25" s="452"/>
      <c r="DSM25" s="452"/>
      <c r="DSN25" s="452"/>
      <c r="DSO25" s="452"/>
      <c r="DSP25" s="452"/>
      <c r="DSQ25" s="452"/>
      <c r="DSR25" s="452"/>
      <c r="DSS25" s="452"/>
      <c r="DST25" s="452"/>
      <c r="DSU25" s="452"/>
      <c r="DSV25" s="452"/>
      <c r="DSW25" s="452"/>
      <c r="DSX25" s="452"/>
      <c r="DSY25" s="452"/>
      <c r="DSZ25" s="452"/>
      <c r="DTA25" s="452"/>
      <c r="DTB25" s="452"/>
      <c r="DTC25" s="452"/>
      <c r="DTD25" s="452"/>
      <c r="DTE25" s="452"/>
      <c r="DTF25" s="452"/>
      <c r="DTG25" s="452"/>
      <c r="DTH25" s="452"/>
      <c r="DTI25" s="452"/>
      <c r="DTJ25" s="452"/>
      <c r="DTK25" s="452"/>
      <c r="DTL25" s="452"/>
      <c r="DTM25" s="452"/>
      <c r="DTN25" s="452"/>
      <c r="DTO25" s="452"/>
      <c r="DTP25" s="452"/>
      <c r="DTQ25" s="452"/>
      <c r="DTR25" s="452"/>
      <c r="DTS25" s="452"/>
      <c r="DTT25" s="452"/>
      <c r="DTU25" s="452"/>
      <c r="DTV25" s="452"/>
      <c r="DTW25" s="452"/>
      <c r="DTX25" s="452"/>
      <c r="DTY25" s="452"/>
      <c r="DTZ25" s="452"/>
      <c r="DUA25" s="452"/>
      <c r="DUB25" s="452"/>
      <c r="DUC25" s="452"/>
      <c r="DUD25" s="452"/>
      <c r="DUE25" s="452"/>
      <c r="DUF25" s="452"/>
      <c r="DUG25" s="452"/>
      <c r="DUH25" s="452"/>
      <c r="DUI25" s="452"/>
      <c r="DUJ25" s="452"/>
      <c r="DUK25" s="452"/>
      <c r="DUL25" s="452"/>
      <c r="DUM25" s="452"/>
      <c r="DUN25" s="452"/>
      <c r="DUO25" s="452"/>
      <c r="DUP25" s="452"/>
      <c r="DUQ25" s="452"/>
      <c r="DUR25" s="452"/>
      <c r="DUS25" s="452"/>
      <c r="DUT25" s="452"/>
      <c r="DUU25" s="452"/>
      <c r="DUV25" s="452"/>
      <c r="DUW25" s="452"/>
      <c r="DUX25" s="452"/>
      <c r="DUY25" s="452"/>
      <c r="DUZ25" s="452"/>
      <c r="DVA25" s="452"/>
      <c r="DVB25" s="452"/>
      <c r="DVC25" s="452"/>
      <c r="DVD25" s="452"/>
      <c r="DVE25" s="452"/>
      <c r="DVF25" s="452"/>
      <c r="DVG25" s="452"/>
      <c r="DVH25" s="452"/>
      <c r="DVI25" s="452"/>
      <c r="DVJ25" s="452"/>
      <c r="DVK25" s="452"/>
      <c r="DVL25" s="452"/>
      <c r="DVM25" s="452"/>
      <c r="DVN25" s="452"/>
      <c r="DVO25" s="452"/>
      <c r="DVP25" s="452"/>
      <c r="DVQ25" s="452"/>
      <c r="DVR25" s="452"/>
      <c r="DVS25" s="452"/>
      <c r="DVT25" s="452"/>
      <c r="DVU25" s="452"/>
      <c r="DVV25" s="452"/>
      <c r="DVW25" s="452"/>
      <c r="DVX25" s="452"/>
      <c r="DVY25" s="452"/>
      <c r="DVZ25" s="452"/>
      <c r="DWA25" s="452"/>
      <c r="DWB25" s="452"/>
      <c r="DWC25" s="452"/>
      <c r="DWD25" s="452"/>
      <c r="DWE25" s="452"/>
      <c r="DWF25" s="452"/>
      <c r="DWG25" s="452"/>
      <c r="DWH25" s="452"/>
      <c r="DWI25" s="452"/>
      <c r="DWJ25" s="452"/>
      <c r="DWK25" s="452"/>
      <c r="DWL25" s="452"/>
      <c r="DWM25" s="452"/>
      <c r="DWN25" s="452"/>
      <c r="DWO25" s="452"/>
      <c r="DWP25" s="452"/>
      <c r="DWQ25" s="452"/>
      <c r="DWR25" s="452"/>
      <c r="DWS25" s="452"/>
      <c r="DWT25" s="452"/>
      <c r="DWU25" s="452"/>
      <c r="DWV25" s="452"/>
      <c r="DWW25" s="452"/>
      <c r="DWX25" s="452"/>
      <c r="DWY25" s="452"/>
      <c r="DWZ25" s="452"/>
      <c r="DXA25" s="452"/>
      <c r="DXB25" s="452"/>
      <c r="DXC25" s="452"/>
      <c r="DXD25" s="452"/>
      <c r="DXE25" s="452"/>
      <c r="DXF25" s="452"/>
      <c r="DXG25" s="452"/>
      <c r="DXH25" s="452"/>
      <c r="DXI25" s="452"/>
      <c r="DXJ25" s="452"/>
      <c r="DXK25" s="452"/>
      <c r="DXL25" s="452"/>
      <c r="DXM25" s="452"/>
      <c r="DXN25" s="452"/>
      <c r="DXO25" s="452"/>
      <c r="DXP25" s="452"/>
      <c r="DXQ25" s="452"/>
      <c r="DXR25" s="452"/>
      <c r="DXS25" s="452"/>
      <c r="DXT25" s="452"/>
      <c r="DXU25" s="452"/>
      <c r="DXV25" s="452"/>
      <c r="DXW25" s="452"/>
      <c r="DXX25" s="452"/>
      <c r="DXY25" s="452"/>
      <c r="DXZ25" s="452"/>
      <c r="DYA25" s="452"/>
      <c r="DYB25" s="452"/>
      <c r="DYC25" s="452"/>
      <c r="DYD25" s="452"/>
      <c r="DYE25" s="452"/>
      <c r="DYF25" s="452"/>
      <c r="DYG25" s="452"/>
      <c r="DYH25" s="452"/>
      <c r="DYI25" s="452"/>
      <c r="DYJ25" s="452"/>
      <c r="DYK25" s="452"/>
      <c r="DYL25" s="452"/>
      <c r="DYM25" s="452"/>
      <c r="DYN25" s="452"/>
      <c r="DYO25" s="452"/>
      <c r="DYP25" s="452"/>
      <c r="DYQ25" s="452"/>
      <c r="DYR25" s="452"/>
      <c r="DYS25" s="452"/>
      <c r="DYT25" s="452"/>
      <c r="DYU25" s="452"/>
      <c r="DYV25" s="452"/>
      <c r="DYW25" s="452"/>
      <c r="DYX25" s="452"/>
      <c r="DYY25" s="452"/>
      <c r="DYZ25" s="452"/>
      <c r="DZA25" s="452"/>
      <c r="DZB25" s="452"/>
      <c r="DZC25" s="452"/>
      <c r="DZD25" s="452"/>
      <c r="DZE25" s="452"/>
      <c r="DZF25" s="452"/>
      <c r="DZG25" s="452"/>
      <c r="DZH25" s="452"/>
      <c r="DZI25" s="452"/>
      <c r="DZJ25" s="452"/>
      <c r="DZK25" s="452"/>
      <c r="DZL25" s="452"/>
      <c r="DZM25" s="452"/>
      <c r="DZN25" s="452"/>
      <c r="DZO25" s="452"/>
      <c r="DZP25" s="452"/>
      <c r="DZQ25" s="452"/>
      <c r="DZR25" s="452"/>
      <c r="DZS25" s="452"/>
      <c r="DZT25" s="452"/>
      <c r="DZU25" s="452"/>
      <c r="DZV25" s="452"/>
      <c r="DZW25" s="452"/>
      <c r="DZX25" s="452"/>
      <c r="DZY25" s="452"/>
      <c r="DZZ25" s="452"/>
      <c r="EAA25" s="452"/>
      <c r="EAB25" s="452"/>
      <c r="EAC25" s="452"/>
      <c r="EAD25" s="452"/>
      <c r="EAE25" s="452"/>
      <c r="EAF25" s="452"/>
      <c r="EAG25" s="452"/>
      <c r="EAH25" s="452"/>
      <c r="EAI25" s="452"/>
      <c r="EAJ25" s="452"/>
      <c r="EAK25" s="452"/>
      <c r="EAL25" s="452"/>
      <c r="EAM25" s="452"/>
      <c r="EAN25" s="452"/>
      <c r="EAO25" s="452"/>
      <c r="EAP25" s="452"/>
      <c r="EAQ25" s="452"/>
      <c r="EAR25" s="452"/>
      <c r="EAS25" s="452"/>
      <c r="EAT25" s="452"/>
      <c r="EAU25" s="452"/>
      <c r="EAV25" s="452"/>
      <c r="EAW25" s="452"/>
      <c r="EAX25" s="452"/>
      <c r="EAY25" s="452"/>
      <c r="EAZ25" s="452"/>
      <c r="EBA25" s="452"/>
      <c r="EBB25" s="452"/>
      <c r="EBC25" s="452"/>
      <c r="EBD25" s="452"/>
      <c r="EBE25" s="452"/>
      <c r="EBF25" s="452"/>
      <c r="EBG25" s="452"/>
      <c r="EBH25" s="452"/>
      <c r="EBI25" s="452"/>
      <c r="EBJ25" s="452"/>
      <c r="EBK25" s="452"/>
      <c r="EBL25" s="452"/>
      <c r="EBM25" s="452"/>
      <c r="EBN25" s="452"/>
      <c r="EBO25" s="452"/>
      <c r="EBP25" s="452"/>
      <c r="EBQ25" s="452"/>
      <c r="EBR25" s="452"/>
      <c r="EBS25" s="452"/>
      <c r="EBT25" s="452"/>
      <c r="EBU25" s="452"/>
      <c r="EBV25" s="452"/>
      <c r="EBW25" s="452"/>
      <c r="EBX25" s="452"/>
      <c r="EBY25" s="452"/>
      <c r="EBZ25" s="452"/>
      <c r="ECA25" s="452"/>
      <c r="ECB25" s="452"/>
      <c r="ECC25" s="452"/>
      <c r="ECD25" s="452"/>
      <c r="ECE25" s="452"/>
      <c r="ECF25" s="452"/>
      <c r="ECG25" s="452"/>
      <c r="ECH25" s="452"/>
      <c r="ECI25" s="452"/>
      <c r="ECJ25" s="452"/>
      <c r="ECK25" s="452"/>
      <c r="ECL25" s="452"/>
      <c r="ECM25" s="452"/>
      <c r="ECN25" s="452"/>
      <c r="ECO25" s="452"/>
      <c r="ECP25" s="452"/>
      <c r="ECQ25" s="452"/>
      <c r="ECR25" s="452"/>
      <c r="ECS25" s="452"/>
      <c r="ECT25" s="452"/>
      <c r="ECU25" s="452"/>
      <c r="ECV25" s="452"/>
      <c r="ECW25" s="452"/>
      <c r="ECX25" s="452"/>
      <c r="ECY25" s="452"/>
      <c r="ECZ25" s="452"/>
      <c r="EDA25" s="452"/>
      <c r="EDB25" s="452"/>
      <c r="EDC25" s="452"/>
      <c r="EDD25" s="452"/>
      <c r="EDE25" s="452"/>
      <c r="EDF25" s="452"/>
      <c r="EDG25" s="452"/>
      <c r="EDH25" s="452"/>
      <c r="EDI25" s="452"/>
      <c r="EDJ25" s="452"/>
      <c r="EDK25" s="452"/>
      <c r="EDL25" s="452"/>
      <c r="EDM25" s="452"/>
      <c r="EDN25" s="452"/>
      <c r="EDO25" s="452"/>
      <c r="EDP25" s="452"/>
      <c r="EDQ25" s="452"/>
      <c r="EDR25" s="452"/>
      <c r="EDS25" s="452"/>
      <c r="EDT25" s="452"/>
      <c r="EDU25" s="452"/>
      <c r="EDV25" s="452"/>
      <c r="EDW25" s="452"/>
      <c r="EDX25" s="452"/>
      <c r="EDY25" s="452"/>
      <c r="EDZ25" s="452"/>
      <c r="EEA25" s="452"/>
      <c r="EEB25" s="452"/>
      <c r="EEC25" s="452"/>
      <c r="EED25" s="452"/>
      <c r="EEE25" s="452"/>
      <c r="EEF25" s="452"/>
      <c r="EEG25" s="452"/>
      <c r="EEH25" s="452"/>
      <c r="EEI25" s="452"/>
      <c r="EEJ25" s="452"/>
      <c r="EEK25" s="452"/>
      <c r="EEL25" s="452"/>
      <c r="EEM25" s="452"/>
      <c r="EEN25" s="452"/>
      <c r="EEO25" s="452"/>
      <c r="EEP25" s="452"/>
      <c r="EEQ25" s="452"/>
      <c r="EER25" s="452"/>
      <c r="EES25" s="452"/>
      <c r="EET25" s="452"/>
      <c r="EEU25" s="452"/>
      <c r="EEV25" s="452"/>
      <c r="EEW25" s="452"/>
      <c r="EEX25" s="452"/>
      <c r="EEY25" s="452"/>
      <c r="EEZ25" s="452"/>
      <c r="EFA25" s="452"/>
      <c r="EFB25" s="452"/>
      <c r="EFC25" s="452"/>
      <c r="EFD25" s="452"/>
      <c r="EFE25" s="452"/>
      <c r="EFF25" s="452"/>
      <c r="EFG25" s="452"/>
      <c r="EFH25" s="452"/>
      <c r="EFI25" s="452"/>
      <c r="EFJ25" s="452"/>
      <c r="EFK25" s="452"/>
      <c r="EFL25" s="452"/>
      <c r="EFM25" s="452"/>
      <c r="EFN25" s="452"/>
      <c r="EFO25" s="452"/>
      <c r="EFP25" s="452"/>
      <c r="EFQ25" s="452"/>
      <c r="EFR25" s="452"/>
      <c r="EFS25" s="452"/>
      <c r="EFT25" s="452"/>
      <c r="EFU25" s="452"/>
      <c r="EFV25" s="452"/>
      <c r="EFW25" s="452"/>
      <c r="EFX25" s="452"/>
      <c r="EFY25" s="452"/>
      <c r="EFZ25" s="452"/>
      <c r="EGA25" s="452"/>
      <c r="EGB25" s="452"/>
      <c r="EGC25" s="452"/>
      <c r="EGD25" s="452"/>
      <c r="EGE25" s="452"/>
      <c r="EGF25" s="452"/>
      <c r="EGG25" s="452"/>
      <c r="EGH25" s="452"/>
      <c r="EGI25" s="452"/>
      <c r="EGJ25" s="452"/>
      <c r="EGK25" s="452"/>
      <c r="EGL25" s="452"/>
      <c r="EGM25" s="452"/>
      <c r="EGN25" s="452"/>
      <c r="EGO25" s="452"/>
      <c r="EGP25" s="452"/>
      <c r="EGQ25" s="452"/>
      <c r="EGR25" s="452"/>
      <c r="EGS25" s="452"/>
      <c r="EGT25" s="452"/>
      <c r="EGU25" s="452"/>
      <c r="EGV25" s="452"/>
      <c r="EGW25" s="452"/>
      <c r="EGX25" s="452"/>
      <c r="EGY25" s="452"/>
      <c r="EGZ25" s="452"/>
      <c r="EHA25" s="452"/>
      <c r="EHB25" s="452"/>
      <c r="EHC25" s="452"/>
      <c r="EHD25" s="452"/>
      <c r="EHE25" s="452"/>
      <c r="EHF25" s="452"/>
      <c r="EHG25" s="452"/>
      <c r="EHH25" s="452"/>
      <c r="EHI25" s="452"/>
      <c r="EHJ25" s="452"/>
      <c r="EHK25" s="452"/>
      <c r="EHL25" s="452"/>
      <c r="EHM25" s="452"/>
      <c r="EHN25" s="452"/>
      <c r="EHO25" s="452"/>
      <c r="EHP25" s="452"/>
      <c r="EHQ25" s="452"/>
      <c r="EHR25" s="452"/>
      <c r="EHS25" s="452"/>
      <c r="EHT25" s="452"/>
      <c r="EHU25" s="452"/>
      <c r="EHV25" s="452"/>
      <c r="EHW25" s="452"/>
      <c r="EHX25" s="452"/>
      <c r="EHY25" s="452"/>
      <c r="EHZ25" s="452"/>
      <c r="EIA25" s="452"/>
      <c r="EIB25" s="452"/>
      <c r="EIC25" s="452"/>
      <c r="EID25" s="452"/>
      <c r="EIE25" s="452"/>
      <c r="EIF25" s="452"/>
      <c r="EIG25" s="452"/>
      <c r="EIH25" s="452"/>
      <c r="EII25" s="452"/>
      <c r="EIJ25" s="452"/>
      <c r="EIK25" s="452"/>
      <c r="EIL25" s="452"/>
      <c r="EIM25" s="452"/>
      <c r="EIN25" s="452"/>
      <c r="EIO25" s="452"/>
      <c r="EIP25" s="452"/>
      <c r="EIQ25" s="452"/>
      <c r="EIR25" s="452"/>
      <c r="EIS25" s="452"/>
      <c r="EIT25" s="452"/>
      <c r="EIU25" s="452"/>
      <c r="EIV25" s="452"/>
      <c r="EIW25" s="452"/>
      <c r="EIX25" s="452"/>
      <c r="EIY25" s="452"/>
      <c r="EIZ25" s="452"/>
      <c r="EJA25" s="452"/>
      <c r="EJB25" s="452"/>
      <c r="EJC25" s="452"/>
      <c r="EJD25" s="452"/>
      <c r="EJE25" s="452"/>
      <c r="EJF25" s="452"/>
      <c r="EJG25" s="452"/>
      <c r="EJH25" s="452"/>
      <c r="EJI25" s="452"/>
      <c r="EJJ25" s="452"/>
      <c r="EJK25" s="452"/>
      <c r="EJL25" s="452"/>
      <c r="EJM25" s="452"/>
      <c r="EJN25" s="452"/>
      <c r="EJO25" s="452"/>
      <c r="EJP25" s="452"/>
      <c r="EJQ25" s="452"/>
      <c r="EJR25" s="452"/>
      <c r="EJS25" s="452"/>
      <c r="EJT25" s="452"/>
      <c r="EJU25" s="452"/>
      <c r="EJV25" s="452"/>
      <c r="EJW25" s="452"/>
      <c r="EJX25" s="452"/>
      <c r="EJY25" s="452"/>
      <c r="EJZ25" s="452"/>
      <c r="EKA25" s="452"/>
      <c r="EKB25" s="452"/>
      <c r="EKC25" s="452"/>
      <c r="EKD25" s="452"/>
      <c r="EKE25" s="452"/>
      <c r="EKF25" s="452"/>
      <c r="EKG25" s="452"/>
      <c r="EKH25" s="452"/>
      <c r="EKI25" s="452"/>
      <c r="EKJ25" s="452"/>
      <c r="EKK25" s="452"/>
      <c r="EKL25" s="452"/>
      <c r="EKM25" s="452"/>
      <c r="EKN25" s="452"/>
      <c r="EKO25" s="452"/>
      <c r="EKP25" s="452"/>
      <c r="EKQ25" s="452"/>
      <c r="EKR25" s="452"/>
      <c r="EKS25" s="452"/>
      <c r="EKT25" s="452"/>
      <c r="EKU25" s="452"/>
      <c r="EKV25" s="452"/>
      <c r="EKW25" s="452"/>
      <c r="EKX25" s="452"/>
      <c r="EKY25" s="452"/>
      <c r="EKZ25" s="452"/>
      <c r="ELA25" s="452"/>
      <c r="ELB25" s="452"/>
      <c r="ELC25" s="452"/>
      <c r="ELD25" s="452"/>
      <c r="ELE25" s="452"/>
      <c r="ELF25" s="452"/>
      <c r="ELG25" s="452"/>
      <c r="ELH25" s="452"/>
      <c r="ELI25" s="452"/>
      <c r="ELJ25" s="452"/>
      <c r="ELK25" s="452"/>
      <c r="ELL25" s="452"/>
      <c r="ELM25" s="452"/>
      <c r="ELN25" s="452"/>
      <c r="ELO25" s="452"/>
      <c r="ELP25" s="452"/>
      <c r="ELQ25" s="452"/>
      <c r="ELR25" s="452"/>
      <c r="ELS25" s="452"/>
      <c r="ELT25" s="452"/>
      <c r="ELU25" s="452"/>
      <c r="ELV25" s="452"/>
      <c r="ELW25" s="452"/>
      <c r="ELX25" s="452"/>
      <c r="ELY25" s="452"/>
      <c r="ELZ25" s="452"/>
      <c r="EMA25" s="452"/>
      <c r="EMB25" s="452"/>
      <c r="EMC25" s="452"/>
      <c r="EMD25" s="452"/>
      <c r="EME25" s="452"/>
      <c r="EMF25" s="452"/>
      <c r="EMG25" s="452"/>
      <c r="EMH25" s="452"/>
      <c r="EMI25" s="452"/>
      <c r="EMJ25" s="452"/>
      <c r="EMK25" s="452"/>
      <c r="EML25" s="452"/>
      <c r="EMM25" s="452"/>
      <c r="EMN25" s="452"/>
      <c r="EMO25" s="452"/>
      <c r="EMP25" s="452"/>
      <c r="EMQ25" s="452"/>
      <c r="EMR25" s="452"/>
      <c r="EMS25" s="452"/>
      <c r="EMT25" s="452"/>
      <c r="EMU25" s="452"/>
      <c r="EMV25" s="452"/>
      <c r="EMW25" s="452"/>
      <c r="EMX25" s="452"/>
      <c r="EMY25" s="452"/>
      <c r="EMZ25" s="452"/>
      <c r="ENA25" s="452"/>
      <c r="ENB25" s="452"/>
      <c r="ENC25" s="452"/>
      <c r="END25" s="452"/>
      <c r="ENE25" s="452"/>
      <c r="ENF25" s="452"/>
      <c r="ENG25" s="452"/>
      <c r="ENH25" s="452"/>
      <c r="ENI25" s="452"/>
      <c r="ENJ25" s="452"/>
      <c r="ENK25" s="452"/>
      <c r="ENL25" s="452"/>
      <c r="ENM25" s="452"/>
      <c r="ENN25" s="452"/>
      <c r="ENO25" s="452"/>
      <c r="ENP25" s="452"/>
      <c r="ENQ25" s="452"/>
      <c r="ENR25" s="452"/>
      <c r="ENS25" s="452"/>
      <c r="ENT25" s="452"/>
      <c r="ENU25" s="452"/>
      <c r="ENV25" s="452"/>
      <c r="ENW25" s="452"/>
      <c r="ENX25" s="452"/>
      <c r="ENY25" s="452"/>
      <c r="ENZ25" s="452"/>
      <c r="EOA25" s="452"/>
      <c r="EOB25" s="452"/>
      <c r="EOC25" s="452"/>
      <c r="EOD25" s="452"/>
      <c r="EOE25" s="452"/>
      <c r="EOF25" s="452"/>
      <c r="EOG25" s="452"/>
      <c r="EOH25" s="452"/>
      <c r="EOI25" s="452"/>
      <c r="EOJ25" s="452"/>
      <c r="EOK25" s="452"/>
      <c r="EOL25" s="452"/>
      <c r="EOM25" s="452"/>
      <c r="EON25" s="452"/>
      <c r="EOO25" s="452"/>
      <c r="EOP25" s="452"/>
      <c r="EOQ25" s="452"/>
      <c r="EOR25" s="452"/>
      <c r="EOS25" s="452"/>
      <c r="EOT25" s="452"/>
      <c r="EOU25" s="452"/>
      <c r="EOV25" s="452"/>
      <c r="EOW25" s="452"/>
      <c r="EOX25" s="452"/>
      <c r="EOY25" s="452"/>
      <c r="EOZ25" s="452"/>
      <c r="EPA25" s="452"/>
      <c r="EPB25" s="452"/>
      <c r="EPC25" s="452"/>
      <c r="EPD25" s="452"/>
      <c r="EPE25" s="452"/>
      <c r="EPF25" s="452"/>
      <c r="EPG25" s="452"/>
      <c r="EPH25" s="452"/>
      <c r="EPI25" s="452"/>
      <c r="EPJ25" s="452"/>
      <c r="EPK25" s="452"/>
      <c r="EPL25" s="452"/>
      <c r="EPM25" s="452"/>
      <c r="EPN25" s="452"/>
      <c r="EPO25" s="452"/>
      <c r="EPP25" s="452"/>
      <c r="EPQ25" s="452"/>
      <c r="EPR25" s="452"/>
      <c r="EPS25" s="452"/>
      <c r="EPT25" s="452"/>
      <c r="EPU25" s="452"/>
      <c r="EPV25" s="452"/>
      <c r="EPW25" s="452"/>
      <c r="EPX25" s="452"/>
      <c r="EPY25" s="452"/>
      <c r="EPZ25" s="452"/>
      <c r="EQA25" s="452"/>
      <c r="EQB25" s="452"/>
      <c r="EQC25" s="452"/>
      <c r="EQD25" s="452"/>
      <c r="EQE25" s="452"/>
      <c r="EQF25" s="452"/>
      <c r="EQG25" s="452"/>
      <c r="EQH25" s="452"/>
      <c r="EQI25" s="452"/>
      <c r="EQJ25" s="452"/>
      <c r="EQK25" s="452"/>
      <c r="EQL25" s="452"/>
      <c r="EQM25" s="452"/>
      <c r="EQN25" s="452"/>
      <c r="EQO25" s="452"/>
      <c r="EQP25" s="452"/>
      <c r="EQQ25" s="452"/>
      <c r="EQR25" s="452"/>
      <c r="EQS25" s="452"/>
      <c r="EQT25" s="452"/>
      <c r="EQU25" s="452"/>
      <c r="EQV25" s="452"/>
      <c r="EQW25" s="452"/>
      <c r="EQX25" s="452"/>
      <c r="EQY25" s="452"/>
      <c r="EQZ25" s="452"/>
      <c r="ERA25" s="452"/>
      <c r="ERB25" s="452"/>
      <c r="ERC25" s="452"/>
      <c r="ERD25" s="452"/>
      <c r="ERE25" s="452"/>
      <c r="ERF25" s="452"/>
      <c r="ERG25" s="452"/>
      <c r="ERH25" s="452"/>
      <c r="ERI25" s="452"/>
      <c r="ERJ25" s="452"/>
      <c r="ERK25" s="452"/>
      <c r="ERL25" s="452"/>
      <c r="ERM25" s="452"/>
      <c r="ERN25" s="452"/>
      <c r="ERO25" s="452"/>
      <c r="ERP25" s="452"/>
      <c r="ERQ25" s="452"/>
      <c r="ERR25" s="452"/>
      <c r="ERS25" s="452"/>
      <c r="ERT25" s="452"/>
      <c r="ERU25" s="452"/>
      <c r="ERV25" s="452"/>
      <c r="ERW25" s="452"/>
      <c r="ERX25" s="452"/>
      <c r="ERY25" s="452"/>
      <c r="ERZ25" s="452"/>
      <c r="ESA25" s="452"/>
      <c r="ESB25" s="452"/>
      <c r="ESC25" s="452"/>
      <c r="ESD25" s="452"/>
      <c r="ESE25" s="452"/>
      <c r="ESF25" s="452"/>
      <c r="ESG25" s="452"/>
      <c r="ESH25" s="452"/>
      <c r="ESI25" s="452"/>
      <c r="ESJ25" s="452"/>
      <c r="ESK25" s="452"/>
      <c r="ESL25" s="452"/>
      <c r="ESM25" s="452"/>
      <c r="ESN25" s="452"/>
      <c r="ESO25" s="452"/>
      <c r="ESP25" s="452"/>
      <c r="ESQ25" s="452"/>
      <c r="ESR25" s="452"/>
      <c r="ESS25" s="452"/>
      <c r="EST25" s="452"/>
      <c r="ESU25" s="452"/>
      <c r="ESV25" s="452"/>
      <c r="ESW25" s="452"/>
      <c r="ESX25" s="452"/>
      <c r="ESY25" s="452"/>
      <c r="ESZ25" s="452"/>
      <c r="ETA25" s="452"/>
      <c r="ETB25" s="452"/>
      <c r="ETC25" s="452"/>
      <c r="ETD25" s="452"/>
      <c r="ETE25" s="452"/>
      <c r="ETF25" s="452"/>
      <c r="ETG25" s="452"/>
      <c r="ETH25" s="452"/>
      <c r="ETI25" s="452"/>
      <c r="ETJ25" s="452"/>
      <c r="ETK25" s="452"/>
      <c r="ETL25" s="452"/>
      <c r="ETM25" s="452"/>
      <c r="ETN25" s="452"/>
      <c r="ETO25" s="452"/>
      <c r="ETP25" s="452"/>
      <c r="ETQ25" s="452"/>
      <c r="ETR25" s="452"/>
      <c r="ETS25" s="452"/>
      <c r="ETT25" s="452"/>
      <c r="ETU25" s="452"/>
      <c r="ETV25" s="452"/>
      <c r="ETW25" s="452"/>
      <c r="ETX25" s="452"/>
      <c r="ETY25" s="452"/>
      <c r="ETZ25" s="452"/>
      <c r="EUA25" s="452"/>
      <c r="EUB25" s="452"/>
      <c r="EUC25" s="452"/>
      <c r="EUD25" s="452"/>
      <c r="EUE25" s="452"/>
      <c r="EUF25" s="452"/>
      <c r="EUG25" s="452"/>
      <c r="EUH25" s="452"/>
      <c r="EUI25" s="452"/>
      <c r="EUJ25" s="452"/>
      <c r="EUK25" s="452"/>
      <c r="EUL25" s="452"/>
      <c r="EUM25" s="452"/>
      <c r="EUN25" s="452"/>
      <c r="EUO25" s="452"/>
      <c r="EUP25" s="452"/>
      <c r="EUQ25" s="452"/>
      <c r="EUR25" s="452"/>
      <c r="EUS25" s="452"/>
      <c r="EUT25" s="452"/>
      <c r="EUU25" s="452"/>
      <c r="EUV25" s="452"/>
      <c r="EUW25" s="452"/>
      <c r="EUX25" s="452"/>
      <c r="EUY25" s="452"/>
      <c r="EUZ25" s="452"/>
      <c r="EVA25" s="452"/>
      <c r="EVB25" s="452"/>
      <c r="EVC25" s="452"/>
      <c r="EVD25" s="452"/>
      <c r="EVE25" s="452"/>
      <c r="EVF25" s="452"/>
      <c r="EVG25" s="452"/>
      <c r="EVH25" s="452"/>
      <c r="EVI25" s="452"/>
      <c r="EVJ25" s="452"/>
      <c r="EVK25" s="452"/>
      <c r="EVL25" s="452"/>
      <c r="EVM25" s="452"/>
      <c r="EVN25" s="452"/>
      <c r="EVO25" s="452"/>
      <c r="EVP25" s="452"/>
      <c r="EVQ25" s="452"/>
      <c r="EVR25" s="452"/>
      <c r="EVS25" s="452"/>
      <c r="EVT25" s="452"/>
      <c r="EVU25" s="452"/>
      <c r="EVV25" s="452"/>
      <c r="EVW25" s="452"/>
      <c r="EVX25" s="452"/>
      <c r="EVY25" s="452"/>
      <c r="EVZ25" s="452"/>
      <c r="EWA25" s="452"/>
      <c r="EWB25" s="452"/>
      <c r="EWC25" s="452"/>
      <c r="EWD25" s="452"/>
      <c r="EWE25" s="452"/>
      <c r="EWF25" s="452"/>
      <c r="EWG25" s="452"/>
      <c r="EWH25" s="452"/>
      <c r="EWI25" s="452"/>
      <c r="EWJ25" s="452"/>
      <c r="EWK25" s="452"/>
      <c r="EWL25" s="452"/>
      <c r="EWM25" s="452"/>
      <c r="EWN25" s="452"/>
      <c r="EWO25" s="452"/>
      <c r="EWP25" s="452"/>
      <c r="EWQ25" s="452"/>
      <c r="EWR25" s="452"/>
      <c r="EWS25" s="452"/>
      <c r="EWT25" s="452"/>
      <c r="EWU25" s="452"/>
      <c r="EWV25" s="452"/>
      <c r="EWW25" s="452"/>
      <c r="EWX25" s="452"/>
      <c r="EWY25" s="452"/>
      <c r="EWZ25" s="452"/>
      <c r="EXA25" s="452"/>
      <c r="EXB25" s="452"/>
      <c r="EXC25" s="452"/>
      <c r="EXD25" s="452"/>
      <c r="EXE25" s="452"/>
      <c r="EXF25" s="452"/>
      <c r="EXG25" s="452"/>
      <c r="EXH25" s="452"/>
      <c r="EXI25" s="452"/>
      <c r="EXJ25" s="452"/>
      <c r="EXK25" s="452"/>
      <c r="EXL25" s="452"/>
      <c r="EXM25" s="452"/>
      <c r="EXN25" s="452"/>
      <c r="EXO25" s="452"/>
      <c r="EXP25" s="452"/>
      <c r="EXQ25" s="452"/>
      <c r="EXR25" s="452"/>
      <c r="EXS25" s="452"/>
      <c r="EXT25" s="452"/>
      <c r="EXU25" s="452"/>
      <c r="EXV25" s="452"/>
      <c r="EXW25" s="452"/>
      <c r="EXX25" s="452"/>
      <c r="EXY25" s="452"/>
      <c r="EXZ25" s="452"/>
      <c r="EYA25" s="452"/>
      <c r="EYB25" s="452"/>
      <c r="EYC25" s="452"/>
      <c r="EYD25" s="452"/>
      <c r="EYE25" s="452"/>
      <c r="EYF25" s="452"/>
      <c r="EYG25" s="452"/>
      <c r="EYH25" s="452"/>
      <c r="EYI25" s="452"/>
      <c r="EYJ25" s="452"/>
      <c r="EYK25" s="452"/>
      <c r="EYL25" s="452"/>
      <c r="EYM25" s="452"/>
      <c r="EYN25" s="452"/>
      <c r="EYO25" s="452"/>
      <c r="EYP25" s="452"/>
      <c r="EYQ25" s="452"/>
      <c r="EYR25" s="452"/>
      <c r="EYS25" s="452"/>
      <c r="EYT25" s="452"/>
      <c r="EYU25" s="452"/>
      <c r="EYV25" s="452"/>
      <c r="EYW25" s="452"/>
      <c r="EYX25" s="452"/>
      <c r="EYY25" s="452"/>
      <c r="EYZ25" s="452"/>
      <c r="EZA25" s="452"/>
      <c r="EZB25" s="452"/>
      <c r="EZC25" s="452"/>
      <c r="EZD25" s="452"/>
      <c r="EZE25" s="452"/>
      <c r="EZF25" s="452"/>
      <c r="EZG25" s="452"/>
      <c r="EZH25" s="452"/>
      <c r="EZI25" s="452"/>
      <c r="EZJ25" s="452"/>
      <c r="EZK25" s="452"/>
      <c r="EZL25" s="452"/>
      <c r="EZM25" s="452"/>
      <c r="EZN25" s="452"/>
      <c r="EZO25" s="452"/>
      <c r="EZP25" s="452"/>
      <c r="EZQ25" s="452"/>
      <c r="EZR25" s="452"/>
      <c r="EZS25" s="452"/>
      <c r="EZT25" s="452"/>
      <c r="EZU25" s="452"/>
      <c r="EZV25" s="452"/>
      <c r="EZW25" s="452"/>
      <c r="EZX25" s="452"/>
      <c r="EZY25" s="452"/>
      <c r="EZZ25" s="452"/>
      <c r="FAA25" s="452"/>
      <c r="FAB25" s="452"/>
      <c r="FAC25" s="452"/>
      <c r="FAD25" s="452"/>
      <c r="FAE25" s="452"/>
      <c r="FAF25" s="452"/>
      <c r="FAG25" s="452"/>
      <c r="FAH25" s="452"/>
      <c r="FAI25" s="452"/>
      <c r="FAJ25" s="452"/>
      <c r="FAK25" s="452"/>
      <c r="FAL25" s="452"/>
      <c r="FAM25" s="452"/>
      <c r="FAN25" s="452"/>
      <c r="FAO25" s="452"/>
      <c r="FAP25" s="452"/>
      <c r="FAQ25" s="452"/>
      <c r="FAR25" s="452"/>
      <c r="FAS25" s="452"/>
      <c r="FAT25" s="452"/>
      <c r="FAU25" s="452"/>
      <c r="FAV25" s="452"/>
      <c r="FAW25" s="452"/>
      <c r="FAX25" s="452"/>
      <c r="FAY25" s="452"/>
      <c r="FAZ25" s="452"/>
      <c r="FBA25" s="452"/>
      <c r="FBB25" s="452"/>
      <c r="FBC25" s="452"/>
      <c r="FBD25" s="452"/>
      <c r="FBE25" s="452"/>
      <c r="FBF25" s="452"/>
      <c r="FBG25" s="452"/>
      <c r="FBH25" s="452"/>
      <c r="FBI25" s="452"/>
      <c r="FBJ25" s="452"/>
      <c r="FBK25" s="452"/>
      <c r="FBL25" s="452"/>
      <c r="FBM25" s="452"/>
      <c r="FBN25" s="452"/>
      <c r="FBO25" s="452"/>
      <c r="FBP25" s="452"/>
      <c r="FBQ25" s="452"/>
      <c r="FBR25" s="452"/>
      <c r="FBS25" s="452"/>
      <c r="FBT25" s="452"/>
      <c r="FBU25" s="452"/>
      <c r="FBV25" s="452"/>
      <c r="FBW25" s="452"/>
      <c r="FBX25" s="452"/>
      <c r="FBY25" s="452"/>
      <c r="FBZ25" s="452"/>
      <c r="FCA25" s="452"/>
      <c r="FCB25" s="452"/>
      <c r="FCC25" s="452"/>
      <c r="FCD25" s="452"/>
      <c r="FCE25" s="452"/>
      <c r="FCF25" s="452"/>
      <c r="FCG25" s="452"/>
      <c r="FCH25" s="452"/>
      <c r="FCI25" s="452"/>
      <c r="FCJ25" s="452"/>
      <c r="FCK25" s="452"/>
      <c r="FCL25" s="452"/>
      <c r="FCM25" s="452"/>
      <c r="FCN25" s="452"/>
      <c r="FCO25" s="452"/>
      <c r="FCP25" s="452"/>
      <c r="FCQ25" s="452"/>
      <c r="FCR25" s="452"/>
      <c r="FCS25" s="452"/>
      <c r="FCT25" s="452"/>
      <c r="FCU25" s="452"/>
      <c r="FCV25" s="452"/>
      <c r="FCW25" s="452"/>
      <c r="FCX25" s="452"/>
      <c r="FCY25" s="452"/>
      <c r="FCZ25" s="452"/>
      <c r="FDA25" s="452"/>
      <c r="FDB25" s="452"/>
      <c r="FDC25" s="452"/>
      <c r="FDD25" s="452"/>
      <c r="FDE25" s="452"/>
      <c r="FDF25" s="452"/>
      <c r="FDG25" s="452"/>
      <c r="FDH25" s="452"/>
      <c r="FDI25" s="452"/>
      <c r="FDJ25" s="452"/>
      <c r="FDK25" s="452"/>
      <c r="FDL25" s="452"/>
      <c r="FDM25" s="452"/>
      <c r="FDN25" s="452"/>
      <c r="FDO25" s="452"/>
      <c r="FDP25" s="452"/>
      <c r="FDQ25" s="452"/>
      <c r="FDR25" s="452"/>
      <c r="FDS25" s="452"/>
      <c r="FDT25" s="452"/>
      <c r="FDU25" s="452"/>
      <c r="FDV25" s="452"/>
      <c r="FDW25" s="452"/>
      <c r="FDX25" s="452"/>
      <c r="FDY25" s="452"/>
      <c r="FDZ25" s="452"/>
      <c r="FEA25" s="452"/>
      <c r="FEB25" s="452"/>
      <c r="FEC25" s="452"/>
      <c r="FED25" s="452"/>
      <c r="FEE25" s="452"/>
      <c r="FEF25" s="452"/>
      <c r="FEG25" s="452"/>
      <c r="FEH25" s="452"/>
      <c r="FEI25" s="452"/>
      <c r="FEJ25" s="452"/>
      <c r="FEK25" s="452"/>
      <c r="FEL25" s="452"/>
      <c r="FEM25" s="452"/>
      <c r="FEN25" s="452"/>
      <c r="FEO25" s="452"/>
      <c r="FEP25" s="452"/>
      <c r="FEQ25" s="452"/>
      <c r="FER25" s="452"/>
      <c r="FES25" s="452"/>
      <c r="FET25" s="452"/>
      <c r="FEU25" s="452"/>
      <c r="FEV25" s="452"/>
      <c r="FEW25" s="452"/>
      <c r="FEX25" s="452"/>
      <c r="FEY25" s="452"/>
      <c r="FEZ25" s="452"/>
      <c r="FFA25" s="452"/>
      <c r="FFB25" s="452"/>
      <c r="FFC25" s="452"/>
      <c r="FFD25" s="452"/>
      <c r="FFE25" s="452"/>
      <c r="FFF25" s="452"/>
      <c r="FFG25" s="452"/>
      <c r="FFH25" s="452"/>
      <c r="FFI25" s="452"/>
      <c r="FFJ25" s="452"/>
      <c r="FFK25" s="452"/>
      <c r="FFL25" s="452"/>
      <c r="FFM25" s="452"/>
      <c r="FFN25" s="452"/>
      <c r="FFO25" s="452"/>
      <c r="FFP25" s="452"/>
      <c r="FFQ25" s="452"/>
      <c r="FFR25" s="452"/>
      <c r="FFS25" s="452"/>
      <c r="FFT25" s="452"/>
      <c r="FFU25" s="452"/>
      <c r="FFV25" s="452"/>
      <c r="FFW25" s="452"/>
      <c r="FFX25" s="452"/>
      <c r="FFY25" s="452"/>
      <c r="FFZ25" s="452"/>
      <c r="FGA25" s="452"/>
      <c r="FGB25" s="452"/>
      <c r="FGC25" s="452"/>
      <c r="FGD25" s="452"/>
      <c r="FGE25" s="452"/>
      <c r="FGF25" s="452"/>
      <c r="FGG25" s="452"/>
      <c r="FGH25" s="452"/>
      <c r="FGI25" s="452"/>
      <c r="FGJ25" s="452"/>
      <c r="FGK25" s="452"/>
      <c r="FGL25" s="452"/>
      <c r="FGM25" s="452"/>
      <c r="FGN25" s="452"/>
      <c r="FGO25" s="452"/>
      <c r="FGP25" s="452"/>
      <c r="FGQ25" s="452"/>
      <c r="FGR25" s="452"/>
      <c r="FGS25" s="452"/>
      <c r="FGT25" s="452"/>
      <c r="FGU25" s="452"/>
      <c r="FGV25" s="452"/>
      <c r="FGW25" s="452"/>
      <c r="FGX25" s="452"/>
      <c r="FGY25" s="452"/>
      <c r="FGZ25" s="452"/>
      <c r="FHA25" s="452"/>
      <c r="FHB25" s="452"/>
      <c r="FHC25" s="452"/>
      <c r="FHD25" s="452"/>
      <c r="FHE25" s="452"/>
      <c r="FHF25" s="452"/>
      <c r="FHG25" s="452"/>
      <c r="FHH25" s="452"/>
      <c r="FHI25" s="452"/>
      <c r="FHJ25" s="452"/>
      <c r="FHK25" s="452"/>
      <c r="FHL25" s="452"/>
      <c r="FHM25" s="452"/>
      <c r="FHN25" s="452"/>
      <c r="FHO25" s="452"/>
      <c r="FHP25" s="452"/>
      <c r="FHQ25" s="452"/>
      <c r="FHR25" s="452"/>
      <c r="FHS25" s="452"/>
      <c r="FHT25" s="452"/>
      <c r="FHU25" s="452"/>
      <c r="FHV25" s="452"/>
      <c r="FHW25" s="452"/>
      <c r="FHX25" s="452"/>
      <c r="FHY25" s="452"/>
      <c r="FHZ25" s="452"/>
      <c r="FIA25" s="452"/>
      <c r="FIB25" s="452"/>
      <c r="FIC25" s="452"/>
      <c r="FID25" s="452"/>
      <c r="FIE25" s="452"/>
      <c r="FIF25" s="452"/>
      <c r="FIG25" s="452"/>
      <c r="FIH25" s="452"/>
      <c r="FII25" s="452"/>
      <c r="FIJ25" s="452"/>
      <c r="FIK25" s="452"/>
      <c r="FIL25" s="452"/>
      <c r="FIM25" s="452"/>
      <c r="FIN25" s="452"/>
      <c r="FIO25" s="452"/>
      <c r="FIP25" s="452"/>
      <c r="FIQ25" s="452"/>
      <c r="FIR25" s="452"/>
      <c r="FIS25" s="452"/>
      <c r="FIT25" s="452"/>
      <c r="FIU25" s="452"/>
      <c r="FIV25" s="452"/>
      <c r="FIW25" s="452"/>
      <c r="FIX25" s="452"/>
      <c r="FIY25" s="452"/>
      <c r="FIZ25" s="452"/>
      <c r="FJA25" s="452"/>
      <c r="FJB25" s="452"/>
      <c r="FJC25" s="452"/>
      <c r="FJD25" s="452"/>
      <c r="FJE25" s="452"/>
      <c r="FJF25" s="452"/>
      <c r="FJG25" s="452"/>
      <c r="FJH25" s="452"/>
      <c r="FJI25" s="452"/>
      <c r="FJJ25" s="452"/>
      <c r="FJK25" s="452"/>
      <c r="FJL25" s="452"/>
      <c r="FJM25" s="452"/>
      <c r="FJN25" s="452"/>
      <c r="FJO25" s="452"/>
      <c r="FJP25" s="452"/>
      <c r="FJQ25" s="452"/>
      <c r="FJR25" s="452"/>
      <c r="FJS25" s="452"/>
      <c r="FJT25" s="452"/>
      <c r="FJU25" s="452"/>
      <c r="FJV25" s="452"/>
      <c r="FJW25" s="452"/>
      <c r="FJX25" s="452"/>
      <c r="FJY25" s="452"/>
      <c r="FJZ25" s="452"/>
      <c r="FKA25" s="452"/>
      <c r="FKB25" s="452"/>
      <c r="FKC25" s="452"/>
      <c r="FKD25" s="452"/>
      <c r="FKE25" s="452"/>
      <c r="FKF25" s="452"/>
      <c r="FKG25" s="452"/>
      <c r="FKH25" s="452"/>
      <c r="FKI25" s="452"/>
      <c r="FKJ25" s="452"/>
      <c r="FKK25" s="452"/>
      <c r="FKL25" s="452"/>
      <c r="FKM25" s="452"/>
      <c r="FKN25" s="452"/>
      <c r="FKO25" s="452"/>
      <c r="FKP25" s="452"/>
      <c r="FKQ25" s="452"/>
      <c r="FKR25" s="452"/>
      <c r="FKS25" s="452"/>
      <c r="FKT25" s="452"/>
      <c r="FKU25" s="452"/>
      <c r="FKV25" s="452"/>
      <c r="FKW25" s="452"/>
      <c r="FKX25" s="452"/>
      <c r="FKY25" s="452"/>
      <c r="FKZ25" s="452"/>
      <c r="FLA25" s="452"/>
      <c r="FLB25" s="452"/>
      <c r="FLC25" s="452"/>
      <c r="FLD25" s="452"/>
      <c r="FLE25" s="452"/>
      <c r="FLF25" s="452"/>
      <c r="FLG25" s="452"/>
      <c r="FLH25" s="452"/>
      <c r="FLI25" s="452"/>
      <c r="FLJ25" s="452"/>
      <c r="FLK25" s="452"/>
      <c r="FLL25" s="452"/>
      <c r="FLM25" s="452"/>
      <c r="FLN25" s="452"/>
      <c r="FLO25" s="452"/>
      <c r="FLP25" s="452"/>
      <c r="FLQ25" s="452"/>
      <c r="FLR25" s="452"/>
      <c r="FLS25" s="452"/>
      <c r="FLT25" s="452"/>
      <c r="FLU25" s="452"/>
      <c r="FLV25" s="452"/>
      <c r="FLW25" s="452"/>
      <c r="FLX25" s="452"/>
      <c r="FLY25" s="452"/>
      <c r="FLZ25" s="452"/>
      <c r="FMA25" s="452"/>
      <c r="FMB25" s="452"/>
      <c r="FMC25" s="452"/>
      <c r="FMD25" s="452"/>
      <c r="FME25" s="452"/>
      <c r="FMF25" s="452"/>
      <c r="FMG25" s="452"/>
      <c r="FMH25" s="452"/>
      <c r="FMI25" s="452"/>
      <c r="FMJ25" s="452"/>
      <c r="FMK25" s="452"/>
      <c r="FML25" s="452"/>
      <c r="FMM25" s="452"/>
      <c r="FMN25" s="452"/>
      <c r="FMO25" s="452"/>
      <c r="FMP25" s="452"/>
      <c r="FMQ25" s="452"/>
      <c r="FMR25" s="452"/>
      <c r="FMS25" s="452"/>
      <c r="FMT25" s="452"/>
      <c r="FMU25" s="452"/>
      <c r="FMV25" s="452"/>
      <c r="FMW25" s="452"/>
      <c r="FMX25" s="452"/>
      <c r="FMY25" s="452"/>
      <c r="FMZ25" s="452"/>
      <c r="FNA25" s="452"/>
      <c r="FNB25" s="452"/>
      <c r="FNC25" s="452"/>
      <c r="FND25" s="452"/>
      <c r="FNE25" s="452"/>
      <c r="FNF25" s="452"/>
      <c r="FNG25" s="452"/>
      <c r="FNH25" s="452"/>
      <c r="FNI25" s="452"/>
      <c r="FNJ25" s="452"/>
      <c r="FNK25" s="452"/>
      <c r="FNL25" s="452"/>
      <c r="FNM25" s="452"/>
      <c r="FNN25" s="452"/>
      <c r="FNO25" s="452"/>
      <c r="FNP25" s="452"/>
      <c r="FNQ25" s="452"/>
      <c r="FNR25" s="452"/>
      <c r="FNS25" s="452"/>
      <c r="FNT25" s="452"/>
      <c r="FNU25" s="452"/>
      <c r="FNV25" s="452"/>
      <c r="FNW25" s="452"/>
      <c r="FNX25" s="452"/>
      <c r="FNY25" s="452"/>
      <c r="FNZ25" s="452"/>
      <c r="FOA25" s="452"/>
      <c r="FOB25" s="452"/>
      <c r="FOC25" s="452"/>
      <c r="FOD25" s="452"/>
      <c r="FOE25" s="452"/>
      <c r="FOF25" s="452"/>
      <c r="FOG25" s="452"/>
      <c r="FOH25" s="452"/>
      <c r="FOI25" s="452"/>
      <c r="FOJ25" s="452"/>
      <c r="FOK25" s="452"/>
      <c r="FOL25" s="452"/>
      <c r="FOM25" s="452"/>
      <c r="FON25" s="452"/>
      <c r="FOO25" s="452"/>
      <c r="FOP25" s="452"/>
      <c r="FOQ25" s="452"/>
      <c r="FOR25" s="452"/>
      <c r="FOS25" s="452"/>
      <c r="FOT25" s="452"/>
      <c r="FOU25" s="452"/>
      <c r="FOV25" s="452"/>
      <c r="FOW25" s="452"/>
      <c r="FOX25" s="452"/>
      <c r="FOY25" s="452"/>
      <c r="FOZ25" s="452"/>
      <c r="FPA25" s="452"/>
      <c r="FPB25" s="452"/>
      <c r="FPC25" s="452"/>
      <c r="FPD25" s="452"/>
      <c r="FPE25" s="452"/>
      <c r="FPF25" s="452"/>
      <c r="FPG25" s="452"/>
      <c r="FPH25" s="452"/>
      <c r="FPI25" s="452"/>
      <c r="FPJ25" s="452"/>
      <c r="FPK25" s="452"/>
      <c r="FPL25" s="452"/>
      <c r="FPM25" s="452"/>
      <c r="FPN25" s="452"/>
      <c r="FPO25" s="452"/>
      <c r="FPP25" s="452"/>
      <c r="FPQ25" s="452"/>
      <c r="FPR25" s="452"/>
      <c r="FPS25" s="452"/>
      <c r="FPT25" s="452"/>
      <c r="FPU25" s="452"/>
      <c r="FPV25" s="452"/>
      <c r="FPW25" s="452"/>
      <c r="FPX25" s="452"/>
      <c r="FPY25" s="452"/>
      <c r="FPZ25" s="452"/>
      <c r="FQA25" s="452"/>
      <c r="FQB25" s="452"/>
      <c r="FQC25" s="452"/>
      <c r="FQD25" s="452"/>
      <c r="FQE25" s="452"/>
      <c r="FQF25" s="452"/>
      <c r="FQG25" s="452"/>
      <c r="FQH25" s="452"/>
      <c r="FQI25" s="452"/>
      <c r="FQJ25" s="452"/>
      <c r="FQK25" s="452"/>
      <c r="FQL25" s="452"/>
      <c r="FQM25" s="452"/>
      <c r="FQN25" s="452"/>
      <c r="FQO25" s="452"/>
      <c r="FQP25" s="452"/>
      <c r="FQQ25" s="452"/>
      <c r="FQR25" s="452"/>
      <c r="FQS25" s="452"/>
      <c r="FQT25" s="452"/>
      <c r="FQU25" s="452"/>
      <c r="FQV25" s="452"/>
      <c r="FQW25" s="452"/>
      <c r="FQX25" s="452"/>
      <c r="FQY25" s="452"/>
      <c r="FQZ25" s="452"/>
      <c r="FRA25" s="452"/>
      <c r="FRB25" s="452"/>
      <c r="FRC25" s="452"/>
      <c r="FRD25" s="452"/>
      <c r="FRE25" s="452"/>
      <c r="FRF25" s="452"/>
      <c r="FRG25" s="452"/>
      <c r="FRH25" s="452"/>
      <c r="FRI25" s="452"/>
      <c r="FRJ25" s="452"/>
      <c r="FRK25" s="452"/>
      <c r="FRL25" s="452"/>
      <c r="FRM25" s="452"/>
      <c r="FRN25" s="452"/>
      <c r="FRO25" s="452"/>
      <c r="FRP25" s="452"/>
      <c r="FRQ25" s="452"/>
      <c r="FRR25" s="452"/>
      <c r="FRS25" s="452"/>
      <c r="FRT25" s="452"/>
      <c r="FRU25" s="452"/>
      <c r="FRV25" s="452"/>
      <c r="FRW25" s="452"/>
      <c r="FRX25" s="452"/>
      <c r="FRY25" s="452"/>
      <c r="FRZ25" s="452"/>
      <c r="FSA25" s="452"/>
      <c r="FSB25" s="452"/>
      <c r="FSC25" s="452"/>
      <c r="FSD25" s="452"/>
      <c r="FSE25" s="452"/>
      <c r="FSF25" s="452"/>
      <c r="FSG25" s="452"/>
      <c r="FSH25" s="452"/>
      <c r="FSI25" s="452"/>
      <c r="FSJ25" s="452"/>
      <c r="FSK25" s="452"/>
      <c r="FSL25" s="452"/>
      <c r="FSM25" s="452"/>
      <c r="FSN25" s="452"/>
      <c r="FSO25" s="452"/>
      <c r="FSP25" s="452"/>
      <c r="FSQ25" s="452"/>
      <c r="FSR25" s="452"/>
      <c r="FSS25" s="452"/>
      <c r="FST25" s="452"/>
      <c r="FSU25" s="452"/>
      <c r="FSV25" s="452"/>
      <c r="FSW25" s="452"/>
      <c r="FSX25" s="452"/>
      <c r="FSY25" s="452"/>
      <c r="FSZ25" s="452"/>
      <c r="FTA25" s="452"/>
      <c r="FTB25" s="452"/>
      <c r="FTC25" s="452"/>
      <c r="FTD25" s="452"/>
      <c r="FTE25" s="452"/>
      <c r="FTF25" s="452"/>
      <c r="FTG25" s="452"/>
      <c r="FTH25" s="452"/>
      <c r="FTI25" s="452"/>
      <c r="FTJ25" s="452"/>
      <c r="FTK25" s="452"/>
      <c r="FTL25" s="452"/>
      <c r="FTM25" s="452"/>
      <c r="FTN25" s="452"/>
      <c r="FTO25" s="452"/>
      <c r="FTP25" s="452"/>
      <c r="FTQ25" s="452"/>
      <c r="FTR25" s="452"/>
      <c r="FTS25" s="452"/>
      <c r="FTT25" s="452"/>
      <c r="FTU25" s="452"/>
      <c r="FTV25" s="452"/>
      <c r="FTW25" s="452"/>
      <c r="FTX25" s="452"/>
      <c r="FTY25" s="452"/>
      <c r="FTZ25" s="452"/>
      <c r="FUA25" s="452"/>
      <c r="FUB25" s="452"/>
      <c r="FUC25" s="452"/>
      <c r="FUD25" s="452"/>
      <c r="FUE25" s="452"/>
      <c r="FUF25" s="452"/>
      <c r="FUG25" s="452"/>
      <c r="FUH25" s="452"/>
      <c r="FUI25" s="452"/>
      <c r="FUJ25" s="452"/>
      <c r="FUK25" s="452"/>
      <c r="FUL25" s="452"/>
      <c r="FUM25" s="452"/>
      <c r="FUN25" s="452"/>
      <c r="FUO25" s="452"/>
      <c r="FUP25" s="452"/>
      <c r="FUQ25" s="452"/>
      <c r="FUR25" s="452"/>
      <c r="FUS25" s="452"/>
      <c r="FUT25" s="452"/>
      <c r="FUU25" s="452"/>
      <c r="FUV25" s="452"/>
      <c r="FUW25" s="452"/>
      <c r="FUX25" s="452"/>
      <c r="FUY25" s="452"/>
      <c r="FUZ25" s="452"/>
      <c r="FVA25" s="452"/>
      <c r="FVB25" s="452"/>
      <c r="FVC25" s="452"/>
      <c r="FVD25" s="452"/>
      <c r="FVE25" s="452"/>
      <c r="FVF25" s="452"/>
      <c r="FVG25" s="452"/>
      <c r="FVH25" s="452"/>
      <c r="FVI25" s="452"/>
      <c r="FVJ25" s="452"/>
      <c r="FVK25" s="452"/>
      <c r="FVL25" s="452"/>
      <c r="FVM25" s="452"/>
      <c r="FVN25" s="452"/>
      <c r="FVO25" s="452"/>
      <c r="FVP25" s="452"/>
      <c r="FVQ25" s="452"/>
      <c r="FVR25" s="452"/>
      <c r="FVS25" s="452"/>
      <c r="FVT25" s="452"/>
      <c r="FVU25" s="452"/>
      <c r="FVV25" s="452"/>
      <c r="FVW25" s="452"/>
      <c r="FVX25" s="452"/>
      <c r="FVY25" s="452"/>
      <c r="FVZ25" s="452"/>
      <c r="FWA25" s="452"/>
      <c r="FWB25" s="452"/>
      <c r="FWC25" s="452"/>
      <c r="FWD25" s="452"/>
      <c r="FWE25" s="452"/>
      <c r="FWF25" s="452"/>
      <c r="FWG25" s="452"/>
      <c r="FWH25" s="452"/>
      <c r="FWI25" s="452"/>
      <c r="FWJ25" s="452"/>
      <c r="FWK25" s="452"/>
      <c r="FWL25" s="452"/>
      <c r="FWM25" s="452"/>
      <c r="FWN25" s="452"/>
      <c r="FWO25" s="452"/>
      <c r="FWP25" s="452"/>
      <c r="FWQ25" s="452"/>
      <c r="FWR25" s="452"/>
      <c r="FWS25" s="452"/>
      <c r="FWT25" s="452"/>
      <c r="FWU25" s="452"/>
      <c r="FWV25" s="452"/>
      <c r="FWW25" s="452"/>
      <c r="FWX25" s="452"/>
      <c r="FWY25" s="452"/>
      <c r="FWZ25" s="452"/>
      <c r="FXA25" s="452"/>
      <c r="FXB25" s="452"/>
      <c r="FXC25" s="452"/>
      <c r="FXD25" s="452"/>
      <c r="FXE25" s="452"/>
      <c r="FXF25" s="452"/>
      <c r="FXG25" s="452"/>
      <c r="FXH25" s="452"/>
      <c r="FXI25" s="452"/>
      <c r="FXJ25" s="452"/>
      <c r="FXK25" s="452"/>
      <c r="FXL25" s="452"/>
      <c r="FXM25" s="452"/>
      <c r="FXN25" s="452"/>
      <c r="FXO25" s="452"/>
      <c r="FXP25" s="452"/>
      <c r="FXQ25" s="452"/>
      <c r="FXR25" s="452"/>
      <c r="FXS25" s="452"/>
      <c r="FXT25" s="452"/>
      <c r="FXU25" s="452"/>
      <c r="FXV25" s="452"/>
      <c r="FXW25" s="452"/>
      <c r="FXX25" s="452"/>
      <c r="FXY25" s="452"/>
      <c r="FXZ25" s="452"/>
      <c r="FYA25" s="452"/>
      <c r="FYB25" s="452"/>
      <c r="FYC25" s="452"/>
      <c r="FYD25" s="452"/>
      <c r="FYE25" s="452"/>
      <c r="FYF25" s="452"/>
      <c r="FYG25" s="452"/>
      <c r="FYH25" s="452"/>
      <c r="FYI25" s="452"/>
      <c r="FYJ25" s="452"/>
      <c r="FYK25" s="452"/>
      <c r="FYL25" s="452"/>
      <c r="FYM25" s="452"/>
      <c r="FYN25" s="452"/>
      <c r="FYO25" s="452"/>
      <c r="FYP25" s="452"/>
      <c r="FYQ25" s="452"/>
      <c r="FYR25" s="452"/>
      <c r="FYS25" s="452"/>
      <c r="FYT25" s="452"/>
      <c r="FYU25" s="452"/>
      <c r="FYV25" s="452"/>
      <c r="FYW25" s="452"/>
      <c r="FYX25" s="452"/>
      <c r="FYY25" s="452"/>
      <c r="FYZ25" s="452"/>
      <c r="FZA25" s="452"/>
      <c r="FZB25" s="452"/>
      <c r="FZC25" s="452"/>
      <c r="FZD25" s="452"/>
      <c r="FZE25" s="452"/>
      <c r="FZF25" s="452"/>
      <c r="FZG25" s="452"/>
      <c r="FZH25" s="452"/>
      <c r="FZI25" s="452"/>
      <c r="FZJ25" s="452"/>
      <c r="FZK25" s="452"/>
      <c r="FZL25" s="452"/>
      <c r="FZM25" s="452"/>
      <c r="FZN25" s="452"/>
      <c r="FZO25" s="452"/>
      <c r="FZP25" s="452"/>
      <c r="FZQ25" s="452"/>
      <c r="FZR25" s="452"/>
      <c r="FZS25" s="452"/>
      <c r="FZT25" s="452"/>
      <c r="FZU25" s="452"/>
      <c r="FZV25" s="452"/>
      <c r="FZW25" s="452"/>
      <c r="FZX25" s="452"/>
      <c r="FZY25" s="452"/>
      <c r="FZZ25" s="452"/>
      <c r="GAA25" s="452"/>
      <c r="GAB25" s="452"/>
      <c r="GAC25" s="452"/>
      <c r="GAD25" s="452"/>
      <c r="GAE25" s="452"/>
      <c r="GAF25" s="452"/>
      <c r="GAG25" s="452"/>
      <c r="GAH25" s="452"/>
      <c r="GAI25" s="452"/>
      <c r="GAJ25" s="452"/>
      <c r="GAK25" s="452"/>
      <c r="GAL25" s="452"/>
      <c r="GAM25" s="452"/>
      <c r="GAN25" s="452"/>
      <c r="GAO25" s="452"/>
      <c r="GAP25" s="452"/>
      <c r="GAQ25" s="452"/>
      <c r="GAR25" s="452"/>
      <c r="GAS25" s="452"/>
      <c r="GAT25" s="452"/>
      <c r="GAU25" s="452"/>
      <c r="GAV25" s="452"/>
      <c r="GAW25" s="452"/>
      <c r="GAX25" s="452"/>
      <c r="GAY25" s="452"/>
      <c r="GAZ25" s="452"/>
      <c r="GBA25" s="452"/>
      <c r="GBB25" s="452"/>
      <c r="GBC25" s="452"/>
      <c r="GBD25" s="452"/>
      <c r="GBE25" s="452"/>
      <c r="GBF25" s="452"/>
      <c r="GBG25" s="452"/>
      <c r="GBH25" s="452"/>
      <c r="GBI25" s="452"/>
      <c r="GBJ25" s="452"/>
      <c r="GBK25" s="452"/>
      <c r="GBL25" s="452"/>
      <c r="GBM25" s="452"/>
      <c r="GBN25" s="452"/>
      <c r="GBO25" s="452"/>
      <c r="GBP25" s="452"/>
      <c r="GBQ25" s="452"/>
      <c r="GBR25" s="452"/>
      <c r="GBS25" s="452"/>
      <c r="GBT25" s="452"/>
      <c r="GBU25" s="452"/>
      <c r="GBV25" s="452"/>
      <c r="GBW25" s="452"/>
      <c r="GBX25" s="452"/>
      <c r="GBY25" s="452"/>
      <c r="GBZ25" s="452"/>
      <c r="GCA25" s="452"/>
      <c r="GCB25" s="452"/>
      <c r="GCC25" s="452"/>
      <c r="GCD25" s="452"/>
      <c r="GCE25" s="452"/>
      <c r="GCF25" s="452"/>
      <c r="GCG25" s="452"/>
      <c r="GCH25" s="452"/>
      <c r="GCI25" s="452"/>
      <c r="GCJ25" s="452"/>
      <c r="GCK25" s="452"/>
      <c r="GCL25" s="452"/>
      <c r="GCM25" s="452"/>
      <c r="GCN25" s="452"/>
      <c r="GCO25" s="452"/>
      <c r="GCP25" s="452"/>
      <c r="GCQ25" s="452"/>
      <c r="GCR25" s="452"/>
      <c r="GCS25" s="452"/>
      <c r="GCT25" s="452"/>
      <c r="GCU25" s="452"/>
      <c r="GCV25" s="452"/>
      <c r="GCW25" s="452"/>
      <c r="GCX25" s="452"/>
      <c r="GCY25" s="452"/>
      <c r="GCZ25" s="452"/>
      <c r="GDA25" s="452"/>
      <c r="GDB25" s="452"/>
      <c r="GDC25" s="452"/>
      <c r="GDD25" s="452"/>
      <c r="GDE25" s="452"/>
      <c r="GDF25" s="452"/>
      <c r="GDG25" s="452"/>
      <c r="GDH25" s="452"/>
      <c r="GDI25" s="452"/>
      <c r="GDJ25" s="452"/>
      <c r="GDK25" s="452"/>
      <c r="GDL25" s="452"/>
      <c r="GDM25" s="452"/>
      <c r="GDN25" s="452"/>
      <c r="GDO25" s="452"/>
      <c r="GDP25" s="452"/>
      <c r="GDQ25" s="452"/>
      <c r="GDR25" s="452"/>
      <c r="GDS25" s="452"/>
      <c r="GDT25" s="452"/>
      <c r="GDU25" s="452"/>
      <c r="GDV25" s="452"/>
      <c r="GDW25" s="452"/>
      <c r="GDX25" s="452"/>
      <c r="GDY25" s="452"/>
      <c r="GDZ25" s="452"/>
      <c r="GEA25" s="452"/>
      <c r="GEB25" s="452"/>
      <c r="GEC25" s="452"/>
      <c r="GED25" s="452"/>
      <c r="GEE25" s="452"/>
      <c r="GEF25" s="452"/>
      <c r="GEG25" s="452"/>
      <c r="GEH25" s="452"/>
      <c r="GEI25" s="452"/>
      <c r="GEJ25" s="452"/>
      <c r="GEK25" s="452"/>
      <c r="GEL25" s="452"/>
      <c r="GEM25" s="452"/>
      <c r="GEN25" s="452"/>
      <c r="GEO25" s="452"/>
      <c r="GEP25" s="452"/>
      <c r="GEQ25" s="452"/>
      <c r="GER25" s="452"/>
      <c r="GES25" s="452"/>
      <c r="GET25" s="452"/>
      <c r="GEU25" s="452"/>
      <c r="GEV25" s="452"/>
      <c r="GEW25" s="452"/>
      <c r="GEX25" s="452"/>
      <c r="GEY25" s="452"/>
      <c r="GEZ25" s="452"/>
      <c r="GFA25" s="452"/>
      <c r="GFB25" s="452"/>
      <c r="GFC25" s="452"/>
      <c r="GFD25" s="452"/>
      <c r="GFE25" s="452"/>
      <c r="GFF25" s="452"/>
      <c r="GFG25" s="452"/>
      <c r="GFH25" s="452"/>
      <c r="GFI25" s="452"/>
      <c r="GFJ25" s="452"/>
      <c r="GFK25" s="452"/>
      <c r="GFL25" s="452"/>
      <c r="GFM25" s="452"/>
      <c r="GFN25" s="452"/>
      <c r="GFO25" s="452"/>
      <c r="GFP25" s="452"/>
      <c r="GFQ25" s="452"/>
      <c r="GFR25" s="452"/>
      <c r="GFS25" s="452"/>
      <c r="GFT25" s="452"/>
      <c r="GFU25" s="452"/>
      <c r="GFV25" s="452"/>
      <c r="GFW25" s="452"/>
      <c r="GFX25" s="452"/>
      <c r="GFY25" s="452"/>
      <c r="GFZ25" s="452"/>
      <c r="GGA25" s="452"/>
      <c r="GGB25" s="452"/>
      <c r="GGC25" s="452"/>
      <c r="GGD25" s="452"/>
      <c r="GGE25" s="452"/>
      <c r="GGF25" s="452"/>
      <c r="GGG25" s="452"/>
      <c r="GGH25" s="452"/>
      <c r="GGI25" s="452"/>
      <c r="GGJ25" s="452"/>
      <c r="GGK25" s="452"/>
      <c r="GGL25" s="452"/>
      <c r="GGM25" s="452"/>
      <c r="GGN25" s="452"/>
      <c r="GGO25" s="452"/>
      <c r="GGP25" s="452"/>
      <c r="GGQ25" s="452"/>
      <c r="GGR25" s="452"/>
      <c r="GGS25" s="452"/>
      <c r="GGT25" s="452"/>
      <c r="GGU25" s="452"/>
      <c r="GGV25" s="452"/>
      <c r="GGW25" s="452"/>
      <c r="GGX25" s="452"/>
      <c r="GGY25" s="452"/>
      <c r="GGZ25" s="452"/>
      <c r="GHA25" s="452"/>
      <c r="GHB25" s="452"/>
      <c r="GHC25" s="452"/>
      <c r="GHD25" s="452"/>
      <c r="GHE25" s="452"/>
      <c r="GHF25" s="452"/>
      <c r="GHG25" s="452"/>
      <c r="GHH25" s="452"/>
      <c r="GHI25" s="452"/>
      <c r="GHJ25" s="452"/>
      <c r="GHK25" s="452"/>
      <c r="GHL25" s="452"/>
      <c r="GHM25" s="452"/>
      <c r="GHN25" s="452"/>
      <c r="GHO25" s="452"/>
      <c r="GHP25" s="452"/>
      <c r="GHQ25" s="452"/>
      <c r="GHR25" s="452"/>
      <c r="GHS25" s="452"/>
      <c r="GHT25" s="452"/>
      <c r="GHU25" s="452"/>
      <c r="GHV25" s="452"/>
      <c r="GHW25" s="452"/>
      <c r="GHX25" s="452"/>
      <c r="GHY25" s="452"/>
      <c r="GHZ25" s="452"/>
      <c r="GIA25" s="452"/>
      <c r="GIB25" s="452"/>
      <c r="GIC25" s="452"/>
      <c r="GID25" s="452"/>
      <c r="GIE25" s="452"/>
      <c r="GIF25" s="452"/>
      <c r="GIG25" s="452"/>
      <c r="GIH25" s="452"/>
      <c r="GII25" s="452"/>
      <c r="GIJ25" s="452"/>
      <c r="GIK25" s="452"/>
      <c r="GIL25" s="452"/>
      <c r="GIM25" s="452"/>
      <c r="GIN25" s="452"/>
      <c r="GIO25" s="452"/>
      <c r="GIP25" s="452"/>
      <c r="GIQ25" s="452"/>
      <c r="GIR25" s="452"/>
      <c r="GIS25" s="452"/>
      <c r="GIT25" s="452"/>
      <c r="GIU25" s="452"/>
      <c r="GIV25" s="452"/>
      <c r="GIW25" s="452"/>
      <c r="GIX25" s="452"/>
      <c r="GIY25" s="452"/>
      <c r="GIZ25" s="452"/>
      <c r="GJA25" s="452"/>
      <c r="GJB25" s="452"/>
      <c r="GJC25" s="452"/>
      <c r="GJD25" s="452"/>
      <c r="GJE25" s="452"/>
      <c r="GJF25" s="452"/>
      <c r="GJG25" s="452"/>
      <c r="GJH25" s="452"/>
      <c r="GJI25" s="452"/>
      <c r="GJJ25" s="452"/>
      <c r="GJK25" s="452"/>
      <c r="GJL25" s="452"/>
      <c r="GJM25" s="452"/>
      <c r="GJN25" s="452"/>
      <c r="GJO25" s="452"/>
      <c r="GJP25" s="452"/>
      <c r="GJQ25" s="452"/>
      <c r="GJR25" s="452"/>
      <c r="GJS25" s="452"/>
      <c r="GJT25" s="452"/>
      <c r="GJU25" s="452"/>
      <c r="GJV25" s="452"/>
      <c r="GJW25" s="452"/>
      <c r="GJX25" s="452"/>
      <c r="GJY25" s="452"/>
      <c r="GJZ25" s="452"/>
      <c r="GKA25" s="452"/>
      <c r="GKB25" s="452"/>
      <c r="GKC25" s="452"/>
      <c r="GKD25" s="452"/>
      <c r="GKE25" s="452"/>
      <c r="GKF25" s="452"/>
      <c r="GKG25" s="452"/>
      <c r="GKH25" s="452"/>
      <c r="GKI25" s="452"/>
      <c r="GKJ25" s="452"/>
      <c r="GKK25" s="452"/>
      <c r="GKL25" s="452"/>
      <c r="GKM25" s="452"/>
      <c r="GKN25" s="452"/>
      <c r="GKO25" s="452"/>
      <c r="GKP25" s="452"/>
      <c r="GKQ25" s="452"/>
      <c r="GKR25" s="452"/>
      <c r="GKS25" s="452"/>
      <c r="GKT25" s="452"/>
      <c r="GKU25" s="452"/>
      <c r="GKV25" s="452"/>
      <c r="GKW25" s="452"/>
      <c r="GKX25" s="452"/>
      <c r="GKY25" s="452"/>
      <c r="GKZ25" s="452"/>
      <c r="GLA25" s="452"/>
      <c r="GLB25" s="452"/>
      <c r="GLC25" s="452"/>
      <c r="GLD25" s="452"/>
      <c r="GLE25" s="452"/>
      <c r="GLF25" s="452"/>
      <c r="GLG25" s="452"/>
      <c r="GLH25" s="452"/>
      <c r="GLI25" s="452"/>
      <c r="GLJ25" s="452"/>
      <c r="GLK25" s="452"/>
      <c r="GLL25" s="452"/>
      <c r="GLM25" s="452"/>
      <c r="GLN25" s="452"/>
      <c r="GLO25" s="452"/>
      <c r="GLP25" s="452"/>
      <c r="GLQ25" s="452"/>
      <c r="GLR25" s="452"/>
      <c r="GLS25" s="452"/>
      <c r="GLT25" s="452"/>
      <c r="GLU25" s="452"/>
      <c r="GLV25" s="452"/>
      <c r="GLW25" s="452"/>
      <c r="GLX25" s="452"/>
      <c r="GLY25" s="452"/>
      <c r="GLZ25" s="452"/>
      <c r="GMA25" s="452"/>
      <c r="GMB25" s="452"/>
      <c r="GMC25" s="452"/>
      <c r="GMD25" s="452"/>
      <c r="GME25" s="452"/>
      <c r="GMF25" s="452"/>
      <c r="GMG25" s="452"/>
      <c r="GMH25" s="452"/>
      <c r="GMI25" s="452"/>
      <c r="GMJ25" s="452"/>
      <c r="GMK25" s="452"/>
      <c r="GML25" s="452"/>
      <c r="GMM25" s="452"/>
      <c r="GMN25" s="452"/>
      <c r="GMO25" s="452"/>
      <c r="GMP25" s="452"/>
      <c r="GMQ25" s="452"/>
      <c r="GMR25" s="452"/>
      <c r="GMS25" s="452"/>
      <c r="GMT25" s="452"/>
      <c r="GMU25" s="452"/>
      <c r="GMV25" s="452"/>
      <c r="GMW25" s="452"/>
      <c r="GMX25" s="452"/>
      <c r="GMY25" s="452"/>
      <c r="GMZ25" s="452"/>
      <c r="GNA25" s="452"/>
      <c r="GNB25" s="452"/>
      <c r="GNC25" s="452"/>
      <c r="GND25" s="452"/>
      <c r="GNE25" s="452"/>
      <c r="GNF25" s="452"/>
      <c r="GNG25" s="452"/>
      <c r="GNH25" s="452"/>
      <c r="GNI25" s="452"/>
      <c r="GNJ25" s="452"/>
      <c r="GNK25" s="452"/>
      <c r="GNL25" s="452"/>
      <c r="GNM25" s="452"/>
      <c r="GNN25" s="452"/>
      <c r="GNO25" s="452"/>
      <c r="GNP25" s="452"/>
      <c r="GNQ25" s="452"/>
      <c r="GNR25" s="452"/>
      <c r="GNS25" s="452"/>
      <c r="GNT25" s="452"/>
      <c r="GNU25" s="452"/>
      <c r="GNV25" s="452"/>
      <c r="GNW25" s="452"/>
      <c r="GNX25" s="452"/>
      <c r="GNY25" s="452"/>
      <c r="GNZ25" s="452"/>
      <c r="GOA25" s="452"/>
      <c r="GOB25" s="452"/>
      <c r="GOC25" s="452"/>
      <c r="GOD25" s="452"/>
      <c r="GOE25" s="452"/>
      <c r="GOF25" s="452"/>
      <c r="GOG25" s="452"/>
      <c r="GOH25" s="452"/>
      <c r="GOI25" s="452"/>
      <c r="GOJ25" s="452"/>
      <c r="GOK25" s="452"/>
      <c r="GOL25" s="452"/>
      <c r="GOM25" s="452"/>
      <c r="GON25" s="452"/>
      <c r="GOO25" s="452"/>
      <c r="GOP25" s="452"/>
      <c r="GOQ25" s="452"/>
      <c r="GOR25" s="452"/>
      <c r="GOS25" s="452"/>
      <c r="GOT25" s="452"/>
      <c r="GOU25" s="452"/>
      <c r="GOV25" s="452"/>
      <c r="GOW25" s="452"/>
      <c r="GOX25" s="452"/>
      <c r="GOY25" s="452"/>
      <c r="GOZ25" s="452"/>
      <c r="GPA25" s="452"/>
      <c r="GPB25" s="452"/>
      <c r="GPC25" s="452"/>
      <c r="GPD25" s="452"/>
      <c r="GPE25" s="452"/>
      <c r="GPF25" s="452"/>
      <c r="GPG25" s="452"/>
      <c r="GPH25" s="452"/>
      <c r="GPI25" s="452"/>
      <c r="GPJ25" s="452"/>
      <c r="GPK25" s="452"/>
      <c r="GPL25" s="452"/>
      <c r="GPM25" s="452"/>
      <c r="GPN25" s="452"/>
      <c r="GPO25" s="452"/>
      <c r="GPP25" s="452"/>
      <c r="GPQ25" s="452"/>
      <c r="GPR25" s="452"/>
      <c r="GPS25" s="452"/>
      <c r="GPT25" s="452"/>
      <c r="GPU25" s="452"/>
      <c r="GPV25" s="452"/>
      <c r="GPW25" s="452"/>
      <c r="GPX25" s="452"/>
      <c r="GPY25" s="452"/>
      <c r="GPZ25" s="452"/>
      <c r="GQA25" s="452"/>
      <c r="GQB25" s="452"/>
      <c r="GQC25" s="452"/>
      <c r="GQD25" s="452"/>
      <c r="GQE25" s="452"/>
      <c r="GQF25" s="452"/>
      <c r="GQG25" s="452"/>
      <c r="GQH25" s="452"/>
      <c r="GQI25" s="452"/>
      <c r="GQJ25" s="452"/>
      <c r="GQK25" s="452"/>
      <c r="GQL25" s="452"/>
      <c r="GQM25" s="452"/>
      <c r="GQN25" s="452"/>
      <c r="GQO25" s="452"/>
      <c r="GQP25" s="452"/>
      <c r="GQQ25" s="452"/>
      <c r="GQR25" s="452"/>
      <c r="GQS25" s="452"/>
      <c r="GQT25" s="452"/>
      <c r="GQU25" s="452"/>
      <c r="GQV25" s="452"/>
      <c r="GQW25" s="452"/>
      <c r="GQX25" s="452"/>
      <c r="GQY25" s="452"/>
      <c r="GQZ25" s="452"/>
      <c r="GRA25" s="452"/>
      <c r="GRB25" s="452"/>
      <c r="GRC25" s="452"/>
      <c r="GRD25" s="452"/>
      <c r="GRE25" s="452"/>
      <c r="GRF25" s="452"/>
      <c r="GRG25" s="452"/>
      <c r="GRH25" s="452"/>
      <c r="GRI25" s="452"/>
      <c r="GRJ25" s="452"/>
      <c r="GRK25" s="452"/>
      <c r="GRL25" s="452"/>
      <c r="GRM25" s="452"/>
      <c r="GRN25" s="452"/>
      <c r="GRO25" s="452"/>
      <c r="GRP25" s="452"/>
      <c r="GRQ25" s="452"/>
      <c r="GRR25" s="452"/>
      <c r="GRS25" s="452"/>
      <c r="GRT25" s="452"/>
      <c r="GRU25" s="452"/>
      <c r="GRV25" s="452"/>
      <c r="GRW25" s="452"/>
      <c r="GRX25" s="452"/>
      <c r="GRY25" s="452"/>
      <c r="GRZ25" s="452"/>
      <c r="GSA25" s="452"/>
      <c r="GSB25" s="452"/>
      <c r="GSC25" s="452"/>
      <c r="GSD25" s="452"/>
      <c r="GSE25" s="452"/>
      <c r="GSF25" s="452"/>
      <c r="GSG25" s="452"/>
      <c r="GSH25" s="452"/>
      <c r="GSI25" s="452"/>
      <c r="GSJ25" s="452"/>
      <c r="GSK25" s="452"/>
      <c r="GSL25" s="452"/>
      <c r="GSM25" s="452"/>
      <c r="GSN25" s="452"/>
      <c r="GSO25" s="452"/>
      <c r="GSP25" s="452"/>
      <c r="GSQ25" s="452"/>
      <c r="GSR25" s="452"/>
      <c r="GSS25" s="452"/>
      <c r="GST25" s="452"/>
      <c r="GSU25" s="452"/>
      <c r="GSV25" s="452"/>
      <c r="GSW25" s="452"/>
      <c r="GSX25" s="452"/>
      <c r="GSY25" s="452"/>
      <c r="GSZ25" s="452"/>
      <c r="GTA25" s="452"/>
      <c r="GTB25" s="452"/>
      <c r="GTC25" s="452"/>
      <c r="GTD25" s="452"/>
      <c r="GTE25" s="452"/>
      <c r="GTF25" s="452"/>
      <c r="GTG25" s="452"/>
      <c r="GTH25" s="452"/>
      <c r="GTI25" s="452"/>
      <c r="GTJ25" s="452"/>
      <c r="GTK25" s="452"/>
      <c r="GTL25" s="452"/>
      <c r="GTM25" s="452"/>
      <c r="GTN25" s="452"/>
      <c r="GTO25" s="452"/>
      <c r="GTP25" s="452"/>
      <c r="GTQ25" s="452"/>
      <c r="GTR25" s="452"/>
      <c r="GTS25" s="452"/>
      <c r="GTT25" s="452"/>
      <c r="GTU25" s="452"/>
      <c r="GTV25" s="452"/>
      <c r="GTW25" s="452"/>
      <c r="GTX25" s="452"/>
      <c r="GTY25" s="452"/>
      <c r="GTZ25" s="452"/>
      <c r="GUA25" s="452"/>
      <c r="GUB25" s="452"/>
      <c r="GUC25" s="452"/>
      <c r="GUD25" s="452"/>
      <c r="GUE25" s="452"/>
      <c r="GUF25" s="452"/>
      <c r="GUG25" s="452"/>
      <c r="GUH25" s="452"/>
      <c r="GUI25" s="452"/>
      <c r="GUJ25" s="452"/>
      <c r="GUK25" s="452"/>
      <c r="GUL25" s="452"/>
      <c r="GUM25" s="452"/>
      <c r="GUN25" s="452"/>
      <c r="GUO25" s="452"/>
      <c r="GUP25" s="452"/>
      <c r="GUQ25" s="452"/>
      <c r="GUR25" s="452"/>
      <c r="GUS25" s="452"/>
      <c r="GUT25" s="452"/>
      <c r="GUU25" s="452"/>
      <c r="GUV25" s="452"/>
      <c r="GUW25" s="452"/>
      <c r="GUX25" s="452"/>
      <c r="GUY25" s="452"/>
      <c r="GUZ25" s="452"/>
      <c r="GVA25" s="452"/>
      <c r="GVB25" s="452"/>
      <c r="GVC25" s="452"/>
      <c r="GVD25" s="452"/>
      <c r="GVE25" s="452"/>
      <c r="GVF25" s="452"/>
      <c r="GVG25" s="452"/>
      <c r="GVH25" s="452"/>
      <c r="GVI25" s="452"/>
      <c r="GVJ25" s="452"/>
      <c r="GVK25" s="452"/>
      <c r="GVL25" s="452"/>
      <c r="GVM25" s="452"/>
      <c r="GVN25" s="452"/>
      <c r="GVO25" s="452"/>
      <c r="GVP25" s="452"/>
      <c r="GVQ25" s="452"/>
      <c r="GVR25" s="452"/>
      <c r="GVS25" s="452"/>
      <c r="GVT25" s="452"/>
      <c r="GVU25" s="452"/>
      <c r="GVV25" s="452"/>
      <c r="GVW25" s="452"/>
      <c r="GVX25" s="452"/>
      <c r="GVY25" s="452"/>
      <c r="GVZ25" s="452"/>
      <c r="GWA25" s="452"/>
      <c r="GWB25" s="452"/>
      <c r="GWC25" s="452"/>
      <c r="GWD25" s="452"/>
      <c r="GWE25" s="452"/>
      <c r="GWF25" s="452"/>
      <c r="GWG25" s="452"/>
      <c r="GWH25" s="452"/>
      <c r="GWI25" s="452"/>
      <c r="GWJ25" s="452"/>
      <c r="GWK25" s="452"/>
      <c r="GWL25" s="452"/>
      <c r="GWM25" s="452"/>
      <c r="GWN25" s="452"/>
      <c r="GWO25" s="452"/>
      <c r="GWP25" s="452"/>
      <c r="GWQ25" s="452"/>
      <c r="GWR25" s="452"/>
      <c r="GWS25" s="452"/>
      <c r="GWT25" s="452"/>
      <c r="GWU25" s="452"/>
      <c r="GWV25" s="452"/>
      <c r="GWW25" s="452"/>
      <c r="GWX25" s="452"/>
      <c r="GWY25" s="452"/>
      <c r="GWZ25" s="452"/>
      <c r="GXA25" s="452"/>
      <c r="GXB25" s="452"/>
      <c r="GXC25" s="452"/>
      <c r="GXD25" s="452"/>
      <c r="GXE25" s="452"/>
      <c r="GXF25" s="452"/>
      <c r="GXG25" s="452"/>
      <c r="GXH25" s="452"/>
      <c r="GXI25" s="452"/>
      <c r="GXJ25" s="452"/>
      <c r="GXK25" s="452"/>
      <c r="GXL25" s="452"/>
      <c r="GXM25" s="452"/>
      <c r="GXN25" s="452"/>
      <c r="GXO25" s="452"/>
      <c r="GXP25" s="452"/>
      <c r="GXQ25" s="452"/>
      <c r="GXR25" s="452"/>
      <c r="GXS25" s="452"/>
      <c r="GXT25" s="452"/>
      <c r="GXU25" s="452"/>
      <c r="GXV25" s="452"/>
      <c r="GXW25" s="452"/>
      <c r="GXX25" s="452"/>
      <c r="GXY25" s="452"/>
      <c r="GXZ25" s="452"/>
      <c r="GYA25" s="452"/>
      <c r="GYB25" s="452"/>
      <c r="GYC25" s="452"/>
      <c r="GYD25" s="452"/>
      <c r="GYE25" s="452"/>
      <c r="GYF25" s="452"/>
      <c r="GYG25" s="452"/>
      <c r="GYH25" s="452"/>
      <c r="GYI25" s="452"/>
      <c r="GYJ25" s="452"/>
      <c r="GYK25" s="452"/>
      <c r="GYL25" s="452"/>
      <c r="GYM25" s="452"/>
      <c r="GYN25" s="452"/>
      <c r="GYO25" s="452"/>
      <c r="GYP25" s="452"/>
      <c r="GYQ25" s="452"/>
      <c r="GYR25" s="452"/>
      <c r="GYS25" s="452"/>
      <c r="GYT25" s="452"/>
      <c r="GYU25" s="452"/>
      <c r="GYV25" s="452"/>
      <c r="GYW25" s="452"/>
      <c r="GYX25" s="452"/>
      <c r="GYY25" s="452"/>
      <c r="GYZ25" s="452"/>
      <c r="GZA25" s="452"/>
      <c r="GZB25" s="452"/>
      <c r="GZC25" s="452"/>
      <c r="GZD25" s="452"/>
      <c r="GZE25" s="452"/>
      <c r="GZF25" s="452"/>
      <c r="GZG25" s="452"/>
      <c r="GZH25" s="452"/>
      <c r="GZI25" s="452"/>
      <c r="GZJ25" s="452"/>
      <c r="GZK25" s="452"/>
      <c r="GZL25" s="452"/>
      <c r="GZM25" s="452"/>
      <c r="GZN25" s="452"/>
      <c r="GZO25" s="452"/>
      <c r="GZP25" s="452"/>
      <c r="GZQ25" s="452"/>
      <c r="GZR25" s="452"/>
      <c r="GZS25" s="452"/>
      <c r="GZT25" s="452"/>
      <c r="GZU25" s="452"/>
      <c r="GZV25" s="452"/>
      <c r="GZW25" s="452"/>
      <c r="GZX25" s="452"/>
      <c r="GZY25" s="452"/>
      <c r="GZZ25" s="452"/>
      <c r="HAA25" s="452"/>
      <c r="HAB25" s="452"/>
      <c r="HAC25" s="452"/>
      <c r="HAD25" s="452"/>
      <c r="HAE25" s="452"/>
      <c r="HAF25" s="452"/>
      <c r="HAG25" s="452"/>
      <c r="HAH25" s="452"/>
      <c r="HAI25" s="452"/>
      <c r="HAJ25" s="452"/>
      <c r="HAK25" s="452"/>
      <c r="HAL25" s="452"/>
      <c r="HAM25" s="452"/>
      <c r="HAN25" s="452"/>
      <c r="HAO25" s="452"/>
      <c r="HAP25" s="452"/>
      <c r="HAQ25" s="452"/>
      <c r="HAR25" s="452"/>
      <c r="HAS25" s="452"/>
      <c r="HAT25" s="452"/>
      <c r="HAU25" s="452"/>
      <c r="HAV25" s="452"/>
      <c r="HAW25" s="452"/>
      <c r="HAX25" s="452"/>
      <c r="HAY25" s="452"/>
      <c r="HAZ25" s="452"/>
      <c r="HBA25" s="452"/>
      <c r="HBB25" s="452"/>
      <c r="HBC25" s="452"/>
      <c r="HBD25" s="452"/>
      <c r="HBE25" s="452"/>
      <c r="HBF25" s="452"/>
      <c r="HBG25" s="452"/>
      <c r="HBH25" s="452"/>
      <c r="HBI25" s="452"/>
      <c r="HBJ25" s="452"/>
      <c r="HBK25" s="452"/>
      <c r="HBL25" s="452"/>
      <c r="HBM25" s="452"/>
      <c r="HBN25" s="452"/>
      <c r="HBO25" s="452"/>
      <c r="HBP25" s="452"/>
      <c r="HBQ25" s="452"/>
      <c r="HBR25" s="452"/>
      <c r="HBS25" s="452"/>
      <c r="HBT25" s="452"/>
      <c r="HBU25" s="452"/>
      <c r="HBV25" s="452"/>
      <c r="HBW25" s="452"/>
      <c r="HBX25" s="452"/>
      <c r="HBY25" s="452"/>
      <c r="HBZ25" s="452"/>
      <c r="HCA25" s="452"/>
      <c r="HCB25" s="452"/>
      <c r="HCC25" s="452"/>
      <c r="HCD25" s="452"/>
      <c r="HCE25" s="452"/>
      <c r="HCF25" s="452"/>
      <c r="HCG25" s="452"/>
      <c r="HCH25" s="452"/>
      <c r="HCI25" s="452"/>
      <c r="HCJ25" s="452"/>
      <c r="HCK25" s="452"/>
      <c r="HCL25" s="452"/>
      <c r="HCM25" s="452"/>
      <c r="HCN25" s="452"/>
      <c r="HCO25" s="452"/>
      <c r="HCP25" s="452"/>
      <c r="HCQ25" s="452"/>
      <c r="HCR25" s="452"/>
      <c r="HCS25" s="452"/>
      <c r="HCT25" s="452"/>
      <c r="HCU25" s="452"/>
      <c r="HCV25" s="452"/>
      <c r="HCW25" s="452"/>
      <c r="HCX25" s="452"/>
      <c r="HCY25" s="452"/>
      <c r="HCZ25" s="452"/>
      <c r="HDA25" s="452"/>
      <c r="HDB25" s="452"/>
      <c r="HDC25" s="452"/>
      <c r="HDD25" s="452"/>
      <c r="HDE25" s="452"/>
      <c r="HDF25" s="452"/>
      <c r="HDG25" s="452"/>
      <c r="HDH25" s="452"/>
      <c r="HDI25" s="452"/>
      <c r="HDJ25" s="452"/>
      <c r="HDK25" s="452"/>
      <c r="HDL25" s="452"/>
      <c r="HDM25" s="452"/>
      <c r="HDN25" s="452"/>
      <c r="HDO25" s="452"/>
      <c r="HDP25" s="452"/>
      <c r="HDQ25" s="452"/>
      <c r="HDR25" s="452"/>
      <c r="HDS25" s="452"/>
      <c r="HDT25" s="452"/>
      <c r="HDU25" s="452"/>
      <c r="HDV25" s="452"/>
      <c r="HDW25" s="452"/>
      <c r="HDX25" s="452"/>
      <c r="HDY25" s="452"/>
      <c r="HDZ25" s="452"/>
      <c r="HEA25" s="452"/>
      <c r="HEB25" s="452"/>
      <c r="HEC25" s="452"/>
      <c r="HED25" s="452"/>
      <c r="HEE25" s="452"/>
      <c r="HEF25" s="452"/>
      <c r="HEG25" s="452"/>
      <c r="HEH25" s="452"/>
      <c r="HEI25" s="452"/>
      <c r="HEJ25" s="452"/>
      <c r="HEK25" s="452"/>
      <c r="HEL25" s="452"/>
      <c r="HEM25" s="452"/>
      <c r="HEN25" s="452"/>
      <c r="HEO25" s="452"/>
      <c r="HEP25" s="452"/>
      <c r="HEQ25" s="452"/>
      <c r="HER25" s="452"/>
      <c r="HES25" s="452"/>
      <c r="HET25" s="452"/>
      <c r="HEU25" s="452"/>
      <c r="HEV25" s="452"/>
      <c r="HEW25" s="452"/>
      <c r="HEX25" s="452"/>
      <c r="HEY25" s="452"/>
      <c r="HEZ25" s="452"/>
      <c r="HFA25" s="452"/>
      <c r="HFB25" s="452"/>
      <c r="HFC25" s="452"/>
      <c r="HFD25" s="452"/>
      <c r="HFE25" s="452"/>
      <c r="HFF25" s="452"/>
      <c r="HFG25" s="452"/>
      <c r="HFH25" s="452"/>
      <c r="HFI25" s="452"/>
      <c r="HFJ25" s="452"/>
      <c r="HFK25" s="452"/>
      <c r="HFL25" s="452"/>
      <c r="HFM25" s="452"/>
      <c r="HFN25" s="452"/>
      <c r="HFO25" s="452"/>
      <c r="HFP25" s="452"/>
      <c r="HFQ25" s="452"/>
      <c r="HFR25" s="452"/>
      <c r="HFS25" s="452"/>
      <c r="HFT25" s="452"/>
      <c r="HFU25" s="452"/>
      <c r="HFV25" s="452"/>
      <c r="HFW25" s="452"/>
      <c r="HFX25" s="452"/>
      <c r="HFY25" s="452"/>
      <c r="HFZ25" s="452"/>
      <c r="HGA25" s="452"/>
      <c r="HGB25" s="452"/>
      <c r="HGC25" s="452"/>
      <c r="HGD25" s="452"/>
      <c r="HGE25" s="452"/>
      <c r="HGF25" s="452"/>
      <c r="HGG25" s="452"/>
      <c r="HGH25" s="452"/>
      <c r="HGI25" s="452"/>
      <c r="HGJ25" s="452"/>
      <c r="HGK25" s="452"/>
      <c r="HGL25" s="452"/>
      <c r="HGM25" s="452"/>
      <c r="HGN25" s="452"/>
      <c r="HGO25" s="452"/>
      <c r="HGP25" s="452"/>
      <c r="HGQ25" s="452"/>
      <c r="HGR25" s="452"/>
      <c r="HGS25" s="452"/>
      <c r="HGT25" s="452"/>
      <c r="HGU25" s="452"/>
      <c r="HGV25" s="452"/>
      <c r="HGW25" s="452"/>
      <c r="HGX25" s="452"/>
      <c r="HGY25" s="452"/>
      <c r="HGZ25" s="452"/>
      <c r="HHA25" s="452"/>
      <c r="HHB25" s="452"/>
      <c r="HHC25" s="452"/>
      <c r="HHD25" s="452"/>
      <c r="HHE25" s="452"/>
      <c r="HHF25" s="452"/>
      <c r="HHG25" s="452"/>
      <c r="HHH25" s="452"/>
      <c r="HHI25" s="452"/>
      <c r="HHJ25" s="452"/>
      <c r="HHK25" s="452"/>
      <c r="HHL25" s="452"/>
      <c r="HHM25" s="452"/>
      <c r="HHN25" s="452"/>
      <c r="HHO25" s="452"/>
      <c r="HHP25" s="452"/>
      <c r="HHQ25" s="452"/>
      <c r="HHR25" s="452"/>
      <c r="HHS25" s="452"/>
      <c r="HHT25" s="452"/>
      <c r="HHU25" s="452"/>
      <c r="HHV25" s="452"/>
      <c r="HHW25" s="452"/>
      <c r="HHX25" s="452"/>
      <c r="HHY25" s="452"/>
      <c r="HHZ25" s="452"/>
      <c r="HIA25" s="452"/>
      <c r="HIB25" s="452"/>
      <c r="HIC25" s="452"/>
      <c r="HID25" s="452"/>
      <c r="HIE25" s="452"/>
      <c r="HIF25" s="452"/>
      <c r="HIG25" s="452"/>
      <c r="HIH25" s="452"/>
      <c r="HII25" s="452"/>
      <c r="HIJ25" s="452"/>
      <c r="HIK25" s="452"/>
      <c r="HIL25" s="452"/>
      <c r="HIM25" s="452"/>
      <c r="HIN25" s="452"/>
      <c r="HIO25" s="452"/>
      <c r="HIP25" s="452"/>
      <c r="HIQ25" s="452"/>
      <c r="HIR25" s="452"/>
      <c r="HIS25" s="452"/>
      <c r="HIT25" s="452"/>
      <c r="HIU25" s="452"/>
      <c r="HIV25" s="452"/>
      <c r="HIW25" s="452"/>
      <c r="HIX25" s="452"/>
      <c r="HIY25" s="452"/>
      <c r="HIZ25" s="452"/>
      <c r="HJA25" s="452"/>
      <c r="HJB25" s="452"/>
      <c r="HJC25" s="452"/>
      <c r="HJD25" s="452"/>
      <c r="HJE25" s="452"/>
      <c r="HJF25" s="452"/>
      <c r="HJG25" s="452"/>
      <c r="HJH25" s="452"/>
      <c r="HJI25" s="452"/>
      <c r="HJJ25" s="452"/>
      <c r="HJK25" s="452"/>
      <c r="HJL25" s="452"/>
      <c r="HJM25" s="452"/>
      <c r="HJN25" s="452"/>
      <c r="HJO25" s="452"/>
      <c r="HJP25" s="452"/>
      <c r="HJQ25" s="452"/>
      <c r="HJR25" s="452"/>
      <c r="HJS25" s="452"/>
      <c r="HJT25" s="452"/>
      <c r="HJU25" s="452"/>
      <c r="HJV25" s="452"/>
      <c r="HJW25" s="452"/>
      <c r="HJX25" s="452"/>
      <c r="HJY25" s="452"/>
      <c r="HJZ25" s="452"/>
      <c r="HKA25" s="452"/>
      <c r="HKB25" s="452"/>
      <c r="HKC25" s="452"/>
      <c r="HKD25" s="452"/>
      <c r="HKE25" s="452"/>
      <c r="HKF25" s="452"/>
      <c r="HKG25" s="452"/>
      <c r="HKH25" s="452"/>
      <c r="HKI25" s="452"/>
      <c r="HKJ25" s="452"/>
      <c r="HKK25" s="452"/>
      <c r="HKL25" s="452"/>
      <c r="HKM25" s="452"/>
      <c r="HKN25" s="452"/>
      <c r="HKO25" s="452"/>
      <c r="HKP25" s="452"/>
      <c r="HKQ25" s="452"/>
      <c r="HKR25" s="452"/>
      <c r="HKS25" s="452"/>
      <c r="HKT25" s="452"/>
      <c r="HKU25" s="452"/>
      <c r="HKV25" s="452"/>
      <c r="HKW25" s="452"/>
      <c r="HKX25" s="452"/>
      <c r="HKY25" s="452"/>
      <c r="HKZ25" s="452"/>
      <c r="HLA25" s="452"/>
      <c r="HLB25" s="452"/>
      <c r="HLC25" s="452"/>
      <c r="HLD25" s="452"/>
      <c r="HLE25" s="452"/>
      <c r="HLF25" s="452"/>
      <c r="HLG25" s="452"/>
      <c r="HLH25" s="452"/>
      <c r="HLI25" s="452"/>
      <c r="HLJ25" s="452"/>
      <c r="HLK25" s="452"/>
      <c r="HLL25" s="452"/>
      <c r="HLM25" s="452"/>
      <c r="HLN25" s="452"/>
      <c r="HLO25" s="452"/>
      <c r="HLP25" s="452"/>
      <c r="HLQ25" s="452"/>
      <c r="HLR25" s="452"/>
      <c r="HLS25" s="452"/>
      <c r="HLT25" s="452"/>
      <c r="HLU25" s="452"/>
      <c r="HLV25" s="452"/>
      <c r="HLW25" s="452"/>
      <c r="HLX25" s="452"/>
      <c r="HLY25" s="452"/>
      <c r="HLZ25" s="452"/>
      <c r="HMA25" s="452"/>
      <c r="HMB25" s="452"/>
      <c r="HMC25" s="452"/>
      <c r="HMD25" s="452"/>
      <c r="HME25" s="452"/>
      <c r="HMF25" s="452"/>
      <c r="HMG25" s="452"/>
      <c r="HMH25" s="452"/>
      <c r="HMI25" s="452"/>
      <c r="HMJ25" s="452"/>
      <c r="HMK25" s="452"/>
      <c r="HML25" s="452"/>
      <c r="HMM25" s="452"/>
      <c r="HMN25" s="452"/>
      <c r="HMO25" s="452"/>
      <c r="HMP25" s="452"/>
      <c r="HMQ25" s="452"/>
      <c r="HMR25" s="452"/>
      <c r="HMS25" s="452"/>
      <c r="HMT25" s="452"/>
      <c r="HMU25" s="452"/>
      <c r="HMV25" s="452"/>
      <c r="HMW25" s="452"/>
      <c r="HMX25" s="452"/>
      <c r="HMY25" s="452"/>
      <c r="HMZ25" s="452"/>
      <c r="HNA25" s="452"/>
      <c r="HNB25" s="452"/>
      <c r="HNC25" s="452"/>
      <c r="HND25" s="452"/>
      <c r="HNE25" s="452"/>
      <c r="HNF25" s="452"/>
      <c r="HNG25" s="452"/>
      <c r="HNH25" s="452"/>
      <c r="HNI25" s="452"/>
      <c r="HNJ25" s="452"/>
      <c r="HNK25" s="452"/>
      <c r="HNL25" s="452"/>
      <c r="HNM25" s="452"/>
      <c r="HNN25" s="452"/>
      <c r="HNO25" s="452"/>
      <c r="HNP25" s="452"/>
      <c r="HNQ25" s="452"/>
      <c r="HNR25" s="452"/>
      <c r="HNS25" s="452"/>
      <c r="HNT25" s="452"/>
      <c r="HNU25" s="452"/>
      <c r="HNV25" s="452"/>
      <c r="HNW25" s="452"/>
      <c r="HNX25" s="452"/>
      <c r="HNY25" s="452"/>
      <c r="HNZ25" s="452"/>
      <c r="HOA25" s="452"/>
      <c r="HOB25" s="452"/>
      <c r="HOC25" s="452"/>
      <c r="HOD25" s="452"/>
      <c r="HOE25" s="452"/>
      <c r="HOF25" s="452"/>
      <c r="HOG25" s="452"/>
      <c r="HOH25" s="452"/>
      <c r="HOI25" s="452"/>
      <c r="HOJ25" s="452"/>
      <c r="HOK25" s="452"/>
      <c r="HOL25" s="452"/>
      <c r="HOM25" s="452"/>
      <c r="HON25" s="452"/>
      <c r="HOO25" s="452"/>
      <c r="HOP25" s="452"/>
      <c r="HOQ25" s="452"/>
      <c r="HOR25" s="452"/>
      <c r="HOS25" s="452"/>
      <c r="HOT25" s="452"/>
      <c r="HOU25" s="452"/>
      <c r="HOV25" s="452"/>
      <c r="HOW25" s="452"/>
      <c r="HOX25" s="452"/>
      <c r="HOY25" s="452"/>
      <c r="HOZ25" s="452"/>
      <c r="HPA25" s="452"/>
      <c r="HPB25" s="452"/>
      <c r="HPC25" s="452"/>
      <c r="HPD25" s="452"/>
      <c r="HPE25" s="452"/>
      <c r="HPF25" s="452"/>
      <c r="HPG25" s="452"/>
      <c r="HPH25" s="452"/>
      <c r="HPI25" s="452"/>
      <c r="HPJ25" s="452"/>
      <c r="HPK25" s="452"/>
      <c r="HPL25" s="452"/>
      <c r="HPM25" s="452"/>
      <c r="HPN25" s="452"/>
      <c r="HPO25" s="452"/>
      <c r="HPP25" s="452"/>
      <c r="HPQ25" s="452"/>
      <c r="HPR25" s="452"/>
      <c r="HPS25" s="452"/>
      <c r="HPT25" s="452"/>
      <c r="HPU25" s="452"/>
      <c r="HPV25" s="452"/>
      <c r="HPW25" s="452"/>
      <c r="HPX25" s="452"/>
      <c r="HPY25" s="452"/>
      <c r="HPZ25" s="452"/>
      <c r="HQA25" s="452"/>
      <c r="HQB25" s="452"/>
      <c r="HQC25" s="452"/>
      <c r="HQD25" s="452"/>
      <c r="HQE25" s="452"/>
      <c r="HQF25" s="452"/>
      <c r="HQG25" s="452"/>
      <c r="HQH25" s="452"/>
      <c r="HQI25" s="452"/>
      <c r="HQJ25" s="452"/>
      <c r="HQK25" s="452"/>
      <c r="HQL25" s="452"/>
      <c r="HQM25" s="452"/>
      <c r="HQN25" s="452"/>
      <c r="HQO25" s="452"/>
      <c r="HQP25" s="452"/>
      <c r="HQQ25" s="452"/>
      <c r="HQR25" s="452"/>
      <c r="HQS25" s="452"/>
      <c r="HQT25" s="452"/>
      <c r="HQU25" s="452"/>
      <c r="HQV25" s="452"/>
      <c r="HQW25" s="452"/>
      <c r="HQX25" s="452"/>
      <c r="HQY25" s="452"/>
      <c r="HQZ25" s="452"/>
      <c r="HRA25" s="452"/>
      <c r="HRB25" s="452"/>
      <c r="HRC25" s="452"/>
      <c r="HRD25" s="452"/>
      <c r="HRE25" s="452"/>
      <c r="HRF25" s="452"/>
      <c r="HRG25" s="452"/>
      <c r="HRH25" s="452"/>
      <c r="HRI25" s="452"/>
      <c r="HRJ25" s="452"/>
      <c r="HRK25" s="452"/>
      <c r="HRL25" s="452"/>
      <c r="HRM25" s="452"/>
      <c r="HRN25" s="452"/>
      <c r="HRO25" s="452"/>
      <c r="HRP25" s="452"/>
      <c r="HRQ25" s="452"/>
      <c r="HRR25" s="452"/>
      <c r="HRS25" s="452"/>
      <c r="HRT25" s="452"/>
      <c r="HRU25" s="452"/>
      <c r="HRV25" s="452"/>
      <c r="HRW25" s="452"/>
      <c r="HRX25" s="452"/>
      <c r="HRY25" s="452"/>
      <c r="HRZ25" s="452"/>
      <c r="HSA25" s="452"/>
      <c r="HSB25" s="452"/>
      <c r="HSC25" s="452"/>
      <c r="HSD25" s="452"/>
      <c r="HSE25" s="452"/>
      <c r="HSF25" s="452"/>
      <c r="HSG25" s="452"/>
      <c r="HSH25" s="452"/>
      <c r="HSI25" s="452"/>
      <c r="HSJ25" s="452"/>
      <c r="HSK25" s="452"/>
      <c r="HSL25" s="452"/>
      <c r="HSM25" s="452"/>
      <c r="HSN25" s="452"/>
      <c r="HSO25" s="452"/>
      <c r="HSP25" s="452"/>
      <c r="HSQ25" s="452"/>
      <c r="HSR25" s="452"/>
      <c r="HSS25" s="452"/>
      <c r="HST25" s="452"/>
      <c r="HSU25" s="452"/>
      <c r="HSV25" s="452"/>
      <c r="HSW25" s="452"/>
      <c r="HSX25" s="452"/>
      <c r="HSY25" s="452"/>
      <c r="HSZ25" s="452"/>
      <c r="HTA25" s="452"/>
      <c r="HTB25" s="452"/>
      <c r="HTC25" s="452"/>
      <c r="HTD25" s="452"/>
      <c r="HTE25" s="452"/>
      <c r="HTF25" s="452"/>
      <c r="HTG25" s="452"/>
      <c r="HTH25" s="452"/>
      <c r="HTI25" s="452"/>
      <c r="HTJ25" s="452"/>
      <c r="HTK25" s="452"/>
      <c r="HTL25" s="452"/>
      <c r="HTM25" s="452"/>
      <c r="HTN25" s="452"/>
      <c r="HTO25" s="452"/>
      <c r="HTP25" s="452"/>
      <c r="HTQ25" s="452"/>
      <c r="HTR25" s="452"/>
      <c r="HTS25" s="452"/>
      <c r="HTT25" s="452"/>
      <c r="HTU25" s="452"/>
      <c r="HTV25" s="452"/>
      <c r="HTW25" s="452"/>
      <c r="HTX25" s="452"/>
      <c r="HTY25" s="452"/>
      <c r="HTZ25" s="452"/>
      <c r="HUA25" s="452"/>
      <c r="HUB25" s="452"/>
      <c r="HUC25" s="452"/>
      <c r="HUD25" s="452"/>
      <c r="HUE25" s="452"/>
      <c r="HUF25" s="452"/>
      <c r="HUG25" s="452"/>
      <c r="HUH25" s="452"/>
      <c r="HUI25" s="452"/>
      <c r="HUJ25" s="452"/>
      <c r="HUK25" s="452"/>
      <c r="HUL25" s="452"/>
      <c r="HUM25" s="452"/>
      <c r="HUN25" s="452"/>
      <c r="HUO25" s="452"/>
      <c r="HUP25" s="452"/>
      <c r="HUQ25" s="452"/>
      <c r="HUR25" s="452"/>
      <c r="HUS25" s="452"/>
      <c r="HUT25" s="452"/>
      <c r="HUU25" s="452"/>
      <c r="HUV25" s="452"/>
      <c r="HUW25" s="452"/>
      <c r="HUX25" s="452"/>
      <c r="HUY25" s="452"/>
      <c r="HUZ25" s="452"/>
      <c r="HVA25" s="452"/>
      <c r="HVB25" s="452"/>
      <c r="HVC25" s="452"/>
      <c r="HVD25" s="452"/>
      <c r="HVE25" s="452"/>
      <c r="HVF25" s="452"/>
      <c r="HVG25" s="452"/>
      <c r="HVH25" s="452"/>
      <c r="HVI25" s="452"/>
      <c r="HVJ25" s="452"/>
      <c r="HVK25" s="452"/>
      <c r="HVL25" s="452"/>
      <c r="HVM25" s="452"/>
      <c r="HVN25" s="452"/>
      <c r="HVO25" s="452"/>
      <c r="HVP25" s="452"/>
      <c r="HVQ25" s="452"/>
      <c r="HVR25" s="452"/>
      <c r="HVS25" s="452"/>
      <c r="HVT25" s="452"/>
      <c r="HVU25" s="452"/>
      <c r="HVV25" s="452"/>
      <c r="HVW25" s="452"/>
      <c r="HVX25" s="452"/>
      <c r="HVY25" s="452"/>
      <c r="HVZ25" s="452"/>
      <c r="HWA25" s="452"/>
      <c r="HWB25" s="452"/>
      <c r="HWC25" s="452"/>
      <c r="HWD25" s="452"/>
      <c r="HWE25" s="452"/>
      <c r="HWF25" s="452"/>
      <c r="HWG25" s="452"/>
      <c r="HWH25" s="452"/>
      <c r="HWI25" s="452"/>
      <c r="HWJ25" s="452"/>
      <c r="HWK25" s="452"/>
      <c r="HWL25" s="452"/>
      <c r="HWM25" s="452"/>
      <c r="HWN25" s="452"/>
      <c r="HWO25" s="452"/>
      <c r="HWP25" s="452"/>
      <c r="HWQ25" s="452"/>
      <c r="HWR25" s="452"/>
      <c r="HWS25" s="452"/>
      <c r="HWT25" s="452"/>
      <c r="HWU25" s="452"/>
      <c r="HWV25" s="452"/>
      <c r="HWW25" s="452"/>
      <c r="HWX25" s="452"/>
      <c r="HWY25" s="452"/>
      <c r="HWZ25" s="452"/>
      <c r="HXA25" s="452"/>
      <c r="HXB25" s="452"/>
      <c r="HXC25" s="452"/>
      <c r="HXD25" s="452"/>
      <c r="HXE25" s="452"/>
      <c r="HXF25" s="452"/>
      <c r="HXG25" s="452"/>
      <c r="HXH25" s="452"/>
      <c r="HXI25" s="452"/>
      <c r="HXJ25" s="452"/>
      <c r="HXK25" s="452"/>
      <c r="HXL25" s="452"/>
      <c r="HXM25" s="452"/>
      <c r="HXN25" s="452"/>
      <c r="HXO25" s="452"/>
      <c r="HXP25" s="452"/>
      <c r="HXQ25" s="452"/>
      <c r="HXR25" s="452"/>
      <c r="HXS25" s="452"/>
      <c r="HXT25" s="452"/>
      <c r="HXU25" s="452"/>
      <c r="HXV25" s="452"/>
      <c r="HXW25" s="452"/>
      <c r="HXX25" s="452"/>
      <c r="HXY25" s="452"/>
      <c r="HXZ25" s="452"/>
      <c r="HYA25" s="452"/>
      <c r="HYB25" s="452"/>
      <c r="HYC25" s="452"/>
      <c r="HYD25" s="452"/>
      <c r="HYE25" s="452"/>
      <c r="HYF25" s="452"/>
      <c r="HYG25" s="452"/>
      <c r="HYH25" s="452"/>
      <c r="HYI25" s="452"/>
      <c r="HYJ25" s="452"/>
      <c r="HYK25" s="452"/>
      <c r="HYL25" s="452"/>
      <c r="HYM25" s="452"/>
      <c r="HYN25" s="452"/>
      <c r="HYO25" s="452"/>
      <c r="HYP25" s="452"/>
      <c r="HYQ25" s="452"/>
      <c r="HYR25" s="452"/>
      <c r="HYS25" s="452"/>
      <c r="HYT25" s="452"/>
      <c r="HYU25" s="452"/>
      <c r="HYV25" s="452"/>
      <c r="HYW25" s="452"/>
      <c r="HYX25" s="452"/>
      <c r="HYY25" s="452"/>
      <c r="HYZ25" s="452"/>
      <c r="HZA25" s="452"/>
      <c r="HZB25" s="452"/>
      <c r="HZC25" s="452"/>
      <c r="HZD25" s="452"/>
      <c r="HZE25" s="452"/>
      <c r="HZF25" s="452"/>
      <c r="HZG25" s="452"/>
      <c r="HZH25" s="452"/>
      <c r="HZI25" s="452"/>
      <c r="HZJ25" s="452"/>
      <c r="HZK25" s="452"/>
      <c r="HZL25" s="452"/>
      <c r="HZM25" s="452"/>
      <c r="HZN25" s="452"/>
      <c r="HZO25" s="452"/>
      <c r="HZP25" s="452"/>
      <c r="HZQ25" s="452"/>
      <c r="HZR25" s="452"/>
      <c r="HZS25" s="452"/>
      <c r="HZT25" s="452"/>
      <c r="HZU25" s="452"/>
      <c r="HZV25" s="452"/>
      <c r="HZW25" s="452"/>
      <c r="HZX25" s="452"/>
      <c r="HZY25" s="452"/>
      <c r="HZZ25" s="452"/>
      <c r="IAA25" s="452"/>
      <c r="IAB25" s="452"/>
      <c r="IAC25" s="452"/>
      <c r="IAD25" s="452"/>
      <c r="IAE25" s="452"/>
      <c r="IAF25" s="452"/>
      <c r="IAG25" s="452"/>
      <c r="IAH25" s="452"/>
      <c r="IAI25" s="452"/>
      <c r="IAJ25" s="452"/>
      <c r="IAK25" s="452"/>
      <c r="IAL25" s="452"/>
      <c r="IAM25" s="452"/>
      <c r="IAN25" s="452"/>
      <c r="IAO25" s="452"/>
      <c r="IAP25" s="452"/>
      <c r="IAQ25" s="452"/>
      <c r="IAR25" s="452"/>
      <c r="IAS25" s="452"/>
      <c r="IAT25" s="452"/>
      <c r="IAU25" s="452"/>
      <c r="IAV25" s="452"/>
      <c r="IAW25" s="452"/>
      <c r="IAX25" s="452"/>
      <c r="IAY25" s="452"/>
      <c r="IAZ25" s="452"/>
      <c r="IBA25" s="452"/>
      <c r="IBB25" s="452"/>
      <c r="IBC25" s="452"/>
      <c r="IBD25" s="452"/>
      <c r="IBE25" s="452"/>
      <c r="IBF25" s="452"/>
      <c r="IBG25" s="452"/>
      <c r="IBH25" s="452"/>
      <c r="IBI25" s="452"/>
      <c r="IBJ25" s="452"/>
      <c r="IBK25" s="452"/>
      <c r="IBL25" s="452"/>
      <c r="IBM25" s="452"/>
      <c r="IBN25" s="452"/>
      <c r="IBO25" s="452"/>
      <c r="IBP25" s="452"/>
      <c r="IBQ25" s="452"/>
      <c r="IBR25" s="452"/>
      <c r="IBS25" s="452"/>
      <c r="IBT25" s="452"/>
      <c r="IBU25" s="452"/>
      <c r="IBV25" s="452"/>
      <c r="IBW25" s="452"/>
      <c r="IBX25" s="452"/>
      <c r="IBY25" s="452"/>
      <c r="IBZ25" s="452"/>
      <c r="ICA25" s="452"/>
      <c r="ICB25" s="452"/>
      <c r="ICC25" s="452"/>
      <c r="ICD25" s="452"/>
      <c r="ICE25" s="452"/>
      <c r="ICF25" s="452"/>
      <c r="ICG25" s="452"/>
      <c r="ICH25" s="452"/>
      <c r="ICI25" s="452"/>
      <c r="ICJ25" s="452"/>
      <c r="ICK25" s="452"/>
      <c r="ICL25" s="452"/>
      <c r="ICM25" s="452"/>
      <c r="ICN25" s="452"/>
      <c r="ICO25" s="452"/>
      <c r="ICP25" s="452"/>
      <c r="ICQ25" s="452"/>
      <c r="ICR25" s="452"/>
      <c r="ICS25" s="452"/>
      <c r="ICT25" s="452"/>
      <c r="ICU25" s="452"/>
      <c r="ICV25" s="452"/>
      <c r="ICW25" s="452"/>
      <c r="ICX25" s="452"/>
      <c r="ICY25" s="452"/>
      <c r="ICZ25" s="452"/>
      <c r="IDA25" s="452"/>
      <c r="IDB25" s="452"/>
      <c r="IDC25" s="452"/>
      <c r="IDD25" s="452"/>
      <c r="IDE25" s="452"/>
      <c r="IDF25" s="452"/>
      <c r="IDG25" s="452"/>
      <c r="IDH25" s="452"/>
      <c r="IDI25" s="452"/>
      <c r="IDJ25" s="452"/>
      <c r="IDK25" s="452"/>
      <c r="IDL25" s="452"/>
      <c r="IDM25" s="452"/>
      <c r="IDN25" s="452"/>
      <c r="IDO25" s="452"/>
      <c r="IDP25" s="452"/>
      <c r="IDQ25" s="452"/>
      <c r="IDR25" s="452"/>
      <c r="IDS25" s="452"/>
      <c r="IDT25" s="452"/>
      <c r="IDU25" s="452"/>
      <c r="IDV25" s="452"/>
      <c r="IDW25" s="452"/>
      <c r="IDX25" s="452"/>
      <c r="IDY25" s="452"/>
      <c r="IDZ25" s="452"/>
      <c r="IEA25" s="452"/>
      <c r="IEB25" s="452"/>
      <c r="IEC25" s="452"/>
      <c r="IED25" s="452"/>
      <c r="IEE25" s="452"/>
      <c r="IEF25" s="452"/>
      <c r="IEG25" s="452"/>
      <c r="IEH25" s="452"/>
      <c r="IEI25" s="452"/>
      <c r="IEJ25" s="452"/>
      <c r="IEK25" s="452"/>
      <c r="IEL25" s="452"/>
      <c r="IEM25" s="452"/>
      <c r="IEN25" s="452"/>
      <c r="IEO25" s="452"/>
      <c r="IEP25" s="452"/>
      <c r="IEQ25" s="452"/>
      <c r="IER25" s="452"/>
      <c r="IES25" s="452"/>
      <c r="IET25" s="452"/>
      <c r="IEU25" s="452"/>
      <c r="IEV25" s="452"/>
      <c r="IEW25" s="452"/>
      <c r="IEX25" s="452"/>
      <c r="IEY25" s="452"/>
      <c r="IEZ25" s="452"/>
      <c r="IFA25" s="452"/>
      <c r="IFB25" s="452"/>
      <c r="IFC25" s="452"/>
      <c r="IFD25" s="452"/>
      <c r="IFE25" s="452"/>
      <c r="IFF25" s="452"/>
      <c r="IFG25" s="452"/>
      <c r="IFH25" s="452"/>
      <c r="IFI25" s="452"/>
      <c r="IFJ25" s="452"/>
      <c r="IFK25" s="452"/>
      <c r="IFL25" s="452"/>
      <c r="IFM25" s="452"/>
      <c r="IFN25" s="452"/>
      <c r="IFO25" s="452"/>
      <c r="IFP25" s="452"/>
      <c r="IFQ25" s="452"/>
      <c r="IFR25" s="452"/>
      <c r="IFS25" s="452"/>
      <c r="IFT25" s="452"/>
      <c r="IFU25" s="452"/>
      <c r="IFV25" s="452"/>
      <c r="IFW25" s="452"/>
      <c r="IFX25" s="452"/>
      <c r="IFY25" s="452"/>
      <c r="IFZ25" s="452"/>
      <c r="IGA25" s="452"/>
      <c r="IGB25" s="452"/>
      <c r="IGC25" s="452"/>
      <c r="IGD25" s="452"/>
      <c r="IGE25" s="452"/>
      <c r="IGF25" s="452"/>
      <c r="IGG25" s="452"/>
      <c r="IGH25" s="452"/>
      <c r="IGI25" s="452"/>
      <c r="IGJ25" s="452"/>
      <c r="IGK25" s="452"/>
      <c r="IGL25" s="452"/>
      <c r="IGM25" s="452"/>
      <c r="IGN25" s="452"/>
      <c r="IGO25" s="452"/>
      <c r="IGP25" s="452"/>
      <c r="IGQ25" s="452"/>
      <c r="IGR25" s="452"/>
      <c r="IGS25" s="452"/>
      <c r="IGT25" s="452"/>
      <c r="IGU25" s="452"/>
      <c r="IGV25" s="452"/>
      <c r="IGW25" s="452"/>
      <c r="IGX25" s="452"/>
      <c r="IGY25" s="452"/>
      <c r="IGZ25" s="452"/>
      <c r="IHA25" s="452"/>
      <c r="IHB25" s="452"/>
      <c r="IHC25" s="452"/>
      <c r="IHD25" s="452"/>
      <c r="IHE25" s="452"/>
      <c r="IHF25" s="452"/>
      <c r="IHG25" s="452"/>
      <c r="IHH25" s="452"/>
      <c r="IHI25" s="452"/>
      <c r="IHJ25" s="452"/>
      <c r="IHK25" s="452"/>
      <c r="IHL25" s="452"/>
      <c r="IHM25" s="452"/>
      <c r="IHN25" s="452"/>
      <c r="IHO25" s="452"/>
      <c r="IHP25" s="452"/>
      <c r="IHQ25" s="452"/>
      <c r="IHR25" s="452"/>
      <c r="IHS25" s="452"/>
      <c r="IHT25" s="452"/>
      <c r="IHU25" s="452"/>
      <c r="IHV25" s="452"/>
      <c r="IHW25" s="452"/>
      <c r="IHX25" s="452"/>
      <c r="IHY25" s="452"/>
      <c r="IHZ25" s="452"/>
      <c r="IIA25" s="452"/>
      <c r="IIB25" s="452"/>
      <c r="IIC25" s="452"/>
      <c r="IID25" s="452"/>
      <c r="IIE25" s="452"/>
      <c r="IIF25" s="452"/>
      <c r="IIG25" s="452"/>
      <c r="IIH25" s="452"/>
      <c r="III25" s="452"/>
      <c r="IIJ25" s="452"/>
      <c r="IIK25" s="452"/>
      <c r="IIL25" s="452"/>
      <c r="IIM25" s="452"/>
      <c r="IIN25" s="452"/>
      <c r="IIO25" s="452"/>
      <c r="IIP25" s="452"/>
      <c r="IIQ25" s="452"/>
      <c r="IIR25" s="452"/>
      <c r="IIS25" s="452"/>
      <c r="IIT25" s="452"/>
      <c r="IIU25" s="452"/>
      <c r="IIV25" s="452"/>
      <c r="IIW25" s="452"/>
      <c r="IIX25" s="452"/>
      <c r="IIY25" s="452"/>
      <c r="IIZ25" s="452"/>
      <c r="IJA25" s="452"/>
      <c r="IJB25" s="452"/>
      <c r="IJC25" s="452"/>
      <c r="IJD25" s="452"/>
      <c r="IJE25" s="452"/>
      <c r="IJF25" s="452"/>
      <c r="IJG25" s="452"/>
      <c r="IJH25" s="452"/>
      <c r="IJI25" s="452"/>
      <c r="IJJ25" s="452"/>
      <c r="IJK25" s="452"/>
      <c r="IJL25" s="452"/>
      <c r="IJM25" s="452"/>
      <c r="IJN25" s="452"/>
      <c r="IJO25" s="452"/>
      <c r="IJP25" s="452"/>
      <c r="IJQ25" s="452"/>
      <c r="IJR25" s="452"/>
      <c r="IJS25" s="452"/>
      <c r="IJT25" s="452"/>
      <c r="IJU25" s="452"/>
      <c r="IJV25" s="452"/>
      <c r="IJW25" s="452"/>
      <c r="IJX25" s="452"/>
      <c r="IJY25" s="452"/>
      <c r="IJZ25" s="452"/>
      <c r="IKA25" s="452"/>
      <c r="IKB25" s="452"/>
      <c r="IKC25" s="452"/>
      <c r="IKD25" s="452"/>
      <c r="IKE25" s="452"/>
      <c r="IKF25" s="452"/>
      <c r="IKG25" s="452"/>
      <c r="IKH25" s="452"/>
      <c r="IKI25" s="452"/>
      <c r="IKJ25" s="452"/>
      <c r="IKK25" s="452"/>
      <c r="IKL25" s="452"/>
      <c r="IKM25" s="452"/>
      <c r="IKN25" s="452"/>
      <c r="IKO25" s="452"/>
      <c r="IKP25" s="452"/>
      <c r="IKQ25" s="452"/>
      <c r="IKR25" s="452"/>
      <c r="IKS25" s="452"/>
      <c r="IKT25" s="452"/>
      <c r="IKU25" s="452"/>
      <c r="IKV25" s="452"/>
      <c r="IKW25" s="452"/>
      <c r="IKX25" s="452"/>
      <c r="IKY25" s="452"/>
      <c r="IKZ25" s="452"/>
      <c r="ILA25" s="452"/>
      <c r="ILB25" s="452"/>
      <c r="ILC25" s="452"/>
      <c r="ILD25" s="452"/>
      <c r="ILE25" s="452"/>
      <c r="ILF25" s="452"/>
      <c r="ILG25" s="452"/>
      <c r="ILH25" s="452"/>
      <c r="ILI25" s="452"/>
      <c r="ILJ25" s="452"/>
      <c r="ILK25" s="452"/>
      <c r="ILL25" s="452"/>
      <c r="ILM25" s="452"/>
      <c r="ILN25" s="452"/>
      <c r="ILO25" s="452"/>
      <c r="ILP25" s="452"/>
      <c r="ILQ25" s="452"/>
      <c r="ILR25" s="452"/>
      <c r="ILS25" s="452"/>
      <c r="ILT25" s="452"/>
      <c r="ILU25" s="452"/>
      <c r="ILV25" s="452"/>
      <c r="ILW25" s="452"/>
      <c r="ILX25" s="452"/>
      <c r="ILY25" s="452"/>
      <c r="ILZ25" s="452"/>
      <c r="IMA25" s="452"/>
      <c r="IMB25" s="452"/>
      <c r="IMC25" s="452"/>
      <c r="IMD25" s="452"/>
      <c r="IME25" s="452"/>
      <c r="IMF25" s="452"/>
      <c r="IMG25" s="452"/>
      <c r="IMH25" s="452"/>
      <c r="IMI25" s="452"/>
      <c r="IMJ25" s="452"/>
      <c r="IMK25" s="452"/>
      <c r="IML25" s="452"/>
      <c r="IMM25" s="452"/>
      <c r="IMN25" s="452"/>
      <c r="IMO25" s="452"/>
      <c r="IMP25" s="452"/>
      <c r="IMQ25" s="452"/>
      <c r="IMR25" s="452"/>
      <c r="IMS25" s="452"/>
      <c r="IMT25" s="452"/>
      <c r="IMU25" s="452"/>
      <c r="IMV25" s="452"/>
      <c r="IMW25" s="452"/>
      <c r="IMX25" s="452"/>
      <c r="IMY25" s="452"/>
      <c r="IMZ25" s="452"/>
      <c r="INA25" s="452"/>
      <c r="INB25" s="452"/>
      <c r="INC25" s="452"/>
      <c r="IND25" s="452"/>
      <c r="INE25" s="452"/>
      <c r="INF25" s="452"/>
      <c r="ING25" s="452"/>
      <c r="INH25" s="452"/>
      <c r="INI25" s="452"/>
      <c r="INJ25" s="452"/>
      <c r="INK25" s="452"/>
      <c r="INL25" s="452"/>
      <c r="INM25" s="452"/>
      <c r="INN25" s="452"/>
      <c r="INO25" s="452"/>
      <c r="INP25" s="452"/>
      <c r="INQ25" s="452"/>
      <c r="INR25" s="452"/>
      <c r="INS25" s="452"/>
      <c r="INT25" s="452"/>
      <c r="INU25" s="452"/>
      <c r="INV25" s="452"/>
      <c r="INW25" s="452"/>
      <c r="INX25" s="452"/>
      <c r="INY25" s="452"/>
      <c r="INZ25" s="452"/>
      <c r="IOA25" s="452"/>
      <c r="IOB25" s="452"/>
      <c r="IOC25" s="452"/>
      <c r="IOD25" s="452"/>
      <c r="IOE25" s="452"/>
      <c r="IOF25" s="452"/>
      <c r="IOG25" s="452"/>
      <c r="IOH25" s="452"/>
      <c r="IOI25" s="452"/>
      <c r="IOJ25" s="452"/>
      <c r="IOK25" s="452"/>
      <c r="IOL25" s="452"/>
      <c r="IOM25" s="452"/>
      <c r="ION25" s="452"/>
      <c r="IOO25" s="452"/>
      <c r="IOP25" s="452"/>
      <c r="IOQ25" s="452"/>
      <c r="IOR25" s="452"/>
      <c r="IOS25" s="452"/>
      <c r="IOT25" s="452"/>
      <c r="IOU25" s="452"/>
      <c r="IOV25" s="452"/>
      <c r="IOW25" s="452"/>
      <c r="IOX25" s="452"/>
      <c r="IOY25" s="452"/>
      <c r="IOZ25" s="452"/>
      <c r="IPA25" s="452"/>
      <c r="IPB25" s="452"/>
      <c r="IPC25" s="452"/>
      <c r="IPD25" s="452"/>
      <c r="IPE25" s="452"/>
      <c r="IPF25" s="452"/>
      <c r="IPG25" s="452"/>
      <c r="IPH25" s="452"/>
      <c r="IPI25" s="452"/>
      <c r="IPJ25" s="452"/>
      <c r="IPK25" s="452"/>
      <c r="IPL25" s="452"/>
      <c r="IPM25" s="452"/>
      <c r="IPN25" s="452"/>
      <c r="IPO25" s="452"/>
      <c r="IPP25" s="452"/>
      <c r="IPQ25" s="452"/>
      <c r="IPR25" s="452"/>
      <c r="IPS25" s="452"/>
      <c r="IPT25" s="452"/>
      <c r="IPU25" s="452"/>
      <c r="IPV25" s="452"/>
      <c r="IPW25" s="452"/>
      <c r="IPX25" s="452"/>
      <c r="IPY25" s="452"/>
      <c r="IPZ25" s="452"/>
      <c r="IQA25" s="452"/>
      <c r="IQB25" s="452"/>
      <c r="IQC25" s="452"/>
      <c r="IQD25" s="452"/>
      <c r="IQE25" s="452"/>
      <c r="IQF25" s="452"/>
      <c r="IQG25" s="452"/>
      <c r="IQH25" s="452"/>
      <c r="IQI25" s="452"/>
      <c r="IQJ25" s="452"/>
      <c r="IQK25" s="452"/>
      <c r="IQL25" s="452"/>
      <c r="IQM25" s="452"/>
      <c r="IQN25" s="452"/>
      <c r="IQO25" s="452"/>
      <c r="IQP25" s="452"/>
      <c r="IQQ25" s="452"/>
      <c r="IQR25" s="452"/>
      <c r="IQS25" s="452"/>
      <c r="IQT25" s="452"/>
      <c r="IQU25" s="452"/>
      <c r="IQV25" s="452"/>
      <c r="IQW25" s="452"/>
      <c r="IQX25" s="452"/>
      <c r="IQY25" s="452"/>
      <c r="IQZ25" s="452"/>
      <c r="IRA25" s="452"/>
      <c r="IRB25" s="452"/>
      <c r="IRC25" s="452"/>
      <c r="IRD25" s="452"/>
      <c r="IRE25" s="452"/>
      <c r="IRF25" s="452"/>
      <c r="IRG25" s="452"/>
      <c r="IRH25" s="452"/>
      <c r="IRI25" s="452"/>
      <c r="IRJ25" s="452"/>
      <c r="IRK25" s="452"/>
      <c r="IRL25" s="452"/>
      <c r="IRM25" s="452"/>
      <c r="IRN25" s="452"/>
      <c r="IRO25" s="452"/>
      <c r="IRP25" s="452"/>
      <c r="IRQ25" s="452"/>
      <c r="IRR25" s="452"/>
      <c r="IRS25" s="452"/>
      <c r="IRT25" s="452"/>
      <c r="IRU25" s="452"/>
      <c r="IRV25" s="452"/>
      <c r="IRW25" s="452"/>
      <c r="IRX25" s="452"/>
      <c r="IRY25" s="452"/>
      <c r="IRZ25" s="452"/>
      <c r="ISA25" s="452"/>
      <c r="ISB25" s="452"/>
      <c r="ISC25" s="452"/>
      <c r="ISD25" s="452"/>
      <c r="ISE25" s="452"/>
      <c r="ISF25" s="452"/>
      <c r="ISG25" s="452"/>
      <c r="ISH25" s="452"/>
      <c r="ISI25" s="452"/>
      <c r="ISJ25" s="452"/>
      <c r="ISK25" s="452"/>
      <c r="ISL25" s="452"/>
      <c r="ISM25" s="452"/>
      <c r="ISN25" s="452"/>
      <c r="ISO25" s="452"/>
      <c r="ISP25" s="452"/>
      <c r="ISQ25" s="452"/>
      <c r="ISR25" s="452"/>
      <c r="ISS25" s="452"/>
      <c r="IST25" s="452"/>
      <c r="ISU25" s="452"/>
      <c r="ISV25" s="452"/>
      <c r="ISW25" s="452"/>
      <c r="ISX25" s="452"/>
      <c r="ISY25" s="452"/>
      <c r="ISZ25" s="452"/>
      <c r="ITA25" s="452"/>
      <c r="ITB25" s="452"/>
      <c r="ITC25" s="452"/>
      <c r="ITD25" s="452"/>
      <c r="ITE25" s="452"/>
      <c r="ITF25" s="452"/>
      <c r="ITG25" s="452"/>
      <c r="ITH25" s="452"/>
      <c r="ITI25" s="452"/>
      <c r="ITJ25" s="452"/>
      <c r="ITK25" s="452"/>
      <c r="ITL25" s="452"/>
      <c r="ITM25" s="452"/>
      <c r="ITN25" s="452"/>
      <c r="ITO25" s="452"/>
      <c r="ITP25" s="452"/>
      <c r="ITQ25" s="452"/>
      <c r="ITR25" s="452"/>
      <c r="ITS25" s="452"/>
      <c r="ITT25" s="452"/>
      <c r="ITU25" s="452"/>
      <c r="ITV25" s="452"/>
      <c r="ITW25" s="452"/>
      <c r="ITX25" s="452"/>
      <c r="ITY25" s="452"/>
      <c r="ITZ25" s="452"/>
      <c r="IUA25" s="452"/>
      <c r="IUB25" s="452"/>
      <c r="IUC25" s="452"/>
      <c r="IUD25" s="452"/>
      <c r="IUE25" s="452"/>
      <c r="IUF25" s="452"/>
      <c r="IUG25" s="452"/>
      <c r="IUH25" s="452"/>
      <c r="IUI25" s="452"/>
      <c r="IUJ25" s="452"/>
      <c r="IUK25" s="452"/>
      <c r="IUL25" s="452"/>
      <c r="IUM25" s="452"/>
      <c r="IUN25" s="452"/>
      <c r="IUO25" s="452"/>
      <c r="IUP25" s="452"/>
      <c r="IUQ25" s="452"/>
      <c r="IUR25" s="452"/>
      <c r="IUS25" s="452"/>
      <c r="IUT25" s="452"/>
      <c r="IUU25" s="452"/>
      <c r="IUV25" s="452"/>
      <c r="IUW25" s="452"/>
      <c r="IUX25" s="452"/>
      <c r="IUY25" s="452"/>
      <c r="IUZ25" s="452"/>
      <c r="IVA25" s="452"/>
      <c r="IVB25" s="452"/>
      <c r="IVC25" s="452"/>
      <c r="IVD25" s="452"/>
      <c r="IVE25" s="452"/>
      <c r="IVF25" s="452"/>
      <c r="IVG25" s="452"/>
      <c r="IVH25" s="452"/>
      <c r="IVI25" s="452"/>
      <c r="IVJ25" s="452"/>
      <c r="IVK25" s="452"/>
      <c r="IVL25" s="452"/>
      <c r="IVM25" s="452"/>
      <c r="IVN25" s="452"/>
      <c r="IVO25" s="452"/>
      <c r="IVP25" s="452"/>
      <c r="IVQ25" s="452"/>
      <c r="IVR25" s="452"/>
      <c r="IVS25" s="452"/>
      <c r="IVT25" s="452"/>
      <c r="IVU25" s="452"/>
      <c r="IVV25" s="452"/>
      <c r="IVW25" s="452"/>
      <c r="IVX25" s="452"/>
      <c r="IVY25" s="452"/>
      <c r="IVZ25" s="452"/>
      <c r="IWA25" s="452"/>
      <c r="IWB25" s="452"/>
      <c r="IWC25" s="452"/>
      <c r="IWD25" s="452"/>
      <c r="IWE25" s="452"/>
      <c r="IWF25" s="452"/>
      <c r="IWG25" s="452"/>
      <c r="IWH25" s="452"/>
      <c r="IWI25" s="452"/>
      <c r="IWJ25" s="452"/>
      <c r="IWK25" s="452"/>
      <c r="IWL25" s="452"/>
      <c r="IWM25" s="452"/>
      <c r="IWN25" s="452"/>
      <c r="IWO25" s="452"/>
      <c r="IWP25" s="452"/>
      <c r="IWQ25" s="452"/>
      <c r="IWR25" s="452"/>
      <c r="IWS25" s="452"/>
      <c r="IWT25" s="452"/>
      <c r="IWU25" s="452"/>
      <c r="IWV25" s="452"/>
      <c r="IWW25" s="452"/>
      <c r="IWX25" s="452"/>
      <c r="IWY25" s="452"/>
      <c r="IWZ25" s="452"/>
      <c r="IXA25" s="452"/>
      <c r="IXB25" s="452"/>
      <c r="IXC25" s="452"/>
      <c r="IXD25" s="452"/>
      <c r="IXE25" s="452"/>
      <c r="IXF25" s="452"/>
      <c r="IXG25" s="452"/>
      <c r="IXH25" s="452"/>
      <c r="IXI25" s="452"/>
      <c r="IXJ25" s="452"/>
      <c r="IXK25" s="452"/>
      <c r="IXL25" s="452"/>
      <c r="IXM25" s="452"/>
      <c r="IXN25" s="452"/>
      <c r="IXO25" s="452"/>
      <c r="IXP25" s="452"/>
      <c r="IXQ25" s="452"/>
      <c r="IXR25" s="452"/>
      <c r="IXS25" s="452"/>
      <c r="IXT25" s="452"/>
      <c r="IXU25" s="452"/>
      <c r="IXV25" s="452"/>
      <c r="IXW25" s="452"/>
      <c r="IXX25" s="452"/>
      <c r="IXY25" s="452"/>
      <c r="IXZ25" s="452"/>
      <c r="IYA25" s="452"/>
      <c r="IYB25" s="452"/>
      <c r="IYC25" s="452"/>
      <c r="IYD25" s="452"/>
      <c r="IYE25" s="452"/>
      <c r="IYF25" s="452"/>
      <c r="IYG25" s="452"/>
      <c r="IYH25" s="452"/>
      <c r="IYI25" s="452"/>
      <c r="IYJ25" s="452"/>
      <c r="IYK25" s="452"/>
      <c r="IYL25" s="452"/>
      <c r="IYM25" s="452"/>
      <c r="IYN25" s="452"/>
      <c r="IYO25" s="452"/>
      <c r="IYP25" s="452"/>
      <c r="IYQ25" s="452"/>
      <c r="IYR25" s="452"/>
      <c r="IYS25" s="452"/>
      <c r="IYT25" s="452"/>
      <c r="IYU25" s="452"/>
      <c r="IYV25" s="452"/>
      <c r="IYW25" s="452"/>
      <c r="IYX25" s="452"/>
      <c r="IYY25" s="452"/>
      <c r="IYZ25" s="452"/>
      <c r="IZA25" s="452"/>
      <c r="IZB25" s="452"/>
      <c r="IZC25" s="452"/>
      <c r="IZD25" s="452"/>
      <c r="IZE25" s="452"/>
      <c r="IZF25" s="452"/>
      <c r="IZG25" s="452"/>
      <c r="IZH25" s="452"/>
      <c r="IZI25" s="452"/>
      <c r="IZJ25" s="452"/>
      <c r="IZK25" s="452"/>
      <c r="IZL25" s="452"/>
      <c r="IZM25" s="452"/>
      <c r="IZN25" s="452"/>
      <c r="IZO25" s="452"/>
      <c r="IZP25" s="452"/>
      <c r="IZQ25" s="452"/>
      <c r="IZR25" s="452"/>
      <c r="IZS25" s="452"/>
      <c r="IZT25" s="452"/>
      <c r="IZU25" s="452"/>
      <c r="IZV25" s="452"/>
      <c r="IZW25" s="452"/>
      <c r="IZX25" s="452"/>
      <c r="IZY25" s="452"/>
      <c r="IZZ25" s="452"/>
      <c r="JAA25" s="452"/>
      <c r="JAB25" s="452"/>
      <c r="JAC25" s="452"/>
      <c r="JAD25" s="452"/>
      <c r="JAE25" s="452"/>
      <c r="JAF25" s="452"/>
      <c r="JAG25" s="452"/>
      <c r="JAH25" s="452"/>
      <c r="JAI25" s="452"/>
      <c r="JAJ25" s="452"/>
      <c r="JAK25" s="452"/>
      <c r="JAL25" s="452"/>
      <c r="JAM25" s="452"/>
      <c r="JAN25" s="452"/>
      <c r="JAO25" s="452"/>
      <c r="JAP25" s="452"/>
      <c r="JAQ25" s="452"/>
      <c r="JAR25" s="452"/>
      <c r="JAS25" s="452"/>
      <c r="JAT25" s="452"/>
      <c r="JAU25" s="452"/>
      <c r="JAV25" s="452"/>
      <c r="JAW25" s="452"/>
      <c r="JAX25" s="452"/>
      <c r="JAY25" s="452"/>
      <c r="JAZ25" s="452"/>
      <c r="JBA25" s="452"/>
      <c r="JBB25" s="452"/>
      <c r="JBC25" s="452"/>
      <c r="JBD25" s="452"/>
      <c r="JBE25" s="452"/>
      <c r="JBF25" s="452"/>
      <c r="JBG25" s="452"/>
      <c r="JBH25" s="452"/>
      <c r="JBI25" s="452"/>
      <c r="JBJ25" s="452"/>
      <c r="JBK25" s="452"/>
      <c r="JBL25" s="452"/>
      <c r="JBM25" s="452"/>
      <c r="JBN25" s="452"/>
      <c r="JBO25" s="452"/>
      <c r="JBP25" s="452"/>
      <c r="JBQ25" s="452"/>
      <c r="JBR25" s="452"/>
      <c r="JBS25" s="452"/>
      <c r="JBT25" s="452"/>
      <c r="JBU25" s="452"/>
      <c r="JBV25" s="452"/>
      <c r="JBW25" s="452"/>
      <c r="JBX25" s="452"/>
      <c r="JBY25" s="452"/>
      <c r="JBZ25" s="452"/>
      <c r="JCA25" s="452"/>
      <c r="JCB25" s="452"/>
      <c r="JCC25" s="452"/>
      <c r="JCD25" s="452"/>
      <c r="JCE25" s="452"/>
      <c r="JCF25" s="452"/>
      <c r="JCG25" s="452"/>
      <c r="JCH25" s="452"/>
      <c r="JCI25" s="452"/>
      <c r="JCJ25" s="452"/>
      <c r="JCK25" s="452"/>
      <c r="JCL25" s="452"/>
      <c r="JCM25" s="452"/>
      <c r="JCN25" s="452"/>
      <c r="JCO25" s="452"/>
      <c r="JCP25" s="452"/>
      <c r="JCQ25" s="452"/>
      <c r="JCR25" s="452"/>
      <c r="JCS25" s="452"/>
      <c r="JCT25" s="452"/>
      <c r="JCU25" s="452"/>
      <c r="JCV25" s="452"/>
      <c r="JCW25" s="452"/>
      <c r="JCX25" s="452"/>
      <c r="JCY25" s="452"/>
      <c r="JCZ25" s="452"/>
      <c r="JDA25" s="452"/>
      <c r="JDB25" s="452"/>
      <c r="JDC25" s="452"/>
      <c r="JDD25" s="452"/>
      <c r="JDE25" s="452"/>
      <c r="JDF25" s="452"/>
      <c r="JDG25" s="452"/>
      <c r="JDH25" s="452"/>
      <c r="JDI25" s="452"/>
      <c r="JDJ25" s="452"/>
      <c r="JDK25" s="452"/>
      <c r="JDL25" s="452"/>
      <c r="JDM25" s="452"/>
      <c r="JDN25" s="452"/>
      <c r="JDO25" s="452"/>
      <c r="JDP25" s="452"/>
      <c r="JDQ25" s="452"/>
      <c r="JDR25" s="452"/>
      <c r="JDS25" s="452"/>
      <c r="JDT25" s="452"/>
      <c r="JDU25" s="452"/>
      <c r="JDV25" s="452"/>
      <c r="JDW25" s="452"/>
      <c r="JDX25" s="452"/>
      <c r="JDY25" s="452"/>
      <c r="JDZ25" s="452"/>
      <c r="JEA25" s="452"/>
      <c r="JEB25" s="452"/>
      <c r="JEC25" s="452"/>
      <c r="JED25" s="452"/>
      <c r="JEE25" s="452"/>
      <c r="JEF25" s="452"/>
      <c r="JEG25" s="452"/>
      <c r="JEH25" s="452"/>
      <c r="JEI25" s="452"/>
      <c r="JEJ25" s="452"/>
      <c r="JEK25" s="452"/>
      <c r="JEL25" s="452"/>
      <c r="JEM25" s="452"/>
      <c r="JEN25" s="452"/>
      <c r="JEO25" s="452"/>
      <c r="JEP25" s="452"/>
      <c r="JEQ25" s="452"/>
      <c r="JER25" s="452"/>
      <c r="JES25" s="452"/>
      <c r="JET25" s="452"/>
      <c r="JEU25" s="452"/>
      <c r="JEV25" s="452"/>
      <c r="JEW25" s="452"/>
      <c r="JEX25" s="452"/>
      <c r="JEY25" s="452"/>
      <c r="JEZ25" s="452"/>
      <c r="JFA25" s="452"/>
      <c r="JFB25" s="452"/>
      <c r="JFC25" s="452"/>
      <c r="JFD25" s="452"/>
      <c r="JFE25" s="452"/>
      <c r="JFF25" s="452"/>
      <c r="JFG25" s="452"/>
      <c r="JFH25" s="452"/>
      <c r="JFI25" s="452"/>
      <c r="JFJ25" s="452"/>
      <c r="JFK25" s="452"/>
      <c r="JFL25" s="452"/>
      <c r="JFM25" s="452"/>
      <c r="JFN25" s="452"/>
      <c r="JFO25" s="452"/>
      <c r="JFP25" s="452"/>
      <c r="JFQ25" s="452"/>
      <c r="JFR25" s="452"/>
      <c r="JFS25" s="452"/>
      <c r="JFT25" s="452"/>
      <c r="JFU25" s="452"/>
      <c r="JFV25" s="452"/>
      <c r="JFW25" s="452"/>
      <c r="JFX25" s="452"/>
      <c r="JFY25" s="452"/>
      <c r="JFZ25" s="452"/>
      <c r="JGA25" s="452"/>
      <c r="JGB25" s="452"/>
      <c r="JGC25" s="452"/>
      <c r="JGD25" s="452"/>
      <c r="JGE25" s="452"/>
      <c r="JGF25" s="452"/>
      <c r="JGG25" s="452"/>
      <c r="JGH25" s="452"/>
      <c r="JGI25" s="452"/>
      <c r="JGJ25" s="452"/>
      <c r="JGK25" s="452"/>
      <c r="JGL25" s="452"/>
      <c r="JGM25" s="452"/>
      <c r="JGN25" s="452"/>
      <c r="JGO25" s="452"/>
      <c r="JGP25" s="452"/>
      <c r="JGQ25" s="452"/>
      <c r="JGR25" s="452"/>
      <c r="JGS25" s="452"/>
      <c r="JGT25" s="452"/>
      <c r="JGU25" s="452"/>
      <c r="JGV25" s="452"/>
      <c r="JGW25" s="452"/>
      <c r="JGX25" s="452"/>
      <c r="JGY25" s="452"/>
      <c r="JGZ25" s="452"/>
      <c r="JHA25" s="452"/>
      <c r="JHB25" s="452"/>
      <c r="JHC25" s="452"/>
      <c r="JHD25" s="452"/>
      <c r="JHE25" s="452"/>
      <c r="JHF25" s="452"/>
      <c r="JHG25" s="452"/>
      <c r="JHH25" s="452"/>
      <c r="JHI25" s="452"/>
      <c r="JHJ25" s="452"/>
      <c r="JHK25" s="452"/>
      <c r="JHL25" s="452"/>
      <c r="JHM25" s="452"/>
      <c r="JHN25" s="452"/>
      <c r="JHO25" s="452"/>
      <c r="JHP25" s="452"/>
      <c r="JHQ25" s="452"/>
      <c r="JHR25" s="452"/>
      <c r="JHS25" s="452"/>
      <c r="JHT25" s="452"/>
      <c r="JHU25" s="452"/>
      <c r="JHV25" s="452"/>
      <c r="JHW25" s="452"/>
      <c r="JHX25" s="452"/>
      <c r="JHY25" s="452"/>
      <c r="JHZ25" s="452"/>
      <c r="JIA25" s="452"/>
      <c r="JIB25" s="452"/>
      <c r="JIC25" s="452"/>
      <c r="JID25" s="452"/>
      <c r="JIE25" s="452"/>
      <c r="JIF25" s="452"/>
      <c r="JIG25" s="452"/>
      <c r="JIH25" s="452"/>
      <c r="JII25" s="452"/>
      <c r="JIJ25" s="452"/>
      <c r="JIK25" s="452"/>
      <c r="JIL25" s="452"/>
      <c r="JIM25" s="452"/>
      <c r="JIN25" s="452"/>
      <c r="JIO25" s="452"/>
      <c r="JIP25" s="452"/>
      <c r="JIQ25" s="452"/>
      <c r="JIR25" s="452"/>
      <c r="JIS25" s="452"/>
      <c r="JIT25" s="452"/>
      <c r="JIU25" s="452"/>
      <c r="JIV25" s="452"/>
      <c r="JIW25" s="452"/>
      <c r="JIX25" s="452"/>
      <c r="JIY25" s="452"/>
      <c r="JIZ25" s="452"/>
      <c r="JJA25" s="452"/>
      <c r="JJB25" s="452"/>
      <c r="JJC25" s="452"/>
      <c r="JJD25" s="452"/>
      <c r="JJE25" s="452"/>
      <c r="JJF25" s="452"/>
      <c r="JJG25" s="452"/>
      <c r="JJH25" s="452"/>
      <c r="JJI25" s="452"/>
      <c r="JJJ25" s="452"/>
      <c r="JJK25" s="452"/>
      <c r="JJL25" s="452"/>
      <c r="JJM25" s="452"/>
      <c r="JJN25" s="452"/>
      <c r="JJO25" s="452"/>
      <c r="JJP25" s="452"/>
      <c r="JJQ25" s="452"/>
      <c r="JJR25" s="452"/>
      <c r="JJS25" s="452"/>
      <c r="JJT25" s="452"/>
      <c r="JJU25" s="452"/>
      <c r="JJV25" s="452"/>
      <c r="JJW25" s="452"/>
      <c r="JJX25" s="452"/>
      <c r="JJY25" s="452"/>
      <c r="JJZ25" s="452"/>
      <c r="JKA25" s="452"/>
      <c r="JKB25" s="452"/>
      <c r="JKC25" s="452"/>
      <c r="JKD25" s="452"/>
      <c r="JKE25" s="452"/>
      <c r="JKF25" s="452"/>
      <c r="JKG25" s="452"/>
      <c r="JKH25" s="452"/>
      <c r="JKI25" s="452"/>
      <c r="JKJ25" s="452"/>
      <c r="JKK25" s="452"/>
      <c r="JKL25" s="452"/>
      <c r="JKM25" s="452"/>
      <c r="JKN25" s="452"/>
      <c r="JKO25" s="452"/>
      <c r="JKP25" s="452"/>
      <c r="JKQ25" s="452"/>
      <c r="JKR25" s="452"/>
      <c r="JKS25" s="452"/>
      <c r="JKT25" s="452"/>
      <c r="JKU25" s="452"/>
      <c r="JKV25" s="452"/>
      <c r="JKW25" s="452"/>
      <c r="JKX25" s="452"/>
      <c r="JKY25" s="452"/>
      <c r="JKZ25" s="452"/>
      <c r="JLA25" s="452"/>
      <c r="JLB25" s="452"/>
      <c r="JLC25" s="452"/>
      <c r="JLD25" s="452"/>
      <c r="JLE25" s="452"/>
      <c r="JLF25" s="452"/>
      <c r="JLG25" s="452"/>
      <c r="JLH25" s="452"/>
      <c r="JLI25" s="452"/>
      <c r="JLJ25" s="452"/>
      <c r="JLK25" s="452"/>
      <c r="JLL25" s="452"/>
      <c r="JLM25" s="452"/>
      <c r="JLN25" s="452"/>
      <c r="JLO25" s="452"/>
      <c r="JLP25" s="452"/>
      <c r="JLQ25" s="452"/>
      <c r="JLR25" s="452"/>
      <c r="JLS25" s="452"/>
      <c r="JLT25" s="452"/>
      <c r="JLU25" s="452"/>
      <c r="JLV25" s="452"/>
      <c r="JLW25" s="452"/>
      <c r="JLX25" s="452"/>
      <c r="JLY25" s="452"/>
      <c r="JLZ25" s="452"/>
      <c r="JMA25" s="452"/>
      <c r="JMB25" s="452"/>
      <c r="JMC25" s="452"/>
      <c r="JMD25" s="452"/>
      <c r="JME25" s="452"/>
      <c r="JMF25" s="452"/>
      <c r="JMG25" s="452"/>
      <c r="JMH25" s="452"/>
      <c r="JMI25" s="452"/>
      <c r="JMJ25" s="452"/>
      <c r="JMK25" s="452"/>
      <c r="JML25" s="452"/>
      <c r="JMM25" s="452"/>
      <c r="JMN25" s="452"/>
      <c r="JMO25" s="452"/>
      <c r="JMP25" s="452"/>
      <c r="JMQ25" s="452"/>
      <c r="JMR25" s="452"/>
      <c r="JMS25" s="452"/>
      <c r="JMT25" s="452"/>
      <c r="JMU25" s="452"/>
      <c r="JMV25" s="452"/>
      <c r="JMW25" s="452"/>
      <c r="JMX25" s="452"/>
      <c r="JMY25" s="452"/>
      <c r="JMZ25" s="452"/>
      <c r="JNA25" s="452"/>
      <c r="JNB25" s="452"/>
      <c r="JNC25" s="452"/>
      <c r="JND25" s="452"/>
      <c r="JNE25" s="452"/>
      <c r="JNF25" s="452"/>
      <c r="JNG25" s="452"/>
      <c r="JNH25" s="452"/>
      <c r="JNI25" s="452"/>
      <c r="JNJ25" s="452"/>
      <c r="JNK25" s="452"/>
      <c r="JNL25" s="452"/>
      <c r="JNM25" s="452"/>
      <c r="JNN25" s="452"/>
      <c r="JNO25" s="452"/>
      <c r="JNP25" s="452"/>
      <c r="JNQ25" s="452"/>
      <c r="JNR25" s="452"/>
      <c r="JNS25" s="452"/>
      <c r="JNT25" s="452"/>
      <c r="JNU25" s="452"/>
      <c r="JNV25" s="452"/>
      <c r="JNW25" s="452"/>
      <c r="JNX25" s="452"/>
      <c r="JNY25" s="452"/>
      <c r="JNZ25" s="452"/>
      <c r="JOA25" s="452"/>
      <c r="JOB25" s="452"/>
      <c r="JOC25" s="452"/>
      <c r="JOD25" s="452"/>
      <c r="JOE25" s="452"/>
      <c r="JOF25" s="452"/>
      <c r="JOG25" s="452"/>
      <c r="JOH25" s="452"/>
      <c r="JOI25" s="452"/>
      <c r="JOJ25" s="452"/>
      <c r="JOK25" s="452"/>
      <c r="JOL25" s="452"/>
      <c r="JOM25" s="452"/>
      <c r="JON25" s="452"/>
      <c r="JOO25" s="452"/>
      <c r="JOP25" s="452"/>
      <c r="JOQ25" s="452"/>
      <c r="JOR25" s="452"/>
      <c r="JOS25" s="452"/>
      <c r="JOT25" s="452"/>
      <c r="JOU25" s="452"/>
      <c r="JOV25" s="452"/>
      <c r="JOW25" s="452"/>
      <c r="JOX25" s="452"/>
      <c r="JOY25" s="452"/>
      <c r="JOZ25" s="452"/>
      <c r="JPA25" s="452"/>
      <c r="JPB25" s="452"/>
      <c r="JPC25" s="452"/>
      <c r="JPD25" s="452"/>
      <c r="JPE25" s="452"/>
      <c r="JPF25" s="452"/>
      <c r="JPG25" s="452"/>
      <c r="JPH25" s="452"/>
      <c r="JPI25" s="452"/>
      <c r="JPJ25" s="452"/>
      <c r="JPK25" s="452"/>
      <c r="JPL25" s="452"/>
      <c r="JPM25" s="452"/>
      <c r="JPN25" s="452"/>
      <c r="JPO25" s="452"/>
      <c r="JPP25" s="452"/>
      <c r="JPQ25" s="452"/>
      <c r="JPR25" s="452"/>
      <c r="JPS25" s="452"/>
      <c r="JPT25" s="452"/>
      <c r="JPU25" s="452"/>
      <c r="JPV25" s="452"/>
      <c r="JPW25" s="452"/>
      <c r="JPX25" s="452"/>
      <c r="JPY25" s="452"/>
      <c r="JPZ25" s="452"/>
      <c r="JQA25" s="452"/>
      <c r="JQB25" s="452"/>
      <c r="JQC25" s="452"/>
      <c r="JQD25" s="452"/>
      <c r="JQE25" s="452"/>
      <c r="JQF25" s="452"/>
      <c r="JQG25" s="452"/>
      <c r="JQH25" s="452"/>
      <c r="JQI25" s="452"/>
      <c r="JQJ25" s="452"/>
      <c r="JQK25" s="452"/>
      <c r="JQL25" s="452"/>
      <c r="JQM25" s="452"/>
      <c r="JQN25" s="452"/>
      <c r="JQO25" s="452"/>
      <c r="JQP25" s="452"/>
      <c r="JQQ25" s="452"/>
      <c r="JQR25" s="452"/>
      <c r="JQS25" s="452"/>
      <c r="JQT25" s="452"/>
      <c r="JQU25" s="452"/>
      <c r="JQV25" s="452"/>
      <c r="JQW25" s="452"/>
      <c r="JQX25" s="452"/>
      <c r="JQY25" s="452"/>
      <c r="JQZ25" s="452"/>
      <c r="JRA25" s="452"/>
      <c r="JRB25" s="452"/>
      <c r="JRC25" s="452"/>
      <c r="JRD25" s="452"/>
      <c r="JRE25" s="452"/>
      <c r="JRF25" s="452"/>
      <c r="JRG25" s="452"/>
      <c r="JRH25" s="452"/>
      <c r="JRI25" s="452"/>
      <c r="JRJ25" s="452"/>
      <c r="JRK25" s="452"/>
      <c r="JRL25" s="452"/>
      <c r="JRM25" s="452"/>
      <c r="JRN25" s="452"/>
      <c r="JRO25" s="452"/>
      <c r="JRP25" s="452"/>
      <c r="JRQ25" s="452"/>
      <c r="JRR25" s="452"/>
      <c r="JRS25" s="452"/>
      <c r="JRT25" s="452"/>
      <c r="JRU25" s="452"/>
      <c r="JRV25" s="452"/>
      <c r="JRW25" s="452"/>
      <c r="JRX25" s="452"/>
      <c r="JRY25" s="452"/>
      <c r="JRZ25" s="452"/>
      <c r="JSA25" s="452"/>
      <c r="JSB25" s="452"/>
      <c r="JSC25" s="452"/>
      <c r="JSD25" s="452"/>
      <c r="JSE25" s="452"/>
      <c r="JSF25" s="452"/>
      <c r="JSG25" s="452"/>
      <c r="JSH25" s="452"/>
      <c r="JSI25" s="452"/>
      <c r="JSJ25" s="452"/>
      <c r="JSK25" s="452"/>
      <c r="JSL25" s="452"/>
      <c r="JSM25" s="452"/>
      <c r="JSN25" s="452"/>
      <c r="JSO25" s="452"/>
      <c r="JSP25" s="452"/>
      <c r="JSQ25" s="452"/>
      <c r="JSR25" s="452"/>
      <c r="JSS25" s="452"/>
      <c r="JST25" s="452"/>
      <c r="JSU25" s="452"/>
      <c r="JSV25" s="452"/>
      <c r="JSW25" s="452"/>
      <c r="JSX25" s="452"/>
      <c r="JSY25" s="452"/>
      <c r="JSZ25" s="452"/>
      <c r="JTA25" s="452"/>
      <c r="JTB25" s="452"/>
      <c r="JTC25" s="452"/>
      <c r="JTD25" s="452"/>
      <c r="JTE25" s="452"/>
      <c r="JTF25" s="452"/>
      <c r="JTG25" s="452"/>
      <c r="JTH25" s="452"/>
      <c r="JTI25" s="452"/>
      <c r="JTJ25" s="452"/>
      <c r="JTK25" s="452"/>
      <c r="JTL25" s="452"/>
      <c r="JTM25" s="452"/>
      <c r="JTN25" s="452"/>
      <c r="JTO25" s="452"/>
      <c r="JTP25" s="452"/>
      <c r="JTQ25" s="452"/>
      <c r="JTR25" s="452"/>
      <c r="JTS25" s="452"/>
      <c r="JTT25" s="452"/>
      <c r="JTU25" s="452"/>
      <c r="JTV25" s="452"/>
      <c r="JTW25" s="452"/>
      <c r="JTX25" s="452"/>
      <c r="JTY25" s="452"/>
      <c r="JTZ25" s="452"/>
      <c r="JUA25" s="452"/>
      <c r="JUB25" s="452"/>
      <c r="JUC25" s="452"/>
      <c r="JUD25" s="452"/>
      <c r="JUE25" s="452"/>
      <c r="JUF25" s="452"/>
      <c r="JUG25" s="452"/>
      <c r="JUH25" s="452"/>
      <c r="JUI25" s="452"/>
      <c r="JUJ25" s="452"/>
      <c r="JUK25" s="452"/>
      <c r="JUL25" s="452"/>
      <c r="JUM25" s="452"/>
      <c r="JUN25" s="452"/>
      <c r="JUO25" s="452"/>
      <c r="JUP25" s="452"/>
      <c r="JUQ25" s="452"/>
      <c r="JUR25" s="452"/>
      <c r="JUS25" s="452"/>
      <c r="JUT25" s="452"/>
      <c r="JUU25" s="452"/>
      <c r="JUV25" s="452"/>
      <c r="JUW25" s="452"/>
      <c r="JUX25" s="452"/>
      <c r="JUY25" s="452"/>
      <c r="JUZ25" s="452"/>
      <c r="JVA25" s="452"/>
      <c r="JVB25" s="452"/>
      <c r="JVC25" s="452"/>
      <c r="JVD25" s="452"/>
      <c r="JVE25" s="452"/>
      <c r="JVF25" s="452"/>
      <c r="JVG25" s="452"/>
      <c r="JVH25" s="452"/>
      <c r="JVI25" s="452"/>
      <c r="JVJ25" s="452"/>
      <c r="JVK25" s="452"/>
      <c r="JVL25" s="452"/>
      <c r="JVM25" s="452"/>
      <c r="JVN25" s="452"/>
      <c r="JVO25" s="452"/>
      <c r="JVP25" s="452"/>
      <c r="JVQ25" s="452"/>
      <c r="JVR25" s="452"/>
      <c r="JVS25" s="452"/>
      <c r="JVT25" s="452"/>
      <c r="JVU25" s="452"/>
      <c r="JVV25" s="452"/>
      <c r="JVW25" s="452"/>
      <c r="JVX25" s="452"/>
      <c r="JVY25" s="452"/>
      <c r="JVZ25" s="452"/>
      <c r="JWA25" s="452"/>
      <c r="JWB25" s="452"/>
      <c r="JWC25" s="452"/>
      <c r="JWD25" s="452"/>
      <c r="JWE25" s="452"/>
      <c r="JWF25" s="452"/>
      <c r="JWG25" s="452"/>
      <c r="JWH25" s="452"/>
      <c r="JWI25" s="452"/>
      <c r="JWJ25" s="452"/>
      <c r="JWK25" s="452"/>
      <c r="JWL25" s="452"/>
      <c r="JWM25" s="452"/>
      <c r="JWN25" s="452"/>
      <c r="JWO25" s="452"/>
      <c r="JWP25" s="452"/>
      <c r="JWQ25" s="452"/>
      <c r="JWR25" s="452"/>
      <c r="JWS25" s="452"/>
      <c r="JWT25" s="452"/>
      <c r="JWU25" s="452"/>
      <c r="JWV25" s="452"/>
      <c r="JWW25" s="452"/>
      <c r="JWX25" s="452"/>
      <c r="JWY25" s="452"/>
      <c r="JWZ25" s="452"/>
      <c r="JXA25" s="452"/>
      <c r="JXB25" s="452"/>
      <c r="JXC25" s="452"/>
      <c r="JXD25" s="452"/>
      <c r="JXE25" s="452"/>
      <c r="JXF25" s="452"/>
      <c r="JXG25" s="452"/>
      <c r="JXH25" s="452"/>
      <c r="JXI25" s="452"/>
      <c r="JXJ25" s="452"/>
      <c r="JXK25" s="452"/>
      <c r="JXL25" s="452"/>
      <c r="JXM25" s="452"/>
      <c r="JXN25" s="452"/>
      <c r="JXO25" s="452"/>
      <c r="JXP25" s="452"/>
      <c r="JXQ25" s="452"/>
      <c r="JXR25" s="452"/>
      <c r="JXS25" s="452"/>
      <c r="JXT25" s="452"/>
      <c r="JXU25" s="452"/>
      <c r="JXV25" s="452"/>
      <c r="JXW25" s="452"/>
      <c r="JXX25" s="452"/>
      <c r="JXY25" s="452"/>
      <c r="JXZ25" s="452"/>
      <c r="JYA25" s="452"/>
      <c r="JYB25" s="452"/>
      <c r="JYC25" s="452"/>
      <c r="JYD25" s="452"/>
      <c r="JYE25" s="452"/>
      <c r="JYF25" s="452"/>
      <c r="JYG25" s="452"/>
      <c r="JYH25" s="452"/>
      <c r="JYI25" s="452"/>
      <c r="JYJ25" s="452"/>
      <c r="JYK25" s="452"/>
      <c r="JYL25" s="452"/>
      <c r="JYM25" s="452"/>
      <c r="JYN25" s="452"/>
      <c r="JYO25" s="452"/>
      <c r="JYP25" s="452"/>
      <c r="JYQ25" s="452"/>
      <c r="JYR25" s="452"/>
      <c r="JYS25" s="452"/>
      <c r="JYT25" s="452"/>
      <c r="JYU25" s="452"/>
      <c r="JYV25" s="452"/>
      <c r="JYW25" s="452"/>
      <c r="JYX25" s="452"/>
      <c r="JYY25" s="452"/>
      <c r="JYZ25" s="452"/>
      <c r="JZA25" s="452"/>
      <c r="JZB25" s="452"/>
      <c r="JZC25" s="452"/>
      <c r="JZD25" s="452"/>
      <c r="JZE25" s="452"/>
      <c r="JZF25" s="452"/>
      <c r="JZG25" s="452"/>
      <c r="JZH25" s="452"/>
      <c r="JZI25" s="452"/>
      <c r="JZJ25" s="452"/>
      <c r="JZK25" s="452"/>
      <c r="JZL25" s="452"/>
      <c r="JZM25" s="452"/>
      <c r="JZN25" s="452"/>
      <c r="JZO25" s="452"/>
      <c r="JZP25" s="452"/>
      <c r="JZQ25" s="452"/>
      <c r="JZR25" s="452"/>
      <c r="JZS25" s="452"/>
      <c r="JZT25" s="452"/>
      <c r="JZU25" s="452"/>
      <c r="JZV25" s="452"/>
      <c r="JZW25" s="452"/>
      <c r="JZX25" s="452"/>
      <c r="JZY25" s="452"/>
      <c r="JZZ25" s="452"/>
      <c r="KAA25" s="452"/>
      <c r="KAB25" s="452"/>
      <c r="KAC25" s="452"/>
      <c r="KAD25" s="452"/>
      <c r="KAE25" s="452"/>
      <c r="KAF25" s="452"/>
      <c r="KAG25" s="452"/>
      <c r="KAH25" s="452"/>
      <c r="KAI25" s="452"/>
      <c r="KAJ25" s="452"/>
      <c r="KAK25" s="452"/>
      <c r="KAL25" s="452"/>
      <c r="KAM25" s="452"/>
      <c r="KAN25" s="452"/>
      <c r="KAO25" s="452"/>
      <c r="KAP25" s="452"/>
      <c r="KAQ25" s="452"/>
      <c r="KAR25" s="452"/>
      <c r="KAS25" s="452"/>
      <c r="KAT25" s="452"/>
      <c r="KAU25" s="452"/>
      <c r="KAV25" s="452"/>
      <c r="KAW25" s="452"/>
      <c r="KAX25" s="452"/>
      <c r="KAY25" s="452"/>
      <c r="KAZ25" s="452"/>
      <c r="KBA25" s="452"/>
      <c r="KBB25" s="452"/>
      <c r="KBC25" s="452"/>
      <c r="KBD25" s="452"/>
      <c r="KBE25" s="452"/>
      <c r="KBF25" s="452"/>
      <c r="KBG25" s="452"/>
      <c r="KBH25" s="452"/>
      <c r="KBI25" s="452"/>
      <c r="KBJ25" s="452"/>
      <c r="KBK25" s="452"/>
      <c r="KBL25" s="452"/>
      <c r="KBM25" s="452"/>
      <c r="KBN25" s="452"/>
      <c r="KBO25" s="452"/>
      <c r="KBP25" s="452"/>
      <c r="KBQ25" s="452"/>
      <c r="KBR25" s="452"/>
      <c r="KBS25" s="452"/>
      <c r="KBT25" s="452"/>
      <c r="KBU25" s="452"/>
      <c r="KBV25" s="452"/>
      <c r="KBW25" s="452"/>
      <c r="KBX25" s="452"/>
      <c r="KBY25" s="452"/>
      <c r="KBZ25" s="452"/>
      <c r="KCA25" s="452"/>
      <c r="KCB25" s="452"/>
      <c r="KCC25" s="452"/>
      <c r="KCD25" s="452"/>
      <c r="KCE25" s="452"/>
      <c r="KCF25" s="452"/>
      <c r="KCG25" s="452"/>
      <c r="KCH25" s="452"/>
      <c r="KCI25" s="452"/>
      <c r="KCJ25" s="452"/>
      <c r="KCK25" s="452"/>
      <c r="KCL25" s="452"/>
      <c r="KCM25" s="452"/>
      <c r="KCN25" s="452"/>
      <c r="KCO25" s="452"/>
      <c r="KCP25" s="452"/>
      <c r="KCQ25" s="452"/>
      <c r="KCR25" s="452"/>
      <c r="KCS25" s="452"/>
      <c r="KCT25" s="452"/>
      <c r="KCU25" s="452"/>
      <c r="KCV25" s="452"/>
      <c r="KCW25" s="452"/>
      <c r="KCX25" s="452"/>
      <c r="KCY25" s="452"/>
      <c r="KCZ25" s="452"/>
      <c r="KDA25" s="452"/>
      <c r="KDB25" s="452"/>
      <c r="KDC25" s="452"/>
      <c r="KDD25" s="452"/>
      <c r="KDE25" s="452"/>
      <c r="KDF25" s="452"/>
      <c r="KDG25" s="452"/>
      <c r="KDH25" s="452"/>
      <c r="KDI25" s="452"/>
      <c r="KDJ25" s="452"/>
      <c r="KDK25" s="452"/>
      <c r="KDL25" s="452"/>
      <c r="KDM25" s="452"/>
      <c r="KDN25" s="452"/>
      <c r="KDO25" s="452"/>
      <c r="KDP25" s="452"/>
      <c r="KDQ25" s="452"/>
      <c r="KDR25" s="452"/>
      <c r="KDS25" s="452"/>
      <c r="KDT25" s="452"/>
      <c r="KDU25" s="452"/>
      <c r="KDV25" s="452"/>
      <c r="KDW25" s="452"/>
      <c r="KDX25" s="452"/>
      <c r="KDY25" s="452"/>
      <c r="KDZ25" s="452"/>
      <c r="KEA25" s="452"/>
      <c r="KEB25" s="452"/>
      <c r="KEC25" s="452"/>
      <c r="KED25" s="452"/>
      <c r="KEE25" s="452"/>
      <c r="KEF25" s="452"/>
      <c r="KEG25" s="452"/>
      <c r="KEH25" s="452"/>
      <c r="KEI25" s="452"/>
      <c r="KEJ25" s="452"/>
      <c r="KEK25" s="452"/>
      <c r="KEL25" s="452"/>
      <c r="KEM25" s="452"/>
      <c r="KEN25" s="452"/>
      <c r="KEO25" s="452"/>
      <c r="KEP25" s="452"/>
      <c r="KEQ25" s="452"/>
      <c r="KER25" s="452"/>
      <c r="KES25" s="452"/>
      <c r="KET25" s="452"/>
      <c r="KEU25" s="452"/>
      <c r="KEV25" s="452"/>
      <c r="KEW25" s="452"/>
      <c r="KEX25" s="452"/>
      <c r="KEY25" s="452"/>
      <c r="KEZ25" s="452"/>
      <c r="KFA25" s="452"/>
      <c r="KFB25" s="452"/>
      <c r="KFC25" s="452"/>
      <c r="KFD25" s="452"/>
      <c r="KFE25" s="452"/>
      <c r="KFF25" s="452"/>
      <c r="KFG25" s="452"/>
      <c r="KFH25" s="452"/>
      <c r="KFI25" s="452"/>
      <c r="KFJ25" s="452"/>
      <c r="KFK25" s="452"/>
      <c r="KFL25" s="452"/>
      <c r="KFM25" s="452"/>
      <c r="KFN25" s="452"/>
      <c r="KFO25" s="452"/>
      <c r="KFP25" s="452"/>
      <c r="KFQ25" s="452"/>
      <c r="KFR25" s="452"/>
      <c r="KFS25" s="452"/>
      <c r="KFT25" s="452"/>
      <c r="KFU25" s="452"/>
      <c r="KFV25" s="452"/>
      <c r="KFW25" s="452"/>
      <c r="KFX25" s="452"/>
      <c r="KFY25" s="452"/>
      <c r="KFZ25" s="452"/>
      <c r="KGA25" s="452"/>
      <c r="KGB25" s="452"/>
      <c r="KGC25" s="452"/>
      <c r="KGD25" s="452"/>
      <c r="KGE25" s="452"/>
      <c r="KGF25" s="452"/>
      <c r="KGG25" s="452"/>
      <c r="KGH25" s="452"/>
      <c r="KGI25" s="452"/>
      <c r="KGJ25" s="452"/>
      <c r="KGK25" s="452"/>
      <c r="KGL25" s="452"/>
      <c r="KGM25" s="452"/>
      <c r="KGN25" s="452"/>
      <c r="KGO25" s="452"/>
      <c r="KGP25" s="452"/>
      <c r="KGQ25" s="452"/>
      <c r="KGR25" s="452"/>
      <c r="KGS25" s="452"/>
      <c r="KGT25" s="452"/>
      <c r="KGU25" s="452"/>
      <c r="KGV25" s="452"/>
      <c r="KGW25" s="452"/>
      <c r="KGX25" s="452"/>
      <c r="KGY25" s="452"/>
      <c r="KGZ25" s="452"/>
      <c r="KHA25" s="452"/>
      <c r="KHB25" s="452"/>
      <c r="KHC25" s="452"/>
      <c r="KHD25" s="452"/>
      <c r="KHE25" s="452"/>
      <c r="KHF25" s="452"/>
      <c r="KHG25" s="452"/>
      <c r="KHH25" s="452"/>
      <c r="KHI25" s="452"/>
      <c r="KHJ25" s="452"/>
      <c r="KHK25" s="452"/>
      <c r="KHL25" s="452"/>
      <c r="KHM25" s="452"/>
      <c r="KHN25" s="452"/>
      <c r="KHO25" s="452"/>
      <c r="KHP25" s="452"/>
      <c r="KHQ25" s="452"/>
      <c r="KHR25" s="452"/>
      <c r="KHS25" s="452"/>
      <c r="KHT25" s="452"/>
      <c r="KHU25" s="452"/>
      <c r="KHV25" s="452"/>
      <c r="KHW25" s="452"/>
      <c r="KHX25" s="452"/>
      <c r="KHY25" s="452"/>
      <c r="KHZ25" s="452"/>
      <c r="KIA25" s="452"/>
      <c r="KIB25" s="452"/>
      <c r="KIC25" s="452"/>
      <c r="KID25" s="452"/>
      <c r="KIE25" s="452"/>
      <c r="KIF25" s="452"/>
      <c r="KIG25" s="452"/>
      <c r="KIH25" s="452"/>
      <c r="KII25" s="452"/>
      <c r="KIJ25" s="452"/>
      <c r="KIK25" s="452"/>
      <c r="KIL25" s="452"/>
      <c r="KIM25" s="452"/>
      <c r="KIN25" s="452"/>
      <c r="KIO25" s="452"/>
      <c r="KIP25" s="452"/>
      <c r="KIQ25" s="452"/>
      <c r="KIR25" s="452"/>
      <c r="KIS25" s="452"/>
      <c r="KIT25" s="452"/>
      <c r="KIU25" s="452"/>
      <c r="KIV25" s="452"/>
      <c r="KIW25" s="452"/>
      <c r="KIX25" s="452"/>
      <c r="KIY25" s="452"/>
      <c r="KIZ25" s="452"/>
      <c r="KJA25" s="452"/>
      <c r="KJB25" s="452"/>
      <c r="KJC25" s="452"/>
      <c r="KJD25" s="452"/>
      <c r="KJE25" s="452"/>
      <c r="KJF25" s="452"/>
      <c r="KJG25" s="452"/>
      <c r="KJH25" s="452"/>
      <c r="KJI25" s="452"/>
      <c r="KJJ25" s="452"/>
      <c r="KJK25" s="452"/>
      <c r="KJL25" s="452"/>
      <c r="KJM25" s="452"/>
      <c r="KJN25" s="452"/>
      <c r="KJO25" s="452"/>
      <c r="KJP25" s="452"/>
      <c r="KJQ25" s="452"/>
      <c r="KJR25" s="452"/>
      <c r="KJS25" s="452"/>
      <c r="KJT25" s="452"/>
      <c r="KJU25" s="452"/>
      <c r="KJV25" s="452"/>
      <c r="KJW25" s="452"/>
      <c r="KJX25" s="452"/>
      <c r="KJY25" s="452"/>
      <c r="KJZ25" s="452"/>
      <c r="KKA25" s="452"/>
      <c r="KKB25" s="452"/>
      <c r="KKC25" s="452"/>
      <c r="KKD25" s="452"/>
      <c r="KKE25" s="452"/>
      <c r="KKF25" s="452"/>
      <c r="KKG25" s="452"/>
      <c r="KKH25" s="452"/>
      <c r="KKI25" s="452"/>
      <c r="KKJ25" s="452"/>
      <c r="KKK25" s="452"/>
      <c r="KKL25" s="452"/>
      <c r="KKM25" s="452"/>
      <c r="KKN25" s="452"/>
      <c r="KKO25" s="452"/>
      <c r="KKP25" s="452"/>
      <c r="KKQ25" s="452"/>
      <c r="KKR25" s="452"/>
      <c r="KKS25" s="452"/>
      <c r="KKT25" s="452"/>
      <c r="KKU25" s="452"/>
      <c r="KKV25" s="452"/>
      <c r="KKW25" s="452"/>
      <c r="KKX25" s="452"/>
      <c r="KKY25" s="452"/>
      <c r="KKZ25" s="452"/>
      <c r="KLA25" s="452"/>
      <c r="KLB25" s="452"/>
      <c r="KLC25" s="452"/>
      <c r="KLD25" s="452"/>
      <c r="KLE25" s="452"/>
      <c r="KLF25" s="452"/>
      <c r="KLG25" s="452"/>
      <c r="KLH25" s="452"/>
      <c r="KLI25" s="452"/>
      <c r="KLJ25" s="452"/>
      <c r="KLK25" s="452"/>
      <c r="KLL25" s="452"/>
      <c r="KLM25" s="452"/>
      <c r="KLN25" s="452"/>
      <c r="KLO25" s="452"/>
      <c r="KLP25" s="452"/>
      <c r="KLQ25" s="452"/>
      <c r="KLR25" s="452"/>
      <c r="KLS25" s="452"/>
      <c r="KLT25" s="452"/>
      <c r="KLU25" s="452"/>
      <c r="KLV25" s="452"/>
      <c r="KLW25" s="452"/>
      <c r="KLX25" s="452"/>
      <c r="KLY25" s="452"/>
      <c r="KLZ25" s="452"/>
      <c r="KMA25" s="452"/>
      <c r="KMB25" s="452"/>
      <c r="KMC25" s="452"/>
      <c r="KMD25" s="452"/>
      <c r="KME25" s="452"/>
      <c r="KMF25" s="452"/>
      <c r="KMG25" s="452"/>
      <c r="KMH25" s="452"/>
      <c r="KMI25" s="452"/>
      <c r="KMJ25" s="452"/>
      <c r="KMK25" s="452"/>
      <c r="KML25" s="452"/>
      <c r="KMM25" s="452"/>
      <c r="KMN25" s="452"/>
      <c r="KMO25" s="452"/>
      <c r="KMP25" s="452"/>
      <c r="KMQ25" s="452"/>
      <c r="KMR25" s="452"/>
      <c r="KMS25" s="452"/>
      <c r="KMT25" s="452"/>
      <c r="KMU25" s="452"/>
      <c r="KMV25" s="452"/>
      <c r="KMW25" s="452"/>
      <c r="KMX25" s="452"/>
      <c r="KMY25" s="452"/>
      <c r="KMZ25" s="452"/>
      <c r="KNA25" s="452"/>
      <c r="KNB25" s="452"/>
      <c r="KNC25" s="452"/>
      <c r="KND25" s="452"/>
      <c r="KNE25" s="452"/>
      <c r="KNF25" s="452"/>
      <c r="KNG25" s="452"/>
      <c r="KNH25" s="452"/>
      <c r="KNI25" s="452"/>
      <c r="KNJ25" s="452"/>
      <c r="KNK25" s="452"/>
      <c r="KNL25" s="452"/>
      <c r="KNM25" s="452"/>
      <c r="KNN25" s="452"/>
      <c r="KNO25" s="452"/>
      <c r="KNP25" s="452"/>
      <c r="KNQ25" s="452"/>
      <c r="KNR25" s="452"/>
      <c r="KNS25" s="452"/>
      <c r="KNT25" s="452"/>
      <c r="KNU25" s="452"/>
      <c r="KNV25" s="452"/>
      <c r="KNW25" s="452"/>
      <c r="KNX25" s="452"/>
      <c r="KNY25" s="452"/>
      <c r="KNZ25" s="452"/>
      <c r="KOA25" s="452"/>
      <c r="KOB25" s="452"/>
      <c r="KOC25" s="452"/>
      <c r="KOD25" s="452"/>
      <c r="KOE25" s="452"/>
      <c r="KOF25" s="452"/>
      <c r="KOG25" s="452"/>
      <c r="KOH25" s="452"/>
      <c r="KOI25" s="452"/>
      <c r="KOJ25" s="452"/>
      <c r="KOK25" s="452"/>
      <c r="KOL25" s="452"/>
      <c r="KOM25" s="452"/>
      <c r="KON25" s="452"/>
      <c r="KOO25" s="452"/>
      <c r="KOP25" s="452"/>
      <c r="KOQ25" s="452"/>
      <c r="KOR25" s="452"/>
      <c r="KOS25" s="452"/>
      <c r="KOT25" s="452"/>
      <c r="KOU25" s="452"/>
      <c r="KOV25" s="452"/>
      <c r="KOW25" s="452"/>
      <c r="KOX25" s="452"/>
      <c r="KOY25" s="452"/>
      <c r="KOZ25" s="452"/>
      <c r="KPA25" s="452"/>
      <c r="KPB25" s="452"/>
      <c r="KPC25" s="452"/>
      <c r="KPD25" s="452"/>
      <c r="KPE25" s="452"/>
      <c r="KPF25" s="452"/>
      <c r="KPG25" s="452"/>
      <c r="KPH25" s="452"/>
      <c r="KPI25" s="452"/>
      <c r="KPJ25" s="452"/>
      <c r="KPK25" s="452"/>
      <c r="KPL25" s="452"/>
      <c r="KPM25" s="452"/>
      <c r="KPN25" s="452"/>
      <c r="KPO25" s="452"/>
      <c r="KPP25" s="452"/>
      <c r="KPQ25" s="452"/>
      <c r="KPR25" s="452"/>
      <c r="KPS25" s="452"/>
      <c r="KPT25" s="452"/>
      <c r="KPU25" s="452"/>
      <c r="KPV25" s="452"/>
      <c r="KPW25" s="452"/>
      <c r="KPX25" s="452"/>
      <c r="KPY25" s="452"/>
      <c r="KPZ25" s="452"/>
      <c r="KQA25" s="452"/>
      <c r="KQB25" s="452"/>
      <c r="KQC25" s="452"/>
      <c r="KQD25" s="452"/>
      <c r="KQE25" s="452"/>
      <c r="KQF25" s="452"/>
      <c r="KQG25" s="452"/>
      <c r="KQH25" s="452"/>
      <c r="KQI25" s="452"/>
      <c r="KQJ25" s="452"/>
      <c r="KQK25" s="452"/>
      <c r="KQL25" s="452"/>
      <c r="KQM25" s="452"/>
      <c r="KQN25" s="452"/>
      <c r="KQO25" s="452"/>
      <c r="KQP25" s="452"/>
      <c r="KQQ25" s="452"/>
      <c r="KQR25" s="452"/>
      <c r="KQS25" s="452"/>
      <c r="KQT25" s="452"/>
      <c r="KQU25" s="452"/>
      <c r="KQV25" s="452"/>
      <c r="KQW25" s="452"/>
      <c r="KQX25" s="452"/>
      <c r="KQY25" s="452"/>
      <c r="KQZ25" s="452"/>
      <c r="KRA25" s="452"/>
      <c r="KRB25" s="452"/>
      <c r="KRC25" s="452"/>
      <c r="KRD25" s="452"/>
      <c r="KRE25" s="452"/>
      <c r="KRF25" s="452"/>
      <c r="KRG25" s="452"/>
      <c r="KRH25" s="452"/>
      <c r="KRI25" s="452"/>
      <c r="KRJ25" s="452"/>
      <c r="KRK25" s="452"/>
      <c r="KRL25" s="452"/>
      <c r="KRM25" s="452"/>
      <c r="KRN25" s="452"/>
      <c r="KRO25" s="452"/>
      <c r="KRP25" s="452"/>
      <c r="KRQ25" s="452"/>
      <c r="KRR25" s="452"/>
      <c r="KRS25" s="452"/>
      <c r="KRT25" s="452"/>
      <c r="KRU25" s="452"/>
      <c r="KRV25" s="452"/>
      <c r="KRW25" s="452"/>
      <c r="KRX25" s="452"/>
      <c r="KRY25" s="452"/>
      <c r="KRZ25" s="452"/>
      <c r="KSA25" s="452"/>
      <c r="KSB25" s="452"/>
      <c r="KSC25" s="452"/>
      <c r="KSD25" s="452"/>
      <c r="KSE25" s="452"/>
      <c r="KSF25" s="452"/>
      <c r="KSG25" s="452"/>
      <c r="KSH25" s="452"/>
      <c r="KSI25" s="452"/>
      <c r="KSJ25" s="452"/>
      <c r="KSK25" s="452"/>
      <c r="KSL25" s="452"/>
      <c r="KSM25" s="452"/>
      <c r="KSN25" s="452"/>
      <c r="KSO25" s="452"/>
      <c r="KSP25" s="452"/>
      <c r="KSQ25" s="452"/>
      <c r="KSR25" s="452"/>
      <c r="KSS25" s="452"/>
      <c r="KST25" s="452"/>
      <c r="KSU25" s="452"/>
      <c r="KSV25" s="452"/>
      <c r="KSW25" s="452"/>
      <c r="KSX25" s="452"/>
      <c r="KSY25" s="452"/>
      <c r="KSZ25" s="452"/>
      <c r="KTA25" s="452"/>
      <c r="KTB25" s="452"/>
      <c r="KTC25" s="452"/>
      <c r="KTD25" s="452"/>
      <c r="KTE25" s="452"/>
      <c r="KTF25" s="452"/>
      <c r="KTG25" s="452"/>
      <c r="KTH25" s="452"/>
      <c r="KTI25" s="452"/>
      <c r="KTJ25" s="452"/>
      <c r="KTK25" s="452"/>
      <c r="KTL25" s="452"/>
      <c r="KTM25" s="452"/>
      <c r="KTN25" s="452"/>
      <c r="KTO25" s="452"/>
      <c r="KTP25" s="452"/>
      <c r="KTQ25" s="452"/>
      <c r="KTR25" s="452"/>
      <c r="KTS25" s="452"/>
      <c r="KTT25" s="452"/>
      <c r="KTU25" s="452"/>
      <c r="KTV25" s="452"/>
      <c r="KTW25" s="452"/>
      <c r="KTX25" s="452"/>
      <c r="KTY25" s="452"/>
      <c r="KTZ25" s="452"/>
      <c r="KUA25" s="452"/>
      <c r="KUB25" s="452"/>
      <c r="KUC25" s="452"/>
      <c r="KUD25" s="452"/>
      <c r="KUE25" s="452"/>
      <c r="KUF25" s="452"/>
      <c r="KUG25" s="452"/>
      <c r="KUH25" s="452"/>
      <c r="KUI25" s="452"/>
      <c r="KUJ25" s="452"/>
      <c r="KUK25" s="452"/>
      <c r="KUL25" s="452"/>
      <c r="KUM25" s="452"/>
      <c r="KUN25" s="452"/>
      <c r="KUO25" s="452"/>
      <c r="KUP25" s="452"/>
      <c r="KUQ25" s="452"/>
      <c r="KUR25" s="452"/>
      <c r="KUS25" s="452"/>
      <c r="KUT25" s="452"/>
      <c r="KUU25" s="452"/>
      <c r="KUV25" s="452"/>
      <c r="KUW25" s="452"/>
      <c r="KUX25" s="452"/>
      <c r="KUY25" s="452"/>
      <c r="KUZ25" s="452"/>
      <c r="KVA25" s="452"/>
      <c r="KVB25" s="452"/>
      <c r="KVC25" s="452"/>
      <c r="KVD25" s="452"/>
      <c r="KVE25" s="452"/>
      <c r="KVF25" s="452"/>
      <c r="KVG25" s="452"/>
      <c r="KVH25" s="452"/>
      <c r="KVI25" s="452"/>
      <c r="KVJ25" s="452"/>
      <c r="KVK25" s="452"/>
      <c r="KVL25" s="452"/>
      <c r="KVM25" s="452"/>
      <c r="KVN25" s="452"/>
      <c r="KVO25" s="452"/>
      <c r="KVP25" s="452"/>
      <c r="KVQ25" s="452"/>
      <c r="KVR25" s="452"/>
      <c r="KVS25" s="452"/>
      <c r="KVT25" s="452"/>
      <c r="KVU25" s="452"/>
      <c r="KVV25" s="452"/>
      <c r="KVW25" s="452"/>
      <c r="KVX25" s="452"/>
      <c r="KVY25" s="452"/>
      <c r="KVZ25" s="452"/>
      <c r="KWA25" s="452"/>
      <c r="KWB25" s="452"/>
      <c r="KWC25" s="452"/>
      <c r="KWD25" s="452"/>
      <c r="KWE25" s="452"/>
      <c r="KWF25" s="452"/>
      <c r="KWG25" s="452"/>
      <c r="KWH25" s="452"/>
      <c r="KWI25" s="452"/>
      <c r="KWJ25" s="452"/>
      <c r="KWK25" s="452"/>
      <c r="KWL25" s="452"/>
      <c r="KWM25" s="452"/>
      <c r="KWN25" s="452"/>
      <c r="KWO25" s="452"/>
      <c r="KWP25" s="452"/>
      <c r="KWQ25" s="452"/>
      <c r="KWR25" s="452"/>
      <c r="KWS25" s="452"/>
      <c r="KWT25" s="452"/>
      <c r="KWU25" s="452"/>
      <c r="KWV25" s="452"/>
      <c r="KWW25" s="452"/>
      <c r="KWX25" s="452"/>
      <c r="KWY25" s="452"/>
      <c r="KWZ25" s="452"/>
      <c r="KXA25" s="452"/>
      <c r="KXB25" s="452"/>
      <c r="KXC25" s="452"/>
      <c r="KXD25" s="452"/>
      <c r="KXE25" s="452"/>
      <c r="KXF25" s="452"/>
      <c r="KXG25" s="452"/>
      <c r="KXH25" s="452"/>
      <c r="KXI25" s="452"/>
      <c r="KXJ25" s="452"/>
      <c r="KXK25" s="452"/>
      <c r="KXL25" s="452"/>
      <c r="KXM25" s="452"/>
      <c r="KXN25" s="452"/>
      <c r="KXO25" s="452"/>
      <c r="KXP25" s="452"/>
      <c r="KXQ25" s="452"/>
      <c r="KXR25" s="452"/>
      <c r="KXS25" s="452"/>
      <c r="KXT25" s="452"/>
      <c r="KXU25" s="452"/>
      <c r="KXV25" s="452"/>
      <c r="KXW25" s="452"/>
      <c r="KXX25" s="452"/>
      <c r="KXY25" s="452"/>
      <c r="KXZ25" s="452"/>
      <c r="KYA25" s="452"/>
      <c r="KYB25" s="452"/>
      <c r="KYC25" s="452"/>
      <c r="KYD25" s="452"/>
      <c r="KYE25" s="452"/>
      <c r="KYF25" s="452"/>
      <c r="KYG25" s="452"/>
      <c r="KYH25" s="452"/>
      <c r="KYI25" s="452"/>
      <c r="KYJ25" s="452"/>
      <c r="KYK25" s="452"/>
      <c r="KYL25" s="452"/>
      <c r="KYM25" s="452"/>
      <c r="KYN25" s="452"/>
      <c r="KYO25" s="452"/>
      <c r="KYP25" s="452"/>
      <c r="KYQ25" s="452"/>
      <c r="KYR25" s="452"/>
      <c r="KYS25" s="452"/>
      <c r="KYT25" s="452"/>
      <c r="KYU25" s="452"/>
      <c r="KYV25" s="452"/>
      <c r="KYW25" s="452"/>
      <c r="KYX25" s="452"/>
      <c r="KYY25" s="452"/>
      <c r="KYZ25" s="452"/>
      <c r="KZA25" s="452"/>
      <c r="KZB25" s="452"/>
      <c r="KZC25" s="452"/>
      <c r="KZD25" s="452"/>
      <c r="KZE25" s="452"/>
      <c r="KZF25" s="452"/>
      <c r="KZG25" s="452"/>
      <c r="KZH25" s="452"/>
      <c r="KZI25" s="452"/>
      <c r="KZJ25" s="452"/>
      <c r="KZK25" s="452"/>
      <c r="KZL25" s="452"/>
      <c r="KZM25" s="452"/>
      <c r="KZN25" s="452"/>
      <c r="KZO25" s="452"/>
      <c r="KZP25" s="452"/>
      <c r="KZQ25" s="452"/>
      <c r="KZR25" s="452"/>
      <c r="KZS25" s="452"/>
      <c r="KZT25" s="452"/>
      <c r="KZU25" s="452"/>
      <c r="KZV25" s="452"/>
      <c r="KZW25" s="452"/>
      <c r="KZX25" s="452"/>
      <c r="KZY25" s="452"/>
      <c r="KZZ25" s="452"/>
      <c r="LAA25" s="452"/>
      <c r="LAB25" s="452"/>
      <c r="LAC25" s="452"/>
      <c r="LAD25" s="452"/>
      <c r="LAE25" s="452"/>
      <c r="LAF25" s="452"/>
      <c r="LAG25" s="452"/>
      <c r="LAH25" s="452"/>
      <c r="LAI25" s="452"/>
      <c r="LAJ25" s="452"/>
      <c r="LAK25" s="452"/>
      <c r="LAL25" s="452"/>
      <c r="LAM25" s="452"/>
      <c r="LAN25" s="452"/>
      <c r="LAO25" s="452"/>
      <c r="LAP25" s="452"/>
      <c r="LAQ25" s="452"/>
      <c r="LAR25" s="452"/>
      <c r="LAS25" s="452"/>
      <c r="LAT25" s="452"/>
      <c r="LAU25" s="452"/>
      <c r="LAV25" s="452"/>
      <c r="LAW25" s="452"/>
      <c r="LAX25" s="452"/>
      <c r="LAY25" s="452"/>
      <c r="LAZ25" s="452"/>
      <c r="LBA25" s="452"/>
      <c r="LBB25" s="452"/>
      <c r="LBC25" s="452"/>
      <c r="LBD25" s="452"/>
      <c r="LBE25" s="452"/>
      <c r="LBF25" s="452"/>
      <c r="LBG25" s="452"/>
      <c r="LBH25" s="452"/>
      <c r="LBI25" s="452"/>
      <c r="LBJ25" s="452"/>
      <c r="LBK25" s="452"/>
      <c r="LBL25" s="452"/>
      <c r="LBM25" s="452"/>
      <c r="LBN25" s="452"/>
      <c r="LBO25" s="452"/>
      <c r="LBP25" s="452"/>
      <c r="LBQ25" s="452"/>
      <c r="LBR25" s="452"/>
      <c r="LBS25" s="452"/>
      <c r="LBT25" s="452"/>
      <c r="LBU25" s="452"/>
      <c r="LBV25" s="452"/>
      <c r="LBW25" s="452"/>
      <c r="LBX25" s="452"/>
      <c r="LBY25" s="452"/>
      <c r="LBZ25" s="452"/>
      <c r="LCA25" s="452"/>
      <c r="LCB25" s="452"/>
      <c r="LCC25" s="452"/>
      <c r="LCD25" s="452"/>
      <c r="LCE25" s="452"/>
      <c r="LCF25" s="452"/>
      <c r="LCG25" s="452"/>
      <c r="LCH25" s="452"/>
      <c r="LCI25" s="452"/>
      <c r="LCJ25" s="452"/>
      <c r="LCK25" s="452"/>
      <c r="LCL25" s="452"/>
      <c r="LCM25" s="452"/>
      <c r="LCN25" s="452"/>
      <c r="LCO25" s="452"/>
      <c r="LCP25" s="452"/>
      <c r="LCQ25" s="452"/>
      <c r="LCR25" s="452"/>
      <c r="LCS25" s="452"/>
      <c r="LCT25" s="452"/>
      <c r="LCU25" s="452"/>
      <c r="LCV25" s="452"/>
      <c r="LCW25" s="452"/>
      <c r="LCX25" s="452"/>
      <c r="LCY25" s="452"/>
      <c r="LCZ25" s="452"/>
      <c r="LDA25" s="452"/>
      <c r="LDB25" s="452"/>
      <c r="LDC25" s="452"/>
      <c r="LDD25" s="452"/>
      <c r="LDE25" s="452"/>
      <c r="LDF25" s="452"/>
      <c r="LDG25" s="452"/>
      <c r="LDH25" s="452"/>
      <c r="LDI25" s="452"/>
      <c r="LDJ25" s="452"/>
      <c r="LDK25" s="452"/>
      <c r="LDL25" s="452"/>
      <c r="LDM25" s="452"/>
      <c r="LDN25" s="452"/>
      <c r="LDO25" s="452"/>
      <c r="LDP25" s="452"/>
      <c r="LDQ25" s="452"/>
      <c r="LDR25" s="452"/>
      <c r="LDS25" s="452"/>
      <c r="LDT25" s="452"/>
      <c r="LDU25" s="452"/>
      <c r="LDV25" s="452"/>
      <c r="LDW25" s="452"/>
      <c r="LDX25" s="452"/>
      <c r="LDY25" s="452"/>
      <c r="LDZ25" s="452"/>
      <c r="LEA25" s="452"/>
      <c r="LEB25" s="452"/>
      <c r="LEC25" s="452"/>
      <c r="LED25" s="452"/>
      <c r="LEE25" s="452"/>
      <c r="LEF25" s="452"/>
      <c r="LEG25" s="452"/>
      <c r="LEH25" s="452"/>
      <c r="LEI25" s="452"/>
      <c r="LEJ25" s="452"/>
      <c r="LEK25" s="452"/>
      <c r="LEL25" s="452"/>
      <c r="LEM25" s="452"/>
      <c r="LEN25" s="452"/>
      <c r="LEO25" s="452"/>
      <c r="LEP25" s="452"/>
      <c r="LEQ25" s="452"/>
      <c r="LER25" s="452"/>
      <c r="LES25" s="452"/>
      <c r="LET25" s="452"/>
      <c r="LEU25" s="452"/>
      <c r="LEV25" s="452"/>
      <c r="LEW25" s="452"/>
      <c r="LEX25" s="452"/>
      <c r="LEY25" s="452"/>
      <c r="LEZ25" s="452"/>
      <c r="LFA25" s="452"/>
      <c r="LFB25" s="452"/>
      <c r="LFC25" s="452"/>
      <c r="LFD25" s="452"/>
      <c r="LFE25" s="452"/>
      <c r="LFF25" s="452"/>
      <c r="LFG25" s="452"/>
      <c r="LFH25" s="452"/>
      <c r="LFI25" s="452"/>
      <c r="LFJ25" s="452"/>
      <c r="LFK25" s="452"/>
      <c r="LFL25" s="452"/>
      <c r="LFM25" s="452"/>
      <c r="LFN25" s="452"/>
      <c r="LFO25" s="452"/>
      <c r="LFP25" s="452"/>
      <c r="LFQ25" s="452"/>
      <c r="LFR25" s="452"/>
      <c r="LFS25" s="452"/>
      <c r="LFT25" s="452"/>
      <c r="LFU25" s="452"/>
      <c r="LFV25" s="452"/>
      <c r="LFW25" s="452"/>
      <c r="LFX25" s="452"/>
      <c r="LFY25" s="452"/>
      <c r="LFZ25" s="452"/>
      <c r="LGA25" s="452"/>
      <c r="LGB25" s="452"/>
      <c r="LGC25" s="452"/>
      <c r="LGD25" s="452"/>
      <c r="LGE25" s="452"/>
      <c r="LGF25" s="452"/>
      <c r="LGG25" s="452"/>
      <c r="LGH25" s="452"/>
      <c r="LGI25" s="452"/>
      <c r="LGJ25" s="452"/>
      <c r="LGK25" s="452"/>
      <c r="LGL25" s="452"/>
      <c r="LGM25" s="452"/>
      <c r="LGN25" s="452"/>
      <c r="LGO25" s="452"/>
      <c r="LGP25" s="452"/>
      <c r="LGQ25" s="452"/>
      <c r="LGR25" s="452"/>
      <c r="LGS25" s="452"/>
      <c r="LGT25" s="452"/>
      <c r="LGU25" s="452"/>
      <c r="LGV25" s="452"/>
      <c r="LGW25" s="452"/>
      <c r="LGX25" s="452"/>
      <c r="LGY25" s="452"/>
      <c r="LGZ25" s="452"/>
      <c r="LHA25" s="452"/>
      <c r="LHB25" s="452"/>
      <c r="LHC25" s="452"/>
      <c r="LHD25" s="452"/>
      <c r="LHE25" s="452"/>
      <c r="LHF25" s="452"/>
      <c r="LHG25" s="452"/>
      <c r="LHH25" s="452"/>
      <c r="LHI25" s="452"/>
      <c r="LHJ25" s="452"/>
      <c r="LHK25" s="452"/>
      <c r="LHL25" s="452"/>
      <c r="LHM25" s="452"/>
      <c r="LHN25" s="452"/>
      <c r="LHO25" s="452"/>
      <c r="LHP25" s="452"/>
      <c r="LHQ25" s="452"/>
      <c r="LHR25" s="452"/>
      <c r="LHS25" s="452"/>
      <c r="LHT25" s="452"/>
      <c r="LHU25" s="452"/>
      <c r="LHV25" s="452"/>
      <c r="LHW25" s="452"/>
      <c r="LHX25" s="452"/>
      <c r="LHY25" s="452"/>
      <c r="LHZ25" s="452"/>
      <c r="LIA25" s="452"/>
      <c r="LIB25" s="452"/>
      <c r="LIC25" s="452"/>
      <c r="LID25" s="452"/>
      <c r="LIE25" s="452"/>
      <c r="LIF25" s="452"/>
      <c r="LIG25" s="452"/>
      <c r="LIH25" s="452"/>
      <c r="LII25" s="452"/>
      <c r="LIJ25" s="452"/>
      <c r="LIK25" s="452"/>
      <c r="LIL25" s="452"/>
      <c r="LIM25" s="452"/>
      <c r="LIN25" s="452"/>
      <c r="LIO25" s="452"/>
      <c r="LIP25" s="452"/>
      <c r="LIQ25" s="452"/>
      <c r="LIR25" s="452"/>
      <c r="LIS25" s="452"/>
      <c r="LIT25" s="452"/>
      <c r="LIU25" s="452"/>
      <c r="LIV25" s="452"/>
      <c r="LIW25" s="452"/>
      <c r="LIX25" s="452"/>
      <c r="LIY25" s="452"/>
      <c r="LIZ25" s="452"/>
      <c r="LJA25" s="452"/>
      <c r="LJB25" s="452"/>
      <c r="LJC25" s="452"/>
      <c r="LJD25" s="452"/>
      <c r="LJE25" s="452"/>
      <c r="LJF25" s="452"/>
      <c r="LJG25" s="452"/>
      <c r="LJH25" s="452"/>
      <c r="LJI25" s="452"/>
      <c r="LJJ25" s="452"/>
      <c r="LJK25" s="452"/>
      <c r="LJL25" s="452"/>
      <c r="LJM25" s="452"/>
      <c r="LJN25" s="452"/>
      <c r="LJO25" s="452"/>
      <c r="LJP25" s="452"/>
      <c r="LJQ25" s="452"/>
      <c r="LJR25" s="452"/>
      <c r="LJS25" s="452"/>
      <c r="LJT25" s="452"/>
      <c r="LJU25" s="452"/>
      <c r="LJV25" s="452"/>
      <c r="LJW25" s="452"/>
      <c r="LJX25" s="452"/>
      <c r="LJY25" s="452"/>
      <c r="LJZ25" s="452"/>
      <c r="LKA25" s="452"/>
      <c r="LKB25" s="452"/>
      <c r="LKC25" s="452"/>
      <c r="LKD25" s="452"/>
      <c r="LKE25" s="452"/>
      <c r="LKF25" s="452"/>
      <c r="LKG25" s="452"/>
      <c r="LKH25" s="452"/>
      <c r="LKI25" s="452"/>
      <c r="LKJ25" s="452"/>
      <c r="LKK25" s="452"/>
      <c r="LKL25" s="452"/>
      <c r="LKM25" s="452"/>
      <c r="LKN25" s="452"/>
      <c r="LKO25" s="452"/>
      <c r="LKP25" s="452"/>
      <c r="LKQ25" s="452"/>
      <c r="LKR25" s="452"/>
      <c r="LKS25" s="452"/>
      <c r="LKT25" s="452"/>
      <c r="LKU25" s="452"/>
      <c r="LKV25" s="452"/>
      <c r="LKW25" s="452"/>
      <c r="LKX25" s="452"/>
      <c r="LKY25" s="452"/>
      <c r="LKZ25" s="452"/>
      <c r="LLA25" s="452"/>
      <c r="LLB25" s="452"/>
      <c r="LLC25" s="452"/>
      <c r="LLD25" s="452"/>
      <c r="LLE25" s="452"/>
      <c r="LLF25" s="452"/>
      <c r="LLG25" s="452"/>
      <c r="LLH25" s="452"/>
      <c r="LLI25" s="452"/>
      <c r="LLJ25" s="452"/>
      <c r="LLK25" s="452"/>
      <c r="LLL25" s="452"/>
      <c r="LLM25" s="452"/>
      <c r="LLN25" s="452"/>
      <c r="LLO25" s="452"/>
      <c r="LLP25" s="452"/>
      <c r="LLQ25" s="452"/>
      <c r="LLR25" s="452"/>
      <c r="LLS25" s="452"/>
      <c r="LLT25" s="452"/>
      <c r="LLU25" s="452"/>
      <c r="LLV25" s="452"/>
      <c r="LLW25" s="452"/>
      <c r="LLX25" s="452"/>
      <c r="LLY25" s="452"/>
      <c r="LLZ25" s="452"/>
      <c r="LMA25" s="452"/>
      <c r="LMB25" s="452"/>
      <c r="LMC25" s="452"/>
      <c r="LMD25" s="452"/>
      <c r="LME25" s="452"/>
      <c r="LMF25" s="452"/>
      <c r="LMG25" s="452"/>
      <c r="LMH25" s="452"/>
      <c r="LMI25" s="452"/>
      <c r="LMJ25" s="452"/>
      <c r="LMK25" s="452"/>
      <c r="LML25" s="452"/>
      <c r="LMM25" s="452"/>
      <c r="LMN25" s="452"/>
      <c r="LMO25" s="452"/>
      <c r="LMP25" s="452"/>
      <c r="LMQ25" s="452"/>
      <c r="LMR25" s="452"/>
      <c r="LMS25" s="452"/>
      <c r="LMT25" s="452"/>
      <c r="LMU25" s="452"/>
      <c r="LMV25" s="452"/>
      <c r="LMW25" s="452"/>
      <c r="LMX25" s="452"/>
      <c r="LMY25" s="452"/>
      <c r="LMZ25" s="452"/>
      <c r="LNA25" s="452"/>
      <c r="LNB25" s="452"/>
      <c r="LNC25" s="452"/>
      <c r="LND25" s="452"/>
      <c r="LNE25" s="452"/>
      <c r="LNF25" s="452"/>
      <c r="LNG25" s="452"/>
      <c r="LNH25" s="452"/>
      <c r="LNI25" s="452"/>
      <c r="LNJ25" s="452"/>
      <c r="LNK25" s="452"/>
      <c r="LNL25" s="452"/>
      <c r="LNM25" s="452"/>
      <c r="LNN25" s="452"/>
      <c r="LNO25" s="452"/>
      <c r="LNP25" s="452"/>
      <c r="LNQ25" s="452"/>
      <c r="LNR25" s="452"/>
      <c r="LNS25" s="452"/>
      <c r="LNT25" s="452"/>
      <c r="LNU25" s="452"/>
      <c r="LNV25" s="452"/>
      <c r="LNW25" s="452"/>
      <c r="LNX25" s="452"/>
      <c r="LNY25" s="452"/>
      <c r="LNZ25" s="452"/>
      <c r="LOA25" s="452"/>
      <c r="LOB25" s="452"/>
      <c r="LOC25" s="452"/>
      <c r="LOD25" s="452"/>
      <c r="LOE25" s="452"/>
      <c r="LOF25" s="452"/>
      <c r="LOG25" s="452"/>
      <c r="LOH25" s="452"/>
      <c r="LOI25" s="452"/>
      <c r="LOJ25" s="452"/>
      <c r="LOK25" s="452"/>
      <c r="LOL25" s="452"/>
      <c r="LOM25" s="452"/>
      <c r="LON25" s="452"/>
      <c r="LOO25" s="452"/>
      <c r="LOP25" s="452"/>
      <c r="LOQ25" s="452"/>
      <c r="LOR25" s="452"/>
      <c r="LOS25" s="452"/>
      <c r="LOT25" s="452"/>
      <c r="LOU25" s="452"/>
      <c r="LOV25" s="452"/>
      <c r="LOW25" s="452"/>
      <c r="LOX25" s="452"/>
      <c r="LOY25" s="452"/>
      <c r="LOZ25" s="452"/>
      <c r="LPA25" s="452"/>
      <c r="LPB25" s="452"/>
      <c r="LPC25" s="452"/>
      <c r="LPD25" s="452"/>
      <c r="LPE25" s="452"/>
      <c r="LPF25" s="452"/>
      <c r="LPG25" s="452"/>
      <c r="LPH25" s="452"/>
      <c r="LPI25" s="452"/>
      <c r="LPJ25" s="452"/>
      <c r="LPK25" s="452"/>
      <c r="LPL25" s="452"/>
      <c r="LPM25" s="452"/>
      <c r="LPN25" s="452"/>
      <c r="LPO25" s="452"/>
      <c r="LPP25" s="452"/>
      <c r="LPQ25" s="452"/>
      <c r="LPR25" s="452"/>
      <c r="LPS25" s="452"/>
      <c r="LPT25" s="452"/>
      <c r="LPU25" s="452"/>
      <c r="LPV25" s="452"/>
      <c r="LPW25" s="452"/>
      <c r="LPX25" s="452"/>
      <c r="LPY25" s="452"/>
      <c r="LPZ25" s="452"/>
      <c r="LQA25" s="452"/>
      <c r="LQB25" s="452"/>
      <c r="LQC25" s="452"/>
      <c r="LQD25" s="452"/>
      <c r="LQE25" s="452"/>
      <c r="LQF25" s="452"/>
      <c r="LQG25" s="452"/>
      <c r="LQH25" s="452"/>
      <c r="LQI25" s="452"/>
      <c r="LQJ25" s="452"/>
      <c r="LQK25" s="452"/>
      <c r="LQL25" s="452"/>
      <c r="LQM25" s="452"/>
      <c r="LQN25" s="452"/>
      <c r="LQO25" s="452"/>
      <c r="LQP25" s="452"/>
      <c r="LQQ25" s="452"/>
      <c r="LQR25" s="452"/>
      <c r="LQS25" s="452"/>
      <c r="LQT25" s="452"/>
      <c r="LQU25" s="452"/>
      <c r="LQV25" s="452"/>
      <c r="LQW25" s="452"/>
      <c r="LQX25" s="452"/>
      <c r="LQY25" s="452"/>
      <c r="LQZ25" s="452"/>
      <c r="LRA25" s="452"/>
      <c r="LRB25" s="452"/>
      <c r="LRC25" s="452"/>
      <c r="LRD25" s="452"/>
      <c r="LRE25" s="452"/>
      <c r="LRF25" s="452"/>
      <c r="LRG25" s="452"/>
      <c r="LRH25" s="452"/>
      <c r="LRI25" s="452"/>
      <c r="LRJ25" s="452"/>
      <c r="LRK25" s="452"/>
      <c r="LRL25" s="452"/>
      <c r="LRM25" s="452"/>
      <c r="LRN25" s="452"/>
      <c r="LRO25" s="452"/>
      <c r="LRP25" s="452"/>
      <c r="LRQ25" s="452"/>
      <c r="LRR25" s="452"/>
      <c r="LRS25" s="452"/>
      <c r="LRT25" s="452"/>
      <c r="LRU25" s="452"/>
      <c r="LRV25" s="452"/>
      <c r="LRW25" s="452"/>
      <c r="LRX25" s="452"/>
      <c r="LRY25" s="452"/>
      <c r="LRZ25" s="452"/>
      <c r="LSA25" s="452"/>
      <c r="LSB25" s="452"/>
      <c r="LSC25" s="452"/>
      <c r="LSD25" s="452"/>
      <c r="LSE25" s="452"/>
      <c r="LSF25" s="452"/>
      <c r="LSG25" s="452"/>
      <c r="LSH25" s="452"/>
      <c r="LSI25" s="452"/>
      <c r="LSJ25" s="452"/>
      <c r="LSK25" s="452"/>
      <c r="LSL25" s="452"/>
      <c r="LSM25" s="452"/>
      <c r="LSN25" s="452"/>
      <c r="LSO25" s="452"/>
      <c r="LSP25" s="452"/>
      <c r="LSQ25" s="452"/>
      <c r="LSR25" s="452"/>
      <c r="LSS25" s="452"/>
      <c r="LST25" s="452"/>
      <c r="LSU25" s="452"/>
      <c r="LSV25" s="452"/>
      <c r="LSW25" s="452"/>
      <c r="LSX25" s="452"/>
      <c r="LSY25" s="452"/>
      <c r="LSZ25" s="452"/>
      <c r="LTA25" s="452"/>
      <c r="LTB25" s="452"/>
      <c r="LTC25" s="452"/>
      <c r="LTD25" s="452"/>
      <c r="LTE25" s="452"/>
      <c r="LTF25" s="452"/>
      <c r="LTG25" s="452"/>
      <c r="LTH25" s="452"/>
      <c r="LTI25" s="452"/>
      <c r="LTJ25" s="452"/>
      <c r="LTK25" s="452"/>
      <c r="LTL25" s="452"/>
      <c r="LTM25" s="452"/>
      <c r="LTN25" s="452"/>
      <c r="LTO25" s="452"/>
      <c r="LTP25" s="452"/>
      <c r="LTQ25" s="452"/>
      <c r="LTR25" s="452"/>
      <c r="LTS25" s="452"/>
      <c r="LTT25" s="452"/>
      <c r="LTU25" s="452"/>
      <c r="LTV25" s="452"/>
      <c r="LTW25" s="452"/>
      <c r="LTX25" s="452"/>
      <c r="LTY25" s="452"/>
      <c r="LTZ25" s="452"/>
      <c r="LUA25" s="452"/>
      <c r="LUB25" s="452"/>
      <c r="LUC25" s="452"/>
      <c r="LUD25" s="452"/>
      <c r="LUE25" s="452"/>
      <c r="LUF25" s="452"/>
      <c r="LUG25" s="452"/>
      <c r="LUH25" s="452"/>
      <c r="LUI25" s="452"/>
      <c r="LUJ25" s="452"/>
      <c r="LUK25" s="452"/>
      <c r="LUL25" s="452"/>
      <c r="LUM25" s="452"/>
      <c r="LUN25" s="452"/>
      <c r="LUO25" s="452"/>
      <c r="LUP25" s="452"/>
      <c r="LUQ25" s="452"/>
      <c r="LUR25" s="452"/>
      <c r="LUS25" s="452"/>
      <c r="LUT25" s="452"/>
      <c r="LUU25" s="452"/>
      <c r="LUV25" s="452"/>
      <c r="LUW25" s="452"/>
      <c r="LUX25" s="452"/>
      <c r="LUY25" s="452"/>
      <c r="LUZ25" s="452"/>
      <c r="LVA25" s="452"/>
      <c r="LVB25" s="452"/>
      <c r="LVC25" s="452"/>
      <c r="LVD25" s="452"/>
      <c r="LVE25" s="452"/>
      <c r="LVF25" s="452"/>
      <c r="LVG25" s="452"/>
      <c r="LVH25" s="452"/>
      <c r="LVI25" s="452"/>
      <c r="LVJ25" s="452"/>
      <c r="LVK25" s="452"/>
      <c r="LVL25" s="452"/>
      <c r="LVM25" s="452"/>
      <c r="LVN25" s="452"/>
      <c r="LVO25" s="452"/>
      <c r="LVP25" s="452"/>
      <c r="LVQ25" s="452"/>
      <c r="LVR25" s="452"/>
      <c r="LVS25" s="452"/>
      <c r="LVT25" s="452"/>
      <c r="LVU25" s="452"/>
      <c r="LVV25" s="452"/>
      <c r="LVW25" s="452"/>
      <c r="LVX25" s="452"/>
      <c r="LVY25" s="452"/>
      <c r="LVZ25" s="452"/>
      <c r="LWA25" s="452"/>
      <c r="LWB25" s="452"/>
      <c r="LWC25" s="452"/>
      <c r="LWD25" s="452"/>
      <c r="LWE25" s="452"/>
      <c r="LWF25" s="452"/>
      <c r="LWG25" s="452"/>
      <c r="LWH25" s="452"/>
      <c r="LWI25" s="452"/>
      <c r="LWJ25" s="452"/>
      <c r="LWK25" s="452"/>
      <c r="LWL25" s="452"/>
      <c r="LWM25" s="452"/>
      <c r="LWN25" s="452"/>
      <c r="LWO25" s="452"/>
      <c r="LWP25" s="452"/>
      <c r="LWQ25" s="452"/>
      <c r="LWR25" s="452"/>
      <c r="LWS25" s="452"/>
      <c r="LWT25" s="452"/>
      <c r="LWU25" s="452"/>
      <c r="LWV25" s="452"/>
      <c r="LWW25" s="452"/>
      <c r="LWX25" s="452"/>
      <c r="LWY25" s="452"/>
      <c r="LWZ25" s="452"/>
      <c r="LXA25" s="452"/>
      <c r="LXB25" s="452"/>
      <c r="LXC25" s="452"/>
      <c r="LXD25" s="452"/>
      <c r="LXE25" s="452"/>
      <c r="LXF25" s="452"/>
      <c r="LXG25" s="452"/>
      <c r="LXH25" s="452"/>
      <c r="LXI25" s="452"/>
      <c r="LXJ25" s="452"/>
      <c r="LXK25" s="452"/>
      <c r="LXL25" s="452"/>
      <c r="LXM25" s="452"/>
      <c r="LXN25" s="452"/>
      <c r="LXO25" s="452"/>
      <c r="LXP25" s="452"/>
      <c r="LXQ25" s="452"/>
      <c r="LXR25" s="452"/>
      <c r="LXS25" s="452"/>
      <c r="LXT25" s="452"/>
      <c r="LXU25" s="452"/>
      <c r="LXV25" s="452"/>
      <c r="LXW25" s="452"/>
      <c r="LXX25" s="452"/>
      <c r="LXY25" s="452"/>
      <c r="LXZ25" s="452"/>
      <c r="LYA25" s="452"/>
      <c r="LYB25" s="452"/>
      <c r="LYC25" s="452"/>
      <c r="LYD25" s="452"/>
      <c r="LYE25" s="452"/>
      <c r="LYF25" s="452"/>
      <c r="LYG25" s="452"/>
      <c r="LYH25" s="452"/>
      <c r="LYI25" s="452"/>
      <c r="LYJ25" s="452"/>
      <c r="LYK25" s="452"/>
      <c r="LYL25" s="452"/>
      <c r="LYM25" s="452"/>
      <c r="LYN25" s="452"/>
      <c r="LYO25" s="452"/>
      <c r="LYP25" s="452"/>
      <c r="LYQ25" s="452"/>
      <c r="LYR25" s="452"/>
      <c r="LYS25" s="452"/>
      <c r="LYT25" s="452"/>
      <c r="LYU25" s="452"/>
      <c r="LYV25" s="452"/>
      <c r="LYW25" s="452"/>
      <c r="LYX25" s="452"/>
      <c r="LYY25" s="452"/>
      <c r="LYZ25" s="452"/>
      <c r="LZA25" s="452"/>
      <c r="LZB25" s="452"/>
      <c r="LZC25" s="452"/>
      <c r="LZD25" s="452"/>
      <c r="LZE25" s="452"/>
      <c r="LZF25" s="452"/>
      <c r="LZG25" s="452"/>
      <c r="LZH25" s="452"/>
      <c r="LZI25" s="452"/>
      <c r="LZJ25" s="452"/>
      <c r="LZK25" s="452"/>
      <c r="LZL25" s="452"/>
      <c r="LZM25" s="452"/>
      <c r="LZN25" s="452"/>
      <c r="LZO25" s="452"/>
      <c r="LZP25" s="452"/>
      <c r="LZQ25" s="452"/>
      <c r="LZR25" s="452"/>
      <c r="LZS25" s="452"/>
      <c r="LZT25" s="452"/>
      <c r="LZU25" s="452"/>
      <c r="LZV25" s="452"/>
      <c r="LZW25" s="452"/>
      <c r="LZX25" s="452"/>
      <c r="LZY25" s="452"/>
      <c r="LZZ25" s="452"/>
      <c r="MAA25" s="452"/>
      <c r="MAB25" s="452"/>
      <c r="MAC25" s="452"/>
      <c r="MAD25" s="452"/>
      <c r="MAE25" s="452"/>
      <c r="MAF25" s="452"/>
      <c r="MAG25" s="452"/>
      <c r="MAH25" s="452"/>
      <c r="MAI25" s="452"/>
      <c r="MAJ25" s="452"/>
      <c r="MAK25" s="452"/>
      <c r="MAL25" s="452"/>
      <c r="MAM25" s="452"/>
      <c r="MAN25" s="452"/>
      <c r="MAO25" s="452"/>
      <c r="MAP25" s="452"/>
      <c r="MAQ25" s="452"/>
      <c r="MAR25" s="452"/>
      <c r="MAS25" s="452"/>
      <c r="MAT25" s="452"/>
      <c r="MAU25" s="452"/>
      <c r="MAV25" s="452"/>
      <c r="MAW25" s="452"/>
      <c r="MAX25" s="452"/>
      <c r="MAY25" s="452"/>
      <c r="MAZ25" s="452"/>
      <c r="MBA25" s="452"/>
      <c r="MBB25" s="452"/>
      <c r="MBC25" s="452"/>
      <c r="MBD25" s="452"/>
      <c r="MBE25" s="452"/>
      <c r="MBF25" s="452"/>
      <c r="MBG25" s="452"/>
      <c r="MBH25" s="452"/>
      <c r="MBI25" s="452"/>
      <c r="MBJ25" s="452"/>
      <c r="MBK25" s="452"/>
      <c r="MBL25" s="452"/>
      <c r="MBM25" s="452"/>
      <c r="MBN25" s="452"/>
      <c r="MBO25" s="452"/>
      <c r="MBP25" s="452"/>
      <c r="MBQ25" s="452"/>
      <c r="MBR25" s="452"/>
      <c r="MBS25" s="452"/>
      <c r="MBT25" s="452"/>
      <c r="MBU25" s="452"/>
      <c r="MBV25" s="452"/>
      <c r="MBW25" s="452"/>
      <c r="MBX25" s="452"/>
      <c r="MBY25" s="452"/>
      <c r="MBZ25" s="452"/>
      <c r="MCA25" s="452"/>
      <c r="MCB25" s="452"/>
      <c r="MCC25" s="452"/>
      <c r="MCD25" s="452"/>
      <c r="MCE25" s="452"/>
      <c r="MCF25" s="452"/>
      <c r="MCG25" s="452"/>
      <c r="MCH25" s="452"/>
      <c r="MCI25" s="452"/>
      <c r="MCJ25" s="452"/>
      <c r="MCK25" s="452"/>
      <c r="MCL25" s="452"/>
      <c r="MCM25" s="452"/>
      <c r="MCN25" s="452"/>
      <c r="MCO25" s="452"/>
      <c r="MCP25" s="452"/>
      <c r="MCQ25" s="452"/>
      <c r="MCR25" s="452"/>
      <c r="MCS25" s="452"/>
      <c r="MCT25" s="452"/>
      <c r="MCU25" s="452"/>
      <c r="MCV25" s="452"/>
      <c r="MCW25" s="452"/>
      <c r="MCX25" s="452"/>
      <c r="MCY25" s="452"/>
      <c r="MCZ25" s="452"/>
      <c r="MDA25" s="452"/>
      <c r="MDB25" s="452"/>
      <c r="MDC25" s="452"/>
      <c r="MDD25" s="452"/>
      <c r="MDE25" s="452"/>
      <c r="MDF25" s="452"/>
      <c r="MDG25" s="452"/>
      <c r="MDH25" s="452"/>
      <c r="MDI25" s="452"/>
      <c r="MDJ25" s="452"/>
      <c r="MDK25" s="452"/>
      <c r="MDL25" s="452"/>
      <c r="MDM25" s="452"/>
      <c r="MDN25" s="452"/>
      <c r="MDO25" s="452"/>
      <c r="MDP25" s="452"/>
      <c r="MDQ25" s="452"/>
      <c r="MDR25" s="452"/>
      <c r="MDS25" s="452"/>
      <c r="MDT25" s="452"/>
      <c r="MDU25" s="452"/>
      <c r="MDV25" s="452"/>
      <c r="MDW25" s="452"/>
      <c r="MDX25" s="452"/>
      <c r="MDY25" s="452"/>
      <c r="MDZ25" s="452"/>
      <c r="MEA25" s="452"/>
      <c r="MEB25" s="452"/>
      <c r="MEC25" s="452"/>
      <c r="MED25" s="452"/>
      <c r="MEE25" s="452"/>
      <c r="MEF25" s="452"/>
      <c r="MEG25" s="452"/>
      <c r="MEH25" s="452"/>
      <c r="MEI25" s="452"/>
      <c r="MEJ25" s="452"/>
      <c r="MEK25" s="452"/>
      <c r="MEL25" s="452"/>
      <c r="MEM25" s="452"/>
      <c r="MEN25" s="452"/>
      <c r="MEO25" s="452"/>
      <c r="MEP25" s="452"/>
      <c r="MEQ25" s="452"/>
      <c r="MER25" s="452"/>
      <c r="MES25" s="452"/>
      <c r="MET25" s="452"/>
      <c r="MEU25" s="452"/>
      <c r="MEV25" s="452"/>
      <c r="MEW25" s="452"/>
      <c r="MEX25" s="452"/>
      <c r="MEY25" s="452"/>
      <c r="MEZ25" s="452"/>
      <c r="MFA25" s="452"/>
      <c r="MFB25" s="452"/>
      <c r="MFC25" s="452"/>
      <c r="MFD25" s="452"/>
      <c r="MFE25" s="452"/>
      <c r="MFF25" s="452"/>
      <c r="MFG25" s="452"/>
      <c r="MFH25" s="452"/>
      <c r="MFI25" s="452"/>
      <c r="MFJ25" s="452"/>
      <c r="MFK25" s="452"/>
      <c r="MFL25" s="452"/>
      <c r="MFM25" s="452"/>
      <c r="MFN25" s="452"/>
      <c r="MFO25" s="452"/>
      <c r="MFP25" s="452"/>
      <c r="MFQ25" s="452"/>
      <c r="MFR25" s="452"/>
      <c r="MFS25" s="452"/>
      <c r="MFT25" s="452"/>
      <c r="MFU25" s="452"/>
      <c r="MFV25" s="452"/>
      <c r="MFW25" s="452"/>
      <c r="MFX25" s="452"/>
      <c r="MFY25" s="452"/>
      <c r="MFZ25" s="452"/>
      <c r="MGA25" s="452"/>
      <c r="MGB25" s="452"/>
      <c r="MGC25" s="452"/>
      <c r="MGD25" s="452"/>
      <c r="MGE25" s="452"/>
      <c r="MGF25" s="452"/>
      <c r="MGG25" s="452"/>
      <c r="MGH25" s="452"/>
      <c r="MGI25" s="452"/>
      <c r="MGJ25" s="452"/>
      <c r="MGK25" s="452"/>
      <c r="MGL25" s="452"/>
      <c r="MGM25" s="452"/>
      <c r="MGN25" s="452"/>
      <c r="MGO25" s="452"/>
      <c r="MGP25" s="452"/>
      <c r="MGQ25" s="452"/>
      <c r="MGR25" s="452"/>
      <c r="MGS25" s="452"/>
      <c r="MGT25" s="452"/>
      <c r="MGU25" s="452"/>
      <c r="MGV25" s="452"/>
      <c r="MGW25" s="452"/>
      <c r="MGX25" s="452"/>
      <c r="MGY25" s="452"/>
      <c r="MGZ25" s="452"/>
      <c r="MHA25" s="452"/>
      <c r="MHB25" s="452"/>
      <c r="MHC25" s="452"/>
      <c r="MHD25" s="452"/>
      <c r="MHE25" s="452"/>
      <c r="MHF25" s="452"/>
      <c r="MHG25" s="452"/>
      <c r="MHH25" s="452"/>
      <c r="MHI25" s="452"/>
      <c r="MHJ25" s="452"/>
      <c r="MHK25" s="452"/>
      <c r="MHL25" s="452"/>
      <c r="MHM25" s="452"/>
      <c r="MHN25" s="452"/>
      <c r="MHO25" s="452"/>
      <c r="MHP25" s="452"/>
      <c r="MHQ25" s="452"/>
      <c r="MHR25" s="452"/>
      <c r="MHS25" s="452"/>
      <c r="MHT25" s="452"/>
      <c r="MHU25" s="452"/>
      <c r="MHV25" s="452"/>
      <c r="MHW25" s="452"/>
      <c r="MHX25" s="452"/>
      <c r="MHY25" s="452"/>
      <c r="MHZ25" s="452"/>
      <c r="MIA25" s="452"/>
      <c r="MIB25" s="452"/>
      <c r="MIC25" s="452"/>
      <c r="MID25" s="452"/>
      <c r="MIE25" s="452"/>
      <c r="MIF25" s="452"/>
      <c r="MIG25" s="452"/>
      <c r="MIH25" s="452"/>
      <c r="MII25" s="452"/>
      <c r="MIJ25" s="452"/>
      <c r="MIK25" s="452"/>
      <c r="MIL25" s="452"/>
      <c r="MIM25" s="452"/>
      <c r="MIN25" s="452"/>
      <c r="MIO25" s="452"/>
      <c r="MIP25" s="452"/>
      <c r="MIQ25" s="452"/>
      <c r="MIR25" s="452"/>
      <c r="MIS25" s="452"/>
      <c r="MIT25" s="452"/>
      <c r="MIU25" s="452"/>
      <c r="MIV25" s="452"/>
      <c r="MIW25" s="452"/>
      <c r="MIX25" s="452"/>
      <c r="MIY25" s="452"/>
      <c r="MIZ25" s="452"/>
      <c r="MJA25" s="452"/>
      <c r="MJB25" s="452"/>
      <c r="MJC25" s="452"/>
      <c r="MJD25" s="452"/>
      <c r="MJE25" s="452"/>
      <c r="MJF25" s="452"/>
      <c r="MJG25" s="452"/>
      <c r="MJH25" s="452"/>
      <c r="MJI25" s="452"/>
      <c r="MJJ25" s="452"/>
      <c r="MJK25" s="452"/>
      <c r="MJL25" s="452"/>
      <c r="MJM25" s="452"/>
      <c r="MJN25" s="452"/>
      <c r="MJO25" s="452"/>
      <c r="MJP25" s="452"/>
      <c r="MJQ25" s="452"/>
      <c r="MJR25" s="452"/>
      <c r="MJS25" s="452"/>
      <c r="MJT25" s="452"/>
      <c r="MJU25" s="452"/>
      <c r="MJV25" s="452"/>
      <c r="MJW25" s="452"/>
      <c r="MJX25" s="452"/>
      <c r="MJY25" s="452"/>
      <c r="MJZ25" s="452"/>
      <c r="MKA25" s="452"/>
      <c r="MKB25" s="452"/>
      <c r="MKC25" s="452"/>
      <c r="MKD25" s="452"/>
      <c r="MKE25" s="452"/>
      <c r="MKF25" s="452"/>
      <c r="MKG25" s="452"/>
      <c r="MKH25" s="452"/>
      <c r="MKI25" s="452"/>
      <c r="MKJ25" s="452"/>
      <c r="MKK25" s="452"/>
      <c r="MKL25" s="452"/>
      <c r="MKM25" s="452"/>
      <c r="MKN25" s="452"/>
      <c r="MKO25" s="452"/>
      <c r="MKP25" s="452"/>
      <c r="MKQ25" s="452"/>
      <c r="MKR25" s="452"/>
      <c r="MKS25" s="452"/>
      <c r="MKT25" s="452"/>
      <c r="MKU25" s="452"/>
      <c r="MKV25" s="452"/>
      <c r="MKW25" s="452"/>
      <c r="MKX25" s="452"/>
      <c r="MKY25" s="452"/>
      <c r="MKZ25" s="452"/>
      <c r="MLA25" s="452"/>
      <c r="MLB25" s="452"/>
      <c r="MLC25" s="452"/>
      <c r="MLD25" s="452"/>
      <c r="MLE25" s="452"/>
      <c r="MLF25" s="452"/>
      <c r="MLG25" s="452"/>
      <c r="MLH25" s="452"/>
      <c r="MLI25" s="452"/>
      <c r="MLJ25" s="452"/>
      <c r="MLK25" s="452"/>
      <c r="MLL25" s="452"/>
      <c r="MLM25" s="452"/>
      <c r="MLN25" s="452"/>
      <c r="MLO25" s="452"/>
      <c r="MLP25" s="452"/>
      <c r="MLQ25" s="452"/>
      <c r="MLR25" s="452"/>
      <c r="MLS25" s="452"/>
      <c r="MLT25" s="452"/>
      <c r="MLU25" s="452"/>
      <c r="MLV25" s="452"/>
      <c r="MLW25" s="452"/>
      <c r="MLX25" s="452"/>
      <c r="MLY25" s="452"/>
      <c r="MLZ25" s="452"/>
      <c r="MMA25" s="452"/>
      <c r="MMB25" s="452"/>
      <c r="MMC25" s="452"/>
      <c r="MMD25" s="452"/>
      <c r="MME25" s="452"/>
      <c r="MMF25" s="452"/>
      <c r="MMG25" s="452"/>
      <c r="MMH25" s="452"/>
      <c r="MMI25" s="452"/>
      <c r="MMJ25" s="452"/>
      <c r="MMK25" s="452"/>
      <c r="MML25" s="452"/>
      <c r="MMM25" s="452"/>
      <c r="MMN25" s="452"/>
      <c r="MMO25" s="452"/>
      <c r="MMP25" s="452"/>
      <c r="MMQ25" s="452"/>
      <c r="MMR25" s="452"/>
      <c r="MMS25" s="452"/>
      <c r="MMT25" s="452"/>
      <c r="MMU25" s="452"/>
      <c r="MMV25" s="452"/>
      <c r="MMW25" s="452"/>
      <c r="MMX25" s="452"/>
      <c r="MMY25" s="452"/>
      <c r="MMZ25" s="452"/>
      <c r="MNA25" s="452"/>
      <c r="MNB25" s="452"/>
      <c r="MNC25" s="452"/>
      <c r="MND25" s="452"/>
      <c r="MNE25" s="452"/>
      <c r="MNF25" s="452"/>
      <c r="MNG25" s="452"/>
      <c r="MNH25" s="452"/>
      <c r="MNI25" s="452"/>
      <c r="MNJ25" s="452"/>
      <c r="MNK25" s="452"/>
      <c r="MNL25" s="452"/>
      <c r="MNM25" s="452"/>
      <c r="MNN25" s="452"/>
      <c r="MNO25" s="452"/>
      <c r="MNP25" s="452"/>
      <c r="MNQ25" s="452"/>
      <c r="MNR25" s="452"/>
      <c r="MNS25" s="452"/>
      <c r="MNT25" s="452"/>
      <c r="MNU25" s="452"/>
      <c r="MNV25" s="452"/>
      <c r="MNW25" s="452"/>
      <c r="MNX25" s="452"/>
      <c r="MNY25" s="452"/>
      <c r="MNZ25" s="452"/>
      <c r="MOA25" s="452"/>
      <c r="MOB25" s="452"/>
      <c r="MOC25" s="452"/>
      <c r="MOD25" s="452"/>
      <c r="MOE25" s="452"/>
      <c r="MOF25" s="452"/>
      <c r="MOG25" s="452"/>
      <c r="MOH25" s="452"/>
      <c r="MOI25" s="452"/>
      <c r="MOJ25" s="452"/>
      <c r="MOK25" s="452"/>
      <c r="MOL25" s="452"/>
      <c r="MOM25" s="452"/>
      <c r="MON25" s="452"/>
      <c r="MOO25" s="452"/>
      <c r="MOP25" s="452"/>
      <c r="MOQ25" s="452"/>
      <c r="MOR25" s="452"/>
      <c r="MOS25" s="452"/>
      <c r="MOT25" s="452"/>
      <c r="MOU25" s="452"/>
      <c r="MOV25" s="452"/>
      <c r="MOW25" s="452"/>
      <c r="MOX25" s="452"/>
      <c r="MOY25" s="452"/>
      <c r="MOZ25" s="452"/>
      <c r="MPA25" s="452"/>
      <c r="MPB25" s="452"/>
      <c r="MPC25" s="452"/>
      <c r="MPD25" s="452"/>
      <c r="MPE25" s="452"/>
      <c r="MPF25" s="452"/>
      <c r="MPG25" s="452"/>
      <c r="MPH25" s="452"/>
      <c r="MPI25" s="452"/>
      <c r="MPJ25" s="452"/>
      <c r="MPK25" s="452"/>
      <c r="MPL25" s="452"/>
      <c r="MPM25" s="452"/>
      <c r="MPN25" s="452"/>
      <c r="MPO25" s="452"/>
      <c r="MPP25" s="452"/>
      <c r="MPQ25" s="452"/>
      <c r="MPR25" s="452"/>
      <c r="MPS25" s="452"/>
      <c r="MPT25" s="452"/>
      <c r="MPU25" s="452"/>
      <c r="MPV25" s="452"/>
      <c r="MPW25" s="452"/>
      <c r="MPX25" s="452"/>
      <c r="MPY25" s="452"/>
      <c r="MPZ25" s="452"/>
      <c r="MQA25" s="452"/>
      <c r="MQB25" s="452"/>
      <c r="MQC25" s="452"/>
      <c r="MQD25" s="452"/>
      <c r="MQE25" s="452"/>
      <c r="MQF25" s="452"/>
      <c r="MQG25" s="452"/>
      <c r="MQH25" s="452"/>
      <c r="MQI25" s="452"/>
      <c r="MQJ25" s="452"/>
      <c r="MQK25" s="452"/>
      <c r="MQL25" s="452"/>
      <c r="MQM25" s="452"/>
      <c r="MQN25" s="452"/>
      <c r="MQO25" s="452"/>
      <c r="MQP25" s="452"/>
      <c r="MQQ25" s="452"/>
      <c r="MQR25" s="452"/>
      <c r="MQS25" s="452"/>
      <c r="MQT25" s="452"/>
      <c r="MQU25" s="452"/>
      <c r="MQV25" s="452"/>
      <c r="MQW25" s="452"/>
      <c r="MQX25" s="452"/>
      <c r="MQY25" s="452"/>
      <c r="MQZ25" s="452"/>
      <c r="MRA25" s="452"/>
      <c r="MRB25" s="452"/>
      <c r="MRC25" s="452"/>
      <c r="MRD25" s="452"/>
      <c r="MRE25" s="452"/>
      <c r="MRF25" s="452"/>
      <c r="MRG25" s="452"/>
      <c r="MRH25" s="452"/>
      <c r="MRI25" s="452"/>
      <c r="MRJ25" s="452"/>
      <c r="MRK25" s="452"/>
      <c r="MRL25" s="452"/>
      <c r="MRM25" s="452"/>
      <c r="MRN25" s="452"/>
      <c r="MRO25" s="452"/>
      <c r="MRP25" s="452"/>
      <c r="MRQ25" s="452"/>
      <c r="MRR25" s="452"/>
      <c r="MRS25" s="452"/>
      <c r="MRT25" s="452"/>
      <c r="MRU25" s="452"/>
      <c r="MRV25" s="452"/>
      <c r="MRW25" s="452"/>
      <c r="MRX25" s="452"/>
      <c r="MRY25" s="452"/>
      <c r="MRZ25" s="452"/>
      <c r="MSA25" s="452"/>
      <c r="MSB25" s="452"/>
      <c r="MSC25" s="452"/>
      <c r="MSD25" s="452"/>
      <c r="MSE25" s="452"/>
      <c r="MSF25" s="452"/>
      <c r="MSG25" s="452"/>
      <c r="MSH25" s="452"/>
      <c r="MSI25" s="452"/>
      <c r="MSJ25" s="452"/>
      <c r="MSK25" s="452"/>
      <c r="MSL25" s="452"/>
      <c r="MSM25" s="452"/>
      <c r="MSN25" s="452"/>
      <c r="MSO25" s="452"/>
      <c r="MSP25" s="452"/>
      <c r="MSQ25" s="452"/>
      <c r="MSR25" s="452"/>
      <c r="MSS25" s="452"/>
      <c r="MST25" s="452"/>
      <c r="MSU25" s="452"/>
      <c r="MSV25" s="452"/>
      <c r="MSW25" s="452"/>
      <c r="MSX25" s="452"/>
      <c r="MSY25" s="452"/>
      <c r="MSZ25" s="452"/>
      <c r="MTA25" s="452"/>
      <c r="MTB25" s="452"/>
      <c r="MTC25" s="452"/>
      <c r="MTD25" s="452"/>
      <c r="MTE25" s="452"/>
      <c r="MTF25" s="452"/>
      <c r="MTG25" s="452"/>
      <c r="MTH25" s="452"/>
      <c r="MTI25" s="452"/>
      <c r="MTJ25" s="452"/>
      <c r="MTK25" s="452"/>
      <c r="MTL25" s="452"/>
      <c r="MTM25" s="452"/>
      <c r="MTN25" s="452"/>
      <c r="MTO25" s="452"/>
      <c r="MTP25" s="452"/>
      <c r="MTQ25" s="452"/>
      <c r="MTR25" s="452"/>
      <c r="MTS25" s="452"/>
      <c r="MTT25" s="452"/>
      <c r="MTU25" s="452"/>
      <c r="MTV25" s="452"/>
      <c r="MTW25" s="452"/>
      <c r="MTX25" s="452"/>
      <c r="MTY25" s="452"/>
      <c r="MTZ25" s="452"/>
      <c r="MUA25" s="452"/>
      <c r="MUB25" s="452"/>
      <c r="MUC25" s="452"/>
      <c r="MUD25" s="452"/>
      <c r="MUE25" s="452"/>
      <c r="MUF25" s="452"/>
      <c r="MUG25" s="452"/>
      <c r="MUH25" s="452"/>
      <c r="MUI25" s="452"/>
      <c r="MUJ25" s="452"/>
      <c r="MUK25" s="452"/>
      <c r="MUL25" s="452"/>
      <c r="MUM25" s="452"/>
      <c r="MUN25" s="452"/>
      <c r="MUO25" s="452"/>
      <c r="MUP25" s="452"/>
      <c r="MUQ25" s="452"/>
      <c r="MUR25" s="452"/>
      <c r="MUS25" s="452"/>
      <c r="MUT25" s="452"/>
      <c r="MUU25" s="452"/>
      <c r="MUV25" s="452"/>
      <c r="MUW25" s="452"/>
      <c r="MUX25" s="452"/>
      <c r="MUY25" s="452"/>
      <c r="MUZ25" s="452"/>
      <c r="MVA25" s="452"/>
      <c r="MVB25" s="452"/>
      <c r="MVC25" s="452"/>
      <c r="MVD25" s="452"/>
      <c r="MVE25" s="452"/>
      <c r="MVF25" s="452"/>
      <c r="MVG25" s="452"/>
      <c r="MVH25" s="452"/>
      <c r="MVI25" s="452"/>
      <c r="MVJ25" s="452"/>
      <c r="MVK25" s="452"/>
      <c r="MVL25" s="452"/>
      <c r="MVM25" s="452"/>
      <c r="MVN25" s="452"/>
      <c r="MVO25" s="452"/>
      <c r="MVP25" s="452"/>
      <c r="MVQ25" s="452"/>
      <c r="MVR25" s="452"/>
      <c r="MVS25" s="452"/>
      <c r="MVT25" s="452"/>
      <c r="MVU25" s="452"/>
      <c r="MVV25" s="452"/>
      <c r="MVW25" s="452"/>
      <c r="MVX25" s="452"/>
      <c r="MVY25" s="452"/>
      <c r="MVZ25" s="452"/>
      <c r="MWA25" s="452"/>
      <c r="MWB25" s="452"/>
      <c r="MWC25" s="452"/>
      <c r="MWD25" s="452"/>
      <c r="MWE25" s="452"/>
      <c r="MWF25" s="452"/>
      <c r="MWG25" s="452"/>
      <c r="MWH25" s="452"/>
      <c r="MWI25" s="452"/>
      <c r="MWJ25" s="452"/>
      <c r="MWK25" s="452"/>
      <c r="MWL25" s="452"/>
      <c r="MWM25" s="452"/>
      <c r="MWN25" s="452"/>
      <c r="MWO25" s="452"/>
      <c r="MWP25" s="452"/>
      <c r="MWQ25" s="452"/>
      <c r="MWR25" s="452"/>
      <c r="MWS25" s="452"/>
      <c r="MWT25" s="452"/>
      <c r="MWU25" s="452"/>
      <c r="MWV25" s="452"/>
      <c r="MWW25" s="452"/>
      <c r="MWX25" s="452"/>
      <c r="MWY25" s="452"/>
      <c r="MWZ25" s="452"/>
      <c r="MXA25" s="452"/>
      <c r="MXB25" s="452"/>
      <c r="MXC25" s="452"/>
      <c r="MXD25" s="452"/>
      <c r="MXE25" s="452"/>
      <c r="MXF25" s="452"/>
      <c r="MXG25" s="452"/>
      <c r="MXH25" s="452"/>
      <c r="MXI25" s="452"/>
      <c r="MXJ25" s="452"/>
      <c r="MXK25" s="452"/>
      <c r="MXL25" s="452"/>
      <c r="MXM25" s="452"/>
      <c r="MXN25" s="452"/>
      <c r="MXO25" s="452"/>
      <c r="MXP25" s="452"/>
      <c r="MXQ25" s="452"/>
      <c r="MXR25" s="452"/>
      <c r="MXS25" s="452"/>
      <c r="MXT25" s="452"/>
      <c r="MXU25" s="452"/>
      <c r="MXV25" s="452"/>
      <c r="MXW25" s="452"/>
      <c r="MXX25" s="452"/>
      <c r="MXY25" s="452"/>
      <c r="MXZ25" s="452"/>
      <c r="MYA25" s="452"/>
      <c r="MYB25" s="452"/>
      <c r="MYC25" s="452"/>
      <c r="MYD25" s="452"/>
      <c r="MYE25" s="452"/>
      <c r="MYF25" s="452"/>
      <c r="MYG25" s="452"/>
      <c r="MYH25" s="452"/>
      <c r="MYI25" s="452"/>
      <c r="MYJ25" s="452"/>
      <c r="MYK25" s="452"/>
      <c r="MYL25" s="452"/>
      <c r="MYM25" s="452"/>
      <c r="MYN25" s="452"/>
      <c r="MYO25" s="452"/>
      <c r="MYP25" s="452"/>
      <c r="MYQ25" s="452"/>
      <c r="MYR25" s="452"/>
      <c r="MYS25" s="452"/>
      <c r="MYT25" s="452"/>
      <c r="MYU25" s="452"/>
      <c r="MYV25" s="452"/>
      <c r="MYW25" s="452"/>
      <c r="MYX25" s="452"/>
      <c r="MYY25" s="452"/>
      <c r="MYZ25" s="452"/>
      <c r="MZA25" s="452"/>
      <c r="MZB25" s="452"/>
      <c r="MZC25" s="452"/>
      <c r="MZD25" s="452"/>
      <c r="MZE25" s="452"/>
      <c r="MZF25" s="452"/>
      <c r="MZG25" s="452"/>
      <c r="MZH25" s="452"/>
      <c r="MZI25" s="452"/>
      <c r="MZJ25" s="452"/>
      <c r="MZK25" s="452"/>
      <c r="MZL25" s="452"/>
      <c r="MZM25" s="452"/>
      <c r="MZN25" s="452"/>
      <c r="MZO25" s="452"/>
      <c r="MZP25" s="452"/>
      <c r="MZQ25" s="452"/>
      <c r="MZR25" s="452"/>
      <c r="MZS25" s="452"/>
      <c r="MZT25" s="452"/>
      <c r="MZU25" s="452"/>
      <c r="MZV25" s="452"/>
      <c r="MZW25" s="452"/>
      <c r="MZX25" s="452"/>
      <c r="MZY25" s="452"/>
      <c r="MZZ25" s="452"/>
      <c r="NAA25" s="452"/>
      <c r="NAB25" s="452"/>
      <c r="NAC25" s="452"/>
      <c r="NAD25" s="452"/>
      <c r="NAE25" s="452"/>
      <c r="NAF25" s="452"/>
      <c r="NAG25" s="452"/>
      <c r="NAH25" s="452"/>
      <c r="NAI25" s="452"/>
      <c r="NAJ25" s="452"/>
      <c r="NAK25" s="452"/>
      <c r="NAL25" s="452"/>
      <c r="NAM25" s="452"/>
      <c r="NAN25" s="452"/>
      <c r="NAO25" s="452"/>
      <c r="NAP25" s="452"/>
      <c r="NAQ25" s="452"/>
      <c r="NAR25" s="452"/>
      <c r="NAS25" s="452"/>
      <c r="NAT25" s="452"/>
      <c r="NAU25" s="452"/>
      <c r="NAV25" s="452"/>
      <c r="NAW25" s="452"/>
      <c r="NAX25" s="452"/>
      <c r="NAY25" s="452"/>
      <c r="NAZ25" s="452"/>
      <c r="NBA25" s="452"/>
      <c r="NBB25" s="452"/>
      <c r="NBC25" s="452"/>
      <c r="NBD25" s="452"/>
      <c r="NBE25" s="452"/>
      <c r="NBF25" s="452"/>
      <c r="NBG25" s="452"/>
      <c r="NBH25" s="452"/>
      <c r="NBI25" s="452"/>
      <c r="NBJ25" s="452"/>
      <c r="NBK25" s="452"/>
      <c r="NBL25" s="452"/>
      <c r="NBM25" s="452"/>
      <c r="NBN25" s="452"/>
      <c r="NBO25" s="452"/>
      <c r="NBP25" s="452"/>
      <c r="NBQ25" s="452"/>
      <c r="NBR25" s="452"/>
      <c r="NBS25" s="452"/>
      <c r="NBT25" s="452"/>
      <c r="NBU25" s="452"/>
      <c r="NBV25" s="452"/>
      <c r="NBW25" s="452"/>
      <c r="NBX25" s="452"/>
      <c r="NBY25" s="452"/>
      <c r="NBZ25" s="452"/>
      <c r="NCA25" s="452"/>
      <c r="NCB25" s="452"/>
      <c r="NCC25" s="452"/>
      <c r="NCD25" s="452"/>
      <c r="NCE25" s="452"/>
      <c r="NCF25" s="452"/>
      <c r="NCG25" s="452"/>
      <c r="NCH25" s="452"/>
      <c r="NCI25" s="452"/>
      <c r="NCJ25" s="452"/>
      <c r="NCK25" s="452"/>
      <c r="NCL25" s="452"/>
      <c r="NCM25" s="452"/>
      <c r="NCN25" s="452"/>
      <c r="NCO25" s="452"/>
      <c r="NCP25" s="452"/>
      <c r="NCQ25" s="452"/>
      <c r="NCR25" s="452"/>
      <c r="NCS25" s="452"/>
      <c r="NCT25" s="452"/>
      <c r="NCU25" s="452"/>
      <c r="NCV25" s="452"/>
      <c r="NCW25" s="452"/>
      <c r="NCX25" s="452"/>
      <c r="NCY25" s="452"/>
      <c r="NCZ25" s="452"/>
      <c r="NDA25" s="452"/>
      <c r="NDB25" s="452"/>
      <c r="NDC25" s="452"/>
      <c r="NDD25" s="452"/>
      <c r="NDE25" s="452"/>
      <c r="NDF25" s="452"/>
      <c r="NDG25" s="452"/>
      <c r="NDH25" s="452"/>
      <c r="NDI25" s="452"/>
      <c r="NDJ25" s="452"/>
      <c r="NDK25" s="452"/>
      <c r="NDL25" s="452"/>
      <c r="NDM25" s="452"/>
      <c r="NDN25" s="452"/>
      <c r="NDO25" s="452"/>
      <c r="NDP25" s="452"/>
      <c r="NDQ25" s="452"/>
      <c r="NDR25" s="452"/>
      <c r="NDS25" s="452"/>
      <c r="NDT25" s="452"/>
      <c r="NDU25" s="452"/>
      <c r="NDV25" s="452"/>
      <c r="NDW25" s="452"/>
      <c r="NDX25" s="452"/>
      <c r="NDY25" s="452"/>
      <c r="NDZ25" s="452"/>
      <c r="NEA25" s="452"/>
      <c r="NEB25" s="452"/>
      <c r="NEC25" s="452"/>
      <c r="NED25" s="452"/>
      <c r="NEE25" s="452"/>
      <c r="NEF25" s="452"/>
      <c r="NEG25" s="452"/>
      <c r="NEH25" s="452"/>
      <c r="NEI25" s="452"/>
      <c r="NEJ25" s="452"/>
      <c r="NEK25" s="452"/>
      <c r="NEL25" s="452"/>
      <c r="NEM25" s="452"/>
      <c r="NEN25" s="452"/>
      <c r="NEO25" s="452"/>
      <c r="NEP25" s="452"/>
      <c r="NEQ25" s="452"/>
      <c r="NER25" s="452"/>
      <c r="NES25" s="452"/>
      <c r="NET25" s="452"/>
      <c r="NEU25" s="452"/>
      <c r="NEV25" s="452"/>
      <c r="NEW25" s="452"/>
      <c r="NEX25" s="452"/>
      <c r="NEY25" s="452"/>
      <c r="NEZ25" s="452"/>
      <c r="NFA25" s="452"/>
      <c r="NFB25" s="452"/>
      <c r="NFC25" s="452"/>
      <c r="NFD25" s="452"/>
      <c r="NFE25" s="452"/>
      <c r="NFF25" s="452"/>
      <c r="NFG25" s="452"/>
      <c r="NFH25" s="452"/>
      <c r="NFI25" s="452"/>
      <c r="NFJ25" s="452"/>
      <c r="NFK25" s="452"/>
      <c r="NFL25" s="452"/>
      <c r="NFM25" s="452"/>
      <c r="NFN25" s="452"/>
      <c r="NFO25" s="452"/>
      <c r="NFP25" s="452"/>
      <c r="NFQ25" s="452"/>
      <c r="NFR25" s="452"/>
      <c r="NFS25" s="452"/>
      <c r="NFT25" s="452"/>
      <c r="NFU25" s="452"/>
      <c r="NFV25" s="452"/>
      <c r="NFW25" s="452"/>
      <c r="NFX25" s="452"/>
      <c r="NFY25" s="452"/>
      <c r="NFZ25" s="452"/>
      <c r="NGA25" s="452"/>
      <c r="NGB25" s="452"/>
      <c r="NGC25" s="452"/>
      <c r="NGD25" s="452"/>
      <c r="NGE25" s="452"/>
      <c r="NGF25" s="452"/>
      <c r="NGG25" s="452"/>
      <c r="NGH25" s="452"/>
      <c r="NGI25" s="452"/>
      <c r="NGJ25" s="452"/>
      <c r="NGK25" s="452"/>
      <c r="NGL25" s="452"/>
      <c r="NGM25" s="452"/>
      <c r="NGN25" s="452"/>
      <c r="NGO25" s="452"/>
      <c r="NGP25" s="452"/>
      <c r="NGQ25" s="452"/>
      <c r="NGR25" s="452"/>
      <c r="NGS25" s="452"/>
      <c r="NGT25" s="452"/>
      <c r="NGU25" s="452"/>
      <c r="NGV25" s="452"/>
      <c r="NGW25" s="452"/>
      <c r="NGX25" s="452"/>
      <c r="NGY25" s="452"/>
      <c r="NGZ25" s="452"/>
      <c r="NHA25" s="452"/>
      <c r="NHB25" s="452"/>
      <c r="NHC25" s="452"/>
      <c r="NHD25" s="452"/>
      <c r="NHE25" s="452"/>
      <c r="NHF25" s="452"/>
      <c r="NHG25" s="452"/>
      <c r="NHH25" s="452"/>
      <c r="NHI25" s="452"/>
      <c r="NHJ25" s="452"/>
      <c r="NHK25" s="452"/>
      <c r="NHL25" s="452"/>
      <c r="NHM25" s="452"/>
      <c r="NHN25" s="452"/>
      <c r="NHO25" s="452"/>
      <c r="NHP25" s="452"/>
      <c r="NHQ25" s="452"/>
      <c r="NHR25" s="452"/>
      <c r="NHS25" s="452"/>
      <c r="NHT25" s="452"/>
      <c r="NHU25" s="452"/>
      <c r="NHV25" s="452"/>
      <c r="NHW25" s="452"/>
      <c r="NHX25" s="452"/>
      <c r="NHY25" s="452"/>
      <c r="NHZ25" s="452"/>
      <c r="NIA25" s="452"/>
      <c r="NIB25" s="452"/>
      <c r="NIC25" s="452"/>
      <c r="NID25" s="452"/>
      <c r="NIE25" s="452"/>
      <c r="NIF25" s="452"/>
      <c r="NIG25" s="452"/>
      <c r="NIH25" s="452"/>
      <c r="NII25" s="452"/>
      <c r="NIJ25" s="452"/>
      <c r="NIK25" s="452"/>
      <c r="NIL25" s="452"/>
      <c r="NIM25" s="452"/>
      <c r="NIN25" s="452"/>
      <c r="NIO25" s="452"/>
      <c r="NIP25" s="452"/>
      <c r="NIQ25" s="452"/>
      <c r="NIR25" s="452"/>
      <c r="NIS25" s="452"/>
      <c r="NIT25" s="452"/>
      <c r="NIU25" s="452"/>
      <c r="NIV25" s="452"/>
      <c r="NIW25" s="452"/>
      <c r="NIX25" s="452"/>
      <c r="NIY25" s="452"/>
      <c r="NIZ25" s="452"/>
      <c r="NJA25" s="452"/>
      <c r="NJB25" s="452"/>
      <c r="NJC25" s="452"/>
      <c r="NJD25" s="452"/>
      <c r="NJE25" s="452"/>
      <c r="NJF25" s="452"/>
      <c r="NJG25" s="452"/>
      <c r="NJH25" s="452"/>
      <c r="NJI25" s="452"/>
      <c r="NJJ25" s="452"/>
      <c r="NJK25" s="452"/>
      <c r="NJL25" s="452"/>
      <c r="NJM25" s="452"/>
      <c r="NJN25" s="452"/>
      <c r="NJO25" s="452"/>
      <c r="NJP25" s="452"/>
      <c r="NJQ25" s="452"/>
      <c r="NJR25" s="452"/>
      <c r="NJS25" s="452"/>
      <c r="NJT25" s="452"/>
      <c r="NJU25" s="452"/>
      <c r="NJV25" s="452"/>
      <c r="NJW25" s="452"/>
      <c r="NJX25" s="452"/>
      <c r="NJY25" s="452"/>
      <c r="NJZ25" s="452"/>
      <c r="NKA25" s="452"/>
      <c r="NKB25" s="452"/>
      <c r="NKC25" s="452"/>
      <c r="NKD25" s="452"/>
      <c r="NKE25" s="452"/>
      <c r="NKF25" s="452"/>
      <c r="NKG25" s="452"/>
      <c r="NKH25" s="452"/>
      <c r="NKI25" s="452"/>
      <c r="NKJ25" s="452"/>
      <c r="NKK25" s="452"/>
      <c r="NKL25" s="452"/>
      <c r="NKM25" s="452"/>
      <c r="NKN25" s="452"/>
      <c r="NKO25" s="452"/>
      <c r="NKP25" s="452"/>
      <c r="NKQ25" s="452"/>
      <c r="NKR25" s="452"/>
      <c r="NKS25" s="452"/>
      <c r="NKT25" s="452"/>
      <c r="NKU25" s="452"/>
      <c r="NKV25" s="452"/>
      <c r="NKW25" s="452"/>
      <c r="NKX25" s="452"/>
      <c r="NKY25" s="452"/>
      <c r="NKZ25" s="452"/>
      <c r="NLA25" s="452"/>
      <c r="NLB25" s="452"/>
      <c r="NLC25" s="452"/>
      <c r="NLD25" s="452"/>
      <c r="NLE25" s="452"/>
      <c r="NLF25" s="452"/>
      <c r="NLG25" s="452"/>
      <c r="NLH25" s="452"/>
      <c r="NLI25" s="452"/>
      <c r="NLJ25" s="452"/>
      <c r="NLK25" s="452"/>
      <c r="NLL25" s="452"/>
      <c r="NLM25" s="452"/>
      <c r="NLN25" s="452"/>
      <c r="NLO25" s="452"/>
      <c r="NLP25" s="452"/>
      <c r="NLQ25" s="452"/>
      <c r="NLR25" s="452"/>
      <c r="NLS25" s="452"/>
      <c r="NLT25" s="452"/>
      <c r="NLU25" s="452"/>
      <c r="NLV25" s="452"/>
      <c r="NLW25" s="452"/>
      <c r="NLX25" s="452"/>
      <c r="NLY25" s="452"/>
      <c r="NLZ25" s="452"/>
      <c r="NMA25" s="452"/>
      <c r="NMB25" s="452"/>
      <c r="NMC25" s="452"/>
      <c r="NMD25" s="452"/>
      <c r="NME25" s="452"/>
      <c r="NMF25" s="452"/>
      <c r="NMG25" s="452"/>
      <c r="NMH25" s="452"/>
      <c r="NMI25" s="452"/>
      <c r="NMJ25" s="452"/>
      <c r="NMK25" s="452"/>
      <c r="NML25" s="452"/>
      <c r="NMM25" s="452"/>
      <c r="NMN25" s="452"/>
      <c r="NMO25" s="452"/>
      <c r="NMP25" s="452"/>
      <c r="NMQ25" s="452"/>
      <c r="NMR25" s="452"/>
      <c r="NMS25" s="452"/>
      <c r="NMT25" s="452"/>
      <c r="NMU25" s="452"/>
      <c r="NMV25" s="452"/>
      <c r="NMW25" s="452"/>
      <c r="NMX25" s="452"/>
      <c r="NMY25" s="452"/>
      <c r="NMZ25" s="452"/>
      <c r="NNA25" s="452"/>
      <c r="NNB25" s="452"/>
      <c r="NNC25" s="452"/>
      <c r="NND25" s="452"/>
      <c r="NNE25" s="452"/>
      <c r="NNF25" s="452"/>
      <c r="NNG25" s="452"/>
      <c r="NNH25" s="452"/>
      <c r="NNI25" s="452"/>
      <c r="NNJ25" s="452"/>
      <c r="NNK25" s="452"/>
      <c r="NNL25" s="452"/>
      <c r="NNM25" s="452"/>
      <c r="NNN25" s="452"/>
      <c r="NNO25" s="452"/>
      <c r="NNP25" s="452"/>
      <c r="NNQ25" s="452"/>
      <c r="NNR25" s="452"/>
      <c r="NNS25" s="452"/>
      <c r="NNT25" s="452"/>
      <c r="NNU25" s="452"/>
      <c r="NNV25" s="452"/>
      <c r="NNW25" s="452"/>
      <c r="NNX25" s="452"/>
      <c r="NNY25" s="452"/>
      <c r="NNZ25" s="452"/>
      <c r="NOA25" s="452"/>
      <c r="NOB25" s="452"/>
      <c r="NOC25" s="452"/>
      <c r="NOD25" s="452"/>
      <c r="NOE25" s="452"/>
      <c r="NOF25" s="452"/>
      <c r="NOG25" s="452"/>
      <c r="NOH25" s="452"/>
      <c r="NOI25" s="452"/>
      <c r="NOJ25" s="452"/>
      <c r="NOK25" s="452"/>
      <c r="NOL25" s="452"/>
      <c r="NOM25" s="452"/>
      <c r="NON25" s="452"/>
      <c r="NOO25" s="452"/>
      <c r="NOP25" s="452"/>
      <c r="NOQ25" s="452"/>
      <c r="NOR25" s="452"/>
      <c r="NOS25" s="452"/>
      <c r="NOT25" s="452"/>
      <c r="NOU25" s="452"/>
      <c r="NOV25" s="452"/>
      <c r="NOW25" s="452"/>
      <c r="NOX25" s="452"/>
      <c r="NOY25" s="452"/>
      <c r="NOZ25" s="452"/>
      <c r="NPA25" s="452"/>
      <c r="NPB25" s="452"/>
      <c r="NPC25" s="452"/>
      <c r="NPD25" s="452"/>
      <c r="NPE25" s="452"/>
      <c r="NPF25" s="452"/>
      <c r="NPG25" s="452"/>
      <c r="NPH25" s="452"/>
      <c r="NPI25" s="452"/>
      <c r="NPJ25" s="452"/>
      <c r="NPK25" s="452"/>
      <c r="NPL25" s="452"/>
      <c r="NPM25" s="452"/>
      <c r="NPN25" s="452"/>
      <c r="NPO25" s="452"/>
      <c r="NPP25" s="452"/>
      <c r="NPQ25" s="452"/>
      <c r="NPR25" s="452"/>
      <c r="NPS25" s="452"/>
      <c r="NPT25" s="452"/>
      <c r="NPU25" s="452"/>
      <c r="NPV25" s="452"/>
      <c r="NPW25" s="452"/>
      <c r="NPX25" s="452"/>
      <c r="NPY25" s="452"/>
      <c r="NPZ25" s="452"/>
      <c r="NQA25" s="452"/>
      <c r="NQB25" s="452"/>
      <c r="NQC25" s="452"/>
      <c r="NQD25" s="452"/>
      <c r="NQE25" s="452"/>
      <c r="NQF25" s="452"/>
      <c r="NQG25" s="452"/>
      <c r="NQH25" s="452"/>
      <c r="NQI25" s="452"/>
      <c r="NQJ25" s="452"/>
      <c r="NQK25" s="452"/>
      <c r="NQL25" s="452"/>
      <c r="NQM25" s="452"/>
      <c r="NQN25" s="452"/>
      <c r="NQO25" s="452"/>
      <c r="NQP25" s="452"/>
      <c r="NQQ25" s="452"/>
      <c r="NQR25" s="452"/>
      <c r="NQS25" s="452"/>
      <c r="NQT25" s="452"/>
      <c r="NQU25" s="452"/>
      <c r="NQV25" s="452"/>
      <c r="NQW25" s="452"/>
      <c r="NQX25" s="452"/>
      <c r="NQY25" s="452"/>
      <c r="NQZ25" s="452"/>
      <c r="NRA25" s="452"/>
      <c r="NRB25" s="452"/>
      <c r="NRC25" s="452"/>
      <c r="NRD25" s="452"/>
      <c r="NRE25" s="452"/>
      <c r="NRF25" s="452"/>
      <c r="NRG25" s="452"/>
      <c r="NRH25" s="452"/>
      <c r="NRI25" s="452"/>
      <c r="NRJ25" s="452"/>
      <c r="NRK25" s="452"/>
      <c r="NRL25" s="452"/>
      <c r="NRM25" s="452"/>
      <c r="NRN25" s="452"/>
      <c r="NRO25" s="452"/>
      <c r="NRP25" s="452"/>
      <c r="NRQ25" s="452"/>
      <c r="NRR25" s="452"/>
      <c r="NRS25" s="452"/>
      <c r="NRT25" s="452"/>
      <c r="NRU25" s="452"/>
      <c r="NRV25" s="452"/>
      <c r="NRW25" s="452"/>
      <c r="NRX25" s="452"/>
      <c r="NRY25" s="452"/>
      <c r="NRZ25" s="452"/>
      <c r="NSA25" s="452"/>
      <c r="NSB25" s="452"/>
      <c r="NSC25" s="452"/>
      <c r="NSD25" s="452"/>
      <c r="NSE25" s="452"/>
      <c r="NSF25" s="452"/>
      <c r="NSG25" s="452"/>
      <c r="NSH25" s="452"/>
      <c r="NSI25" s="452"/>
      <c r="NSJ25" s="452"/>
      <c r="NSK25" s="452"/>
      <c r="NSL25" s="452"/>
      <c r="NSM25" s="452"/>
      <c r="NSN25" s="452"/>
      <c r="NSO25" s="452"/>
      <c r="NSP25" s="452"/>
      <c r="NSQ25" s="452"/>
      <c r="NSR25" s="452"/>
      <c r="NSS25" s="452"/>
      <c r="NST25" s="452"/>
      <c r="NSU25" s="452"/>
      <c r="NSV25" s="452"/>
      <c r="NSW25" s="452"/>
      <c r="NSX25" s="452"/>
      <c r="NSY25" s="452"/>
      <c r="NSZ25" s="452"/>
      <c r="NTA25" s="452"/>
      <c r="NTB25" s="452"/>
      <c r="NTC25" s="452"/>
      <c r="NTD25" s="452"/>
      <c r="NTE25" s="452"/>
      <c r="NTF25" s="452"/>
      <c r="NTG25" s="452"/>
      <c r="NTH25" s="452"/>
      <c r="NTI25" s="452"/>
      <c r="NTJ25" s="452"/>
      <c r="NTK25" s="452"/>
      <c r="NTL25" s="452"/>
      <c r="NTM25" s="452"/>
      <c r="NTN25" s="452"/>
      <c r="NTO25" s="452"/>
      <c r="NTP25" s="452"/>
      <c r="NTQ25" s="452"/>
      <c r="NTR25" s="452"/>
      <c r="NTS25" s="452"/>
      <c r="NTT25" s="452"/>
      <c r="NTU25" s="452"/>
      <c r="NTV25" s="452"/>
      <c r="NTW25" s="452"/>
      <c r="NTX25" s="452"/>
      <c r="NTY25" s="452"/>
      <c r="NTZ25" s="452"/>
      <c r="NUA25" s="452"/>
      <c r="NUB25" s="452"/>
      <c r="NUC25" s="452"/>
      <c r="NUD25" s="452"/>
      <c r="NUE25" s="452"/>
      <c r="NUF25" s="452"/>
      <c r="NUG25" s="452"/>
      <c r="NUH25" s="452"/>
      <c r="NUI25" s="452"/>
      <c r="NUJ25" s="452"/>
      <c r="NUK25" s="452"/>
      <c r="NUL25" s="452"/>
      <c r="NUM25" s="452"/>
      <c r="NUN25" s="452"/>
      <c r="NUO25" s="452"/>
      <c r="NUP25" s="452"/>
      <c r="NUQ25" s="452"/>
      <c r="NUR25" s="452"/>
      <c r="NUS25" s="452"/>
      <c r="NUT25" s="452"/>
      <c r="NUU25" s="452"/>
      <c r="NUV25" s="452"/>
      <c r="NUW25" s="452"/>
      <c r="NUX25" s="452"/>
      <c r="NUY25" s="452"/>
      <c r="NUZ25" s="452"/>
      <c r="NVA25" s="452"/>
      <c r="NVB25" s="452"/>
      <c r="NVC25" s="452"/>
      <c r="NVD25" s="452"/>
      <c r="NVE25" s="452"/>
      <c r="NVF25" s="452"/>
      <c r="NVG25" s="452"/>
      <c r="NVH25" s="452"/>
      <c r="NVI25" s="452"/>
      <c r="NVJ25" s="452"/>
      <c r="NVK25" s="452"/>
      <c r="NVL25" s="452"/>
      <c r="NVM25" s="452"/>
      <c r="NVN25" s="452"/>
      <c r="NVO25" s="452"/>
      <c r="NVP25" s="452"/>
      <c r="NVQ25" s="452"/>
      <c r="NVR25" s="452"/>
      <c r="NVS25" s="452"/>
      <c r="NVT25" s="452"/>
      <c r="NVU25" s="452"/>
      <c r="NVV25" s="452"/>
      <c r="NVW25" s="452"/>
      <c r="NVX25" s="452"/>
      <c r="NVY25" s="452"/>
      <c r="NVZ25" s="452"/>
      <c r="NWA25" s="452"/>
      <c r="NWB25" s="452"/>
      <c r="NWC25" s="452"/>
      <c r="NWD25" s="452"/>
      <c r="NWE25" s="452"/>
      <c r="NWF25" s="452"/>
      <c r="NWG25" s="452"/>
      <c r="NWH25" s="452"/>
      <c r="NWI25" s="452"/>
      <c r="NWJ25" s="452"/>
      <c r="NWK25" s="452"/>
      <c r="NWL25" s="452"/>
      <c r="NWM25" s="452"/>
      <c r="NWN25" s="452"/>
      <c r="NWO25" s="452"/>
      <c r="NWP25" s="452"/>
      <c r="NWQ25" s="452"/>
      <c r="NWR25" s="452"/>
      <c r="NWS25" s="452"/>
      <c r="NWT25" s="452"/>
      <c r="NWU25" s="452"/>
      <c r="NWV25" s="452"/>
      <c r="NWW25" s="452"/>
      <c r="NWX25" s="452"/>
      <c r="NWY25" s="452"/>
      <c r="NWZ25" s="452"/>
      <c r="NXA25" s="452"/>
      <c r="NXB25" s="452"/>
      <c r="NXC25" s="452"/>
      <c r="NXD25" s="452"/>
      <c r="NXE25" s="452"/>
      <c r="NXF25" s="452"/>
      <c r="NXG25" s="452"/>
      <c r="NXH25" s="452"/>
      <c r="NXI25" s="452"/>
      <c r="NXJ25" s="452"/>
      <c r="NXK25" s="452"/>
      <c r="NXL25" s="452"/>
      <c r="NXM25" s="452"/>
      <c r="NXN25" s="452"/>
      <c r="NXO25" s="452"/>
      <c r="NXP25" s="452"/>
      <c r="NXQ25" s="452"/>
      <c r="NXR25" s="452"/>
      <c r="NXS25" s="452"/>
      <c r="NXT25" s="452"/>
      <c r="NXU25" s="452"/>
      <c r="NXV25" s="452"/>
      <c r="NXW25" s="452"/>
      <c r="NXX25" s="452"/>
      <c r="NXY25" s="452"/>
      <c r="NXZ25" s="452"/>
      <c r="NYA25" s="452"/>
      <c r="NYB25" s="452"/>
      <c r="NYC25" s="452"/>
      <c r="NYD25" s="452"/>
      <c r="NYE25" s="452"/>
      <c r="NYF25" s="452"/>
      <c r="NYG25" s="452"/>
      <c r="NYH25" s="452"/>
      <c r="NYI25" s="452"/>
      <c r="NYJ25" s="452"/>
      <c r="NYK25" s="452"/>
      <c r="NYL25" s="452"/>
      <c r="NYM25" s="452"/>
      <c r="NYN25" s="452"/>
      <c r="NYO25" s="452"/>
      <c r="NYP25" s="452"/>
      <c r="NYQ25" s="452"/>
      <c r="NYR25" s="452"/>
      <c r="NYS25" s="452"/>
      <c r="NYT25" s="452"/>
      <c r="NYU25" s="452"/>
      <c r="NYV25" s="452"/>
      <c r="NYW25" s="452"/>
      <c r="NYX25" s="452"/>
      <c r="NYY25" s="452"/>
      <c r="NYZ25" s="452"/>
      <c r="NZA25" s="452"/>
      <c r="NZB25" s="452"/>
      <c r="NZC25" s="452"/>
      <c r="NZD25" s="452"/>
      <c r="NZE25" s="452"/>
      <c r="NZF25" s="452"/>
      <c r="NZG25" s="452"/>
      <c r="NZH25" s="452"/>
      <c r="NZI25" s="452"/>
      <c r="NZJ25" s="452"/>
      <c r="NZK25" s="452"/>
      <c r="NZL25" s="452"/>
      <c r="NZM25" s="452"/>
      <c r="NZN25" s="452"/>
      <c r="NZO25" s="452"/>
      <c r="NZP25" s="452"/>
      <c r="NZQ25" s="452"/>
      <c r="NZR25" s="452"/>
      <c r="NZS25" s="452"/>
      <c r="NZT25" s="452"/>
      <c r="NZU25" s="452"/>
      <c r="NZV25" s="452"/>
      <c r="NZW25" s="452"/>
      <c r="NZX25" s="452"/>
      <c r="NZY25" s="452"/>
      <c r="NZZ25" s="452"/>
      <c r="OAA25" s="452"/>
      <c r="OAB25" s="452"/>
      <c r="OAC25" s="452"/>
      <c r="OAD25" s="452"/>
      <c r="OAE25" s="452"/>
      <c r="OAF25" s="452"/>
      <c r="OAG25" s="452"/>
      <c r="OAH25" s="452"/>
      <c r="OAI25" s="452"/>
      <c r="OAJ25" s="452"/>
      <c r="OAK25" s="452"/>
      <c r="OAL25" s="452"/>
      <c r="OAM25" s="452"/>
      <c r="OAN25" s="452"/>
      <c r="OAO25" s="452"/>
      <c r="OAP25" s="452"/>
      <c r="OAQ25" s="452"/>
      <c r="OAR25" s="452"/>
      <c r="OAS25" s="452"/>
      <c r="OAT25" s="452"/>
      <c r="OAU25" s="452"/>
      <c r="OAV25" s="452"/>
      <c r="OAW25" s="452"/>
      <c r="OAX25" s="452"/>
      <c r="OAY25" s="452"/>
      <c r="OAZ25" s="452"/>
      <c r="OBA25" s="452"/>
      <c r="OBB25" s="452"/>
      <c r="OBC25" s="452"/>
      <c r="OBD25" s="452"/>
      <c r="OBE25" s="452"/>
      <c r="OBF25" s="452"/>
      <c r="OBG25" s="452"/>
      <c r="OBH25" s="452"/>
      <c r="OBI25" s="452"/>
      <c r="OBJ25" s="452"/>
      <c r="OBK25" s="452"/>
      <c r="OBL25" s="452"/>
      <c r="OBM25" s="452"/>
      <c r="OBN25" s="452"/>
      <c r="OBO25" s="452"/>
      <c r="OBP25" s="452"/>
      <c r="OBQ25" s="452"/>
      <c r="OBR25" s="452"/>
      <c r="OBS25" s="452"/>
      <c r="OBT25" s="452"/>
      <c r="OBU25" s="452"/>
      <c r="OBV25" s="452"/>
      <c r="OBW25" s="452"/>
      <c r="OBX25" s="452"/>
      <c r="OBY25" s="452"/>
      <c r="OBZ25" s="452"/>
      <c r="OCA25" s="452"/>
      <c r="OCB25" s="452"/>
      <c r="OCC25" s="452"/>
      <c r="OCD25" s="452"/>
      <c r="OCE25" s="452"/>
      <c r="OCF25" s="452"/>
      <c r="OCG25" s="452"/>
      <c r="OCH25" s="452"/>
      <c r="OCI25" s="452"/>
      <c r="OCJ25" s="452"/>
      <c r="OCK25" s="452"/>
      <c r="OCL25" s="452"/>
      <c r="OCM25" s="452"/>
      <c r="OCN25" s="452"/>
      <c r="OCO25" s="452"/>
      <c r="OCP25" s="452"/>
      <c r="OCQ25" s="452"/>
      <c r="OCR25" s="452"/>
      <c r="OCS25" s="452"/>
      <c r="OCT25" s="452"/>
      <c r="OCU25" s="452"/>
      <c r="OCV25" s="452"/>
      <c r="OCW25" s="452"/>
      <c r="OCX25" s="452"/>
      <c r="OCY25" s="452"/>
      <c r="OCZ25" s="452"/>
      <c r="ODA25" s="452"/>
      <c r="ODB25" s="452"/>
      <c r="ODC25" s="452"/>
      <c r="ODD25" s="452"/>
      <c r="ODE25" s="452"/>
      <c r="ODF25" s="452"/>
      <c r="ODG25" s="452"/>
      <c r="ODH25" s="452"/>
      <c r="ODI25" s="452"/>
      <c r="ODJ25" s="452"/>
      <c r="ODK25" s="452"/>
      <c r="ODL25" s="452"/>
      <c r="ODM25" s="452"/>
      <c r="ODN25" s="452"/>
      <c r="ODO25" s="452"/>
      <c r="ODP25" s="452"/>
      <c r="ODQ25" s="452"/>
      <c r="ODR25" s="452"/>
      <c r="ODS25" s="452"/>
      <c r="ODT25" s="452"/>
      <c r="ODU25" s="452"/>
      <c r="ODV25" s="452"/>
      <c r="ODW25" s="452"/>
      <c r="ODX25" s="452"/>
      <c r="ODY25" s="452"/>
      <c r="ODZ25" s="452"/>
      <c r="OEA25" s="452"/>
      <c r="OEB25" s="452"/>
      <c r="OEC25" s="452"/>
      <c r="OED25" s="452"/>
      <c r="OEE25" s="452"/>
      <c r="OEF25" s="452"/>
      <c r="OEG25" s="452"/>
      <c r="OEH25" s="452"/>
      <c r="OEI25" s="452"/>
      <c r="OEJ25" s="452"/>
      <c r="OEK25" s="452"/>
      <c r="OEL25" s="452"/>
      <c r="OEM25" s="452"/>
      <c r="OEN25" s="452"/>
      <c r="OEO25" s="452"/>
      <c r="OEP25" s="452"/>
      <c r="OEQ25" s="452"/>
      <c r="OER25" s="452"/>
      <c r="OES25" s="452"/>
      <c r="OET25" s="452"/>
      <c r="OEU25" s="452"/>
      <c r="OEV25" s="452"/>
      <c r="OEW25" s="452"/>
      <c r="OEX25" s="452"/>
      <c r="OEY25" s="452"/>
      <c r="OEZ25" s="452"/>
      <c r="OFA25" s="452"/>
      <c r="OFB25" s="452"/>
      <c r="OFC25" s="452"/>
      <c r="OFD25" s="452"/>
      <c r="OFE25" s="452"/>
      <c r="OFF25" s="452"/>
      <c r="OFG25" s="452"/>
      <c r="OFH25" s="452"/>
      <c r="OFI25" s="452"/>
      <c r="OFJ25" s="452"/>
      <c r="OFK25" s="452"/>
      <c r="OFL25" s="452"/>
      <c r="OFM25" s="452"/>
      <c r="OFN25" s="452"/>
      <c r="OFO25" s="452"/>
      <c r="OFP25" s="452"/>
      <c r="OFQ25" s="452"/>
      <c r="OFR25" s="452"/>
      <c r="OFS25" s="452"/>
      <c r="OFT25" s="452"/>
      <c r="OFU25" s="452"/>
      <c r="OFV25" s="452"/>
      <c r="OFW25" s="452"/>
      <c r="OFX25" s="452"/>
      <c r="OFY25" s="452"/>
      <c r="OFZ25" s="452"/>
      <c r="OGA25" s="452"/>
      <c r="OGB25" s="452"/>
      <c r="OGC25" s="452"/>
      <c r="OGD25" s="452"/>
      <c r="OGE25" s="452"/>
      <c r="OGF25" s="452"/>
      <c r="OGG25" s="452"/>
      <c r="OGH25" s="452"/>
      <c r="OGI25" s="452"/>
      <c r="OGJ25" s="452"/>
      <c r="OGK25" s="452"/>
      <c r="OGL25" s="452"/>
      <c r="OGM25" s="452"/>
      <c r="OGN25" s="452"/>
      <c r="OGO25" s="452"/>
      <c r="OGP25" s="452"/>
      <c r="OGQ25" s="452"/>
      <c r="OGR25" s="452"/>
      <c r="OGS25" s="452"/>
      <c r="OGT25" s="452"/>
      <c r="OGU25" s="452"/>
      <c r="OGV25" s="452"/>
      <c r="OGW25" s="452"/>
      <c r="OGX25" s="452"/>
      <c r="OGY25" s="452"/>
      <c r="OGZ25" s="452"/>
      <c r="OHA25" s="452"/>
      <c r="OHB25" s="452"/>
      <c r="OHC25" s="452"/>
      <c r="OHD25" s="452"/>
      <c r="OHE25" s="452"/>
      <c r="OHF25" s="452"/>
      <c r="OHG25" s="452"/>
      <c r="OHH25" s="452"/>
      <c r="OHI25" s="452"/>
      <c r="OHJ25" s="452"/>
      <c r="OHK25" s="452"/>
      <c r="OHL25" s="452"/>
      <c r="OHM25" s="452"/>
      <c r="OHN25" s="452"/>
      <c r="OHO25" s="452"/>
      <c r="OHP25" s="452"/>
      <c r="OHQ25" s="452"/>
      <c r="OHR25" s="452"/>
      <c r="OHS25" s="452"/>
      <c r="OHT25" s="452"/>
      <c r="OHU25" s="452"/>
      <c r="OHV25" s="452"/>
      <c r="OHW25" s="452"/>
      <c r="OHX25" s="452"/>
      <c r="OHY25" s="452"/>
      <c r="OHZ25" s="452"/>
      <c r="OIA25" s="452"/>
      <c r="OIB25" s="452"/>
      <c r="OIC25" s="452"/>
      <c r="OID25" s="452"/>
      <c r="OIE25" s="452"/>
      <c r="OIF25" s="452"/>
      <c r="OIG25" s="452"/>
      <c r="OIH25" s="452"/>
      <c r="OII25" s="452"/>
      <c r="OIJ25" s="452"/>
      <c r="OIK25" s="452"/>
      <c r="OIL25" s="452"/>
      <c r="OIM25" s="452"/>
      <c r="OIN25" s="452"/>
      <c r="OIO25" s="452"/>
      <c r="OIP25" s="452"/>
      <c r="OIQ25" s="452"/>
      <c r="OIR25" s="452"/>
      <c r="OIS25" s="452"/>
      <c r="OIT25" s="452"/>
      <c r="OIU25" s="452"/>
      <c r="OIV25" s="452"/>
      <c r="OIW25" s="452"/>
      <c r="OIX25" s="452"/>
      <c r="OIY25" s="452"/>
      <c r="OIZ25" s="452"/>
      <c r="OJA25" s="452"/>
      <c r="OJB25" s="452"/>
      <c r="OJC25" s="452"/>
      <c r="OJD25" s="452"/>
      <c r="OJE25" s="452"/>
      <c r="OJF25" s="452"/>
      <c r="OJG25" s="452"/>
      <c r="OJH25" s="452"/>
      <c r="OJI25" s="452"/>
      <c r="OJJ25" s="452"/>
      <c r="OJK25" s="452"/>
      <c r="OJL25" s="452"/>
      <c r="OJM25" s="452"/>
      <c r="OJN25" s="452"/>
      <c r="OJO25" s="452"/>
      <c r="OJP25" s="452"/>
      <c r="OJQ25" s="452"/>
      <c r="OJR25" s="452"/>
      <c r="OJS25" s="452"/>
      <c r="OJT25" s="452"/>
      <c r="OJU25" s="452"/>
      <c r="OJV25" s="452"/>
      <c r="OJW25" s="452"/>
      <c r="OJX25" s="452"/>
      <c r="OJY25" s="452"/>
      <c r="OJZ25" s="452"/>
      <c r="OKA25" s="452"/>
      <c r="OKB25" s="452"/>
      <c r="OKC25" s="452"/>
      <c r="OKD25" s="452"/>
      <c r="OKE25" s="452"/>
      <c r="OKF25" s="452"/>
      <c r="OKG25" s="452"/>
      <c r="OKH25" s="452"/>
      <c r="OKI25" s="452"/>
      <c r="OKJ25" s="452"/>
      <c r="OKK25" s="452"/>
      <c r="OKL25" s="452"/>
      <c r="OKM25" s="452"/>
      <c r="OKN25" s="452"/>
      <c r="OKO25" s="452"/>
      <c r="OKP25" s="452"/>
      <c r="OKQ25" s="452"/>
      <c r="OKR25" s="452"/>
      <c r="OKS25" s="452"/>
      <c r="OKT25" s="452"/>
      <c r="OKU25" s="452"/>
      <c r="OKV25" s="452"/>
      <c r="OKW25" s="452"/>
      <c r="OKX25" s="452"/>
      <c r="OKY25" s="452"/>
      <c r="OKZ25" s="452"/>
      <c r="OLA25" s="452"/>
      <c r="OLB25" s="452"/>
      <c r="OLC25" s="452"/>
      <c r="OLD25" s="452"/>
      <c r="OLE25" s="452"/>
      <c r="OLF25" s="452"/>
      <c r="OLG25" s="452"/>
      <c r="OLH25" s="452"/>
      <c r="OLI25" s="452"/>
      <c r="OLJ25" s="452"/>
      <c r="OLK25" s="452"/>
      <c r="OLL25" s="452"/>
      <c r="OLM25" s="452"/>
      <c r="OLN25" s="452"/>
      <c r="OLO25" s="452"/>
      <c r="OLP25" s="452"/>
      <c r="OLQ25" s="452"/>
      <c r="OLR25" s="452"/>
      <c r="OLS25" s="452"/>
      <c r="OLT25" s="452"/>
      <c r="OLU25" s="452"/>
      <c r="OLV25" s="452"/>
      <c r="OLW25" s="452"/>
      <c r="OLX25" s="452"/>
      <c r="OLY25" s="452"/>
      <c r="OLZ25" s="452"/>
      <c r="OMA25" s="452"/>
      <c r="OMB25" s="452"/>
      <c r="OMC25" s="452"/>
      <c r="OMD25" s="452"/>
      <c r="OME25" s="452"/>
      <c r="OMF25" s="452"/>
      <c r="OMG25" s="452"/>
      <c r="OMH25" s="452"/>
      <c r="OMI25" s="452"/>
      <c r="OMJ25" s="452"/>
      <c r="OMK25" s="452"/>
      <c r="OML25" s="452"/>
      <c r="OMM25" s="452"/>
      <c r="OMN25" s="452"/>
      <c r="OMO25" s="452"/>
      <c r="OMP25" s="452"/>
      <c r="OMQ25" s="452"/>
      <c r="OMR25" s="452"/>
      <c r="OMS25" s="452"/>
      <c r="OMT25" s="452"/>
      <c r="OMU25" s="452"/>
      <c r="OMV25" s="452"/>
      <c r="OMW25" s="452"/>
      <c r="OMX25" s="452"/>
      <c r="OMY25" s="452"/>
      <c r="OMZ25" s="452"/>
      <c r="ONA25" s="452"/>
      <c r="ONB25" s="452"/>
      <c r="ONC25" s="452"/>
      <c r="OND25" s="452"/>
      <c r="ONE25" s="452"/>
      <c r="ONF25" s="452"/>
      <c r="ONG25" s="452"/>
      <c r="ONH25" s="452"/>
      <c r="ONI25" s="452"/>
      <c r="ONJ25" s="452"/>
      <c r="ONK25" s="452"/>
      <c r="ONL25" s="452"/>
      <c r="ONM25" s="452"/>
      <c r="ONN25" s="452"/>
      <c r="ONO25" s="452"/>
      <c r="ONP25" s="452"/>
      <c r="ONQ25" s="452"/>
      <c r="ONR25" s="452"/>
      <c r="ONS25" s="452"/>
      <c r="ONT25" s="452"/>
      <c r="ONU25" s="452"/>
      <c r="ONV25" s="452"/>
      <c r="ONW25" s="452"/>
      <c r="ONX25" s="452"/>
      <c r="ONY25" s="452"/>
      <c r="ONZ25" s="452"/>
      <c r="OOA25" s="452"/>
      <c r="OOB25" s="452"/>
      <c r="OOC25" s="452"/>
      <c r="OOD25" s="452"/>
      <c r="OOE25" s="452"/>
      <c r="OOF25" s="452"/>
      <c r="OOG25" s="452"/>
      <c r="OOH25" s="452"/>
      <c r="OOI25" s="452"/>
      <c r="OOJ25" s="452"/>
      <c r="OOK25" s="452"/>
      <c r="OOL25" s="452"/>
      <c r="OOM25" s="452"/>
      <c r="OON25" s="452"/>
      <c r="OOO25" s="452"/>
      <c r="OOP25" s="452"/>
      <c r="OOQ25" s="452"/>
      <c r="OOR25" s="452"/>
      <c r="OOS25" s="452"/>
      <c r="OOT25" s="452"/>
      <c r="OOU25" s="452"/>
      <c r="OOV25" s="452"/>
      <c r="OOW25" s="452"/>
      <c r="OOX25" s="452"/>
      <c r="OOY25" s="452"/>
      <c r="OOZ25" s="452"/>
      <c r="OPA25" s="452"/>
      <c r="OPB25" s="452"/>
      <c r="OPC25" s="452"/>
      <c r="OPD25" s="452"/>
      <c r="OPE25" s="452"/>
      <c r="OPF25" s="452"/>
      <c r="OPG25" s="452"/>
      <c r="OPH25" s="452"/>
      <c r="OPI25" s="452"/>
      <c r="OPJ25" s="452"/>
      <c r="OPK25" s="452"/>
      <c r="OPL25" s="452"/>
      <c r="OPM25" s="452"/>
      <c r="OPN25" s="452"/>
      <c r="OPO25" s="452"/>
      <c r="OPP25" s="452"/>
      <c r="OPQ25" s="452"/>
      <c r="OPR25" s="452"/>
      <c r="OPS25" s="452"/>
      <c r="OPT25" s="452"/>
      <c r="OPU25" s="452"/>
      <c r="OPV25" s="452"/>
      <c r="OPW25" s="452"/>
      <c r="OPX25" s="452"/>
      <c r="OPY25" s="452"/>
      <c r="OPZ25" s="452"/>
      <c r="OQA25" s="452"/>
      <c r="OQB25" s="452"/>
      <c r="OQC25" s="452"/>
      <c r="OQD25" s="452"/>
      <c r="OQE25" s="452"/>
      <c r="OQF25" s="452"/>
      <c r="OQG25" s="452"/>
      <c r="OQH25" s="452"/>
      <c r="OQI25" s="452"/>
      <c r="OQJ25" s="452"/>
      <c r="OQK25" s="452"/>
      <c r="OQL25" s="452"/>
      <c r="OQM25" s="452"/>
      <c r="OQN25" s="452"/>
      <c r="OQO25" s="452"/>
      <c r="OQP25" s="452"/>
      <c r="OQQ25" s="452"/>
      <c r="OQR25" s="452"/>
      <c r="OQS25" s="452"/>
      <c r="OQT25" s="452"/>
      <c r="OQU25" s="452"/>
      <c r="OQV25" s="452"/>
      <c r="OQW25" s="452"/>
      <c r="OQX25" s="452"/>
      <c r="OQY25" s="452"/>
      <c r="OQZ25" s="452"/>
      <c r="ORA25" s="452"/>
      <c r="ORB25" s="452"/>
      <c r="ORC25" s="452"/>
      <c r="ORD25" s="452"/>
      <c r="ORE25" s="452"/>
      <c r="ORF25" s="452"/>
      <c r="ORG25" s="452"/>
      <c r="ORH25" s="452"/>
      <c r="ORI25" s="452"/>
      <c r="ORJ25" s="452"/>
      <c r="ORK25" s="452"/>
      <c r="ORL25" s="452"/>
      <c r="ORM25" s="452"/>
      <c r="ORN25" s="452"/>
      <c r="ORO25" s="452"/>
      <c r="ORP25" s="452"/>
      <c r="ORQ25" s="452"/>
      <c r="ORR25" s="452"/>
      <c r="ORS25" s="452"/>
      <c r="ORT25" s="452"/>
      <c r="ORU25" s="452"/>
      <c r="ORV25" s="452"/>
      <c r="ORW25" s="452"/>
      <c r="ORX25" s="452"/>
      <c r="ORY25" s="452"/>
      <c r="ORZ25" s="452"/>
      <c r="OSA25" s="452"/>
      <c r="OSB25" s="452"/>
      <c r="OSC25" s="452"/>
      <c r="OSD25" s="452"/>
      <c r="OSE25" s="452"/>
      <c r="OSF25" s="452"/>
      <c r="OSG25" s="452"/>
      <c r="OSH25" s="452"/>
      <c r="OSI25" s="452"/>
      <c r="OSJ25" s="452"/>
      <c r="OSK25" s="452"/>
      <c r="OSL25" s="452"/>
      <c r="OSM25" s="452"/>
      <c r="OSN25" s="452"/>
      <c r="OSO25" s="452"/>
      <c r="OSP25" s="452"/>
      <c r="OSQ25" s="452"/>
      <c r="OSR25" s="452"/>
      <c r="OSS25" s="452"/>
      <c r="OST25" s="452"/>
      <c r="OSU25" s="452"/>
      <c r="OSV25" s="452"/>
      <c r="OSW25" s="452"/>
      <c r="OSX25" s="452"/>
      <c r="OSY25" s="452"/>
      <c r="OSZ25" s="452"/>
      <c r="OTA25" s="452"/>
      <c r="OTB25" s="452"/>
      <c r="OTC25" s="452"/>
      <c r="OTD25" s="452"/>
      <c r="OTE25" s="452"/>
      <c r="OTF25" s="452"/>
      <c r="OTG25" s="452"/>
      <c r="OTH25" s="452"/>
      <c r="OTI25" s="452"/>
      <c r="OTJ25" s="452"/>
      <c r="OTK25" s="452"/>
      <c r="OTL25" s="452"/>
      <c r="OTM25" s="452"/>
      <c r="OTN25" s="452"/>
      <c r="OTO25" s="452"/>
      <c r="OTP25" s="452"/>
      <c r="OTQ25" s="452"/>
      <c r="OTR25" s="452"/>
      <c r="OTS25" s="452"/>
      <c r="OTT25" s="452"/>
      <c r="OTU25" s="452"/>
      <c r="OTV25" s="452"/>
      <c r="OTW25" s="452"/>
      <c r="OTX25" s="452"/>
      <c r="OTY25" s="452"/>
      <c r="OTZ25" s="452"/>
      <c r="OUA25" s="452"/>
      <c r="OUB25" s="452"/>
      <c r="OUC25" s="452"/>
      <c r="OUD25" s="452"/>
      <c r="OUE25" s="452"/>
      <c r="OUF25" s="452"/>
      <c r="OUG25" s="452"/>
      <c r="OUH25" s="452"/>
      <c r="OUI25" s="452"/>
      <c r="OUJ25" s="452"/>
      <c r="OUK25" s="452"/>
      <c r="OUL25" s="452"/>
      <c r="OUM25" s="452"/>
      <c r="OUN25" s="452"/>
      <c r="OUO25" s="452"/>
      <c r="OUP25" s="452"/>
      <c r="OUQ25" s="452"/>
      <c r="OUR25" s="452"/>
      <c r="OUS25" s="452"/>
      <c r="OUT25" s="452"/>
      <c r="OUU25" s="452"/>
      <c r="OUV25" s="452"/>
      <c r="OUW25" s="452"/>
      <c r="OUX25" s="452"/>
      <c r="OUY25" s="452"/>
      <c r="OUZ25" s="452"/>
      <c r="OVA25" s="452"/>
      <c r="OVB25" s="452"/>
      <c r="OVC25" s="452"/>
      <c r="OVD25" s="452"/>
      <c r="OVE25" s="452"/>
      <c r="OVF25" s="452"/>
      <c r="OVG25" s="452"/>
      <c r="OVH25" s="452"/>
      <c r="OVI25" s="452"/>
      <c r="OVJ25" s="452"/>
      <c r="OVK25" s="452"/>
      <c r="OVL25" s="452"/>
      <c r="OVM25" s="452"/>
      <c r="OVN25" s="452"/>
      <c r="OVO25" s="452"/>
      <c r="OVP25" s="452"/>
      <c r="OVQ25" s="452"/>
      <c r="OVR25" s="452"/>
      <c r="OVS25" s="452"/>
      <c r="OVT25" s="452"/>
      <c r="OVU25" s="452"/>
      <c r="OVV25" s="452"/>
      <c r="OVW25" s="452"/>
      <c r="OVX25" s="452"/>
      <c r="OVY25" s="452"/>
      <c r="OVZ25" s="452"/>
      <c r="OWA25" s="452"/>
      <c r="OWB25" s="452"/>
      <c r="OWC25" s="452"/>
      <c r="OWD25" s="452"/>
      <c r="OWE25" s="452"/>
      <c r="OWF25" s="452"/>
      <c r="OWG25" s="452"/>
      <c r="OWH25" s="452"/>
      <c r="OWI25" s="452"/>
      <c r="OWJ25" s="452"/>
      <c r="OWK25" s="452"/>
      <c r="OWL25" s="452"/>
      <c r="OWM25" s="452"/>
      <c r="OWN25" s="452"/>
      <c r="OWO25" s="452"/>
      <c r="OWP25" s="452"/>
      <c r="OWQ25" s="452"/>
      <c r="OWR25" s="452"/>
      <c r="OWS25" s="452"/>
      <c r="OWT25" s="452"/>
      <c r="OWU25" s="452"/>
      <c r="OWV25" s="452"/>
      <c r="OWW25" s="452"/>
      <c r="OWX25" s="452"/>
      <c r="OWY25" s="452"/>
      <c r="OWZ25" s="452"/>
      <c r="OXA25" s="452"/>
      <c r="OXB25" s="452"/>
      <c r="OXC25" s="452"/>
      <c r="OXD25" s="452"/>
      <c r="OXE25" s="452"/>
      <c r="OXF25" s="452"/>
      <c r="OXG25" s="452"/>
      <c r="OXH25" s="452"/>
      <c r="OXI25" s="452"/>
      <c r="OXJ25" s="452"/>
      <c r="OXK25" s="452"/>
      <c r="OXL25" s="452"/>
      <c r="OXM25" s="452"/>
      <c r="OXN25" s="452"/>
      <c r="OXO25" s="452"/>
      <c r="OXP25" s="452"/>
      <c r="OXQ25" s="452"/>
      <c r="OXR25" s="452"/>
      <c r="OXS25" s="452"/>
      <c r="OXT25" s="452"/>
      <c r="OXU25" s="452"/>
      <c r="OXV25" s="452"/>
      <c r="OXW25" s="452"/>
      <c r="OXX25" s="452"/>
      <c r="OXY25" s="452"/>
      <c r="OXZ25" s="452"/>
      <c r="OYA25" s="452"/>
      <c r="OYB25" s="452"/>
      <c r="OYC25" s="452"/>
      <c r="OYD25" s="452"/>
      <c r="OYE25" s="452"/>
      <c r="OYF25" s="452"/>
      <c r="OYG25" s="452"/>
      <c r="OYH25" s="452"/>
      <c r="OYI25" s="452"/>
      <c r="OYJ25" s="452"/>
      <c r="OYK25" s="452"/>
      <c r="OYL25" s="452"/>
      <c r="OYM25" s="452"/>
      <c r="OYN25" s="452"/>
      <c r="OYO25" s="452"/>
      <c r="OYP25" s="452"/>
      <c r="OYQ25" s="452"/>
      <c r="OYR25" s="452"/>
      <c r="OYS25" s="452"/>
      <c r="OYT25" s="452"/>
      <c r="OYU25" s="452"/>
      <c r="OYV25" s="452"/>
      <c r="OYW25" s="452"/>
      <c r="OYX25" s="452"/>
      <c r="OYY25" s="452"/>
      <c r="OYZ25" s="452"/>
      <c r="OZA25" s="452"/>
      <c r="OZB25" s="452"/>
      <c r="OZC25" s="452"/>
      <c r="OZD25" s="452"/>
      <c r="OZE25" s="452"/>
      <c r="OZF25" s="452"/>
      <c r="OZG25" s="452"/>
      <c r="OZH25" s="452"/>
      <c r="OZI25" s="452"/>
      <c r="OZJ25" s="452"/>
      <c r="OZK25" s="452"/>
      <c r="OZL25" s="452"/>
      <c r="OZM25" s="452"/>
      <c r="OZN25" s="452"/>
      <c r="OZO25" s="452"/>
      <c r="OZP25" s="452"/>
      <c r="OZQ25" s="452"/>
      <c r="OZR25" s="452"/>
      <c r="OZS25" s="452"/>
      <c r="OZT25" s="452"/>
      <c r="OZU25" s="452"/>
      <c r="OZV25" s="452"/>
      <c r="OZW25" s="452"/>
      <c r="OZX25" s="452"/>
      <c r="OZY25" s="452"/>
      <c r="OZZ25" s="452"/>
      <c r="PAA25" s="452"/>
      <c r="PAB25" s="452"/>
      <c r="PAC25" s="452"/>
      <c r="PAD25" s="452"/>
      <c r="PAE25" s="452"/>
      <c r="PAF25" s="452"/>
      <c r="PAG25" s="452"/>
      <c r="PAH25" s="452"/>
      <c r="PAI25" s="452"/>
      <c r="PAJ25" s="452"/>
      <c r="PAK25" s="452"/>
      <c r="PAL25" s="452"/>
      <c r="PAM25" s="452"/>
      <c r="PAN25" s="452"/>
      <c r="PAO25" s="452"/>
      <c r="PAP25" s="452"/>
      <c r="PAQ25" s="452"/>
      <c r="PAR25" s="452"/>
      <c r="PAS25" s="452"/>
      <c r="PAT25" s="452"/>
      <c r="PAU25" s="452"/>
      <c r="PAV25" s="452"/>
      <c r="PAW25" s="452"/>
      <c r="PAX25" s="452"/>
      <c r="PAY25" s="452"/>
      <c r="PAZ25" s="452"/>
      <c r="PBA25" s="452"/>
      <c r="PBB25" s="452"/>
      <c r="PBC25" s="452"/>
      <c r="PBD25" s="452"/>
      <c r="PBE25" s="452"/>
      <c r="PBF25" s="452"/>
      <c r="PBG25" s="452"/>
      <c r="PBH25" s="452"/>
      <c r="PBI25" s="452"/>
      <c r="PBJ25" s="452"/>
      <c r="PBK25" s="452"/>
      <c r="PBL25" s="452"/>
      <c r="PBM25" s="452"/>
      <c r="PBN25" s="452"/>
      <c r="PBO25" s="452"/>
      <c r="PBP25" s="452"/>
      <c r="PBQ25" s="452"/>
      <c r="PBR25" s="452"/>
      <c r="PBS25" s="452"/>
      <c r="PBT25" s="452"/>
      <c r="PBU25" s="452"/>
      <c r="PBV25" s="452"/>
      <c r="PBW25" s="452"/>
      <c r="PBX25" s="452"/>
      <c r="PBY25" s="452"/>
      <c r="PBZ25" s="452"/>
      <c r="PCA25" s="452"/>
      <c r="PCB25" s="452"/>
      <c r="PCC25" s="452"/>
      <c r="PCD25" s="452"/>
      <c r="PCE25" s="452"/>
      <c r="PCF25" s="452"/>
      <c r="PCG25" s="452"/>
      <c r="PCH25" s="452"/>
      <c r="PCI25" s="452"/>
      <c r="PCJ25" s="452"/>
      <c r="PCK25" s="452"/>
      <c r="PCL25" s="452"/>
      <c r="PCM25" s="452"/>
      <c r="PCN25" s="452"/>
      <c r="PCO25" s="452"/>
      <c r="PCP25" s="452"/>
      <c r="PCQ25" s="452"/>
      <c r="PCR25" s="452"/>
      <c r="PCS25" s="452"/>
      <c r="PCT25" s="452"/>
      <c r="PCU25" s="452"/>
      <c r="PCV25" s="452"/>
      <c r="PCW25" s="452"/>
      <c r="PCX25" s="452"/>
      <c r="PCY25" s="452"/>
      <c r="PCZ25" s="452"/>
      <c r="PDA25" s="452"/>
      <c r="PDB25" s="452"/>
      <c r="PDC25" s="452"/>
      <c r="PDD25" s="452"/>
      <c r="PDE25" s="452"/>
      <c r="PDF25" s="452"/>
      <c r="PDG25" s="452"/>
      <c r="PDH25" s="452"/>
      <c r="PDI25" s="452"/>
      <c r="PDJ25" s="452"/>
      <c r="PDK25" s="452"/>
      <c r="PDL25" s="452"/>
      <c r="PDM25" s="452"/>
      <c r="PDN25" s="452"/>
      <c r="PDO25" s="452"/>
      <c r="PDP25" s="452"/>
      <c r="PDQ25" s="452"/>
      <c r="PDR25" s="452"/>
      <c r="PDS25" s="452"/>
      <c r="PDT25" s="452"/>
      <c r="PDU25" s="452"/>
      <c r="PDV25" s="452"/>
      <c r="PDW25" s="452"/>
      <c r="PDX25" s="452"/>
      <c r="PDY25" s="452"/>
      <c r="PDZ25" s="452"/>
      <c r="PEA25" s="452"/>
      <c r="PEB25" s="452"/>
      <c r="PEC25" s="452"/>
      <c r="PED25" s="452"/>
      <c r="PEE25" s="452"/>
      <c r="PEF25" s="452"/>
      <c r="PEG25" s="452"/>
      <c r="PEH25" s="452"/>
      <c r="PEI25" s="452"/>
      <c r="PEJ25" s="452"/>
      <c r="PEK25" s="452"/>
      <c r="PEL25" s="452"/>
      <c r="PEM25" s="452"/>
      <c r="PEN25" s="452"/>
      <c r="PEO25" s="452"/>
      <c r="PEP25" s="452"/>
      <c r="PEQ25" s="452"/>
      <c r="PER25" s="452"/>
      <c r="PES25" s="452"/>
      <c r="PET25" s="452"/>
      <c r="PEU25" s="452"/>
      <c r="PEV25" s="452"/>
      <c r="PEW25" s="452"/>
      <c r="PEX25" s="452"/>
      <c r="PEY25" s="452"/>
      <c r="PEZ25" s="452"/>
      <c r="PFA25" s="452"/>
      <c r="PFB25" s="452"/>
      <c r="PFC25" s="452"/>
      <c r="PFD25" s="452"/>
      <c r="PFE25" s="452"/>
      <c r="PFF25" s="452"/>
      <c r="PFG25" s="452"/>
      <c r="PFH25" s="452"/>
      <c r="PFI25" s="452"/>
      <c r="PFJ25" s="452"/>
      <c r="PFK25" s="452"/>
      <c r="PFL25" s="452"/>
      <c r="PFM25" s="452"/>
      <c r="PFN25" s="452"/>
      <c r="PFO25" s="452"/>
      <c r="PFP25" s="452"/>
      <c r="PFQ25" s="452"/>
      <c r="PFR25" s="452"/>
      <c r="PFS25" s="452"/>
      <c r="PFT25" s="452"/>
      <c r="PFU25" s="452"/>
      <c r="PFV25" s="452"/>
      <c r="PFW25" s="452"/>
      <c r="PFX25" s="452"/>
      <c r="PFY25" s="452"/>
      <c r="PFZ25" s="452"/>
      <c r="PGA25" s="452"/>
      <c r="PGB25" s="452"/>
      <c r="PGC25" s="452"/>
      <c r="PGD25" s="452"/>
      <c r="PGE25" s="452"/>
      <c r="PGF25" s="452"/>
      <c r="PGG25" s="452"/>
      <c r="PGH25" s="452"/>
      <c r="PGI25" s="452"/>
      <c r="PGJ25" s="452"/>
      <c r="PGK25" s="452"/>
      <c r="PGL25" s="452"/>
      <c r="PGM25" s="452"/>
      <c r="PGN25" s="452"/>
      <c r="PGO25" s="452"/>
      <c r="PGP25" s="452"/>
      <c r="PGQ25" s="452"/>
      <c r="PGR25" s="452"/>
      <c r="PGS25" s="452"/>
      <c r="PGT25" s="452"/>
      <c r="PGU25" s="452"/>
      <c r="PGV25" s="452"/>
      <c r="PGW25" s="452"/>
      <c r="PGX25" s="452"/>
      <c r="PGY25" s="452"/>
      <c r="PGZ25" s="452"/>
      <c r="PHA25" s="452"/>
      <c r="PHB25" s="452"/>
      <c r="PHC25" s="452"/>
      <c r="PHD25" s="452"/>
      <c r="PHE25" s="452"/>
      <c r="PHF25" s="452"/>
      <c r="PHG25" s="452"/>
      <c r="PHH25" s="452"/>
      <c r="PHI25" s="452"/>
      <c r="PHJ25" s="452"/>
      <c r="PHK25" s="452"/>
      <c r="PHL25" s="452"/>
      <c r="PHM25" s="452"/>
      <c r="PHN25" s="452"/>
      <c r="PHO25" s="452"/>
      <c r="PHP25" s="452"/>
      <c r="PHQ25" s="452"/>
      <c r="PHR25" s="452"/>
      <c r="PHS25" s="452"/>
      <c r="PHT25" s="452"/>
      <c r="PHU25" s="452"/>
      <c r="PHV25" s="452"/>
      <c r="PHW25" s="452"/>
      <c r="PHX25" s="452"/>
      <c r="PHY25" s="452"/>
      <c r="PHZ25" s="452"/>
      <c r="PIA25" s="452"/>
      <c r="PIB25" s="452"/>
      <c r="PIC25" s="452"/>
      <c r="PID25" s="452"/>
      <c r="PIE25" s="452"/>
      <c r="PIF25" s="452"/>
      <c r="PIG25" s="452"/>
      <c r="PIH25" s="452"/>
      <c r="PII25" s="452"/>
      <c r="PIJ25" s="452"/>
      <c r="PIK25" s="452"/>
      <c r="PIL25" s="452"/>
      <c r="PIM25" s="452"/>
      <c r="PIN25" s="452"/>
      <c r="PIO25" s="452"/>
      <c r="PIP25" s="452"/>
      <c r="PIQ25" s="452"/>
      <c r="PIR25" s="452"/>
      <c r="PIS25" s="452"/>
      <c r="PIT25" s="452"/>
      <c r="PIU25" s="452"/>
      <c r="PIV25" s="452"/>
      <c r="PIW25" s="452"/>
      <c r="PIX25" s="452"/>
      <c r="PIY25" s="452"/>
      <c r="PIZ25" s="452"/>
      <c r="PJA25" s="452"/>
      <c r="PJB25" s="452"/>
      <c r="PJC25" s="452"/>
      <c r="PJD25" s="452"/>
      <c r="PJE25" s="452"/>
      <c r="PJF25" s="452"/>
      <c r="PJG25" s="452"/>
      <c r="PJH25" s="452"/>
      <c r="PJI25" s="452"/>
      <c r="PJJ25" s="452"/>
      <c r="PJK25" s="452"/>
      <c r="PJL25" s="452"/>
      <c r="PJM25" s="452"/>
      <c r="PJN25" s="452"/>
      <c r="PJO25" s="452"/>
      <c r="PJP25" s="452"/>
      <c r="PJQ25" s="452"/>
      <c r="PJR25" s="452"/>
      <c r="PJS25" s="452"/>
      <c r="PJT25" s="452"/>
      <c r="PJU25" s="452"/>
      <c r="PJV25" s="452"/>
      <c r="PJW25" s="452"/>
      <c r="PJX25" s="452"/>
      <c r="PJY25" s="452"/>
      <c r="PJZ25" s="452"/>
      <c r="PKA25" s="452"/>
      <c r="PKB25" s="452"/>
      <c r="PKC25" s="452"/>
      <c r="PKD25" s="452"/>
      <c r="PKE25" s="452"/>
      <c r="PKF25" s="452"/>
      <c r="PKG25" s="452"/>
      <c r="PKH25" s="452"/>
      <c r="PKI25" s="452"/>
      <c r="PKJ25" s="452"/>
      <c r="PKK25" s="452"/>
      <c r="PKL25" s="452"/>
      <c r="PKM25" s="452"/>
      <c r="PKN25" s="452"/>
      <c r="PKO25" s="452"/>
      <c r="PKP25" s="452"/>
      <c r="PKQ25" s="452"/>
      <c r="PKR25" s="452"/>
      <c r="PKS25" s="452"/>
      <c r="PKT25" s="452"/>
      <c r="PKU25" s="452"/>
      <c r="PKV25" s="452"/>
      <c r="PKW25" s="452"/>
      <c r="PKX25" s="452"/>
      <c r="PKY25" s="452"/>
      <c r="PKZ25" s="452"/>
      <c r="PLA25" s="452"/>
      <c r="PLB25" s="452"/>
      <c r="PLC25" s="452"/>
      <c r="PLD25" s="452"/>
      <c r="PLE25" s="452"/>
      <c r="PLF25" s="452"/>
      <c r="PLG25" s="452"/>
      <c r="PLH25" s="452"/>
      <c r="PLI25" s="452"/>
      <c r="PLJ25" s="452"/>
      <c r="PLK25" s="452"/>
      <c r="PLL25" s="452"/>
      <c r="PLM25" s="452"/>
      <c r="PLN25" s="452"/>
      <c r="PLO25" s="452"/>
      <c r="PLP25" s="452"/>
      <c r="PLQ25" s="452"/>
      <c r="PLR25" s="452"/>
      <c r="PLS25" s="452"/>
      <c r="PLT25" s="452"/>
      <c r="PLU25" s="452"/>
      <c r="PLV25" s="452"/>
      <c r="PLW25" s="452"/>
      <c r="PLX25" s="452"/>
      <c r="PLY25" s="452"/>
      <c r="PLZ25" s="452"/>
      <c r="PMA25" s="452"/>
      <c r="PMB25" s="452"/>
      <c r="PMC25" s="452"/>
      <c r="PMD25" s="452"/>
      <c r="PME25" s="452"/>
      <c r="PMF25" s="452"/>
      <c r="PMG25" s="452"/>
      <c r="PMH25" s="452"/>
      <c r="PMI25" s="452"/>
      <c r="PMJ25" s="452"/>
      <c r="PMK25" s="452"/>
      <c r="PML25" s="452"/>
      <c r="PMM25" s="452"/>
      <c r="PMN25" s="452"/>
      <c r="PMO25" s="452"/>
      <c r="PMP25" s="452"/>
      <c r="PMQ25" s="452"/>
      <c r="PMR25" s="452"/>
      <c r="PMS25" s="452"/>
      <c r="PMT25" s="452"/>
      <c r="PMU25" s="452"/>
      <c r="PMV25" s="452"/>
      <c r="PMW25" s="452"/>
      <c r="PMX25" s="452"/>
      <c r="PMY25" s="452"/>
      <c r="PMZ25" s="452"/>
      <c r="PNA25" s="452"/>
      <c r="PNB25" s="452"/>
      <c r="PNC25" s="452"/>
      <c r="PND25" s="452"/>
      <c r="PNE25" s="452"/>
      <c r="PNF25" s="452"/>
      <c r="PNG25" s="452"/>
      <c r="PNH25" s="452"/>
      <c r="PNI25" s="452"/>
      <c r="PNJ25" s="452"/>
      <c r="PNK25" s="452"/>
      <c r="PNL25" s="452"/>
      <c r="PNM25" s="452"/>
      <c r="PNN25" s="452"/>
      <c r="PNO25" s="452"/>
      <c r="PNP25" s="452"/>
      <c r="PNQ25" s="452"/>
      <c r="PNR25" s="452"/>
      <c r="PNS25" s="452"/>
      <c r="PNT25" s="452"/>
      <c r="PNU25" s="452"/>
      <c r="PNV25" s="452"/>
      <c r="PNW25" s="452"/>
      <c r="PNX25" s="452"/>
      <c r="PNY25" s="452"/>
      <c r="PNZ25" s="452"/>
      <c r="POA25" s="452"/>
      <c r="POB25" s="452"/>
      <c r="POC25" s="452"/>
      <c r="POD25" s="452"/>
      <c r="POE25" s="452"/>
      <c r="POF25" s="452"/>
      <c r="POG25" s="452"/>
      <c r="POH25" s="452"/>
      <c r="POI25" s="452"/>
      <c r="POJ25" s="452"/>
      <c r="POK25" s="452"/>
      <c r="POL25" s="452"/>
      <c r="POM25" s="452"/>
      <c r="PON25" s="452"/>
      <c r="POO25" s="452"/>
      <c r="POP25" s="452"/>
      <c r="POQ25" s="452"/>
      <c r="POR25" s="452"/>
      <c r="POS25" s="452"/>
      <c r="POT25" s="452"/>
      <c r="POU25" s="452"/>
      <c r="POV25" s="452"/>
      <c r="POW25" s="452"/>
      <c r="POX25" s="452"/>
      <c r="POY25" s="452"/>
      <c r="POZ25" s="452"/>
      <c r="PPA25" s="452"/>
      <c r="PPB25" s="452"/>
      <c r="PPC25" s="452"/>
      <c r="PPD25" s="452"/>
      <c r="PPE25" s="452"/>
      <c r="PPF25" s="452"/>
      <c r="PPG25" s="452"/>
      <c r="PPH25" s="452"/>
      <c r="PPI25" s="452"/>
      <c r="PPJ25" s="452"/>
      <c r="PPK25" s="452"/>
      <c r="PPL25" s="452"/>
      <c r="PPM25" s="452"/>
      <c r="PPN25" s="452"/>
      <c r="PPO25" s="452"/>
      <c r="PPP25" s="452"/>
      <c r="PPQ25" s="452"/>
      <c r="PPR25" s="452"/>
      <c r="PPS25" s="452"/>
      <c r="PPT25" s="452"/>
      <c r="PPU25" s="452"/>
      <c r="PPV25" s="452"/>
      <c r="PPW25" s="452"/>
      <c r="PPX25" s="452"/>
      <c r="PPY25" s="452"/>
      <c r="PPZ25" s="452"/>
      <c r="PQA25" s="452"/>
      <c r="PQB25" s="452"/>
      <c r="PQC25" s="452"/>
      <c r="PQD25" s="452"/>
      <c r="PQE25" s="452"/>
      <c r="PQF25" s="452"/>
      <c r="PQG25" s="452"/>
      <c r="PQH25" s="452"/>
      <c r="PQI25" s="452"/>
      <c r="PQJ25" s="452"/>
      <c r="PQK25" s="452"/>
      <c r="PQL25" s="452"/>
      <c r="PQM25" s="452"/>
      <c r="PQN25" s="452"/>
      <c r="PQO25" s="452"/>
      <c r="PQP25" s="452"/>
      <c r="PQQ25" s="452"/>
      <c r="PQR25" s="452"/>
      <c r="PQS25" s="452"/>
      <c r="PQT25" s="452"/>
      <c r="PQU25" s="452"/>
      <c r="PQV25" s="452"/>
      <c r="PQW25" s="452"/>
      <c r="PQX25" s="452"/>
      <c r="PQY25" s="452"/>
      <c r="PQZ25" s="452"/>
      <c r="PRA25" s="452"/>
      <c r="PRB25" s="452"/>
      <c r="PRC25" s="452"/>
      <c r="PRD25" s="452"/>
      <c r="PRE25" s="452"/>
      <c r="PRF25" s="452"/>
      <c r="PRG25" s="452"/>
      <c r="PRH25" s="452"/>
      <c r="PRI25" s="452"/>
      <c r="PRJ25" s="452"/>
      <c r="PRK25" s="452"/>
      <c r="PRL25" s="452"/>
      <c r="PRM25" s="452"/>
      <c r="PRN25" s="452"/>
      <c r="PRO25" s="452"/>
      <c r="PRP25" s="452"/>
      <c r="PRQ25" s="452"/>
      <c r="PRR25" s="452"/>
      <c r="PRS25" s="452"/>
      <c r="PRT25" s="452"/>
      <c r="PRU25" s="452"/>
      <c r="PRV25" s="452"/>
      <c r="PRW25" s="452"/>
      <c r="PRX25" s="452"/>
      <c r="PRY25" s="452"/>
      <c r="PRZ25" s="452"/>
      <c r="PSA25" s="452"/>
      <c r="PSB25" s="452"/>
      <c r="PSC25" s="452"/>
      <c r="PSD25" s="452"/>
      <c r="PSE25" s="452"/>
      <c r="PSF25" s="452"/>
      <c r="PSG25" s="452"/>
      <c r="PSH25" s="452"/>
      <c r="PSI25" s="452"/>
      <c r="PSJ25" s="452"/>
      <c r="PSK25" s="452"/>
      <c r="PSL25" s="452"/>
      <c r="PSM25" s="452"/>
      <c r="PSN25" s="452"/>
      <c r="PSO25" s="452"/>
      <c r="PSP25" s="452"/>
      <c r="PSQ25" s="452"/>
      <c r="PSR25" s="452"/>
      <c r="PSS25" s="452"/>
      <c r="PST25" s="452"/>
      <c r="PSU25" s="452"/>
      <c r="PSV25" s="452"/>
      <c r="PSW25" s="452"/>
      <c r="PSX25" s="452"/>
      <c r="PSY25" s="452"/>
      <c r="PSZ25" s="452"/>
      <c r="PTA25" s="452"/>
      <c r="PTB25" s="452"/>
      <c r="PTC25" s="452"/>
      <c r="PTD25" s="452"/>
      <c r="PTE25" s="452"/>
      <c r="PTF25" s="452"/>
      <c r="PTG25" s="452"/>
      <c r="PTH25" s="452"/>
      <c r="PTI25" s="452"/>
      <c r="PTJ25" s="452"/>
      <c r="PTK25" s="452"/>
      <c r="PTL25" s="452"/>
      <c r="PTM25" s="452"/>
      <c r="PTN25" s="452"/>
      <c r="PTO25" s="452"/>
      <c r="PTP25" s="452"/>
      <c r="PTQ25" s="452"/>
      <c r="PTR25" s="452"/>
      <c r="PTS25" s="452"/>
      <c r="PTT25" s="452"/>
      <c r="PTU25" s="452"/>
      <c r="PTV25" s="452"/>
      <c r="PTW25" s="452"/>
      <c r="PTX25" s="452"/>
      <c r="PTY25" s="452"/>
      <c r="PTZ25" s="452"/>
      <c r="PUA25" s="452"/>
      <c r="PUB25" s="452"/>
      <c r="PUC25" s="452"/>
      <c r="PUD25" s="452"/>
      <c r="PUE25" s="452"/>
      <c r="PUF25" s="452"/>
      <c r="PUG25" s="452"/>
      <c r="PUH25" s="452"/>
      <c r="PUI25" s="452"/>
      <c r="PUJ25" s="452"/>
      <c r="PUK25" s="452"/>
      <c r="PUL25" s="452"/>
      <c r="PUM25" s="452"/>
      <c r="PUN25" s="452"/>
      <c r="PUO25" s="452"/>
      <c r="PUP25" s="452"/>
      <c r="PUQ25" s="452"/>
      <c r="PUR25" s="452"/>
      <c r="PUS25" s="452"/>
      <c r="PUT25" s="452"/>
      <c r="PUU25" s="452"/>
      <c r="PUV25" s="452"/>
      <c r="PUW25" s="452"/>
      <c r="PUX25" s="452"/>
      <c r="PUY25" s="452"/>
      <c r="PUZ25" s="452"/>
      <c r="PVA25" s="452"/>
      <c r="PVB25" s="452"/>
      <c r="PVC25" s="452"/>
      <c r="PVD25" s="452"/>
      <c r="PVE25" s="452"/>
      <c r="PVF25" s="452"/>
      <c r="PVG25" s="452"/>
      <c r="PVH25" s="452"/>
      <c r="PVI25" s="452"/>
      <c r="PVJ25" s="452"/>
      <c r="PVK25" s="452"/>
      <c r="PVL25" s="452"/>
      <c r="PVM25" s="452"/>
      <c r="PVN25" s="452"/>
      <c r="PVO25" s="452"/>
      <c r="PVP25" s="452"/>
      <c r="PVQ25" s="452"/>
      <c r="PVR25" s="452"/>
      <c r="PVS25" s="452"/>
      <c r="PVT25" s="452"/>
      <c r="PVU25" s="452"/>
      <c r="PVV25" s="452"/>
      <c r="PVW25" s="452"/>
      <c r="PVX25" s="452"/>
      <c r="PVY25" s="452"/>
      <c r="PVZ25" s="452"/>
      <c r="PWA25" s="452"/>
      <c r="PWB25" s="452"/>
      <c r="PWC25" s="452"/>
      <c r="PWD25" s="452"/>
      <c r="PWE25" s="452"/>
      <c r="PWF25" s="452"/>
      <c r="PWG25" s="452"/>
      <c r="PWH25" s="452"/>
      <c r="PWI25" s="452"/>
      <c r="PWJ25" s="452"/>
      <c r="PWK25" s="452"/>
      <c r="PWL25" s="452"/>
      <c r="PWM25" s="452"/>
      <c r="PWN25" s="452"/>
      <c r="PWO25" s="452"/>
      <c r="PWP25" s="452"/>
      <c r="PWQ25" s="452"/>
      <c r="PWR25" s="452"/>
      <c r="PWS25" s="452"/>
      <c r="PWT25" s="452"/>
      <c r="PWU25" s="452"/>
      <c r="PWV25" s="452"/>
      <c r="PWW25" s="452"/>
      <c r="PWX25" s="452"/>
      <c r="PWY25" s="452"/>
      <c r="PWZ25" s="452"/>
      <c r="PXA25" s="452"/>
      <c r="PXB25" s="452"/>
      <c r="PXC25" s="452"/>
      <c r="PXD25" s="452"/>
      <c r="PXE25" s="452"/>
      <c r="PXF25" s="452"/>
      <c r="PXG25" s="452"/>
      <c r="PXH25" s="452"/>
      <c r="PXI25" s="452"/>
      <c r="PXJ25" s="452"/>
      <c r="PXK25" s="452"/>
      <c r="PXL25" s="452"/>
      <c r="PXM25" s="452"/>
      <c r="PXN25" s="452"/>
      <c r="PXO25" s="452"/>
      <c r="PXP25" s="452"/>
      <c r="PXQ25" s="452"/>
      <c r="PXR25" s="452"/>
      <c r="PXS25" s="452"/>
      <c r="PXT25" s="452"/>
      <c r="PXU25" s="452"/>
      <c r="PXV25" s="452"/>
      <c r="PXW25" s="452"/>
      <c r="PXX25" s="452"/>
      <c r="PXY25" s="452"/>
      <c r="PXZ25" s="452"/>
      <c r="PYA25" s="452"/>
      <c r="PYB25" s="452"/>
      <c r="PYC25" s="452"/>
      <c r="PYD25" s="452"/>
      <c r="PYE25" s="452"/>
      <c r="PYF25" s="452"/>
      <c r="PYG25" s="452"/>
      <c r="PYH25" s="452"/>
      <c r="PYI25" s="452"/>
      <c r="PYJ25" s="452"/>
      <c r="PYK25" s="452"/>
      <c r="PYL25" s="452"/>
      <c r="PYM25" s="452"/>
      <c r="PYN25" s="452"/>
      <c r="PYO25" s="452"/>
      <c r="PYP25" s="452"/>
      <c r="PYQ25" s="452"/>
      <c r="PYR25" s="452"/>
      <c r="PYS25" s="452"/>
      <c r="PYT25" s="452"/>
      <c r="PYU25" s="452"/>
      <c r="PYV25" s="452"/>
      <c r="PYW25" s="452"/>
      <c r="PYX25" s="452"/>
      <c r="PYY25" s="452"/>
      <c r="PYZ25" s="452"/>
      <c r="PZA25" s="452"/>
      <c r="PZB25" s="452"/>
      <c r="PZC25" s="452"/>
      <c r="PZD25" s="452"/>
      <c r="PZE25" s="452"/>
      <c r="PZF25" s="452"/>
      <c r="PZG25" s="452"/>
      <c r="PZH25" s="452"/>
      <c r="PZI25" s="452"/>
      <c r="PZJ25" s="452"/>
      <c r="PZK25" s="452"/>
      <c r="PZL25" s="452"/>
      <c r="PZM25" s="452"/>
      <c r="PZN25" s="452"/>
      <c r="PZO25" s="452"/>
      <c r="PZP25" s="452"/>
      <c r="PZQ25" s="452"/>
      <c r="PZR25" s="452"/>
      <c r="PZS25" s="452"/>
      <c r="PZT25" s="452"/>
      <c r="PZU25" s="452"/>
      <c r="PZV25" s="452"/>
      <c r="PZW25" s="452"/>
      <c r="PZX25" s="452"/>
      <c r="PZY25" s="452"/>
      <c r="PZZ25" s="452"/>
      <c r="QAA25" s="452"/>
      <c r="QAB25" s="452"/>
      <c r="QAC25" s="452"/>
      <c r="QAD25" s="452"/>
      <c r="QAE25" s="452"/>
      <c r="QAF25" s="452"/>
      <c r="QAG25" s="452"/>
      <c r="QAH25" s="452"/>
      <c r="QAI25" s="452"/>
      <c r="QAJ25" s="452"/>
      <c r="QAK25" s="452"/>
      <c r="QAL25" s="452"/>
      <c r="QAM25" s="452"/>
      <c r="QAN25" s="452"/>
      <c r="QAO25" s="452"/>
      <c r="QAP25" s="452"/>
      <c r="QAQ25" s="452"/>
      <c r="QAR25" s="452"/>
      <c r="QAS25" s="452"/>
      <c r="QAT25" s="452"/>
      <c r="QAU25" s="452"/>
      <c r="QAV25" s="452"/>
      <c r="QAW25" s="452"/>
      <c r="QAX25" s="452"/>
      <c r="QAY25" s="452"/>
      <c r="QAZ25" s="452"/>
      <c r="QBA25" s="452"/>
      <c r="QBB25" s="452"/>
      <c r="QBC25" s="452"/>
      <c r="QBD25" s="452"/>
      <c r="QBE25" s="452"/>
      <c r="QBF25" s="452"/>
      <c r="QBG25" s="452"/>
      <c r="QBH25" s="452"/>
      <c r="QBI25" s="452"/>
      <c r="QBJ25" s="452"/>
      <c r="QBK25" s="452"/>
      <c r="QBL25" s="452"/>
      <c r="QBM25" s="452"/>
      <c r="QBN25" s="452"/>
      <c r="QBO25" s="452"/>
      <c r="QBP25" s="452"/>
      <c r="QBQ25" s="452"/>
      <c r="QBR25" s="452"/>
      <c r="QBS25" s="452"/>
      <c r="QBT25" s="452"/>
      <c r="QBU25" s="452"/>
      <c r="QBV25" s="452"/>
      <c r="QBW25" s="452"/>
      <c r="QBX25" s="452"/>
      <c r="QBY25" s="452"/>
      <c r="QBZ25" s="452"/>
      <c r="QCA25" s="452"/>
      <c r="QCB25" s="452"/>
      <c r="QCC25" s="452"/>
      <c r="QCD25" s="452"/>
      <c r="QCE25" s="452"/>
      <c r="QCF25" s="452"/>
      <c r="QCG25" s="452"/>
      <c r="QCH25" s="452"/>
      <c r="QCI25" s="452"/>
      <c r="QCJ25" s="452"/>
      <c r="QCK25" s="452"/>
      <c r="QCL25" s="452"/>
      <c r="QCM25" s="452"/>
      <c r="QCN25" s="452"/>
      <c r="QCO25" s="452"/>
      <c r="QCP25" s="452"/>
      <c r="QCQ25" s="452"/>
      <c r="QCR25" s="452"/>
      <c r="QCS25" s="452"/>
      <c r="QCT25" s="452"/>
      <c r="QCU25" s="452"/>
      <c r="QCV25" s="452"/>
      <c r="QCW25" s="452"/>
      <c r="QCX25" s="452"/>
      <c r="QCY25" s="452"/>
      <c r="QCZ25" s="452"/>
      <c r="QDA25" s="452"/>
      <c r="QDB25" s="452"/>
      <c r="QDC25" s="452"/>
      <c r="QDD25" s="452"/>
      <c r="QDE25" s="452"/>
      <c r="QDF25" s="452"/>
      <c r="QDG25" s="452"/>
      <c r="QDH25" s="452"/>
      <c r="QDI25" s="452"/>
      <c r="QDJ25" s="452"/>
      <c r="QDK25" s="452"/>
      <c r="QDL25" s="452"/>
      <c r="QDM25" s="452"/>
      <c r="QDN25" s="452"/>
      <c r="QDO25" s="452"/>
      <c r="QDP25" s="452"/>
      <c r="QDQ25" s="452"/>
      <c r="QDR25" s="452"/>
      <c r="QDS25" s="452"/>
      <c r="QDT25" s="452"/>
      <c r="QDU25" s="452"/>
      <c r="QDV25" s="452"/>
      <c r="QDW25" s="452"/>
      <c r="QDX25" s="452"/>
      <c r="QDY25" s="452"/>
      <c r="QDZ25" s="452"/>
      <c r="QEA25" s="452"/>
      <c r="QEB25" s="452"/>
      <c r="QEC25" s="452"/>
      <c r="QED25" s="452"/>
      <c r="QEE25" s="452"/>
      <c r="QEF25" s="452"/>
      <c r="QEG25" s="452"/>
      <c r="QEH25" s="452"/>
      <c r="QEI25" s="452"/>
      <c r="QEJ25" s="452"/>
      <c r="QEK25" s="452"/>
      <c r="QEL25" s="452"/>
      <c r="QEM25" s="452"/>
      <c r="QEN25" s="452"/>
      <c r="QEO25" s="452"/>
      <c r="QEP25" s="452"/>
      <c r="QEQ25" s="452"/>
      <c r="QER25" s="452"/>
      <c r="QES25" s="452"/>
      <c r="QET25" s="452"/>
      <c r="QEU25" s="452"/>
      <c r="QEV25" s="452"/>
      <c r="QEW25" s="452"/>
      <c r="QEX25" s="452"/>
      <c r="QEY25" s="452"/>
      <c r="QEZ25" s="452"/>
      <c r="QFA25" s="452"/>
      <c r="QFB25" s="452"/>
      <c r="QFC25" s="452"/>
      <c r="QFD25" s="452"/>
      <c r="QFE25" s="452"/>
      <c r="QFF25" s="452"/>
      <c r="QFG25" s="452"/>
      <c r="QFH25" s="452"/>
      <c r="QFI25" s="452"/>
      <c r="QFJ25" s="452"/>
      <c r="QFK25" s="452"/>
      <c r="QFL25" s="452"/>
      <c r="QFM25" s="452"/>
      <c r="QFN25" s="452"/>
      <c r="QFO25" s="452"/>
      <c r="QFP25" s="452"/>
      <c r="QFQ25" s="452"/>
      <c r="QFR25" s="452"/>
      <c r="QFS25" s="452"/>
      <c r="QFT25" s="452"/>
      <c r="QFU25" s="452"/>
      <c r="QFV25" s="452"/>
      <c r="QFW25" s="452"/>
      <c r="QFX25" s="452"/>
      <c r="QFY25" s="452"/>
      <c r="QFZ25" s="452"/>
      <c r="QGA25" s="452"/>
      <c r="QGB25" s="452"/>
      <c r="QGC25" s="452"/>
      <c r="QGD25" s="452"/>
      <c r="QGE25" s="452"/>
      <c r="QGF25" s="452"/>
      <c r="QGG25" s="452"/>
      <c r="QGH25" s="452"/>
      <c r="QGI25" s="452"/>
      <c r="QGJ25" s="452"/>
      <c r="QGK25" s="452"/>
      <c r="QGL25" s="452"/>
      <c r="QGM25" s="452"/>
      <c r="QGN25" s="452"/>
      <c r="QGO25" s="452"/>
      <c r="QGP25" s="452"/>
      <c r="QGQ25" s="452"/>
      <c r="QGR25" s="452"/>
      <c r="QGS25" s="452"/>
      <c r="QGT25" s="452"/>
      <c r="QGU25" s="452"/>
      <c r="QGV25" s="452"/>
      <c r="QGW25" s="452"/>
      <c r="QGX25" s="452"/>
      <c r="QGY25" s="452"/>
      <c r="QGZ25" s="452"/>
      <c r="QHA25" s="452"/>
      <c r="QHB25" s="452"/>
      <c r="QHC25" s="452"/>
      <c r="QHD25" s="452"/>
      <c r="QHE25" s="452"/>
      <c r="QHF25" s="452"/>
      <c r="QHG25" s="452"/>
      <c r="QHH25" s="452"/>
      <c r="QHI25" s="452"/>
      <c r="QHJ25" s="452"/>
      <c r="QHK25" s="452"/>
      <c r="QHL25" s="452"/>
      <c r="QHM25" s="452"/>
      <c r="QHN25" s="452"/>
      <c r="QHO25" s="452"/>
      <c r="QHP25" s="452"/>
      <c r="QHQ25" s="452"/>
      <c r="QHR25" s="452"/>
      <c r="QHS25" s="452"/>
      <c r="QHT25" s="452"/>
      <c r="QHU25" s="452"/>
      <c r="QHV25" s="452"/>
      <c r="QHW25" s="452"/>
      <c r="QHX25" s="452"/>
      <c r="QHY25" s="452"/>
      <c r="QHZ25" s="452"/>
      <c r="QIA25" s="452"/>
      <c r="QIB25" s="452"/>
      <c r="QIC25" s="452"/>
      <c r="QID25" s="452"/>
      <c r="QIE25" s="452"/>
      <c r="QIF25" s="452"/>
      <c r="QIG25" s="452"/>
      <c r="QIH25" s="452"/>
      <c r="QII25" s="452"/>
      <c r="QIJ25" s="452"/>
      <c r="QIK25" s="452"/>
      <c r="QIL25" s="452"/>
      <c r="QIM25" s="452"/>
      <c r="QIN25" s="452"/>
      <c r="QIO25" s="452"/>
      <c r="QIP25" s="452"/>
      <c r="QIQ25" s="452"/>
      <c r="QIR25" s="452"/>
      <c r="QIS25" s="452"/>
      <c r="QIT25" s="452"/>
      <c r="QIU25" s="452"/>
      <c r="QIV25" s="452"/>
      <c r="QIW25" s="452"/>
      <c r="QIX25" s="452"/>
      <c r="QIY25" s="452"/>
      <c r="QIZ25" s="452"/>
      <c r="QJA25" s="452"/>
      <c r="QJB25" s="452"/>
      <c r="QJC25" s="452"/>
      <c r="QJD25" s="452"/>
      <c r="QJE25" s="452"/>
      <c r="QJF25" s="452"/>
      <c r="QJG25" s="452"/>
      <c r="QJH25" s="452"/>
      <c r="QJI25" s="452"/>
      <c r="QJJ25" s="452"/>
      <c r="QJK25" s="452"/>
      <c r="QJL25" s="452"/>
      <c r="QJM25" s="452"/>
      <c r="QJN25" s="452"/>
      <c r="QJO25" s="452"/>
      <c r="QJP25" s="452"/>
      <c r="QJQ25" s="452"/>
      <c r="QJR25" s="452"/>
      <c r="QJS25" s="452"/>
      <c r="QJT25" s="452"/>
      <c r="QJU25" s="452"/>
      <c r="QJV25" s="452"/>
      <c r="QJW25" s="452"/>
      <c r="QJX25" s="452"/>
      <c r="QJY25" s="452"/>
      <c r="QJZ25" s="452"/>
      <c r="QKA25" s="452"/>
      <c r="QKB25" s="452"/>
      <c r="QKC25" s="452"/>
      <c r="QKD25" s="452"/>
      <c r="QKE25" s="452"/>
      <c r="QKF25" s="452"/>
      <c r="QKG25" s="452"/>
      <c r="QKH25" s="452"/>
      <c r="QKI25" s="452"/>
      <c r="QKJ25" s="452"/>
      <c r="QKK25" s="452"/>
      <c r="QKL25" s="452"/>
      <c r="QKM25" s="452"/>
      <c r="QKN25" s="452"/>
      <c r="QKO25" s="452"/>
      <c r="QKP25" s="452"/>
      <c r="QKQ25" s="452"/>
      <c r="QKR25" s="452"/>
      <c r="QKS25" s="452"/>
      <c r="QKT25" s="452"/>
      <c r="QKU25" s="452"/>
      <c r="QKV25" s="452"/>
      <c r="QKW25" s="452"/>
      <c r="QKX25" s="452"/>
      <c r="QKY25" s="452"/>
      <c r="QKZ25" s="452"/>
      <c r="QLA25" s="452"/>
      <c r="QLB25" s="452"/>
      <c r="QLC25" s="452"/>
      <c r="QLD25" s="452"/>
      <c r="QLE25" s="452"/>
      <c r="QLF25" s="452"/>
      <c r="QLG25" s="452"/>
      <c r="QLH25" s="452"/>
      <c r="QLI25" s="452"/>
      <c r="QLJ25" s="452"/>
      <c r="QLK25" s="452"/>
      <c r="QLL25" s="452"/>
      <c r="QLM25" s="452"/>
      <c r="QLN25" s="452"/>
      <c r="QLO25" s="452"/>
      <c r="QLP25" s="452"/>
      <c r="QLQ25" s="452"/>
      <c r="QLR25" s="452"/>
      <c r="QLS25" s="452"/>
      <c r="QLT25" s="452"/>
      <c r="QLU25" s="452"/>
      <c r="QLV25" s="452"/>
      <c r="QLW25" s="452"/>
      <c r="QLX25" s="452"/>
      <c r="QLY25" s="452"/>
      <c r="QLZ25" s="452"/>
      <c r="QMA25" s="452"/>
      <c r="QMB25" s="452"/>
      <c r="QMC25" s="452"/>
      <c r="QMD25" s="452"/>
      <c r="QME25" s="452"/>
      <c r="QMF25" s="452"/>
      <c r="QMG25" s="452"/>
      <c r="QMH25" s="452"/>
      <c r="QMI25" s="452"/>
      <c r="QMJ25" s="452"/>
      <c r="QMK25" s="452"/>
      <c r="QML25" s="452"/>
      <c r="QMM25" s="452"/>
      <c r="QMN25" s="452"/>
      <c r="QMO25" s="452"/>
      <c r="QMP25" s="452"/>
      <c r="QMQ25" s="452"/>
      <c r="QMR25" s="452"/>
      <c r="QMS25" s="452"/>
      <c r="QMT25" s="452"/>
      <c r="QMU25" s="452"/>
      <c r="QMV25" s="452"/>
      <c r="QMW25" s="452"/>
      <c r="QMX25" s="452"/>
      <c r="QMY25" s="452"/>
      <c r="QMZ25" s="452"/>
      <c r="QNA25" s="452"/>
      <c r="QNB25" s="452"/>
      <c r="QNC25" s="452"/>
      <c r="QND25" s="452"/>
      <c r="QNE25" s="452"/>
      <c r="QNF25" s="452"/>
      <c r="QNG25" s="452"/>
      <c r="QNH25" s="452"/>
      <c r="QNI25" s="452"/>
      <c r="QNJ25" s="452"/>
      <c r="QNK25" s="452"/>
      <c r="QNL25" s="452"/>
      <c r="QNM25" s="452"/>
      <c r="QNN25" s="452"/>
      <c r="QNO25" s="452"/>
      <c r="QNP25" s="452"/>
      <c r="QNQ25" s="452"/>
      <c r="QNR25" s="452"/>
      <c r="QNS25" s="452"/>
      <c r="QNT25" s="452"/>
      <c r="QNU25" s="452"/>
      <c r="QNV25" s="452"/>
      <c r="QNW25" s="452"/>
      <c r="QNX25" s="452"/>
      <c r="QNY25" s="452"/>
      <c r="QNZ25" s="452"/>
      <c r="QOA25" s="452"/>
      <c r="QOB25" s="452"/>
      <c r="QOC25" s="452"/>
      <c r="QOD25" s="452"/>
      <c r="QOE25" s="452"/>
      <c r="QOF25" s="452"/>
      <c r="QOG25" s="452"/>
      <c r="QOH25" s="452"/>
      <c r="QOI25" s="452"/>
      <c r="QOJ25" s="452"/>
      <c r="QOK25" s="452"/>
      <c r="QOL25" s="452"/>
      <c r="QOM25" s="452"/>
      <c r="QON25" s="452"/>
      <c r="QOO25" s="452"/>
      <c r="QOP25" s="452"/>
      <c r="QOQ25" s="452"/>
      <c r="QOR25" s="452"/>
      <c r="QOS25" s="452"/>
      <c r="QOT25" s="452"/>
      <c r="QOU25" s="452"/>
      <c r="QOV25" s="452"/>
      <c r="QOW25" s="452"/>
      <c r="QOX25" s="452"/>
      <c r="QOY25" s="452"/>
      <c r="QOZ25" s="452"/>
      <c r="QPA25" s="452"/>
      <c r="QPB25" s="452"/>
      <c r="QPC25" s="452"/>
      <c r="QPD25" s="452"/>
      <c r="QPE25" s="452"/>
      <c r="QPF25" s="452"/>
      <c r="QPG25" s="452"/>
      <c r="QPH25" s="452"/>
      <c r="QPI25" s="452"/>
      <c r="QPJ25" s="452"/>
      <c r="QPK25" s="452"/>
      <c r="QPL25" s="452"/>
      <c r="QPM25" s="452"/>
      <c r="QPN25" s="452"/>
      <c r="QPO25" s="452"/>
      <c r="QPP25" s="452"/>
      <c r="QPQ25" s="452"/>
      <c r="QPR25" s="452"/>
      <c r="QPS25" s="452"/>
      <c r="QPT25" s="452"/>
      <c r="QPU25" s="452"/>
      <c r="QPV25" s="452"/>
      <c r="QPW25" s="452"/>
      <c r="QPX25" s="452"/>
      <c r="QPY25" s="452"/>
      <c r="QPZ25" s="452"/>
      <c r="QQA25" s="452"/>
      <c r="QQB25" s="452"/>
      <c r="QQC25" s="452"/>
      <c r="QQD25" s="452"/>
      <c r="QQE25" s="452"/>
      <c r="QQF25" s="452"/>
      <c r="QQG25" s="452"/>
      <c r="QQH25" s="452"/>
      <c r="QQI25" s="452"/>
      <c r="QQJ25" s="452"/>
      <c r="QQK25" s="452"/>
      <c r="QQL25" s="452"/>
      <c r="QQM25" s="452"/>
      <c r="QQN25" s="452"/>
      <c r="QQO25" s="452"/>
      <c r="QQP25" s="452"/>
      <c r="QQQ25" s="452"/>
      <c r="QQR25" s="452"/>
      <c r="QQS25" s="452"/>
      <c r="QQT25" s="452"/>
      <c r="QQU25" s="452"/>
      <c r="QQV25" s="452"/>
      <c r="QQW25" s="452"/>
      <c r="QQX25" s="452"/>
      <c r="QQY25" s="452"/>
      <c r="QQZ25" s="452"/>
      <c r="QRA25" s="452"/>
      <c r="QRB25" s="452"/>
      <c r="QRC25" s="452"/>
      <c r="QRD25" s="452"/>
      <c r="QRE25" s="452"/>
      <c r="QRF25" s="452"/>
      <c r="QRG25" s="452"/>
      <c r="QRH25" s="452"/>
      <c r="QRI25" s="452"/>
      <c r="QRJ25" s="452"/>
      <c r="QRK25" s="452"/>
      <c r="QRL25" s="452"/>
      <c r="QRM25" s="452"/>
      <c r="QRN25" s="452"/>
      <c r="QRO25" s="452"/>
      <c r="QRP25" s="452"/>
      <c r="QRQ25" s="452"/>
      <c r="QRR25" s="452"/>
      <c r="QRS25" s="452"/>
      <c r="QRT25" s="452"/>
      <c r="QRU25" s="452"/>
      <c r="QRV25" s="452"/>
      <c r="QRW25" s="452"/>
      <c r="QRX25" s="452"/>
      <c r="QRY25" s="452"/>
      <c r="QRZ25" s="452"/>
      <c r="QSA25" s="452"/>
      <c r="QSB25" s="452"/>
      <c r="QSC25" s="452"/>
      <c r="QSD25" s="452"/>
      <c r="QSE25" s="452"/>
      <c r="QSF25" s="452"/>
      <c r="QSG25" s="452"/>
      <c r="QSH25" s="452"/>
      <c r="QSI25" s="452"/>
      <c r="QSJ25" s="452"/>
      <c r="QSK25" s="452"/>
      <c r="QSL25" s="452"/>
      <c r="QSM25" s="452"/>
      <c r="QSN25" s="452"/>
      <c r="QSO25" s="452"/>
      <c r="QSP25" s="452"/>
      <c r="QSQ25" s="452"/>
      <c r="QSR25" s="452"/>
      <c r="QSS25" s="452"/>
      <c r="QST25" s="452"/>
      <c r="QSU25" s="452"/>
      <c r="QSV25" s="452"/>
      <c r="QSW25" s="452"/>
      <c r="QSX25" s="452"/>
      <c r="QSY25" s="452"/>
      <c r="QSZ25" s="452"/>
      <c r="QTA25" s="452"/>
      <c r="QTB25" s="452"/>
      <c r="QTC25" s="452"/>
      <c r="QTD25" s="452"/>
      <c r="QTE25" s="452"/>
      <c r="QTF25" s="452"/>
      <c r="QTG25" s="452"/>
      <c r="QTH25" s="452"/>
      <c r="QTI25" s="452"/>
      <c r="QTJ25" s="452"/>
      <c r="QTK25" s="452"/>
      <c r="QTL25" s="452"/>
      <c r="QTM25" s="452"/>
      <c r="QTN25" s="452"/>
      <c r="QTO25" s="452"/>
      <c r="QTP25" s="452"/>
      <c r="QTQ25" s="452"/>
      <c r="QTR25" s="452"/>
      <c r="QTS25" s="452"/>
      <c r="QTT25" s="452"/>
      <c r="QTU25" s="452"/>
      <c r="QTV25" s="452"/>
      <c r="QTW25" s="452"/>
      <c r="QTX25" s="452"/>
      <c r="QTY25" s="452"/>
      <c r="QTZ25" s="452"/>
      <c r="QUA25" s="452"/>
      <c r="QUB25" s="452"/>
      <c r="QUC25" s="452"/>
      <c r="QUD25" s="452"/>
      <c r="QUE25" s="452"/>
      <c r="QUF25" s="452"/>
      <c r="QUG25" s="452"/>
      <c r="QUH25" s="452"/>
      <c r="QUI25" s="452"/>
      <c r="QUJ25" s="452"/>
      <c r="QUK25" s="452"/>
      <c r="QUL25" s="452"/>
      <c r="QUM25" s="452"/>
      <c r="QUN25" s="452"/>
      <c r="QUO25" s="452"/>
      <c r="QUP25" s="452"/>
      <c r="QUQ25" s="452"/>
      <c r="QUR25" s="452"/>
      <c r="QUS25" s="452"/>
      <c r="QUT25" s="452"/>
      <c r="QUU25" s="452"/>
      <c r="QUV25" s="452"/>
      <c r="QUW25" s="452"/>
      <c r="QUX25" s="452"/>
      <c r="QUY25" s="452"/>
      <c r="QUZ25" s="452"/>
      <c r="QVA25" s="452"/>
      <c r="QVB25" s="452"/>
      <c r="QVC25" s="452"/>
      <c r="QVD25" s="452"/>
      <c r="QVE25" s="452"/>
      <c r="QVF25" s="452"/>
      <c r="QVG25" s="452"/>
      <c r="QVH25" s="452"/>
      <c r="QVI25" s="452"/>
      <c r="QVJ25" s="452"/>
      <c r="QVK25" s="452"/>
      <c r="QVL25" s="452"/>
      <c r="QVM25" s="452"/>
      <c r="QVN25" s="452"/>
      <c r="QVO25" s="452"/>
      <c r="QVP25" s="452"/>
      <c r="QVQ25" s="452"/>
      <c r="QVR25" s="452"/>
      <c r="QVS25" s="452"/>
      <c r="QVT25" s="452"/>
      <c r="QVU25" s="452"/>
      <c r="QVV25" s="452"/>
      <c r="QVW25" s="452"/>
      <c r="QVX25" s="452"/>
      <c r="QVY25" s="452"/>
      <c r="QVZ25" s="452"/>
      <c r="QWA25" s="452"/>
      <c r="QWB25" s="452"/>
      <c r="QWC25" s="452"/>
      <c r="QWD25" s="452"/>
      <c r="QWE25" s="452"/>
      <c r="QWF25" s="452"/>
      <c r="QWG25" s="452"/>
      <c r="QWH25" s="452"/>
      <c r="QWI25" s="452"/>
      <c r="QWJ25" s="452"/>
      <c r="QWK25" s="452"/>
      <c r="QWL25" s="452"/>
      <c r="QWM25" s="452"/>
      <c r="QWN25" s="452"/>
      <c r="QWO25" s="452"/>
      <c r="QWP25" s="452"/>
      <c r="QWQ25" s="452"/>
      <c r="QWR25" s="452"/>
      <c r="QWS25" s="452"/>
      <c r="QWT25" s="452"/>
      <c r="QWU25" s="452"/>
      <c r="QWV25" s="452"/>
      <c r="QWW25" s="452"/>
      <c r="QWX25" s="452"/>
      <c r="QWY25" s="452"/>
      <c r="QWZ25" s="452"/>
      <c r="QXA25" s="452"/>
      <c r="QXB25" s="452"/>
      <c r="QXC25" s="452"/>
      <c r="QXD25" s="452"/>
      <c r="QXE25" s="452"/>
      <c r="QXF25" s="452"/>
      <c r="QXG25" s="452"/>
      <c r="QXH25" s="452"/>
      <c r="QXI25" s="452"/>
      <c r="QXJ25" s="452"/>
      <c r="QXK25" s="452"/>
      <c r="QXL25" s="452"/>
      <c r="QXM25" s="452"/>
      <c r="QXN25" s="452"/>
      <c r="QXO25" s="452"/>
      <c r="QXP25" s="452"/>
      <c r="QXQ25" s="452"/>
      <c r="QXR25" s="452"/>
      <c r="QXS25" s="452"/>
      <c r="QXT25" s="452"/>
      <c r="QXU25" s="452"/>
      <c r="QXV25" s="452"/>
      <c r="QXW25" s="452"/>
      <c r="QXX25" s="452"/>
      <c r="QXY25" s="452"/>
      <c r="QXZ25" s="452"/>
      <c r="QYA25" s="452"/>
      <c r="QYB25" s="452"/>
      <c r="QYC25" s="452"/>
      <c r="QYD25" s="452"/>
      <c r="QYE25" s="452"/>
      <c r="QYF25" s="452"/>
      <c r="QYG25" s="452"/>
      <c r="QYH25" s="452"/>
      <c r="QYI25" s="452"/>
      <c r="QYJ25" s="452"/>
      <c r="QYK25" s="452"/>
      <c r="QYL25" s="452"/>
      <c r="QYM25" s="452"/>
      <c r="QYN25" s="452"/>
      <c r="QYO25" s="452"/>
      <c r="QYP25" s="452"/>
      <c r="QYQ25" s="452"/>
      <c r="QYR25" s="452"/>
      <c r="QYS25" s="452"/>
      <c r="QYT25" s="452"/>
      <c r="QYU25" s="452"/>
      <c r="QYV25" s="452"/>
      <c r="QYW25" s="452"/>
      <c r="QYX25" s="452"/>
      <c r="QYY25" s="452"/>
      <c r="QYZ25" s="452"/>
      <c r="QZA25" s="452"/>
      <c r="QZB25" s="452"/>
      <c r="QZC25" s="452"/>
      <c r="QZD25" s="452"/>
      <c r="QZE25" s="452"/>
      <c r="QZF25" s="452"/>
      <c r="QZG25" s="452"/>
      <c r="QZH25" s="452"/>
      <c r="QZI25" s="452"/>
      <c r="QZJ25" s="452"/>
      <c r="QZK25" s="452"/>
      <c r="QZL25" s="452"/>
      <c r="QZM25" s="452"/>
      <c r="QZN25" s="452"/>
      <c r="QZO25" s="452"/>
      <c r="QZP25" s="452"/>
      <c r="QZQ25" s="452"/>
      <c r="QZR25" s="452"/>
      <c r="QZS25" s="452"/>
      <c r="QZT25" s="452"/>
      <c r="QZU25" s="452"/>
      <c r="QZV25" s="452"/>
      <c r="QZW25" s="452"/>
      <c r="QZX25" s="452"/>
      <c r="QZY25" s="452"/>
      <c r="QZZ25" s="452"/>
      <c r="RAA25" s="452"/>
      <c r="RAB25" s="452"/>
      <c r="RAC25" s="452"/>
      <c r="RAD25" s="452"/>
      <c r="RAE25" s="452"/>
      <c r="RAF25" s="452"/>
      <c r="RAG25" s="452"/>
      <c r="RAH25" s="452"/>
      <c r="RAI25" s="452"/>
      <c r="RAJ25" s="452"/>
      <c r="RAK25" s="452"/>
      <c r="RAL25" s="452"/>
      <c r="RAM25" s="452"/>
      <c r="RAN25" s="452"/>
      <c r="RAO25" s="452"/>
      <c r="RAP25" s="452"/>
      <c r="RAQ25" s="452"/>
      <c r="RAR25" s="452"/>
      <c r="RAS25" s="452"/>
      <c r="RAT25" s="452"/>
      <c r="RAU25" s="452"/>
      <c r="RAV25" s="452"/>
      <c r="RAW25" s="452"/>
      <c r="RAX25" s="452"/>
      <c r="RAY25" s="452"/>
      <c r="RAZ25" s="452"/>
      <c r="RBA25" s="452"/>
      <c r="RBB25" s="452"/>
      <c r="RBC25" s="452"/>
      <c r="RBD25" s="452"/>
      <c r="RBE25" s="452"/>
      <c r="RBF25" s="452"/>
      <c r="RBG25" s="452"/>
      <c r="RBH25" s="452"/>
      <c r="RBI25" s="452"/>
      <c r="RBJ25" s="452"/>
      <c r="RBK25" s="452"/>
      <c r="RBL25" s="452"/>
      <c r="RBM25" s="452"/>
      <c r="RBN25" s="452"/>
      <c r="RBO25" s="452"/>
      <c r="RBP25" s="452"/>
      <c r="RBQ25" s="452"/>
      <c r="RBR25" s="452"/>
      <c r="RBS25" s="452"/>
      <c r="RBT25" s="452"/>
      <c r="RBU25" s="452"/>
      <c r="RBV25" s="452"/>
      <c r="RBW25" s="452"/>
      <c r="RBX25" s="452"/>
      <c r="RBY25" s="452"/>
      <c r="RBZ25" s="452"/>
      <c r="RCA25" s="452"/>
      <c r="RCB25" s="452"/>
      <c r="RCC25" s="452"/>
      <c r="RCD25" s="452"/>
      <c r="RCE25" s="452"/>
      <c r="RCF25" s="452"/>
      <c r="RCG25" s="452"/>
      <c r="RCH25" s="452"/>
      <c r="RCI25" s="452"/>
      <c r="RCJ25" s="452"/>
      <c r="RCK25" s="452"/>
      <c r="RCL25" s="452"/>
      <c r="RCM25" s="452"/>
      <c r="RCN25" s="452"/>
      <c r="RCO25" s="452"/>
      <c r="RCP25" s="452"/>
      <c r="RCQ25" s="452"/>
      <c r="RCR25" s="452"/>
      <c r="RCS25" s="452"/>
      <c r="RCT25" s="452"/>
      <c r="RCU25" s="452"/>
      <c r="RCV25" s="452"/>
      <c r="RCW25" s="452"/>
      <c r="RCX25" s="452"/>
      <c r="RCY25" s="452"/>
      <c r="RCZ25" s="452"/>
      <c r="RDA25" s="452"/>
      <c r="RDB25" s="452"/>
      <c r="RDC25" s="452"/>
      <c r="RDD25" s="452"/>
      <c r="RDE25" s="452"/>
      <c r="RDF25" s="452"/>
      <c r="RDG25" s="452"/>
      <c r="RDH25" s="452"/>
      <c r="RDI25" s="452"/>
      <c r="RDJ25" s="452"/>
      <c r="RDK25" s="452"/>
      <c r="RDL25" s="452"/>
      <c r="RDM25" s="452"/>
      <c r="RDN25" s="452"/>
      <c r="RDO25" s="452"/>
      <c r="RDP25" s="452"/>
      <c r="RDQ25" s="452"/>
      <c r="RDR25" s="452"/>
      <c r="RDS25" s="452"/>
      <c r="RDT25" s="452"/>
      <c r="RDU25" s="452"/>
      <c r="RDV25" s="452"/>
      <c r="RDW25" s="452"/>
      <c r="RDX25" s="452"/>
      <c r="RDY25" s="452"/>
      <c r="RDZ25" s="452"/>
      <c r="REA25" s="452"/>
      <c r="REB25" s="452"/>
      <c r="REC25" s="452"/>
      <c r="RED25" s="452"/>
      <c r="REE25" s="452"/>
      <c r="REF25" s="452"/>
      <c r="REG25" s="452"/>
      <c r="REH25" s="452"/>
      <c r="REI25" s="452"/>
      <c r="REJ25" s="452"/>
      <c r="REK25" s="452"/>
      <c r="REL25" s="452"/>
      <c r="REM25" s="452"/>
      <c r="REN25" s="452"/>
      <c r="REO25" s="452"/>
      <c r="REP25" s="452"/>
      <c r="REQ25" s="452"/>
      <c r="RER25" s="452"/>
      <c r="RES25" s="452"/>
      <c r="RET25" s="452"/>
      <c r="REU25" s="452"/>
      <c r="REV25" s="452"/>
      <c r="REW25" s="452"/>
      <c r="REX25" s="452"/>
      <c r="REY25" s="452"/>
      <c r="REZ25" s="452"/>
      <c r="RFA25" s="452"/>
      <c r="RFB25" s="452"/>
      <c r="RFC25" s="452"/>
      <c r="RFD25" s="452"/>
      <c r="RFE25" s="452"/>
      <c r="RFF25" s="452"/>
      <c r="RFG25" s="452"/>
      <c r="RFH25" s="452"/>
      <c r="RFI25" s="452"/>
      <c r="RFJ25" s="452"/>
      <c r="RFK25" s="452"/>
      <c r="RFL25" s="452"/>
      <c r="RFM25" s="452"/>
      <c r="RFN25" s="452"/>
      <c r="RFO25" s="452"/>
      <c r="RFP25" s="452"/>
      <c r="RFQ25" s="452"/>
      <c r="RFR25" s="452"/>
      <c r="RFS25" s="452"/>
      <c r="RFT25" s="452"/>
      <c r="RFU25" s="452"/>
      <c r="RFV25" s="452"/>
      <c r="RFW25" s="452"/>
      <c r="RFX25" s="452"/>
      <c r="RFY25" s="452"/>
      <c r="RFZ25" s="452"/>
      <c r="RGA25" s="452"/>
      <c r="RGB25" s="452"/>
      <c r="RGC25" s="452"/>
      <c r="RGD25" s="452"/>
      <c r="RGE25" s="452"/>
      <c r="RGF25" s="452"/>
      <c r="RGG25" s="452"/>
      <c r="RGH25" s="452"/>
      <c r="RGI25" s="452"/>
      <c r="RGJ25" s="452"/>
      <c r="RGK25" s="452"/>
      <c r="RGL25" s="452"/>
      <c r="RGM25" s="452"/>
      <c r="RGN25" s="452"/>
      <c r="RGO25" s="452"/>
      <c r="RGP25" s="452"/>
      <c r="RGQ25" s="452"/>
      <c r="RGR25" s="452"/>
      <c r="RGS25" s="452"/>
      <c r="RGT25" s="452"/>
      <c r="RGU25" s="452"/>
      <c r="RGV25" s="452"/>
      <c r="RGW25" s="452"/>
      <c r="RGX25" s="452"/>
      <c r="RGY25" s="452"/>
      <c r="RGZ25" s="452"/>
      <c r="RHA25" s="452"/>
      <c r="RHB25" s="452"/>
      <c r="RHC25" s="452"/>
      <c r="RHD25" s="452"/>
      <c r="RHE25" s="452"/>
      <c r="RHF25" s="452"/>
      <c r="RHG25" s="452"/>
      <c r="RHH25" s="452"/>
      <c r="RHI25" s="452"/>
      <c r="RHJ25" s="452"/>
      <c r="RHK25" s="452"/>
      <c r="RHL25" s="452"/>
      <c r="RHM25" s="452"/>
      <c r="RHN25" s="452"/>
      <c r="RHO25" s="452"/>
      <c r="RHP25" s="452"/>
      <c r="RHQ25" s="452"/>
      <c r="RHR25" s="452"/>
      <c r="RHS25" s="452"/>
      <c r="RHT25" s="452"/>
      <c r="RHU25" s="452"/>
      <c r="RHV25" s="452"/>
      <c r="RHW25" s="452"/>
      <c r="RHX25" s="452"/>
      <c r="RHY25" s="452"/>
      <c r="RHZ25" s="452"/>
      <c r="RIA25" s="452"/>
      <c r="RIB25" s="452"/>
      <c r="RIC25" s="452"/>
      <c r="RID25" s="452"/>
      <c r="RIE25" s="452"/>
      <c r="RIF25" s="452"/>
      <c r="RIG25" s="452"/>
      <c r="RIH25" s="452"/>
      <c r="RII25" s="452"/>
      <c r="RIJ25" s="452"/>
      <c r="RIK25" s="452"/>
      <c r="RIL25" s="452"/>
      <c r="RIM25" s="452"/>
      <c r="RIN25" s="452"/>
      <c r="RIO25" s="452"/>
      <c r="RIP25" s="452"/>
      <c r="RIQ25" s="452"/>
      <c r="RIR25" s="452"/>
      <c r="RIS25" s="452"/>
      <c r="RIT25" s="452"/>
      <c r="RIU25" s="452"/>
      <c r="RIV25" s="452"/>
      <c r="RIW25" s="452"/>
      <c r="RIX25" s="452"/>
      <c r="RIY25" s="452"/>
      <c r="RIZ25" s="452"/>
      <c r="RJA25" s="452"/>
      <c r="RJB25" s="452"/>
      <c r="RJC25" s="452"/>
      <c r="RJD25" s="452"/>
      <c r="RJE25" s="452"/>
      <c r="RJF25" s="452"/>
      <c r="RJG25" s="452"/>
      <c r="RJH25" s="452"/>
      <c r="RJI25" s="452"/>
      <c r="RJJ25" s="452"/>
      <c r="RJK25" s="452"/>
      <c r="RJL25" s="452"/>
      <c r="RJM25" s="452"/>
      <c r="RJN25" s="452"/>
      <c r="RJO25" s="452"/>
      <c r="RJP25" s="452"/>
      <c r="RJQ25" s="452"/>
      <c r="RJR25" s="452"/>
      <c r="RJS25" s="452"/>
      <c r="RJT25" s="452"/>
      <c r="RJU25" s="452"/>
      <c r="RJV25" s="452"/>
      <c r="RJW25" s="452"/>
      <c r="RJX25" s="452"/>
      <c r="RJY25" s="452"/>
      <c r="RJZ25" s="452"/>
      <c r="RKA25" s="452"/>
      <c r="RKB25" s="452"/>
      <c r="RKC25" s="452"/>
      <c r="RKD25" s="452"/>
      <c r="RKE25" s="452"/>
      <c r="RKF25" s="452"/>
      <c r="RKG25" s="452"/>
      <c r="RKH25" s="452"/>
      <c r="RKI25" s="452"/>
      <c r="RKJ25" s="452"/>
      <c r="RKK25" s="452"/>
      <c r="RKL25" s="452"/>
      <c r="RKM25" s="452"/>
      <c r="RKN25" s="452"/>
      <c r="RKO25" s="452"/>
      <c r="RKP25" s="452"/>
      <c r="RKQ25" s="452"/>
      <c r="RKR25" s="452"/>
      <c r="RKS25" s="452"/>
      <c r="RKT25" s="452"/>
      <c r="RKU25" s="452"/>
      <c r="RKV25" s="452"/>
      <c r="RKW25" s="452"/>
      <c r="RKX25" s="452"/>
      <c r="RKY25" s="452"/>
      <c r="RKZ25" s="452"/>
      <c r="RLA25" s="452"/>
      <c r="RLB25" s="452"/>
      <c r="RLC25" s="452"/>
      <c r="RLD25" s="452"/>
      <c r="RLE25" s="452"/>
      <c r="RLF25" s="452"/>
      <c r="RLG25" s="452"/>
      <c r="RLH25" s="452"/>
      <c r="RLI25" s="452"/>
      <c r="RLJ25" s="452"/>
      <c r="RLK25" s="452"/>
      <c r="RLL25" s="452"/>
      <c r="RLM25" s="452"/>
      <c r="RLN25" s="452"/>
      <c r="RLO25" s="452"/>
      <c r="RLP25" s="452"/>
      <c r="RLQ25" s="452"/>
      <c r="RLR25" s="452"/>
      <c r="RLS25" s="452"/>
      <c r="RLT25" s="452"/>
      <c r="RLU25" s="452"/>
      <c r="RLV25" s="452"/>
      <c r="RLW25" s="452"/>
      <c r="RLX25" s="452"/>
      <c r="RLY25" s="452"/>
      <c r="RLZ25" s="452"/>
      <c r="RMA25" s="452"/>
      <c r="RMB25" s="452"/>
      <c r="RMC25" s="452"/>
      <c r="RMD25" s="452"/>
      <c r="RME25" s="452"/>
      <c r="RMF25" s="452"/>
      <c r="RMG25" s="452"/>
      <c r="RMH25" s="452"/>
      <c r="RMI25" s="452"/>
      <c r="RMJ25" s="452"/>
      <c r="RMK25" s="452"/>
      <c r="RML25" s="452"/>
      <c r="RMM25" s="452"/>
      <c r="RMN25" s="452"/>
      <c r="RMO25" s="452"/>
      <c r="RMP25" s="452"/>
      <c r="RMQ25" s="452"/>
      <c r="RMR25" s="452"/>
      <c r="RMS25" s="452"/>
      <c r="RMT25" s="452"/>
      <c r="RMU25" s="452"/>
      <c r="RMV25" s="452"/>
      <c r="RMW25" s="452"/>
      <c r="RMX25" s="452"/>
      <c r="RMY25" s="452"/>
      <c r="RMZ25" s="452"/>
      <c r="RNA25" s="452"/>
      <c r="RNB25" s="452"/>
      <c r="RNC25" s="452"/>
      <c r="RND25" s="452"/>
      <c r="RNE25" s="452"/>
      <c r="RNF25" s="452"/>
      <c r="RNG25" s="452"/>
      <c r="RNH25" s="452"/>
      <c r="RNI25" s="452"/>
      <c r="RNJ25" s="452"/>
      <c r="RNK25" s="452"/>
      <c r="RNL25" s="452"/>
      <c r="RNM25" s="452"/>
      <c r="RNN25" s="452"/>
      <c r="RNO25" s="452"/>
      <c r="RNP25" s="452"/>
      <c r="RNQ25" s="452"/>
      <c r="RNR25" s="452"/>
      <c r="RNS25" s="452"/>
      <c r="RNT25" s="452"/>
      <c r="RNU25" s="452"/>
      <c r="RNV25" s="452"/>
      <c r="RNW25" s="452"/>
      <c r="RNX25" s="452"/>
      <c r="RNY25" s="452"/>
      <c r="RNZ25" s="452"/>
      <c r="ROA25" s="452"/>
      <c r="ROB25" s="452"/>
      <c r="ROC25" s="452"/>
      <c r="ROD25" s="452"/>
      <c r="ROE25" s="452"/>
      <c r="ROF25" s="452"/>
      <c r="ROG25" s="452"/>
      <c r="ROH25" s="452"/>
      <c r="ROI25" s="452"/>
      <c r="ROJ25" s="452"/>
      <c r="ROK25" s="452"/>
      <c r="ROL25" s="452"/>
      <c r="ROM25" s="452"/>
      <c r="RON25" s="452"/>
      <c r="ROO25" s="452"/>
      <c r="ROP25" s="452"/>
      <c r="ROQ25" s="452"/>
      <c r="ROR25" s="452"/>
      <c r="ROS25" s="452"/>
      <c r="ROT25" s="452"/>
      <c r="ROU25" s="452"/>
      <c r="ROV25" s="452"/>
      <c r="ROW25" s="452"/>
      <c r="ROX25" s="452"/>
      <c r="ROY25" s="452"/>
      <c r="ROZ25" s="452"/>
      <c r="RPA25" s="452"/>
      <c r="RPB25" s="452"/>
      <c r="RPC25" s="452"/>
      <c r="RPD25" s="452"/>
      <c r="RPE25" s="452"/>
      <c r="RPF25" s="452"/>
      <c r="RPG25" s="452"/>
      <c r="RPH25" s="452"/>
      <c r="RPI25" s="452"/>
      <c r="RPJ25" s="452"/>
      <c r="RPK25" s="452"/>
      <c r="RPL25" s="452"/>
      <c r="RPM25" s="452"/>
      <c r="RPN25" s="452"/>
      <c r="RPO25" s="452"/>
      <c r="RPP25" s="452"/>
      <c r="RPQ25" s="452"/>
      <c r="RPR25" s="452"/>
      <c r="RPS25" s="452"/>
      <c r="RPT25" s="452"/>
      <c r="RPU25" s="452"/>
      <c r="RPV25" s="452"/>
      <c r="RPW25" s="452"/>
      <c r="RPX25" s="452"/>
      <c r="RPY25" s="452"/>
      <c r="RPZ25" s="452"/>
      <c r="RQA25" s="452"/>
      <c r="RQB25" s="452"/>
      <c r="RQC25" s="452"/>
      <c r="RQD25" s="452"/>
      <c r="RQE25" s="452"/>
      <c r="RQF25" s="452"/>
      <c r="RQG25" s="452"/>
      <c r="RQH25" s="452"/>
      <c r="RQI25" s="452"/>
      <c r="RQJ25" s="452"/>
      <c r="RQK25" s="452"/>
      <c r="RQL25" s="452"/>
      <c r="RQM25" s="452"/>
      <c r="RQN25" s="452"/>
      <c r="RQO25" s="452"/>
      <c r="RQP25" s="452"/>
      <c r="RQQ25" s="452"/>
      <c r="RQR25" s="452"/>
      <c r="RQS25" s="452"/>
      <c r="RQT25" s="452"/>
      <c r="RQU25" s="452"/>
      <c r="RQV25" s="452"/>
      <c r="RQW25" s="452"/>
      <c r="RQX25" s="452"/>
      <c r="RQY25" s="452"/>
      <c r="RQZ25" s="452"/>
      <c r="RRA25" s="452"/>
      <c r="RRB25" s="452"/>
      <c r="RRC25" s="452"/>
      <c r="RRD25" s="452"/>
      <c r="RRE25" s="452"/>
      <c r="RRF25" s="452"/>
      <c r="RRG25" s="452"/>
      <c r="RRH25" s="452"/>
      <c r="RRI25" s="452"/>
      <c r="RRJ25" s="452"/>
      <c r="RRK25" s="452"/>
      <c r="RRL25" s="452"/>
      <c r="RRM25" s="452"/>
      <c r="RRN25" s="452"/>
      <c r="RRO25" s="452"/>
      <c r="RRP25" s="452"/>
      <c r="RRQ25" s="452"/>
      <c r="RRR25" s="452"/>
      <c r="RRS25" s="452"/>
      <c r="RRT25" s="452"/>
      <c r="RRU25" s="452"/>
      <c r="RRV25" s="452"/>
      <c r="RRW25" s="452"/>
      <c r="RRX25" s="452"/>
      <c r="RRY25" s="452"/>
      <c r="RRZ25" s="452"/>
      <c r="RSA25" s="452"/>
      <c r="RSB25" s="452"/>
      <c r="RSC25" s="452"/>
      <c r="RSD25" s="452"/>
      <c r="RSE25" s="452"/>
      <c r="RSF25" s="452"/>
      <c r="RSG25" s="452"/>
      <c r="RSH25" s="452"/>
      <c r="RSI25" s="452"/>
      <c r="RSJ25" s="452"/>
      <c r="RSK25" s="452"/>
      <c r="RSL25" s="452"/>
      <c r="RSM25" s="452"/>
      <c r="RSN25" s="452"/>
      <c r="RSO25" s="452"/>
      <c r="RSP25" s="452"/>
      <c r="RSQ25" s="452"/>
      <c r="RSR25" s="452"/>
      <c r="RSS25" s="452"/>
      <c r="RST25" s="452"/>
      <c r="RSU25" s="452"/>
      <c r="RSV25" s="452"/>
      <c r="RSW25" s="452"/>
      <c r="RSX25" s="452"/>
      <c r="RSY25" s="452"/>
      <c r="RSZ25" s="452"/>
      <c r="RTA25" s="452"/>
      <c r="RTB25" s="452"/>
      <c r="RTC25" s="452"/>
      <c r="RTD25" s="452"/>
      <c r="RTE25" s="452"/>
      <c r="RTF25" s="452"/>
      <c r="RTG25" s="452"/>
      <c r="RTH25" s="452"/>
      <c r="RTI25" s="452"/>
      <c r="RTJ25" s="452"/>
      <c r="RTK25" s="452"/>
      <c r="RTL25" s="452"/>
      <c r="RTM25" s="452"/>
      <c r="RTN25" s="452"/>
      <c r="RTO25" s="452"/>
      <c r="RTP25" s="452"/>
      <c r="RTQ25" s="452"/>
      <c r="RTR25" s="452"/>
      <c r="RTS25" s="452"/>
      <c r="RTT25" s="452"/>
      <c r="RTU25" s="452"/>
      <c r="RTV25" s="452"/>
      <c r="RTW25" s="452"/>
      <c r="RTX25" s="452"/>
      <c r="RTY25" s="452"/>
      <c r="RTZ25" s="452"/>
      <c r="RUA25" s="452"/>
      <c r="RUB25" s="452"/>
      <c r="RUC25" s="452"/>
      <c r="RUD25" s="452"/>
      <c r="RUE25" s="452"/>
      <c r="RUF25" s="452"/>
      <c r="RUG25" s="452"/>
      <c r="RUH25" s="452"/>
      <c r="RUI25" s="452"/>
      <c r="RUJ25" s="452"/>
      <c r="RUK25" s="452"/>
      <c r="RUL25" s="452"/>
      <c r="RUM25" s="452"/>
      <c r="RUN25" s="452"/>
      <c r="RUO25" s="452"/>
      <c r="RUP25" s="452"/>
      <c r="RUQ25" s="452"/>
      <c r="RUR25" s="452"/>
      <c r="RUS25" s="452"/>
      <c r="RUT25" s="452"/>
      <c r="RUU25" s="452"/>
      <c r="RUV25" s="452"/>
      <c r="RUW25" s="452"/>
      <c r="RUX25" s="452"/>
      <c r="RUY25" s="452"/>
      <c r="RUZ25" s="452"/>
      <c r="RVA25" s="452"/>
      <c r="RVB25" s="452"/>
      <c r="RVC25" s="452"/>
      <c r="RVD25" s="452"/>
      <c r="RVE25" s="452"/>
      <c r="RVF25" s="452"/>
      <c r="RVG25" s="452"/>
      <c r="RVH25" s="452"/>
      <c r="RVI25" s="452"/>
      <c r="RVJ25" s="452"/>
      <c r="RVK25" s="452"/>
      <c r="RVL25" s="452"/>
      <c r="RVM25" s="452"/>
      <c r="RVN25" s="452"/>
      <c r="RVO25" s="452"/>
      <c r="RVP25" s="452"/>
      <c r="RVQ25" s="452"/>
      <c r="RVR25" s="452"/>
      <c r="RVS25" s="452"/>
      <c r="RVT25" s="452"/>
      <c r="RVU25" s="452"/>
      <c r="RVV25" s="452"/>
      <c r="RVW25" s="452"/>
      <c r="RVX25" s="452"/>
      <c r="RVY25" s="452"/>
      <c r="RVZ25" s="452"/>
      <c r="RWA25" s="452"/>
      <c r="RWB25" s="452"/>
      <c r="RWC25" s="452"/>
      <c r="RWD25" s="452"/>
      <c r="RWE25" s="452"/>
      <c r="RWF25" s="452"/>
      <c r="RWG25" s="452"/>
      <c r="RWH25" s="452"/>
      <c r="RWI25" s="452"/>
      <c r="RWJ25" s="452"/>
      <c r="RWK25" s="452"/>
      <c r="RWL25" s="452"/>
      <c r="RWM25" s="452"/>
      <c r="RWN25" s="452"/>
      <c r="RWO25" s="452"/>
      <c r="RWP25" s="452"/>
      <c r="RWQ25" s="452"/>
      <c r="RWR25" s="452"/>
      <c r="RWS25" s="452"/>
      <c r="RWT25" s="452"/>
      <c r="RWU25" s="452"/>
      <c r="RWV25" s="452"/>
      <c r="RWW25" s="452"/>
      <c r="RWX25" s="452"/>
      <c r="RWY25" s="452"/>
      <c r="RWZ25" s="452"/>
      <c r="RXA25" s="452"/>
      <c r="RXB25" s="452"/>
      <c r="RXC25" s="452"/>
      <c r="RXD25" s="452"/>
      <c r="RXE25" s="452"/>
      <c r="RXF25" s="452"/>
      <c r="RXG25" s="452"/>
      <c r="RXH25" s="452"/>
      <c r="RXI25" s="452"/>
      <c r="RXJ25" s="452"/>
      <c r="RXK25" s="452"/>
      <c r="RXL25" s="452"/>
      <c r="RXM25" s="452"/>
      <c r="RXN25" s="452"/>
      <c r="RXO25" s="452"/>
      <c r="RXP25" s="452"/>
      <c r="RXQ25" s="452"/>
      <c r="RXR25" s="452"/>
      <c r="RXS25" s="452"/>
      <c r="RXT25" s="452"/>
      <c r="RXU25" s="452"/>
      <c r="RXV25" s="452"/>
      <c r="RXW25" s="452"/>
      <c r="RXX25" s="452"/>
      <c r="RXY25" s="452"/>
      <c r="RXZ25" s="452"/>
      <c r="RYA25" s="452"/>
      <c r="RYB25" s="452"/>
      <c r="RYC25" s="452"/>
      <c r="RYD25" s="452"/>
      <c r="RYE25" s="452"/>
      <c r="RYF25" s="452"/>
      <c r="RYG25" s="452"/>
      <c r="RYH25" s="452"/>
      <c r="RYI25" s="452"/>
      <c r="RYJ25" s="452"/>
      <c r="RYK25" s="452"/>
      <c r="RYL25" s="452"/>
      <c r="RYM25" s="452"/>
      <c r="RYN25" s="452"/>
      <c r="RYO25" s="452"/>
      <c r="RYP25" s="452"/>
      <c r="RYQ25" s="452"/>
      <c r="RYR25" s="452"/>
      <c r="RYS25" s="452"/>
      <c r="RYT25" s="452"/>
      <c r="RYU25" s="452"/>
      <c r="RYV25" s="452"/>
      <c r="RYW25" s="452"/>
      <c r="RYX25" s="452"/>
      <c r="RYY25" s="452"/>
      <c r="RYZ25" s="452"/>
      <c r="RZA25" s="452"/>
      <c r="RZB25" s="452"/>
      <c r="RZC25" s="452"/>
      <c r="RZD25" s="452"/>
      <c r="RZE25" s="452"/>
      <c r="RZF25" s="452"/>
      <c r="RZG25" s="452"/>
      <c r="RZH25" s="452"/>
      <c r="RZI25" s="452"/>
      <c r="RZJ25" s="452"/>
      <c r="RZK25" s="452"/>
      <c r="RZL25" s="452"/>
      <c r="RZM25" s="452"/>
      <c r="RZN25" s="452"/>
      <c r="RZO25" s="452"/>
      <c r="RZP25" s="452"/>
      <c r="RZQ25" s="452"/>
      <c r="RZR25" s="452"/>
      <c r="RZS25" s="452"/>
      <c r="RZT25" s="452"/>
      <c r="RZU25" s="452"/>
      <c r="RZV25" s="452"/>
      <c r="RZW25" s="452"/>
      <c r="RZX25" s="452"/>
      <c r="RZY25" s="452"/>
      <c r="RZZ25" s="452"/>
      <c r="SAA25" s="452"/>
      <c r="SAB25" s="452"/>
      <c r="SAC25" s="452"/>
      <c r="SAD25" s="452"/>
      <c r="SAE25" s="452"/>
      <c r="SAF25" s="452"/>
      <c r="SAG25" s="452"/>
      <c r="SAH25" s="452"/>
      <c r="SAI25" s="452"/>
      <c r="SAJ25" s="452"/>
      <c r="SAK25" s="452"/>
      <c r="SAL25" s="452"/>
      <c r="SAM25" s="452"/>
      <c r="SAN25" s="452"/>
      <c r="SAO25" s="452"/>
      <c r="SAP25" s="452"/>
      <c r="SAQ25" s="452"/>
      <c r="SAR25" s="452"/>
      <c r="SAS25" s="452"/>
      <c r="SAT25" s="452"/>
      <c r="SAU25" s="452"/>
      <c r="SAV25" s="452"/>
      <c r="SAW25" s="452"/>
      <c r="SAX25" s="452"/>
      <c r="SAY25" s="452"/>
      <c r="SAZ25" s="452"/>
      <c r="SBA25" s="452"/>
      <c r="SBB25" s="452"/>
      <c r="SBC25" s="452"/>
      <c r="SBD25" s="452"/>
      <c r="SBE25" s="452"/>
      <c r="SBF25" s="452"/>
      <c r="SBG25" s="452"/>
      <c r="SBH25" s="452"/>
      <c r="SBI25" s="452"/>
      <c r="SBJ25" s="452"/>
      <c r="SBK25" s="452"/>
      <c r="SBL25" s="452"/>
      <c r="SBM25" s="452"/>
      <c r="SBN25" s="452"/>
      <c r="SBO25" s="452"/>
      <c r="SBP25" s="452"/>
      <c r="SBQ25" s="452"/>
      <c r="SBR25" s="452"/>
      <c r="SBS25" s="452"/>
      <c r="SBT25" s="452"/>
      <c r="SBU25" s="452"/>
      <c r="SBV25" s="452"/>
      <c r="SBW25" s="452"/>
      <c r="SBX25" s="452"/>
      <c r="SBY25" s="452"/>
      <c r="SBZ25" s="452"/>
      <c r="SCA25" s="452"/>
      <c r="SCB25" s="452"/>
      <c r="SCC25" s="452"/>
      <c r="SCD25" s="452"/>
      <c r="SCE25" s="452"/>
      <c r="SCF25" s="452"/>
      <c r="SCG25" s="452"/>
      <c r="SCH25" s="452"/>
      <c r="SCI25" s="452"/>
      <c r="SCJ25" s="452"/>
      <c r="SCK25" s="452"/>
      <c r="SCL25" s="452"/>
      <c r="SCM25" s="452"/>
      <c r="SCN25" s="452"/>
      <c r="SCO25" s="452"/>
      <c r="SCP25" s="452"/>
      <c r="SCQ25" s="452"/>
      <c r="SCR25" s="452"/>
      <c r="SCS25" s="452"/>
      <c r="SCT25" s="452"/>
      <c r="SCU25" s="452"/>
      <c r="SCV25" s="452"/>
      <c r="SCW25" s="452"/>
      <c r="SCX25" s="452"/>
      <c r="SCY25" s="452"/>
      <c r="SCZ25" s="452"/>
      <c r="SDA25" s="452"/>
      <c r="SDB25" s="452"/>
      <c r="SDC25" s="452"/>
      <c r="SDD25" s="452"/>
      <c r="SDE25" s="452"/>
      <c r="SDF25" s="452"/>
      <c r="SDG25" s="452"/>
      <c r="SDH25" s="452"/>
      <c r="SDI25" s="452"/>
      <c r="SDJ25" s="452"/>
      <c r="SDK25" s="452"/>
      <c r="SDL25" s="452"/>
      <c r="SDM25" s="452"/>
      <c r="SDN25" s="452"/>
      <c r="SDO25" s="452"/>
      <c r="SDP25" s="452"/>
      <c r="SDQ25" s="452"/>
      <c r="SDR25" s="452"/>
      <c r="SDS25" s="452"/>
      <c r="SDT25" s="452"/>
      <c r="SDU25" s="452"/>
      <c r="SDV25" s="452"/>
      <c r="SDW25" s="452"/>
      <c r="SDX25" s="452"/>
      <c r="SDY25" s="452"/>
      <c r="SDZ25" s="452"/>
      <c r="SEA25" s="452"/>
      <c r="SEB25" s="452"/>
      <c r="SEC25" s="452"/>
      <c r="SED25" s="452"/>
      <c r="SEE25" s="452"/>
      <c r="SEF25" s="452"/>
      <c r="SEG25" s="452"/>
      <c r="SEH25" s="452"/>
      <c r="SEI25" s="452"/>
      <c r="SEJ25" s="452"/>
      <c r="SEK25" s="452"/>
      <c r="SEL25" s="452"/>
      <c r="SEM25" s="452"/>
      <c r="SEN25" s="452"/>
      <c r="SEO25" s="452"/>
      <c r="SEP25" s="452"/>
      <c r="SEQ25" s="452"/>
      <c r="SER25" s="452"/>
      <c r="SES25" s="452"/>
      <c r="SET25" s="452"/>
      <c r="SEU25" s="452"/>
      <c r="SEV25" s="452"/>
      <c r="SEW25" s="452"/>
      <c r="SEX25" s="452"/>
      <c r="SEY25" s="452"/>
      <c r="SEZ25" s="452"/>
      <c r="SFA25" s="452"/>
      <c r="SFB25" s="452"/>
      <c r="SFC25" s="452"/>
      <c r="SFD25" s="452"/>
      <c r="SFE25" s="452"/>
      <c r="SFF25" s="452"/>
      <c r="SFG25" s="452"/>
      <c r="SFH25" s="452"/>
      <c r="SFI25" s="452"/>
      <c r="SFJ25" s="452"/>
      <c r="SFK25" s="452"/>
      <c r="SFL25" s="452"/>
      <c r="SFM25" s="452"/>
      <c r="SFN25" s="452"/>
      <c r="SFO25" s="452"/>
      <c r="SFP25" s="452"/>
      <c r="SFQ25" s="452"/>
      <c r="SFR25" s="452"/>
      <c r="SFS25" s="452"/>
      <c r="SFT25" s="452"/>
      <c r="SFU25" s="452"/>
      <c r="SFV25" s="452"/>
      <c r="SFW25" s="452"/>
      <c r="SFX25" s="452"/>
      <c r="SFY25" s="452"/>
      <c r="SFZ25" s="452"/>
      <c r="SGA25" s="452"/>
      <c r="SGB25" s="452"/>
      <c r="SGC25" s="452"/>
      <c r="SGD25" s="452"/>
      <c r="SGE25" s="452"/>
      <c r="SGF25" s="452"/>
      <c r="SGG25" s="452"/>
      <c r="SGH25" s="452"/>
      <c r="SGI25" s="452"/>
      <c r="SGJ25" s="452"/>
      <c r="SGK25" s="452"/>
      <c r="SGL25" s="452"/>
      <c r="SGM25" s="452"/>
      <c r="SGN25" s="452"/>
      <c r="SGO25" s="452"/>
      <c r="SGP25" s="452"/>
      <c r="SGQ25" s="452"/>
      <c r="SGR25" s="452"/>
      <c r="SGS25" s="452"/>
      <c r="SGT25" s="452"/>
      <c r="SGU25" s="452"/>
      <c r="SGV25" s="452"/>
      <c r="SGW25" s="452"/>
      <c r="SGX25" s="452"/>
      <c r="SGY25" s="452"/>
      <c r="SGZ25" s="452"/>
      <c r="SHA25" s="452"/>
      <c r="SHB25" s="452"/>
      <c r="SHC25" s="452"/>
      <c r="SHD25" s="452"/>
      <c r="SHE25" s="452"/>
      <c r="SHF25" s="452"/>
      <c r="SHG25" s="452"/>
      <c r="SHH25" s="452"/>
      <c r="SHI25" s="452"/>
      <c r="SHJ25" s="452"/>
      <c r="SHK25" s="452"/>
      <c r="SHL25" s="452"/>
      <c r="SHM25" s="452"/>
      <c r="SHN25" s="452"/>
      <c r="SHO25" s="452"/>
      <c r="SHP25" s="452"/>
      <c r="SHQ25" s="452"/>
      <c r="SHR25" s="452"/>
      <c r="SHS25" s="452"/>
      <c r="SHT25" s="452"/>
      <c r="SHU25" s="452"/>
      <c r="SHV25" s="452"/>
      <c r="SHW25" s="452"/>
      <c r="SHX25" s="452"/>
      <c r="SHY25" s="452"/>
      <c r="SHZ25" s="452"/>
      <c r="SIA25" s="452"/>
      <c r="SIB25" s="452"/>
      <c r="SIC25" s="452"/>
      <c r="SID25" s="452"/>
      <c r="SIE25" s="452"/>
      <c r="SIF25" s="452"/>
      <c r="SIG25" s="452"/>
      <c r="SIH25" s="452"/>
      <c r="SII25" s="452"/>
      <c r="SIJ25" s="452"/>
      <c r="SIK25" s="452"/>
      <c r="SIL25" s="452"/>
      <c r="SIM25" s="452"/>
      <c r="SIN25" s="452"/>
      <c r="SIO25" s="452"/>
      <c r="SIP25" s="452"/>
      <c r="SIQ25" s="452"/>
      <c r="SIR25" s="452"/>
      <c r="SIS25" s="452"/>
      <c r="SIT25" s="452"/>
      <c r="SIU25" s="452"/>
      <c r="SIV25" s="452"/>
      <c r="SIW25" s="452"/>
      <c r="SIX25" s="452"/>
      <c r="SIY25" s="452"/>
      <c r="SIZ25" s="452"/>
      <c r="SJA25" s="452"/>
      <c r="SJB25" s="452"/>
      <c r="SJC25" s="452"/>
      <c r="SJD25" s="452"/>
      <c r="SJE25" s="452"/>
      <c r="SJF25" s="452"/>
      <c r="SJG25" s="452"/>
      <c r="SJH25" s="452"/>
      <c r="SJI25" s="452"/>
      <c r="SJJ25" s="452"/>
      <c r="SJK25" s="452"/>
      <c r="SJL25" s="452"/>
      <c r="SJM25" s="452"/>
      <c r="SJN25" s="452"/>
      <c r="SJO25" s="452"/>
      <c r="SJP25" s="452"/>
      <c r="SJQ25" s="452"/>
      <c r="SJR25" s="452"/>
      <c r="SJS25" s="452"/>
      <c r="SJT25" s="452"/>
      <c r="SJU25" s="452"/>
      <c r="SJV25" s="452"/>
      <c r="SJW25" s="452"/>
      <c r="SJX25" s="452"/>
      <c r="SJY25" s="452"/>
      <c r="SJZ25" s="452"/>
      <c r="SKA25" s="452"/>
      <c r="SKB25" s="452"/>
      <c r="SKC25" s="452"/>
      <c r="SKD25" s="452"/>
      <c r="SKE25" s="452"/>
      <c r="SKF25" s="452"/>
      <c r="SKG25" s="452"/>
      <c r="SKH25" s="452"/>
      <c r="SKI25" s="452"/>
      <c r="SKJ25" s="452"/>
      <c r="SKK25" s="452"/>
      <c r="SKL25" s="452"/>
      <c r="SKM25" s="452"/>
      <c r="SKN25" s="452"/>
      <c r="SKO25" s="452"/>
      <c r="SKP25" s="452"/>
      <c r="SKQ25" s="452"/>
      <c r="SKR25" s="452"/>
      <c r="SKS25" s="452"/>
      <c r="SKT25" s="452"/>
      <c r="SKU25" s="452"/>
      <c r="SKV25" s="452"/>
      <c r="SKW25" s="452"/>
      <c r="SKX25" s="452"/>
      <c r="SKY25" s="452"/>
      <c r="SKZ25" s="452"/>
      <c r="SLA25" s="452"/>
      <c r="SLB25" s="452"/>
      <c r="SLC25" s="452"/>
      <c r="SLD25" s="452"/>
      <c r="SLE25" s="452"/>
      <c r="SLF25" s="452"/>
      <c r="SLG25" s="452"/>
      <c r="SLH25" s="452"/>
      <c r="SLI25" s="452"/>
      <c r="SLJ25" s="452"/>
      <c r="SLK25" s="452"/>
      <c r="SLL25" s="452"/>
      <c r="SLM25" s="452"/>
      <c r="SLN25" s="452"/>
      <c r="SLO25" s="452"/>
      <c r="SLP25" s="452"/>
      <c r="SLQ25" s="452"/>
      <c r="SLR25" s="452"/>
      <c r="SLS25" s="452"/>
      <c r="SLT25" s="452"/>
      <c r="SLU25" s="452"/>
      <c r="SLV25" s="452"/>
      <c r="SLW25" s="452"/>
      <c r="SLX25" s="452"/>
      <c r="SLY25" s="452"/>
      <c r="SLZ25" s="452"/>
      <c r="SMA25" s="452"/>
      <c r="SMB25" s="452"/>
      <c r="SMC25" s="452"/>
      <c r="SMD25" s="452"/>
      <c r="SME25" s="452"/>
      <c r="SMF25" s="452"/>
      <c r="SMG25" s="452"/>
      <c r="SMH25" s="452"/>
      <c r="SMI25" s="452"/>
      <c r="SMJ25" s="452"/>
      <c r="SMK25" s="452"/>
      <c r="SML25" s="452"/>
      <c r="SMM25" s="452"/>
      <c r="SMN25" s="452"/>
      <c r="SMO25" s="452"/>
      <c r="SMP25" s="452"/>
      <c r="SMQ25" s="452"/>
      <c r="SMR25" s="452"/>
      <c r="SMS25" s="452"/>
      <c r="SMT25" s="452"/>
      <c r="SMU25" s="452"/>
      <c r="SMV25" s="452"/>
      <c r="SMW25" s="452"/>
      <c r="SMX25" s="452"/>
      <c r="SMY25" s="452"/>
      <c r="SMZ25" s="452"/>
      <c r="SNA25" s="452"/>
      <c r="SNB25" s="452"/>
      <c r="SNC25" s="452"/>
      <c r="SND25" s="452"/>
      <c r="SNE25" s="452"/>
      <c r="SNF25" s="452"/>
      <c r="SNG25" s="452"/>
      <c r="SNH25" s="452"/>
      <c r="SNI25" s="452"/>
      <c r="SNJ25" s="452"/>
      <c r="SNK25" s="452"/>
      <c r="SNL25" s="452"/>
      <c r="SNM25" s="452"/>
      <c r="SNN25" s="452"/>
      <c r="SNO25" s="452"/>
      <c r="SNP25" s="452"/>
      <c r="SNQ25" s="452"/>
      <c r="SNR25" s="452"/>
      <c r="SNS25" s="452"/>
      <c r="SNT25" s="452"/>
      <c r="SNU25" s="452"/>
      <c r="SNV25" s="452"/>
      <c r="SNW25" s="452"/>
      <c r="SNX25" s="452"/>
      <c r="SNY25" s="452"/>
      <c r="SNZ25" s="452"/>
      <c r="SOA25" s="452"/>
      <c r="SOB25" s="452"/>
      <c r="SOC25" s="452"/>
      <c r="SOD25" s="452"/>
      <c r="SOE25" s="452"/>
      <c r="SOF25" s="452"/>
      <c r="SOG25" s="452"/>
      <c r="SOH25" s="452"/>
      <c r="SOI25" s="452"/>
      <c r="SOJ25" s="452"/>
      <c r="SOK25" s="452"/>
      <c r="SOL25" s="452"/>
      <c r="SOM25" s="452"/>
      <c r="SON25" s="452"/>
      <c r="SOO25" s="452"/>
      <c r="SOP25" s="452"/>
      <c r="SOQ25" s="452"/>
      <c r="SOR25" s="452"/>
      <c r="SOS25" s="452"/>
      <c r="SOT25" s="452"/>
      <c r="SOU25" s="452"/>
      <c r="SOV25" s="452"/>
      <c r="SOW25" s="452"/>
      <c r="SOX25" s="452"/>
      <c r="SOY25" s="452"/>
      <c r="SOZ25" s="452"/>
      <c r="SPA25" s="452"/>
      <c r="SPB25" s="452"/>
      <c r="SPC25" s="452"/>
      <c r="SPD25" s="452"/>
      <c r="SPE25" s="452"/>
      <c r="SPF25" s="452"/>
      <c r="SPG25" s="452"/>
      <c r="SPH25" s="452"/>
      <c r="SPI25" s="452"/>
      <c r="SPJ25" s="452"/>
      <c r="SPK25" s="452"/>
      <c r="SPL25" s="452"/>
      <c r="SPM25" s="452"/>
      <c r="SPN25" s="452"/>
      <c r="SPO25" s="452"/>
      <c r="SPP25" s="452"/>
      <c r="SPQ25" s="452"/>
      <c r="SPR25" s="452"/>
      <c r="SPS25" s="452"/>
      <c r="SPT25" s="452"/>
      <c r="SPU25" s="452"/>
      <c r="SPV25" s="452"/>
      <c r="SPW25" s="452"/>
      <c r="SPX25" s="452"/>
      <c r="SPY25" s="452"/>
      <c r="SPZ25" s="452"/>
      <c r="SQA25" s="452"/>
      <c r="SQB25" s="452"/>
      <c r="SQC25" s="452"/>
      <c r="SQD25" s="452"/>
      <c r="SQE25" s="452"/>
      <c r="SQF25" s="452"/>
      <c r="SQG25" s="452"/>
      <c r="SQH25" s="452"/>
      <c r="SQI25" s="452"/>
      <c r="SQJ25" s="452"/>
      <c r="SQK25" s="452"/>
      <c r="SQL25" s="452"/>
      <c r="SQM25" s="452"/>
      <c r="SQN25" s="452"/>
      <c r="SQO25" s="452"/>
      <c r="SQP25" s="452"/>
      <c r="SQQ25" s="452"/>
      <c r="SQR25" s="452"/>
      <c r="SQS25" s="452"/>
      <c r="SQT25" s="452"/>
      <c r="SQU25" s="452"/>
      <c r="SQV25" s="452"/>
      <c r="SQW25" s="452"/>
      <c r="SQX25" s="452"/>
      <c r="SQY25" s="452"/>
      <c r="SQZ25" s="452"/>
      <c r="SRA25" s="452"/>
      <c r="SRB25" s="452"/>
      <c r="SRC25" s="452"/>
      <c r="SRD25" s="452"/>
      <c r="SRE25" s="452"/>
      <c r="SRF25" s="452"/>
      <c r="SRG25" s="452"/>
      <c r="SRH25" s="452"/>
      <c r="SRI25" s="452"/>
      <c r="SRJ25" s="452"/>
      <c r="SRK25" s="452"/>
      <c r="SRL25" s="452"/>
      <c r="SRM25" s="452"/>
      <c r="SRN25" s="452"/>
      <c r="SRO25" s="452"/>
      <c r="SRP25" s="452"/>
      <c r="SRQ25" s="452"/>
      <c r="SRR25" s="452"/>
      <c r="SRS25" s="452"/>
      <c r="SRT25" s="452"/>
      <c r="SRU25" s="452"/>
      <c r="SRV25" s="452"/>
      <c r="SRW25" s="452"/>
      <c r="SRX25" s="452"/>
      <c r="SRY25" s="452"/>
      <c r="SRZ25" s="452"/>
      <c r="SSA25" s="452"/>
      <c r="SSB25" s="452"/>
      <c r="SSC25" s="452"/>
      <c r="SSD25" s="452"/>
      <c r="SSE25" s="452"/>
      <c r="SSF25" s="452"/>
      <c r="SSG25" s="452"/>
      <c r="SSH25" s="452"/>
      <c r="SSI25" s="452"/>
      <c r="SSJ25" s="452"/>
      <c r="SSK25" s="452"/>
      <c r="SSL25" s="452"/>
      <c r="SSM25" s="452"/>
      <c r="SSN25" s="452"/>
      <c r="SSO25" s="452"/>
      <c r="SSP25" s="452"/>
      <c r="SSQ25" s="452"/>
      <c r="SSR25" s="452"/>
      <c r="SSS25" s="452"/>
      <c r="SST25" s="452"/>
      <c r="SSU25" s="452"/>
      <c r="SSV25" s="452"/>
      <c r="SSW25" s="452"/>
      <c r="SSX25" s="452"/>
      <c r="SSY25" s="452"/>
      <c r="SSZ25" s="452"/>
      <c r="STA25" s="452"/>
      <c r="STB25" s="452"/>
      <c r="STC25" s="452"/>
      <c r="STD25" s="452"/>
      <c r="STE25" s="452"/>
      <c r="STF25" s="452"/>
      <c r="STG25" s="452"/>
      <c r="STH25" s="452"/>
      <c r="STI25" s="452"/>
      <c r="STJ25" s="452"/>
      <c r="STK25" s="452"/>
      <c r="STL25" s="452"/>
      <c r="STM25" s="452"/>
      <c r="STN25" s="452"/>
      <c r="STO25" s="452"/>
      <c r="STP25" s="452"/>
      <c r="STQ25" s="452"/>
      <c r="STR25" s="452"/>
      <c r="STS25" s="452"/>
      <c r="STT25" s="452"/>
      <c r="STU25" s="452"/>
      <c r="STV25" s="452"/>
      <c r="STW25" s="452"/>
      <c r="STX25" s="452"/>
      <c r="STY25" s="452"/>
      <c r="STZ25" s="452"/>
      <c r="SUA25" s="452"/>
      <c r="SUB25" s="452"/>
      <c r="SUC25" s="452"/>
      <c r="SUD25" s="452"/>
      <c r="SUE25" s="452"/>
      <c r="SUF25" s="452"/>
      <c r="SUG25" s="452"/>
      <c r="SUH25" s="452"/>
      <c r="SUI25" s="452"/>
      <c r="SUJ25" s="452"/>
      <c r="SUK25" s="452"/>
      <c r="SUL25" s="452"/>
      <c r="SUM25" s="452"/>
      <c r="SUN25" s="452"/>
      <c r="SUO25" s="452"/>
      <c r="SUP25" s="452"/>
      <c r="SUQ25" s="452"/>
      <c r="SUR25" s="452"/>
      <c r="SUS25" s="452"/>
      <c r="SUT25" s="452"/>
      <c r="SUU25" s="452"/>
      <c r="SUV25" s="452"/>
      <c r="SUW25" s="452"/>
      <c r="SUX25" s="452"/>
      <c r="SUY25" s="452"/>
      <c r="SUZ25" s="452"/>
      <c r="SVA25" s="452"/>
      <c r="SVB25" s="452"/>
      <c r="SVC25" s="452"/>
      <c r="SVD25" s="452"/>
      <c r="SVE25" s="452"/>
      <c r="SVF25" s="452"/>
      <c r="SVG25" s="452"/>
      <c r="SVH25" s="452"/>
      <c r="SVI25" s="452"/>
      <c r="SVJ25" s="452"/>
      <c r="SVK25" s="452"/>
      <c r="SVL25" s="452"/>
      <c r="SVM25" s="452"/>
      <c r="SVN25" s="452"/>
      <c r="SVO25" s="452"/>
      <c r="SVP25" s="452"/>
      <c r="SVQ25" s="452"/>
      <c r="SVR25" s="452"/>
      <c r="SVS25" s="452"/>
      <c r="SVT25" s="452"/>
      <c r="SVU25" s="452"/>
      <c r="SVV25" s="452"/>
      <c r="SVW25" s="452"/>
      <c r="SVX25" s="452"/>
      <c r="SVY25" s="452"/>
      <c r="SVZ25" s="452"/>
      <c r="SWA25" s="452"/>
      <c r="SWB25" s="452"/>
      <c r="SWC25" s="452"/>
      <c r="SWD25" s="452"/>
      <c r="SWE25" s="452"/>
      <c r="SWF25" s="452"/>
      <c r="SWG25" s="452"/>
      <c r="SWH25" s="452"/>
      <c r="SWI25" s="452"/>
      <c r="SWJ25" s="452"/>
      <c r="SWK25" s="452"/>
      <c r="SWL25" s="452"/>
      <c r="SWM25" s="452"/>
      <c r="SWN25" s="452"/>
      <c r="SWO25" s="452"/>
      <c r="SWP25" s="452"/>
      <c r="SWQ25" s="452"/>
      <c r="SWR25" s="452"/>
      <c r="SWS25" s="452"/>
      <c r="SWT25" s="452"/>
      <c r="SWU25" s="452"/>
      <c r="SWV25" s="452"/>
      <c r="SWW25" s="452"/>
      <c r="SWX25" s="452"/>
      <c r="SWY25" s="452"/>
      <c r="SWZ25" s="452"/>
      <c r="SXA25" s="452"/>
      <c r="SXB25" s="452"/>
      <c r="SXC25" s="452"/>
      <c r="SXD25" s="452"/>
      <c r="SXE25" s="452"/>
      <c r="SXF25" s="452"/>
      <c r="SXG25" s="452"/>
      <c r="SXH25" s="452"/>
      <c r="SXI25" s="452"/>
      <c r="SXJ25" s="452"/>
      <c r="SXK25" s="452"/>
      <c r="SXL25" s="452"/>
      <c r="SXM25" s="452"/>
      <c r="SXN25" s="452"/>
      <c r="SXO25" s="452"/>
      <c r="SXP25" s="452"/>
      <c r="SXQ25" s="452"/>
      <c r="SXR25" s="452"/>
      <c r="SXS25" s="452"/>
      <c r="SXT25" s="452"/>
      <c r="SXU25" s="452"/>
      <c r="SXV25" s="452"/>
      <c r="SXW25" s="452"/>
      <c r="SXX25" s="452"/>
      <c r="SXY25" s="452"/>
      <c r="SXZ25" s="452"/>
      <c r="SYA25" s="452"/>
      <c r="SYB25" s="452"/>
      <c r="SYC25" s="452"/>
      <c r="SYD25" s="452"/>
      <c r="SYE25" s="452"/>
      <c r="SYF25" s="452"/>
      <c r="SYG25" s="452"/>
      <c r="SYH25" s="452"/>
      <c r="SYI25" s="452"/>
      <c r="SYJ25" s="452"/>
      <c r="SYK25" s="452"/>
      <c r="SYL25" s="452"/>
      <c r="SYM25" s="452"/>
      <c r="SYN25" s="452"/>
      <c r="SYO25" s="452"/>
      <c r="SYP25" s="452"/>
      <c r="SYQ25" s="452"/>
      <c r="SYR25" s="452"/>
      <c r="SYS25" s="452"/>
      <c r="SYT25" s="452"/>
      <c r="SYU25" s="452"/>
      <c r="SYV25" s="452"/>
      <c r="SYW25" s="452"/>
      <c r="SYX25" s="452"/>
      <c r="SYY25" s="452"/>
      <c r="SYZ25" s="452"/>
      <c r="SZA25" s="452"/>
      <c r="SZB25" s="452"/>
      <c r="SZC25" s="452"/>
      <c r="SZD25" s="452"/>
      <c r="SZE25" s="452"/>
      <c r="SZF25" s="452"/>
      <c r="SZG25" s="452"/>
      <c r="SZH25" s="452"/>
      <c r="SZI25" s="452"/>
      <c r="SZJ25" s="452"/>
      <c r="SZK25" s="452"/>
      <c r="SZL25" s="452"/>
      <c r="SZM25" s="452"/>
      <c r="SZN25" s="452"/>
      <c r="SZO25" s="452"/>
      <c r="SZP25" s="452"/>
      <c r="SZQ25" s="452"/>
      <c r="SZR25" s="452"/>
      <c r="SZS25" s="452"/>
      <c r="SZT25" s="452"/>
      <c r="SZU25" s="452"/>
      <c r="SZV25" s="452"/>
      <c r="SZW25" s="452"/>
      <c r="SZX25" s="452"/>
      <c r="SZY25" s="452"/>
      <c r="SZZ25" s="452"/>
      <c r="TAA25" s="452"/>
      <c r="TAB25" s="452"/>
      <c r="TAC25" s="452"/>
      <c r="TAD25" s="452"/>
      <c r="TAE25" s="452"/>
      <c r="TAF25" s="452"/>
      <c r="TAG25" s="452"/>
      <c r="TAH25" s="452"/>
      <c r="TAI25" s="452"/>
      <c r="TAJ25" s="452"/>
      <c r="TAK25" s="452"/>
      <c r="TAL25" s="452"/>
      <c r="TAM25" s="452"/>
      <c r="TAN25" s="452"/>
      <c r="TAO25" s="452"/>
      <c r="TAP25" s="452"/>
      <c r="TAQ25" s="452"/>
      <c r="TAR25" s="452"/>
      <c r="TAS25" s="452"/>
      <c r="TAT25" s="452"/>
      <c r="TAU25" s="452"/>
      <c r="TAV25" s="452"/>
      <c r="TAW25" s="452"/>
      <c r="TAX25" s="452"/>
      <c r="TAY25" s="452"/>
      <c r="TAZ25" s="452"/>
      <c r="TBA25" s="452"/>
      <c r="TBB25" s="452"/>
      <c r="TBC25" s="452"/>
      <c r="TBD25" s="452"/>
      <c r="TBE25" s="452"/>
      <c r="TBF25" s="452"/>
      <c r="TBG25" s="452"/>
      <c r="TBH25" s="452"/>
      <c r="TBI25" s="452"/>
      <c r="TBJ25" s="452"/>
      <c r="TBK25" s="452"/>
      <c r="TBL25" s="452"/>
      <c r="TBM25" s="452"/>
      <c r="TBN25" s="452"/>
      <c r="TBO25" s="452"/>
      <c r="TBP25" s="452"/>
      <c r="TBQ25" s="452"/>
      <c r="TBR25" s="452"/>
      <c r="TBS25" s="452"/>
      <c r="TBT25" s="452"/>
      <c r="TBU25" s="452"/>
      <c r="TBV25" s="452"/>
      <c r="TBW25" s="452"/>
      <c r="TBX25" s="452"/>
      <c r="TBY25" s="452"/>
      <c r="TBZ25" s="452"/>
      <c r="TCA25" s="452"/>
      <c r="TCB25" s="452"/>
      <c r="TCC25" s="452"/>
      <c r="TCD25" s="452"/>
      <c r="TCE25" s="452"/>
      <c r="TCF25" s="452"/>
      <c r="TCG25" s="452"/>
      <c r="TCH25" s="452"/>
      <c r="TCI25" s="452"/>
      <c r="TCJ25" s="452"/>
      <c r="TCK25" s="452"/>
      <c r="TCL25" s="452"/>
      <c r="TCM25" s="452"/>
      <c r="TCN25" s="452"/>
      <c r="TCO25" s="452"/>
      <c r="TCP25" s="452"/>
      <c r="TCQ25" s="452"/>
      <c r="TCR25" s="452"/>
      <c r="TCS25" s="452"/>
      <c r="TCT25" s="452"/>
      <c r="TCU25" s="452"/>
      <c r="TCV25" s="452"/>
      <c r="TCW25" s="452"/>
      <c r="TCX25" s="452"/>
      <c r="TCY25" s="452"/>
      <c r="TCZ25" s="452"/>
      <c r="TDA25" s="452"/>
      <c r="TDB25" s="452"/>
      <c r="TDC25" s="452"/>
      <c r="TDD25" s="452"/>
      <c r="TDE25" s="452"/>
      <c r="TDF25" s="452"/>
      <c r="TDG25" s="452"/>
      <c r="TDH25" s="452"/>
      <c r="TDI25" s="452"/>
      <c r="TDJ25" s="452"/>
      <c r="TDK25" s="452"/>
      <c r="TDL25" s="452"/>
      <c r="TDM25" s="452"/>
      <c r="TDN25" s="452"/>
      <c r="TDO25" s="452"/>
      <c r="TDP25" s="452"/>
      <c r="TDQ25" s="452"/>
      <c r="TDR25" s="452"/>
      <c r="TDS25" s="452"/>
      <c r="TDT25" s="452"/>
      <c r="TDU25" s="452"/>
      <c r="TDV25" s="452"/>
      <c r="TDW25" s="452"/>
      <c r="TDX25" s="452"/>
      <c r="TDY25" s="452"/>
      <c r="TDZ25" s="452"/>
      <c r="TEA25" s="452"/>
      <c r="TEB25" s="452"/>
      <c r="TEC25" s="452"/>
      <c r="TED25" s="452"/>
      <c r="TEE25" s="452"/>
      <c r="TEF25" s="452"/>
      <c r="TEG25" s="452"/>
      <c r="TEH25" s="452"/>
      <c r="TEI25" s="452"/>
      <c r="TEJ25" s="452"/>
      <c r="TEK25" s="452"/>
      <c r="TEL25" s="452"/>
      <c r="TEM25" s="452"/>
      <c r="TEN25" s="452"/>
      <c r="TEO25" s="452"/>
      <c r="TEP25" s="452"/>
      <c r="TEQ25" s="452"/>
      <c r="TER25" s="452"/>
      <c r="TES25" s="452"/>
      <c r="TET25" s="452"/>
      <c r="TEU25" s="452"/>
      <c r="TEV25" s="452"/>
      <c r="TEW25" s="452"/>
      <c r="TEX25" s="452"/>
      <c r="TEY25" s="452"/>
      <c r="TEZ25" s="452"/>
      <c r="TFA25" s="452"/>
      <c r="TFB25" s="452"/>
      <c r="TFC25" s="452"/>
      <c r="TFD25" s="452"/>
      <c r="TFE25" s="452"/>
      <c r="TFF25" s="452"/>
      <c r="TFG25" s="452"/>
      <c r="TFH25" s="452"/>
      <c r="TFI25" s="452"/>
      <c r="TFJ25" s="452"/>
      <c r="TFK25" s="452"/>
      <c r="TFL25" s="452"/>
      <c r="TFM25" s="452"/>
      <c r="TFN25" s="452"/>
      <c r="TFO25" s="452"/>
      <c r="TFP25" s="452"/>
      <c r="TFQ25" s="452"/>
      <c r="TFR25" s="452"/>
      <c r="TFS25" s="452"/>
      <c r="TFT25" s="452"/>
      <c r="TFU25" s="452"/>
      <c r="TFV25" s="452"/>
      <c r="TFW25" s="452"/>
      <c r="TFX25" s="452"/>
      <c r="TFY25" s="452"/>
      <c r="TFZ25" s="452"/>
      <c r="TGA25" s="452"/>
      <c r="TGB25" s="452"/>
      <c r="TGC25" s="452"/>
      <c r="TGD25" s="452"/>
      <c r="TGE25" s="452"/>
      <c r="TGF25" s="452"/>
      <c r="TGG25" s="452"/>
      <c r="TGH25" s="452"/>
      <c r="TGI25" s="452"/>
      <c r="TGJ25" s="452"/>
      <c r="TGK25" s="452"/>
      <c r="TGL25" s="452"/>
      <c r="TGM25" s="452"/>
      <c r="TGN25" s="452"/>
      <c r="TGO25" s="452"/>
      <c r="TGP25" s="452"/>
      <c r="TGQ25" s="452"/>
      <c r="TGR25" s="452"/>
      <c r="TGS25" s="452"/>
      <c r="TGT25" s="452"/>
      <c r="TGU25" s="452"/>
      <c r="TGV25" s="452"/>
      <c r="TGW25" s="452"/>
      <c r="TGX25" s="452"/>
      <c r="TGY25" s="452"/>
      <c r="TGZ25" s="452"/>
      <c r="THA25" s="452"/>
      <c r="THB25" s="452"/>
      <c r="THC25" s="452"/>
      <c r="THD25" s="452"/>
      <c r="THE25" s="452"/>
      <c r="THF25" s="452"/>
      <c r="THG25" s="452"/>
      <c r="THH25" s="452"/>
      <c r="THI25" s="452"/>
      <c r="THJ25" s="452"/>
      <c r="THK25" s="452"/>
      <c r="THL25" s="452"/>
      <c r="THM25" s="452"/>
      <c r="THN25" s="452"/>
      <c r="THO25" s="452"/>
      <c r="THP25" s="452"/>
      <c r="THQ25" s="452"/>
      <c r="THR25" s="452"/>
      <c r="THS25" s="452"/>
      <c r="THT25" s="452"/>
      <c r="THU25" s="452"/>
      <c r="THV25" s="452"/>
      <c r="THW25" s="452"/>
      <c r="THX25" s="452"/>
      <c r="THY25" s="452"/>
      <c r="THZ25" s="452"/>
      <c r="TIA25" s="452"/>
      <c r="TIB25" s="452"/>
      <c r="TIC25" s="452"/>
      <c r="TID25" s="452"/>
      <c r="TIE25" s="452"/>
      <c r="TIF25" s="452"/>
      <c r="TIG25" s="452"/>
      <c r="TIH25" s="452"/>
      <c r="TII25" s="452"/>
      <c r="TIJ25" s="452"/>
      <c r="TIK25" s="452"/>
      <c r="TIL25" s="452"/>
      <c r="TIM25" s="452"/>
      <c r="TIN25" s="452"/>
      <c r="TIO25" s="452"/>
      <c r="TIP25" s="452"/>
      <c r="TIQ25" s="452"/>
      <c r="TIR25" s="452"/>
      <c r="TIS25" s="452"/>
      <c r="TIT25" s="452"/>
      <c r="TIU25" s="452"/>
      <c r="TIV25" s="452"/>
      <c r="TIW25" s="452"/>
      <c r="TIX25" s="452"/>
      <c r="TIY25" s="452"/>
      <c r="TIZ25" s="452"/>
      <c r="TJA25" s="452"/>
      <c r="TJB25" s="452"/>
      <c r="TJC25" s="452"/>
      <c r="TJD25" s="452"/>
      <c r="TJE25" s="452"/>
      <c r="TJF25" s="452"/>
      <c r="TJG25" s="452"/>
      <c r="TJH25" s="452"/>
      <c r="TJI25" s="452"/>
      <c r="TJJ25" s="452"/>
      <c r="TJK25" s="452"/>
      <c r="TJL25" s="452"/>
      <c r="TJM25" s="452"/>
      <c r="TJN25" s="452"/>
      <c r="TJO25" s="452"/>
      <c r="TJP25" s="452"/>
      <c r="TJQ25" s="452"/>
      <c r="TJR25" s="452"/>
      <c r="TJS25" s="452"/>
      <c r="TJT25" s="452"/>
      <c r="TJU25" s="452"/>
      <c r="TJV25" s="452"/>
      <c r="TJW25" s="452"/>
      <c r="TJX25" s="452"/>
      <c r="TJY25" s="452"/>
      <c r="TJZ25" s="452"/>
      <c r="TKA25" s="452"/>
      <c r="TKB25" s="452"/>
      <c r="TKC25" s="452"/>
      <c r="TKD25" s="452"/>
      <c r="TKE25" s="452"/>
      <c r="TKF25" s="452"/>
      <c r="TKG25" s="452"/>
      <c r="TKH25" s="452"/>
      <c r="TKI25" s="452"/>
      <c r="TKJ25" s="452"/>
      <c r="TKK25" s="452"/>
      <c r="TKL25" s="452"/>
      <c r="TKM25" s="452"/>
      <c r="TKN25" s="452"/>
      <c r="TKO25" s="452"/>
      <c r="TKP25" s="452"/>
      <c r="TKQ25" s="452"/>
      <c r="TKR25" s="452"/>
      <c r="TKS25" s="452"/>
      <c r="TKT25" s="452"/>
      <c r="TKU25" s="452"/>
      <c r="TKV25" s="452"/>
      <c r="TKW25" s="452"/>
      <c r="TKX25" s="452"/>
      <c r="TKY25" s="452"/>
      <c r="TKZ25" s="452"/>
      <c r="TLA25" s="452"/>
      <c r="TLB25" s="452"/>
      <c r="TLC25" s="452"/>
      <c r="TLD25" s="452"/>
      <c r="TLE25" s="452"/>
      <c r="TLF25" s="452"/>
      <c r="TLG25" s="452"/>
      <c r="TLH25" s="452"/>
      <c r="TLI25" s="452"/>
      <c r="TLJ25" s="452"/>
      <c r="TLK25" s="452"/>
      <c r="TLL25" s="452"/>
      <c r="TLM25" s="452"/>
      <c r="TLN25" s="452"/>
      <c r="TLO25" s="452"/>
      <c r="TLP25" s="452"/>
      <c r="TLQ25" s="452"/>
      <c r="TLR25" s="452"/>
      <c r="TLS25" s="452"/>
      <c r="TLT25" s="452"/>
      <c r="TLU25" s="452"/>
      <c r="TLV25" s="452"/>
      <c r="TLW25" s="452"/>
      <c r="TLX25" s="452"/>
      <c r="TLY25" s="452"/>
      <c r="TLZ25" s="452"/>
      <c r="TMA25" s="452"/>
      <c r="TMB25" s="452"/>
      <c r="TMC25" s="452"/>
      <c r="TMD25" s="452"/>
      <c r="TME25" s="452"/>
      <c r="TMF25" s="452"/>
      <c r="TMG25" s="452"/>
      <c r="TMH25" s="452"/>
      <c r="TMI25" s="452"/>
      <c r="TMJ25" s="452"/>
      <c r="TMK25" s="452"/>
      <c r="TML25" s="452"/>
      <c r="TMM25" s="452"/>
      <c r="TMN25" s="452"/>
      <c r="TMO25" s="452"/>
      <c r="TMP25" s="452"/>
      <c r="TMQ25" s="452"/>
      <c r="TMR25" s="452"/>
      <c r="TMS25" s="452"/>
      <c r="TMT25" s="452"/>
      <c r="TMU25" s="452"/>
      <c r="TMV25" s="452"/>
      <c r="TMW25" s="452"/>
      <c r="TMX25" s="452"/>
      <c r="TMY25" s="452"/>
      <c r="TMZ25" s="452"/>
      <c r="TNA25" s="452"/>
      <c r="TNB25" s="452"/>
      <c r="TNC25" s="452"/>
      <c r="TND25" s="452"/>
      <c r="TNE25" s="452"/>
      <c r="TNF25" s="452"/>
      <c r="TNG25" s="452"/>
      <c r="TNH25" s="452"/>
      <c r="TNI25" s="452"/>
      <c r="TNJ25" s="452"/>
      <c r="TNK25" s="452"/>
      <c r="TNL25" s="452"/>
      <c r="TNM25" s="452"/>
      <c r="TNN25" s="452"/>
      <c r="TNO25" s="452"/>
      <c r="TNP25" s="452"/>
      <c r="TNQ25" s="452"/>
      <c r="TNR25" s="452"/>
      <c r="TNS25" s="452"/>
      <c r="TNT25" s="452"/>
      <c r="TNU25" s="452"/>
      <c r="TNV25" s="452"/>
      <c r="TNW25" s="452"/>
      <c r="TNX25" s="452"/>
      <c r="TNY25" s="452"/>
      <c r="TNZ25" s="452"/>
      <c r="TOA25" s="452"/>
      <c r="TOB25" s="452"/>
      <c r="TOC25" s="452"/>
      <c r="TOD25" s="452"/>
      <c r="TOE25" s="452"/>
      <c r="TOF25" s="452"/>
      <c r="TOG25" s="452"/>
      <c r="TOH25" s="452"/>
      <c r="TOI25" s="452"/>
      <c r="TOJ25" s="452"/>
      <c r="TOK25" s="452"/>
      <c r="TOL25" s="452"/>
      <c r="TOM25" s="452"/>
      <c r="TON25" s="452"/>
      <c r="TOO25" s="452"/>
      <c r="TOP25" s="452"/>
      <c r="TOQ25" s="452"/>
      <c r="TOR25" s="452"/>
      <c r="TOS25" s="452"/>
      <c r="TOT25" s="452"/>
      <c r="TOU25" s="452"/>
      <c r="TOV25" s="452"/>
      <c r="TOW25" s="452"/>
      <c r="TOX25" s="452"/>
      <c r="TOY25" s="452"/>
      <c r="TOZ25" s="452"/>
      <c r="TPA25" s="452"/>
      <c r="TPB25" s="452"/>
      <c r="TPC25" s="452"/>
      <c r="TPD25" s="452"/>
      <c r="TPE25" s="452"/>
      <c r="TPF25" s="452"/>
      <c r="TPG25" s="452"/>
      <c r="TPH25" s="452"/>
      <c r="TPI25" s="452"/>
      <c r="TPJ25" s="452"/>
      <c r="TPK25" s="452"/>
      <c r="TPL25" s="452"/>
      <c r="TPM25" s="452"/>
      <c r="TPN25" s="452"/>
      <c r="TPO25" s="452"/>
      <c r="TPP25" s="452"/>
      <c r="TPQ25" s="452"/>
      <c r="TPR25" s="452"/>
      <c r="TPS25" s="452"/>
      <c r="TPT25" s="452"/>
      <c r="TPU25" s="452"/>
      <c r="TPV25" s="452"/>
      <c r="TPW25" s="452"/>
      <c r="TPX25" s="452"/>
      <c r="TPY25" s="452"/>
      <c r="TPZ25" s="452"/>
      <c r="TQA25" s="452"/>
      <c r="TQB25" s="452"/>
      <c r="TQC25" s="452"/>
      <c r="TQD25" s="452"/>
      <c r="TQE25" s="452"/>
      <c r="TQF25" s="452"/>
      <c r="TQG25" s="452"/>
      <c r="TQH25" s="452"/>
      <c r="TQI25" s="452"/>
      <c r="TQJ25" s="452"/>
      <c r="TQK25" s="452"/>
      <c r="TQL25" s="452"/>
      <c r="TQM25" s="452"/>
      <c r="TQN25" s="452"/>
      <c r="TQO25" s="452"/>
      <c r="TQP25" s="452"/>
      <c r="TQQ25" s="452"/>
      <c r="TQR25" s="452"/>
      <c r="TQS25" s="452"/>
      <c r="TQT25" s="452"/>
      <c r="TQU25" s="452"/>
      <c r="TQV25" s="452"/>
      <c r="TQW25" s="452"/>
      <c r="TQX25" s="452"/>
      <c r="TQY25" s="452"/>
      <c r="TQZ25" s="452"/>
      <c r="TRA25" s="452"/>
      <c r="TRB25" s="452"/>
      <c r="TRC25" s="452"/>
      <c r="TRD25" s="452"/>
      <c r="TRE25" s="452"/>
      <c r="TRF25" s="452"/>
      <c r="TRG25" s="452"/>
      <c r="TRH25" s="452"/>
      <c r="TRI25" s="452"/>
      <c r="TRJ25" s="452"/>
      <c r="TRK25" s="452"/>
      <c r="TRL25" s="452"/>
      <c r="TRM25" s="452"/>
      <c r="TRN25" s="452"/>
      <c r="TRO25" s="452"/>
      <c r="TRP25" s="452"/>
      <c r="TRQ25" s="452"/>
      <c r="TRR25" s="452"/>
      <c r="TRS25" s="452"/>
      <c r="TRT25" s="452"/>
      <c r="TRU25" s="452"/>
      <c r="TRV25" s="452"/>
      <c r="TRW25" s="452"/>
      <c r="TRX25" s="452"/>
      <c r="TRY25" s="452"/>
      <c r="TRZ25" s="452"/>
      <c r="TSA25" s="452"/>
      <c r="TSB25" s="452"/>
      <c r="TSC25" s="452"/>
      <c r="TSD25" s="452"/>
      <c r="TSE25" s="452"/>
      <c r="TSF25" s="452"/>
      <c r="TSG25" s="452"/>
      <c r="TSH25" s="452"/>
      <c r="TSI25" s="452"/>
      <c r="TSJ25" s="452"/>
      <c r="TSK25" s="452"/>
      <c r="TSL25" s="452"/>
      <c r="TSM25" s="452"/>
      <c r="TSN25" s="452"/>
      <c r="TSO25" s="452"/>
      <c r="TSP25" s="452"/>
      <c r="TSQ25" s="452"/>
      <c r="TSR25" s="452"/>
      <c r="TSS25" s="452"/>
      <c r="TST25" s="452"/>
      <c r="TSU25" s="452"/>
      <c r="TSV25" s="452"/>
      <c r="TSW25" s="452"/>
      <c r="TSX25" s="452"/>
      <c r="TSY25" s="452"/>
      <c r="TSZ25" s="452"/>
      <c r="TTA25" s="452"/>
      <c r="TTB25" s="452"/>
      <c r="TTC25" s="452"/>
      <c r="TTD25" s="452"/>
      <c r="TTE25" s="452"/>
      <c r="TTF25" s="452"/>
      <c r="TTG25" s="452"/>
      <c r="TTH25" s="452"/>
      <c r="TTI25" s="452"/>
      <c r="TTJ25" s="452"/>
      <c r="TTK25" s="452"/>
      <c r="TTL25" s="452"/>
      <c r="TTM25" s="452"/>
      <c r="TTN25" s="452"/>
      <c r="TTO25" s="452"/>
      <c r="TTP25" s="452"/>
      <c r="TTQ25" s="452"/>
      <c r="TTR25" s="452"/>
      <c r="TTS25" s="452"/>
      <c r="TTT25" s="452"/>
      <c r="TTU25" s="452"/>
      <c r="TTV25" s="452"/>
      <c r="TTW25" s="452"/>
      <c r="TTX25" s="452"/>
      <c r="TTY25" s="452"/>
      <c r="TTZ25" s="452"/>
      <c r="TUA25" s="452"/>
      <c r="TUB25" s="452"/>
      <c r="TUC25" s="452"/>
      <c r="TUD25" s="452"/>
      <c r="TUE25" s="452"/>
      <c r="TUF25" s="452"/>
      <c r="TUG25" s="452"/>
      <c r="TUH25" s="452"/>
      <c r="TUI25" s="452"/>
      <c r="TUJ25" s="452"/>
      <c r="TUK25" s="452"/>
      <c r="TUL25" s="452"/>
      <c r="TUM25" s="452"/>
      <c r="TUN25" s="452"/>
      <c r="TUO25" s="452"/>
      <c r="TUP25" s="452"/>
      <c r="TUQ25" s="452"/>
      <c r="TUR25" s="452"/>
      <c r="TUS25" s="452"/>
      <c r="TUT25" s="452"/>
      <c r="TUU25" s="452"/>
      <c r="TUV25" s="452"/>
      <c r="TUW25" s="452"/>
      <c r="TUX25" s="452"/>
      <c r="TUY25" s="452"/>
      <c r="TUZ25" s="452"/>
      <c r="TVA25" s="452"/>
      <c r="TVB25" s="452"/>
      <c r="TVC25" s="452"/>
      <c r="TVD25" s="452"/>
      <c r="TVE25" s="452"/>
      <c r="TVF25" s="452"/>
      <c r="TVG25" s="452"/>
      <c r="TVH25" s="452"/>
      <c r="TVI25" s="452"/>
      <c r="TVJ25" s="452"/>
      <c r="TVK25" s="452"/>
      <c r="TVL25" s="452"/>
      <c r="TVM25" s="452"/>
      <c r="TVN25" s="452"/>
      <c r="TVO25" s="452"/>
      <c r="TVP25" s="452"/>
      <c r="TVQ25" s="452"/>
      <c r="TVR25" s="452"/>
      <c r="TVS25" s="452"/>
      <c r="TVT25" s="452"/>
      <c r="TVU25" s="452"/>
      <c r="TVV25" s="452"/>
      <c r="TVW25" s="452"/>
      <c r="TVX25" s="452"/>
      <c r="TVY25" s="452"/>
      <c r="TVZ25" s="452"/>
      <c r="TWA25" s="452"/>
      <c r="TWB25" s="452"/>
      <c r="TWC25" s="452"/>
      <c r="TWD25" s="452"/>
      <c r="TWE25" s="452"/>
      <c r="TWF25" s="452"/>
      <c r="TWG25" s="452"/>
      <c r="TWH25" s="452"/>
      <c r="TWI25" s="452"/>
      <c r="TWJ25" s="452"/>
      <c r="TWK25" s="452"/>
      <c r="TWL25" s="452"/>
      <c r="TWM25" s="452"/>
      <c r="TWN25" s="452"/>
      <c r="TWO25" s="452"/>
      <c r="TWP25" s="452"/>
      <c r="TWQ25" s="452"/>
      <c r="TWR25" s="452"/>
      <c r="TWS25" s="452"/>
      <c r="TWT25" s="452"/>
      <c r="TWU25" s="452"/>
      <c r="TWV25" s="452"/>
      <c r="TWW25" s="452"/>
      <c r="TWX25" s="452"/>
      <c r="TWY25" s="452"/>
      <c r="TWZ25" s="452"/>
      <c r="TXA25" s="452"/>
      <c r="TXB25" s="452"/>
      <c r="TXC25" s="452"/>
      <c r="TXD25" s="452"/>
      <c r="TXE25" s="452"/>
      <c r="TXF25" s="452"/>
      <c r="TXG25" s="452"/>
      <c r="TXH25" s="452"/>
      <c r="TXI25" s="452"/>
      <c r="TXJ25" s="452"/>
      <c r="TXK25" s="452"/>
      <c r="TXL25" s="452"/>
      <c r="TXM25" s="452"/>
      <c r="TXN25" s="452"/>
      <c r="TXO25" s="452"/>
      <c r="TXP25" s="452"/>
      <c r="TXQ25" s="452"/>
      <c r="TXR25" s="452"/>
      <c r="TXS25" s="452"/>
      <c r="TXT25" s="452"/>
      <c r="TXU25" s="452"/>
      <c r="TXV25" s="452"/>
      <c r="TXW25" s="452"/>
      <c r="TXX25" s="452"/>
      <c r="TXY25" s="452"/>
      <c r="TXZ25" s="452"/>
      <c r="TYA25" s="452"/>
      <c r="TYB25" s="452"/>
      <c r="TYC25" s="452"/>
      <c r="TYD25" s="452"/>
      <c r="TYE25" s="452"/>
      <c r="TYF25" s="452"/>
      <c r="TYG25" s="452"/>
      <c r="TYH25" s="452"/>
      <c r="TYI25" s="452"/>
      <c r="TYJ25" s="452"/>
      <c r="TYK25" s="452"/>
      <c r="TYL25" s="452"/>
      <c r="TYM25" s="452"/>
      <c r="TYN25" s="452"/>
      <c r="TYO25" s="452"/>
      <c r="TYP25" s="452"/>
      <c r="TYQ25" s="452"/>
      <c r="TYR25" s="452"/>
      <c r="TYS25" s="452"/>
      <c r="TYT25" s="452"/>
      <c r="TYU25" s="452"/>
      <c r="TYV25" s="452"/>
      <c r="TYW25" s="452"/>
      <c r="TYX25" s="452"/>
      <c r="TYY25" s="452"/>
      <c r="TYZ25" s="452"/>
      <c r="TZA25" s="452"/>
      <c r="TZB25" s="452"/>
      <c r="TZC25" s="452"/>
      <c r="TZD25" s="452"/>
      <c r="TZE25" s="452"/>
      <c r="TZF25" s="452"/>
      <c r="TZG25" s="452"/>
      <c r="TZH25" s="452"/>
      <c r="TZI25" s="452"/>
      <c r="TZJ25" s="452"/>
      <c r="TZK25" s="452"/>
      <c r="TZL25" s="452"/>
      <c r="TZM25" s="452"/>
      <c r="TZN25" s="452"/>
      <c r="TZO25" s="452"/>
      <c r="TZP25" s="452"/>
      <c r="TZQ25" s="452"/>
      <c r="TZR25" s="452"/>
      <c r="TZS25" s="452"/>
      <c r="TZT25" s="452"/>
      <c r="TZU25" s="452"/>
      <c r="TZV25" s="452"/>
      <c r="TZW25" s="452"/>
      <c r="TZX25" s="452"/>
      <c r="TZY25" s="452"/>
      <c r="TZZ25" s="452"/>
      <c r="UAA25" s="452"/>
      <c r="UAB25" s="452"/>
      <c r="UAC25" s="452"/>
      <c r="UAD25" s="452"/>
      <c r="UAE25" s="452"/>
      <c r="UAF25" s="452"/>
      <c r="UAG25" s="452"/>
      <c r="UAH25" s="452"/>
      <c r="UAI25" s="452"/>
      <c r="UAJ25" s="452"/>
      <c r="UAK25" s="452"/>
      <c r="UAL25" s="452"/>
      <c r="UAM25" s="452"/>
      <c r="UAN25" s="452"/>
      <c r="UAO25" s="452"/>
      <c r="UAP25" s="452"/>
      <c r="UAQ25" s="452"/>
      <c r="UAR25" s="452"/>
      <c r="UAS25" s="452"/>
      <c r="UAT25" s="452"/>
      <c r="UAU25" s="452"/>
      <c r="UAV25" s="452"/>
      <c r="UAW25" s="452"/>
      <c r="UAX25" s="452"/>
      <c r="UAY25" s="452"/>
      <c r="UAZ25" s="452"/>
      <c r="UBA25" s="452"/>
      <c r="UBB25" s="452"/>
      <c r="UBC25" s="452"/>
      <c r="UBD25" s="452"/>
      <c r="UBE25" s="452"/>
      <c r="UBF25" s="452"/>
      <c r="UBG25" s="452"/>
      <c r="UBH25" s="452"/>
      <c r="UBI25" s="452"/>
      <c r="UBJ25" s="452"/>
      <c r="UBK25" s="452"/>
      <c r="UBL25" s="452"/>
      <c r="UBM25" s="452"/>
      <c r="UBN25" s="452"/>
      <c r="UBO25" s="452"/>
      <c r="UBP25" s="452"/>
      <c r="UBQ25" s="452"/>
      <c r="UBR25" s="452"/>
      <c r="UBS25" s="452"/>
      <c r="UBT25" s="452"/>
      <c r="UBU25" s="452"/>
      <c r="UBV25" s="452"/>
      <c r="UBW25" s="452"/>
      <c r="UBX25" s="452"/>
      <c r="UBY25" s="452"/>
      <c r="UBZ25" s="452"/>
      <c r="UCA25" s="452"/>
      <c r="UCB25" s="452"/>
      <c r="UCC25" s="452"/>
      <c r="UCD25" s="452"/>
      <c r="UCE25" s="452"/>
      <c r="UCF25" s="452"/>
      <c r="UCG25" s="452"/>
      <c r="UCH25" s="452"/>
      <c r="UCI25" s="452"/>
      <c r="UCJ25" s="452"/>
      <c r="UCK25" s="452"/>
      <c r="UCL25" s="452"/>
      <c r="UCM25" s="452"/>
      <c r="UCN25" s="452"/>
      <c r="UCO25" s="452"/>
      <c r="UCP25" s="452"/>
      <c r="UCQ25" s="452"/>
      <c r="UCR25" s="452"/>
      <c r="UCS25" s="452"/>
      <c r="UCT25" s="452"/>
      <c r="UCU25" s="452"/>
      <c r="UCV25" s="452"/>
      <c r="UCW25" s="452"/>
      <c r="UCX25" s="452"/>
      <c r="UCY25" s="452"/>
      <c r="UCZ25" s="452"/>
      <c r="UDA25" s="452"/>
      <c r="UDB25" s="452"/>
      <c r="UDC25" s="452"/>
      <c r="UDD25" s="452"/>
      <c r="UDE25" s="452"/>
      <c r="UDF25" s="452"/>
      <c r="UDG25" s="452"/>
      <c r="UDH25" s="452"/>
      <c r="UDI25" s="452"/>
      <c r="UDJ25" s="452"/>
      <c r="UDK25" s="452"/>
      <c r="UDL25" s="452"/>
      <c r="UDM25" s="452"/>
      <c r="UDN25" s="452"/>
      <c r="UDO25" s="452"/>
      <c r="UDP25" s="452"/>
      <c r="UDQ25" s="452"/>
      <c r="UDR25" s="452"/>
      <c r="UDS25" s="452"/>
      <c r="UDT25" s="452"/>
      <c r="UDU25" s="452"/>
      <c r="UDV25" s="452"/>
      <c r="UDW25" s="452"/>
      <c r="UDX25" s="452"/>
      <c r="UDY25" s="452"/>
      <c r="UDZ25" s="452"/>
      <c r="UEA25" s="452"/>
      <c r="UEB25" s="452"/>
      <c r="UEC25" s="452"/>
      <c r="UED25" s="452"/>
      <c r="UEE25" s="452"/>
      <c r="UEF25" s="452"/>
      <c r="UEG25" s="452"/>
      <c r="UEH25" s="452"/>
      <c r="UEI25" s="452"/>
      <c r="UEJ25" s="452"/>
      <c r="UEK25" s="452"/>
      <c r="UEL25" s="452"/>
      <c r="UEM25" s="452"/>
      <c r="UEN25" s="452"/>
      <c r="UEO25" s="452"/>
      <c r="UEP25" s="452"/>
      <c r="UEQ25" s="452"/>
      <c r="UER25" s="452"/>
      <c r="UES25" s="452"/>
      <c r="UET25" s="452"/>
      <c r="UEU25" s="452"/>
      <c r="UEV25" s="452"/>
      <c r="UEW25" s="452"/>
      <c r="UEX25" s="452"/>
      <c r="UEY25" s="452"/>
      <c r="UEZ25" s="452"/>
      <c r="UFA25" s="452"/>
      <c r="UFB25" s="452"/>
      <c r="UFC25" s="452"/>
      <c r="UFD25" s="452"/>
      <c r="UFE25" s="452"/>
      <c r="UFF25" s="452"/>
      <c r="UFG25" s="452"/>
      <c r="UFH25" s="452"/>
      <c r="UFI25" s="452"/>
      <c r="UFJ25" s="452"/>
      <c r="UFK25" s="452"/>
      <c r="UFL25" s="452"/>
      <c r="UFM25" s="452"/>
      <c r="UFN25" s="452"/>
      <c r="UFO25" s="452"/>
      <c r="UFP25" s="452"/>
      <c r="UFQ25" s="452"/>
      <c r="UFR25" s="452"/>
      <c r="UFS25" s="452"/>
      <c r="UFT25" s="452"/>
      <c r="UFU25" s="452"/>
      <c r="UFV25" s="452"/>
      <c r="UFW25" s="452"/>
      <c r="UFX25" s="452"/>
      <c r="UFY25" s="452"/>
      <c r="UFZ25" s="452"/>
      <c r="UGA25" s="452"/>
      <c r="UGB25" s="452"/>
      <c r="UGC25" s="452"/>
      <c r="UGD25" s="452"/>
      <c r="UGE25" s="452"/>
      <c r="UGF25" s="452"/>
      <c r="UGG25" s="452"/>
      <c r="UGH25" s="452"/>
      <c r="UGI25" s="452"/>
      <c r="UGJ25" s="452"/>
      <c r="UGK25" s="452"/>
      <c r="UGL25" s="452"/>
      <c r="UGM25" s="452"/>
      <c r="UGN25" s="452"/>
      <c r="UGO25" s="452"/>
      <c r="UGP25" s="452"/>
      <c r="UGQ25" s="452"/>
      <c r="UGR25" s="452"/>
      <c r="UGS25" s="452"/>
      <c r="UGT25" s="452"/>
      <c r="UGU25" s="452"/>
      <c r="UGV25" s="452"/>
      <c r="UGW25" s="452"/>
      <c r="UGX25" s="452"/>
      <c r="UGY25" s="452"/>
      <c r="UGZ25" s="452"/>
      <c r="UHA25" s="452"/>
      <c r="UHB25" s="452"/>
      <c r="UHC25" s="452"/>
      <c r="UHD25" s="452"/>
      <c r="UHE25" s="452"/>
      <c r="UHF25" s="452"/>
      <c r="UHG25" s="452"/>
      <c r="UHH25" s="452"/>
      <c r="UHI25" s="452"/>
      <c r="UHJ25" s="452"/>
      <c r="UHK25" s="452"/>
      <c r="UHL25" s="452"/>
      <c r="UHM25" s="452"/>
      <c r="UHN25" s="452"/>
      <c r="UHO25" s="452"/>
      <c r="UHP25" s="452"/>
      <c r="UHQ25" s="452"/>
      <c r="UHR25" s="452"/>
      <c r="UHS25" s="452"/>
      <c r="UHT25" s="452"/>
      <c r="UHU25" s="452"/>
      <c r="UHV25" s="452"/>
      <c r="UHW25" s="452"/>
      <c r="UHX25" s="452"/>
      <c r="UHY25" s="452"/>
      <c r="UHZ25" s="452"/>
      <c r="UIA25" s="452"/>
      <c r="UIB25" s="452"/>
      <c r="UIC25" s="452"/>
      <c r="UID25" s="452"/>
      <c r="UIE25" s="452"/>
      <c r="UIF25" s="452"/>
      <c r="UIG25" s="452"/>
      <c r="UIH25" s="452"/>
      <c r="UII25" s="452"/>
      <c r="UIJ25" s="452"/>
      <c r="UIK25" s="452"/>
      <c r="UIL25" s="452"/>
      <c r="UIM25" s="452"/>
      <c r="UIN25" s="452"/>
      <c r="UIO25" s="452"/>
      <c r="UIP25" s="452"/>
      <c r="UIQ25" s="452"/>
      <c r="UIR25" s="452"/>
      <c r="UIS25" s="452"/>
      <c r="UIT25" s="452"/>
      <c r="UIU25" s="452"/>
      <c r="UIV25" s="452"/>
      <c r="UIW25" s="452"/>
      <c r="UIX25" s="452"/>
      <c r="UIY25" s="452"/>
      <c r="UIZ25" s="452"/>
      <c r="UJA25" s="452"/>
      <c r="UJB25" s="452"/>
      <c r="UJC25" s="452"/>
      <c r="UJD25" s="452"/>
      <c r="UJE25" s="452"/>
      <c r="UJF25" s="452"/>
      <c r="UJG25" s="452"/>
      <c r="UJH25" s="452"/>
      <c r="UJI25" s="452"/>
      <c r="UJJ25" s="452"/>
      <c r="UJK25" s="452"/>
      <c r="UJL25" s="452"/>
      <c r="UJM25" s="452"/>
      <c r="UJN25" s="452"/>
      <c r="UJO25" s="452"/>
      <c r="UJP25" s="452"/>
      <c r="UJQ25" s="452"/>
      <c r="UJR25" s="452"/>
      <c r="UJS25" s="452"/>
      <c r="UJT25" s="452"/>
      <c r="UJU25" s="452"/>
      <c r="UJV25" s="452"/>
      <c r="UJW25" s="452"/>
      <c r="UJX25" s="452"/>
      <c r="UJY25" s="452"/>
      <c r="UJZ25" s="452"/>
      <c r="UKA25" s="452"/>
      <c r="UKB25" s="452"/>
      <c r="UKC25" s="452"/>
      <c r="UKD25" s="452"/>
      <c r="UKE25" s="452"/>
      <c r="UKF25" s="452"/>
      <c r="UKG25" s="452"/>
      <c r="UKH25" s="452"/>
      <c r="UKI25" s="452"/>
      <c r="UKJ25" s="452"/>
      <c r="UKK25" s="452"/>
      <c r="UKL25" s="452"/>
      <c r="UKM25" s="452"/>
      <c r="UKN25" s="452"/>
      <c r="UKO25" s="452"/>
      <c r="UKP25" s="452"/>
      <c r="UKQ25" s="452"/>
      <c r="UKR25" s="452"/>
      <c r="UKS25" s="452"/>
      <c r="UKT25" s="452"/>
      <c r="UKU25" s="452"/>
      <c r="UKV25" s="452"/>
      <c r="UKW25" s="452"/>
      <c r="UKX25" s="452"/>
      <c r="UKY25" s="452"/>
      <c r="UKZ25" s="452"/>
      <c r="ULA25" s="452"/>
      <c r="ULB25" s="452"/>
      <c r="ULC25" s="452"/>
      <c r="ULD25" s="452"/>
      <c r="ULE25" s="452"/>
      <c r="ULF25" s="452"/>
      <c r="ULG25" s="452"/>
      <c r="ULH25" s="452"/>
      <c r="ULI25" s="452"/>
      <c r="ULJ25" s="452"/>
      <c r="ULK25" s="452"/>
      <c r="ULL25" s="452"/>
      <c r="ULM25" s="452"/>
      <c r="ULN25" s="452"/>
      <c r="ULO25" s="452"/>
      <c r="ULP25" s="452"/>
      <c r="ULQ25" s="452"/>
      <c r="ULR25" s="452"/>
      <c r="ULS25" s="452"/>
      <c r="ULT25" s="452"/>
      <c r="ULU25" s="452"/>
      <c r="ULV25" s="452"/>
      <c r="ULW25" s="452"/>
      <c r="ULX25" s="452"/>
      <c r="ULY25" s="452"/>
      <c r="ULZ25" s="452"/>
      <c r="UMA25" s="452"/>
      <c r="UMB25" s="452"/>
      <c r="UMC25" s="452"/>
      <c r="UMD25" s="452"/>
      <c r="UME25" s="452"/>
      <c r="UMF25" s="452"/>
      <c r="UMG25" s="452"/>
      <c r="UMH25" s="452"/>
      <c r="UMI25" s="452"/>
      <c r="UMJ25" s="452"/>
      <c r="UMK25" s="452"/>
      <c r="UML25" s="452"/>
      <c r="UMM25" s="452"/>
      <c r="UMN25" s="452"/>
      <c r="UMO25" s="452"/>
      <c r="UMP25" s="452"/>
      <c r="UMQ25" s="452"/>
      <c r="UMR25" s="452"/>
      <c r="UMS25" s="452"/>
      <c r="UMT25" s="452"/>
      <c r="UMU25" s="452"/>
      <c r="UMV25" s="452"/>
      <c r="UMW25" s="452"/>
      <c r="UMX25" s="452"/>
      <c r="UMY25" s="452"/>
      <c r="UMZ25" s="452"/>
      <c r="UNA25" s="452"/>
      <c r="UNB25" s="452"/>
      <c r="UNC25" s="452"/>
      <c r="UND25" s="452"/>
      <c r="UNE25" s="452"/>
      <c r="UNF25" s="452"/>
      <c r="UNG25" s="452"/>
      <c r="UNH25" s="452"/>
      <c r="UNI25" s="452"/>
      <c r="UNJ25" s="452"/>
      <c r="UNK25" s="452"/>
      <c r="UNL25" s="452"/>
      <c r="UNM25" s="452"/>
      <c r="UNN25" s="452"/>
      <c r="UNO25" s="452"/>
      <c r="UNP25" s="452"/>
      <c r="UNQ25" s="452"/>
      <c r="UNR25" s="452"/>
      <c r="UNS25" s="452"/>
      <c r="UNT25" s="452"/>
      <c r="UNU25" s="452"/>
      <c r="UNV25" s="452"/>
      <c r="UNW25" s="452"/>
      <c r="UNX25" s="452"/>
      <c r="UNY25" s="452"/>
      <c r="UNZ25" s="452"/>
      <c r="UOA25" s="452"/>
      <c r="UOB25" s="452"/>
      <c r="UOC25" s="452"/>
      <c r="UOD25" s="452"/>
      <c r="UOE25" s="452"/>
      <c r="UOF25" s="452"/>
      <c r="UOG25" s="452"/>
      <c r="UOH25" s="452"/>
      <c r="UOI25" s="452"/>
      <c r="UOJ25" s="452"/>
      <c r="UOK25" s="452"/>
      <c r="UOL25" s="452"/>
      <c r="UOM25" s="452"/>
      <c r="UON25" s="452"/>
      <c r="UOO25" s="452"/>
      <c r="UOP25" s="452"/>
      <c r="UOQ25" s="452"/>
      <c r="UOR25" s="452"/>
      <c r="UOS25" s="452"/>
      <c r="UOT25" s="452"/>
      <c r="UOU25" s="452"/>
      <c r="UOV25" s="452"/>
      <c r="UOW25" s="452"/>
      <c r="UOX25" s="452"/>
      <c r="UOY25" s="452"/>
      <c r="UOZ25" s="452"/>
      <c r="UPA25" s="452"/>
      <c r="UPB25" s="452"/>
      <c r="UPC25" s="452"/>
      <c r="UPD25" s="452"/>
      <c r="UPE25" s="452"/>
      <c r="UPF25" s="452"/>
      <c r="UPG25" s="452"/>
      <c r="UPH25" s="452"/>
      <c r="UPI25" s="452"/>
      <c r="UPJ25" s="452"/>
      <c r="UPK25" s="452"/>
      <c r="UPL25" s="452"/>
      <c r="UPM25" s="452"/>
      <c r="UPN25" s="452"/>
      <c r="UPO25" s="452"/>
      <c r="UPP25" s="452"/>
      <c r="UPQ25" s="452"/>
      <c r="UPR25" s="452"/>
      <c r="UPS25" s="452"/>
      <c r="UPT25" s="452"/>
      <c r="UPU25" s="452"/>
      <c r="UPV25" s="452"/>
      <c r="UPW25" s="452"/>
      <c r="UPX25" s="452"/>
      <c r="UPY25" s="452"/>
      <c r="UPZ25" s="452"/>
      <c r="UQA25" s="452"/>
      <c r="UQB25" s="452"/>
      <c r="UQC25" s="452"/>
      <c r="UQD25" s="452"/>
      <c r="UQE25" s="452"/>
      <c r="UQF25" s="452"/>
      <c r="UQG25" s="452"/>
      <c r="UQH25" s="452"/>
      <c r="UQI25" s="452"/>
      <c r="UQJ25" s="452"/>
      <c r="UQK25" s="452"/>
      <c r="UQL25" s="452"/>
      <c r="UQM25" s="452"/>
      <c r="UQN25" s="452"/>
      <c r="UQO25" s="452"/>
      <c r="UQP25" s="452"/>
      <c r="UQQ25" s="452"/>
      <c r="UQR25" s="452"/>
      <c r="UQS25" s="452"/>
      <c r="UQT25" s="452"/>
      <c r="UQU25" s="452"/>
      <c r="UQV25" s="452"/>
      <c r="UQW25" s="452"/>
      <c r="UQX25" s="452"/>
      <c r="UQY25" s="452"/>
      <c r="UQZ25" s="452"/>
      <c r="URA25" s="452"/>
      <c r="URB25" s="452"/>
      <c r="URC25" s="452"/>
      <c r="URD25" s="452"/>
      <c r="URE25" s="452"/>
      <c r="URF25" s="452"/>
      <c r="URG25" s="452"/>
      <c r="URH25" s="452"/>
      <c r="URI25" s="452"/>
      <c r="URJ25" s="452"/>
      <c r="URK25" s="452"/>
      <c r="URL25" s="452"/>
      <c r="URM25" s="452"/>
      <c r="URN25" s="452"/>
      <c r="URO25" s="452"/>
      <c r="URP25" s="452"/>
      <c r="URQ25" s="452"/>
      <c r="URR25" s="452"/>
      <c r="URS25" s="452"/>
      <c r="URT25" s="452"/>
      <c r="URU25" s="452"/>
      <c r="URV25" s="452"/>
      <c r="URW25" s="452"/>
      <c r="URX25" s="452"/>
      <c r="URY25" s="452"/>
      <c r="URZ25" s="452"/>
      <c r="USA25" s="452"/>
      <c r="USB25" s="452"/>
      <c r="USC25" s="452"/>
      <c r="USD25" s="452"/>
      <c r="USE25" s="452"/>
      <c r="USF25" s="452"/>
      <c r="USG25" s="452"/>
      <c r="USH25" s="452"/>
      <c r="USI25" s="452"/>
      <c r="USJ25" s="452"/>
      <c r="USK25" s="452"/>
      <c r="USL25" s="452"/>
      <c r="USM25" s="452"/>
      <c r="USN25" s="452"/>
      <c r="USO25" s="452"/>
      <c r="USP25" s="452"/>
      <c r="USQ25" s="452"/>
      <c r="USR25" s="452"/>
      <c r="USS25" s="452"/>
      <c r="UST25" s="452"/>
      <c r="USU25" s="452"/>
      <c r="USV25" s="452"/>
      <c r="USW25" s="452"/>
      <c r="USX25" s="452"/>
      <c r="USY25" s="452"/>
      <c r="USZ25" s="452"/>
      <c r="UTA25" s="452"/>
      <c r="UTB25" s="452"/>
      <c r="UTC25" s="452"/>
      <c r="UTD25" s="452"/>
      <c r="UTE25" s="452"/>
      <c r="UTF25" s="452"/>
      <c r="UTG25" s="452"/>
      <c r="UTH25" s="452"/>
      <c r="UTI25" s="452"/>
      <c r="UTJ25" s="452"/>
      <c r="UTK25" s="452"/>
      <c r="UTL25" s="452"/>
      <c r="UTM25" s="452"/>
      <c r="UTN25" s="452"/>
      <c r="UTO25" s="452"/>
      <c r="UTP25" s="452"/>
      <c r="UTQ25" s="452"/>
      <c r="UTR25" s="452"/>
      <c r="UTS25" s="452"/>
      <c r="UTT25" s="452"/>
      <c r="UTU25" s="452"/>
      <c r="UTV25" s="452"/>
      <c r="UTW25" s="452"/>
      <c r="UTX25" s="452"/>
      <c r="UTY25" s="452"/>
      <c r="UTZ25" s="452"/>
      <c r="UUA25" s="452"/>
      <c r="UUB25" s="452"/>
      <c r="UUC25" s="452"/>
      <c r="UUD25" s="452"/>
      <c r="UUE25" s="452"/>
      <c r="UUF25" s="452"/>
      <c r="UUG25" s="452"/>
      <c r="UUH25" s="452"/>
      <c r="UUI25" s="452"/>
      <c r="UUJ25" s="452"/>
      <c r="UUK25" s="452"/>
      <c r="UUL25" s="452"/>
      <c r="UUM25" s="452"/>
      <c r="UUN25" s="452"/>
      <c r="UUO25" s="452"/>
      <c r="UUP25" s="452"/>
      <c r="UUQ25" s="452"/>
      <c r="UUR25" s="452"/>
      <c r="UUS25" s="452"/>
      <c r="UUT25" s="452"/>
      <c r="UUU25" s="452"/>
      <c r="UUV25" s="452"/>
      <c r="UUW25" s="452"/>
      <c r="UUX25" s="452"/>
      <c r="UUY25" s="452"/>
      <c r="UUZ25" s="452"/>
      <c r="UVA25" s="452"/>
      <c r="UVB25" s="452"/>
      <c r="UVC25" s="452"/>
      <c r="UVD25" s="452"/>
      <c r="UVE25" s="452"/>
      <c r="UVF25" s="452"/>
      <c r="UVG25" s="452"/>
      <c r="UVH25" s="452"/>
      <c r="UVI25" s="452"/>
      <c r="UVJ25" s="452"/>
      <c r="UVK25" s="452"/>
      <c r="UVL25" s="452"/>
      <c r="UVM25" s="452"/>
      <c r="UVN25" s="452"/>
      <c r="UVO25" s="452"/>
      <c r="UVP25" s="452"/>
      <c r="UVQ25" s="452"/>
      <c r="UVR25" s="452"/>
      <c r="UVS25" s="452"/>
      <c r="UVT25" s="452"/>
      <c r="UVU25" s="452"/>
      <c r="UVV25" s="452"/>
      <c r="UVW25" s="452"/>
      <c r="UVX25" s="452"/>
      <c r="UVY25" s="452"/>
      <c r="UVZ25" s="452"/>
      <c r="UWA25" s="452"/>
      <c r="UWB25" s="452"/>
      <c r="UWC25" s="452"/>
      <c r="UWD25" s="452"/>
      <c r="UWE25" s="452"/>
      <c r="UWF25" s="452"/>
      <c r="UWG25" s="452"/>
      <c r="UWH25" s="452"/>
      <c r="UWI25" s="452"/>
      <c r="UWJ25" s="452"/>
      <c r="UWK25" s="452"/>
      <c r="UWL25" s="452"/>
      <c r="UWM25" s="452"/>
      <c r="UWN25" s="452"/>
      <c r="UWO25" s="452"/>
      <c r="UWP25" s="452"/>
      <c r="UWQ25" s="452"/>
      <c r="UWR25" s="452"/>
      <c r="UWS25" s="452"/>
      <c r="UWT25" s="452"/>
      <c r="UWU25" s="452"/>
      <c r="UWV25" s="452"/>
      <c r="UWW25" s="452"/>
      <c r="UWX25" s="452"/>
      <c r="UWY25" s="452"/>
      <c r="UWZ25" s="452"/>
      <c r="UXA25" s="452"/>
      <c r="UXB25" s="452"/>
      <c r="UXC25" s="452"/>
      <c r="UXD25" s="452"/>
      <c r="UXE25" s="452"/>
      <c r="UXF25" s="452"/>
      <c r="UXG25" s="452"/>
      <c r="UXH25" s="452"/>
      <c r="UXI25" s="452"/>
      <c r="UXJ25" s="452"/>
      <c r="UXK25" s="452"/>
      <c r="UXL25" s="452"/>
      <c r="UXM25" s="452"/>
      <c r="UXN25" s="452"/>
      <c r="UXO25" s="452"/>
      <c r="UXP25" s="452"/>
      <c r="UXQ25" s="452"/>
      <c r="UXR25" s="452"/>
      <c r="UXS25" s="452"/>
      <c r="UXT25" s="452"/>
      <c r="UXU25" s="452"/>
      <c r="UXV25" s="452"/>
      <c r="UXW25" s="452"/>
      <c r="UXX25" s="452"/>
      <c r="UXY25" s="452"/>
      <c r="UXZ25" s="452"/>
      <c r="UYA25" s="452"/>
      <c r="UYB25" s="452"/>
      <c r="UYC25" s="452"/>
      <c r="UYD25" s="452"/>
      <c r="UYE25" s="452"/>
      <c r="UYF25" s="452"/>
      <c r="UYG25" s="452"/>
      <c r="UYH25" s="452"/>
      <c r="UYI25" s="452"/>
      <c r="UYJ25" s="452"/>
      <c r="UYK25" s="452"/>
      <c r="UYL25" s="452"/>
      <c r="UYM25" s="452"/>
      <c r="UYN25" s="452"/>
      <c r="UYO25" s="452"/>
      <c r="UYP25" s="452"/>
      <c r="UYQ25" s="452"/>
      <c r="UYR25" s="452"/>
      <c r="UYS25" s="452"/>
      <c r="UYT25" s="452"/>
      <c r="UYU25" s="452"/>
      <c r="UYV25" s="452"/>
      <c r="UYW25" s="452"/>
      <c r="UYX25" s="452"/>
      <c r="UYY25" s="452"/>
      <c r="UYZ25" s="452"/>
      <c r="UZA25" s="452"/>
      <c r="UZB25" s="452"/>
      <c r="UZC25" s="452"/>
      <c r="UZD25" s="452"/>
      <c r="UZE25" s="452"/>
      <c r="UZF25" s="452"/>
      <c r="UZG25" s="452"/>
      <c r="UZH25" s="452"/>
      <c r="UZI25" s="452"/>
      <c r="UZJ25" s="452"/>
      <c r="UZK25" s="452"/>
      <c r="UZL25" s="452"/>
      <c r="UZM25" s="452"/>
      <c r="UZN25" s="452"/>
      <c r="UZO25" s="452"/>
      <c r="UZP25" s="452"/>
      <c r="UZQ25" s="452"/>
      <c r="UZR25" s="452"/>
      <c r="UZS25" s="452"/>
      <c r="UZT25" s="452"/>
      <c r="UZU25" s="452"/>
      <c r="UZV25" s="452"/>
      <c r="UZW25" s="452"/>
      <c r="UZX25" s="452"/>
      <c r="UZY25" s="452"/>
      <c r="UZZ25" s="452"/>
      <c r="VAA25" s="452"/>
      <c r="VAB25" s="452"/>
      <c r="VAC25" s="452"/>
      <c r="VAD25" s="452"/>
      <c r="VAE25" s="452"/>
      <c r="VAF25" s="452"/>
      <c r="VAG25" s="452"/>
      <c r="VAH25" s="452"/>
      <c r="VAI25" s="452"/>
      <c r="VAJ25" s="452"/>
      <c r="VAK25" s="452"/>
      <c r="VAL25" s="452"/>
      <c r="VAM25" s="452"/>
      <c r="VAN25" s="452"/>
      <c r="VAO25" s="452"/>
      <c r="VAP25" s="452"/>
      <c r="VAQ25" s="452"/>
      <c r="VAR25" s="452"/>
      <c r="VAS25" s="452"/>
      <c r="VAT25" s="452"/>
      <c r="VAU25" s="452"/>
      <c r="VAV25" s="452"/>
      <c r="VAW25" s="452"/>
      <c r="VAX25" s="452"/>
      <c r="VAY25" s="452"/>
      <c r="VAZ25" s="452"/>
      <c r="VBA25" s="452"/>
      <c r="VBB25" s="452"/>
      <c r="VBC25" s="452"/>
      <c r="VBD25" s="452"/>
      <c r="VBE25" s="452"/>
      <c r="VBF25" s="452"/>
      <c r="VBG25" s="452"/>
      <c r="VBH25" s="452"/>
      <c r="VBI25" s="452"/>
      <c r="VBJ25" s="452"/>
      <c r="VBK25" s="452"/>
      <c r="VBL25" s="452"/>
      <c r="VBM25" s="452"/>
      <c r="VBN25" s="452"/>
      <c r="VBO25" s="452"/>
      <c r="VBP25" s="452"/>
      <c r="VBQ25" s="452"/>
      <c r="VBR25" s="452"/>
      <c r="VBS25" s="452"/>
      <c r="VBT25" s="452"/>
      <c r="VBU25" s="452"/>
      <c r="VBV25" s="452"/>
      <c r="VBW25" s="452"/>
      <c r="VBX25" s="452"/>
      <c r="VBY25" s="452"/>
      <c r="VBZ25" s="452"/>
      <c r="VCA25" s="452"/>
      <c r="VCB25" s="452"/>
      <c r="VCC25" s="452"/>
      <c r="VCD25" s="452"/>
      <c r="VCE25" s="452"/>
      <c r="VCF25" s="452"/>
      <c r="VCG25" s="452"/>
      <c r="VCH25" s="452"/>
      <c r="VCI25" s="452"/>
      <c r="VCJ25" s="452"/>
      <c r="VCK25" s="452"/>
      <c r="VCL25" s="452"/>
      <c r="VCM25" s="452"/>
      <c r="VCN25" s="452"/>
      <c r="VCO25" s="452"/>
      <c r="VCP25" s="452"/>
      <c r="VCQ25" s="452"/>
      <c r="VCR25" s="452"/>
      <c r="VCS25" s="452"/>
      <c r="VCT25" s="452"/>
      <c r="VCU25" s="452"/>
      <c r="VCV25" s="452"/>
      <c r="VCW25" s="452"/>
      <c r="VCX25" s="452"/>
      <c r="VCY25" s="452"/>
      <c r="VCZ25" s="452"/>
      <c r="VDA25" s="452"/>
      <c r="VDB25" s="452"/>
      <c r="VDC25" s="452"/>
      <c r="VDD25" s="452"/>
      <c r="VDE25" s="452"/>
      <c r="VDF25" s="452"/>
      <c r="VDG25" s="452"/>
      <c r="VDH25" s="452"/>
      <c r="VDI25" s="452"/>
      <c r="VDJ25" s="452"/>
      <c r="VDK25" s="452"/>
      <c r="VDL25" s="452"/>
      <c r="VDM25" s="452"/>
      <c r="VDN25" s="452"/>
      <c r="VDO25" s="452"/>
      <c r="VDP25" s="452"/>
      <c r="VDQ25" s="452"/>
      <c r="VDR25" s="452"/>
      <c r="VDS25" s="452"/>
      <c r="VDT25" s="452"/>
      <c r="VDU25" s="452"/>
      <c r="VDV25" s="452"/>
      <c r="VDW25" s="452"/>
      <c r="VDX25" s="452"/>
      <c r="VDY25" s="452"/>
      <c r="VDZ25" s="452"/>
      <c r="VEA25" s="452"/>
      <c r="VEB25" s="452"/>
      <c r="VEC25" s="452"/>
      <c r="VED25" s="452"/>
      <c r="VEE25" s="452"/>
      <c r="VEF25" s="452"/>
      <c r="VEG25" s="452"/>
      <c r="VEH25" s="452"/>
      <c r="VEI25" s="452"/>
      <c r="VEJ25" s="452"/>
      <c r="VEK25" s="452"/>
      <c r="VEL25" s="452"/>
      <c r="VEM25" s="452"/>
      <c r="VEN25" s="452"/>
      <c r="VEO25" s="452"/>
      <c r="VEP25" s="452"/>
      <c r="VEQ25" s="452"/>
      <c r="VER25" s="452"/>
      <c r="VES25" s="452"/>
      <c r="VET25" s="452"/>
      <c r="VEU25" s="452"/>
      <c r="VEV25" s="452"/>
      <c r="VEW25" s="452"/>
      <c r="VEX25" s="452"/>
      <c r="VEY25" s="452"/>
      <c r="VEZ25" s="452"/>
      <c r="VFA25" s="452"/>
      <c r="VFB25" s="452"/>
      <c r="VFC25" s="452"/>
      <c r="VFD25" s="452"/>
      <c r="VFE25" s="452"/>
      <c r="VFF25" s="452"/>
      <c r="VFG25" s="452"/>
      <c r="VFH25" s="452"/>
      <c r="VFI25" s="452"/>
      <c r="VFJ25" s="452"/>
      <c r="VFK25" s="452"/>
      <c r="VFL25" s="452"/>
      <c r="VFM25" s="452"/>
      <c r="VFN25" s="452"/>
      <c r="VFO25" s="452"/>
      <c r="VFP25" s="452"/>
      <c r="VFQ25" s="452"/>
      <c r="VFR25" s="452"/>
      <c r="VFS25" s="452"/>
      <c r="VFT25" s="452"/>
      <c r="VFU25" s="452"/>
      <c r="VFV25" s="452"/>
      <c r="VFW25" s="452"/>
      <c r="VFX25" s="452"/>
      <c r="VFY25" s="452"/>
      <c r="VFZ25" s="452"/>
      <c r="VGA25" s="452"/>
      <c r="VGB25" s="452"/>
      <c r="VGC25" s="452"/>
      <c r="VGD25" s="452"/>
      <c r="VGE25" s="452"/>
      <c r="VGF25" s="452"/>
      <c r="VGG25" s="452"/>
      <c r="VGH25" s="452"/>
      <c r="VGI25" s="452"/>
      <c r="VGJ25" s="452"/>
      <c r="VGK25" s="452"/>
      <c r="VGL25" s="452"/>
      <c r="VGM25" s="452"/>
      <c r="VGN25" s="452"/>
      <c r="VGO25" s="452"/>
      <c r="VGP25" s="452"/>
      <c r="VGQ25" s="452"/>
      <c r="VGR25" s="452"/>
      <c r="VGS25" s="452"/>
      <c r="VGT25" s="452"/>
      <c r="VGU25" s="452"/>
      <c r="VGV25" s="452"/>
      <c r="VGW25" s="452"/>
      <c r="VGX25" s="452"/>
      <c r="VGY25" s="452"/>
      <c r="VGZ25" s="452"/>
      <c r="VHA25" s="452"/>
      <c r="VHB25" s="452"/>
      <c r="VHC25" s="452"/>
      <c r="VHD25" s="452"/>
      <c r="VHE25" s="452"/>
      <c r="VHF25" s="452"/>
      <c r="VHG25" s="452"/>
      <c r="VHH25" s="452"/>
      <c r="VHI25" s="452"/>
      <c r="VHJ25" s="452"/>
      <c r="VHK25" s="452"/>
      <c r="VHL25" s="452"/>
      <c r="VHM25" s="452"/>
      <c r="VHN25" s="452"/>
      <c r="VHO25" s="452"/>
      <c r="VHP25" s="452"/>
      <c r="VHQ25" s="452"/>
      <c r="VHR25" s="452"/>
      <c r="VHS25" s="452"/>
      <c r="VHT25" s="452"/>
      <c r="VHU25" s="452"/>
      <c r="VHV25" s="452"/>
      <c r="VHW25" s="452"/>
      <c r="VHX25" s="452"/>
      <c r="VHY25" s="452"/>
      <c r="VHZ25" s="452"/>
      <c r="VIA25" s="452"/>
      <c r="VIB25" s="452"/>
      <c r="VIC25" s="452"/>
      <c r="VID25" s="452"/>
      <c r="VIE25" s="452"/>
      <c r="VIF25" s="452"/>
      <c r="VIG25" s="452"/>
      <c r="VIH25" s="452"/>
      <c r="VII25" s="452"/>
      <c r="VIJ25" s="452"/>
      <c r="VIK25" s="452"/>
      <c r="VIL25" s="452"/>
      <c r="VIM25" s="452"/>
      <c r="VIN25" s="452"/>
      <c r="VIO25" s="452"/>
      <c r="VIP25" s="452"/>
      <c r="VIQ25" s="452"/>
      <c r="VIR25" s="452"/>
      <c r="VIS25" s="452"/>
      <c r="VIT25" s="452"/>
      <c r="VIU25" s="452"/>
      <c r="VIV25" s="452"/>
      <c r="VIW25" s="452"/>
      <c r="VIX25" s="452"/>
      <c r="VIY25" s="452"/>
      <c r="VIZ25" s="452"/>
      <c r="VJA25" s="452"/>
      <c r="VJB25" s="452"/>
      <c r="VJC25" s="452"/>
      <c r="VJD25" s="452"/>
      <c r="VJE25" s="452"/>
      <c r="VJF25" s="452"/>
      <c r="VJG25" s="452"/>
      <c r="VJH25" s="452"/>
      <c r="VJI25" s="452"/>
      <c r="VJJ25" s="452"/>
      <c r="VJK25" s="452"/>
      <c r="VJL25" s="452"/>
      <c r="VJM25" s="452"/>
      <c r="VJN25" s="452"/>
      <c r="VJO25" s="452"/>
      <c r="VJP25" s="452"/>
      <c r="VJQ25" s="452"/>
      <c r="VJR25" s="452"/>
      <c r="VJS25" s="452"/>
      <c r="VJT25" s="452"/>
      <c r="VJU25" s="452"/>
      <c r="VJV25" s="452"/>
      <c r="VJW25" s="452"/>
      <c r="VJX25" s="452"/>
      <c r="VJY25" s="452"/>
      <c r="VJZ25" s="452"/>
      <c r="VKA25" s="452"/>
      <c r="VKB25" s="452"/>
      <c r="VKC25" s="452"/>
      <c r="VKD25" s="452"/>
      <c r="VKE25" s="452"/>
      <c r="VKF25" s="452"/>
      <c r="VKG25" s="452"/>
      <c r="VKH25" s="452"/>
      <c r="VKI25" s="452"/>
      <c r="VKJ25" s="452"/>
      <c r="VKK25" s="452"/>
      <c r="VKL25" s="452"/>
      <c r="VKM25" s="452"/>
      <c r="VKN25" s="452"/>
      <c r="VKO25" s="452"/>
      <c r="VKP25" s="452"/>
      <c r="VKQ25" s="452"/>
      <c r="VKR25" s="452"/>
      <c r="VKS25" s="452"/>
      <c r="VKT25" s="452"/>
      <c r="VKU25" s="452"/>
      <c r="VKV25" s="452"/>
      <c r="VKW25" s="452"/>
      <c r="VKX25" s="452"/>
      <c r="VKY25" s="452"/>
      <c r="VKZ25" s="452"/>
      <c r="VLA25" s="452"/>
      <c r="VLB25" s="452"/>
      <c r="VLC25" s="452"/>
      <c r="VLD25" s="452"/>
      <c r="VLE25" s="452"/>
      <c r="VLF25" s="452"/>
      <c r="VLG25" s="452"/>
      <c r="VLH25" s="452"/>
      <c r="VLI25" s="452"/>
      <c r="VLJ25" s="452"/>
      <c r="VLK25" s="452"/>
      <c r="VLL25" s="452"/>
      <c r="VLM25" s="452"/>
      <c r="VLN25" s="452"/>
      <c r="VLO25" s="452"/>
      <c r="VLP25" s="452"/>
      <c r="VLQ25" s="452"/>
      <c r="VLR25" s="452"/>
      <c r="VLS25" s="452"/>
      <c r="VLT25" s="452"/>
      <c r="VLU25" s="452"/>
      <c r="VLV25" s="452"/>
      <c r="VLW25" s="452"/>
      <c r="VLX25" s="452"/>
      <c r="VLY25" s="452"/>
      <c r="VLZ25" s="452"/>
      <c r="VMA25" s="452"/>
      <c r="VMB25" s="452"/>
      <c r="VMC25" s="452"/>
      <c r="VMD25" s="452"/>
      <c r="VME25" s="452"/>
      <c r="VMF25" s="452"/>
      <c r="VMG25" s="452"/>
      <c r="VMH25" s="452"/>
      <c r="VMI25" s="452"/>
      <c r="VMJ25" s="452"/>
      <c r="VMK25" s="452"/>
      <c r="VML25" s="452"/>
      <c r="VMM25" s="452"/>
      <c r="VMN25" s="452"/>
      <c r="VMO25" s="452"/>
      <c r="VMP25" s="452"/>
      <c r="VMQ25" s="452"/>
      <c r="VMR25" s="452"/>
      <c r="VMS25" s="452"/>
      <c r="VMT25" s="452"/>
      <c r="VMU25" s="452"/>
      <c r="VMV25" s="452"/>
      <c r="VMW25" s="452"/>
      <c r="VMX25" s="452"/>
      <c r="VMY25" s="452"/>
      <c r="VMZ25" s="452"/>
      <c r="VNA25" s="452"/>
      <c r="VNB25" s="452"/>
      <c r="VNC25" s="452"/>
      <c r="VND25" s="452"/>
      <c r="VNE25" s="452"/>
      <c r="VNF25" s="452"/>
      <c r="VNG25" s="452"/>
      <c r="VNH25" s="452"/>
      <c r="VNI25" s="452"/>
      <c r="VNJ25" s="452"/>
      <c r="VNK25" s="452"/>
      <c r="VNL25" s="452"/>
      <c r="VNM25" s="452"/>
      <c r="VNN25" s="452"/>
      <c r="VNO25" s="452"/>
      <c r="VNP25" s="452"/>
      <c r="VNQ25" s="452"/>
      <c r="VNR25" s="452"/>
      <c r="VNS25" s="452"/>
      <c r="VNT25" s="452"/>
      <c r="VNU25" s="452"/>
      <c r="VNV25" s="452"/>
      <c r="VNW25" s="452"/>
      <c r="VNX25" s="452"/>
      <c r="VNY25" s="452"/>
      <c r="VNZ25" s="452"/>
      <c r="VOA25" s="452"/>
      <c r="VOB25" s="452"/>
      <c r="VOC25" s="452"/>
      <c r="VOD25" s="452"/>
      <c r="VOE25" s="452"/>
      <c r="VOF25" s="452"/>
      <c r="VOG25" s="452"/>
      <c r="VOH25" s="452"/>
      <c r="VOI25" s="452"/>
      <c r="VOJ25" s="452"/>
      <c r="VOK25" s="452"/>
      <c r="VOL25" s="452"/>
      <c r="VOM25" s="452"/>
      <c r="VON25" s="452"/>
      <c r="VOO25" s="452"/>
      <c r="VOP25" s="452"/>
      <c r="VOQ25" s="452"/>
      <c r="VOR25" s="452"/>
      <c r="VOS25" s="452"/>
      <c r="VOT25" s="452"/>
      <c r="VOU25" s="452"/>
      <c r="VOV25" s="452"/>
      <c r="VOW25" s="452"/>
      <c r="VOX25" s="452"/>
      <c r="VOY25" s="452"/>
      <c r="VOZ25" s="452"/>
      <c r="VPA25" s="452"/>
      <c r="VPB25" s="452"/>
      <c r="VPC25" s="452"/>
      <c r="VPD25" s="452"/>
      <c r="VPE25" s="452"/>
      <c r="VPF25" s="452"/>
      <c r="VPG25" s="452"/>
      <c r="VPH25" s="452"/>
      <c r="VPI25" s="452"/>
      <c r="VPJ25" s="452"/>
      <c r="VPK25" s="452"/>
      <c r="VPL25" s="452"/>
      <c r="VPM25" s="452"/>
      <c r="VPN25" s="452"/>
      <c r="VPO25" s="452"/>
      <c r="VPP25" s="452"/>
      <c r="VPQ25" s="452"/>
      <c r="VPR25" s="452"/>
      <c r="VPS25" s="452"/>
      <c r="VPT25" s="452"/>
      <c r="VPU25" s="452"/>
      <c r="VPV25" s="452"/>
      <c r="VPW25" s="452"/>
      <c r="VPX25" s="452"/>
      <c r="VPY25" s="452"/>
      <c r="VPZ25" s="452"/>
      <c r="VQA25" s="452"/>
      <c r="VQB25" s="452"/>
      <c r="VQC25" s="452"/>
      <c r="VQD25" s="452"/>
      <c r="VQE25" s="452"/>
      <c r="VQF25" s="452"/>
      <c r="VQG25" s="452"/>
      <c r="VQH25" s="452"/>
      <c r="VQI25" s="452"/>
      <c r="VQJ25" s="452"/>
      <c r="VQK25" s="452"/>
      <c r="VQL25" s="452"/>
      <c r="VQM25" s="452"/>
      <c r="VQN25" s="452"/>
      <c r="VQO25" s="452"/>
      <c r="VQP25" s="452"/>
      <c r="VQQ25" s="452"/>
      <c r="VQR25" s="452"/>
      <c r="VQS25" s="452"/>
      <c r="VQT25" s="452"/>
      <c r="VQU25" s="452"/>
      <c r="VQV25" s="452"/>
      <c r="VQW25" s="452"/>
      <c r="VQX25" s="452"/>
      <c r="VQY25" s="452"/>
      <c r="VQZ25" s="452"/>
      <c r="VRA25" s="452"/>
      <c r="VRB25" s="452"/>
      <c r="VRC25" s="452"/>
      <c r="VRD25" s="452"/>
      <c r="VRE25" s="452"/>
      <c r="VRF25" s="452"/>
      <c r="VRG25" s="452"/>
      <c r="VRH25" s="452"/>
      <c r="VRI25" s="452"/>
      <c r="VRJ25" s="452"/>
      <c r="VRK25" s="452"/>
      <c r="VRL25" s="452"/>
      <c r="VRM25" s="452"/>
      <c r="VRN25" s="452"/>
      <c r="VRO25" s="452"/>
      <c r="VRP25" s="452"/>
      <c r="VRQ25" s="452"/>
      <c r="VRR25" s="452"/>
      <c r="VRS25" s="452"/>
      <c r="VRT25" s="452"/>
      <c r="VRU25" s="452"/>
      <c r="VRV25" s="452"/>
      <c r="VRW25" s="452"/>
      <c r="VRX25" s="452"/>
      <c r="VRY25" s="452"/>
      <c r="VRZ25" s="452"/>
      <c r="VSA25" s="452"/>
      <c r="VSB25" s="452"/>
      <c r="VSC25" s="452"/>
      <c r="VSD25" s="452"/>
      <c r="VSE25" s="452"/>
      <c r="VSF25" s="452"/>
      <c r="VSG25" s="452"/>
      <c r="VSH25" s="452"/>
      <c r="VSI25" s="452"/>
      <c r="VSJ25" s="452"/>
      <c r="VSK25" s="452"/>
      <c r="VSL25" s="452"/>
      <c r="VSM25" s="452"/>
      <c r="VSN25" s="452"/>
      <c r="VSO25" s="452"/>
      <c r="VSP25" s="452"/>
      <c r="VSQ25" s="452"/>
      <c r="VSR25" s="452"/>
      <c r="VSS25" s="452"/>
      <c r="VST25" s="452"/>
      <c r="VSU25" s="452"/>
      <c r="VSV25" s="452"/>
      <c r="VSW25" s="452"/>
      <c r="VSX25" s="452"/>
      <c r="VSY25" s="452"/>
      <c r="VSZ25" s="452"/>
      <c r="VTA25" s="452"/>
      <c r="VTB25" s="452"/>
      <c r="VTC25" s="452"/>
      <c r="VTD25" s="452"/>
      <c r="VTE25" s="452"/>
      <c r="VTF25" s="452"/>
      <c r="VTG25" s="452"/>
      <c r="VTH25" s="452"/>
      <c r="VTI25" s="452"/>
      <c r="VTJ25" s="452"/>
      <c r="VTK25" s="452"/>
      <c r="VTL25" s="452"/>
      <c r="VTM25" s="452"/>
      <c r="VTN25" s="452"/>
      <c r="VTO25" s="452"/>
      <c r="VTP25" s="452"/>
      <c r="VTQ25" s="452"/>
      <c r="VTR25" s="452"/>
      <c r="VTS25" s="452"/>
      <c r="VTT25" s="452"/>
      <c r="VTU25" s="452"/>
      <c r="VTV25" s="452"/>
      <c r="VTW25" s="452"/>
      <c r="VTX25" s="452"/>
      <c r="VTY25" s="452"/>
      <c r="VTZ25" s="452"/>
      <c r="VUA25" s="452"/>
      <c r="VUB25" s="452"/>
      <c r="VUC25" s="452"/>
      <c r="VUD25" s="452"/>
      <c r="VUE25" s="452"/>
      <c r="VUF25" s="452"/>
      <c r="VUG25" s="452"/>
      <c r="VUH25" s="452"/>
      <c r="VUI25" s="452"/>
      <c r="VUJ25" s="452"/>
      <c r="VUK25" s="452"/>
      <c r="VUL25" s="452"/>
      <c r="VUM25" s="452"/>
      <c r="VUN25" s="452"/>
      <c r="VUO25" s="452"/>
      <c r="VUP25" s="452"/>
      <c r="VUQ25" s="452"/>
      <c r="VUR25" s="452"/>
      <c r="VUS25" s="452"/>
      <c r="VUT25" s="452"/>
      <c r="VUU25" s="452"/>
      <c r="VUV25" s="452"/>
      <c r="VUW25" s="452"/>
      <c r="VUX25" s="452"/>
      <c r="VUY25" s="452"/>
      <c r="VUZ25" s="452"/>
      <c r="VVA25" s="452"/>
      <c r="VVB25" s="452"/>
      <c r="VVC25" s="452"/>
      <c r="VVD25" s="452"/>
      <c r="VVE25" s="452"/>
      <c r="VVF25" s="452"/>
      <c r="VVG25" s="452"/>
      <c r="VVH25" s="452"/>
      <c r="VVI25" s="452"/>
      <c r="VVJ25" s="452"/>
      <c r="VVK25" s="452"/>
      <c r="VVL25" s="452"/>
      <c r="VVM25" s="452"/>
      <c r="VVN25" s="452"/>
      <c r="VVO25" s="452"/>
      <c r="VVP25" s="452"/>
      <c r="VVQ25" s="452"/>
      <c r="VVR25" s="452"/>
      <c r="VVS25" s="452"/>
      <c r="VVT25" s="452"/>
      <c r="VVU25" s="452"/>
      <c r="VVV25" s="452"/>
      <c r="VVW25" s="452"/>
      <c r="VVX25" s="452"/>
      <c r="VVY25" s="452"/>
      <c r="VVZ25" s="452"/>
      <c r="VWA25" s="452"/>
      <c r="VWB25" s="452"/>
      <c r="VWC25" s="452"/>
      <c r="VWD25" s="452"/>
      <c r="VWE25" s="452"/>
      <c r="VWF25" s="452"/>
      <c r="VWG25" s="452"/>
      <c r="VWH25" s="452"/>
      <c r="VWI25" s="452"/>
      <c r="VWJ25" s="452"/>
      <c r="VWK25" s="452"/>
      <c r="VWL25" s="452"/>
      <c r="VWM25" s="452"/>
      <c r="VWN25" s="452"/>
      <c r="VWO25" s="452"/>
      <c r="VWP25" s="452"/>
      <c r="VWQ25" s="452"/>
      <c r="VWR25" s="452"/>
      <c r="VWS25" s="452"/>
      <c r="VWT25" s="452"/>
      <c r="VWU25" s="452"/>
      <c r="VWV25" s="452"/>
      <c r="VWW25" s="452"/>
      <c r="VWX25" s="452"/>
      <c r="VWY25" s="452"/>
      <c r="VWZ25" s="452"/>
      <c r="VXA25" s="452"/>
      <c r="VXB25" s="452"/>
      <c r="VXC25" s="452"/>
      <c r="VXD25" s="452"/>
      <c r="VXE25" s="452"/>
      <c r="VXF25" s="452"/>
      <c r="VXG25" s="452"/>
      <c r="VXH25" s="452"/>
      <c r="VXI25" s="452"/>
      <c r="VXJ25" s="452"/>
      <c r="VXK25" s="452"/>
      <c r="VXL25" s="452"/>
      <c r="VXM25" s="452"/>
      <c r="VXN25" s="452"/>
      <c r="VXO25" s="452"/>
      <c r="VXP25" s="452"/>
      <c r="VXQ25" s="452"/>
      <c r="VXR25" s="452"/>
      <c r="VXS25" s="452"/>
      <c r="VXT25" s="452"/>
      <c r="VXU25" s="452"/>
      <c r="VXV25" s="452"/>
      <c r="VXW25" s="452"/>
      <c r="VXX25" s="452"/>
      <c r="VXY25" s="452"/>
      <c r="VXZ25" s="452"/>
      <c r="VYA25" s="452"/>
      <c r="VYB25" s="452"/>
      <c r="VYC25" s="452"/>
      <c r="VYD25" s="452"/>
      <c r="VYE25" s="452"/>
      <c r="VYF25" s="452"/>
      <c r="VYG25" s="452"/>
      <c r="VYH25" s="452"/>
      <c r="VYI25" s="452"/>
      <c r="VYJ25" s="452"/>
      <c r="VYK25" s="452"/>
      <c r="VYL25" s="452"/>
      <c r="VYM25" s="452"/>
      <c r="VYN25" s="452"/>
      <c r="VYO25" s="452"/>
      <c r="VYP25" s="452"/>
      <c r="VYQ25" s="452"/>
      <c r="VYR25" s="452"/>
      <c r="VYS25" s="452"/>
      <c r="VYT25" s="452"/>
      <c r="VYU25" s="452"/>
      <c r="VYV25" s="452"/>
      <c r="VYW25" s="452"/>
      <c r="VYX25" s="452"/>
      <c r="VYY25" s="452"/>
      <c r="VYZ25" s="452"/>
      <c r="VZA25" s="452"/>
      <c r="VZB25" s="452"/>
      <c r="VZC25" s="452"/>
      <c r="VZD25" s="452"/>
      <c r="VZE25" s="452"/>
      <c r="VZF25" s="452"/>
      <c r="VZG25" s="452"/>
      <c r="VZH25" s="452"/>
      <c r="VZI25" s="452"/>
      <c r="VZJ25" s="452"/>
      <c r="VZK25" s="452"/>
      <c r="VZL25" s="452"/>
      <c r="VZM25" s="452"/>
      <c r="VZN25" s="452"/>
      <c r="VZO25" s="452"/>
      <c r="VZP25" s="452"/>
      <c r="VZQ25" s="452"/>
      <c r="VZR25" s="452"/>
      <c r="VZS25" s="452"/>
      <c r="VZT25" s="452"/>
      <c r="VZU25" s="452"/>
      <c r="VZV25" s="452"/>
      <c r="VZW25" s="452"/>
      <c r="VZX25" s="452"/>
      <c r="VZY25" s="452"/>
      <c r="VZZ25" s="452"/>
      <c r="WAA25" s="452"/>
      <c r="WAB25" s="452"/>
      <c r="WAC25" s="452"/>
      <c r="WAD25" s="452"/>
      <c r="WAE25" s="452"/>
      <c r="WAF25" s="452"/>
      <c r="WAG25" s="452"/>
      <c r="WAH25" s="452"/>
      <c r="WAI25" s="452"/>
      <c r="WAJ25" s="452"/>
      <c r="WAK25" s="452"/>
      <c r="WAL25" s="452"/>
      <c r="WAM25" s="452"/>
      <c r="WAN25" s="452"/>
      <c r="WAO25" s="452"/>
      <c r="WAP25" s="452"/>
      <c r="WAQ25" s="452"/>
      <c r="WAR25" s="452"/>
      <c r="WAS25" s="452"/>
      <c r="WAT25" s="452"/>
      <c r="WAU25" s="452"/>
      <c r="WAV25" s="452"/>
      <c r="WAW25" s="452"/>
      <c r="WAX25" s="452"/>
      <c r="WAY25" s="452"/>
      <c r="WAZ25" s="452"/>
      <c r="WBA25" s="452"/>
      <c r="WBB25" s="452"/>
      <c r="WBC25" s="452"/>
      <c r="WBD25" s="452"/>
      <c r="WBE25" s="452"/>
      <c r="WBF25" s="452"/>
      <c r="WBG25" s="452"/>
      <c r="WBH25" s="452"/>
      <c r="WBI25" s="452"/>
      <c r="WBJ25" s="452"/>
      <c r="WBK25" s="452"/>
      <c r="WBL25" s="452"/>
      <c r="WBM25" s="452"/>
      <c r="WBN25" s="452"/>
      <c r="WBO25" s="452"/>
      <c r="WBP25" s="452"/>
      <c r="WBQ25" s="452"/>
      <c r="WBR25" s="452"/>
      <c r="WBS25" s="452"/>
      <c r="WBT25" s="452"/>
      <c r="WBU25" s="452"/>
      <c r="WBV25" s="452"/>
      <c r="WBW25" s="452"/>
      <c r="WBX25" s="452"/>
      <c r="WBY25" s="452"/>
      <c r="WBZ25" s="452"/>
      <c r="WCA25" s="452"/>
      <c r="WCB25" s="452"/>
      <c r="WCC25" s="452"/>
      <c r="WCD25" s="452"/>
      <c r="WCE25" s="452"/>
      <c r="WCF25" s="452"/>
      <c r="WCG25" s="452"/>
      <c r="WCH25" s="452"/>
      <c r="WCI25" s="452"/>
      <c r="WCJ25" s="452"/>
      <c r="WCK25" s="452"/>
      <c r="WCL25" s="452"/>
      <c r="WCM25" s="452"/>
      <c r="WCN25" s="452"/>
      <c r="WCO25" s="452"/>
      <c r="WCP25" s="452"/>
      <c r="WCQ25" s="452"/>
      <c r="WCR25" s="452"/>
      <c r="WCS25" s="452"/>
      <c r="WCT25" s="452"/>
      <c r="WCU25" s="452"/>
      <c r="WCV25" s="452"/>
      <c r="WCW25" s="452"/>
      <c r="WCX25" s="452"/>
      <c r="WCY25" s="452"/>
      <c r="WCZ25" s="452"/>
      <c r="WDA25" s="452"/>
      <c r="WDB25" s="452"/>
      <c r="WDC25" s="452"/>
      <c r="WDD25" s="452"/>
      <c r="WDE25" s="452"/>
      <c r="WDF25" s="452"/>
      <c r="WDG25" s="452"/>
      <c r="WDH25" s="452"/>
      <c r="WDI25" s="452"/>
      <c r="WDJ25" s="452"/>
      <c r="WDK25" s="452"/>
      <c r="WDL25" s="452"/>
      <c r="WDM25" s="452"/>
      <c r="WDN25" s="452"/>
      <c r="WDO25" s="452"/>
      <c r="WDP25" s="452"/>
      <c r="WDQ25" s="452"/>
      <c r="WDR25" s="452"/>
      <c r="WDS25" s="452"/>
      <c r="WDT25" s="452"/>
      <c r="WDU25" s="452"/>
      <c r="WDV25" s="452"/>
      <c r="WDW25" s="452"/>
      <c r="WDX25" s="452"/>
      <c r="WDY25" s="452"/>
      <c r="WDZ25" s="452"/>
      <c r="WEA25" s="452"/>
      <c r="WEB25" s="452"/>
      <c r="WEC25" s="452"/>
      <c r="WED25" s="452"/>
      <c r="WEE25" s="452"/>
      <c r="WEF25" s="452"/>
      <c r="WEG25" s="452"/>
      <c r="WEH25" s="452"/>
      <c r="WEI25" s="452"/>
      <c r="WEJ25" s="452"/>
      <c r="WEK25" s="452"/>
      <c r="WEL25" s="452"/>
      <c r="WEM25" s="452"/>
      <c r="WEN25" s="452"/>
      <c r="WEO25" s="452"/>
      <c r="WEP25" s="452"/>
      <c r="WEQ25" s="452"/>
      <c r="WER25" s="452"/>
      <c r="WES25" s="452"/>
      <c r="WET25" s="452"/>
      <c r="WEU25" s="452"/>
      <c r="WEV25" s="452"/>
      <c r="WEW25" s="452"/>
      <c r="WEX25" s="452"/>
      <c r="WEY25" s="452"/>
      <c r="WEZ25" s="452"/>
      <c r="WFA25" s="452"/>
      <c r="WFB25" s="452"/>
      <c r="WFC25" s="452"/>
      <c r="WFD25" s="452"/>
      <c r="WFE25" s="452"/>
      <c r="WFF25" s="452"/>
      <c r="WFG25" s="452"/>
      <c r="WFH25" s="452"/>
      <c r="WFI25" s="452"/>
      <c r="WFJ25" s="452"/>
      <c r="WFK25" s="452"/>
      <c r="WFL25" s="452"/>
      <c r="WFM25" s="452"/>
      <c r="WFN25" s="452"/>
      <c r="WFO25" s="452"/>
      <c r="WFP25" s="452"/>
      <c r="WFQ25" s="452"/>
      <c r="WFR25" s="452"/>
      <c r="WFS25" s="452"/>
      <c r="WFT25" s="452"/>
      <c r="WFU25" s="452"/>
      <c r="WFV25" s="452"/>
      <c r="WFW25" s="452"/>
      <c r="WFX25" s="452"/>
      <c r="WFY25" s="452"/>
      <c r="WFZ25" s="452"/>
      <c r="WGA25" s="452"/>
      <c r="WGB25" s="452"/>
      <c r="WGC25" s="452"/>
      <c r="WGD25" s="452"/>
      <c r="WGE25" s="452"/>
      <c r="WGF25" s="452"/>
      <c r="WGG25" s="452"/>
      <c r="WGH25" s="452"/>
      <c r="WGI25" s="452"/>
      <c r="WGJ25" s="452"/>
      <c r="WGK25" s="452"/>
      <c r="WGL25" s="452"/>
      <c r="WGM25" s="452"/>
      <c r="WGN25" s="452"/>
      <c r="WGO25" s="452"/>
      <c r="WGP25" s="452"/>
      <c r="WGQ25" s="452"/>
      <c r="WGR25" s="452"/>
      <c r="WGS25" s="452"/>
      <c r="WGT25" s="452"/>
      <c r="WGU25" s="452"/>
      <c r="WGV25" s="452"/>
      <c r="WGW25" s="452"/>
      <c r="WGX25" s="452"/>
      <c r="WGY25" s="452"/>
      <c r="WGZ25" s="452"/>
      <c r="WHA25" s="452"/>
      <c r="WHB25" s="452"/>
      <c r="WHC25" s="452"/>
      <c r="WHD25" s="452"/>
      <c r="WHE25" s="452"/>
      <c r="WHF25" s="452"/>
      <c r="WHG25" s="452"/>
      <c r="WHH25" s="452"/>
      <c r="WHI25" s="452"/>
      <c r="WHJ25" s="452"/>
      <c r="WHK25" s="452"/>
      <c r="WHL25" s="452"/>
      <c r="WHM25" s="452"/>
      <c r="WHN25" s="452"/>
      <c r="WHO25" s="452"/>
      <c r="WHP25" s="452"/>
      <c r="WHQ25" s="452"/>
      <c r="WHR25" s="452"/>
      <c r="WHS25" s="452"/>
      <c r="WHT25" s="452"/>
      <c r="WHU25" s="452"/>
      <c r="WHV25" s="452"/>
      <c r="WHW25" s="452"/>
      <c r="WHX25" s="452"/>
      <c r="WHY25" s="452"/>
      <c r="WHZ25" s="452"/>
      <c r="WIA25" s="452"/>
      <c r="WIB25" s="452"/>
      <c r="WIC25" s="452"/>
      <c r="WID25" s="452"/>
      <c r="WIE25" s="452"/>
      <c r="WIF25" s="452"/>
      <c r="WIG25" s="452"/>
      <c r="WIH25" s="452"/>
      <c r="WII25" s="452"/>
      <c r="WIJ25" s="452"/>
      <c r="WIK25" s="452"/>
      <c r="WIL25" s="452"/>
      <c r="WIM25" s="452"/>
      <c r="WIN25" s="452"/>
      <c r="WIO25" s="452"/>
      <c r="WIP25" s="452"/>
      <c r="WIQ25" s="452"/>
      <c r="WIR25" s="452"/>
      <c r="WIS25" s="452"/>
      <c r="WIT25" s="452"/>
      <c r="WIU25" s="452"/>
      <c r="WIV25" s="452"/>
      <c r="WIW25" s="452"/>
      <c r="WIX25" s="452"/>
      <c r="WIY25" s="452"/>
      <c r="WIZ25" s="452"/>
      <c r="WJA25" s="452"/>
      <c r="WJB25" s="452"/>
      <c r="WJC25" s="452"/>
      <c r="WJD25" s="452"/>
      <c r="WJE25" s="452"/>
      <c r="WJF25" s="452"/>
      <c r="WJG25" s="452"/>
      <c r="WJH25" s="452"/>
      <c r="WJI25" s="452"/>
      <c r="WJJ25" s="452"/>
      <c r="WJK25" s="452"/>
      <c r="WJL25" s="452"/>
      <c r="WJM25" s="452"/>
      <c r="WJN25" s="452"/>
      <c r="WJO25" s="452"/>
      <c r="WJP25" s="452"/>
      <c r="WJQ25" s="452"/>
      <c r="WJR25" s="452"/>
      <c r="WJS25" s="452"/>
      <c r="WJT25" s="452"/>
      <c r="WJU25" s="452"/>
      <c r="WJV25" s="452"/>
      <c r="WJW25" s="452"/>
      <c r="WJX25" s="452"/>
      <c r="WJY25" s="452"/>
      <c r="WJZ25" s="452"/>
      <c r="WKA25" s="452"/>
      <c r="WKB25" s="452"/>
      <c r="WKC25" s="452"/>
      <c r="WKD25" s="452"/>
      <c r="WKE25" s="452"/>
      <c r="WKF25" s="452"/>
      <c r="WKG25" s="452"/>
      <c r="WKH25" s="452"/>
      <c r="WKI25" s="452"/>
      <c r="WKJ25" s="452"/>
      <c r="WKK25" s="452"/>
      <c r="WKL25" s="452"/>
      <c r="WKM25" s="452"/>
      <c r="WKN25" s="452"/>
      <c r="WKO25" s="452"/>
      <c r="WKP25" s="452"/>
      <c r="WKQ25" s="452"/>
      <c r="WKR25" s="452"/>
      <c r="WKS25" s="452"/>
      <c r="WKT25" s="452"/>
      <c r="WKU25" s="452"/>
      <c r="WKV25" s="452"/>
      <c r="WKW25" s="452"/>
      <c r="WKX25" s="452"/>
      <c r="WKY25" s="452"/>
      <c r="WKZ25" s="452"/>
      <c r="WLA25" s="452"/>
      <c r="WLB25" s="452"/>
      <c r="WLC25" s="452"/>
      <c r="WLD25" s="452"/>
      <c r="WLE25" s="452"/>
      <c r="WLF25" s="452"/>
      <c r="WLG25" s="452"/>
      <c r="WLH25" s="452"/>
      <c r="WLI25" s="452"/>
      <c r="WLJ25" s="452"/>
      <c r="WLK25" s="452"/>
      <c r="WLL25" s="452"/>
      <c r="WLM25" s="452"/>
      <c r="WLN25" s="452"/>
      <c r="WLO25" s="452"/>
      <c r="WLP25" s="452"/>
      <c r="WLQ25" s="452"/>
      <c r="WLR25" s="452"/>
      <c r="WLS25" s="452"/>
      <c r="WLT25" s="452"/>
      <c r="WLU25" s="452"/>
      <c r="WLV25" s="452"/>
      <c r="WLW25" s="452"/>
      <c r="WLX25" s="452"/>
      <c r="WLY25" s="452"/>
      <c r="WLZ25" s="452"/>
      <c r="WMA25" s="452"/>
      <c r="WMB25" s="452"/>
      <c r="WMC25" s="452"/>
      <c r="WMD25" s="452"/>
      <c r="WME25" s="452"/>
      <c r="WMF25" s="452"/>
      <c r="WMG25" s="452"/>
      <c r="WMH25" s="452"/>
      <c r="WMI25" s="452"/>
      <c r="WMJ25" s="452"/>
      <c r="WMK25" s="452"/>
      <c r="WML25" s="452"/>
      <c r="WMM25" s="452"/>
      <c r="WMN25" s="452"/>
      <c r="WMO25" s="452"/>
      <c r="WMP25" s="452"/>
      <c r="WMQ25" s="452"/>
      <c r="WMR25" s="452"/>
      <c r="WMS25" s="452"/>
      <c r="WMT25" s="452"/>
      <c r="WMU25" s="452"/>
      <c r="WMV25" s="452"/>
      <c r="WMW25" s="452"/>
      <c r="WMX25" s="452"/>
      <c r="WMY25" s="452"/>
      <c r="WMZ25" s="452"/>
      <c r="WNA25" s="452"/>
      <c r="WNB25" s="452"/>
      <c r="WNC25" s="452"/>
      <c r="WND25" s="452"/>
      <c r="WNE25" s="452"/>
      <c r="WNF25" s="452"/>
      <c r="WNG25" s="452"/>
      <c r="WNH25" s="452"/>
      <c r="WNI25" s="452"/>
      <c r="WNJ25" s="452"/>
      <c r="WNK25" s="452"/>
      <c r="WNL25" s="452"/>
      <c r="WNM25" s="452"/>
      <c r="WNN25" s="452"/>
      <c r="WNO25" s="452"/>
      <c r="WNP25" s="452"/>
      <c r="WNQ25" s="452"/>
      <c r="WNR25" s="452"/>
      <c r="WNS25" s="452"/>
      <c r="WNT25" s="452"/>
      <c r="WNU25" s="452"/>
      <c r="WNV25" s="452"/>
      <c r="WNW25" s="452"/>
      <c r="WNX25" s="452"/>
      <c r="WNY25" s="452"/>
      <c r="WNZ25" s="452"/>
      <c r="WOA25" s="452"/>
      <c r="WOB25" s="452"/>
      <c r="WOC25" s="452"/>
      <c r="WOD25" s="452"/>
      <c r="WOE25" s="452"/>
      <c r="WOF25" s="452"/>
      <c r="WOG25" s="452"/>
      <c r="WOH25" s="452"/>
      <c r="WOI25" s="452"/>
      <c r="WOJ25" s="452"/>
      <c r="WOK25" s="452"/>
      <c r="WOL25" s="452"/>
      <c r="WOM25" s="452"/>
      <c r="WON25" s="452"/>
      <c r="WOO25" s="452"/>
      <c r="WOP25" s="452"/>
      <c r="WOQ25" s="452"/>
      <c r="WOR25" s="452"/>
      <c r="WOS25" s="452"/>
      <c r="WOT25" s="452"/>
      <c r="WOU25" s="452"/>
      <c r="WOV25" s="452"/>
      <c r="WOW25" s="452"/>
      <c r="WOX25" s="452"/>
      <c r="WOY25" s="452"/>
      <c r="WOZ25" s="452"/>
      <c r="WPA25" s="452"/>
      <c r="WPB25" s="452"/>
      <c r="WPC25" s="452"/>
      <c r="WPD25" s="452"/>
      <c r="WPE25" s="452"/>
      <c r="WPF25" s="452"/>
      <c r="WPG25" s="452"/>
      <c r="WPH25" s="452"/>
      <c r="WPI25" s="452"/>
      <c r="WPJ25" s="452"/>
      <c r="WPK25" s="452"/>
      <c r="WPL25" s="452"/>
      <c r="WPM25" s="452"/>
      <c r="WPN25" s="452"/>
      <c r="WPO25" s="452"/>
      <c r="WPP25" s="452"/>
      <c r="WPQ25" s="452"/>
      <c r="WPR25" s="452"/>
      <c r="WPS25" s="452"/>
      <c r="WPT25" s="452"/>
      <c r="WPU25" s="452"/>
      <c r="WPV25" s="452"/>
      <c r="WPW25" s="452"/>
      <c r="WPX25" s="452"/>
      <c r="WPY25" s="452"/>
      <c r="WPZ25" s="452"/>
      <c r="WQA25" s="452"/>
      <c r="WQB25" s="452"/>
      <c r="WQC25" s="452"/>
      <c r="WQD25" s="452"/>
      <c r="WQE25" s="452"/>
      <c r="WQF25" s="452"/>
      <c r="WQG25" s="452"/>
      <c r="WQH25" s="452"/>
      <c r="WQI25" s="452"/>
      <c r="WQJ25" s="452"/>
      <c r="WQK25" s="452"/>
      <c r="WQL25" s="452"/>
      <c r="WQM25" s="452"/>
      <c r="WQN25" s="452"/>
      <c r="WQO25" s="452"/>
      <c r="WQP25" s="452"/>
      <c r="WQQ25" s="452"/>
      <c r="WQR25" s="452"/>
      <c r="WQS25" s="452"/>
      <c r="WQT25" s="452"/>
      <c r="WQU25" s="452"/>
      <c r="WQV25" s="452"/>
      <c r="WQW25" s="452"/>
      <c r="WQX25" s="452"/>
      <c r="WQY25" s="452"/>
      <c r="WQZ25" s="452"/>
      <c r="WRA25" s="452"/>
      <c r="WRB25" s="452"/>
      <c r="WRC25" s="452"/>
      <c r="WRD25" s="452"/>
      <c r="WRE25" s="452"/>
      <c r="WRF25" s="452"/>
      <c r="WRG25" s="452"/>
      <c r="WRH25" s="452"/>
      <c r="WRI25" s="452"/>
      <c r="WRJ25" s="452"/>
      <c r="WRK25" s="452"/>
      <c r="WRL25" s="452"/>
      <c r="WRM25" s="452"/>
      <c r="WRN25" s="452"/>
      <c r="WRO25" s="452"/>
      <c r="WRP25" s="452"/>
      <c r="WRQ25" s="452"/>
      <c r="WRR25" s="452"/>
      <c r="WRS25" s="452"/>
      <c r="WRT25" s="452"/>
      <c r="WRU25" s="452"/>
      <c r="WRV25" s="452"/>
      <c r="WRW25" s="452"/>
      <c r="WRX25" s="452"/>
      <c r="WRY25" s="452"/>
      <c r="WRZ25" s="452"/>
      <c r="WSA25" s="452"/>
      <c r="WSB25" s="452"/>
      <c r="WSC25" s="452"/>
      <c r="WSD25" s="452"/>
      <c r="WSE25" s="452"/>
      <c r="WSF25" s="452"/>
      <c r="WSG25" s="452"/>
      <c r="WSH25" s="452"/>
      <c r="WSI25" s="452"/>
      <c r="WSJ25" s="452"/>
      <c r="WSK25" s="452"/>
      <c r="WSL25" s="452"/>
      <c r="WSM25" s="452"/>
      <c r="WSN25" s="452"/>
      <c r="WSO25" s="452"/>
      <c r="WSP25" s="452"/>
      <c r="WSQ25" s="452"/>
      <c r="WSR25" s="452"/>
      <c r="WSS25" s="452"/>
      <c r="WST25" s="452"/>
      <c r="WSU25" s="452"/>
      <c r="WSV25" s="452"/>
      <c r="WSW25" s="452"/>
      <c r="WSX25" s="452"/>
      <c r="WSY25" s="452"/>
      <c r="WSZ25" s="452"/>
      <c r="WTA25" s="452"/>
      <c r="WTB25" s="452"/>
      <c r="WTC25" s="452"/>
      <c r="WTD25" s="452"/>
      <c r="WTE25" s="452"/>
      <c r="WTF25" s="452"/>
      <c r="WTG25" s="452"/>
      <c r="WTH25" s="452"/>
      <c r="WTI25" s="452"/>
      <c r="WTJ25" s="452"/>
      <c r="WTK25" s="452"/>
      <c r="WTL25" s="452"/>
      <c r="WTM25" s="452"/>
      <c r="WTN25" s="452"/>
      <c r="WTO25" s="452"/>
      <c r="WTP25" s="452"/>
      <c r="WTQ25" s="452"/>
      <c r="WTR25" s="452"/>
      <c r="WTS25" s="452"/>
      <c r="WTT25" s="452"/>
      <c r="WTU25" s="452"/>
      <c r="WTV25" s="452"/>
      <c r="WTW25" s="452"/>
      <c r="WTX25" s="452"/>
      <c r="WTY25" s="452"/>
      <c r="WTZ25" s="452"/>
      <c r="WUA25" s="452"/>
      <c r="WUB25" s="452"/>
      <c r="WUC25" s="452"/>
      <c r="WUD25" s="452"/>
      <c r="WUE25" s="452"/>
      <c r="WUF25" s="452"/>
      <c r="WUG25" s="452"/>
      <c r="WUH25" s="452"/>
      <c r="WUI25" s="452"/>
      <c r="WUJ25" s="452"/>
      <c r="WUK25" s="452"/>
      <c r="WUL25" s="452"/>
      <c r="WUM25" s="452"/>
      <c r="WUN25" s="452"/>
      <c r="WUO25" s="452"/>
      <c r="WUP25" s="452"/>
      <c r="WUQ25" s="452"/>
      <c r="WUR25" s="452"/>
      <c r="WUS25" s="452"/>
      <c r="WUT25" s="452"/>
      <c r="WUU25" s="452"/>
      <c r="WUV25" s="452"/>
      <c r="WUW25" s="452"/>
      <c r="WUX25" s="452"/>
      <c r="WUY25" s="452"/>
      <c r="WUZ25" s="452"/>
      <c r="WVA25" s="452"/>
      <c r="WVB25" s="452"/>
      <c r="WVC25" s="452"/>
      <c r="WVD25" s="452"/>
      <c r="WVE25" s="452"/>
      <c r="WVF25" s="452"/>
      <c r="WVG25" s="452"/>
      <c r="WVH25" s="452"/>
      <c r="WVI25" s="452"/>
      <c r="WVJ25" s="452"/>
      <c r="WVK25" s="452"/>
      <c r="WVL25" s="452"/>
      <c r="WVM25" s="452"/>
      <c r="WVN25" s="452"/>
      <c r="WVO25" s="452"/>
      <c r="WVP25" s="452"/>
      <c r="WVQ25" s="452"/>
      <c r="WVR25" s="452"/>
      <c r="WVS25" s="452"/>
      <c r="WVT25" s="452"/>
      <c r="WVU25" s="452"/>
      <c r="WVV25" s="452"/>
      <c r="WVW25" s="452"/>
      <c r="WVX25" s="452"/>
      <c r="WVY25" s="452"/>
      <c r="WVZ25" s="452"/>
      <c r="WWA25" s="452"/>
      <c r="WWB25" s="452"/>
      <c r="WWC25" s="452"/>
      <c r="WWD25" s="452"/>
      <c r="WWE25" s="452"/>
      <c r="WWF25" s="452"/>
      <c r="WWG25" s="452"/>
      <c r="WWH25" s="452"/>
      <c r="WWI25" s="452"/>
      <c r="WWJ25" s="452"/>
      <c r="WWK25" s="452"/>
      <c r="WWL25" s="452"/>
      <c r="WWM25" s="452"/>
      <c r="WWN25" s="452"/>
      <c r="WWO25" s="452"/>
      <c r="WWP25" s="452"/>
      <c r="WWQ25" s="452"/>
      <c r="WWR25" s="452"/>
      <c r="WWS25" s="452"/>
      <c r="WWT25" s="452"/>
      <c r="WWU25" s="452"/>
      <c r="WWV25" s="452"/>
      <c r="WWW25" s="452"/>
      <c r="WWX25" s="452"/>
      <c r="WWY25" s="452"/>
      <c r="WWZ25" s="452"/>
      <c r="WXA25" s="452"/>
      <c r="WXB25" s="452"/>
      <c r="WXC25" s="452"/>
      <c r="WXD25" s="452"/>
      <c r="WXE25" s="452"/>
      <c r="WXF25" s="452"/>
      <c r="WXG25" s="452"/>
      <c r="WXH25" s="452"/>
      <c r="WXI25" s="452"/>
      <c r="WXJ25" s="452"/>
      <c r="WXK25" s="452"/>
      <c r="WXL25" s="452"/>
      <c r="WXM25" s="452"/>
      <c r="WXN25" s="452"/>
      <c r="WXO25" s="452"/>
      <c r="WXP25" s="452"/>
      <c r="WXQ25" s="452"/>
      <c r="WXR25" s="452"/>
      <c r="WXS25" s="452"/>
      <c r="WXT25" s="452"/>
      <c r="WXU25" s="452"/>
      <c r="WXV25" s="452"/>
      <c r="WXW25" s="452"/>
      <c r="WXX25" s="452"/>
      <c r="WXY25" s="452"/>
      <c r="WXZ25" s="452"/>
      <c r="WYA25" s="452"/>
      <c r="WYB25" s="452"/>
      <c r="WYC25" s="452"/>
      <c r="WYD25" s="452"/>
      <c r="WYE25" s="452"/>
      <c r="WYF25" s="452"/>
      <c r="WYG25" s="452"/>
      <c r="WYH25" s="452"/>
      <c r="WYI25" s="452"/>
      <c r="WYJ25" s="452"/>
      <c r="WYK25" s="452"/>
      <c r="WYL25" s="452"/>
      <c r="WYM25" s="452"/>
      <c r="WYN25" s="452"/>
      <c r="WYO25" s="452"/>
      <c r="WYP25" s="452"/>
      <c r="WYQ25" s="452"/>
      <c r="WYR25" s="452"/>
      <c r="WYS25" s="452"/>
      <c r="WYT25" s="452"/>
      <c r="WYU25" s="452"/>
      <c r="WYV25" s="452"/>
      <c r="WYW25" s="452"/>
      <c r="WYX25" s="452"/>
      <c r="WYY25" s="452"/>
      <c r="WYZ25" s="452"/>
      <c r="WZA25" s="452"/>
      <c r="WZB25" s="452"/>
      <c r="WZC25" s="452"/>
      <c r="WZD25" s="452"/>
      <c r="WZE25" s="452"/>
      <c r="WZF25" s="452"/>
      <c r="WZG25" s="452"/>
      <c r="WZH25" s="452"/>
      <c r="WZI25" s="452"/>
      <c r="WZJ25" s="452"/>
      <c r="WZK25" s="452"/>
      <c r="WZL25" s="452"/>
      <c r="WZM25" s="452"/>
      <c r="WZN25" s="452"/>
      <c r="WZO25" s="452"/>
      <c r="WZP25" s="452"/>
      <c r="WZQ25" s="452"/>
      <c r="WZR25" s="452"/>
      <c r="WZS25" s="452"/>
      <c r="WZT25" s="452"/>
      <c r="WZU25" s="452"/>
      <c r="WZV25" s="452"/>
      <c r="WZW25" s="452"/>
      <c r="WZX25" s="452"/>
      <c r="WZY25" s="452"/>
      <c r="WZZ25" s="452"/>
      <c r="XAA25" s="452"/>
      <c r="XAB25" s="452"/>
      <c r="XAC25" s="452"/>
      <c r="XAD25" s="452"/>
      <c r="XAE25" s="452"/>
      <c r="XAF25" s="452"/>
      <c r="XAG25" s="452"/>
      <c r="XAH25" s="452"/>
      <c r="XAI25" s="452"/>
      <c r="XAJ25" s="452"/>
      <c r="XAK25" s="452"/>
      <c r="XAL25" s="452"/>
      <c r="XAM25" s="452"/>
      <c r="XAN25" s="452"/>
      <c r="XAO25" s="452"/>
      <c r="XAP25" s="452"/>
      <c r="XAQ25" s="452"/>
      <c r="XAR25" s="452"/>
      <c r="XAS25" s="452"/>
      <c r="XAT25" s="452"/>
      <c r="XAU25" s="452"/>
      <c r="XAV25" s="452"/>
      <c r="XAW25" s="452"/>
      <c r="XAX25" s="452"/>
      <c r="XAY25" s="452"/>
      <c r="XAZ25" s="452"/>
      <c r="XBA25" s="452"/>
      <c r="XBB25" s="452"/>
      <c r="XBC25" s="452"/>
      <c r="XBD25" s="452"/>
      <c r="XBE25" s="452"/>
      <c r="XBF25" s="452"/>
      <c r="XBG25" s="452"/>
      <c r="XBH25" s="452"/>
      <c r="XBI25" s="452"/>
      <c r="XBJ25" s="452"/>
      <c r="XBK25" s="452"/>
      <c r="XBL25" s="452"/>
      <c r="XBM25" s="452"/>
      <c r="XBN25" s="452"/>
      <c r="XBO25" s="452"/>
      <c r="XBP25" s="452"/>
      <c r="XBQ25" s="452"/>
      <c r="XBR25" s="452"/>
      <c r="XBS25" s="452"/>
      <c r="XBT25" s="452"/>
      <c r="XBU25" s="452"/>
      <c r="XBV25" s="452"/>
      <c r="XBW25" s="452"/>
      <c r="XBX25" s="452"/>
      <c r="XBY25" s="452"/>
      <c r="XBZ25" s="452"/>
      <c r="XCA25" s="452"/>
      <c r="XCB25" s="452"/>
      <c r="XCC25" s="452"/>
      <c r="XCD25" s="452"/>
      <c r="XCE25" s="452"/>
      <c r="XCF25" s="452"/>
      <c r="XCG25" s="452"/>
      <c r="XCH25" s="452"/>
      <c r="XCI25" s="452"/>
      <c r="XCJ25" s="452"/>
      <c r="XCK25" s="452"/>
      <c r="XCL25" s="452"/>
      <c r="XCM25" s="452"/>
      <c r="XCN25" s="452"/>
      <c r="XCO25" s="452"/>
      <c r="XCP25" s="452"/>
      <c r="XCQ25" s="452"/>
      <c r="XCR25" s="452"/>
      <c r="XCS25" s="452"/>
      <c r="XCT25" s="452"/>
      <c r="XCU25" s="452"/>
      <c r="XCV25" s="452"/>
      <c r="XCW25" s="452"/>
      <c r="XCX25" s="452"/>
      <c r="XCY25" s="452"/>
      <c r="XCZ25" s="452"/>
      <c r="XDA25" s="452"/>
      <c r="XDB25" s="452"/>
      <c r="XDC25" s="452"/>
      <c r="XDD25" s="452"/>
      <c r="XDE25" s="452"/>
      <c r="XDF25" s="452"/>
      <c r="XDG25" s="452"/>
      <c r="XDH25" s="452"/>
      <c r="XDI25" s="452"/>
      <c r="XDJ25" s="452"/>
      <c r="XDK25" s="452"/>
      <c r="XDL25" s="452"/>
      <c r="XDM25" s="452"/>
      <c r="XDN25" s="452"/>
      <c r="XDO25" s="452"/>
      <c r="XDP25" s="452"/>
      <c r="XDQ25" s="452"/>
      <c r="XDR25" s="452"/>
      <c r="XDS25" s="452"/>
      <c r="XDT25" s="452"/>
      <c r="XDU25" s="452"/>
      <c r="XDV25" s="452"/>
      <c r="XDW25" s="452"/>
      <c r="XDX25" s="452"/>
      <c r="XDY25" s="452"/>
      <c r="XDZ25" s="452"/>
      <c r="XEA25" s="452"/>
      <c r="XEB25" s="452"/>
      <c r="XEC25" s="452"/>
      <c r="XED25" s="452"/>
      <c r="XEE25" s="452"/>
      <c r="XEF25" s="452"/>
      <c r="XEG25" s="452"/>
      <c r="XEH25" s="452"/>
      <c r="XEI25" s="452"/>
      <c r="XEJ25" s="452"/>
      <c r="XEK25" s="452"/>
      <c r="XEL25" s="452"/>
      <c r="XEM25" s="452"/>
      <c r="XEN25" s="452"/>
      <c r="XEO25" s="452"/>
      <c r="XEP25" s="452"/>
      <c r="XEQ25" s="452"/>
      <c r="XER25" s="452"/>
      <c r="XES25" s="452"/>
      <c r="XET25" s="452"/>
      <c r="XEU25" s="452"/>
      <c r="XEV25" s="452"/>
      <c r="XEW25" s="452"/>
      <c r="XEX25" s="452"/>
      <c r="XEY25" s="452"/>
      <c r="XEZ25" s="452"/>
      <c r="XFA25" s="452"/>
      <c r="XFB25" s="452"/>
    </row>
    <row r="26" spans="1:16382" ht="45" x14ac:dyDescent="0.25">
      <c r="A26" s="3" t="s">
        <v>2428</v>
      </c>
      <c r="B26" s="3" t="s">
        <v>174</v>
      </c>
      <c r="C26" s="9" t="s">
        <v>811</v>
      </c>
      <c r="D26" s="63" t="s">
        <v>2722</v>
      </c>
      <c r="E26" s="81" t="s">
        <v>4424</v>
      </c>
      <c r="F26" s="31" t="s">
        <v>806</v>
      </c>
      <c r="G26" s="8" t="s">
        <v>808</v>
      </c>
      <c r="H26" s="4" t="s">
        <v>813</v>
      </c>
      <c r="I26" s="4" t="s">
        <v>813</v>
      </c>
      <c r="J26" s="773">
        <v>5</v>
      </c>
      <c r="K26" s="658" t="s">
        <v>4313</v>
      </c>
      <c r="L26" s="658" t="s">
        <v>4312</v>
      </c>
      <c r="M26" s="13" t="s">
        <v>3240</v>
      </c>
      <c r="N26" s="13"/>
      <c r="O26" s="4"/>
      <c r="P26" s="4"/>
      <c r="Q26" s="4"/>
      <c r="R26" s="4"/>
      <c r="S26" s="4"/>
      <c r="T26" s="4"/>
      <c r="U26" s="4"/>
      <c r="V26" s="4"/>
      <c r="W26" s="4"/>
      <c r="X26" s="4"/>
      <c r="Y26" s="4"/>
      <c r="Z26" s="4"/>
      <c r="AA26" s="4"/>
      <c r="AB26" s="4"/>
      <c r="AC26" s="4"/>
    </row>
    <row r="27" spans="1:16382" ht="45" x14ac:dyDescent="0.25">
      <c r="A27" s="313" t="s">
        <v>2838</v>
      </c>
      <c r="B27" s="313" t="s">
        <v>101</v>
      </c>
      <c r="C27" s="63" t="s">
        <v>805</v>
      </c>
      <c r="D27" s="63" t="s">
        <v>2722</v>
      </c>
      <c r="E27" s="81" t="s">
        <v>61</v>
      </c>
      <c r="F27" s="314" t="s">
        <v>884</v>
      </c>
      <c r="G27" s="314" t="s">
        <v>808</v>
      </c>
      <c r="H27" s="4">
        <v>60</v>
      </c>
      <c r="I27" s="87">
        <v>1</v>
      </c>
      <c r="J27" s="773">
        <v>20</v>
      </c>
      <c r="K27" s="63" t="s">
        <v>2837</v>
      </c>
      <c r="L27" s="63" t="s">
        <v>3037</v>
      </c>
      <c r="M27" s="13" t="s">
        <v>3075</v>
      </c>
      <c r="N27" s="13"/>
      <c r="O27" s="4"/>
      <c r="P27" s="4"/>
      <c r="Q27" s="4"/>
      <c r="R27" s="4"/>
      <c r="S27" s="4"/>
      <c r="T27" s="4"/>
      <c r="U27" s="4"/>
      <c r="V27" s="4"/>
      <c r="W27" s="4"/>
      <c r="X27" s="4"/>
      <c r="Y27" s="4"/>
      <c r="Z27" s="4"/>
      <c r="AA27" s="4"/>
      <c r="AB27" s="4"/>
      <c r="AC27" s="4"/>
    </row>
    <row r="28" spans="1:16382" ht="30" x14ac:dyDescent="0.25">
      <c r="A28" s="342" t="s">
        <v>2962</v>
      </c>
      <c r="B28" s="342" t="s">
        <v>65</v>
      </c>
      <c r="C28" s="63" t="s">
        <v>805</v>
      </c>
      <c r="D28" s="63" t="s">
        <v>2722</v>
      </c>
      <c r="E28" s="81" t="s">
        <v>61</v>
      </c>
      <c r="F28" s="314" t="s">
        <v>884</v>
      </c>
      <c r="G28" s="314" t="s">
        <v>2990</v>
      </c>
      <c r="H28" s="4">
        <v>120</v>
      </c>
      <c r="I28" s="87">
        <v>0.9</v>
      </c>
      <c r="J28" s="773">
        <v>5</v>
      </c>
      <c r="K28" s="63" t="s">
        <v>905</v>
      </c>
      <c r="L28" s="63" t="s">
        <v>5223</v>
      </c>
      <c r="M28" s="13" t="s">
        <v>4711</v>
      </c>
      <c r="N28" s="13"/>
      <c r="O28" s="4"/>
      <c r="P28" s="4"/>
      <c r="Q28" s="4"/>
      <c r="R28" s="4"/>
      <c r="S28" s="4"/>
      <c r="T28" s="4"/>
      <c r="U28" s="4"/>
      <c r="V28" s="4"/>
      <c r="W28" s="4"/>
      <c r="X28" s="4"/>
      <c r="Y28" s="4"/>
      <c r="Z28" s="4"/>
      <c r="AA28" s="4"/>
      <c r="AB28" s="4"/>
      <c r="AC28" s="4"/>
    </row>
    <row r="29" spans="1:16382" ht="30" x14ac:dyDescent="0.25">
      <c r="A29" s="328" t="s">
        <v>2864</v>
      </c>
      <c r="B29" s="328" t="s">
        <v>111</v>
      </c>
      <c r="C29" s="63" t="s">
        <v>805</v>
      </c>
      <c r="D29" s="63" t="s">
        <v>2723</v>
      </c>
      <c r="E29" s="81" t="s">
        <v>61</v>
      </c>
      <c r="F29" s="314" t="s">
        <v>884</v>
      </c>
      <c r="G29" s="314" t="s">
        <v>808</v>
      </c>
      <c r="H29" s="4">
        <v>50</v>
      </c>
      <c r="I29" s="87">
        <v>0.9</v>
      </c>
      <c r="J29" s="773">
        <v>30</v>
      </c>
      <c r="K29" s="63" t="s">
        <v>1272</v>
      </c>
      <c r="L29" s="63" t="s">
        <v>5761</v>
      </c>
      <c r="M29" s="13" t="s">
        <v>3051</v>
      </c>
      <c r="N29" s="13"/>
      <c r="O29" s="4"/>
      <c r="P29" s="4"/>
      <c r="Q29" s="4"/>
      <c r="R29" s="4"/>
      <c r="S29" s="4"/>
      <c r="T29" s="4"/>
      <c r="U29" s="4"/>
      <c r="V29" s="4"/>
      <c r="W29" s="4"/>
      <c r="X29" s="4"/>
      <c r="Y29" s="4"/>
      <c r="Z29" s="4"/>
      <c r="AA29" s="4"/>
      <c r="AB29" s="4"/>
      <c r="AC29" s="4"/>
    </row>
    <row r="30" spans="1:16382" ht="45" x14ac:dyDescent="0.25">
      <c r="A30" s="313" t="s">
        <v>2835</v>
      </c>
      <c r="B30" s="313" t="s">
        <v>49</v>
      </c>
      <c r="C30" s="63" t="s">
        <v>880</v>
      </c>
      <c r="D30" s="63" t="s">
        <v>2722</v>
      </c>
      <c r="E30" s="81" t="s">
        <v>61</v>
      </c>
      <c r="F30" s="331" t="s">
        <v>893</v>
      </c>
      <c r="G30" s="314" t="s">
        <v>808</v>
      </c>
      <c r="H30" s="4" t="s">
        <v>813</v>
      </c>
      <c r="I30" s="87">
        <v>0.5</v>
      </c>
      <c r="J30" s="773">
        <v>5</v>
      </c>
      <c r="K30" s="63" t="s">
        <v>2983</v>
      </c>
      <c r="L30" s="63" t="s">
        <v>5430</v>
      </c>
      <c r="M30" s="753" t="s">
        <v>3243</v>
      </c>
      <c r="N30" s="13"/>
      <c r="O30" s="4"/>
      <c r="P30" s="4"/>
      <c r="Q30" s="4"/>
      <c r="R30" s="4"/>
      <c r="S30" s="4"/>
      <c r="T30" s="4"/>
      <c r="U30" s="4"/>
      <c r="V30" s="4"/>
      <c r="W30" s="4"/>
      <c r="X30" s="4"/>
      <c r="Y30" s="4"/>
      <c r="Z30" s="4"/>
      <c r="AA30" s="4"/>
      <c r="AB30" s="4"/>
      <c r="AC30" s="4"/>
    </row>
    <row r="31" spans="1:16382" ht="30" customHeight="1" x14ac:dyDescent="0.25">
      <c r="A31" s="4" t="s">
        <v>2429</v>
      </c>
      <c r="B31" s="4" t="s">
        <v>73</v>
      </c>
      <c r="C31" s="13" t="s">
        <v>805</v>
      </c>
      <c r="D31" s="63" t="s">
        <v>2723</v>
      </c>
      <c r="E31" s="63" t="s">
        <v>3154</v>
      </c>
      <c r="F31" s="31" t="s">
        <v>806</v>
      </c>
      <c r="G31" s="31" t="s">
        <v>808</v>
      </c>
      <c r="H31" s="4">
        <v>80</v>
      </c>
      <c r="I31" s="87">
        <v>1</v>
      </c>
      <c r="J31" s="773">
        <v>10</v>
      </c>
      <c r="K31" s="13" t="s">
        <v>809</v>
      </c>
      <c r="L31" s="13" t="s">
        <v>5224</v>
      </c>
      <c r="M31" s="13" t="s">
        <v>4704</v>
      </c>
      <c r="N31" s="870" t="s">
        <v>1788</v>
      </c>
      <c r="O31" s="4"/>
      <c r="P31" s="4"/>
      <c r="Q31" s="4"/>
      <c r="R31" s="4"/>
      <c r="S31" s="4"/>
      <c r="T31" s="4"/>
      <c r="U31" s="4"/>
      <c r="V31" s="4"/>
      <c r="W31" s="4"/>
      <c r="X31" s="4"/>
      <c r="Y31" s="4"/>
      <c r="Z31" s="4"/>
      <c r="AA31" s="4"/>
      <c r="AB31" s="4"/>
      <c r="AC31" s="4"/>
    </row>
    <row r="32" spans="1:16382" x14ac:dyDescent="0.25">
      <c r="A32" s="372" t="s">
        <v>3153</v>
      </c>
      <c r="B32" s="372" t="s">
        <v>65</v>
      </c>
      <c r="C32" s="63" t="s">
        <v>805</v>
      </c>
      <c r="D32" s="63" t="s">
        <v>2722</v>
      </c>
      <c r="E32" s="63" t="s">
        <v>61</v>
      </c>
      <c r="F32" s="314" t="s">
        <v>897</v>
      </c>
      <c r="G32" s="314" t="s">
        <v>808</v>
      </c>
      <c r="H32" s="4">
        <v>40</v>
      </c>
      <c r="I32" s="87">
        <v>1</v>
      </c>
      <c r="J32" s="773">
        <v>25</v>
      </c>
      <c r="K32" s="63" t="s">
        <v>905</v>
      </c>
      <c r="L32" s="63" t="s">
        <v>3155</v>
      </c>
      <c r="M32" s="13" t="s">
        <v>3051</v>
      </c>
      <c r="N32" s="870" t="s">
        <v>5260</v>
      </c>
      <c r="O32" s="4"/>
      <c r="P32" s="4"/>
      <c r="Q32" s="4"/>
      <c r="R32" s="4"/>
      <c r="S32" s="4"/>
      <c r="T32" s="4"/>
      <c r="U32" s="4"/>
      <c r="V32" s="4"/>
      <c r="W32" s="4"/>
      <c r="X32" s="4"/>
      <c r="Y32" s="4"/>
      <c r="Z32" s="4"/>
      <c r="AA32" s="4"/>
      <c r="AB32" s="4"/>
      <c r="AC32" s="4"/>
    </row>
    <row r="33" spans="1:29" x14ac:dyDescent="0.25">
      <c r="A33" s="4"/>
      <c r="B33" s="4"/>
      <c r="C33" s="9"/>
      <c r="D33" s="13"/>
      <c r="E33" s="13"/>
      <c r="F33" s="8"/>
      <c r="G33" s="8"/>
      <c r="H33" s="4"/>
      <c r="I33" s="4"/>
      <c r="J33" s="773"/>
      <c r="K33" s="9"/>
      <c r="L33" s="13"/>
      <c r="M33" s="13"/>
      <c r="N33" s="13"/>
      <c r="O33" s="4"/>
      <c r="P33" s="4"/>
      <c r="Q33" s="4"/>
      <c r="R33" s="4"/>
      <c r="S33" s="4"/>
      <c r="T33" s="4"/>
      <c r="U33" s="4"/>
      <c r="V33" s="4"/>
      <c r="W33" s="4"/>
      <c r="X33" s="4"/>
      <c r="Y33" s="4"/>
      <c r="Z33" s="4"/>
      <c r="AA33" s="4"/>
      <c r="AB33" s="4"/>
      <c r="AC33" s="4"/>
    </row>
    <row r="34" spans="1:29" x14ac:dyDescent="0.25">
      <c r="A34" s="4"/>
      <c r="B34" s="4"/>
      <c r="C34" s="9"/>
      <c r="D34" s="13"/>
      <c r="E34" s="13"/>
      <c r="F34" s="8"/>
      <c r="G34" s="8"/>
      <c r="H34" s="4"/>
      <c r="I34" s="4"/>
      <c r="J34" s="773"/>
      <c r="K34" s="9"/>
      <c r="L34" s="13"/>
      <c r="M34" s="13"/>
      <c r="N34" s="13"/>
      <c r="O34" s="4"/>
      <c r="P34" s="4"/>
      <c r="Q34" s="4"/>
      <c r="R34" s="4"/>
      <c r="S34" s="4"/>
      <c r="T34" s="4"/>
      <c r="U34" s="4"/>
      <c r="V34" s="4"/>
      <c r="W34" s="4"/>
      <c r="X34" s="4"/>
      <c r="Y34" s="4"/>
      <c r="Z34" s="4"/>
      <c r="AA34" s="4"/>
      <c r="AB34" s="4"/>
      <c r="AC34" s="4"/>
    </row>
    <row r="35" spans="1:29" x14ac:dyDescent="0.25">
      <c r="A35" s="4"/>
      <c r="B35" s="4"/>
      <c r="C35" s="9"/>
      <c r="D35" s="13"/>
      <c r="E35" s="13"/>
      <c r="F35" s="8"/>
      <c r="G35" s="8"/>
      <c r="H35" s="4"/>
      <c r="I35" s="4"/>
      <c r="J35" s="773"/>
      <c r="K35" s="9"/>
      <c r="L35" s="13"/>
      <c r="M35" s="13"/>
      <c r="N35" s="13"/>
      <c r="O35" s="4"/>
      <c r="P35" s="4"/>
      <c r="Q35" s="4"/>
      <c r="R35" s="4"/>
      <c r="S35" s="4"/>
      <c r="T35" s="4"/>
      <c r="U35" s="4"/>
      <c r="V35" s="4"/>
      <c r="W35" s="4"/>
      <c r="X35" s="4"/>
      <c r="Y35" s="4"/>
      <c r="Z35" s="4"/>
      <c r="AA35" s="4"/>
      <c r="AB35" s="4"/>
      <c r="AC35" s="4"/>
    </row>
    <row r="36" spans="1:29" x14ac:dyDescent="0.25">
      <c r="A36" s="4"/>
      <c r="B36" s="4"/>
      <c r="C36" s="9"/>
      <c r="D36" s="13"/>
      <c r="E36" s="13"/>
      <c r="F36" s="8"/>
      <c r="G36" s="8"/>
      <c r="H36" s="4"/>
      <c r="I36" s="4"/>
      <c r="J36" s="773"/>
      <c r="K36" s="9"/>
      <c r="L36" s="13"/>
      <c r="M36" s="13"/>
      <c r="N36" s="13"/>
      <c r="O36" s="4"/>
      <c r="P36" s="4"/>
      <c r="Q36" s="4"/>
      <c r="R36" s="4"/>
      <c r="S36" s="4"/>
      <c r="T36" s="4"/>
      <c r="U36" s="4"/>
      <c r="V36" s="4"/>
      <c r="W36" s="4"/>
      <c r="X36" s="4"/>
      <c r="Y36" s="4"/>
      <c r="Z36" s="4"/>
      <c r="AA36" s="4"/>
      <c r="AB36" s="4"/>
      <c r="AC36" s="4"/>
    </row>
    <row r="37" spans="1:29" x14ac:dyDescent="0.25">
      <c r="A37" s="4"/>
      <c r="B37" s="4"/>
      <c r="C37" s="9"/>
      <c r="D37" s="13"/>
      <c r="E37" s="13"/>
      <c r="F37" s="8"/>
      <c r="G37" s="8"/>
      <c r="H37" s="4"/>
      <c r="I37" s="4"/>
      <c r="J37" s="773"/>
      <c r="K37" s="9"/>
      <c r="L37" s="13"/>
      <c r="M37" s="13"/>
      <c r="N37" s="13"/>
      <c r="O37" s="4"/>
      <c r="P37" s="4"/>
      <c r="Q37" s="4"/>
      <c r="R37" s="4"/>
      <c r="S37" s="4"/>
      <c r="T37" s="4"/>
      <c r="U37" s="4"/>
      <c r="V37" s="4"/>
      <c r="W37" s="4"/>
      <c r="X37" s="4"/>
      <c r="Y37" s="4"/>
      <c r="Z37" s="4"/>
      <c r="AA37" s="4"/>
      <c r="AB37" s="4"/>
      <c r="AC37" s="4"/>
    </row>
    <row r="38" spans="1:29" x14ac:dyDescent="0.25">
      <c r="A38" s="4"/>
      <c r="B38" s="4"/>
      <c r="C38" s="9"/>
      <c r="D38" s="13"/>
      <c r="E38" s="13"/>
      <c r="F38" s="8"/>
      <c r="G38" s="8"/>
      <c r="H38" s="4"/>
      <c r="I38" s="4"/>
      <c r="J38" s="773"/>
      <c r="K38" s="9"/>
      <c r="L38" s="13"/>
      <c r="M38" s="13"/>
      <c r="N38" s="13"/>
      <c r="O38" s="4"/>
      <c r="P38" s="4"/>
      <c r="Q38" s="4"/>
      <c r="R38" s="4"/>
      <c r="S38" s="4"/>
      <c r="T38" s="4"/>
      <c r="U38" s="4"/>
      <c r="V38" s="4"/>
      <c r="W38" s="4"/>
      <c r="X38" s="4"/>
      <c r="Y38" s="4"/>
      <c r="Z38" s="4"/>
      <c r="AA38" s="4"/>
      <c r="AB38" s="4"/>
      <c r="AC38" s="4"/>
    </row>
    <row r="39" spans="1:29" x14ac:dyDescent="0.25">
      <c r="A39" s="4"/>
      <c r="B39" s="4"/>
      <c r="C39" s="9"/>
      <c r="D39" s="13"/>
      <c r="E39" s="13"/>
      <c r="F39" s="8"/>
      <c r="G39" s="8"/>
      <c r="H39" s="4"/>
      <c r="I39" s="4"/>
      <c r="J39" s="773"/>
      <c r="K39" s="9"/>
      <c r="L39" s="13"/>
      <c r="M39" s="13"/>
      <c r="N39" s="13"/>
      <c r="O39" s="4"/>
      <c r="P39" s="4"/>
      <c r="Q39" s="4"/>
      <c r="R39" s="4"/>
      <c r="S39" s="4"/>
      <c r="T39" s="4"/>
      <c r="U39" s="4"/>
      <c r="V39" s="4"/>
      <c r="W39" s="4"/>
      <c r="X39" s="4"/>
      <c r="Y39" s="4"/>
      <c r="Z39" s="4"/>
      <c r="AA39" s="4"/>
      <c r="AB39" s="4"/>
      <c r="AC39" s="4"/>
    </row>
    <row r="40" spans="1:29" x14ac:dyDescent="0.25">
      <c r="A40" s="4"/>
      <c r="B40" s="4"/>
      <c r="C40" s="9"/>
      <c r="D40" s="13"/>
      <c r="E40" s="13"/>
      <c r="F40" s="8"/>
      <c r="G40" s="8"/>
      <c r="H40" s="4"/>
      <c r="I40" s="4"/>
      <c r="J40" s="773"/>
      <c r="K40" s="9"/>
      <c r="L40" s="13"/>
      <c r="M40" s="13"/>
      <c r="N40" s="13"/>
      <c r="O40" s="4"/>
      <c r="P40" s="4"/>
      <c r="Q40" s="4"/>
      <c r="R40" s="4"/>
      <c r="S40" s="4"/>
      <c r="T40" s="4"/>
      <c r="U40" s="4"/>
      <c r="V40" s="4"/>
      <c r="W40" s="4"/>
      <c r="X40" s="4"/>
      <c r="Y40" s="4"/>
      <c r="Z40" s="4"/>
      <c r="AA40" s="4"/>
      <c r="AB40" s="4"/>
      <c r="AC40" s="4"/>
    </row>
    <row r="41" spans="1:29" x14ac:dyDescent="0.25">
      <c r="A41" s="4"/>
      <c r="B41" s="4"/>
      <c r="C41" s="9"/>
      <c r="D41" s="13"/>
      <c r="E41" s="13"/>
      <c r="F41" s="8"/>
      <c r="G41" s="8"/>
      <c r="H41" s="4"/>
      <c r="I41" s="4"/>
      <c r="J41" s="773"/>
      <c r="K41" s="9"/>
      <c r="L41" s="13"/>
      <c r="M41" s="13"/>
      <c r="N41" s="13"/>
      <c r="O41" s="4"/>
      <c r="P41" s="4"/>
      <c r="Q41" s="4"/>
      <c r="R41" s="4"/>
      <c r="S41" s="4"/>
      <c r="T41" s="4"/>
      <c r="U41" s="4"/>
      <c r="V41" s="4"/>
      <c r="W41" s="4"/>
      <c r="X41" s="4"/>
      <c r="Y41" s="4"/>
      <c r="Z41" s="4"/>
      <c r="AA41" s="4"/>
      <c r="AB41" s="4"/>
      <c r="AC41" s="4"/>
    </row>
    <row r="42" spans="1:29" x14ac:dyDescent="0.25">
      <c r="A42" s="4"/>
      <c r="B42" s="4"/>
      <c r="C42" s="9"/>
      <c r="D42" s="13"/>
      <c r="E42" s="13"/>
      <c r="F42" s="8"/>
      <c r="G42" s="8"/>
      <c r="H42" s="4"/>
      <c r="I42" s="4"/>
      <c r="J42" s="773"/>
      <c r="K42" s="9"/>
      <c r="L42" s="13"/>
      <c r="M42" s="13"/>
      <c r="N42" s="13"/>
      <c r="O42" s="4"/>
      <c r="P42" s="4"/>
      <c r="Q42" s="4"/>
      <c r="R42" s="4"/>
      <c r="S42" s="4"/>
      <c r="T42" s="4"/>
      <c r="U42" s="4"/>
      <c r="V42" s="4"/>
      <c r="W42" s="4"/>
      <c r="X42" s="4"/>
      <c r="Y42" s="4"/>
      <c r="Z42" s="4"/>
      <c r="AA42" s="4"/>
      <c r="AB42" s="4"/>
      <c r="AC42" s="4"/>
    </row>
    <row r="43" spans="1:29" x14ac:dyDescent="0.25">
      <c r="A43" s="4"/>
      <c r="B43" s="4"/>
      <c r="C43" s="9"/>
      <c r="D43" s="13"/>
      <c r="E43" s="13"/>
      <c r="F43" s="8"/>
      <c r="G43" s="8"/>
      <c r="H43" s="4"/>
      <c r="I43" s="4"/>
      <c r="J43" s="773"/>
      <c r="K43" s="9"/>
      <c r="L43" s="13"/>
      <c r="M43" s="13"/>
      <c r="N43" s="13"/>
      <c r="O43" s="4"/>
      <c r="P43" s="4"/>
      <c r="Q43" s="4"/>
      <c r="R43" s="4"/>
      <c r="S43" s="4"/>
      <c r="T43" s="4"/>
      <c r="U43" s="4"/>
      <c r="V43" s="4"/>
      <c r="W43" s="4"/>
      <c r="X43" s="4"/>
      <c r="Y43" s="4"/>
      <c r="Z43" s="4"/>
      <c r="AA43" s="4"/>
      <c r="AB43" s="4"/>
      <c r="AC43" s="4"/>
    </row>
    <row r="44" spans="1:29" x14ac:dyDescent="0.25">
      <c r="A44" s="4"/>
      <c r="B44" s="4"/>
      <c r="C44" s="9"/>
      <c r="D44" s="13"/>
      <c r="E44" s="13"/>
      <c r="F44" s="8"/>
      <c r="G44" s="8"/>
      <c r="H44" s="4"/>
      <c r="I44" s="4"/>
      <c r="J44" s="773"/>
      <c r="K44" s="9"/>
      <c r="L44" s="13"/>
      <c r="M44" s="13"/>
      <c r="N44" s="13"/>
      <c r="O44" s="4"/>
      <c r="P44" s="4"/>
      <c r="Q44" s="4"/>
      <c r="R44" s="4"/>
      <c r="S44" s="4"/>
      <c r="T44" s="4"/>
      <c r="U44" s="4"/>
      <c r="V44" s="4"/>
      <c r="W44" s="4"/>
      <c r="X44" s="4"/>
      <c r="Y44" s="4"/>
      <c r="Z44" s="4"/>
      <c r="AA44" s="4"/>
      <c r="AB44" s="4"/>
      <c r="AC44" s="4"/>
    </row>
    <row r="45" spans="1:29" x14ac:dyDescent="0.25">
      <c r="A45" s="4"/>
      <c r="B45" s="4"/>
      <c r="C45" s="9"/>
      <c r="D45" s="13"/>
      <c r="E45" s="13"/>
      <c r="F45" s="8"/>
      <c r="G45" s="8"/>
      <c r="H45" s="4"/>
      <c r="I45" s="4"/>
      <c r="J45" s="773"/>
      <c r="K45" s="9"/>
      <c r="L45" s="13"/>
      <c r="M45" s="13"/>
      <c r="N45" s="13"/>
      <c r="O45" s="4"/>
      <c r="P45" s="4"/>
      <c r="Q45" s="4"/>
      <c r="R45" s="4"/>
      <c r="S45" s="4"/>
      <c r="T45" s="4"/>
      <c r="U45" s="4"/>
      <c r="V45" s="4"/>
      <c r="W45" s="4"/>
      <c r="X45" s="4"/>
      <c r="Y45" s="4"/>
      <c r="Z45" s="4"/>
      <c r="AA45" s="4"/>
      <c r="AB45" s="4"/>
      <c r="AC45" s="4"/>
    </row>
    <row r="46" spans="1:29" x14ac:dyDescent="0.25">
      <c r="A46" s="4"/>
      <c r="B46" s="4"/>
      <c r="C46" s="9"/>
      <c r="D46" s="13"/>
      <c r="E46" s="13"/>
      <c r="F46" s="8"/>
      <c r="G46" s="8"/>
      <c r="H46" s="4"/>
      <c r="I46" s="4"/>
      <c r="J46" s="773"/>
      <c r="K46" s="9"/>
      <c r="L46" s="13"/>
      <c r="M46" s="13"/>
      <c r="N46" s="13"/>
      <c r="O46" s="4"/>
      <c r="P46" s="4"/>
      <c r="Q46" s="4"/>
      <c r="R46" s="4"/>
      <c r="S46" s="4"/>
      <c r="T46" s="4"/>
      <c r="U46" s="4"/>
      <c r="V46" s="4"/>
      <c r="W46" s="4"/>
      <c r="X46" s="4"/>
      <c r="Y46" s="4"/>
      <c r="Z46" s="4"/>
      <c r="AA46" s="4"/>
      <c r="AB46" s="4"/>
      <c r="AC46" s="4"/>
    </row>
    <row r="47" spans="1:29" x14ac:dyDescent="0.25">
      <c r="A47" s="4"/>
      <c r="B47" s="4"/>
      <c r="C47" s="9"/>
      <c r="D47" s="13"/>
      <c r="E47" s="13"/>
      <c r="F47" s="8"/>
      <c r="G47" s="8"/>
      <c r="H47" s="4"/>
      <c r="I47" s="4"/>
      <c r="J47" s="773"/>
      <c r="K47" s="9"/>
      <c r="L47" s="13"/>
      <c r="M47" s="13"/>
      <c r="N47" s="13"/>
      <c r="O47" s="4"/>
      <c r="P47" s="4"/>
      <c r="Q47" s="4"/>
      <c r="R47" s="4"/>
      <c r="S47" s="4"/>
      <c r="T47" s="4"/>
      <c r="U47" s="4"/>
      <c r="V47" s="4"/>
      <c r="W47" s="4"/>
      <c r="X47" s="4"/>
      <c r="Y47" s="4"/>
      <c r="Z47" s="4"/>
      <c r="AA47" s="4"/>
      <c r="AB47" s="4"/>
      <c r="AC47" s="4"/>
    </row>
    <row r="48" spans="1:29" x14ac:dyDescent="0.25">
      <c r="A48" s="4"/>
      <c r="B48" s="4"/>
      <c r="C48" s="9"/>
      <c r="D48" s="13"/>
      <c r="E48" s="13"/>
      <c r="F48" s="8"/>
      <c r="G48" s="8"/>
      <c r="H48" s="4"/>
      <c r="I48" s="4"/>
      <c r="J48" s="773"/>
      <c r="K48" s="9"/>
      <c r="L48" s="13"/>
      <c r="M48" s="13"/>
      <c r="N48" s="13"/>
      <c r="O48" s="4"/>
      <c r="P48" s="4"/>
      <c r="Q48" s="4"/>
      <c r="R48" s="4"/>
      <c r="S48" s="4"/>
      <c r="T48" s="4"/>
      <c r="U48" s="4"/>
      <c r="V48" s="4"/>
      <c r="W48" s="4"/>
      <c r="X48" s="4"/>
      <c r="Y48" s="4"/>
      <c r="Z48" s="4"/>
      <c r="AA48" s="4"/>
      <c r="AB48" s="4"/>
      <c r="AC48" s="4"/>
    </row>
    <row r="49" spans="1:29" x14ac:dyDescent="0.25">
      <c r="A49" s="4"/>
      <c r="B49" s="4"/>
      <c r="C49" s="9"/>
      <c r="D49" s="13"/>
      <c r="E49" s="13"/>
      <c r="F49" s="8"/>
      <c r="G49" s="8"/>
      <c r="H49" s="4"/>
      <c r="I49" s="4"/>
      <c r="J49" s="773"/>
      <c r="K49" s="9"/>
      <c r="L49" s="13"/>
      <c r="M49" s="13"/>
      <c r="N49" s="13"/>
      <c r="O49" s="4"/>
      <c r="P49" s="4"/>
      <c r="Q49" s="4"/>
      <c r="R49" s="4"/>
      <c r="S49" s="4"/>
      <c r="T49" s="4"/>
      <c r="U49" s="4"/>
      <c r="V49" s="4"/>
      <c r="W49" s="4"/>
      <c r="X49" s="4"/>
      <c r="Y49" s="4"/>
      <c r="Z49" s="4"/>
      <c r="AA49" s="4"/>
      <c r="AB49" s="4"/>
      <c r="AC49" s="4"/>
    </row>
    <row r="50" spans="1:29" x14ac:dyDescent="0.25">
      <c r="A50" s="4"/>
      <c r="B50" s="4"/>
      <c r="C50" s="9"/>
      <c r="D50" s="13"/>
      <c r="E50" s="13"/>
      <c r="F50" s="8"/>
      <c r="G50" s="8"/>
      <c r="H50" s="4"/>
      <c r="I50" s="4"/>
      <c r="J50" s="773"/>
      <c r="K50" s="9"/>
      <c r="L50" s="13"/>
      <c r="M50" s="13"/>
      <c r="N50" s="13"/>
      <c r="O50" s="4"/>
      <c r="P50" s="4"/>
      <c r="Q50" s="4"/>
      <c r="R50" s="4"/>
      <c r="S50" s="4"/>
      <c r="T50" s="4"/>
      <c r="U50" s="4"/>
      <c r="V50" s="4"/>
      <c r="W50" s="4"/>
      <c r="X50" s="4"/>
      <c r="Y50" s="4"/>
      <c r="Z50" s="4"/>
      <c r="AA50" s="4"/>
      <c r="AB50" s="4"/>
      <c r="AC50" s="4"/>
    </row>
    <row r="51" spans="1:29" x14ac:dyDescent="0.25">
      <c r="A51" s="4"/>
      <c r="B51" s="4"/>
      <c r="C51" s="9"/>
      <c r="D51" s="13"/>
      <c r="E51" s="13"/>
      <c r="F51" s="8"/>
      <c r="G51" s="8"/>
      <c r="H51" s="4"/>
      <c r="I51" s="4"/>
      <c r="J51" s="773"/>
      <c r="K51" s="9"/>
      <c r="L51" s="13"/>
      <c r="M51" s="13"/>
      <c r="N51" s="13"/>
      <c r="O51" s="4"/>
      <c r="P51" s="4"/>
      <c r="Q51" s="4"/>
      <c r="R51" s="4"/>
      <c r="S51" s="4"/>
      <c r="T51" s="4"/>
      <c r="U51" s="4"/>
      <c r="V51" s="4"/>
      <c r="W51" s="4"/>
      <c r="X51" s="4"/>
      <c r="Y51" s="4"/>
      <c r="Z51" s="4"/>
      <c r="AA51" s="4"/>
      <c r="AB51" s="4"/>
      <c r="AC51" s="4"/>
    </row>
    <row r="52" spans="1:29" x14ac:dyDescent="0.25">
      <c r="A52" s="4"/>
      <c r="B52" s="4"/>
      <c r="C52" s="9"/>
      <c r="D52" s="13"/>
      <c r="E52" s="13"/>
      <c r="F52" s="8"/>
      <c r="G52" s="8"/>
      <c r="H52" s="4"/>
      <c r="I52" s="4"/>
      <c r="J52" s="773"/>
      <c r="K52" s="9"/>
      <c r="L52" s="13"/>
      <c r="M52" s="13"/>
      <c r="N52" s="13"/>
      <c r="O52" s="4"/>
      <c r="P52" s="4"/>
      <c r="Q52" s="4"/>
      <c r="R52" s="4"/>
      <c r="S52" s="4"/>
      <c r="T52" s="4"/>
      <c r="U52" s="4"/>
      <c r="V52" s="4"/>
      <c r="W52" s="4"/>
      <c r="X52" s="4"/>
      <c r="Y52" s="4"/>
      <c r="Z52" s="4"/>
      <c r="AA52" s="4"/>
      <c r="AB52" s="4"/>
      <c r="AC52" s="4"/>
    </row>
    <row r="53" spans="1:29" x14ac:dyDescent="0.25">
      <c r="A53" s="4"/>
      <c r="B53" s="4"/>
      <c r="C53" s="9"/>
      <c r="D53" s="13"/>
      <c r="E53" s="13"/>
      <c r="F53" s="8"/>
      <c r="G53" s="8"/>
      <c r="H53" s="4"/>
      <c r="I53" s="4"/>
      <c r="J53" s="773"/>
      <c r="K53" s="9"/>
      <c r="L53" s="13"/>
      <c r="M53" s="13"/>
      <c r="N53" s="13"/>
      <c r="O53" s="4"/>
      <c r="P53" s="4"/>
      <c r="Q53" s="4"/>
      <c r="R53" s="4"/>
      <c r="S53" s="4"/>
      <c r="T53" s="4"/>
      <c r="U53" s="4"/>
      <c r="V53" s="4"/>
      <c r="W53" s="4"/>
      <c r="X53" s="4"/>
      <c r="Y53" s="4"/>
      <c r="Z53" s="4"/>
      <c r="AA53" s="4"/>
      <c r="AB53" s="4"/>
      <c r="AC53" s="4"/>
    </row>
    <row r="54" spans="1:29" x14ac:dyDescent="0.25">
      <c r="A54" s="4"/>
      <c r="B54" s="4"/>
      <c r="C54" s="9"/>
      <c r="D54" s="13"/>
      <c r="E54" s="13"/>
      <c r="F54" s="8"/>
      <c r="G54" s="8"/>
      <c r="H54" s="4"/>
      <c r="I54" s="4"/>
      <c r="J54" s="773"/>
      <c r="K54" s="9"/>
      <c r="L54" s="13"/>
      <c r="M54" s="13"/>
      <c r="N54" s="13"/>
      <c r="O54" s="4"/>
      <c r="P54" s="4"/>
      <c r="Q54" s="4"/>
      <c r="R54" s="4"/>
      <c r="S54" s="4"/>
      <c r="T54" s="4"/>
      <c r="U54" s="4"/>
      <c r="V54" s="4"/>
      <c r="W54" s="4"/>
      <c r="X54" s="4"/>
      <c r="Y54" s="4"/>
      <c r="Z54" s="4"/>
      <c r="AA54" s="4"/>
      <c r="AB54" s="4"/>
      <c r="AC54" s="4"/>
    </row>
    <row r="55" spans="1:29" x14ac:dyDescent="0.25">
      <c r="A55" s="4"/>
      <c r="B55" s="4"/>
      <c r="C55" s="9"/>
      <c r="D55" s="13"/>
      <c r="E55" s="13"/>
      <c r="F55" s="8"/>
      <c r="G55" s="8"/>
      <c r="H55" s="4"/>
      <c r="I55" s="4"/>
      <c r="J55" s="773"/>
      <c r="K55" s="9"/>
      <c r="L55" s="13"/>
      <c r="M55" s="13"/>
      <c r="N55" s="13"/>
      <c r="O55" s="4"/>
      <c r="P55" s="4"/>
      <c r="Q55" s="4"/>
      <c r="R55" s="4"/>
      <c r="S55" s="4"/>
      <c r="T55" s="4"/>
      <c r="U55" s="4"/>
      <c r="V55" s="4"/>
      <c r="W55" s="4"/>
      <c r="X55" s="4"/>
      <c r="Y55" s="4"/>
      <c r="Z55" s="4"/>
      <c r="AA55" s="4"/>
      <c r="AB55" s="4"/>
      <c r="AC55" s="4"/>
    </row>
    <row r="56" spans="1:29" x14ac:dyDescent="0.25">
      <c r="A56" s="4"/>
      <c r="B56" s="4"/>
      <c r="C56" s="9"/>
      <c r="D56" s="13"/>
      <c r="E56" s="13"/>
      <c r="F56" s="8"/>
      <c r="G56" s="8"/>
      <c r="H56" s="4"/>
      <c r="I56" s="4"/>
      <c r="J56" s="773"/>
      <c r="K56" s="9"/>
      <c r="L56" s="13"/>
      <c r="M56" s="13"/>
      <c r="N56" s="13"/>
      <c r="O56" s="4"/>
      <c r="P56" s="4"/>
      <c r="Q56" s="4"/>
      <c r="R56" s="4"/>
      <c r="S56" s="4"/>
      <c r="T56" s="4"/>
      <c r="U56" s="4"/>
      <c r="V56" s="4"/>
      <c r="W56" s="4"/>
      <c r="X56" s="4"/>
      <c r="Y56" s="4"/>
      <c r="Z56" s="4"/>
      <c r="AA56" s="4"/>
      <c r="AB56" s="4"/>
      <c r="AC56" s="4"/>
    </row>
    <row r="57" spans="1:29" x14ac:dyDescent="0.25">
      <c r="A57" s="4"/>
      <c r="B57" s="4"/>
      <c r="C57" s="9"/>
      <c r="D57" s="13"/>
      <c r="E57" s="13"/>
      <c r="F57" s="8"/>
      <c r="G57" s="8"/>
      <c r="H57" s="4"/>
      <c r="I57" s="4"/>
      <c r="J57" s="773"/>
      <c r="K57" s="9"/>
      <c r="L57" s="13"/>
      <c r="M57" s="13"/>
      <c r="N57" s="13"/>
      <c r="O57" s="4"/>
      <c r="P57" s="4"/>
      <c r="Q57" s="4"/>
      <c r="R57" s="4"/>
      <c r="S57" s="4"/>
      <c r="T57" s="4"/>
      <c r="U57" s="4"/>
      <c r="V57" s="4"/>
      <c r="W57" s="4"/>
      <c r="X57" s="4"/>
      <c r="Y57" s="4"/>
      <c r="Z57" s="4"/>
      <c r="AA57" s="4"/>
      <c r="AB57" s="4"/>
      <c r="AC57" s="4"/>
    </row>
    <row r="58" spans="1:29" x14ac:dyDescent="0.25">
      <c r="A58" s="4"/>
      <c r="B58" s="4"/>
      <c r="C58" s="9"/>
      <c r="D58" s="13"/>
      <c r="E58" s="13"/>
      <c r="F58" s="8"/>
      <c r="G58" s="8"/>
      <c r="H58" s="4"/>
      <c r="I58" s="4"/>
      <c r="J58" s="773"/>
      <c r="K58" s="9"/>
      <c r="L58" s="13"/>
      <c r="M58" s="13"/>
      <c r="N58" s="13"/>
      <c r="O58" s="4"/>
      <c r="P58" s="4"/>
      <c r="Q58" s="4"/>
      <c r="R58" s="4"/>
      <c r="S58" s="4"/>
      <c r="T58" s="4"/>
      <c r="U58" s="4"/>
      <c r="V58" s="4"/>
      <c r="W58" s="4"/>
      <c r="X58" s="4"/>
      <c r="Y58" s="4"/>
      <c r="Z58" s="4"/>
      <c r="AA58" s="4"/>
      <c r="AB58" s="4"/>
      <c r="AC58" s="4"/>
    </row>
    <row r="59" spans="1:29" x14ac:dyDescent="0.25">
      <c r="A59" s="4"/>
      <c r="B59" s="4"/>
      <c r="C59" s="9"/>
      <c r="D59" s="13"/>
      <c r="E59" s="13"/>
      <c r="F59" s="8"/>
      <c r="G59" s="8"/>
      <c r="H59" s="4"/>
      <c r="I59" s="4"/>
      <c r="J59" s="773"/>
      <c r="K59" s="9"/>
      <c r="L59" s="13"/>
      <c r="M59" s="13"/>
      <c r="N59" s="13"/>
      <c r="O59" s="4"/>
      <c r="P59" s="4"/>
      <c r="Q59" s="4"/>
      <c r="R59" s="4"/>
      <c r="S59" s="4"/>
      <c r="T59" s="4"/>
      <c r="U59" s="4"/>
      <c r="V59" s="4"/>
      <c r="W59" s="4"/>
      <c r="X59" s="4"/>
      <c r="Y59" s="4"/>
      <c r="Z59" s="4"/>
      <c r="AA59" s="4"/>
      <c r="AB59" s="4"/>
      <c r="AC59" s="4"/>
    </row>
    <row r="60" spans="1:29" x14ac:dyDescent="0.25">
      <c r="A60" s="4"/>
      <c r="B60" s="4"/>
      <c r="C60" s="9"/>
      <c r="D60" s="13"/>
      <c r="E60" s="13"/>
      <c r="F60" s="8"/>
      <c r="G60" s="8"/>
      <c r="H60" s="4"/>
      <c r="I60" s="4"/>
      <c r="J60" s="773"/>
      <c r="K60" s="9"/>
      <c r="L60" s="13"/>
      <c r="M60" s="13"/>
      <c r="N60" s="13"/>
      <c r="O60" s="4"/>
      <c r="P60" s="4"/>
      <c r="Q60" s="4"/>
      <c r="R60" s="4"/>
      <c r="S60" s="4"/>
      <c r="T60" s="4"/>
      <c r="U60" s="4"/>
      <c r="V60" s="4"/>
      <c r="W60" s="4"/>
      <c r="X60" s="4"/>
      <c r="Y60" s="4"/>
      <c r="Z60" s="4"/>
      <c r="AA60" s="4"/>
      <c r="AB60" s="4"/>
      <c r="AC60" s="4"/>
    </row>
    <row r="61" spans="1:29" x14ac:dyDescent="0.25">
      <c r="A61" s="4"/>
      <c r="B61" s="4"/>
      <c r="C61" s="9"/>
      <c r="D61" s="13"/>
      <c r="E61" s="13"/>
      <c r="F61" s="8"/>
      <c r="G61" s="8"/>
      <c r="H61" s="4"/>
      <c r="I61" s="4"/>
      <c r="J61" s="773"/>
      <c r="K61" s="9"/>
      <c r="L61" s="13"/>
      <c r="M61" s="13"/>
      <c r="N61" s="13"/>
      <c r="O61" s="4"/>
      <c r="P61" s="4"/>
      <c r="Q61" s="4"/>
      <c r="R61" s="4"/>
      <c r="S61" s="4"/>
      <c r="T61" s="4"/>
      <c r="U61" s="4"/>
      <c r="V61" s="4"/>
      <c r="W61" s="4"/>
      <c r="X61" s="4"/>
      <c r="Y61" s="4"/>
      <c r="Z61" s="4"/>
      <c r="AA61" s="4"/>
      <c r="AB61" s="4"/>
      <c r="AC61" s="4"/>
    </row>
    <row r="62" spans="1:29" x14ac:dyDescent="0.25">
      <c r="A62" s="4"/>
      <c r="B62" s="4"/>
      <c r="C62" s="9"/>
      <c r="D62" s="13"/>
      <c r="E62" s="13"/>
      <c r="F62" s="8"/>
      <c r="G62" s="8"/>
      <c r="H62" s="4"/>
      <c r="I62" s="4"/>
      <c r="J62" s="773"/>
      <c r="K62" s="9"/>
      <c r="L62" s="13"/>
      <c r="M62" s="13"/>
      <c r="N62" s="13"/>
      <c r="O62" s="4"/>
      <c r="P62" s="4"/>
      <c r="Q62" s="4"/>
      <c r="R62" s="4"/>
      <c r="S62" s="4"/>
      <c r="T62" s="4"/>
      <c r="U62" s="4"/>
      <c r="V62" s="4"/>
      <c r="W62" s="4"/>
      <c r="X62" s="4"/>
      <c r="Y62" s="4"/>
      <c r="Z62" s="4"/>
      <c r="AA62" s="4"/>
      <c r="AB62" s="4"/>
      <c r="AC62" s="4"/>
    </row>
    <row r="63" spans="1:29" x14ac:dyDescent="0.25">
      <c r="A63" s="4"/>
      <c r="B63" s="4"/>
      <c r="C63" s="9"/>
      <c r="D63" s="13"/>
      <c r="E63" s="13"/>
      <c r="F63" s="8"/>
      <c r="G63" s="8"/>
      <c r="H63" s="4"/>
      <c r="I63" s="4"/>
      <c r="J63" s="773"/>
      <c r="K63" s="9"/>
      <c r="L63" s="13"/>
      <c r="M63" s="13"/>
      <c r="N63" s="13"/>
      <c r="O63" s="4"/>
      <c r="P63" s="4"/>
      <c r="Q63" s="4"/>
      <c r="R63" s="4"/>
      <c r="S63" s="4"/>
      <c r="T63" s="4"/>
      <c r="U63" s="4"/>
      <c r="V63" s="4"/>
      <c r="W63" s="4"/>
      <c r="X63" s="4"/>
      <c r="Y63" s="4"/>
      <c r="Z63" s="4"/>
      <c r="AA63" s="4"/>
      <c r="AB63" s="4"/>
      <c r="AC63" s="4"/>
    </row>
    <row r="64" spans="1:29" x14ac:dyDescent="0.25">
      <c r="A64" s="4"/>
      <c r="B64" s="4"/>
      <c r="C64" s="9"/>
      <c r="D64" s="13"/>
      <c r="E64" s="13"/>
      <c r="F64" s="8"/>
      <c r="G64" s="8"/>
      <c r="H64" s="4"/>
      <c r="I64" s="4"/>
      <c r="J64" s="773"/>
      <c r="K64" s="9"/>
      <c r="L64" s="13"/>
      <c r="M64" s="13"/>
      <c r="N64" s="13"/>
      <c r="O64" s="4"/>
      <c r="P64" s="4"/>
      <c r="Q64" s="4"/>
      <c r="R64" s="4"/>
      <c r="S64" s="4"/>
      <c r="T64" s="4"/>
      <c r="U64" s="4"/>
      <c r="V64" s="4"/>
      <c r="W64" s="4"/>
      <c r="X64" s="4"/>
      <c r="Y64" s="4"/>
      <c r="Z64" s="4"/>
      <c r="AA64" s="4"/>
      <c r="AB64" s="4"/>
      <c r="AC64" s="4"/>
    </row>
    <row r="65" spans="1:29" x14ac:dyDescent="0.25">
      <c r="A65" s="4"/>
      <c r="B65" s="4"/>
      <c r="C65" s="9"/>
      <c r="D65" s="13"/>
      <c r="E65" s="13"/>
      <c r="F65" s="8"/>
      <c r="G65" s="8"/>
      <c r="H65" s="4"/>
      <c r="I65" s="4"/>
      <c r="J65" s="773"/>
      <c r="K65" s="9"/>
      <c r="L65" s="13"/>
      <c r="M65" s="13"/>
      <c r="N65" s="13"/>
      <c r="O65" s="4"/>
      <c r="P65" s="4"/>
      <c r="Q65" s="4"/>
      <c r="R65" s="4"/>
      <c r="S65" s="4"/>
      <c r="T65" s="4"/>
      <c r="U65" s="4"/>
      <c r="V65" s="4"/>
      <c r="W65" s="4"/>
      <c r="X65" s="4"/>
      <c r="Y65" s="4"/>
      <c r="Z65" s="4"/>
      <c r="AA65" s="4"/>
      <c r="AB65" s="4"/>
      <c r="AC65" s="4"/>
    </row>
    <row r="66" spans="1:29" x14ac:dyDescent="0.25">
      <c r="A66" s="4"/>
      <c r="B66" s="4"/>
      <c r="C66" s="9"/>
      <c r="D66" s="13"/>
      <c r="E66" s="13"/>
      <c r="F66" s="8"/>
      <c r="G66" s="8"/>
      <c r="H66" s="4"/>
      <c r="I66" s="4"/>
      <c r="J66" s="773"/>
      <c r="K66" s="9"/>
      <c r="L66" s="13"/>
      <c r="M66" s="13"/>
      <c r="N66" s="13"/>
      <c r="O66" s="4"/>
      <c r="P66" s="4"/>
      <c r="Q66" s="4"/>
      <c r="R66" s="4"/>
      <c r="S66" s="4"/>
      <c r="T66" s="4"/>
      <c r="U66" s="4"/>
      <c r="V66" s="4"/>
      <c r="W66" s="4"/>
      <c r="X66" s="4"/>
      <c r="Y66" s="4"/>
      <c r="Z66" s="4"/>
      <c r="AA66" s="4"/>
      <c r="AB66" s="4"/>
      <c r="AC66" s="4"/>
    </row>
    <row r="67" spans="1:29" x14ac:dyDescent="0.25">
      <c r="A67" s="4"/>
      <c r="B67" s="4"/>
      <c r="C67" s="9"/>
      <c r="D67" s="13"/>
      <c r="E67" s="13"/>
      <c r="F67" s="8"/>
      <c r="G67" s="8"/>
      <c r="H67" s="4"/>
      <c r="I67" s="4"/>
      <c r="J67" s="773"/>
      <c r="K67" s="9"/>
      <c r="L67" s="13"/>
      <c r="M67" s="13"/>
      <c r="N67" s="13"/>
      <c r="O67" s="4"/>
      <c r="P67" s="4"/>
      <c r="Q67" s="4"/>
      <c r="R67" s="4"/>
      <c r="S67" s="4"/>
      <c r="T67" s="4"/>
      <c r="U67" s="4"/>
      <c r="V67" s="4"/>
      <c r="W67" s="4"/>
      <c r="X67" s="4"/>
      <c r="Y67" s="4"/>
      <c r="Z67" s="4"/>
      <c r="AA67" s="4"/>
      <c r="AB67" s="4"/>
      <c r="AC67" s="4"/>
    </row>
    <row r="68" spans="1:29" x14ac:dyDescent="0.25">
      <c r="A68" s="4"/>
      <c r="B68" s="4"/>
      <c r="C68" s="9"/>
      <c r="D68" s="13"/>
      <c r="E68" s="13"/>
      <c r="F68" s="8"/>
      <c r="G68" s="8"/>
      <c r="H68" s="4"/>
      <c r="I68" s="4"/>
      <c r="J68" s="773"/>
      <c r="K68" s="9"/>
      <c r="L68" s="13"/>
      <c r="M68" s="13"/>
      <c r="N68" s="13"/>
      <c r="O68" s="4"/>
      <c r="P68" s="4"/>
      <c r="Q68" s="4"/>
      <c r="R68" s="4"/>
      <c r="S68" s="4"/>
      <c r="T68" s="4"/>
      <c r="U68" s="4"/>
      <c r="V68" s="4"/>
      <c r="W68" s="4"/>
      <c r="X68" s="4"/>
      <c r="Y68" s="4"/>
      <c r="Z68" s="4"/>
      <c r="AA68" s="4"/>
      <c r="AB68" s="4"/>
      <c r="AC68" s="4"/>
    </row>
    <row r="69" spans="1:29" x14ac:dyDescent="0.25">
      <c r="A69" s="4"/>
      <c r="B69" s="4"/>
      <c r="C69" s="9"/>
      <c r="D69" s="13"/>
      <c r="E69" s="13"/>
      <c r="F69" s="8"/>
      <c r="G69" s="8"/>
      <c r="H69" s="4"/>
      <c r="I69" s="4"/>
      <c r="J69" s="773"/>
      <c r="K69" s="9"/>
      <c r="L69" s="13"/>
      <c r="M69" s="13"/>
      <c r="N69" s="13"/>
      <c r="O69" s="4"/>
      <c r="P69" s="4"/>
      <c r="Q69" s="4"/>
      <c r="R69" s="4"/>
      <c r="S69" s="4"/>
      <c r="T69" s="4"/>
      <c r="U69" s="4"/>
      <c r="V69" s="4"/>
      <c r="W69" s="4"/>
      <c r="X69" s="4"/>
      <c r="Y69" s="4"/>
      <c r="Z69" s="4"/>
      <c r="AA69" s="4"/>
      <c r="AB69" s="4"/>
      <c r="AC69" s="4"/>
    </row>
    <row r="70" spans="1:29" x14ac:dyDescent="0.25">
      <c r="A70" s="4"/>
      <c r="B70" s="4"/>
      <c r="C70" s="9"/>
      <c r="D70" s="13"/>
      <c r="E70" s="13"/>
      <c r="F70" s="8"/>
      <c r="G70" s="8"/>
      <c r="H70" s="4"/>
      <c r="I70" s="4"/>
      <c r="J70" s="773"/>
      <c r="K70" s="9"/>
      <c r="L70" s="13"/>
      <c r="M70" s="13"/>
      <c r="N70" s="13"/>
      <c r="O70" s="4"/>
      <c r="P70" s="4"/>
      <c r="Q70" s="4"/>
      <c r="R70" s="4"/>
      <c r="S70" s="4"/>
      <c r="T70" s="4"/>
      <c r="U70" s="4"/>
      <c r="V70" s="4"/>
      <c r="W70" s="4"/>
      <c r="X70" s="4"/>
      <c r="Y70" s="4"/>
      <c r="Z70" s="4"/>
      <c r="AA70" s="4"/>
      <c r="AB70" s="4"/>
      <c r="AC70" s="4"/>
    </row>
    <row r="71" spans="1:29" x14ac:dyDescent="0.25">
      <c r="A71" s="4"/>
      <c r="B71" s="4"/>
      <c r="C71" s="9"/>
      <c r="D71" s="13"/>
      <c r="E71" s="13"/>
      <c r="F71" s="8"/>
      <c r="G71" s="8"/>
      <c r="H71" s="4"/>
      <c r="I71" s="4"/>
      <c r="J71" s="773"/>
      <c r="K71" s="9"/>
      <c r="L71" s="13"/>
      <c r="M71" s="13"/>
      <c r="N71" s="13"/>
      <c r="O71" s="4"/>
      <c r="P71" s="4"/>
      <c r="Q71" s="4"/>
      <c r="R71" s="4"/>
      <c r="S71" s="4"/>
      <c r="T71" s="4"/>
      <c r="U71" s="4"/>
      <c r="V71" s="4"/>
      <c r="W71" s="4"/>
      <c r="X71" s="4"/>
      <c r="Y71" s="4"/>
      <c r="Z71" s="4"/>
      <c r="AA71" s="4"/>
      <c r="AB71" s="4"/>
      <c r="AC71" s="4"/>
    </row>
    <row r="72" spans="1:29" x14ac:dyDescent="0.25">
      <c r="A72" s="4"/>
      <c r="B72" s="4"/>
      <c r="C72" s="9"/>
      <c r="D72" s="13"/>
      <c r="E72" s="13"/>
      <c r="F72" s="8"/>
      <c r="G72" s="8"/>
      <c r="H72" s="4"/>
      <c r="I72" s="4"/>
      <c r="J72" s="773"/>
      <c r="K72" s="9"/>
      <c r="L72" s="13"/>
      <c r="M72" s="13"/>
      <c r="N72" s="13"/>
      <c r="O72" s="4"/>
      <c r="P72" s="4"/>
      <c r="Q72" s="4"/>
      <c r="R72" s="4"/>
      <c r="S72" s="4"/>
      <c r="T72" s="4"/>
      <c r="U72" s="4"/>
      <c r="V72" s="4"/>
      <c r="W72" s="4"/>
      <c r="X72" s="4"/>
      <c r="Y72" s="4"/>
      <c r="Z72" s="4"/>
      <c r="AA72" s="4"/>
      <c r="AB72" s="4"/>
      <c r="AC72" s="4"/>
    </row>
    <row r="73" spans="1:29" x14ac:dyDescent="0.25">
      <c r="A73" s="4"/>
      <c r="B73" s="4"/>
      <c r="C73" s="9"/>
      <c r="D73" s="13"/>
      <c r="E73" s="13"/>
      <c r="F73" s="8"/>
      <c r="G73" s="8"/>
      <c r="H73" s="4"/>
      <c r="I73" s="4"/>
      <c r="J73" s="773"/>
      <c r="K73" s="9"/>
      <c r="L73" s="13"/>
      <c r="M73" s="13"/>
      <c r="N73" s="13"/>
      <c r="O73" s="4"/>
      <c r="P73" s="4"/>
      <c r="Q73" s="4"/>
      <c r="R73" s="4"/>
      <c r="S73" s="4"/>
      <c r="T73" s="4"/>
      <c r="U73" s="4"/>
      <c r="V73" s="4"/>
      <c r="W73" s="4"/>
      <c r="X73" s="4"/>
      <c r="Y73" s="4"/>
      <c r="Z73" s="4"/>
      <c r="AA73" s="4"/>
      <c r="AB73" s="4"/>
      <c r="AC73" s="4"/>
    </row>
    <row r="74" spans="1:29" x14ac:dyDescent="0.25">
      <c r="A74" s="4"/>
      <c r="B74" s="4"/>
      <c r="C74" s="9"/>
      <c r="D74" s="13"/>
      <c r="E74" s="13"/>
      <c r="F74" s="8"/>
      <c r="G74" s="8"/>
      <c r="H74" s="4"/>
      <c r="I74" s="4"/>
      <c r="J74" s="773"/>
      <c r="K74" s="9"/>
      <c r="L74" s="13"/>
      <c r="M74" s="13"/>
      <c r="N74" s="13"/>
      <c r="O74" s="4"/>
      <c r="P74" s="4"/>
      <c r="Q74" s="4"/>
      <c r="R74" s="4"/>
      <c r="S74" s="4"/>
      <c r="T74" s="4"/>
      <c r="U74" s="4"/>
      <c r="V74" s="4"/>
      <c r="W74" s="4"/>
      <c r="X74" s="4"/>
      <c r="Y74" s="4"/>
      <c r="Z74" s="4"/>
      <c r="AA74" s="4"/>
      <c r="AB74" s="4"/>
      <c r="AC74" s="4"/>
    </row>
    <row r="75" spans="1:29" x14ac:dyDescent="0.25">
      <c r="A75" s="4"/>
      <c r="B75" s="4"/>
      <c r="C75" s="9"/>
      <c r="D75" s="13"/>
      <c r="E75" s="13"/>
      <c r="F75" s="8"/>
      <c r="G75" s="8"/>
      <c r="H75" s="4"/>
      <c r="I75" s="4"/>
      <c r="J75" s="773"/>
      <c r="K75" s="9"/>
      <c r="L75" s="13"/>
      <c r="M75" s="13"/>
      <c r="N75" s="13"/>
      <c r="O75" s="4"/>
      <c r="P75" s="4"/>
      <c r="Q75" s="4"/>
      <c r="R75" s="4"/>
      <c r="S75" s="4"/>
      <c r="T75" s="4"/>
      <c r="U75" s="4"/>
      <c r="V75" s="4"/>
      <c r="W75" s="4"/>
      <c r="X75" s="4"/>
      <c r="Y75" s="4"/>
      <c r="Z75" s="4"/>
      <c r="AA75" s="4"/>
      <c r="AB75" s="4"/>
      <c r="AC75" s="4"/>
    </row>
    <row r="76" spans="1:29" x14ac:dyDescent="0.25">
      <c r="A76" s="4"/>
      <c r="B76" s="4"/>
      <c r="C76" s="9"/>
      <c r="D76" s="13"/>
      <c r="E76" s="13"/>
      <c r="F76" s="8"/>
      <c r="G76" s="8"/>
      <c r="H76" s="4"/>
      <c r="I76" s="4"/>
      <c r="J76" s="773"/>
      <c r="K76" s="9"/>
      <c r="L76" s="13"/>
      <c r="M76" s="13"/>
      <c r="N76" s="13"/>
      <c r="O76" s="4"/>
      <c r="P76" s="4"/>
      <c r="Q76" s="4"/>
      <c r="R76" s="4"/>
      <c r="S76" s="4"/>
      <c r="T76" s="4"/>
      <c r="U76" s="4"/>
      <c r="V76" s="4"/>
      <c r="W76" s="4"/>
      <c r="X76" s="4"/>
      <c r="Y76" s="4"/>
      <c r="Z76" s="4"/>
      <c r="AA76" s="4"/>
      <c r="AB76" s="4"/>
      <c r="AC76" s="4"/>
    </row>
    <row r="77" spans="1:29" x14ac:dyDescent="0.25">
      <c r="A77" s="4"/>
      <c r="B77" s="4"/>
      <c r="C77" s="9"/>
      <c r="D77" s="13"/>
      <c r="E77" s="13"/>
      <c r="F77" s="8"/>
      <c r="G77" s="8"/>
      <c r="H77" s="4"/>
      <c r="I77" s="4"/>
      <c r="J77" s="773"/>
      <c r="K77" s="9"/>
      <c r="L77" s="13"/>
      <c r="M77" s="13"/>
      <c r="N77" s="13"/>
      <c r="O77" s="4"/>
      <c r="P77" s="4"/>
      <c r="Q77" s="4"/>
      <c r="R77" s="4"/>
      <c r="S77" s="4"/>
      <c r="T77" s="4"/>
      <c r="U77" s="4"/>
      <c r="V77" s="4"/>
      <c r="W77" s="4"/>
      <c r="X77" s="4"/>
      <c r="Y77" s="4"/>
      <c r="Z77" s="4"/>
      <c r="AA77" s="4"/>
      <c r="AB77" s="4"/>
      <c r="AC77" s="4"/>
    </row>
    <row r="78" spans="1:29" x14ac:dyDescent="0.25">
      <c r="A78" s="4"/>
      <c r="B78" s="4"/>
      <c r="C78" s="9"/>
      <c r="D78" s="13"/>
      <c r="E78" s="13"/>
      <c r="F78" s="8"/>
      <c r="G78" s="8"/>
      <c r="H78" s="4"/>
      <c r="I78" s="4"/>
      <c r="J78" s="773"/>
      <c r="K78" s="9"/>
      <c r="L78" s="13"/>
      <c r="M78" s="13"/>
      <c r="N78" s="13"/>
      <c r="O78" s="4"/>
      <c r="P78" s="4"/>
      <c r="Q78" s="4"/>
      <c r="R78" s="4"/>
      <c r="S78" s="4"/>
      <c r="T78" s="4"/>
      <c r="U78" s="4"/>
      <c r="V78" s="4"/>
      <c r="W78" s="4"/>
      <c r="X78" s="4"/>
      <c r="Y78" s="4"/>
      <c r="Z78" s="4"/>
      <c r="AA78" s="4"/>
      <c r="AB78" s="4"/>
      <c r="AC78" s="4"/>
    </row>
    <row r="79" spans="1:29" x14ac:dyDescent="0.25">
      <c r="A79" s="4"/>
      <c r="B79" s="4"/>
      <c r="C79" s="9"/>
      <c r="D79" s="13"/>
      <c r="E79" s="13"/>
      <c r="F79" s="8"/>
      <c r="G79" s="8"/>
      <c r="H79" s="4"/>
      <c r="I79" s="4"/>
      <c r="J79" s="773"/>
      <c r="K79" s="9"/>
      <c r="L79" s="13"/>
      <c r="M79" s="13"/>
      <c r="N79" s="13"/>
      <c r="O79" s="4"/>
      <c r="P79" s="4"/>
      <c r="Q79" s="4"/>
      <c r="R79" s="4"/>
      <c r="S79" s="4"/>
      <c r="T79" s="4"/>
      <c r="U79" s="4"/>
      <c r="V79" s="4"/>
      <c r="W79" s="4"/>
      <c r="X79" s="4"/>
      <c r="Y79" s="4"/>
      <c r="Z79" s="4"/>
      <c r="AA79" s="4"/>
      <c r="AB79" s="4"/>
      <c r="AC79" s="4"/>
    </row>
    <row r="80" spans="1:29" x14ac:dyDescent="0.25">
      <c r="A80" s="4"/>
      <c r="B80" s="4"/>
      <c r="C80" s="9"/>
      <c r="D80" s="13"/>
      <c r="E80" s="13"/>
      <c r="F80" s="8"/>
      <c r="G80" s="8"/>
      <c r="H80" s="4"/>
      <c r="I80" s="4"/>
      <c r="J80" s="773"/>
      <c r="K80" s="9"/>
      <c r="L80" s="13"/>
      <c r="M80" s="13"/>
      <c r="N80" s="13"/>
      <c r="O80" s="4"/>
      <c r="P80" s="4"/>
      <c r="Q80" s="4"/>
      <c r="R80" s="4"/>
      <c r="S80" s="4"/>
      <c r="T80" s="4"/>
      <c r="U80" s="4"/>
      <c r="V80" s="4"/>
      <c r="W80" s="4"/>
      <c r="X80" s="4"/>
      <c r="Y80" s="4"/>
      <c r="Z80" s="4"/>
      <c r="AA80" s="4"/>
      <c r="AB80" s="4"/>
      <c r="AC80" s="4"/>
    </row>
    <row r="81" spans="1:29" x14ac:dyDescent="0.25">
      <c r="A81" s="4"/>
      <c r="B81" s="4"/>
      <c r="C81" s="9"/>
      <c r="D81" s="13"/>
      <c r="E81" s="13"/>
      <c r="F81" s="8"/>
      <c r="G81" s="8"/>
      <c r="H81" s="4"/>
      <c r="I81" s="4"/>
      <c r="J81" s="773"/>
      <c r="K81" s="9"/>
      <c r="L81" s="13"/>
      <c r="M81" s="13"/>
      <c r="N81" s="13"/>
      <c r="O81" s="4"/>
      <c r="P81" s="4"/>
      <c r="Q81" s="4"/>
      <c r="R81" s="4"/>
      <c r="S81" s="4"/>
      <c r="T81" s="4"/>
      <c r="U81" s="4"/>
      <c r="V81" s="4"/>
      <c r="W81" s="4"/>
      <c r="X81" s="4"/>
      <c r="Y81" s="4"/>
      <c r="Z81" s="4"/>
      <c r="AA81" s="4"/>
      <c r="AB81" s="4"/>
      <c r="AC81" s="4"/>
    </row>
    <row r="82" spans="1:29" x14ac:dyDescent="0.25">
      <c r="A82" s="4"/>
      <c r="B82" s="4"/>
      <c r="C82" s="9"/>
      <c r="D82" s="13"/>
      <c r="E82" s="13"/>
      <c r="F82" s="8"/>
      <c r="G82" s="8"/>
      <c r="H82" s="4"/>
      <c r="I82" s="4"/>
      <c r="J82" s="773"/>
      <c r="K82" s="9"/>
      <c r="L82" s="13"/>
      <c r="M82" s="13"/>
      <c r="N82" s="13"/>
      <c r="O82" s="4"/>
      <c r="P82" s="4"/>
      <c r="Q82" s="4"/>
      <c r="R82" s="4"/>
      <c r="S82" s="4"/>
      <c r="T82" s="4"/>
      <c r="U82" s="4"/>
      <c r="V82" s="4"/>
      <c r="W82" s="4"/>
      <c r="X82" s="4"/>
      <c r="Y82" s="4"/>
      <c r="Z82" s="4"/>
      <c r="AA82" s="4"/>
      <c r="AB82" s="4"/>
      <c r="AC82" s="4"/>
    </row>
    <row r="83" spans="1:29" x14ac:dyDescent="0.25">
      <c r="A83" s="4"/>
      <c r="B83" s="4"/>
      <c r="C83" s="9"/>
      <c r="D83" s="13"/>
      <c r="E83" s="13"/>
      <c r="F83" s="8"/>
      <c r="G83" s="8"/>
      <c r="H83" s="4"/>
      <c r="I83" s="4"/>
      <c r="J83" s="773"/>
      <c r="K83" s="9"/>
      <c r="L83" s="13"/>
      <c r="M83" s="13"/>
      <c r="N83" s="13"/>
      <c r="O83" s="4"/>
      <c r="P83" s="4"/>
      <c r="Q83" s="4"/>
      <c r="R83" s="4"/>
      <c r="S83" s="4"/>
      <c r="T83" s="4"/>
      <c r="U83" s="4"/>
      <c r="V83" s="4"/>
      <c r="W83" s="4"/>
      <c r="X83" s="4"/>
      <c r="Y83" s="4"/>
      <c r="Z83" s="4"/>
      <c r="AA83" s="4"/>
      <c r="AB83" s="4"/>
      <c r="AC83" s="4"/>
    </row>
    <row r="84" spans="1:29" x14ac:dyDescent="0.25">
      <c r="A84" s="4"/>
      <c r="B84" s="4"/>
      <c r="C84" s="9"/>
      <c r="D84" s="13"/>
      <c r="E84" s="13"/>
      <c r="F84" s="8"/>
      <c r="G84" s="8"/>
      <c r="H84" s="4"/>
      <c r="I84" s="4"/>
      <c r="J84" s="773"/>
      <c r="K84" s="9"/>
      <c r="L84" s="13"/>
      <c r="M84" s="13"/>
      <c r="N84" s="13"/>
      <c r="O84" s="4"/>
      <c r="P84" s="4"/>
      <c r="Q84" s="4"/>
      <c r="R84" s="4"/>
      <c r="S84" s="4"/>
      <c r="T84" s="4"/>
      <c r="U84" s="4"/>
      <c r="V84" s="4"/>
      <c r="W84" s="4"/>
      <c r="X84" s="4"/>
      <c r="Y84" s="4"/>
      <c r="Z84" s="4"/>
      <c r="AA84" s="4"/>
      <c r="AB84" s="4"/>
      <c r="AC84" s="4"/>
    </row>
    <row r="85" spans="1:29" x14ac:dyDescent="0.25">
      <c r="A85" s="4"/>
      <c r="B85" s="4"/>
      <c r="C85" s="9"/>
      <c r="D85" s="13"/>
      <c r="E85" s="13"/>
      <c r="F85" s="8"/>
      <c r="G85" s="8"/>
      <c r="H85" s="4"/>
      <c r="I85" s="4"/>
      <c r="J85" s="773"/>
      <c r="K85" s="9"/>
      <c r="L85" s="13"/>
      <c r="M85" s="13"/>
      <c r="N85" s="13"/>
      <c r="O85" s="4"/>
      <c r="P85" s="4"/>
      <c r="Q85" s="4"/>
      <c r="R85" s="4"/>
      <c r="S85" s="4"/>
      <c r="T85" s="4"/>
      <c r="U85" s="4"/>
      <c r="V85" s="4"/>
      <c r="W85" s="4"/>
      <c r="X85" s="4"/>
      <c r="Y85" s="4"/>
      <c r="Z85" s="4"/>
      <c r="AA85" s="4"/>
      <c r="AB85" s="4"/>
      <c r="AC85" s="4"/>
    </row>
    <row r="86" spans="1:29" x14ac:dyDescent="0.25">
      <c r="A86" s="4"/>
      <c r="B86" s="4"/>
      <c r="C86" s="9"/>
      <c r="D86" s="13"/>
      <c r="E86" s="13"/>
      <c r="F86" s="8"/>
      <c r="G86" s="8"/>
      <c r="H86" s="4"/>
      <c r="I86" s="4"/>
      <c r="J86" s="773"/>
      <c r="K86" s="9"/>
      <c r="L86" s="13"/>
      <c r="M86" s="13"/>
      <c r="N86" s="13"/>
      <c r="O86" s="4"/>
      <c r="P86" s="4"/>
      <c r="Q86" s="4"/>
      <c r="R86" s="4"/>
      <c r="S86" s="4"/>
      <c r="T86" s="4"/>
      <c r="U86" s="4"/>
      <c r="V86" s="4"/>
      <c r="W86" s="4"/>
      <c r="X86" s="4"/>
      <c r="Y86" s="4"/>
      <c r="Z86" s="4"/>
      <c r="AA86" s="4"/>
      <c r="AB86" s="4"/>
      <c r="AC86" s="4"/>
    </row>
    <row r="87" spans="1:29" x14ac:dyDescent="0.25">
      <c r="A87" s="4"/>
      <c r="B87" s="4"/>
      <c r="C87" s="9"/>
      <c r="D87" s="13"/>
      <c r="E87" s="13"/>
      <c r="F87" s="8"/>
      <c r="G87" s="8"/>
      <c r="H87" s="4"/>
      <c r="I87" s="4"/>
      <c r="J87" s="773"/>
      <c r="K87" s="9"/>
      <c r="L87" s="13"/>
      <c r="M87" s="13"/>
      <c r="N87" s="13"/>
      <c r="O87" s="4"/>
      <c r="P87" s="4"/>
      <c r="Q87" s="4"/>
      <c r="R87" s="4"/>
      <c r="S87" s="4"/>
      <c r="T87" s="4"/>
      <c r="U87" s="4"/>
      <c r="V87" s="4"/>
      <c r="W87" s="4"/>
      <c r="X87" s="4"/>
      <c r="Y87" s="4"/>
      <c r="Z87" s="4"/>
      <c r="AA87" s="4"/>
      <c r="AB87" s="4"/>
      <c r="AC87" s="4"/>
    </row>
    <row r="88" spans="1:29" x14ac:dyDescent="0.25">
      <c r="A88" s="4"/>
      <c r="B88" s="4"/>
      <c r="C88" s="9"/>
      <c r="D88" s="13"/>
      <c r="E88" s="13"/>
      <c r="F88" s="8"/>
      <c r="G88" s="8"/>
      <c r="H88" s="4"/>
      <c r="I88" s="4"/>
      <c r="J88" s="773"/>
      <c r="K88" s="9"/>
      <c r="L88" s="13"/>
      <c r="M88" s="13"/>
      <c r="N88" s="13"/>
      <c r="O88" s="4"/>
      <c r="P88" s="4"/>
      <c r="Q88" s="4"/>
      <c r="R88" s="4"/>
      <c r="S88" s="4"/>
      <c r="T88" s="4"/>
      <c r="U88" s="4"/>
      <c r="V88" s="4"/>
      <c r="W88" s="4"/>
      <c r="X88" s="4"/>
      <c r="Y88" s="4"/>
      <c r="Z88" s="4"/>
      <c r="AA88" s="4"/>
      <c r="AB88" s="4"/>
      <c r="AC88" s="4"/>
    </row>
    <row r="89" spans="1:29" x14ac:dyDescent="0.25">
      <c r="A89" s="4"/>
      <c r="B89" s="4"/>
      <c r="C89" s="9"/>
      <c r="D89" s="13"/>
      <c r="E89" s="13"/>
      <c r="F89" s="8"/>
      <c r="G89" s="8"/>
      <c r="H89" s="4"/>
      <c r="I89" s="4"/>
      <c r="J89" s="773"/>
      <c r="K89" s="9"/>
      <c r="L89" s="13"/>
      <c r="M89" s="13"/>
      <c r="N89" s="13"/>
      <c r="O89" s="4"/>
      <c r="P89" s="4"/>
      <c r="Q89" s="4"/>
      <c r="R89" s="4"/>
      <c r="S89" s="4"/>
      <c r="T89" s="4"/>
      <c r="U89" s="4"/>
      <c r="V89" s="4"/>
      <c r="W89" s="4"/>
      <c r="X89" s="4"/>
      <c r="Y89" s="4"/>
      <c r="Z89" s="4"/>
      <c r="AA89" s="4"/>
      <c r="AB89" s="4"/>
      <c r="AC89" s="4"/>
    </row>
    <row r="90" spans="1:29" x14ac:dyDescent="0.25">
      <c r="A90" s="4"/>
      <c r="B90" s="4"/>
      <c r="C90" s="9"/>
      <c r="D90" s="13"/>
      <c r="E90" s="13"/>
      <c r="F90" s="8"/>
      <c r="G90" s="8"/>
      <c r="H90" s="4"/>
      <c r="I90" s="4"/>
      <c r="J90" s="773"/>
      <c r="K90" s="9"/>
      <c r="L90" s="13"/>
      <c r="M90" s="13"/>
      <c r="N90" s="13"/>
      <c r="O90" s="4"/>
      <c r="P90" s="4"/>
      <c r="Q90" s="4"/>
      <c r="R90" s="4"/>
      <c r="S90" s="4"/>
      <c r="T90" s="4"/>
      <c r="U90" s="4"/>
      <c r="V90" s="4"/>
      <c r="W90" s="4"/>
      <c r="X90" s="4"/>
      <c r="Y90" s="4"/>
      <c r="Z90" s="4"/>
      <c r="AA90" s="4"/>
      <c r="AB90" s="4"/>
      <c r="AC90" s="4"/>
    </row>
    <row r="91" spans="1:29" x14ac:dyDescent="0.25">
      <c r="A91" s="4"/>
      <c r="B91" s="4"/>
      <c r="C91" s="9"/>
      <c r="D91" s="13"/>
      <c r="E91" s="13"/>
      <c r="F91" s="8"/>
      <c r="G91" s="8"/>
      <c r="H91" s="4"/>
      <c r="I91" s="4"/>
      <c r="J91" s="773"/>
      <c r="K91" s="9"/>
      <c r="L91" s="13"/>
      <c r="M91" s="13"/>
      <c r="N91" s="13"/>
      <c r="O91" s="4"/>
      <c r="P91" s="4"/>
      <c r="Q91" s="4"/>
      <c r="R91" s="4"/>
      <c r="S91" s="4"/>
      <c r="T91" s="4"/>
      <c r="U91" s="4"/>
      <c r="V91" s="4"/>
      <c r="W91" s="4"/>
      <c r="X91" s="4"/>
      <c r="Y91" s="4"/>
      <c r="Z91" s="4"/>
      <c r="AA91" s="4"/>
      <c r="AB91" s="4"/>
      <c r="AC91" s="4"/>
    </row>
    <row r="92" spans="1:29" x14ac:dyDescent="0.25">
      <c r="A92" s="4"/>
      <c r="B92" s="4"/>
      <c r="C92" s="9"/>
      <c r="D92" s="13"/>
      <c r="E92" s="13"/>
      <c r="F92" s="8"/>
      <c r="G92" s="8"/>
      <c r="H92" s="4"/>
      <c r="I92" s="4"/>
      <c r="J92" s="773"/>
      <c r="K92" s="9"/>
      <c r="L92" s="13"/>
      <c r="M92" s="13"/>
      <c r="N92" s="13"/>
      <c r="O92" s="4"/>
      <c r="P92" s="4"/>
      <c r="Q92" s="4"/>
      <c r="R92" s="4"/>
      <c r="S92" s="4"/>
      <c r="T92" s="4"/>
      <c r="U92" s="4"/>
      <c r="V92" s="4"/>
      <c r="W92" s="4"/>
      <c r="X92" s="4"/>
      <c r="Y92" s="4"/>
      <c r="Z92" s="4"/>
      <c r="AA92" s="4"/>
      <c r="AB92" s="4"/>
      <c r="AC92" s="4"/>
    </row>
    <row r="93" spans="1:29" x14ac:dyDescent="0.25">
      <c r="A93" s="4"/>
      <c r="B93" s="4"/>
      <c r="C93" s="9"/>
      <c r="D93" s="13"/>
      <c r="E93" s="13"/>
      <c r="F93" s="8"/>
      <c r="G93" s="8"/>
      <c r="H93" s="4"/>
      <c r="I93" s="4"/>
      <c r="J93" s="773"/>
      <c r="K93" s="9"/>
      <c r="L93" s="13"/>
      <c r="M93" s="13"/>
      <c r="N93" s="13"/>
      <c r="O93" s="4"/>
      <c r="P93" s="4"/>
      <c r="Q93" s="4"/>
      <c r="R93" s="4"/>
      <c r="S93" s="4"/>
      <c r="T93" s="4"/>
      <c r="U93" s="4"/>
      <c r="V93" s="4"/>
      <c r="W93" s="4"/>
      <c r="X93" s="4"/>
      <c r="Y93" s="4"/>
      <c r="Z93" s="4"/>
      <c r="AA93" s="4"/>
      <c r="AB93" s="4"/>
      <c r="AC93" s="4"/>
    </row>
    <row r="94" spans="1:29" x14ac:dyDescent="0.25">
      <c r="A94" s="4"/>
      <c r="B94" s="4"/>
      <c r="C94" s="9"/>
      <c r="D94" s="13"/>
      <c r="E94" s="13"/>
      <c r="F94" s="8"/>
      <c r="G94" s="8"/>
      <c r="H94" s="4"/>
      <c r="I94" s="4"/>
      <c r="J94" s="773"/>
      <c r="K94" s="9"/>
      <c r="L94" s="13"/>
      <c r="M94" s="13"/>
      <c r="N94" s="13"/>
      <c r="O94" s="4"/>
      <c r="P94" s="4"/>
      <c r="Q94" s="4"/>
      <c r="R94" s="4"/>
      <c r="S94" s="4"/>
      <c r="T94" s="4"/>
      <c r="U94" s="4"/>
      <c r="V94" s="4"/>
      <c r="W94" s="4"/>
      <c r="X94" s="4"/>
      <c r="Y94" s="4"/>
      <c r="Z94" s="4"/>
      <c r="AA94" s="4"/>
      <c r="AB94" s="4"/>
      <c r="AC94" s="4"/>
    </row>
    <row r="95" spans="1:29" x14ac:dyDescent="0.25">
      <c r="A95" s="4"/>
      <c r="B95" s="4"/>
      <c r="C95" s="9"/>
      <c r="D95" s="13"/>
      <c r="E95" s="13"/>
      <c r="F95" s="8"/>
      <c r="G95" s="8"/>
      <c r="H95" s="4"/>
      <c r="I95" s="4"/>
      <c r="J95" s="773"/>
      <c r="K95" s="9"/>
      <c r="L95" s="13"/>
      <c r="M95" s="13"/>
      <c r="N95" s="13"/>
      <c r="O95" s="4"/>
      <c r="P95" s="4"/>
      <c r="Q95" s="4"/>
      <c r="R95" s="4"/>
      <c r="S95" s="4"/>
      <c r="T95" s="4"/>
      <c r="U95" s="4"/>
      <c r="V95" s="4"/>
      <c r="W95" s="4"/>
      <c r="X95" s="4"/>
      <c r="Y95" s="4"/>
      <c r="Z95" s="4"/>
      <c r="AA95" s="4"/>
      <c r="AB95" s="4"/>
      <c r="AC95" s="4"/>
    </row>
    <row r="96" spans="1:29" x14ac:dyDescent="0.25">
      <c r="A96" s="4"/>
      <c r="B96" s="4"/>
      <c r="C96" s="9"/>
      <c r="D96" s="13"/>
      <c r="E96" s="13"/>
      <c r="F96" s="8"/>
      <c r="G96" s="8"/>
      <c r="H96" s="4"/>
      <c r="I96" s="4"/>
      <c r="J96" s="773"/>
      <c r="K96" s="9"/>
      <c r="L96" s="13"/>
      <c r="M96" s="13"/>
      <c r="N96" s="13"/>
      <c r="O96" s="4"/>
      <c r="P96" s="4"/>
      <c r="Q96" s="4"/>
      <c r="R96" s="4"/>
      <c r="S96" s="4"/>
      <c r="T96" s="4"/>
      <c r="U96" s="4"/>
      <c r="V96" s="4"/>
      <c r="W96" s="4"/>
      <c r="X96" s="4"/>
      <c r="Y96" s="4"/>
      <c r="Z96" s="4"/>
      <c r="AA96" s="4"/>
      <c r="AB96" s="4"/>
      <c r="AC96" s="4"/>
    </row>
    <row r="97" spans="1:29" x14ac:dyDescent="0.25">
      <c r="A97" s="4"/>
      <c r="B97" s="4"/>
      <c r="C97" s="9"/>
      <c r="D97" s="13"/>
      <c r="E97" s="13"/>
      <c r="F97" s="8"/>
      <c r="G97" s="8"/>
      <c r="H97" s="4"/>
      <c r="I97" s="4"/>
      <c r="J97" s="773"/>
      <c r="K97" s="9"/>
      <c r="L97" s="13"/>
      <c r="M97" s="13"/>
      <c r="N97" s="13"/>
      <c r="O97" s="4"/>
      <c r="P97" s="4"/>
      <c r="Q97" s="4"/>
      <c r="R97" s="4"/>
      <c r="S97" s="4"/>
      <c r="T97" s="4"/>
      <c r="U97" s="4"/>
      <c r="V97" s="4"/>
      <c r="W97" s="4"/>
      <c r="X97" s="4"/>
      <c r="Y97" s="4"/>
      <c r="Z97" s="4"/>
      <c r="AA97" s="4"/>
      <c r="AB97" s="4"/>
      <c r="AC97" s="4"/>
    </row>
    <row r="98" spans="1:29" x14ac:dyDescent="0.25">
      <c r="A98" s="4"/>
      <c r="B98" s="4"/>
      <c r="C98" s="9"/>
      <c r="D98" s="13"/>
      <c r="E98" s="13"/>
      <c r="F98" s="8"/>
      <c r="G98" s="8"/>
      <c r="H98" s="4"/>
      <c r="I98" s="4"/>
      <c r="J98" s="773"/>
      <c r="K98" s="9"/>
      <c r="L98" s="13"/>
      <c r="M98" s="13"/>
      <c r="N98" s="13"/>
      <c r="O98" s="4"/>
      <c r="P98" s="4"/>
      <c r="Q98" s="4"/>
      <c r="R98" s="4"/>
      <c r="S98" s="4"/>
      <c r="T98" s="4"/>
      <c r="U98" s="4"/>
      <c r="V98" s="4"/>
      <c r="W98" s="4"/>
      <c r="X98" s="4"/>
      <c r="Y98" s="4"/>
      <c r="Z98" s="4"/>
      <c r="AA98" s="4"/>
      <c r="AB98" s="4"/>
      <c r="AC98" s="4"/>
    </row>
    <row r="99" spans="1:29" x14ac:dyDescent="0.25">
      <c r="A99" s="4"/>
      <c r="B99" s="4"/>
      <c r="C99" s="9"/>
      <c r="D99" s="13"/>
      <c r="E99" s="13"/>
      <c r="F99" s="8"/>
      <c r="G99" s="8"/>
      <c r="H99" s="4"/>
      <c r="I99" s="4"/>
      <c r="J99" s="773"/>
      <c r="K99" s="9"/>
      <c r="L99" s="13"/>
      <c r="M99" s="13"/>
      <c r="N99" s="13"/>
      <c r="O99" s="4"/>
      <c r="P99" s="4"/>
      <c r="Q99" s="4"/>
      <c r="R99" s="4"/>
      <c r="S99" s="4"/>
      <c r="T99" s="4"/>
      <c r="U99" s="4"/>
      <c r="V99" s="4"/>
      <c r="W99" s="4"/>
      <c r="X99" s="4"/>
      <c r="Y99" s="4"/>
      <c r="Z99" s="4"/>
      <c r="AA99" s="4"/>
      <c r="AB99" s="4"/>
      <c r="AC99" s="4"/>
    </row>
    <row r="100" spans="1:29" x14ac:dyDescent="0.25">
      <c r="A100" s="4"/>
      <c r="B100" s="4"/>
      <c r="C100" s="9"/>
      <c r="D100" s="13"/>
      <c r="E100" s="13"/>
      <c r="F100" s="8"/>
      <c r="G100" s="8"/>
      <c r="H100" s="4"/>
      <c r="I100" s="4"/>
      <c r="J100" s="773"/>
      <c r="K100" s="9"/>
      <c r="L100" s="13"/>
      <c r="M100" s="13"/>
      <c r="N100" s="13"/>
      <c r="O100" s="4"/>
      <c r="P100" s="4"/>
      <c r="Q100" s="4"/>
      <c r="R100" s="4"/>
      <c r="S100" s="4"/>
      <c r="T100" s="4"/>
      <c r="U100" s="4"/>
      <c r="V100" s="4"/>
      <c r="W100" s="4"/>
      <c r="X100" s="4"/>
      <c r="Y100" s="4"/>
      <c r="Z100" s="4"/>
      <c r="AA100" s="4"/>
      <c r="AB100" s="4"/>
      <c r="AC100" s="4"/>
    </row>
    <row r="101" spans="1:29" x14ac:dyDescent="0.25">
      <c r="A101" s="4"/>
      <c r="B101" s="4"/>
      <c r="C101" s="9"/>
      <c r="D101" s="13"/>
      <c r="E101" s="13"/>
      <c r="F101" s="8"/>
      <c r="G101" s="8"/>
      <c r="H101" s="4"/>
      <c r="I101" s="4"/>
      <c r="J101" s="773"/>
      <c r="K101" s="9"/>
      <c r="L101" s="13"/>
      <c r="M101" s="13"/>
      <c r="N101" s="13"/>
      <c r="O101" s="4"/>
      <c r="P101" s="4"/>
      <c r="Q101" s="4"/>
      <c r="R101" s="4"/>
      <c r="S101" s="4"/>
      <c r="T101" s="4"/>
      <c r="U101" s="4"/>
      <c r="V101" s="4"/>
      <c r="W101" s="4"/>
      <c r="X101" s="4"/>
      <c r="Y101" s="4"/>
      <c r="Z101" s="4"/>
      <c r="AA101" s="4"/>
      <c r="AB101" s="4"/>
      <c r="AC101" s="4"/>
    </row>
    <row r="102" spans="1:29" x14ac:dyDescent="0.25">
      <c r="A102" s="4"/>
      <c r="B102" s="4"/>
      <c r="C102" s="9"/>
      <c r="D102" s="13"/>
      <c r="E102" s="13"/>
      <c r="F102" s="8"/>
      <c r="G102" s="8"/>
      <c r="H102" s="4"/>
      <c r="I102" s="4"/>
      <c r="J102" s="773"/>
      <c r="K102" s="9"/>
      <c r="L102" s="13"/>
      <c r="M102" s="13"/>
      <c r="N102" s="13"/>
      <c r="O102" s="4"/>
      <c r="P102" s="4"/>
      <c r="Q102" s="4"/>
      <c r="R102" s="4"/>
      <c r="S102" s="4"/>
      <c r="T102" s="4"/>
      <c r="U102" s="4"/>
      <c r="V102" s="4"/>
      <c r="W102" s="4"/>
      <c r="X102" s="4"/>
      <c r="Y102" s="4"/>
      <c r="Z102" s="4"/>
      <c r="AA102" s="4"/>
      <c r="AB102" s="4"/>
      <c r="AC102" s="4"/>
    </row>
    <row r="103" spans="1:29" x14ac:dyDescent="0.25">
      <c r="A103" s="4"/>
      <c r="B103" s="4"/>
      <c r="C103" s="9"/>
      <c r="D103" s="13"/>
      <c r="E103" s="13"/>
      <c r="F103" s="8"/>
      <c r="G103" s="8"/>
      <c r="H103" s="4"/>
      <c r="I103" s="4"/>
      <c r="J103" s="773"/>
      <c r="K103" s="9"/>
      <c r="L103" s="13"/>
      <c r="M103" s="13"/>
      <c r="N103" s="13"/>
      <c r="O103" s="4"/>
      <c r="P103" s="4"/>
      <c r="Q103" s="4"/>
      <c r="R103" s="4"/>
      <c r="S103" s="4"/>
      <c r="T103" s="4"/>
      <c r="U103" s="4"/>
      <c r="V103" s="4"/>
      <c r="W103" s="4"/>
      <c r="X103" s="4"/>
      <c r="Y103" s="4"/>
      <c r="Z103" s="4"/>
      <c r="AA103" s="4"/>
      <c r="AB103" s="4"/>
      <c r="AC103" s="4"/>
    </row>
    <row r="104" spans="1:29" x14ac:dyDescent="0.25">
      <c r="A104" s="4"/>
      <c r="B104" s="4"/>
      <c r="C104" s="9"/>
      <c r="D104" s="13"/>
      <c r="E104" s="13"/>
      <c r="F104" s="8"/>
      <c r="G104" s="8"/>
      <c r="H104" s="4"/>
      <c r="I104" s="4"/>
      <c r="J104" s="773"/>
      <c r="K104" s="9"/>
      <c r="L104" s="13"/>
      <c r="M104" s="13"/>
      <c r="N104" s="13"/>
      <c r="O104" s="4"/>
      <c r="P104" s="4"/>
      <c r="Q104" s="4"/>
      <c r="R104" s="4"/>
      <c r="S104" s="4"/>
      <c r="T104" s="4"/>
      <c r="U104" s="4"/>
      <c r="V104" s="4"/>
      <c r="W104" s="4"/>
      <c r="X104" s="4"/>
      <c r="Y104" s="4"/>
      <c r="Z104" s="4"/>
      <c r="AA104" s="4"/>
      <c r="AB104" s="4"/>
      <c r="AC104" s="4"/>
    </row>
    <row r="105" spans="1:29" x14ac:dyDescent="0.25">
      <c r="A105" s="4"/>
      <c r="B105" s="4"/>
      <c r="C105" s="9"/>
      <c r="D105" s="13"/>
      <c r="E105" s="13"/>
      <c r="F105" s="8"/>
      <c r="G105" s="8"/>
      <c r="H105" s="4"/>
      <c r="I105" s="4"/>
      <c r="J105" s="773"/>
      <c r="K105" s="9"/>
      <c r="L105" s="13"/>
      <c r="M105" s="13"/>
      <c r="N105" s="13"/>
      <c r="O105" s="4"/>
      <c r="P105" s="4"/>
      <c r="Q105" s="4"/>
      <c r="R105" s="4"/>
      <c r="S105" s="4"/>
      <c r="T105" s="4"/>
      <c r="U105" s="4"/>
      <c r="V105" s="4"/>
      <c r="W105" s="4"/>
      <c r="X105" s="4"/>
      <c r="Y105" s="4"/>
      <c r="Z105" s="4"/>
      <c r="AA105" s="4"/>
      <c r="AB105" s="4"/>
      <c r="AC105" s="4"/>
    </row>
    <row r="106" spans="1:29" x14ac:dyDescent="0.25">
      <c r="A106" s="4"/>
      <c r="B106" s="4"/>
      <c r="C106" s="9"/>
      <c r="D106" s="13"/>
      <c r="E106" s="13"/>
      <c r="F106" s="8"/>
      <c r="G106" s="8"/>
      <c r="H106" s="4"/>
      <c r="I106" s="4"/>
      <c r="J106" s="773"/>
      <c r="K106" s="9"/>
      <c r="L106" s="13"/>
      <c r="M106" s="13"/>
      <c r="N106" s="13"/>
      <c r="O106" s="4"/>
      <c r="P106" s="4"/>
      <c r="Q106" s="4"/>
      <c r="R106" s="4"/>
      <c r="S106" s="4"/>
      <c r="T106" s="4"/>
      <c r="U106" s="4"/>
      <c r="V106" s="4"/>
      <c r="W106" s="4"/>
      <c r="X106" s="4"/>
      <c r="Y106" s="4"/>
      <c r="Z106" s="4"/>
      <c r="AA106" s="4"/>
      <c r="AB106" s="4"/>
      <c r="AC106" s="4"/>
    </row>
    <row r="107" spans="1:29" x14ac:dyDescent="0.25">
      <c r="A107" s="4"/>
      <c r="B107" s="4"/>
      <c r="C107" s="9"/>
      <c r="D107" s="13"/>
      <c r="E107" s="13"/>
      <c r="F107" s="8"/>
      <c r="G107" s="8"/>
      <c r="H107" s="4"/>
      <c r="I107" s="4"/>
      <c r="J107" s="773"/>
      <c r="K107" s="9"/>
      <c r="L107" s="13"/>
      <c r="M107" s="13"/>
      <c r="N107" s="13"/>
      <c r="O107" s="4"/>
      <c r="P107" s="4"/>
      <c r="Q107" s="4"/>
      <c r="R107" s="4"/>
      <c r="S107" s="4"/>
      <c r="T107" s="4"/>
      <c r="U107" s="4"/>
      <c r="V107" s="4"/>
      <c r="W107" s="4"/>
      <c r="X107" s="4"/>
      <c r="Y107" s="4"/>
      <c r="Z107" s="4"/>
      <c r="AA107" s="4"/>
      <c r="AB107" s="4"/>
      <c r="AC107" s="4"/>
    </row>
    <row r="108" spans="1:29" x14ac:dyDescent="0.25">
      <c r="A108" s="4"/>
      <c r="B108" s="4"/>
      <c r="C108" s="9"/>
      <c r="D108" s="13"/>
      <c r="E108" s="13"/>
      <c r="F108" s="8"/>
      <c r="G108" s="8"/>
      <c r="H108" s="4"/>
      <c r="I108" s="4"/>
      <c r="J108" s="773"/>
      <c r="K108" s="9"/>
      <c r="L108" s="13"/>
      <c r="M108" s="13"/>
      <c r="N108" s="13"/>
      <c r="O108" s="4"/>
      <c r="P108" s="4"/>
      <c r="Q108" s="4"/>
      <c r="R108" s="4"/>
      <c r="S108" s="4"/>
      <c r="T108" s="4"/>
      <c r="U108" s="4"/>
      <c r="V108" s="4"/>
      <c r="W108" s="4"/>
      <c r="X108" s="4"/>
      <c r="Y108" s="4"/>
      <c r="Z108" s="4"/>
      <c r="AA108" s="4"/>
      <c r="AB108" s="4"/>
      <c r="AC108" s="4"/>
    </row>
    <row r="109" spans="1:29" x14ac:dyDescent="0.25">
      <c r="A109" s="4"/>
      <c r="B109" s="4"/>
      <c r="C109" s="9"/>
      <c r="D109" s="13"/>
      <c r="E109" s="13"/>
      <c r="F109" s="8"/>
      <c r="G109" s="8"/>
      <c r="H109" s="4"/>
      <c r="I109" s="4"/>
      <c r="J109" s="773"/>
      <c r="K109" s="9"/>
      <c r="L109" s="13"/>
      <c r="M109" s="13"/>
      <c r="N109" s="13"/>
      <c r="O109" s="4"/>
      <c r="P109" s="4"/>
      <c r="Q109" s="4"/>
      <c r="R109" s="4"/>
      <c r="S109" s="4"/>
      <c r="T109" s="4"/>
      <c r="U109" s="4"/>
      <c r="V109" s="4"/>
      <c r="W109" s="4"/>
      <c r="X109" s="4"/>
      <c r="Y109" s="4"/>
      <c r="Z109" s="4"/>
      <c r="AA109" s="4"/>
      <c r="AB109" s="4"/>
      <c r="AC109" s="4"/>
    </row>
    <row r="110" spans="1:29" x14ac:dyDescent="0.25">
      <c r="A110" s="4"/>
      <c r="B110" s="4"/>
      <c r="C110" s="9"/>
      <c r="D110" s="13"/>
      <c r="E110" s="13"/>
      <c r="F110" s="8"/>
      <c r="G110" s="8"/>
      <c r="H110" s="4"/>
      <c r="I110" s="4"/>
      <c r="J110" s="773"/>
      <c r="K110" s="9"/>
      <c r="L110" s="13"/>
      <c r="M110" s="13"/>
      <c r="N110" s="13"/>
      <c r="O110" s="4"/>
      <c r="P110" s="4"/>
      <c r="Q110" s="4"/>
      <c r="R110" s="4"/>
      <c r="S110" s="4"/>
      <c r="T110" s="4"/>
      <c r="U110" s="4"/>
      <c r="V110" s="4"/>
      <c r="W110" s="4"/>
      <c r="X110" s="4"/>
      <c r="Y110" s="4"/>
      <c r="Z110" s="4"/>
      <c r="AA110" s="4"/>
      <c r="AB110" s="4"/>
      <c r="AC110" s="4"/>
    </row>
    <row r="111" spans="1:29" x14ac:dyDescent="0.25">
      <c r="A111" s="4"/>
      <c r="B111" s="4"/>
      <c r="C111" s="9"/>
      <c r="D111" s="13"/>
      <c r="E111" s="13"/>
      <c r="F111" s="8"/>
      <c r="G111" s="8"/>
      <c r="H111" s="4"/>
      <c r="I111" s="4"/>
      <c r="J111" s="773"/>
      <c r="K111" s="9"/>
      <c r="L111" s="13"/>
      <c r="M111" s="13"/>
      <c r="N111" s="13"/>
      <c r="O111" s="4"/>
      <c r="P111" s="4"/>
      <c r="Q111" s="4"/>
      <c r="R111" s="4"/>
      <c r="S111" s="4"/>
      <c r="T111" s="4"/>
      <c r="U111" s="4"/>
      <c r="V111" s="4"/>
      <c r="W111" s="4"/>
      <c r="X111" s="4"/>
      <c r="Y111" s="4"/>
      <c r="Z111" s="4"/>
      <c r="AA111" s="4"/>
      <c r="AB111" s="4"/>
      <c r="AC111" s="4"/>
    </row>
    <row r="112" spans="1:29" x14ac:dyDescent="0.25">
      <c r="A112" s="4"/>
      <c r="B112" s="4"/>
      <c r="C112" s="9"/>
      <c r="D112" s="13"/>
      <c r="E112" s="13"/>
      <c r="F112" s="8"/>
      <c r="G112" s="8"/>
      <c r="H112" s="4"/>
      <c r="I112" s="4"/>
      <c r="J112" s="773"/>
      <c r="K112" s="9"/>
      <c r="L112" s="13"/>
      <c r="M112" s="13"/>
      <c r="N112" s="13"/>
      <c r="O112" s="4"/>
      <c r="P112" s="4"/>
      <c r="Q112" s="4"/>
      <c r="R112" s="4"/>
      <c r="S112" s="4"/>
      <c r="T112" s="4"/>
      <c r="U112" s="4"/>
      <c r="V112" s="4"/>
      <c r="W112" s="4"/>
      <c r="X112" s="4"/>
      <c r="Y112" s="4"/>
      <c r="Z112" s="4"/>
      <c r="AA112" s="4"/>
      <c r="AB112" s="4"/>
      <c r="AC112" s="4"/>
    </row>
    <row r="113" spans="1:29" x14ac:dyDescent="0.25">
      <c r="A113" s="4"/>
      <c r="B113" s="4"/>
      <c r="C113" s="9"/>
      <c r="D113" s="13"/>
      <c r="E113" s="13"/>
      <c r="F113" s="8"/>
      <c r="G113" s="8"/>
      <c r="H113" s="4"/>
      <c r="I113" s="4"/>
      <c r="J113" s="773"/>
      <c r="K113" s="9"/>
      <c r="L113" s="13"/>
      <c r="M113" s="13"/>
      <c r="N113" s="13"/>
      <c r="O113" s="4"/>
      <c r="P113" s="4"/>
      <c r="Q113" s="4"/>
      <c r="R113" s="4"/>
      <c r="S113" s="4"/>
      <c r="T113" s="4"/>
      <c r="U113" s="4"/>
      <c r="V113" s="4"/>
      <c r="W113" s="4"/>
      <c r="X113" s="4"/>
      <c r="Y113" s="4"/>
      <c r="Z113" s="4"/>
      <c r="AA113" s="4"/>
      <c r="AB113" s="4"/>
      <c r="AC113" s="4"/>
    </row>
    <row r="114" spans="1:29" x14ac:dyDescent="0.25">
      <c r="A114" s="4"/>
      <c r="B114" s="4"/>
      <c r="C114" s="9"/>
      <c r="D114" s="13"/>
      <c r="E114" s="13"/>
      <c r="F114" s="8"/>
      <c r="G114" s="8"/>
      <c r="H114" s="4"/>
      <c r="I114" s="4"/>
      <c r="J114" s="773"/>
      <c r="K114" s="9"/>
      <c r="L114" s="13"/>
      <c r="M114" s="13"/>
      <c r="N114" s="13"/>
      <c r="O114" s="4"/>
      <c r="P114" s="4"/>
      <c r="Q114" s="4"/>
      <c r="R114" s="4"/>
      <c r="S114" s="4"/>
      <c r="T114" s="4"/>
      <c r="U114" s="4"/>
      <c r="V114" s="4"/>
      <c r="W114" s="4"/>
      <c r="X114" s="4"/>
      <c r="Y114" s="4"/>
      <c r="Z114" s="4"/>
      <c r="AA114" s="4"/>
      <c r="AB114" s="4"/>
      <c r="AC114" s="4"/>
    </row>
    <row r="115" spans="1:29" x14ac:dyDescent="0.25">
      <c r="A115" s="4"/>
      <c r="B115" s="4"/>
      <c r="C115" s="9"/>
      <c r="D115" s="13"/>
      <c r="E115" s="13"/>
      <c r="F115" s="8"/>
      <c r="G115" s="8"/>
      <c r="H115" s="4"/>
      <c r="I115" s="4"/>
      <c r="J115" s="773"/>
      <c r="K115" s="9"/>
      <c r="L115" s="13"/>
      <c r="M115" s="13"/>
      <c r="N115" s="13"/>
      <c r="O115" s="4"/>
      <c r="P115" s="4"/>
      <c r="Q115" s="4"/>
      <c r="R115" s="4"/>
      <c r="S115" s="4"/>
      <c r="T115" s="4"/>
      <c r="U115" s="4"/>
      <c r="V115" s="4"/>
      <c r="W115" s="4"/>
      <c r="X115" s="4"/>
      <c r="Y115" s="4"/>
      <c r="Z115" s="4"/>
      <c r="AA115" s="4"/>
      <c r="AB115" s="4"/>
      <c r="AC115" s="4"/>
    </row>
    <row r="116" spans="1:29" x14ac:dyDescent="0.25">
      <c r="A116" s="4"/>
      <c r="B116" s="4"/>
      <c r="C116" s="9"/>
      <c r="D116" s="13"/>
      <c r="E116" s="13"/>
      <c r="F116" s="8"/>
      <c r="G116" s="8"/>
      <c r="H116" s="4"/>
      <c r="I116" s="4"/>
      <c r="J116" s="773"/>
      <c r="K116" s="9"/>
      <c r="L116" s="13"/>
      <c r="M116" s="13"/>
      <c r="N116" s="13"/>
      <c r="O116" s="4"/>
      <c r="P116" s="4"/>
      <c r="Q116" s="4"/>
      <c r="R116" s="4"/>
      <c r="S116" s="4"/>
      <c r="T116" s="4"/>
      <c r="U116" s="4"/>
      <c r="V116" s="4"/>
      <c r="W116" s="4"/>
      <c r="X116" s="4"/>
      <c r="Y116" s="4"/>
      <c r="Z116" s="4"/>
      <c r="AA116" s="4"/>
      <c r="AB116" s="4"/>
      <c r="AC116" s="4"/>
    </row>
    <row r="117" spans="1:29" x14ac:dyDescent="0.25">
      <c r="A117" s="4"/>
      <c r="B117" s="4"/>
      <c r="C117" s="9"/>
      <c r="D117" s="13"/>
      <c r="E117" s="13"/>
      <c r="F117" s="8"/>
      <c r="G117" s="8"/>
      <c r="H117" s="4"/>
      <c r="I117" s="4"/>
      <c r="J117" s="773"/>
      <c r="K117" s="9"/>
      <c r="L117" s="13"/>
      <c r="M117" s="13"/>
      <c r="N117" s="13"/>
      <c r="O117" s="4"/>
      <c r="P117" s="4"/>
      <c r="Q117" s="4"/>
      <c r="R117" s="4"/>
      <c r="S117" s="4"/>
      <c r="T117" s="4"/>
      <c r="U117" s="4"/>
      <c r="V117" s="4"/>
      <c r="W117" s="4"/>
      <c r="X117" s="4"/>
      <c r="Y117" s="4"/>
      <c r="Z117" s="4"/>
      <c r="AA117" s="4"/>
      <c r="AB117" s="4"/>
      <c r="AC117" s="4"/>
    </row>
    <row r="118" spans="1:29" x14ac:dyDescent="0.25">
      <c r="A118" s="4"/>
      <c r="B118" s="4"/>
      <c r="C118" s="9"/>
      <c r="D118" s="13"/>
      <c r="E118" s="13"/>
      <c r="F118" s="8"/>
      <c r="G118" s="8"/>
      <c r="H118" s="4"/>
      <c r="I118" s="4"/>
      <c r="J118" s="773"/>
      <c r="K118" s="9"/>
      <c r="L118" s="13"/>
      <c r="M118" s="13"/>
      <c r="N118" s="13"/>
      <c r="O118" s="4"/>
      <c r="P118" s="4"/>
      <c r="Q118" s="4"/>
      <c r="R118" s="4"/>
      <c r="S118" s="4"/>
      <c r="T118" s="4"/>
      <c r="U118" s="4"/>
      <c r="V118" s="4"/>
      <c r="W118" s="4"/>
      <c r="X118" s="4"/>
      <c r="Y118" s="4"/>
      <c r="Z118" s="4"/>
      <c r="AA118" s="4"/>
      <c r="AB118" s="4"/>
      <c r="AC118" s="4"/>
    </row>
    <row r="119" spans="1:29" x14ac:dyDescent="0.25">
      <c r="A119" s="4"/>
      <c r="B119" s="4"/>
      <c r="C119" s="9"/>
      <c r="D119" s="13"/>
      <c r="E119" s="13"/>
      <c r="F119" s="8"/>
      <c r="G119" s="8"/>
      <c r="H119" s="4"/>
      <c r="I119" s="4"/>
      <c r="J119" s="773"/>
      <c r="K119" s="9"/>
      <c r="L119" s="13"/>
      <c r="M119" s="13"/>
      <c r="N119" s="13"/>
      <c r="O119" s="4"/>
      <c r="P119" s="4"/>
      <c r="Q119" s="4"/>
      <c r="R119" s="4"/>
      <c r="S119" s="4"/>
      <c r="T119" s="4"/>
      <c r="U119" s="4"/>
      <c r="V119" s="4"/>
      <c r="W119" s="4"/>
      <c r="X119" s="4"/>
      <c r="Y119" s="4"/>
      <c r="Z119" s="4"/>
      <c r="AA119" s="4"/>
      <c r="AB119" s="4"/>
      <c r="AC119" s="4"/>
    </row>
    <row r="120" spans="1:29" x14ac:dyDescent="0.25">
      <c r="A120" s="4"/>
      <c r="B120" s="4"/>
      <c r="C120" s="9"/>
      <c r="D120" s="13"/>
      <c r="E120" s="13"/>
      <c r="F120" s="8"/>
      <c r="G120" s="8"/>
      <c r="H120" s="4"/>
      <c r="I120" s="4"/>
      <c r="J120" s="773"/>
      <c r="K120" s="9"/>
      <c r="L120" s="13"/>
      <c r="M120" s="13"/>
      <c r="N120" s="13"/>
      <c r="O120" s="4"/>
      <c r="P120" s="4"/>
      <c r="Q120" s="4"/>
      <c r="R120" s="4"/>
      <c r="S120" s="4"/>
      <c r="T120" s="4"/>
      <c r="U120" s="4"/>
      <c r="V120" s="4"/>
      <c r="W120" s="4"/>
      <c r="X120" s="4"/>
      <c r="Y120" s="4"/>
      <c r="Z120" s="4"/>
      <c r="AA120" s="4"/>
      <c r="AB120" s="4"/>
      <c r="AC120" s="4"/>
    </row>
    <row r="121" spans="1:29" x14ac:dyDescent="0.25">
      <c r="A121" s="4"/>
      <c r="B121" s="4"/>
      <c r="C121" s="9"/>
      <c r="D121" s="13"/>
      <c r="E121" s="13"/>
      <c r="F121" s="8"/>
      <c r="G121" s="8"/>
      <c r="H121" s="4"/>
      <c r="I121" s="4"/>
      <c r="J121" s="773"/>
      <c r="K121" s="9"/>
      <c r="L121" s="13"/>
      <c r="M121" s="13"/>
      <c r="N121" s="13"/>
      <c r="O121" s="4"/>
      <c r="P121" s="4"/>
      <c r="Q121" s="4"/>
      <c r="R121" s="4"/>
      <c r="S121" s="4"/>
      <c r="T121" s="4"/>
      <c r="U121" s="4"/>
      <c r="V121" s="4"/>
      <c r="W121" s="4"/>
      <c r="X121" s="4"/>
      <c r="Y121" s="4"/>
      <c r="Z121" s="4"/>
      <c r="AA121" s="4"/>
      <c r="AB121" s="4"/>
      <c r="AC121" s="4"/>
    </row>
    <row r="122" spans="1:29" x14ac:dyDescent="0.25">
      <c r="A122" s="4"/>
      <c r="B122" s="4"/>
      <c r="C122" s="9"/>
      <c r="D122" s="13"/>
      <c r="E122" s="13"/>
      <c r="F122" s="8"/>
      <c r="G122" s="8"/>
      <c r="H122" s="4"/>
      <c r="I122" s="4"/>
      <c r="J122" s="773"/>
      <c r="K122" s="9"/>
      <c r="L122" s="13"/>
      <c r="M122" s="13"/>
      <c r="N122" s="13"/>
      <c r="O122" s="4"/>
      <c r="P122" s="4"/>
      <c r="Q122" s="4"/>
      <c r="R122" s="4"/>
      <c r="S122" s="4"/>
      <c r="T122" s="4"/>
      <c r="U122" s="4"/>
      <c r="V122" s="4"/>
      <c r="W122" s="4"/>
      <c r="X122" s="4"/>
      <c r="Y122" s="4"/>
      <c r="Z122" s="4"/>
      <c r="AA122" s="4"/>
      <c r="AB122" s="4"/>
      <c r="AC122" s="4"/>
    </row>
    <row r="123" spans="1:29" x14ac:dyDescent="0.25">
      <c r="A123" s="4"/>
      <c r="B123" s="4"/>
      <c r="C123" s="9"/>
      <c r="D123" s="13"/>
      <c r="E123" s="13"/>
      <c r="F123" s="8"/>
      <c r="G123" s="8"/>
      <c r="H123" s="4"/>
      <c r="I123" s="4"/>
      <c r="J123" s="773"/>
      <c r="K123" s="9"/>
      <c r="L123" s="13"/>
      <c r="M123" s="13"/>
      <c r="N123" s="13"/>
      <c r="O123" s="4"/>
      <c r="P123" s="4"/>
      <c r="Q123" s="4"/>
      <c r="R123" s="4"/>
      <c r="S123" s="4"/>
      <c r="T123" s="4"/>
      <c r="U123" s="4"/>
      <c r="V123" s="4"/>
      <c r="W123" s="4"/>
      <c r="X123" s="4"/>
      <c r="Y123" s="4"/>
      <c r="Z123" s="4"/>
      <c r="AA123" s="4"/>
      <c r="AB123" s="4"/>
      <c r="AC123" s="4"/>
    </row>
    <row r="124" spans="1:29" x14ac:dyDescent="0.25">
      <c r="A124" s="4"/>
      <c r="B124" s="4"/>
      <c r="C124" s="9"/>
      <c r="D124" s="13"/>
      <c r="E124" s="13"/>
      <c r="F124" s="8"/>
      <c r="G124" s="8"/>
      <c r="H124" s="4"/>
      <c r="I124" s="4"/>
      <c r="J124" s="773"/>
      <c r="K124" s="9"/>
      <c r="L124" s="13"/>
      <c r="M124" s="13"/>
      <c r="N124" s="13"/>
      <c r="O124" s="4"/>
      <c r="P124" s="4"/>
      <c r="Q124" s="4"/>
      <c r="R124" s="4"/>
      <c r="S124" s="4"/>
      <c r="T124" s="4"/>
      <c r="U124" s="4"/>
      <c r="V124" s="4"/>
      <c r="W124" s="4"/>
      <c r="X124" s="4"/>
      <c r="Y124" s="4"/>
      <c r="Z124" s="4"/>
      <c r="AA124" s="4"/>
      <c r="AB124" s="4"/>
      <c r="AC124" s="4"/>
    </row>
    <row r="125" spans="1:29" x14ac:dyDescent="0.25">
      <c r="A125" s="4"/>
      <c r="B125" s="4"/>
      <c r="C125" s="9"/>
      <c r="D125" s="13"/>
      <c r="E125" s="13"/>
      <c r="F125" s="8"/>
      <c r="G125" s="8"/>
      <c r="H125" s="4"/>
      <c r="I125" s="4"/>
      <c r="J125" s="773"/>
      <c r="K125" s="9"/>
      <c r="L125" s="13"/>
      <c r="M125" s="13"/>
      <c r="N125" s="13"/>
      <c r="O125" s="4"/>
      <c r="P125" s="4"/>
      <c r="Q125" s="4"/>
      <c r="R125" s="4"/>
      <c r="S125" s="4"/>
      <c r="T125" s="4"/>
      <c r="U125" s="4"/>
      <c r="V125" s="4"/>
      <c r="W125" s="4"/>
      <c r="X125" s="4"/>
      <c r="Y125" s="4"/>
      <c r="Z125" s="4"/>
      <c r="AA125" s="4"/>
      <c r="AB125" s="4"/>
      <c r="AC125" s="4"/>
    </row>
    <row r="126" spans="1:29" x14ac:dyDescent="0.25">
      <c r="A126" s="4"/>
      <c r="B126" s="4"/>
      <c r="C126" s="9"/>
      <c r="D126" s="13"/>
      <c r="E126" s="13"/>
      <c r="F126" s="8"/>
      <c r="G126" s="8"/>
      <c r="H126" s="4"/>
      <c r="I126" s="4"/>
      <c r="J126" s="773"/>
      <c r="K126" s="9"/>
      <c r="L126" s="13"/>
      <c r="M126" s="13"/>
      <c r="N126" s="13"/>
      <c r="O126" s="4"/>
      <c r="P126" s="4"/>
      <c r="Q126" s="4"/>
      <c r="R126" s="4"/>
      <c r="S126" s="4"/>
      <c r="T126" s="4"/>
      <c r="U126" s="4"/>
      <c r="V126" s="4"/>
      <c r="W126" s="4"/>
      <c r="X126" s="4"/>
      <c r="Y126" s="4"/>
      <c r="Z126" s="4"/>
      <c r="AA126" s="4"/>
      <c r="AB126" s="4"/>
      <c r="AC126" s="4"/>
    </row>
    <row r="127" spans="1:29" x14ac:dyDescent="0.25">
      <c r="A127" s="4"/>
      <c r="B127" s="4"/>
      <c r="C127" s="9"/>
      <c r="D127" s="13"/>
      <c r="E127" s="13"/>
      <c r="F127" s="8"/>
      <c r="G127" s="8"/>
      <c r="H127" s="4"/>
      <c r="I127" s="4"/>
      <c r="J127" s="773"/>
      <c r="K127" s="9"/>
      <c r="L127" s="13"/>
      <c r="M127" s="13"/>
      <c r="N127" s="13"/>
      <c r="O127" s="4"/>
      <c r="P127" s="4"/>
      <c r="Q127" s="4"/>
      <c r="R127" s="4"/>
      <c r="S127" s="4"/>
      <c r="T127" s="4"/>
      <c r="U127" s="4"/>
      <c r="V127" s="4"/>
      <c r="W127" s="4"/>
      <c r="X127" s="4"/>
      <c r="Y127" s="4"/>
      <c r="Z127" s="4"/>
      <c r="AA127" s="4"/>
      <c r="AB127" s="4"/>
      <c r="AC127" s="4"/>
    </row>
    <row r="128" spans="1:29" x14ac:dyDescent="0.25">
      <c r="A128" s="4"/>
      <c r="B128" s="4"/>
      <c r="C128" s="9"/>
      <c r="D128" s="13"/>
      <c r="E128" s="13"/>
      <c r="F128" s="8"/>
      <c r="G128" s="8"/>
      <c r="H128" s="4"/>
      <c r="I128" s="4"/>
      <c r="J128" s="773"/>
      <c r="K128" s="9"/>
      <c r="L128" s="13"/>
      <c r="M128" s="13"/>
      <c r="N128" s="13"/>
      <c r="O128" s="4"/>
      <c r="P128" s="4"/>
      <c r="Q128" s="4"/>
      <c r="R128" s="4"/>
      <c r="S128" s="4"/>
      <c r="T128" s="4"/>
      <c r="U128" s="4"/>
      <c r="V128" s="4"/>
      <c r="W128" s="4"/>
      <c r="X128" s="4"/>
      <c r="Y128" s="4"/>
      <c r="Z128" s="4"/>
      <c r="AA128" s="4"/>
      <c r="AB128" s="4"/>
      <c r="AC128" s="4"/>
    </row>
    <row r="129" spans="1:29" x14ac:dyDescent="0.25">
      <c r="A129" s="4"/>
      <c r="B129" s="4"/>
      <c r="C129" s="9"/>
      <c r="D129" s="13"/>
      <c r="E129" s="13"/>
      <c r="F129" s="8"/>
      <c r="G129" s="8"/>
      <c r="H129" s="4"/>
      <c r="I129" s="4"/>
      <c r="J129" s="773"/>
      <c r="K129" s="9"/>
      <c r="L129" s="13"/>
      <c r="M129" s="13"/>
      <c r="N129" s="13"/>
      <c r="O129" s="4"/>
      <c r="P129" s="4"/>
      <c r="Q129" s="4"/>
      <c r="R129" s="4"/>
      <c r="S129" s="4"/>
      <c r="T129" s="4"/>
      <c r="U129" s="4"/>
      <c r="V129" s="4"/>
      <c r="W129" s="4"/>
      <c r="X129" s="4"/>
      <c r="Y129" s="4"/>
      <c r="Z129" s="4"/>
      <c r="AA129" s="4"/>
      <c r="AB129" s="4"/>
      <c r="AC129" s="4"/>
    </row>
    <row r="130" spans="1:29" x14ac:dyDescent="0.25">
      <c r="A130" s="4"/>
      <c r="B130" s="4"/>
      <c r="C130" s="9"/>
      <c r="D130" s="13"/>
      <c r="E130" s="13"/>
      <c r="F130" s="8"/>
      <c r="G130" s="8"/>
      <c r="H130" s="4"/>
      <c r="I130" s="4"/>
      <c r="J130" s="773"/>
      <c r="K130" s="9"/>
      <c r="L130" s="13"/>
      <c r="M130" s="13"/>
      <c r="N130" s="13"/>
      <c r="O130" s="4"/>
      <c r="P130" s="4"/>
      <c r="Q130" s="4"/>
      <c r="R130" s="4"/>
      <c r="S130" s="4"/>
      <c r="T130" s="4"/>
      <c r="U130" s="4"/>
      <c r="V130" s="4"/>
      <c r="W130" s="4"/>
      <c r="X130" s="4"/>
      <c r="Y130" s="4"/>
      <c r="Z130" s="4"/>
      <c r="AA130" s="4"/>
      <c r="AB130" s="4"/>
      <c r="AC130" s="4"/>
    </row>
    <row r="131" spans="1:29" x14ac:dyDescent="0.25">
      <c r="A131" s="4"/>
      <c r="B131" s="4"/>
      <c r="C131" s="9"/>
      <c r="D131" s="13"/>
      <c r="E131" s="13"/>
      <c r="F131" s="8"/>
      <c r="G131" s="8"/>
      <c r="H131" s="4"/>
      <c r="I131" s="4"/>
      <c r="J131" s="773"/>
      <c r="K131" s="9"/>
      <c r="L131" s="13"/>
      <c r="M131" s="13"/>
      <c r="N131" s="13"/>
      <c r="O131" s="4"/>
      <c r="P131" s="4"/>
      <c r="Q131" s="4"/>
      <c r="R131" s="4"/>
      <c r="S131" s="4"/>
      <c r="T131" s="4"/>
      <c r="U131" s="4"/>
      <c r="V131" s="4"/>
      <c r="W131" s="4"/>
      <c r="X131" s="4"/>
      <c r="Y131" s="4"/>
      <c r="Z131" s="4"/>
      <c r="AA131" s="4"/>
      <c r="AB131" s="4"/>
      <c r="AC131" s="4"/>
    </row>
    <row r="132" spans="1:29" x14ac:dyDescent="0.25">
      <c r="A132" s="4"/>
      <c r="B132" s="4"/>
      <c r="C132" s="9"/>
      <c r="D132" s="13"/>
      <c r="E132" s="13"/>
      <c r="F132" s="8"/>
      <c r="G132" s="8"/>
      <c r="H132" s="4"/>
      <c r="I132" s="4"/>
      <c r="J132" s="773"/>
      <c r="K132" s="9"/>
      <c r="L132" s="13"/>
      <c r="M132" s="13"/>
      <c r="N132" s="13"/>
      <c r="O132" s="4"/>
      <c r="P132" s="4"/>
      <c r="Q132" s="4"/>
      <c r="R132" s="4"/>
      <c r="S132" s="4"/>
      <c r="T132" s="4"/>
      <c r="U132" s="4"/>
      <c r="V132" s="4"/>
      <c r="W132" s="4"/>
      <c r="X132" s="4"/>
      <c r="Y132" s="4"/>
      <c r="Z132" s="4"/>
      <c r="AA132" s="4"/>
      <c r="AB132" s="4"/>
      <c r="AC132" s="4"/>
    </row>
    <row r="133" spans="1:29" x14ac:dyDescent="0.25">
      <c r="A133" s="4"/>
      <c r="B133" s="4"/>
      <c r="C133" s="9"/>
      <c r="D133" s="13"/>
      <c r="E133" s="13"/>
      <c r="F133" s="8"/>
      <c r="G133" s="8"/>
      <c r="H133" s="4"/>
      <c r="I133" s="4"/>
      <c r="J133" s="773"/>
      <c r="K133" s="9"/>
      <c r="L133" s="13"/>
      <c r="M133" s="13"/>
      <c r="N133" s="13"/>
      <c r="O133" s="4"/>
      <c r="P133" s="4"/>
      <c r="Q133" s="4"/>
      <c r="R133" s="4"/>
      <c r="S133" s="4"/>
      <c r="T133" s="4"/>
      <c r="U133" s="4"/>
      <c r="V133" s="4"/>
      <c r="W133" s="4"/>
      <c r="X133" s="4"/>
      <c r="Y133" s="4"/>
      <c r="Z133" s="4"/>
      <c r="AA133" s="4"/>
      <c r="AB133" s="4"/>
      <c r="AC133" s="4"/>
    </row>
    <row r="134" spans="1:29" x14ac:dyDescent="0.25">
      <c r="A134" s="4"/>
      <c r="B134" s="4"/>
      <c r="C134" s="9"/>
      <c r="D134" s="13"/>
      <c r="E134" s="13"/>
      <c r="F134" s="8"/>
      <c r="G134" s="8"/>
      <c r="H134" s="4"/>
      <c r="I134" s="4"/>
      <c r="J134" s="773"/>
      <c r="K134" s="9"/>
      <c r="L134" s="13"/>
      <c r="M134" s="13"/>
      <c r="N134" s="13"/>
      <c r="O134" s="4"/>
      <c r="P134" s="4"/>
      <c r="Q134" s="4"/>
      <c r="R134" s="4"/>
      <c r="S134" s="4"/>
      <c r="T134" s="4"/>
      <c r="U134" s="4"/>
      <c r="V134" s="4"/>
      <c r="W134" s="4"/>
      <c r="X134" s="4"/>
      <c r="Y134" s="4"/>
      <c r="Z134" s="4"/>
      <c r="AA134" s="4"/>
      <c r="AB134" s="4"/>
      <c r="AC134" s="4"/>
    </row>
    <row r="135" spans="1:29" x14ac:dyDescent="0.25">
      <c r="A135" s="4"/>
      <c r="B135" s="4"/>
      <c r="C135" s="9"/>
      <c r="D135" s="13"/>
      <c r="E135" s="13"/>
      <c r="F135" s="8"/>
      <c r="G135" s="8"/>
      <c r="H135" s="4"/>
      <c r="I135" s="4"/>
      <c r="J135" s="773"/>
      <c r="K135" s="9"/>
      <c r="L135" s="13"/>
      <c r="M135" s="13"/>
      <c r="N135" s="13"/>
      <c r="O135" s="4"/>
      <c r="P135" s="4"/>
      <c r="Q135" s="4"/>
      <c r="R135" s="4"/>
      <c r="S135" s="4"/>
      <c r="T135" s="4"/>
      <c r="U135" s="4"/>
      <c r="V135" s="4"/>
      <c r="W135" s="4"/>
      <c r="X135" s="4"/>
      <c r="Y135" s="4"/>
      <c r="Z135" s="4"/>
      <c r="AA135" s="4"/>
      <c r="AB135" s="4"/>
      <c r="AC135" s="4"/>
    </row>
    <row r="136" spans="1:29" x14ac:dyDescent="0.25">
      <c r="A136" s="4"/>
      <c r="B136" s="4"/>
      <c r="C136" s="9"/>
      <c r="D136" s="13"/>
      <c r="E136" s="13"/>
      <c r="F136" s="8"/>
      <c r="G136" s="8"/>
      <c r="H136" s="4"/>
      <c r="I136" s="4"/>
      <c r="J136" s="773"/>
      <c r="K136" s="9"/>
      <c r="L136" s="13"/>
      <c r="M136" s="13"/>
      <c r="N136" s="13"/>
      <c r="O136" s="4"/>
      <c r="P136" s="4"/>
      <c r="Q136" s="4"/>
      <c r="R136" s="4"/>
      <c r="S136" s="4"/>
      <c r="T136" s="4"/>
      <c r="U136" s="4"/>
      <c r="V136" s="4"/>
      <c r="W136" s="4"/>
      <c r="X136" s="4"/>
      <c r="Y136" s="4"/>
      <c r="Z136" s="4"/>
      <c r="AA136" s="4"/>
      <c r="AB136" s="4"/>
      <c r="AC136" s="4"/>
    </row>
    <row r="137" spans="1:29" x14ac:dyDescent="0.25">
      <c r="A137" s="4"/>
      <c r="B137" s="4"/>
      <c r="C137" s="9"/>
      <c r="D137" s="13"/>
      <c r="E137" s="13"/>
      <c r="F137" s="8"/>
      <c r="G137" s="8"/>
      <c r="H137" s="4"/>
      <c r="I137" s="4"/>
      <c r="J137" s="773"/>
      <c r="K137" s="9"/>
      <c r="L137" s="13"/>
      <c r="M137" s="13"/>
      <c r="N137" s="13"/>
      <c r="O137" s="4"/>
      <c r="P137" s="4"/>
      <c r="Q137" s="4"/>
      <c r="R137" s="4"/>
      <c r="S137" s="4"/>
      <c r="T137" s="4"/>
      <c r="U137" s="4"/>
      <c r="V137" s="4"/>
      <c r="W137" s="4"/>
      <c r="X137" s="4"/>
      <c r="Y137" s="4"/>
      <c r="Z137" s="4"/>
      <c r="AA137" s="4"/>
      <c r="AB137" s="4"/>
      <c r="AC137" s="4"/>
    </row>
    <row r="138" spans="1:29" x14ac:dyDescent="0.25">
      <c r="A138" s="4"/>
      <c r="B138" s="4"/>
      <c r="C138" s="9"/>
      <c r="D138" s="13"/>
      <c r="E138" s="13"/>
      <c r="F138" s="8"/>
      <c r="G138" s="8"/>
      <c r="H138" s="4"/>
      <c r="I138" s="4"/>
      <c r="J138" s="773"/>
      <c r="K138" s="9"/>
      <c r="L138" s="13"/>
      <c r="M138" s="13"/>
      <c r="N138" s="13"/>
      <c r="O138" s="4"/>
      <c r="P138" s="4"/>
      <c r="Q138" s="4"/>
      <c r="R138" s="4"/>
      <c r="S138" s="4"/>
      <c r="T138" s="4"/>
      <c r="U138" s="4"/>
      <c r="V138" s="4"/>
      <c r="W138" s="4"/>
      <c r="X138" s="4"/>
      <c r="Y138" s="4"/>
      <c r="Z138" s="4"/>
      <c r="AA138" s="4"/>
      <c r="AB138" s="4"/>
      <c r="AC138" s="4"/>
    </row>
    <row r="139" spans="1:29" x14ac:dyDescent="0.25">
      <c r="A139" s="4"/>
      <c r="B139" s="4"/>
      <c r="C139" s="9"/>
      <c r="D139" s="13"/>
      <c r="E139" s="13"/>
      <c r="F139" s="8"/>
      <c r="G139" s="8"/>
      <c r="H139" s="4"/>
      <c r="I139" s="4"/>
      <c r="J139" s="773"/>
      <c r="K139" s="9"/>
      <c r="L139" s="13"/>
      <c r="M139" s="13"/>
      <c r="N139" s="13"/>
      <c r="O139" s="4"/>
      <c r="P139" s="4"/>
      <c r="Q139" s="4"/>
      <c r="R139" s="4"/>
      <c r="S139" s="4"/>
      <c r="T139" s="4"/>
      <c r="U139" s="4"/>
      <c r="V139" s="4"/>
      <c r="W139" s="4"/>
      <c r="X139" s="4"/>
      <c r="Y139" s="4"/>
      <c r="Z139" s="4"/>
      <c r="AA139" s="4"/>
      <c r="AB139" s="4"/>
      <c r="AC139" s="4"/>
    </row>
    <row r="140" spans="1:29" x14ac:dyDescent="0.25">
      <c r="A140" s="4"/>
      <c r="B140" s="4"/>
      <c r="C140" s="9"/>
      <c r="D140" s="13"/>
      <c r="E140" s="13"/>
      <c r="F140" s="8"/>
      <c r="G140" s="8"/>
      <c r="H140" s="4"/>
      <c r="I140" s="4"/>
      <c r="J140" s="773"/>
      <c r="K140" s="9"/>
      <c r="L140" s="13"/>
      <c r="M140" s="13"/>
      <c r="N140" s="13"/>
      <c r="O140" s="4"/>
      <c r="P140" s="4"/>
      <c r="Q140" s="4"/>
      <c r="R140" s="4"/>
      <c r="S140" s="4"/>
      <c r="T140" s="4"/>
      <c r="U140" s="4"/>
      <c r="V140" s="4"/>
      <c r="W140" s="4"/>
      <c r="X140" s="4"/>
      <c r="Y140" s="4"/>
      <c r="Z140" s="4"/>
      <c r="AA140" s="4"/>
      <c r="AB140" s="4"/>
      <c r="AC140" s="4"/>
    </row>
    <row r="141" spans="1:29" x14ac:dyDescent="0.25">
      <c r="A141" s="4"/>
      <c r="B141" s="4"/>
      <c r="C141" s="9"/>
      <c r="D141" s="13"/>
      <c r="E141" s="13"/>
      <c r="F141" s="8"/>
      <c r="G141" s="8"/>
      <c r="H141" s="4"/>
      <c r="I141" s="4"/>
      <c r="J141" s="773"/>
      <c r="K141" s="9"/>
      <c r="L141" s="13"/>
      <c r="M141" s="13"/>
      <c r="N141" s="13"/>
      <c r="O141" s="4"/>
      <c r="P141" s="4"/>
      <c r="Q141" s="4"/>
      <c r="R141" s="4"/>
      <c r="S141" s="4"/>
      <c r="T141" s="4"/>
      <c r="U141" s="4"/>
      <c r="V141" s="4"/>
      <c r="W141" s="4"/>
      <c r="X141" s="4"/>
      <c r="Y141" s="4"/>
      <c r="Z141" s="4"/>
      <c r="AA141" s="4"/>
      <c r="AB141" s="4"/>
      <c r="AC141" s="4"/>
    </row>
    <row r="142" spans="1:29" x14ac:dyDescent="0.25">
      <c r="A142" s="4"/>
      <c r="B142" s="4"/>
      <c r="C142" s="9"/>
      <c r="D142" s="13"/>
      <c r="E142" s="13"/>
      <c r="F142" s="8"/>
      <c r="G142" s="8"/>
      <c r="H142" s="4"/>
      <c r="I142" s="4"/>
      <c r="J142" s="773"/>
      <c r="K142" s="9"/>
      <c r="L142" s="13"/>
      <c r="M142" s="13"/>
      <c r="N142" s="13"/>
      <c r="O142" s="4"/>
      <c r="P142" s="4"/>
      <c r="Q142" s="4"/>
      <c r="R142" s="4"/>
      <c r="S142" s="4"/>
      <c r="T142" s="4"/>
      <c r="U142" s="4"/>
      <c r="V142" s="4"/>
      <c r="W142" s="4"/>
      <c r="X142" s="4"/>
      <c r="Y142" s="4"/>
      <c r="Z142" s="4"/>
      <c r="AA142" s="4"/>
      <c r="AB142" s="4"/>
      <c r="AC142" s="4"/>
    </row>
    <row r="143" spans="1:29" x14ac:dyDescent="0.25">
      <c r="A143" s="4"/>
      <c r="B143" s="4"/>
      <c r="C143" s="9"/>
      <c r="D143" s="13"/>
      <c r="E143" s="13"/>
      <c r="F143" s="8"/>
      <c r="G143" s="8"/>
      <c r="H143" s="4"/>
      <c r="I143" s="4"/>
      <c r="J143" s="773"/>
      <c r="K143" s="9"/>
      <c r="L143" s="13"/>
      <c r="M143" s="13"/>
      <c r="N143" s="13"/>
      <c r="O143" s="4"/>
      <c r="P143" s="4"/>
      <c r="Q143" s="4"/>
      <c r="R143" s="4"/>
      <c r="S143" s="4"/>
      <c r="T143" s="4"/>
      <c r="U143" s="4"/>
      <c r="V143" s="4"/>
      <c r="W143" s="4"/>
      <c r="X143" s="4"/>
      <c r="Y143" s="4"/>
      <c r="Z143" s="4"/>
      <c r="AA143" s="4"/>
      <c r="AB143" s="4"/>
      <c r="AC143" s="4"/>
    </row>
    <row r="144" spans="1:29" x14ac:dyDescent="0.25">
      <c r="A144" s="4"/>
      <c r="B144" s="4"/>
      <c r="C144" s="9"/>
      <c r="D144" s="13"/>
      <c r="E144" s="13"/>
      <c r="F144" s="8"/>
      <c r="G144" s="8"/>
      <c r="H144" s="4"/>
      <c r="I144" s="4"/>
      <c r="J144" s="773"/>
      <c r="K144" s="9"/>
      <c r="L144" s="13"/>
      <c r="M144" s="13"/>
      <c r="N144" s="13"/>
      <c r="O144" s="4"/>
      <c r="P144" s="4"/>
      <c r="Q144" s="4"/>
      <c r="R144" s="4"/>
      <c r="S144" s="4"/>
      <c r="T144" s="4"/>
      <c r="U144" s="4"/>
      <c r="V144" s="4"/>
      <c r="W144" s="4"/>
      <c r="X144" s="4"/>
      <c r="Y144" s="4"/>
      <c r="Z144" s="4"/>
      <c r="AA144" s="4"/>
      <c r="AB144" s="4"/>
      <c r="AC144" s="4"/>
    </row>
    <row r="145" spans="1:29" x14ac:dyDescent="0.25">
      <c r="A145" s="4"/>
      <c r="B145" s="4"/>
      <c r="C145" s="9"/>
      <c r="D145" s="13"/>
      <c r="E145" s="13"/>
      <c r="F145" s="8"/>
      <c r="G145" s="8"/>
      <c r="H145" s="4"/>
      <c r="I145" s="4"/>
      <c r="J145" s="773"/>
      <c r="K145" s="9"/>
      <c r="L145" s="13"/>
      <c r="M145" s="13"/>
      <c r="N145" s="13"/>
      <c r="O145" s="4"/>
      <c r="P145" s="4"/>
      <c r="Q145" s="4"/>
      <c r="R145" s="4"/>
      <c r="S145" s="4"/>
      <c r="T145" s="4"/>
      <c r="U145" s="4"/>
      <c r="V145" s="4"/>
      <c r="W145" s="4"/>
      <c r="X145" s="4"/>
      <c r="Y145" s="4"/>
      <c r="Z145" s="4"/>
      <c r="AA145" s="4"/>
      <c r="AB145" s="4"/>
      <c r="AC145" s="4"/>
    </row>
    <row r="146" spans="1:29" x14ac:dyDescent="0.25">
      <c r="A146" s="4"/>
      <c r="B146" s="4"/>
      <c r="C146" s="9"/>
      <c r="D146" s="13"/>
      <c r="E146" s="13"/>
      <c r="F146" s="8"/>
      <c r="G146" s="8"/>
      <c r="H146" s="4"/>
      <c r="I146" s="4"/>
      <c r="J146" s="773"/>
      <c r="K146" s="9"/>
      <c r="L146" s="13"/>
      <c r="M146" s="13"/>
      <c r="N146" s="13"/>
      <c r="O146" s="4"/>
      <c r="P146" s="4"/>
      <c r="Q146" s="4"/>
      <c r="R146" s="4"/>
      <c r="S146" s="4"/>
      <c r="T146" s="4"/>
      <c r="U146" s="4"/>
      <c r="V146" s="4"/>
      <c r="W146" s="4"/>
      <c r="X146" s="4"/>
      <c r="Y146" s="4"/>
      <c r="Z146" s="4"/>
      <c r="AA146" s="4"/>
      <c r="AB146" s="4"/>
      <c r="AC146" s="4"/>
    </row>
    <row r="147" spans="1:29" x14ac:dyDescent="0.25">
      <c r="A147" s="4"/>
      <c r="B147" s="4"/>
      <c r="C147" s="9"/>
      <c r="D147" s="13"/>
      <c r="E147" s="13"/>
      <c r="F147" s="8"/>
      <c r="G147" s="8"/>
      <c r="H147" s="4"/>
      <c r="I147" s="4"/>
      <c r="J147" s="773"/>
      <c r="K147" s="9"/>
      <c r="L147" s="13"/>
      <c r="M147" s="13"/>
      <c r="N147" s="13"/>
      <c r="O147" s="4"/>
      <c r="P147" s="4"/>
      <c r="Q147" s="4"/>
      <c r="R147" s="4"/>
      <c r="S147" s="4"/>
      <c r="T147" s="4"/>
      <c r="U147" s="4"/>
      <c r="V147" s="4"/>
      <c r="W147" s="4"/>
      <c r="X147" s="4"/>
      <c r="Y147" s="4"/>
      <c r="Z147" s="4"/>
      <c r="AA147" s="4"/>
      <c r="AB147" s="4"/>
      <c r="AC147" s="4"/>
    </row>
    <row r="148" spans="1:29" x14ac:dyDescent="0.25">
      <c r="A148" s="4"/>
      <c r="B148" s="4"/>
      <c r="C148" s="9"/>
      <c r="D148" s="13"/>
      <c r="E148" s="13"/>
      <c r="F148" s="8"/>
      <c r="G148" s="8"/>
      <c r="H148" s="4"/>
      <c r="I148" s="4"/>
      <c r="J148" s="773"/>
      <c r="K148" s="9"/>
      <c r="L148" s="13"/>
      <c r="M148" s="13"/>
      <c r="N148" s="13"/>
      <c r="O148" s="4"/>
      <c r="P148" s="4"/>
      <c r="Q148" s="4"/>
      <c r="R148" s="4"/>
      <c r="S148" s="4"/>
      <c r="T148" s="4"/>
      <c r="U148" s="4"/>
      <c r="V148" s="4"/>
      <c r="W148" s="4"/>
      <c r="X148" s="4"/>
      <c r="Y148" s="4"/>
      <c r="Z148" s="4"/>
      <c r="AA148" s="4"/>
      <c r="AB148" s="4"/>
      <c r="AC148" s="4"/>
    </row>
    <row r="149" spans="1:29" x14ac:dyDescent="0.25">
      <c r="A149" s="4"/>
      <c r="B149" s="4"/>
      <c r="C149" s="9"/>
      <c r="D149" s="13"/>
      <c r="E149" s="13"/>
      <c r="F149" s="8"/>
      <c r="G149" s="8"/>
      <c r="H149" s="4"/>
      <c r="I149" s="4"/>
      <c r="J149" s="773"/>
      <c r="K149" s="9"/>
      <c r="L149" s="13"/>
      <c r="M149" s="13"/>
      <c r="N149" s="13"/>
      <c r="O149" s="4"/>
      <c r="P149" s="4"/>
      <c r="Q149" s="4"/>
      <c r="R149" s="4"/>
      <c r="S149" s="4"/>
      <c r="T149" s="4"/>
      <c r="U149" s="4"/>
      <c r="V149" s="4"/>
      <c r="W149" s="4"/>
      <c r="X149" s="4"/>
      <c r="Y149" s="4"/>
      <c r="Z149" s="4"/>
      <c r="AA149" s="4"/>
      <c r="AB149" s="4"/>
      <c r="AC149" s="4"/>
    </row>
    <row r="150" spans="1:29" x14ac:dyDescent="0.25">
      <c r="A150" s="4"/>
      <c r="B150" s="4"/>
      <c r="C150" s="9"/>
      <c r="D150" s="13"/>
      <c r="E150" s="13"/>
      <c r="F150" s="8"/>
      <c r="G150" s="8"/>
      <c r="H150" s="4"/>
      <c r="I150" s="4"/>
      <c r="J150" s="773"/>
      <c r="K150" s="9"/>
      <c r="L150" s="13"/>
      <c r="M150" s="13"/>
      <c r="N150" s="13"/>
      <c r="O150" s="4"/>
      <c r="P150" s="4"/>
      <c r="Q150" s="4"/>
      <c r="R150" s="4"/>
      <c r="S150" s="4"/>
      <c r="T150" s="4"/>
      <c r="U150" s="4"/>
      <c r="V150" s="4"/>
      <c r="W150" s="4"/>
      <c r="X150" s="4"/>
      <c r="Y150" s="4"/>
      <c r="Z150" s="4"/>
      <c r="AA150" s="4"/>
      <c r="AB150" s="4"/>
      <c r="AC150" s="4"/>
    </row>
    <row r="151" spans="1:29" x14ac:dyDescent="0.25">
      <c r="A151" s="4"/>
      <c r="B151" s="4"/>
      <c r="C151" s="9"/>
      <c r="D151" s="13"/>
      <c r="E151" s="13"/>
      <c r="F151" s="8"/>
      <c r="G151" s="8"/>
      <c r="H151" s="4"/>
      <c r="I151" s="4"/>
      <c r="J151" s="773"/>
      <c r="K151" s="9"/>
      <c r="L151" s="13"/>
      <c r="M151" s="13"/>
      <c r="N151" s="13"/>
      <c r="O151" s="4"/>
      <c r="P151" s="4"/>
      <c r="Q151" s="4"/>
      <c r="R151" s="4"/>
      <c r="S151" s="4"/>
      <c r="T151" s="4"/>
      <c r="U151" s="4"/>
      <c r="V151" s="4"/>
      <c r="W151" s="4"/>
      <c r="X151" s="4"/>
      <c r="Y151" s="4"/>
      <c r="Z151" s="4"/>
      <c r="AA151" s="4"/>
      <c r="AB151" s="4"/>
      <c r="AC151" s="4"/>
    </row>
    <row r="152" spans="1:29" x14ac:dyDescent="0.25">
      <c r="A152" s="4"/>
      <c r="B152" s="4"/>
      <c r="C152" s="9"/>
      <c r="D152" s="13"/>
      <c r="E152" s="13"/>
      <c r="F152" s="8"/>
      <c r="G152" s="8"/>
      <c r="H152" s="4"/>
      <c r="I152" s="4"/>
      <c r="J152" s="773"/>
      <c r="K152" s="9"/>
      <c r="L152" s="13"/>
      <c r="M152" s="13"/>
      <c r="N152" s="13"/>
      <c r="O152" s="4"/>
      <c r="P152" s="4"/>
      <c r="Q152" s="4"/>
      <c r="R152" s="4"/>
      <c r="S152" s="4"/>
      <c r="T152" s="4"/>
      <c r="U152" s="4"/>
      <c r="V152" s="4"/>
      <c r="W152" s="4"/>
      <c r="X152" s="4"/>
      <c r="Y152" s="4"/>
      <c r="Z152" s="4"/>
      <c r="AA152" s="4"/>
      <c r="AB152" s="4"/>
      <c r="AC152" s="4"/>
    </row>
    <row r="153" spans="1:29" x14ac:dyDescent="0.25">
      <c r="A153" s="4"/>
      <c r="B153" s="4"/>
      <c r="C153" s="9"/>
      <c r="D153" s="13"/>
      <c r="E153" s="13"/>
      <c r="F153" s="8"/>
      <c r="G153" s="8"/>
      <c r="H153" s="4"/>
      <c r="I153" s="4"/>
      <c r="J153" s="773"/>
      <c r="K153" s="9"/>
      <c r="L153" s="13"/>
      <c r="M153" s="13"/>
      <c r="N153" s="13"/>
      <c r="O153" s="4"/>
      <c r="P153" s="4"/>
      <c r="Q153" s="4"/>
      <c r="R153" s="4"/>
      <c r="S153" s="4"/>
      <c r="T153" s="4"/>
      <c r="U153" s="4"/>
      <c r="V153" s="4"/>
      <c r="W153" s="4"/>
      <c r="X153" s="4"/>
      <c r="Y153" s="4"/>
      <c r="Z153" s="4"/>
      <c r="AA153" s="4"/>
      <c r="AB153" s="4"/>
      <c r="AC153" s="4"/>
    </row>
    <row r="154" spans="1:29" x14ac:dyDescent="0.25">
      <c r="A154" s="4"/>
      <c r="B154" s="4"/>
      <c r="C154" s="9"/>
      <c r="D154" s="13"/>
      <c r="E154" s="13"/>
      <c r="F154" s="8"/>
      <c r="G154" s="8"/>
      <c r="H154" s="4"/>
      <c r="I154" s="4"/>
      <c r="J154" s="773"/>
      <c r="K154" s="9"/>
      <c r="L154" s="13"/>
      <c r="M154" s="13"/>
      <c r="N154" s="13"/>
      <c r="O154" s="4"/>
      <c r="P154" s="4"/>
      <c r="Q154" s="4"/>
      <c r="R154" s="4"/>
      <c r="S154" s="4"/>
      <c r="T154" s="4"/>
      <c r="U154" s="4"/>
      <c r="V154" s="4"/>
      <c r="W154" s="4"/>
      <c r="X154" s="4"/>
      <c r="Y154" s="4"/>
      <c r="Z154" s="4"/>
      <c r="AA154" s="4"/>
      <c r="AB154" s="4"/>
      <c r="AC154" s="4"/>
    </row>
    <row r="155" spans="1:29" x14ac:dyDescent="0.25">
      <c r="A155" s="4"/>
      <c r="B155" s="4"/>
      <c r="C155" s="9"/>
      <c r="D155" s="13"/>
      <c r="E155" s="13"/>
      <c r="F155" s="8"/>
      <c r="G155" s="8"/>
      <c r="H155" s="4"/>
      <c r="I155" s="4"/>
      <c r="J155" s="773"/>
      <c r="K155" s="9"/>
      <c r="L155" s="13"/>
      <c r="M155" s="13"/>
      <c r="N155" s="13"/>
      <c r="O155" s="4"/>
      <c r="P155" s="4"/>
      <c r="Q155" s="4"/>
      <c r="R155" s="4"/>
      <c r="S155" s="4"/>
      <c r="T155" s="4"/>
      <c r="U155" s="4"/>
      <c r="V155" s="4"/>
      <c r="W155" s="4"/>
      <c r="X155" s="4"/>
      <c r="Y155" s="4"/>
      <c r="Z155" s="4"/>
      <c r="AA155" s="4"/>
      <c r="AB155" s="4"/>
      <c r="AC155" s="4"/>
    </row>
    <row r="156" spans="1:29" x14ac:dyDescent="0.25">
      <c r="A156" s="4"/>
      <c r="B156" s="4"/>
      <c r="C156" s="9"/>
      <c r="D156" s="13"/>
      <c r="E156" s="13"/>
      <c r="F156" s="8"/>
      <c r="G156" s="8"/>
      <c r="H156" s="4"/>
      <c r="I156" s="4"/>
      <c r="J156" s="773"/>
      <c r="K156" s="9"/>
      <c r="L156" s="13"/>
      <c r="M156" s="13"/>
      <c r="N156" s="13"/>
      <c r="O156" s="4"/>
      <c r="P156" s="4"/>
      <c r="Q156" s="4"/>
      <c r="R156" s="4"/>
      <c r="S156" s="4"/>
      <c r="T156" s="4"/>
      <c r="U156" s="4"/>
      <c r="V156" s="4"/>
      <c r="W156" s="4"/>
      <c r="X156" s="4"/>
      <c r="Y156" s="4"/>
      <c r="Z156" s="4"/>
      <c r="AA156" s="4"/>
      <c r="AB156" s="4"/>
      <c r="AC156" s="4"/>
    </row>
    <row r="157" spans="1:29" x14ac:dyDescent="0.25">
      <c r="A157" s="4"/>
      <c r="B157" s="4"/>
      <c r="C157" s="9"/>
      <c r="D157" s="13"/>
      <c r="E157" s="13"/>
      <c r="F157" s="8"/>
      <c r="G157" s="8"/>
      <c r="H157" s="4"/>
      <c r="I157" s="4"/>
      <c r="J157" s="773"/>
      <c r="K157" s="9"/>
      <c r="L157" s="13"/>
      <c r="M157" s="13"/>
      <c r="N157" s="13"/>
      <c r="O157" s="4"/>
      <c r="P157" s="4"/>
      <c r="Q157" s="4"/>
      <c r="R157" s="4"/>
      <c r="S157" s="4"/>
      <c r="T157" s="4"/>
      <c r="U157" s="4"/>
      <c r="V157" s="4"/>
      <c r="W157" s="4"/>
      <c r="X157" s="4"/>
      <c r="Y157" s="4"/>
      <c r="Z157" s="4"/>
      <c r="AA157" s="4"/>
      <c r="AB157" s="4"/>
      <c r="AC157" s="4"/>
    </row>
    <row r="158" spans="1:29" x14ac:dyDescent="0.25">
      <c r="A158" s="4"/>
      <c r="B158" s="4"/>
      <c r="C158" s="9"/>
      <c r="D158" s="13"/>
      <c r="E158" s="13"/>
      <c r="F158" s="8"/>
      <c r="G158" s="8"/>
      <c r="H158" s="4"/>
      <c r="I158" s="4"/>
      <c r="J158" s="773"/>
      <c r="K158" s="9"/>
      <c r="L158" s="13"/>
      <c r="M158" s="13"/>
      <c r="N158" s="13"/>
      <c r="O158" s="4"/>
      <c r="P158" s="4"/>
      <c r="Q158" s="4"/>
      <c r="R158" s="4"/>
      <c r="S158" s="4"/>
      <c r="T158" s="4"/>
      <c r="U158" s="4"/>
      <c r="V158" s="4"/>
      <c r="W158" s="4"/>
      <c r="X158" s="4"/>
      <c r="Y158" s="4"/>
      <c r="Z158" s="4"/>
      <c r="AA158" s="4"/>
      <c r="AB158" s="4"/>
      <c r="AC158" s="4"/>
    </row>
    <row r="159" spans="1:29" x14ac:dyDescent="0.25">
      <c r="A159" s="4"/>
      <c r="B159" s="4"/>
      <c r="C159" s="9"/>
      <c r="D159" s="13"/>
      <c r="E159" s="13"/>
      <c r="F159" s="8"/>
      <c r="G159" s="8"/>
      <c r="H159" s="4"/>
      <c r="I159" s="4"/>
      <c r="J159" s="773"/>
      <c r="K159" s="9"/>
      <c r="L159" s="13"/>
      <c r="M159" s="13"/>
      <c r="N159" s="13"/>
      <c r="O159" s="4"/>
      <c r="P159" s="4"/>
      <c r="Q159" s="4"/>
      <c r="R159" s="4"/>
      <c r="S159" s="4"/>
      <c r="T159" s="4"/>
      <c r="U159" s="4"/>
      <c r="V159" s="4"/>
      <c r="W159" s="4"/>
      <c r="X159" s="4"/>
      <c r="Y159" s="4"/>
      <c r="Z159" s="4"/>
      <c r="AA159" s="4"/>
      <c r="AB159" s="4"/>
      <c r="AC159" s="4"/>
    </row>
    <row r="160" spans="1:29" x14ac:dyDescent="0.25">
      <c r="A160" s="4"/>
      <c r="B160" s="4"/>
      <c r="C160" s="9"/>
      <c r="D160" s="13"/>
      <c r="E160" s="13"/>
      <c r="F160" s="8"/>
      <c r="G160" s="8"/>
      <c r="H160" s="4"/>
      <c r="I160" s="4"/>
      <c r="J160" s="773"/>
      <c r="K160" s="9"/>
      <c r="L160" s="13"/>
      <c r="M160" s="13"/>
      <c r="N160" s="13"/>
      <c r="O160" s="4"/>
      <c r="P160" s="4"/>
      <c r="Q160" s="4"/>
      <c r="R160" s="4"/>
      <c r="S160" s="4"/>
      <c r="T160" s="4"/>
      <c r="U160" s="4"/>
      <c r="V160" s="4"/>
      <c r="W160" s="4"/>
      <c r="X160" s="4"/>
      <c r="Y160" s="4"/>
      <c r="Z160" s="4"/>
      <c r="AA160" s="4"/>
      <c r="AB160" s="4"/>
      <c r="AC160" s="4"/>
    </row>
    <row r="161" spans="1:29" x14ac:dyDescent="0.25">
      <c r="A161" s="4"/>
      <c r="B161" s="4"/>
      <c r="C161" s="9"/>
      <c r="D161" s="13"/>
      <c r="E161" s="13"/>
      <c r="F161" s="8"/>
      <c r="G161" s="8"/>
      <c r="H161" s="4"/>
      <c r="I161" s="4"/>
      <c r="J161" s="773"/>
      <c r="K161" s="9"/>
      <c r="L161" s="13"/>
      <c r="M161" s="13"/>
      <c r="N161" s="13"/>
      <c r="O161" s="4"/>
      <c r="P161" s="4"/>
      <c r="Q161" s="4"/>
      <c r="R161" s="4"/>
      <c r="S161" s="4"/>
      <c r="T161" s="4"/>
      <c r="U161" s="4"/>
      <c r="V161" s="4"/>
      <c r="W161" s="4"/>
      <c r="X161" s="4"/>
      <c r="Y161" s="4"/>
      <c r="Z161" s="4"/>
      <c r="AA161" s="4"/>
      <c r="AB161" s="4"/>
      <c r="AC161" s="4"/>
    </row>
    <row r="162" spans="1:29" x14ac:dyDescent="0.25">
      <c r="A162" s="4"/>
      <c r="B162" s="4"/>
      <c r="C162" s="9"/>
      <c r="D162" s="13"/>
      <c r="E162" s="13"/>
      <c r="F162" s="8"/>
      <c r="G162" s="8"/>
      <c r="H162" s="4"/>
      <c r="I162" s="4"/>
      <c r="J162" s="773"/>
      <c r="K162" s="9"/>
      <c r="L162" s="13"/>
      <c r="M162" s="13"/>
      <c r="N162" s="13"/>
      <c r="O162" s="4"/>
      <c r="P162" s="4"/>
      <c r="Q162" s="4"/>
      <c r="R162" s="4"/>
      <c r="S162" s="4"/>
      <c r="T162" s="4"/>
      <c r="U162" s="4"/>
      <c r="V162" s="4"/>
      <c r="W162" s="4"/>
      <c r="X162" s="4"/>
      <c r="Y162" s="4"/>
      <c r="Z162" s="4"/>
      <c r="AA162" s="4"/>
      <c r="AB162" s="4"/>
      <c r="AC162" s="4"/>
    </row>
    <row r="163" spans="1:29" x14ac:dyDescent="0.25">
      <c r="A163" s="4"/>
      <c r="B163" s="4"/>
      <c r="C163" s="9"/>
      <c r="D163" s="13"/>
      <c r="E163" s="13"/>
      <c r="F163" s="8"/>
      <c r="G163" s="8"/>
      <c r="H163" s="4"/>
      <c r="I163" s="4"/>
      <c r="J163" s="773"/>
      <c r="K163" s="9"/>
      <c r="L163" s="13"/>
      <c r="M163" s="13"/>
      <c r="N163" s="13"/>
      <c r="O163" s="4"/>
      <c r="P163" s="4"/>
      <c r="Q163" s="4"/>
      <c r="R163" s="4"/>
      <c r="S163" s="4"/>
      <c r="T163" s="4"/>
      <c r="U163" s="4"/>
      <c r="V163" s="4"/>
      <c r="W163" s="4"/>
      <c r="X163" s="4"/>
      <c r="Y163" s="4"/>
      <c r="Z163" s="4"/>
      <c r="AA163" s="4"/>
      <c r="AB163" s="4"/>
      <c r="AC163" s="4"/>
    </row>
    <row r="164" spans="1:29" x14ac:dyDescent="0.25">
      <c r="A164" s="4"/>
      <c r="B164" s="4"/>
      <c r="C164" s="9"/>
      <c r="D164" s="13"/>
      <c r="E164" s="13"/>
      <c r="F164" s="8"/>
      <c r="G164" s="8"/>
      <c r="H164" s="4"/>
      <c r="I164" s="4"/>
      <c r="J164" s="773"/>
      <c r="K164" s="9"/>
      <c r="L164" s="13"/>
      <c r="M164" s="13"/>
      <c r="N164" s="13"/>
      <c r="O164" s="4"/>
      <c r="P164" s="4"/>
      <c r="Q164" s="4"/>
      <c r="R164" s="4"/>
      <c r="S164" s="4"/>
      <c r="T164" s="4"/>
      <c r="U164" s="4"/>
      <c r="V164" s="4"/>
      <c r="W164" s="4"/>
      <c r="X164" s="4"/>
      <c r="Y164" s="4"/>
      <c r="Z164" s="4"/>
      <c r="AA164" s="4"/>
      <c r="AB164" s="4"/>
      <c r="AC164" s="4"/>
    </row>
    <row r="165" spans="1:29" x14ac:dyDescent="0.25">
      <c r="A165" s="4"/>
      <c r="B165" s="4"/>
      <c r="C165" s="9"/>
      <c r="D165" s="13"/>
      <c r="E165" s="13"/>
      <c r="F165" s="8"/>
      <c r="G165" s="8"/>
      <c r="H165" s="4"/>
      <c r="I165" s="4"/>
      <c r="J165" s="773"/>
      <c r="K165" s="9"/>
      <c r="L165" s="13"/>
      <c r="M165" s="13"/>
      <c r="N165" s="13"/>
      <c r="O165" s="4"/>
      <c r="P165" s="4"/>
      <c r="Q165" s="4"/>
      <c r="R165" s="4"/>
      <c r="S165" s="4"/>
      <c r="T165" s="4"/>
      <c r="U165" s="4"/>
      <c r="V165" s="4"/>
      <c r="W165" s="4"/>
      <c r="X165" s="4"/>
      <c r="Y165" s="4"/>
      <c r="Z165" s="4"/>
      <c r="AA165" s="4"/>
      <c r="AB165" s="4"/>
      <c r="AC165" s="4"/>
    </row>
    <row r="166" spans="1:29" x14ac:dyDescent="0.25">
      <c r="A166" s="4"/>
      <c r="B166" s="4"/>
      <c r="C166" s="9"/>
      <c r="D166" s="13"/>
      <c r="E166" s="13"/>
      <c r="F166" s="8"/>
      <c r="G166" s="8"/>
      <c r="H166" s="4"/>
      <c r="I166" s="4"/>
      <c r="J166" s="773"/>
      <c r="K166" s="9"/>
      <c r="L166" s="13"/>
      <c r="M166" s="13"/>
      <c r="N166" s="13"/>
      <c r="O166" s="4"/>
      <c r="P166" s="4"/>
      <c r="Q166" s="4"/>
      <c r="R166" s="4"/>
      <c r="S166" s="4"/>
      <c r="T166" s="4"/>
      <c r="U166" s="4"/>
      <c r="V166" s="4"/>
      <c r="W166" s="4"/>
      <c r="X166" s="4"/>
      <c r="Y166" s="4"/>
      <c r="Z166" s="4"/>
      <c r="AA166" s="4"/>
      <c r="AB166" s="4"/>
      <c r="AC166" s="4"/>
    </row>
    <row r="167" spans="1:29" x14ac:dyDescent="0.25">
      <c r="A167" s="4"/>
      <c r="B167" s="4"/>
      <c r="C167" s="9"/>
      <c r="D167" s="13"/>
      <c r="E167" s="13"/>
      <c r="F167" s="8"/>
      <c r="G167" s="8"/>
      <c r="H167" s="4"/>
      <c r="I167" s="4"/>
      <c r="J167" s="773"/>
      <c r="K167" s="9"/>
      <c r="L167" s="13"/>
      <c r="M167" s="13"/>
      <c r="N167" s="13"/>
      <c r="O167" s="4"/>
      <c r="P167" s="4"/>
      <c r="Q167" s="4"/>
      <c r="R167" s="4"/>
      <c r="S167" s="4"/>
      <c r="T167" s="4"/>
      <c r="U167" s="4"/>
      <c r="V167" s="4"/>
      <c r="W167" s="4"/>
      <c r="X167" s="4"/>
      <c r="Y167" s="4"/>
      <c r="Z167" s="4"/>
      <c r="AA167" s="4"/>
      <c r="AB167" s="4"/>
      <c r="AC167" s="4"/>
    </row>
    <row r="168" spans="1:29" x14ac:dyDescent="0.25">
      <c r="A168" s="4"/>
      <c r="B168" s="4"/>
      <c r="C168" s="9"/>
      <c r="D168" s="13"/>
      <c r="E168" s="13"/>
      <c r="F168" s="8"/>
      <c r="G168" s="8"/>
      <c r="H168" s="4"/>
      <c r="I168" s="4"/>
      <c r="J168" s="773"/>
      <c r="K168" s="9"/>
      <c r="L168" s="13"/>
      <c r="M168" s="13"/>
      <c r="N168" s="13"/>
      <c r="O168" s="4"/>
      <c r="P168" s="4"/>
      <c r="Q168" s="4"/>
      <c r="R168" s="4"/>
      <c r="S168" s="4"/>
      <c r="T168" s="4"/>
      <c r="U168" s="4"/>
      <c r="V168" s="4"/>
      <c r="W168" s="4"/>
      <c r="X168" s="4"/>
      <c r="Y168" s="4"/>
      <c r="Z168" s="4"/>
      <c r="AA168" s="4"/>
      <c r="AB168" s="4"/>
      <c r="AC168" s="4"/>
    </row>
    <row r="169" spans="1:29" x14ac:dyDescent="0.25">
      <c r="A169" s="4"/>
      <c r="B169" s="4"/>
      <c r="C169" s="9"/>
      <c r="D169" s="13"/>
      <c r="E169" s="13"/>
      <c r="F169" s="8"/>
      <c r="G169" s="8"/>
      <c r="H169" s="4"/>
      <c r="I169" s="4"/>
      <c r="J169" s="773"/>
      <c r="K169" s="9"/>
      <c r="L169" s="13"/>
      <c r="M169" s="13"/>
      <c r="N169" s="13"/>
      <c r="O169" s="4"/>
      <c r="P169" s="4"/>
      <c r="Q169" s="4"/>
      <c r="R169" s="4"/>
      <c r="S169" s="4"/>
      <c r="T169" s="4"/>
      <c r="U169" s="4"/>
      <c r="V169" s="4"/>
      <c r="W169" s="4"/>
      <c r="X169" s="4"/>
      <c r="Y169" s="4"/>
      <c r="Z169" s="4"/>
      <c r="AA169" s="4"/>
      <c r="AB169" s="4"/>
      <c r="AC169" s="4"/>
    </row>
    <row r="170" spans="1:29" x14ac:dyDescent="0.25">
      <c r="A170" s="4"/>
      <c r="B170" s="4"/>
      <c r="C170" s="9"/>
      <c r="D170" s="13"/>
      <c r="E170" s="13"/>
      <c r="F170" s="8"/>
      <c r="G170" s="8"/>
      <c r="H170" s="4"/>
      <c r="I170" s="4"/>
      <c r="J170" s="773"/>
      <c r="K170" s="9"/>
      <c r="L170" s="13"/>
      <c r="M170" s="13"/>
      <c r="N170" s="13"/>
      <c r="O170" s="4"/>
      <c r="P170" s="4"/>
      <c r="Q170" s="4"/>
      <c r="R170" s="4"/>
      <c r="S170" s="4"/>
      <c r="T170" s="4"/>
      <c r="U170" s="4"/>
      <c r="V170" s="4"/>
      <c r="W170" s="4"/>
      <c r="X170" s="4"/>
      <c r="Y170" s="4"/>
      <c r="Z170" s="4"/>
      <c r="AA170" s="4"/>
      <c r="AB170" s="4"/>
      <c r="AC170" s="4"/>
    </row>
    <row r="171" spans="1:29" x14ac:dyDescent="0.25">
      <c r="A171" s="4"/>
      <c r="B171" s="4"/>
      <c r="C171" s="9"/>
      <c r="D171" s="13"/>
      <c r="E171" s="13"/>
      <c r="F171" s="8"/>
      <c r="G171" s="8"/>
      <c r="H171" s="4"/>
      <c r="I171" s="4"/>
      <c r="J171" s="773"/>
      <c r="K171" s="9"/>
      <c r="L171" s="13"/>
      <c r="M171" s="13"/>
      <c r="N171" s="13"/>
      <c r="O171" s="4"/>
      <c r="P171" s="4"/>
      <c r="Q171" s="4"/>
      <c r="R171" s="4"/>
      <c r="S171" s="4"/>
      <c r="T171" s="4"/>
      <c r="U171" s="4"/>
      <c r="V171" s="4"/>
      <c r="W171" s="4"/>
      <c r="X171" s="4"/>
      <c r="Y171" s="4"/>
      <c r="Z171" s="4"/>
      <c r="AA171" s="4"/>
      <c r="AB171" s="4"/>
      <c r="AC171" s="4"/>
    </row>
    <row r="172" spans="1:29" x14ac:dyDescent="0.25">
      <c r="A172" s="4"/>
      <c r="B172" s="4"/>
      <c r="C172" s="9"/>
      <c r="D172" s="13"/>
      <c r="E172" s="13"/>
      <c r="F172" s="8"/>
      <c r="G172" s="8"/>
      <c r="H172" s="4"/>
      <c r="I172" s="4"/>
      <c r="J172" s="773"/>
      <c r="K172" s="9"/>
      <c r="L172" s="13"/>
      <c r="M172" s="13"/>
      <c r="N172" s="13"/>
      <c r="O172" s="4"/>
      <c r="P172" s="4"/>
      <c r="Q172" s="4"/>
      <c r="R172" s="4"/>
      <c r="S172" s="4"/>
      <c r="T172" s="4"/>
      <c r="U172" s="4"/>
      <c r="V172" s="4"/>
      <c r="W172" s="4"/>
      <c r="X172" s="4"/>
      <c r="Y172" s="4"/>
      <c r="Z172" s="4"/>
      <c r="AA172" s="4"/>
      <c r="AB172" s="4"/>
      <c r="AC172" s="4"/>
    </row>
    <row r="173" spans="1:29" x14ac:dyDescent="0.25">
      <c r="A173" s="4"/>
      <c r="B173" s="4"/>
      <c r="C173" s="9"/>
      <c r="D173" s="13"/>
      <c r="E173" s="13"/>
      <c r="F173" s="8"/>
      <c r="G173" s="8"/>
      <c r="H173" s="4"/>
      <c r="I173" s="4"/>
      <c r="J173" s="773"/>
      <c r="K173" s="9"/>
      <c r="L173" s="13"/>
      <c r="M173" s="13"/>
      <c r="N173" s="13"/>
      <c r="O173" s="4"/>
      <c r="P173" s="4"/>
      <c r="Q173" s="4"/>
      <c r="R173" s="4"/>
      <c r="S173" s="4"/>
      <c r="T173" s="4"/>
      <c r="U173" s="4"/>
      <c r="V173" s="4"/>
      <c r="W173" s="4"/>
      <c r="X173" s="4"/>
      <c r="Y173" s="4"/>
      <c r="Z173" s="4"/>
      <c r="AA173" s="4"/>
      <c r="AB173" s="4"/>
      <c r="AC173" s="4"/>
    </row>
    <row r="174" spans="1:29" x14ac:dyDescent="0.25">
      <c r="A174" s="4"/>
      <c r="B174" s="4"/>
      <c r="C174" s="9"/>
      <c r="D174" s="13"/>
      <c r="E174" s="13"/>
      <c r="F174" s="8"/>
      <c r="G174" s="8"/>
      <c r="H174" s="4"/>
      <c r="I174" s="4"/>
      <c r="J174" s="773"/>
      <c r="K174" s="9"/>
      <c r="L174" s="13"/>
      <c r="M174" s="13"/>
      <c r="N174" s="13"/>
      <c r="O174" s="4"/>
      <c r="P174" s="4"/>
      <c r="Q174" s="4"/>
      <c r="R174" s="4"/>
      <c r="S174" s="4"/>
      <c r="T174" s="4"/>
      <c r="U174" s="4"/>
      <c r="V174" s="4"/>
      <c r="W174" s="4"/>
      <c r="X174" s="4"/>
      <c r="Y174" s="4"/>
      <c r="Z174" s="4"/>
      <c r="AA174" s="4"/>
      <c r="AB174" s="4"/>
      <c r="AC174" s="4"/>
    </row>
    <row r="175" spans="1:29" x14ac:dyDescent="0.25">
      <c r="A175" s="4"/>
      <c r="B175" s="4"/>
      <c r="C175" s="9"/>
      <c r="D175" s="13"/>
      <c r="E175" s="13"/>
      <c r="F175" s="8"/>
      <c r="G175" s="8"/>
      <c r="H175" s="4"/>
      <c r="I175" s="4"/>
      <c r="J175" s="773"/>
      <c r="K175" s="9"/>
      <c r="L175" s="13"/>
      <c r="M175" s="13"/>
      <c r="N175" s="13"/>
      <c r="O175" s="4"/>
      <c r="P175" s="4"/>
      <c r="Q175" s="4"/>
      <c r="R175" s="4"/>
      <c r="S175" s="4"/>
      <c r="T175" s="4"/>
      <c r="U175" s="4"/>
      <c r="V175" s="4"/>
      <c r="W175" s="4"/>
      <c r="X175" s="4"/>
      <c r="Y175" s="4"/>
      <c r="Z175" s="4"/>
      <c r="AA175" s="4"/>
      <c r="AB175" s="4"/>
      <c r="AC175" s="4"/>
    </row>
    <row r="176" spans="1:29" x14ac:dyDescent="0.25">
      <c r="A176" s="4"/>
      <c r="B176" s="4"/>
      <c r="C176" s="9"/>
      <c r="D176" s="13"/>
      <c r="E176" s="13"/>
      <c r="F176" s="8"/>
      <c r="G176" s="8"/>
      <c r="H176" s="4"/>
      <c r="I176" s="4"/>
      <c r="J176" s="773"/>
      <c r="K176" s="9"/>
      <c r="L176" s="13"/>
      <c r="M176" s="13"/>
      <c r="N176" s="13"/>
      <c r="O176" s="4"/>
      <c r="P176" s="4"/>
      <c r="Q176" s="4"/>
      <c r="R176" s="4"/>
      <c r="S176" s="4"/>
      <c r="T176" s="4"/>
      <c r="U176" s="4"/>
      <c r="V176" s="4"/>
      <c r="W176" s="4"/>
      <c r="X176" s="4"/>
      <c r="Y176" s="4"/>
      <c r="Z176" s="4"/>
      <c r="AA176" s="4"/>
      <c r="AB176" s="4"/>
      <c r="AC176" s="4"/>
    </row>
    <row r="177" spans="1:29" x14ac:dyDescent="0.25">
      <c r="A177" s="4"/>
      <c r="B177" s="4"/>
      <c r="C177" s="9"/>
      <c r="D177" s="13"/>
      <c r="E177" s="13"/>
      <c r="F177" s="8"/>
      <c r="G177" s="8"/>
      <c r="H177" s="4"/>
      <c r="I177" s="4"/>
      <c r="J177" s="773"/>
      <c r="K177" s="9"/>
      <c r="L177" s="13"/>
      <c r="M177" s="13"/>
      <c r="N177" s="13"/>
      <c r="O177" s="4"/>
      <c r="P177" s="4"/>
      <c r="Q177" s="4"/>
      <c r="R177" s="4"/>
      <c r="S177" s="4"/>
      <c r="T177" s="4"/>
      <c r="U177" s="4"/>
      <c r="V177" s="4"/>
      <c r="W177" s="4"/>
      <c r="X177" s="4"/>
      <c r="Y177" s="4"/>
      <c r="Z177" s="4"/>
      <c r="AA177" s="4"/>
      <c r="AB177" s="4"/>
      <c r="AC177" s="4"/>
    </row>
    <row r="178" spans="1:29" x14ac:dyDescent="0.25">
      <c r="A178" s="4"/>
      <c r="B178" s="4"/>
      <c r="C178" s="9"/>
      <c r="D178" s="13"/>
      <c r="E178" s="13"/>
      <c r="F178" s="8"/>
      <c r="G178" s="8"/>
      <c r="H178" s="4"/>
      <c r="I178" s="4"/>
      <c r="J178" s="773"/>
      <c r="K178" s="9"/>
      <c r="L178" s="13"/>
      <c r="M178" s="13"/>
      <c r="N178" s="13"/>
      <c r="O178" s="4"/>
      <c r="P178" s="4"/>
      <c r="Q178" s="4"/>
      <c r="R178" s="4"/>
      <c r="S178" s="4"/>
      <c r="T178" s="4"/>
      <c r="U178" s="4"/>
      <c r="V178" s="4"/>
      <c r="W178" s="4"/>
      <c r="X178" s="4"/>
      <c r="Y178" s="4"/>
      <c r="Z178" s="4"/>
      <c r="AA178" s="4"/>
      <c r="AB178" s="4"/>
      <c r="AC178" s="4"/>
    </row>
    <row r="179" spans="1:29" x14ac:dyDescent="0.25">
      <c r="A179" s="4"/>
      <c r="B179" s="4"/>
      <c r="C179" s="9"/>
      <c r="D179" s="13"/>
      <c r="E179" s="13"/>
      <c r="F179" s="8"/>
      <c r="G179" s="8"/>
      <c r="H179" s="4"/>
      <c r="I179" s="4"/>
      <c r="J179" s="773"/>
      <c r="K179" s="9"/>
      <c r="L179" s="13"/>
      <c r="M179" s="13"/>
      <c r="N179" s="13"/>
      <c r="O179" s="4"/>
      <c r="P179" s="4"/>
      <c r="Q179" s="4"/>
      <c r="R179" s="4"/>
      <c r="S179" s="4"/>
      <c r="T179" s="4"/>
      <c r="U179" s="4"/>
      <c r="V179" s="4"/>
      <c r="W179" s="4"/>
      <c r="X179" s="4"/>
      <c r="Y179" s="4"/>
      <c r="Z179" s="4"/>
      <c r="AA179" s="4"/>
      <c r="AB179" s="4"/>
      <c r="AC179" s="4"/>
    </row>
    <row r="180" spans="1:29" x14ac:dyDescent="0.25">
      <c r="A180" s="4"/>
      <c r="B180" s="4"/>
      <c r="C180" s="9"/>
      <c r="D180" s="13"/>
      <c r="E180" s="13"/>
      <c r="F180" s="8"/>
      <c r="G180" s="8"/>
      <c r="H180" s="4"/>
      <c r="I180" s="4"/>
      <c r="J180" s="773"/>
      <c r="K180" s="9"/>
      <c r="L180" s="13"/>
      <c r="M180" s="13"/>
      <c r="N180" s="13"/>
      <c r="O180" s="4"/>
      <c r="P180" s="4"/>
      <c r="Q180" s="4"/>
      <c r="R180" s="4"/>
      <c r="S180" s="4"/>
      <c r="T180" s="4"/>
      <c r="U180" s="4"/>
      <c r="V180" s="4"/>
      <c r="W180" s="4"/>
      <c r="X180" s="4"/>
      <c r="Y180" s="4"/>
      <c r="Z180" s="4"/>
      <c r="AA180" s="4"/>
      <c r="AB180" s="4"/>
      <c r="AC180" s="4"/>
    </row>
    <row r="181" spans="1:29" x14ac:dyDescent="0.25">
      <c r="A181" s="4"/>
      <c r="B181" s="4"/>
      <c r="C181" s="9"/>
      <c r="D181" s="13"/>
      <c r="E181" s="13"/>
      <c r="F181" s="8"/>
      <c r="G181" s="8"/>
      <c r="H181" s="4"/>
      <c r="I181" s="4"/>
      <c r="J181" s="773"/>
      <c r="K181" s="9"/>
      <c r="L181" s="13"/>
      <c r="M181" s="13"/>
      <c r="N181" s="13"/>
      <c r="O181" s="4"/>
      <c r="P181" s="4"/>
      <c r="Q181" s="4"/>
      <c r="R181" s="4"/>
      <c r="S181" s="4"/>
      <c r="T181" s="4"/>
      <c r="U181" s="4"/>
      <c r="V181" s="4"/>
      <c r="W181" s="4"/>
      <c r="X181" s="4"/>
      <c r="Y181" s="4"/>
      <c r="Z181" s="4"/>
      <c r="AA181" s="4"/>
      <c r="AB181" s="4"/>
      <c r="AC181" s="4"/>
    </row>
    <row r="182" spans="1:29" x14ac:dyDescent="0.25">
      <c r="A182" s="4"/>
      <c r="B182" s="4"/>
      <c r="C182" s="9"/>
      <c r="D182" s="13"/>
      <c r="E182" s="13"/>
      <c r="F182" s="8"/>
      <c r="G182" s="8"/>
      <c r="H182" s="4"/>
      <c r="I182" s="4"/>
      <c r="J182" s="773"/>
      <c r="K182" s="9"/>
      <c r="L182" s="13"/>
      <c r="M182" s="13"/>
      <c r="N182" s="13"/>
      <c r="O182" s="4"/>
      <c r="P182" s="4"/>
      <c r="Q182" s="4"/>
      <c r="R182" s="4"/>
      <c r="S182" s="4"/>
      <c r="T182" s="4"/>
      <c r="U182" s="4"/>
      <c r="V182" s="4"/>
      <c r="W182" s="4"/>
      <c r="X182" s="4"/>
      <c r="Y182" s="4"/>
      <c r="Z182" s="4"/>
      <c r="AA182" s="4"/>
      <c r="AB182" s="4"/>
      <c r="AC182" s="4"/>
    </row>
    <row r="183" spans="1:29" x14ac:dyDescent="0.25">
      <c r="A183" s="4"/>
      <c r="B183" s="4"/>
      <c r="C183" s="9"/>
      <c r="D183" s="13"/>
      <c r="E183" s="13"/>
      <c r="F183" s="8"/>
      <c r="G183" s="8"/>
      <c r="H183" s="4"/>
      <c r="I183" s="4"/>
      <c r="J183" s="773"/>
      <c r="K183" s="9"/>
      <c r="L183" s="13"/>
      <c r="M183" s="13"/>
      <c r="N183" s="13"/>
      <c r="O183" s="4"/>
      <c r="P183" s="4"/>
      <c r="Q183" s="4"/>
      <c r="R183" s="4"/>
      <c r="S183" s="4"/>
      <c r="T183" s="4"/>
      <c r="U183" s="4"/>
      <c r="V183" s="4"/>
      <c r="W183" s="4"/>
      <c r="X183" s="4"/>
      <c r="Y183" s="4"/>
      <c r="Z183" s="4"/>
      <c r="AA183" s="4"/>
      <c r="AB183" s="4"/>
      <c r="AC183" s="4"/>
    </row>
    <row r="184" spans="1:29" x14ac:dyDescent="0.25">
      <c r="A184" s="4"/>
      <c r="B184" s="4"/>
      <c r="C184" s="9"/>
      <c r="D184" s="13"/>
      <c r="E184" s="13"/>
      <c r="F184" s="8"/>
      <c r="G184" s="8"/>
      <c r="H184" s="4"/>
      <c r="I184" s="4"/>
      <c r="J184" s="773"/>
      <c r="K184" s="9"/>
      <c r="L184" s="13"/>
      <c r="M184" s="13"/>
      <c r="N184" s="13"/>
      <c r="O184" s="4"/>
      <c r="P184" s="4"/>
      <c r="Q184" s="4"/>
      <c r="R184" s="4"/>
      <c r="S184" s="4"/>
      <c r="T184" s="4"/>
      <c r="U184" s="4"/>
      <c r="V184" s="4"/>
      <c r="W184" s="4"/>
      <c r="X184" s="4"/>
      <c r="Y184" s="4"/>
      <c r="Z184" s="4"/>
      <c r="AA184" s="4"/>
      <c r="AB184" s="4"/>
      <c r="AC184" s="4"/>
    </row>
    <row r="185" spans="1:29" x14ac:dyDescent="0.25">
      <c r="A185" s="4"/>
      <c r="B185" s="4"/>
      <c r="C185" s="9"/>
      <c r="D185" s="13"/>
      <c r="E185" s="13"/>
      <c r="F185" s="8"/>
      <c r="G185" s="8"/>
      <c r="H185" s="4"/>
      <c r="I185" s="4"/>
      <c r="J185" s="773"/>
      <c r="K185" s="9"/>
      <c r="L185" s="13"/>
      <c r="M185" s="13"/>
      <c r="N185" s="13"/>
      <c r="O185" s="4"/>
      <c r="P185" s="4"/>
      <c r="Q185" s="4"/>
      <c r="R185" s="4"/>
      <c r="S185" s="4"/>
      <c r="T185" s="4"/>
      <c r="U185" s="4"/>
      <c r="V185" s="4"/>
      <c r="W185" s="4"/>
      <c r="X185" s="4"/>
      <c r="Y185" s="4"/>
      <c r="Z185" s="4"/>
      <c r="AA185" s="4"/>
      <c r="AB185" s="4"/>
      <c r="AC185" s="4"/>
    </row>
    <row r="186" spans="1:29" x14ac:dyDescent="0.25">
      <c r="A186" s="4"/>
      <c r="B186" s="4"/>
      <c r="C186" s="9"/>
      <c r="D186" s="13"/>
      <c r="E186" s="13"/>
      <c r="F186" s="8"/>
      <c r="G186" s="8"/>
      <c r="H186" s="4"/>
      <c r="I186" s="4"/>
      <c r="J186" s="773"/>
      <c r="K186" s="9"/>
      <c r="L186" s="13"/>
      <c r="M186" s="13"/>
      <c r="N186" s="13"/>
      <c r="O186" s="4"/>
      <c r="P186" s="4"/>
      <c r="Q186" s="4"/>
      <c r="R186" s="4"/>
      <c r="S186" s="4"/>
      <c r="T186" s="4"/>
      <c r="U186" s="4"/>
      <c r="V186" s="4"/>
      <c r="W186" s="4"/>
      <c r="X186" s="4"/>
      <c r="Y186" s="4"/>
      <c r="Z186" s="4"/>
      <c r="AA186" s="4"/>
      <c r="AB186" s="4"/>
      <c r="AC186" s="4"/>
    </row>
    <row r="187" spans="1:29" x14ac:dyDescent="0.25">
      <c r="A187" s="4"/>
      <c r="B187" s="4"/>
      <c r="C187" s="9"/>
      <c r="D187" s="13"/>
      <c r="E187" s="13"/>
      <c r="F187" s="8"/>
      <c r="G187" s="8"/>
      <c r="H187" s="4"/>
      <c r="I187" s="4"/>
      <c r="J187" s="773"/>
      <c r="K187" s="9"/>
      <c r="L187" s="13"/>
      <c r="M187" s="13"/>
      <c r="N187" s="13"/>
      <c r="O187" s="4"/>
      <c r="P187" s="4"/>
      <c r="Q187" s="4"/>
      <c r="R187" s="4"/>
      <c r="S187" s="4"/>
      <c r="T187" s="4"/>
      <c r="U187" s="4"/>
      <c r="V187" s="4"/>
      <c r="W187" s="4"/>
      <c r="X187" s="4"/>
      <c r="Y187" s="4"/>
      <c r="Z187" s="4"/>
      <c r="AA187" s="4"/>
      <c r="AB187" s="4"/>
      <c r="AC187" s="4"/>
    </row>
    <row r="188" spans="1:29" x14ac:dyDescent="0.25">
      <c r="A188" s="4"/>
      <c r="B188" s="4"/>
      <c r="C188" s="9"/>
      <c r="D188" s="13"/>
      <c r="E188" s="13"/>
      <c r="F188" s="8"/>
      <c r="G188" s="8"/>
      <c r="H188" s="4"/>
      <c r="I188" s="4"/>
      <c r="J188" s="773"/>
      <c r="K188" s="9"/>
      <c r="L188" s="13"/>
      <c r="M188" s="13"/>
      <c r="N188" s="13"/>
      <c r="O188" s="4"/>
      <c r="P188" s="4"/>
      <c r="Q188" s="4"/>
      <c r="R188" s="4"/>
      <c r="S188" s="4"/>
      <c r="T188" s="4"/>
      <c r="U188" s="4"/>
      <c r="V188" s="4"/>
      <c r="W188" s="4"/>
      <c r="X188" s="4"/>
      <c r="Y188" s="4"/>
      <c r="Z188" s="4"/>
      <c r="AA188" s="4"/>
      <c r="AB188" s="4"/>
      <c r="AC188" s="4"/>
    </row>
    <row r="189" spans="1:29" x14ac:dyDescent="0.25">
      <c r="A189" s="4"/>
      <c r="B189" s="4"/>
      <c r="C189" s="9"/>
      <c r="D189" s="13"/>
      <c r="E189" s="13"/>
      <c r="F189" s="8"/>
      <c r="G189" s="8"/>
      <c r="H189" s="4"/>
      <c r="I189" s="4"/>
      <c r="J189" s="773"/>
      <c r="K189" s="9"/>
      <c r="L189" s="13"/>
      <c r="M189" s="13"/>
      <c r="N189" s="13"/>
      <c r="O189" s="4"/>
      <c r="P189" s="4"/>
      <c r="Q189" s="4"/>
      <c r="R189" s="4"/>
      <c r="S189" s="4"/>
      <c r="T189" s="4"/>
      <c r="U189" s="4"/>
      <c r="V189" s="4"/>
      <c r="W189" s="4"/>
      <c r="X189" s="4"/>
      <c r="Y189" s="4"/>
      <c r="Z189" s="4"/>
      <c r="AA189" s="4"/>
      <c r="AB189" s="4"/>
      <c r="AC189" s="4"/>
    </row>
    <row r="190" spans="1:29" x14ac:dyDescent="0.25">
      <c r="A190" s="4"/>
      <c r="B190" s="4"/>
      <c r="C190" s="9"/>
      <c r="D190" s="13"/>
      <c r="E190" s="13"/>
      <c r="F190" s="8"/>
      <c r="G190" s="8"/>
      <c r="H190" s="4"/>
      <c r="I190" s="4"/>
      <c r="J190" s="773"/>
      <c r="K190" s="9"/>
      <c r="L190" s="13"/>
      <c r="M190" s="13"/>
      <c r="N190" s="13"/>
      <c r="O190" s="4"/>
      <c r="P190" s="4"/>
      <c r="Q190" s="4"/>
      <c r="R190" s="4"/>
      <c r="S190" s="4"/>
      <c r="T190" s="4"/>
      <c r="U190" s="4"/>
      <c r="V190" s="4"/>
      <c r="W190" s="4"/>
      <c r="X190" s="4"/>
      <c r="Y190" s="4"/>
      <c r="Z190" s="4"/>
      <c r="AA190" s="4"/>
      <c r="AB190" s="4"/>
      <c r="AC190" s="4"/>
    </row>
    <row r="191" spans="1:29" x14ac:dyDescent="0.25">
      <c r="A191" s="4"/>
      <c r="B191" s="4"/>
      <c r="C191" s="9"/>
      <c r="D191" s="13"/>
      <c r="E191" s="13"/>
      <c r="F191" s="8"/>
      <c r="G191" s="8"/>
      <c r="H191" s="4"/>
      <c r="I191" s="4"/>
      <c r="J191" s="773"/>
      <c r="K191" s="9"/>
      <c r="L191" s="13"/>
      <c r="M191" s="13"/>
      <c r="N191" s="13"/>
      <c r="O191" s="4"/>
      <c r="P191" s="4"/>
      <c r="Q191" s="4"/>
      <c r="R191" s="4"/>
      <c r="S191" s="4"/>
      <c r="T191" s="4"/>
      <c r="U191" s="4"/>
      <c r="V191" s="4"/>
      <c r="W191" s="4"/>
      <c r="X191" s="4"/>
      <c r="Y191" s="4"/>
      <c r="Z191" s="4"/>
      <c r="AA191" s="4"/>
      <c r="AB191" s="4"/>
      <c r="AC191" s="4"/>
    </row>
    <row r="192" spans="1:29" x14ac:dyDescent="0.25">
      <c r="A192" s="4"/>
      <c r="B192" s="4"/>
      <c r="C192" s="9"/>
      <c r="D192" s="13"/>
      <c r="E192" s="13"/>
      <c r="F192" s="8"/>
      <c r="G192" s="8"/>
      <c r="H192" s="4"/>
      <c r="I192" s="4"/>
      <c r="J192" s="773"/>
      <c r="K192" s="9"/>
      <c r="L192" s="13"/>
      <c r="M192" s="13"/>
      <c r="N192" s="13"/>
      <c r="O192" s="4"/>
      <c r="P192" s="4"/>
      <c r="Q192" s="4"/>
      <c r="R192" s="4"/>
      <c r="S192" s="4"/>
      <c r="T192" s="4"/>
      <c r="U192" s="4"/>
      <c r="V192" s="4"/>
      <c r="W192" s="4"/>
      <c r="X192" s="4"/>
      <c r="Y192" s="4"/>
      <c r="Z192" s="4"/>
      <c r="AA192" s="4"/>
      <c r="AB192" s="4"/>
      <c r="AC192" s="4"/>
    </row>
    <row r="193" spans="1:29" x14ac:dyDescent="0.25">
      <c r="A193" s="4"/>
      <c r="B193" s="4"/>
      <c r="C193" s="9"/>
      <c r="D193" s="13"/>
      <c r="E193" s="13"/>
      <c r="F193" s="8"/>
      <c r="G193" s="8"/>
      <c r="H193" s="4"/>
      <c r="I193" s="4"/>
      <c r="J193" s="773"/>
      <c r="K193" s="9"/>
      <c r="L193" s="13"/>
      <c r="M193" s="13"/>
      <c r="N193" s="13"/>
      <c r="O193" s="4"/>
      <c r="P193" s="4"/>
      <c r="Q193" s="4"/>
      <c r="R193" s="4"/>
      <c r="S193" s="4"/>
      <c r="T193" s="4"/>
      <c r="U193" s="4"/>
      <c r="V193" s="4"/>
      <c r="W193" s="4"/>
      <c r="X193" s="4"/>
      <c r="Y193" s="4"/>
      <c r="Z193" s="4"/>
      <c r="AA193" s="4"/>
      <c r="AB193" s="4"/>
      <c r="AC193" s="4"/>
    </row>
    <row r="194" spans="1:29" x14ac:dyDescent="0.25">
      <c r="A194" s="4"/>
      <c r="B194" s="4"/>
      <c r="C194" s="9"/>
      <c r="D194" s="13"/>
      <c r="E194" s="13"/>
      <c r="F194" s="8"/>
      <c r="G194" s="8"/>
      <c r="H194" s="4"/>
      <c r="I194" s="4"/>
      <c r="J194" s="773"/>
      <c r="K194" s="9"/>
      <c r="L194" s="13"/>
      <c r="M194" s="13"/>
      <c r="N194" s="13"/>
      <c r="O194" s="4"/>
      <c r="P194" s="4"/>
      <c r="Q194" s="4"/>
      <c r="R194" s="4"/>
      <c r="S194" s="4"/>
      <c r="T194" s="4"/>
      <c r="U194" s="4"/>
      <c r="V194" s="4"/>
      <c r="W194" s="4"/>
      <c r="X194" s="4"/>
      <c r="Y194" s="4"/>
      <c r="Z194" s="4"/>
      <c r="AA194" s="4"/>
      <c r="AB194" s="4"/>
      <c r="AC194" s="4"/>
    </row>
    <row r="195" spans="1:29" x14ac:dyDescent="0.25">
      <c r="A195" s="4"/>
      <c r="B195" s="4"/>
      <c r="C195" s="9"/>
      <c r="D195" s="13"/>
      <c r="E195" s="13"/>
      <c r="F195" s="8"/>
      <c r="G195" s="8"/>
      <c r="H195" s="4"/>
      <c r="I195" s="4"/>
      <c r="J195" s="773"/>
      <c r="K195" s="9"/>
      <c r="L195" s="13"/>
      <c r="M195" s="13"/>
      <c r="N195" s="13"/>
      <c r="O195" s="4"/>
      <c r="P195" s="4"/>
      <c r="Q195" s="4"/>
      <c r="R195" s="4"/>
      <c r="S195" s="4"/>
      <c r="T195" s="4"/>
      <c r="U195" s="4"/>
      <c r="V195" s="4"/>
      <c r="W195" s="4"/>
      <c r="X195" s="4"/>
      <c r="Y195" s="4"/>
      <c r="Z195" s="4"/>
      <c r="AA195" s="4"/>
      <c r="AB195" s="4"/>
      <c r="AC195" s="4"/>
    </row>
    <row r="196" spans="1:29" x14ac:dyDescent="0.25">
      <c r="A196" s="4"/>
      <c r="B196" s="4"/>
      <c r="C196" s="9"/>
      <c r="D196" s="13"/>
      <c r="E196" s="13"/>
      <c r="F196" s="8"/>
      <c r="G196" s="8"/>
      <c r="H196" s="4"/>
      <c r="I196" s="4"/>
      <c r="J196" s="773"/>
      <c r="K196" s="9"/>
      <c r="L196" s="13"/>
      <c r="M196" s="13"/>
      <c r="N196" s="13"/>
      <c r="O196" s="4"/>
      <c r="P196" s="4"/>
      <c r="Q196" s="4"/>
      <c r="R196" s="4"/>
      <c r="S196" s="4"/>
      <c r="T196" s="4"/>
      <c r="U196" s="4"/>
      <c r="V196" s="4"/>
      <c r="W196" s="4"/>
      <c r="X196" s="4"/>
      <c r="Y196" s="4"/>
      <c r="Z196" s="4"/>
      <c r="AA196" s="4"/>
      <c r="AB196" s="4"/>
      <c r="AC196" s="4"/>
    </row>
    <row r="197" spans="1:29" x14ac:dyDescent="0.25">
      <c r="A197" s="4"/>
      <c r="B197" s="4"/>
      <c r="C197" s="9"/>
      <c r="D197" s="13"/>
      <c r="E197" s="13"/>
      <c r="F197" s="8"/>
      <c r="G197" s="8"/>
      <c r="H197" s="4"/>
      <c r="I197" s="4"/>
      <c r="J197" s="773"/>
      <c r="K197" s="9"/>
      <c r="L197" s="13"/>
      <c r="M197" s="13"/>
      <c r="N197" s="13"/>
      <c r="O197" s="4"/>
      <c r="P197" s="4"/>
      <c r="Q197" s="4"/>
      <c r="R197" s="4"/>
      <c r="S197" s="4"/>
      <c r="T197" s="4"/>
      <c r="U197" s="4"/>
      <c r="V197" s="4"/>
      <c r="W197" s="4"/>
      <c r="X197" s="4"/>
      <c r="Y197" s="4"/>
      <c r="Z197" s="4"/>
      <c r="AA197" s="4"/>
      <c r="AB197" s="4"/>
      <c r="AC197" s="4"/>
    </row>
    <row r="198" spans="1:29" x14ac:dyDescent="0.25">
      <c r="A198" s="4"/>
      <c r="B198" s="4"/>
      <c r="C198" s="9"/>
      <c r="D198" s="13"/>
      <c r="E198" s="13"/>
      <c r="F198" s="8"/>
      <c r="G198" s="8"/>
      <c r="H198" s="4"/>
      <c r="I198" s="4"/>
      <c r="J198" s="773"/>
      <c r="K198" s="9"/>
      <c r="L198" s="13"/>
      <c r="M198" s="13"/>
      <c r="N198" s="13"/>
      <c r="O198" s="4"/>
      <c r="P198" s="4"/>
      <c r="Q198" s="4"/>
      <c r="R198" s="4"/>
      <c r="S198" s="4"/>
      <c r="T198" s="4"/>
      <c r="U198" s="4"/>
      <c r="V198" s="4"/>
      <c r="W198" s="4"/>
      <c r="X198" s="4"/>
      <c r="Y198" s="4"/>
      <c r="Z198" s="4"/>
      <c r="AA198" s="4"/>
      <c r="AB198" s="4"/>
      <c r="AC198" s="4"/>
    </row>
    <row r="199" spans="1:29" x14ac:dyDescent="0.25">
      <c r="A199" s="4"/>
      <c r="B199" s="4"/>
      <c r="C199" s="9"/>
      <c r="D199" s="13"/>
      <c r="E199" s="13"/>
      <c r="F199" s="8"/>
      <c r="G199" s="8"/>
      <c r="H199" s="4"/>
      <c r="I199" s="4"/>
      <c r="J199" s="773"/>
      <c r="K199" s="9"/>
      <c r="L199" s="13"/>
      <c r="M199" s="13"/>
      <c r="N199" s="13"/>
      <c r="O199" s="4"/>
      <c r="P199" s="4"/>
      <c r="Q199" s="4"/>
      <c r="R199" s="4"/>
      <c r="S199" s="4"/>
      <c r="T199" s="4"/>
      <c r="U199" s="4"/>
      <c r="V199" s="4"/>
      <c r="W199" s="4"/>
      <c r="X199" s="4"/>
      <c r="Y199" s="4"/>
      <c r="Z199" s="4"/>
      <c r="AA199" s="4"/>
      <c r="AB199" s="4"/>
      <c r="AC199" s="4"/>
    </row>
    <row r="200" spans="1:29" x14ac:dyDescent="0.25">
      <c r="A200" s="4"/>
      <c r="B200" s="4"/>
      <c r="C200" s="9"/>
      <c r="D200" s="13"/>
      <c r="E200" s="13"/>
      <c r="F200" s="8"/>
      <c r="G200" s="8"/>
      <c r="H200" s="4"/>
      <c r="I200" s="4"/>
      <c r="J200" s="773"/>
      <c r="K200" s="9"/>
      <c r="L200" s="13"/>
      <c r="M200" s="13"/>
      <c r="N200" s="13"/>
      <c r="O200" s="4"/>
      <c r="P200" s="4"/>
      <c r="Q200" s="4"/>
      <c r="R200" s="4"/>
      <c r="S200" s="4"/>
      <c r="T200" s="4"/>
      <c r="U200" s="4"/>
      <c r="V200" s="4"/>
      <c r="W200" s="4"/>
      <c r="X200" s="4"/>
      <c r="Y200" s="4"/>
      <c r="Z200" s="4"/>
      <c r="AA200" s="4"/>
      <c r="AB200" s="4"/>
      <c r="AC200" s="4"/>
    </row>
    <row r="201" spans="1:29" x14ac:dyDescent="0.25">
      <c r="A201" s="4"/>
      <c r="B201" s="4"/>
      <c r="C201" s="9"/>
      <c r="D201" s="13"/>
      <c r="E201" s="13"/>
      <c r="F201" s="8"/>
      <c r="G201" s="8"/>
      <c r="H201" s="4"/>
      <c r="I201" s="4"/>
      <c r="J201" s="773"/>
      <c r="K201" s="9"/>
      <c r="L201" s="13"/>
      <c r="M201" s="13"/>
      <c r="N201" s="13"/>
      <c r="O201" s="4"/>
      <c r="P201" s="4"/>
      <c r="Q201" s="4"/>
      <c r="R201" s="4"/>
      <c r="S201" s="4"/>
      <c r="T201" s="4"/>
      <c r="U201" s="4"/>
      <c r="V201" s="4"/>
      <c r="W201" s="4"/>
      <c r="X201" s="4"/>
      <c r="Y201" s="4"/>
      <c r="Z201" s="4"/>
      <c r="AA201" s="4"/>
      <c r="AB201" s="4"/>
      <c r="AC201" s="4"/>
    </row>
    <row r="202" spans="1:29" x14ac:dyDescent="0.25">
      <c r="A202" s="4"/>
      <c r="B202" s="4"/>
      <c r="C202" s="9"/>
      <c r="D202" s="13"/>
      <c r="E202" s="13"/>
      <c r="F202" s="8"/>
      <c r="G202" s="8"/>
      <c r="H202" s="4"/>
      <c r="I202" s="4"/>
      <c r="J202" s="773"/>
      <c r="K202" s="9"/>
      <c r="L202" s="13"/>
      <c r="M202" s="13"/>
      <c r="N202" s="13"/>
      <c r="O202" s="4"/>
      <c r="P202" s="4"/>
      <c r="Q202" s="4"/>
      <c r="R202" s="4"/>
      <c r="S202" s="4"/>
      <c r="T202" s="4"/>
      <c r="U202" s="4"/>
      <c r="V202" s="4"/>
      <c r="W202" s="4"/>
      <c r="X202" s="4"/>
      <c r="Y202" s="4"/>
      <c r="Z202" s="4"/>
      <c r="AA202" s="4"/>
      <c r="AB202" s="4"/>
      <c r="AC202" s="4"/>
    </row>
    <row r="203" spans="1:29" x14ac:dyDescent="0.25">
      <c r="A203" s="4"/>
      <c r="B203" s="4"/>
      <c r="C203" s="9"/>
      <c r="D203" s="13"/>
      <c r="E203" s="13"/>
      <c r="F203" s="8"/>
      <c r="G203" s="8"/>
      <c r="H203" s="4"/>
      <c r="I203" s="4"/>
      <c r="J203" s="773"/>
      <c r="K203" s="9"/>
      <c r="L203" s="13"/>
      <c r="M203" s="13"/>
      <c r="N203" s="13"/>
      <c r="O203" s="4"/>
      <c r="P203" s="4"/>
      <c r="Q203" s="4"/>
      <c r="R203" s="4"/>
      <c r="S203" s="4"/>
      <c r="T203" s="4"/>
      <c r="U203" s="4"/>
      <c r="V203" s="4"/>
      <c r="W203" s="4"/>
      <c r="X203" s="4"/>
      <c r="Y203" s="4"/>
      <c r="Z203" s="4"/>
      <c r="AA203" s="4"/>
      <c r="AB203" s="4"/>
      <c r="AC203" s="4"/>
    </row>
    <row r="204" spans="1:29" x14ac:dyDescent="0.25">
      <c r="A204" s="4"/>
      <c r="B204" s="4"/>
      <c r="C204" s="9"/>
      <c r="D204" s="13"/>
      <c r="E204" s="13"/>
      <c r="F204" s="8"/>
      <c r="G204" s="8"/>
      <c r="H204" s="4"/>
      <c r="I204" s="4"/>
      <c r="J204" s="773"/>
      <c r="K204" s="9"/>
      <c r="L204" s="13"/>
      <c r="M204" s="13"/>
      <c r="N204" s="13"/>
      <c r="O204" s="4"/>
      <c r="P204" s="4"/>
      <c r="Q204" s="4"/>
      <c r="R204" s="4"/>
      <c r="S204" s="4"/>
      <c r="T204" s="4"/>
      <c r="U204" s="4"/>
      <c r="V204" s="4"/>
      <c r="W204" s="4"/>
      <c r="X204" s="4"/>
      <c r="Y204" s="4"/>
      <c r="Z204" s="4"/>
      <c r="AA204" s="4"/>
      <c r="AB204" s="4"/>
      <c r="AC204" s="4"/>
    </row>
    <row r="205" spans="1:29" x14ac:dyDescent="0.25">
      <c r="A205" s="4"/>
      <c r="B205" s="4"/>
      <c r="C205" s="9"/>
      <c r="D205" s="13"/>
      <c r="E205" s="13"/>
      <c r="F205" s="8"/>
      <c r="G205" s="8"/>
      <c r="H205" s="4"/>
      <c r="I205" s="4"/>
      <c r="J205" s="773"/>
      <c r="K205" s="9"/>
      <c r="L205" s="13"/>
      <c r="M205" s="13"/>
      <c r="N205" s="13"/>
      <c r="O205" s="4"/>
      <c r="P205" s="4"/>
      <c r="Q205" s="4"/>
      <c r="R205" s="4"/>
      <c r="S205" s="4"/>
      <c r="T205" s="4"/>
      <c r="U205" s="4"/>
      <c r="V205" s="4"/>
      <c r="W205" s="4"/>
      <c r="X205" s="4"/>
      <c r="Y205" s="4"/>
      <c r="Z205" s="4"/>
      <c r="AA205" s="4"/>
      <c r="AB205" s="4"/>
      <c r="AC205" s="4"/>
    </row>
    <row r="206" spans="1:29" x14ac:dyDescent="0.25">
      <c r="A206" s="4"/>
      <c r="B206" s="4"/>
      <c r="C206" s="9"/>
      <c r="D206" s="13"/>
      <c r="E206" s="13"/>
      <c r="F206" s="8"/>
      <c r="G206" s="8"/>
      <c r="H206" s="4"/>
      <c r="I206" s="4"/>
      <c r="J206" s="773"/>
      <c r="K206" s="9"/>
      <c r="L206" s="13"/>
      <c r="M206" s="13"/>
      <c r="N206" s="13"/>
      <c r="O206" s="4"/>
      <c r="P206" s="4"/>
      <c r="Q206" s="4"/>
      <c r="R206" s="4"/>
      <c r="S206" s="4"/>
      <c r="T206" s="4"/>
      <c r="U206" s="4"/>
      <c r="V206" s="4"/>
      <c r="W206" s="4"/>
      <c r="X206" s="4"/>
      <c r="Y206" s="4"/>
      <c r="Z206" s="4"/>
      <c r="AA206" s="4"/>
      <c r="AB206" s="4"/>
      <c r="AC206" s="4"/>
    </row>
    <row r="207" spans="1:29" x14ac:dyDescent="0.25">
      <c r="A207" s="4"/>
      <c r="B207" s="4"/>
      <c r="C207" s="9"/>
      <c r="D207" s="13"/>
      <c r="E207" s="13"/>
      <c r="F207" s="8"/>
      <c r="G207" s="8"/>
      <c r="H207" s="4"/>
      <c r="I207" s="4"/>
      <c r="J207" s="773"/>
      <c r="K207" s="9"/>
      <c r="L207" s="13"/>
      <c r="M207" s="13"/>
      <c r="N207" s="13"/>
      <c r="O207" s="4"/>
      <c r="P207" s="4"/>
      <c r="Q207" s="4"/>
      <c r="R207" s="4"/>
      <c r="S207" s="4"/>
      <c r="T207" s="4"/>
      <c r="U207" s="4"/>
      <c r="V207" s="4"/>
      <c r="W207" s="4"/>
      <c r="X207" s="4"/>
      <c r="Y207" s="4"/>
      <c r="Z207" s="4"/>
      <c r="AA207" s="4"/>
      <c r="AB207" s="4"/>
      <c r="AC207" s="4"/>
    </row>
    <row r="208" spans="1:29" x14ac:dyDescent="0.25">
      <c r="A208" s="4"/>
      <c r="B208" s="4"/>
      <c r="C208" s="9"/>
      <c r="D208" s="13"/>
      <c r="E208" s="13"/>
      <c r="F208" s="8"/>
      <c r="G208" s="8"/>
      <c r="H208" s="4"/>
      <c r="I208" s="4"/>
      <c r="J208" s="773"/>
      <c r="K208" s="9"/>
      <c r="L208" s="13"/>
      <c r="M208" s="13"/>
      <c r="N208" s="13"/>
      <c r="O208" s="4"/>
      <c r="P208" s="4"/>
      <c r="Q208" s="4"/>
      <c r="R208" s="4"/>
      <c r="S208" s="4"/>
      <c r="T208" s="4"/>
      <c r="U208" s="4"/>
      <c r="V208" s="4"/>
      <c r="W208" s="4"/>
      <c r="X208" s="4"/>
      <c r="Y208" s="4"/>
      <c r="Z208" s="4"/>
      <c r="AA208" s="4"/>
      <c r="AB208" s="4"/>
      <c r="AC208" s="4"/>
    </row>
    <row r="209" spans="1:29" x14ac:dyDescent="0.25">
      <c r="A209" s="4"/>
      <c r="B209" s="4"/>
      <c r="C209" s="9"/>
      <c r="D209" s="13"/>
      <c r="E209" s="13"/>
      <c r="F209" s="8"/>
      <c r="G209" s="8"/>
      <c r="H209" s="4"/>
      <c r="I209" s="4"/>
      <c r="J209" s="773"/>
      <c r="K209" s="9"/>
      <c r="L209" s="13"/>
      <c r="M209" s="13"/>
      <c r="N209" s="13"/>
      <c r="O209" s="4"/>
      <c r="P209" s="4"/>
      <c r="Q209" s="4"/>
      <c r="R209" s="4"/>
      <c r="S209" s="4"/>
      <c r="T209" s="4"/>
      <c r="U209" s="4"/>
      <c r="V209" s="4"/>
      <c r="W209" s="4"/>
      <c r="X209" s="4"/>
      <c r="Y209" s="4"/>
      <c r="Z209" s="4"/>
      <c r="AA209" s="4"/>
      <c r="AB209" s="4"/>
      <c r="AC209" s="4"/>
    </row>
    <row r="210" spans="1:29" x14ac:dyDescent="0.25">
      <c r="A210" s="4"/>
      <c r="B210" s="4"/>
      <c r="C210" s="9"/>
      <c r="D210" s="13"/>
      <c r="E210" s="13"/>
      <c r="F210" s="8"/>
      <c r="G210" s="8"/>
      <c r="H210" s="4"/>
      <c r="I210" s="4"/>
      <c r="J210" s="773"/>
      <c r="K210" s="9"/>
      <c r="L210" s="13"/>
      <c r="M210" s="13"/>
      <c r="N210" s="13"/>
      <c r="O210" s="4"/>
      <c r="P210" s="4"/>
      <c r="Q210" s="4"/>
      <c r="R210" s="4"/>
      <c r="S210" s="4"/>
      <c r="T210" s="4"/>
      <c r="U210" s="4"/>
      <c r="V210" s="4"/>
      <c r="W210" s="4"/>
      <c r="X210" s="4"/>
      <c r="Y210" s="4"/>
      <c r="Z210" s="4"/>
      <c r="AA210" s="4"/>
      <c r="AB210" s="4"/>
      <c r="AC210" s="4"/>
    </row>
    <row r="211" spans="1:29" x14ac:dyDescent="0.25">
      <c r="A211" s="4"/>
      <c r="B211" s="4"/>
      <c r="C211" s="9"/>
      <c r="D211" s="13"/>
      <c r="E211" s="13"/>
      <c r="F211" s="8"/>
      <c r="G211" s="8"/>
      <c r="H211" s="4"/>
      <c r="I211" s="4"/>
      <c r="J211" s="773"/>
      <c r="K211" s="9"/>
      <c r="L211" s="13"/>
      <c r="M211" s="13"/>
      <c r="N211" s="13"/>
      <c r="O211" s="4"/>
      <c r="P211" s="4"/>
      <c r="Q211" s="4"/>
      <c r="R211" s="4"/>
      <c r="S211" s="4"/>
      <c r="T211" s="4"/>
      <c r="U211" s="4"/>
      <c r="V211" s="4"/>
      <c r="W211" s="4"/>
      <c r="X211" s="4"/>
      <c r="Y211" s="4"/>
      <c r="Z211" s="4"/>
      <c r="AA211" s="4"/>
      <c r="AB211" s="4"/>
      <c r="AC211" s="4"/>
    </row>
    <row r="212" spans="1:29" x14ac:dyDescent="0.25">
      <c r="A212" s="4"/>
      <c r="B212" s="4"/>
      <c r="C212" s="9"/>
      <c r="D212" s="13"/>
      <c r="E212" s="13"/>
      <c r="F212" s="8"/>
      <c r="G212" s="8"/>
      <c r="H212" s="4"/>
      <c r="I212" s="4"/>
      <c r="J212" s="773"/>
      <c r="K212" s="9"/>
      <c r="L212" s="13"/>
      <c r="M212" s="13"/>
      <c r="N212" s="13"/>
      <c r="O212" s="4"/>
      <c r="P212" s="4"/>
      <c r="Q212" s="4"/>
      <c r="R212" s="4"/>
      <c r="S212" s="4"/>
      <c r="T212" s="4"/>
      <c r="U212" s="4"/>
      <c r="V212" s="4"/>
      <c r="W212" s="4"/>
      <c r="X212" s="4"/>
      <c r="Y212" s="4"/>
      <c r="Z212" s="4"/>
      <c r="AA212" s="4"/>
      <c r="AB212" s="4"/>
      <c r="AC212" s="4"/>
    </row>
    <row r="213" spans="1:29" x14ac:dyDescent="0.25">
      <c r="A213" s="4"/>
      <c r="B213" s="4"/>
      <c r="C213" s="9"/>
      <c r="D213" s="13"/>
      <c r="E213" s="13"/>
      <c r="F213" s="8"/>
      <c r="G213" s="8"/>
      <c r="H213" s="4"/>
      <c r="I213" s="4"/>
      <c r="J213" s="773"/>
      <c r="K213" s="9"/>
      <c r="L213" s="13"/>
      <c r="M213" s="13"/>
      <c r="N213" s="13"/>
      <c r="O213" s="4"/>
      <c r="P213" s="4"/>
      <c r="Q213" s="4"/>
      <c r="R213" s="4"/>
      <c r="S213" s="4"/>
      <c r="T213" s="4"/>
      <c r="U213" s="4"/>
      <c r="V213" s="4"/>
      <c r="W213" s="4"/>
      <c r="X213" s="4"/>
      <c r="Y213" s="4"/>
      <c r="Z213" s="4"/>
      <c r="AA213" s="4"/>
      <c r="AB213" s="4"/>
      <c r="AC213" s="4"/>
    </row>
    <row r="214" spans="1:29" x14ac:dyDescent="0.25">
      <c r="A214" s="4"/>
      <c r="B214" s="4"/>
      <c r="C214" s="9"/>
      <c r="D214" s="13"/>
      <c r="E214" s="13"/>
      <c r="F214" s="8"/>
      <c r="G214" s="8"/>
      <c r="H214" s="4"/>
      <c r="I214" s="4"/>
      <c r="J214" s="773"/>
      <c r="K214" s="9"/>
      <c r="L214" s="13"/>
      <c r="M214" s="13"/>
      <c r="N214" s="13"/>
      <c r="O214" s="4"/>
      <c r="P214" s="4"/>
      <c r="Q214" s="4"/>
      <c r="R214" s="4"/>
      <c r="S214" s="4"/>
      <c r="T214" s="4"/>
      <c r="U214" s="4"/>
      <c r="V214" s="4"/>
      <c r="W214" s="4"/>
      <c r="X214" s="4"/>
      <c r="Y214" s="4"/>
      <c r="Z214" s="4"/>
      <c r="AA214" s="4"/>
      <c r="AB214" s="4"/>
      <c r="AC214" s="4"/>
    </row>
    <row r="215" spans="1:29" x14ac:dyDescent="0.25">
      <c r="A215" s="4"/>
      <c r="B215" s="4"/>
      <c r="C215" s="9"/>
      <c r="D215" s="13"/>
      <c r="E215" s="13"/>
      <c r="F215" s="8"/>
      <c r="G215" s="8"/>
      <c r="H215" s="4"/>
      <c r="I215" s="4"/>
      <c r="J215" s="773"/>
      <c r="K215" s="9"/>
      <c r="L215" s="13"/>
      <c r="M215" s="13"/>
      <c r="N215" s="13"/>
      <c r="O215" s="4"/>
      <c r="P215" s="4"/>
      <c r="Q215" s="4"/>
      <c r="R215" s="4"/>
      <c r="S215" s="4"/>
      <c r="T215" s="4"/>
      <c r="U215" s="4"/>
      <c r="V215" s="4"/>
      <c r="W215" s="4"/>
      <c r="X215" s="4"/>
      <c r="Y215" s="4"/>
      <c r="Z215" s="4"/>
      <c r="AA215" s="4"/>
      <c r="AB215" s="4"/>
      <c r="AC215" s="4"/>
    </row>
    <row r="216" spans="1:29" x14ac:dyDescent="0.25">
      <c r="A216" s="4"/>
      <c r="B216" s="4"/>
      <c r="C216" s="9"/>
      <c r="D216" s="13"/>
      <c r="E216" s="13"/>
      <c r="F216" s="8"/>
      <c r="G216" s="8"/>
      <c r="H216" s="4"/>
      <c r="I216" s="4"/>
      <c r="J216" s="773"/>
      <c r="K216" s="9"/>
      <c r="L216" s="13"/>
      <c r="M216" s="13"/>
      <c r="N216" s="13"/>
      <c r="O216" s="4"/>
      <c r="P216" s="4"/>
      <c r="Q216" s="4"/>
      <c r="R216" s="4"/>
      <c r="S216" s="4"/>
      <c r="T216" s="4"/>
      <c r="U216" s="4"/>
      <c r="V216" s="4"/>
      <c r="W216" s="4"/>
      <c r="X216" s="4"/>
      <c r="Y216" s="4"/>
      <c r="Z216" s="4"/>
      <c r="AA216" s="4"/>
      <c r="AB216" s="4"/>
      <c r="AC216" s="4"/>
    </row>
    <row r="217" spans="1:29" x14ac:dyDescent="0.25">
      <c r="A217" s="4"/>
      <c r="B217" s="4"/>
      <c r="C217" s="9"/>
      <c r="D217" s="13"/>
      <c r="E217" s="13"/>
      <c r="F217" s="8"/>
      <c r="G217" s="8"/>
      <c r="H217" s="4"/>
      <c r="I217" s="4"/>
      <c r="J217" s="773"/>
      <c r="K217" s="9"/>
      <c r="L217" s="13"/>
      <c r="M217" s="13"/>
      <c r="N217" s="13"/>
      <c r="O217" s="4"/>
      <c r="P217" s="4"/>
      <c r="Q217" s="4"/>
      <c r="R217" s="4"/>
      <c r="S217" s="4"/>
      <c r="T217" s="4"/>
      <c r="U217" s="4"/>
      <c r="V217" s="4"/>
      <c r="W217" s="4"/>
      <c r="X217" s="4"/>
      <c r="Y217" s="4"/>
      <c r="Z217" s="4"/>
      <c r="AA217" s="4"/>
      <c r="AB217" s="4"/>
      <c r="AC217" s="4"/>
    </row>
    <row r="218" spans="1:29" x14ac:dyDescent="0.25">
      <c r="A218" s="4"/>
      <c r="B218" s="4"/>
      <c r="C218" s="9"/>
      <c r="D218" s="13"/>
      <c r="E218" s="13"/>
      <c r="F218" s="8"/>
      <c r="G218" s="8"/>
      <c r="H218" s="4"/>
      <c r="I218" s="4"/>
      <c r="J218" s="773"/>
      <c r="K218" s="9"/>
      <c r="L218" s="13"/>
      <c r="M218" s="13"/>
      <c r="N218" s="13"/>
      <c r="O218" s="4"/>
      <c r="P218" s="4"/>
      <c r="Q218" s="4"/>
      <c r="R218" s="4"/>
      <c r="S218" s="4"/>
      <c r="T218" s="4"/>
      <c r="U218" s="4"/>
      <c r="V218" s="4"/>
      <c r="W218" s="4"/>
      <c r="X218" s="4"/>
      <c r="Y218" s="4"/>
      <c r="Z218" s="4"/>
      <c r="AA218" s="4"/>
      <c r="AB218" s="4"/>
      <c r="AC218" s="4"/>
    </row>
    <row r="219" spans="1:29" x14ac:dyDescent="0.25">
      <c r="A219" s="4"/>
      <c r="B219" s="4"/>
      <c r="C219" s="9"/>
      <c r="D219" s="13"/>
      <c r="E219" s="13"/>
      <c r="F219" s="8"/>
      <c r="G219" s="8"/>
      <c r="H219" s="4"/>
      <c r="I219" s="4"/>
      <c r="J219" s="773"/>
      <c r="K219" s="9"/>
      <c r="L219" s="13"/>
      <c r="M219" s="13"/>
      <c r="N219" s="13"/>
      <c r="O219" s="4"/>
      <c r="P219" s="4"/>
      <c r="Q219" s="4"/>
      <c r="R219" s="4"/>
      <c r="S219" s="4"/>
      <c r="T219" s="4"/>
      <c r="U219" s="4"/>
      <c r="V219" s="4"/>
      <c r="W219" s="4"/>
      <c r="X219" s="4"/>
      <c r="Y219" s="4"/>
      <c r="Z219" s="4"/>
      <c r="AA219" s="4"/>
      <c r="AB219" s="4"/>
      <c r="AC219" s="4"/>
    </row>
    <row r="220" spans="1:29" x14ac:dyDescent="0.25">
      <c r="A220" s="4"/>
      <c r="B220" s="4"/>
      <c r="C220" s="9"/>
      <c r="D220" s="13"/>
      <c r="E220" s="13"/>
      <c r="F220" s="8"/>
      <c r="G220" s="8"/>
      <c r="H220" s="4"/>
      <c r="I220" s="4"/>
      <c r="J220" s="773"/>
      <c r="K220" s="9"/>
      <c r="L220" s="13"/>
      <c r="M220" s="13"/>
      <c r="N220" s="13"/>
      <c r="O220" s="4"/>
      <c r="P220" s="4"/>
      <c r="Q220" s="4"/>
      <c r="R220" s="4"/>
      <c r="S220" s="4"/>
      <c r="T220" s="4"/>
      <c r="U220" s="4"/>
      <c r="V220" s="4"/>
      <c r="W220" s="4"/>
      <c r="X220" s="4"/>
      <c r="Y220" s="4"/>
      <c r="Z220" s="4"/>
      <c r="AA220" s="4"/>
      <c r="AB220" s="4"/>
      <c r="AC220" s="4"/>
    </row>
    <row r="221" spans="1:29" x14ac:dyDescent="0.25">
      <c r="A221" s="4"/>
      <c r="B221" s="4"/>
      <c r="C221" s="9"/>
      <c r="D221" s="13"/>
      <c r="E221" s="13"/>
      <c r="F221" s="8"/>
      <c r="G221" s="8"/>
      <c r="H221" s="4"/>
      <c r="I221" s="4"/>
      <c r="J221" s="773"/>
      <c r="K221" s="9"/>
      <c r="L221" s="13"/>
      <c r="M221" s="13"/>
      <c r="N221" s="13"/>
      <c r="O221" s="4"/>
      <c r="P221" s="4"/>
      <c r="Q221" s="4"/>
      <c r="R221" s="4"/>
      <c r="S221" s="4"/>
      <c r="T221" s="4"/>
      <c r="U221" s="4"/>
      <c r="V221" s="4"/>
      <c r="W221" s="4"/>
      <c r="X221" s="4"/>
      <c r="Y221" s="4"/>
      <c r="Z221" s="4"/>
      <c r="AA221" s="4"/>
      <c r="AB221" s="4"/>
      <c r="AC221" s="4"/>
    </row>
    <row r="222" spans="1:29" x14ac:dyDescent="0.25">
      <c r="A222" s="4"/>
      <c r="B222" s="4"/>
      <c r="C222" s="9"/>
      <c r="D222" s="13"/>
      <c r="E222" s="13"/>
      <c r="F222" s="8"/>
      <c r="G222" s="8"/>
      <c r="H222" s="4"/>
      <c r="I222" s="4"/>
      <c r="J222" s="773"/>
      <c r="K222" s="9"/>
      <c r="L222" s="13"/>
      <c r="M222" s="13"/>
      <c r="N222" s="13"/>
      <c r="O222" s="4"/>
      <c r="P222" s="4"/>
      <c r="Q222" s="4"/>
      <c r="R222" s="4"/>
      <c r="S222" s="4"/>
      <c r="T222" s="4"/>
      <c r="U222" s="4"/>
      <c r="V222" s="4"/>
      <c r="W222" s="4"/>
      <c r="X222" s="4"/>
      <c r="Y222" s="4"/>
      <c r="Z222" s="4"/>
      <c r="AA222" s="4"/>
      <c r="AB222" s="4"/>
      <c r="AC222" s="4"/>
    </row>
    <row r="223" spans="1:29" x14ac:dyDescent="0.25">
      <c r="A223" s="4"/>
      <c r="B223" s="4"/>
      <c r="C223" s="9"/>
      <c r="D223" s="13"/>
      <c r="E223" s="13"/>
      <c r="F223" s="8"/>
      <c r="G223" s="8"/>
      <c r="H223" s="4"/>
      <c r="I223" s="4"/>
      <c r="J223" s="773"/>
      <c r="K223" s="9"/>
      <c r="L223" s="13"/>
      <c r="M223" s="13"/>
      <c r="N223" s="13"/>
      <c r="O223" s="4"/>
      <c r="P223" s="4"/>
      <c r="Q223" s="4"/>
      <c r="R223" s="4"/>
      <c r="S223" s="4"/>
      <c r="T223" s="4"/>
      <c r="U223" s="4"/>
      <c r="V223" s="4"/>
      <c r="W223" s="4"/>
      <c r="X223" s="4"/>
      <c r="Y223" s="4"/>
      <c r="Z223" s="4"/>
      <c r="AA223" s="4"/>
      <c r="AB223" s="4"/>
      <c r="AC223" s="4"/>
    </row>
    <row r="224" spans="1:29" x14ac:dyDescent="0.25">
      <c r="A224" s="4"/>
      <c r="B224" s="4"/>
      <c r="C224" s="9"/>
      <c r="D224" s="13"/>
      <c r="E224" s="13"/>
      <c r="F224" s="8"/>
      <c r="G224" s="8"/>
      <c r="H224" s="4"/>
      <c r="I224" s="4"/>
      <c r="J224" s="773"/>
      <c r="K224" s="9"/>
      <c r="L224" s="13"/>
      <c r="M224" s="13"/>
      <c r="N224" s="13"/>
      <c r="O224" s="4"/>
      <c r="P224" s="4"/>
      <c r="Q224" s="4"/>
      <c r="R224" s="4"/>
      <c r="S224" s="4"/>
      <c r="T224" s="4"/>
      <c r="U224" s="4"/>
      <c r="V224" s="4"/>
      <c r="W224" s="4"/>
      <c r="X224" s="4"/>
      <c r="Y224" s="4"/>
      <c r="Z224" s="4"/>
      <c r="AA224" s="4"/>
      <c r="AB224" s="4"/>
      <c r="AC224" s="4"/>
    </row>
    <row r="225" spans="1:29" x14ac:dyDescent="0.25">
      <c r="A225" s="4"/>
      <c r="B225" s="4"/>
      <c r="C225" s="9"/>
      <c r="D225" s="13"/>
      <c r="E225" s="13"/>
      <c r="F225" s="8"/>
      <c r="G225" s="8"/>
      <c r="H225" s="4"/>
      <c r="I225" s="4"/>
      <c r="J225" s="773"/>
      <c r="K225" s="9"/>
      <c r="L225" s="13"/>
      <c r="M225" s="13"/>
      <c r="N225" s="13"/>
      <c r="O225" s="4"/>
      <c r="P225" s="4"/>
      <c r="Q225" s="4"/>
      <c r="R225" s="4"/>
      <c r="S225" s="4"/>
      <c r="T225" s="4"/>
      <c r="U225" s="4"/>
      <c r="V225" s="4"/>
      <c r="W225" s="4"/>
      <c r="X225" s="4"/>
      <c r="Y225" s="4"/>
      <c r="Z225" s="4"/>
      <c r="AA225" s="4"/>
      <c r="AB225" s="4"/>
      <c r="AC225" s="4"/>
    </row>
    <row r="226" spans="1:29" x14ac:dyDescent="0.25">
      <c r="A226" s="4"/>
      <c r="B226" s="4"/>
      <c r="C226" s="9"/>
      <c r="D226" s="13"/>
      <c r="E226" s="13"/>
      <c r="F226" s="8"/>
      <c r="G226" s="8"/>
      <c r="H226" s="4"/>
      <c r="I226" s="4"/>
      <c r="J226" s="773"/>
      <c r="K226" s="9"/>
      <c r="L226" s="13"/>
      <c r="M226" s="13"/>
      <c r="N226" s="13"/>
      <c r="O226" s="4"/>
      <c r="P226" s="4"/>
      <c r="Q226" s="4"/>
      <c r="R226" s="4"/>
      <c r="S226" s="4"/>
      <c r="T226" s="4"/>
      <c r="U226" s="4"/>
      <c r="V226" s="4"/>
      <c r="W226" s="4"/>
      <c r="X226" s="4"/>
      <c r="Y226" s="4"/>
      <c r="Z226" s="4"/>
      <c r="AA226" s="4"/>
      <c r="AB226" s="4"/>
      <c r="AC226" s="4"/>
    </row>
    <row r="227" spans="1:29" x14ac:dyDescent="0.25">
      <c r="A227" s="4"/>
      <c r="B227" s="4"/>
      <c r="C227" s="9"/>
      <c r="D227" s="13"/>
      <c r="E227" s="13"/>
      <c r="F227" s="8"/>
      <c r="G227" s="8"/>
      <c r="H227" s="4"/>
      <c r="I227" s="4"/>
      <c r="J227" s="773"/>
      <c r="K227" s="9"/>
      <c r="L227" s="13"/>
      <c r="M227" s="13"/>
      <c r="N227" s="13"/>
      <c r="O227" s="4"/>
      <c r="P227" s="4"/>
      <c r="Q227" s="4"/>
      <c r="R227" s="4"/>
      <c r="S227" s="4"/>
      <c r="T227" s="4"/>
      <c r="U227" s="4"/>
      <c r="V227" s="4"/>
      <c r="W227" s="4"/>
      <c r="X227" s="4"/>
      <c r="Y227" s="4"/>
      <c r="Z227" s="4"/>
      <c r="AA227" s="4"/>
      <c r="AB227" s="4"/>
      <c r="AC227" s="4"/>
    </row>
    <row r="228" spans="1:29" x14ac:dyDescent="0.25">
      <c r="A228" s="4"/>
      <c r="B228" s="4"/>
      <c r="C228" s="9"/>
      <c r="D228" s="13"/>
      <c r="E228" s="13"/>
      <c r="F228" s="8"/>
      <c r="G228" s="8"/>
      <c r="H228" s="4"/>
      <c r="I228" s="4"/>
      <c r="J228" s="773"/>
      <c r="K228" s="9"/>
      <c r="L228" s="13"/>
      <c r="M228" s="13"/>
      <c r="N228" s="13"/>
      <c r="O228" s="4"/>
      <c r="P228" s="4"/>
      <c r="Q228" s="4"/>
      <c r="R228" s="4"/>
      <c r="S228" s="4"/>
      <c r="T228" s="4"/>
      <c r="U228" s="4"/>
      <c r="V228" s="4"/>
      <c r="W228" s="4"/>
      <c r="X228" s="4"/>
      <c r="Y228" s="4"/>
      <c r="Z228" s="4"/>
      <c r="AA228" s="4"/>
      <c r="AB228" s="4"/>
      <c r="AC228" s="4"/>
    </row>
    <row r="229" spans="1:29" x14ac:dyDescent="0.25">
      <c r="A229" s="4"/>
      <c r="B229" s="4"/>
      <c r="C229" s="9"/>
      <c r="D229" s="13"/>
      <c r="E229" s="13"/>
      <c r="F229" s="8"/>
      <c r="G229" s="8"/>
      <c r="H229" s="4"/>
      <c r="I229" s="4"/>
      <c r="J229" s="773"/>
      <c r="K229" s="9"/>
      <c r="L229" s="13"/>
      <c r="M229" s="13"/>
      <c r="N229" s="13"/>
      <c r="O229" s="4"/>
      <c r="P229" s="4"/>
      <c r="Q229" s="4"/>
      <c r="R229" s="4"/>
      <c r="S229" s="4"/>
      <c r="T229" s="4"/>
      <c r="U229" s="4"/>
      <c r="V229" s="4"/>
      <c r="W229" s="4"/>
      <c r="X229" s="4"/>
      <c r="Y229" s="4"/>
      <c r="Z229" s="4"/>
      <c r="AA229" s="4"/>
      <c r="AB229" s="4"/>
      <c r="AC229" s="4"/>
    </row>
    <row r="230" spans="1:29" x14ac:dyDescent="0.25">
      <c r="A230" s="4"/>
      <c r="B230" s="4"/>
      <c r="C230" s="9"/>
      <c r="D230" s="13"/>
      <c r="E230" s="13"/>
      <c r="F230" s="8"/>
      <c r="G230" s="8"/>
      <c r="H230" s="4"/>
      <c r="I230" s="4"/>
      <c r="J230" s="773"/>
      <c r="K230" s="9"/>
      <c r="L230" s="13"/>
      <c r="M230" s="13"/>
      <c r="N230" s="13"/>
      <c r="O230" s="4"/>
      <c r="P230" s="4"/>
      <c r="Q230" s="4"/>
      <c r="R230" s="4"/>
      <c r="S230" s="4"/>
      <c r="T230" s="4"/>
      <c r="U230" s="4"/>
      <c r="V230" s="4"/>
      <c r="W230" s="4"/>
      <c r="X230" s="4"/>
      <c r="Y230" s="4"/>
      <c r="Z230" s="4"/>
      <c r="AA230" s="4"/>
      <c r="AB230" s="4"/>
      <c r="AC230" s="4"/>
    </row>
    <row r="231" spans="1:29" x14ac:dyDescent="0.25">
      <c r="A231" s="4"/>
      <c r="B231" s="4"/>
      <c r="C231" s="9"/>
      <c r="D231" s="13"/>
      <c r="E231" s="13"/>
      <c r="F231" s="8"/>
      <c r="G231" s="8"/>
      <c r="H231" s="4"/>
      <c r="I231" s="4"/>
      <c r="J231" s="773"/>
      <c r="K231" s="9"/>
      <c r="L231" s="13"/>
      <c r="M231" s="13"/>
      <c r="N231" s="13"/>
      <c r="O231" s="4"/>
      <c r="P231" s="4"/>
      <c r="Q231" s="4"/>
      <c r="R231" s="4"/>
      <c r="S231" s="4"/>
      <c r="T231" s="4"/>
      <c r="U231" s="4"/>
      <c r="V231" s="4"/>
      <c r="W231" s="4"/>
      <c r="X231" s="4"/>
      <c r="Y231" s="4"/>
      <c r="Z231" s="4"/>
      <c r="AA231" s="4"/>
      <c r="AB231" s="4"/>
      <c r="AC231" s="4"/>
    </row>
    <row r="232" spans="1:29" x14ac:dyDescent="0.25">
      <c r="A232" s="4"/>
      <c r="B232" s="4"/>
      <c r="C232" s="9"/>
      <c r="D232" s="13"/>
      <c r="E232" s="13"/>
      <c r="F232" s="8"/>
      <c r="G232" s="8"/>
      <c r="H232" s="4"/>
      <c r="I232" s="4"/>
      <c r="J232" s="773"/>
      <c r="K232" s="9"/>
      <c r="L232" s="13"/>
      <c r="M232" s="13"/>
      <c r="N232" s="13"/>
      <c r="O232" s="4"/>
      <c r="P232" s="4"/>
      <c r="Q232" s="4"/>
      <c r="R232" s="4"/>
      <c r="S232" s="4"/>
      <c r="T232" s="4"/>
      <c r="U232" s="4"/>
      <c r="V232" s="4"/>
      <c r="W232" s="4"/>
      <c r="X232" s="4"/>
      <c r="Y232" s="4"/>
      <c r="Z232" s="4"/>
      <c r="AA232" s="4"/>
      <c r="AB232" s="4"/>
      <c r="AC232" s="4"/>
    </row>
    <row r="233" spans="1:29" x14ac:dyDescent="0.25">
      <c r="A233" s="4"/>
      <c r="B233" s="4"/>
      <c r="C233" s="9"/>
      <c r="D233" s="13"/>
      <c r="E233" s="13"/>
      <c r="F233" s="8"/>
      <c r="G233" s="8"/>
      <c r="H233" s="4"/>
      <c r="I233" s="4"/>
      <c r="J233" s="773"/>
      <c r="K233" s="9"/>
      <c r="L233" s="13"/>
      <c r="M233" s="13"/>
      <c r="N233" s="13"/>
      <c r="O233" s="4"/>
      <c r="P233" s="4"/>
      <c r="Q233" s="4"/>
      <c r="R233" s="4"/>
      <c r="S233" s="4"/>
      <c r="T233" s="4"/>
      <c r="U233" s="4"/>
      <c r="V233" s="4"/>
      <c r="W233" s="4"/>
      <c r="X233" s="4"/>
      <c r="Y233" s="4"/>
      <c r="Z233" s="4"/>
      <c r="AA233" s="4"/>
      <c r="AB233" s="4"/>
      <c r="AC233" s="4"/>
    </row>
    <row r="234" spans="1:29" x14ac:dyDescent="0.25">
      <c r="A234" s="4"/>
      <c r="B234" s="4"/>
      <c r="C234" s="9"/>
      <c r="D234" s="13"/>
      <c r="E234" s="13"/>
      <c r="F234" s="8"/>
      <c r="G234" s="8"/>
      <c r="H234" s="4"/>
      <c r="I234" s="4"/>
      <c r="J234" s="773"/>
      <c r="K234" s="9"/>
      <c r="L234" s="13"/>
      <c r="M234" s="13"/>
      <c r="N234" s="13"/>
      <c r="O234" s="4"/>
      <c r="P234" s="4"/>
      <c r="Q234" s="4"/>
      <c r="R234" s="4"/>
      <c r="S234" s="4"/>
      <c r="T234" s="4"/>
      <c r="U234" s="4"/>
      <c r="V234" s="4"/>
      <c r="W234" s="4"/>
      <c r="X234" s="4"/>
      <c r="Y234" s="4"/>
      <c r="Z234" s="4"/>
      <c r="AA234" s="4"/>
      <c r="AB234" s="4"/>
      <c r="AC234" s="4"/>
    </row>
    <row r="235" spans="1:29" x14ac:dyDescent="0.25">
      <c r="A235" s="4"/>
      <c r="B235" s="4"/>
      <c r="C235" s="9"/>
      <c r="D235" s="13"/>
      <c r="E235" s="13"/>
      <c r="F235" s="8"/>
      <c r="G235" s="8"/>
      <c r="H235" s="4"/>
      <c r="I235" s="4"/>
      <c r="J235" s="773"/>
      <c r="K235" s="9"/>
      <c r="L235" s="13"/>
      <c r="M235" s="13"/>
      <c r="N235" s="13"/>
      <c r="O235" s="4"/>
      <c r="P235" s="4"/>
      <c r="Q235" s="4"/>
      <c r="R235" s="4"/>
      <c r="S235" s="4"/>
      <c r="T235" s="4"/>
      <c r="U235" s="4"/>
      <c r="V235" s="4"/>
      <c r="W235" s="4"/>
      <c r="X235" s="4"/>
      <c r="Y235" s="4"/>
      <c r="Z235" s="4"/>
      <c r="AA235" s="4"/>
      <c r="AB235" s="4"/>
      <c r="AC235" s="4"/>
    </row>
    <row r="236" spans="1:29" x14ac:dyDescent="0.25">
      <c r="A236" s="4"/>
      <c r="B236" s="4"/>
      <c r="C236" s="9"/>
      <c r="D236" s="13"/>
      <c r="E236" s="13"/>
      <c r="F236" s="8"/>
      <c r="G236" s="8"/>
      <c r="H236" s="4"/>
      <c r="I236" s="4"/>
      <c r="J236" s="773"/>
      <c r="K236" s="9"/>
      <c r="L236" s="13"/>
      <c r="M236" s="13"/>
      <c r="N236" s="13"/>
      <c r="O236" s="4"/>
      <c r="P236" s="4"/>
      <c r="Q236" s="4"/>
      <c r="R236" s="4"/>
      <c r="S236" s="4"/>
      <c r="T236" s="4"/>
      <c r="U236" s="4"/>
      <c r="V236" s="4"/>
      <c r="W236" s="4"/>
      <c r="X236" s="4"/>
      <c r="Y236" s="4"/>
      <c r="Z236" s="4"/>
      <c r="AA236" s="4"/>
      <c r="AB236" s="4"/>
      <c r="AC236" s="4"/>
    </row>
    <row r="237" spans="1:29" x14ac:dyDescent="0.25">
      <c r="A237" s="4"/>
      <c r="B237" s="4"/>
      <c r="C237" s="9"/>
      <c r="D237" s="13"/>
      <c r="E237" s="13"/>
      <c r="F237" s="8"/>
      <c r="G237" s="8"/>
      <c r="H237" s="4"/>
      <c r="I237" s="4"/>
      <c r="J237" s="773"/>
      <c r="K237" s="9"/>
      <c r="L237" s="13"/>
      <c r="M237" s="13"/>
      <c r="N237" s="13"/>
      <c r="O237" s="4"/>
      <c r="P237" s="4"/>
      <c r="Q237" s="4"/>
      <c r="R237" s="4"/>
      <c r="S237" s="4"/>
      <c r="T237" s="4"/>
      <c r="U237" s="4"/>
      <c r="V237" s="4"/>
      <c r="W237" s="4"/>
      <c r="X237" s="4"/>
      <c r="Y237" s="4"/>
      <c r="Z237" s="4"/>
      <c r="AA237" s="4"/>
      <c r="AB237" s="4"/>
      <c r="AC237" s="4"/>
    </row>
    <row r="238" spans="1:29" x14ac:dyDescent="0.25">
      <c r="A238" s="4"/>
      <c r="B238" s="4"/>
      <c r="C238" s="9"/>
      <c r="D238" s="13"/>
      <c r="E238" s="13"/>
      <c r="F238" s="8"/>
      <c r="G238" s="8"/>
      <c r="H238" s="4"/>
      <c r="I238" s="4"/>
      <c r="J238" s="773"/>
      <c r="K238" s="9"/>
      <c r="L238" s="13"/>
      <c r="M238" s="13"/>
      <c r="N238" s="13"/>
      <c r="O238" s="4"/>
      <c r="P238" s="4"/>
      <c r="Q238" s="4"/>
      <c r="R238" s="4"/>
      <c r="S238" s="4"/>
      <c r="T238" s="4"/>
      <c r="U238" s="4"/>
      <c r="V238" s="4"/>
      <c r="W238" s="4"/>
      <c r="X238" s="4"/>
      <c r="Y238" s="4"/>
      <c r="Z238" s="4"/>
      <c r="AA238" s="4"/>
      <c r="AB238" s="4"/>
      <c r="AC238" s="4"/>
    </row>
    <row r="239" spans="1:29" x14ac:dyDescent="0.25">
      <c r="A239" s="4"/>
      <c r="B239" s="4"/>
      <c r="C239" s="9"/>
      <c r="D239" s="13"/>
      <c r="E239" s="13"/>
      <c r="F239" s="8"/>
      <c r="G239" s="8"/>
      <c r="H239" s="4"/>
      <c r="I239" s="4"/>
      <c r="J239" s="773"/>
      <c r="K239" s="9"/>
      <c r="L239" s="13"/>
      <c r="M239" s="13"/>
      <c r="N239" s="13"/>
      <c r="O239" s="4"/>
      <c r="P239" s="4"/>
      <c r="Q239" s="4"/>
      <c r="R239" s="4"/>
      <c r="S239" s="4"/>
      <c r="T239" s="4"/>
      <c r="U239" s="4"/>
      <c r="V239" s="4"/>
      <c r="W239" s="4"/>
      <c r="X239" s="4"/>
      <c r="Y239" s="4"/>
      <c r="Z239" s="4"/>
      <c r="AA239" s="4"/>
      <c r="AB239" s="4"/>
      <c r="AC239" s="4"/>
    </row>
    <row r="240" spans="1:29" x14ac:dyDescent="0.25">
      <c r="A240" s="4"/>
      <c r="B240" s="4"/>
      <c r="C240" s="9"/>
      <c r="D240" s="13"/>
      <c r="E240" s="13"/>
      <c r="F240" s="8"/>
      <c r="G240" s="8"/>
      <c r="H240" s="4"/>
      <c r="I240" s="4"/>
      <c r="J240" s="773"/>
      <c r="K240" s="9"/>
      <c r="L240" s="13"/>
      <c r="M240" s="13"/>
      <c r="N240" s="13"/>
      <c r="O240" s="4"/>
      <c r="P240" s="4"/>
      <c r="Q240" s="4"/>
      <c r="R240" s="4"/>
      <c r="S240" s="4"/>
      <c r="T240" s="4"/>
      <c r="U240" s="4"/>
      <c r="V240" s="4"/>
      <c r="W240" s="4"/>
      <c r="X240" s="4"/>
      <c r="Y240" s="4"/>
      <c r="Z240" s="4"/>
      <c r="AA240" s="4"/>
      <c r="AB240" s="4"/>
      <c r="AC240" s="4"/>
    </row>
    <row r="241" spans="1:29" x14ac:dyDescent="0.25">
      <c r="A241" s="4"/>
      <c r="B241" s="4"/>
      <c r="C241" s="9"/>
      <c r="D241" s="13"/>
      <c r="E241" s="13"/>
      <c r="F241" s="8"/>
      <c r="G241" s="8"/>
      <c r="H241" s="4"/>
      <c r="I241" s="4"/>
      <c r="J241" s="773"/>
      <c r="K241" s="9"/>
      <c r="L241" s="13"/>
      <c r="M241" s="13"/>
      <c r="N241" s="13"/>
      <c r="O241" s="4"/>
      <c r="P241" s="4"/>
      <c r="Q241" s="4"/>
      <c r="R241" s="4"/>
      <c r="S241" s="4"/>
      <c r="T241" s="4"/>
      <c r="U241" s="4"/>
      <c r="V241" s="4"/>
      <c r="W241" s="4"/>
      <c r="X241" s="4"/>
      <c r="Y241" s="4"/>
      <c r="Z241" s="4"/>
      <c r="AA241" s="4"/>
      <c r="AB241" s="4"/>
      <c r="AC241" s="4"/>
    </row>
    <row r="242" spans="1:29" x14ac:dyDescent="0.25">
      <c r="A242" s="4"/>
      <c r="B242" s="4"/>
      <c r="C242" s="9"/>
      <c r="D242" s="13"/>
      <c r="E242" s="13"/>
      <c r="F242" s="8"/>
      <c r="G242" s="8"/>
      <c r="H242" s="4"/>
      <c r="I242" s="4"/>
      <c r="J242" s="773"/>
      <c r="K242" s="9"/>
      <c r="L242" s="13"/>
      <c r="M242" s="13"/>
      <c r="N242" s="13"/>
      <c r="O242" s="4"/>
      <c r="P242" s="4"/>
      <c r="Q242" s="4"/>
      <c r="R242" s="4"/>
      <c r="S242" s="4"/>
      <c r="T242" s="4"/>
      <c r="U242" s="4"/>
      <c r="V242" s="4"/>
      <c r="W242" s="4"/>
      <c r="X242" s="4"/>
      <c r="Y242" s="4"/>
      <c r="Z242" s="4"/>
      <c r="AA242" s="4"/>
      <c r="AB242" s="4"/>
      <c r="AC242" s="4"/>
    </row>
    <row r="243" spans="1:29" x14ac:dyDescent="0.25">
      <c r="A243" s="4"/>
      <c r="B243" s="4"/>
      <c r="C243" s="9"/>
      <c r="D243" s="13"/>
      <c r="E243" s="13"/>
      <c r="F243" s="8"/>
      <c r="G243" s="8"/>
      <c r="H243" s="4"/>
      <c r="I243" s="4"/>
      <c r="J243" s="773"/>
      <c r="K243" s="9"/>
      <c r="L243" s="13"/>
      <c r="M243" s="13"/>
      <c r="N243" s="13"/>
      <c r="O243" s="4"/>
      <c r="P243" s="4"/>
      <c r="Q243" s="4"/>
      <c r="R243" s="4"/>
      <c r="S243" s="4"/>
      <c r="T243" s="4"/>
      <c r="U243" s="4"/>
      <c r="V243" s="4"/>
      <c r="W243" s="4"/>
      <c r="X243" s="4"/>
      <c r="Y243" s="4"/>
      <c r="Z243" s="4"/>
      <c r="AA243" s="4"/>
      <c r="AB243" s="4"/>
      <c r="AC243" s="4"/>
    </row>
    <row r="244" spans="1:29" x14ac:dyDescent="0.25">
      <c r="A244" s="4"/>
      <c r="B244" s="4"/>
      <c r="C244" s="9"/>
      <c r="D244" s="13"/>
      <c r="E244" s="13"/>
      <c r="F244" s="8"/>
      <c r="G244" s="8"/>
      <c r="H244" s="4"/>
      <c r="I244" s="4"/>
      <c r="J244" s="773"/>
      <c r="K244" s="9"/>
      <c r="L244" s="13"/>
      <c r="M244" s="13"/>
      <c r="N244" s="13"/>
      <c r="O244" s="4"/>
      <c r="P244" s="4"/>
      <c r="Q244" s="4"/>
      <c r="R244" s="4"/>
      <c r="S244" s="4"/>
      <c r="T244" s="4"/>
      <c r="U244" s="4"/>
      <c r="V244" s="4"/>
      <c r="W244" s="4"/>
      <c r="X244" s="4"/>
      <c r="Y244" s="4"/>
      <c r="Z244" s="4"/>
      <c r="AA244" s="4"/>
      <c r="AB244" s="4"/>
      <c r="AC244" s="4"/>
    </row>
    <row r="245" spans="1:29" x14ac:dyDescent="0.25">
      <c r="A245" s="4"/>
      <c r="B245" s="4"/>
      <c r="C245" s="9"/>
      <c r="D245" s="13"/>
      <c r="E245" s="13"/>
      <c r="F245" s="8"/>
      <c r="G245" s="8"/>
      <c r="H245" s="4"/>
      <c r="I245" s="4"/>
      <c r="J245" s="773"/>
      <c r="K245" s="9"/>
      <c r="L245" s="13"/>
      <c r="M245" s="13"/>
      <c r="N245" s="13"/>
      <c r="O245" s="4"/>
      <c r="P245" s="4"/>
      <c r="Q245" s="4"/>
      <c r="R245" s="4"/>
      <c r="S245" s="4"/>
      <c r="T245" s="4"/>
      <c r="U245" s="4"/>
      <c r="V245" s="4"/>
      <c r="W245" s="4"/>
      <c r="X245" s="4"/>
      <c r="Y245" s="4"/>
      <c r="Z245" s="4"/>
      <c r="AA245" s="4"/>
      <c r="AB245" s="4"/>
      <c r="AC245" s="4"/>
    </row>
    <row r="246" spans="1:29" x14ac:dyDescent="0.25">
      <c r="A246" s="4"/>
      <c r="B246" s="4"/>
      <c r="C246" s="9"/>
      <c r="D246" s="13"/>
      <c r="E246" s="13"/>
      <c r="F246" s="8"/>
      <c r="G246" s="8"/>
      <c r="H246" s="4"/>
      <c r="I246" s="4"/>
      <c r="J246" s="773"/>
      <c r="K246" s="9"/>
      <c r="L246" s="13"/>
      <c r="M246" s="13"/>
      <c r="N246" s="13"/>
      <c r="O246" s="4"/>
      <c r="P246" s="4"/>
      <c r="Q246" s="4"/>
      <c r="R246" s="4"/>
      <c r="S246" s="4"/>
      <c r="T246" s="4"/>
      <c r="U246" s="4"/>
      <c r="V246" s="4"/>
      <c r="W246" s="4"/>
      <c r="X246" s="4"/>
      <c r="Y246" s="4"/>
      <c r="Z246" s="4"/>
      <c r="AA246" s="4"/>
      <c r="AB246" s="4"/>
      <c r="AC246" s="4"/>
    </row>
    <row r="247" spans="1:29" x14ac:dyDescent="0.25">
      <c r="A247" s="4"/>
      <c r="B247" s="4"/>
      <c r="C247" s="9"/>
      <c r="D247" s="13"/>
      <c r="E247" s="13"/>
      <c r="F247" s="8"/>
      <c r="G247" s="8"/>
      <c r="H247" s="4"/>
      <c r="I247" s="4"/>
      <c r="J247" s="773"/>
      <c r="K247" s="9"/>
      <c r="L247" s="13"/>
      <c r="M247" s="13"/>
      <c r="N247" s="13"/>
      <c r="O247" s="4"/>
      <c r="P247" s="4"/>
      <c r="Q247" s="4"/>
      <c r="R247" s="4"/>
      <c r="S247" s="4"/>
      <c r="T247" s="4"/>
      <c r="U247" s="4"/>
      <c r="V247" s="4"/>
      <c r="W247" s="4"/>
      <c r="X247" s="4"/>
      <c r="Y247" s="4"/>
      <c r="Z247" s="4"/>
      <c r="AA247" s="4"/>
      <c r="AB247" s="4"/>
      <c r="AC247" s="4"/>
    </row>
    <row r="248" spans="1:29" x14ac:dyDescent="0.25">
      <c r="A248" s="4"/>
      <c r="B248" s="4"/>
      <c r="C248" s="9"/>
      <c r="D248" s="13"/>
      <c r="E248" s="13"/>
      <c r="F248" s="8"/>
      <c r="G248" s="8"/>
      <c r="H248" s="4"/>
      <c r="I248" s="4"/>
      <c r="J248" s="773"/>
      <c r="K248" s="9"/>
      <c r="L248" s="13"/>
      <c r="M248" s="13"/>
      <c r="N248" s="13"/>
      <c r="O248" s="4"/>
      <c r="P248" s="4"/>
      <c r="Q248" s="4"/>
      <c r="R248" s="4"/>
      <c r="S248" s="4"/>
      <c r="T248" s="4"/>
      <c r="U248" s="4"/>
      <c r="V248" s="4"/>
      <c r="W248" s="4"/>
      <c r="X248" s="4"/>
      <c r="Y248" s="4"/>
      <c r="Z248" s="4"/>
      <c r="AA248" s="4"/>
      <c r="AB248" s="4"/>
      <c r="AC248" s="4"/>
    </row>
    <row r="249" spans="1:29" x14ac:dyDescent="0.25">
      <c r="A249" s="4"/>
      <c r="B249" s="4"/>
      <c r="C249" s="9"/>
      <c r="D249" s="13"/>
      <c r="E249" s="13"/>
      <c r="F249" s="8"/>
      <c r="G249" s="8"/>
      <c r="H249" s="4"/>
      <c r="I249" s="4"/>
      <c r="J249" s="773"/>
      <c r="K249" s="9"/>
      <c r="L249" s="13"/>
      <c r="M249" s="13"/>
      <c r="N249" s="13"/>
      <c r="O249" s="4"/>
      <c r="P249" s="4"/>
      <c r="Q249" s="4"/>
      <c r="R249" s="4"/>
      <c r="S249" s="4"/>
      <c r="T249" s="4"/>
      <c r="U249" s="4"/>
      <c r="V249" s="4"/>
      <c r="W249" s="4"/>
      <c r="X249" s="4"/>
      <c r="Y249" s="4"/>
      <c r="Z249" s="4"/>
      <c r="AA249" s="4"/>
      <c r="AB249" s="4"/>
      <c r="AC249" s="4"/>
    </row>
    <row r="250" spans="1:29" x14ac:dyDescent="0.25">
      <c r="A250" s="4"/>
      <c r="B250" s="4"/>
      <c r="C250" s="9"/>
      <c r="D250" s="13"/>
      <c r="E250" s="13"/>
      <c r="F250" s="8"/>
      <c r="G250" s="8"/>
      <c r="H250" s="4"/>
      <c r="I250" s="4"/>
      <c r="J250" s="773"/>
      <c r="K250" s="9"/>
      <c r="L250" s="13"/>
      <c r="M250" s="13"/>
      <c r="N250" s="13"/>
      <c r="O250" s="4"/>
      <c r="P250" s="4"/>
      <c r="Q250" s="4"/>
      <c r="R250" s="4"/>
      <c r="S250" s="4"/>
      <c r="T250" s="4"/>
      <c r="U250" s="4"/>
      <c r="V250" s="4"/>
      <c r="W250" s="4"/>
      <c r="X250" s="4"/>
      <c r="Y250" s="4"/>
      <c r="Z250" s="4"/>
      <c r="AA250" s="4"/>
      <c r="AB250" s="4"/>
      <c r="AC250" s="4"/>
    </row>
    <row r="251" spans="1:29" x14ac:dyDescent="0.25">
      <c r="A251" s="4"/>
      <c r="B251" s="4"/>
      <c r="C251" s="9"/>
      <c r="D251" s="13"/>
      <c r="E251" s="13"/>
      <c r="F251" s="8"/>
      <c r="G251" s="8"/>
      <c r="H251" s="4"/>
      <c r="I251" s="4"/>
      <c r="J251" s="773"/>
      <c r="K251" s="9"/>
      <c r="L251" s="13"/>
      <c r="M251" s="13"/>
      <c r="N251" s="13"/>
      <c r="O251" s="4"/>
      <c r="P251" s="4"/>
      <c r="Q251" s="4"/>
      <c r="R251" s="4"/>
      <c r="S251" s="4"/>
      <c r="T251" s="4"/>
      <c r="U251" s="4"/>
      <c r="V251" s="4"/>
      <c r="W251" s="4"/>
      <c r="X251" s="4"/>
      <c r="Y251" s="4"/>
      <c r="Z251" s="4"/>
      <c r="AA251" s="4"/>
      <c r="AB251" s="4"/>
      <c r="AC251" s="4"/>
    </row>
    <row r="252" spans="1:29" x14ac:dyDescent="0.25">
      <c r="A252" s="4"/>
      <c r="B252" s="4"/>
      <c r="C252" s="9"/>
      <c r="D252" s="13"/>
      <c r="E252" s="13"/>
      <c r="F252" s="8"/>
      <c r="G252" s="8"/>
      <c r="H252" s="4"/>
      <c r="I252" s="4"/>
      <c r="J252" s="773"/>
      <c r="K252" s="9"/>
      <c r="L252" s="13"/>
      <c r="M252" s="13"/>
      <c r="N252" s="13"/>
      <c r="O252" s="4"/>
      <c r="P252" s="4"/>
      <c r="Q252" s="4"/>
      <c r="R252" s="4"/>
      <c r="S252" s="4"/>
      <c r="T252" s="4"/>
      <c r="U252" s="4"/>
      <c r="V252" s="4"/>
      <c r="W252" s="4"/>
      <c r="X252" s="4"/>
      <c r="Y252" s="4"/>
      <c r="Z252" s="4"/>
      <c r="AA252" s="4"/>
      <c r="AB252" s="4"/>
      <c r="AC252" s="4"/>
    </row>
    <row r="253" spans="1:29" x14ac:dyDescent="0.25">
      <c r="A253" s="4"/>
      <c r="B253" s="4"/>
      <c r="C253" s="9"/>
      <c r="D253" s="13"/>
      <c r="E253" s="13"/>
      <c r="F253" s="8"/>
      <c r="G253" s="8"/>
      <c r="H253" s="4"/>
      <c r="I253" s="4"/>
      <c r="J253" s="773"/>
      <c r="K253" s="9"/>
      <c r="L253" s="13"/>
      <c r="M253" s="13"/>
      <c r="N253" s="13"/>
      <c r="O253" s="4"/>
      <c r="P253" s="4"/>
      <c r="Q253" s="4"/>
      <c r="R253" s="4"/>
      <c r="S253" s="4"/>
      <c r="T253" s="4"/>
      <c r="U253" s="4"/>
      <c r="V253" s="4"/>
      <c r="W253" s="4"/>
      <c r="X253" s="4"/>
      <c r="Y253" s="4"/>
      <c r="Z253" s="4"/>
      <c r="AA253" s="4"/>
      <c r="AB253" s="4"/>
      <c r="AC253" s="4"/>
    </row>
    <row r="254" spans="1:29" x14ac:dyDescent="0.25">
      <c r="A254" s="4"/>
      <c r="B254" s="4"/>
      <c r="C254" s="9"/>
      <c r="D254" s="13"/>
      <c r="E254" s="13"/>
      <c r="F254" s="8"/>
      <c r="G254" s="8"/>
      <c r="H254" s="4"/>
      <c r="I254" s="4"/>
      <c r="J254" s="773"/>
      <c r="K254" s="9"/>
      <c r="L254" s="13"/>
      <c r="M254" s="13"/>
      <c r="N254" s="13"/>
      <c r="O254" s="4"/>
      <c r="P254" s="4"/>
      <c r="Q254" s="4"/>
      <c r="R254" s="4"/>
      <c r="S254" s="4"/>
      <c r="T254" s="4"/>
      <c r="U254" s="4"/>
      <c r="V254" s="4"/>
      <c r="W254" s="4"/>
      <c r="X254" s="4"/>
      <c r="Y254" s="4"/>
      <c r="Z254" s="4"/>
      <c r="AA254" s="4"/>
      <c r="AB254" s="4"/>
      <c r="AC254" s="4"/>
    </row>
    <row r="255" spans="1:29" x14ac:dyDescent="0.25">
      <c r="A255" s="4"/>
      <c r="B255" s="4"/>
      <c r="C255" s="9"/>
      <c r="D255" s="13"/>
      <c r="E255" s="13"/>
      <c r="F255" s="8"/>
      <c r="G255" s="8"/>
      <c r="H255" s="4"/>
      <c r="I255" s="4"/>
      <c r="J255" s="773"/>
      <c r="K255" s="9"/>
      <c r="L255" s="13"/>
      <c r="M255" s="13"/>
      <c r="N255" s="13"/>
      <c r="O255" s="4"/>
      <c r="P255" s="4"/>
      <c r="Q255" s="4"/>
      <c r="R255" s="4"/>
      <c r="S255" s="4"/>
      <c r="T255" s="4"/>
      <c r="U255" s="4"/>
      <c r="V255" s="4"/>
      <c r="W255" s="4"/>
      <c r="X255" s="4"/>
      <c r="Y255" s="4"/>
      <c r="Z255" s="4"/>
      <c r="AA255" s="4"/>
      <c r="AB255" s="4"/>
      <c r="AC255" s="4"/>
    </row>
    <row r="256" spans="1:29" x14ac:dyDescent="0.25">
      <c r="A256" s="4"/>
      <c r="B256" s="4"/>
      <c r="C256" s="9"/>
      <c r="D256" s="13"/>
      <c r="E256" s="13"/>
      <c r="F256" s="8"/>
      <c r="G256" s="8"/>
      <c r="H256" s="4"/>
      <c r="I256" s="4"/>
      <c r="J256" s="773"/>
      <c r="K256" s="9"/>
      <c r="L256" s="13"/>
      <c r="M256" s="13"/>
      <c r="N256" s="13"/>
      <c r="O256" s="4"/>
      <c r="P256" s="4"/>
      <c r="Q256" s="4"/>
      <c r="R256" s="4"/>
      <c r="S256" s="4"/>
      <c r="T256" s="4"/>
      <c r="U256" s="4"/>
      <c r="V256" s="4"/>
      <c r="W256" s="4"/>
      <c r="X256" s="4"/>
      <c r="Y256" s="4"/>
      <c r="Z256" s="4"/>
      <c r="AA256" s="4"/>
      <c r="AB256" s="4"/>
      <c r="AC256" s="4"/>
    </row>
    <row r="257" spans="1:29" x14ac:dyDescent="0.25">
      <c r="A257" s="4"/>
      <c r="B257" s="4"/>
      <c r="C257" s="9"/>
      <c r="D257" s="13"/>
      <c r="E257" s="13"/>
      <c r="F257" s="8"/>
      <c r="G257" s="8"/>
      <c r="H257" s="4"/>
      <c r="I257" s="4"/>
      <c r="J257" s="773"/>
      <c r="K257" s="9"/>
      <c r="L257" s="13"/>
      <c r="M257" s="13"/>
      <c r="N257" s="13"/>
      <c r="O257" s="4"/>
      <c r="P257" s="4"/>
      <c r="Q257" s="4"/>
      <c r="R257" s="4"/>
      <c r="S257" s="4"/>
      <c r="T257" s="4"/>
      <c r="U257" s="4"/>
      <c r="V257" s="4"/>
      <c r="W257" s="4"/>
      <c r="X257" s="4"/>
      <c r="Y257" s="4"/>
      <c r="Z257" s="4"/>
      <c r="AA257" s="4"/>
      <c r="AB257" s="4"/>
      <c r="AC257" s="4"/>
    </row>
    <row r="258" spans="1:29" x14ac:dyDescent="0.25">
      <c r="A258" s="4"/>
      <c r="B258" s="4"/>
      <c r="C258" s="9"/>
      <c r="D258" s="13"/>
      <c r="E258" s="13"/>
      <c r="F258" s="8"/>
      <c r="G258" s="8"/>
      <c r="H258" s="4"/>
      <c r="I258" s="4"/>
      <c r="J258" s="773"/>
      <c r="K258" s="9"/>
      <c r="L258" s="13"/>
      <c r="M258" s="13"/>
      <c r="N258" s="13"/>
      <c r="O258" s="4"/>
      <c r="P258" s="4"/>
      <c r="Q258" s="4"/>
      <c r="R258" s="4"/>
      <c r="S258" s="4"/>
      <c r="T258" s="4"/>
      <c r="U258" s="4"/>
      <c r="V258" s="4"/>
      <c r="W258" s="4"/>
      <c r="X258" s="4"/>
      <c r="Y258" s="4"/>
      <c r="Z258" s="4"/>
      <c r="AA258" s="4"/>
      <c r="AB258" s="4"/>
      <c r="AC258" s="4"/>
    </row>
    <row r="259" spans="1:29" x14ac:dyDescent="0.25">
      <c r="A259" s="4"/>
      <c r="B259" s="4"/>
      <c r="C259" s="9"/>
      <c r="D259" s="13"/>
      <c r="E259" s="13"/>
      <c r="F259" s="8"/>
      <c r="G259" s="8"/>
      <c r="H259" s="4"/>
      <c r="I259" s="4"/>
      <c r="J259" s="773"/>
      <c r="K259" s="9"/>
      <c r="L259" s="13"/>
      <c r="M259" s="13"/>
      <c r="N259" s="13"/>
      <c r="O259" s="4"/>
      <c r="P259" s="4"/>
      <c r="Q259" s="4"/>
      <c r="R259" s="4"/>
      <c r="S259" s="4"/>
      <c r="T259" s="4"/>
      <c r="U259" s="4"/>
      <c r="V259" s="4"/>
      <c r="W259" s="4"/>
      <c r="X259" s="4"/>
      <c r="Y259" s="4"/>
      <c r="Z259" s="4"/>
      <c r="AA259" s="4"/>
      <c r="AB259" s="4"/>
      <c r="AC259" s="4"/>
    </row>
    <row r="260" spans="1:29" x14ac:dyDescent="0.25">
      <c r="A260" s="4"/>
      <c r="B260" s="4"/>
      <c r="C260" s="9"/>
      <c r="D260" s="13"/>
      <c r="E260" s="13"/>
      <c r="F260" s="8"/>
      <c r="G260" s="8"/>
      <c r="H260" s="4"/>
      <c r="I260" s="4"/>
      <c r="J260" s="773"/>
      <c r="K260" s="9"/>
      <c r="L260" s="13"/>
      <c r="M260" s="13"/>
      <c r="N260" s="13"/>
      <c r="O260" s="4"/>
      <c r="P260" s="4"/>
      <c r="Q260" s="4"/>
      <c r="R260" s="4"/>
      <c r="S260" s="4"/>
      <c r="T260" s="4"/>
      <c r="U260" s="4"/>
      <c r="V260" s="4"/>
      <c r="W260" s="4"/>
      <c r="X260" s="4"/>
      <c r="Y260" s="4"/>
      <c r="Z260" s="4"/>
      <c r="AA260" s="4"/>
      <c r="AB260" s="4"/>
      <c r="AC260" s="4"/>
    </row>
    <row r="261" spans="1:29" x14ac:dyDescent="0.25">
      <c r="A261" s="4"/>
      <c r="B261" s="4"/>
      <c r="C261" s="9"/>
      <c r="D261" s="13"/>
      <c r="E261" s="13"/>
      <c r="F261" s="8"/>
      <c r="G261" s="8"/>
      <c r="H261" s="4"/>
      <c r="I261" s="4"/>
      <c r="J261" s="773"/>
      <c r="K261" s="9"/>
      <c r="L261" s="13"/>
      <c r="M261" s="13"/>
      <c r="N261" s="13"/>
      <c r="O261" s="4"/>
      <c r="P261" s="4"/>
      <c r="Q261" s="4"/>
      <c r="R261" s="4"/>
      <c r="S261" s="4"/>
      <c r="T261" s="4"/>
      <c r="U261" s="4"/>
      <c r="V261" s="4"/>
      <c r="W261" s="4"/>
      <c r="X261" s="4"/>
      <c r="Y261" s="4"/>
      <c r="Z261" s="4"/>
      <c r="AA261" s="4"/>
      <c r="AB261" s="4"/>
      <c r="AC261" s="4"/>
    </row>
    <row r="262" spans="1:29" x14ac:dyDescent="0.25">
      <c r="A262" s="4"/>
      <c r="B262" s="4"/>
      <c r="C262" s="9"/>
      <c r="D262" s="13"/>
      <c r="E262" s="13"/>
      <c r="F262" s="8"/>
      <c r="G262" s="8"/>
      <c r="H262" s="4"/>
      <c r="I262" s="4"/>
      <c r="J262" s="773"/>
      <c r="K262" s="9"/>
      <c r="L262" s="13"/>
      <c r="M262" s="13"/>
      <c r="N262" s="13"/>
      <c r="O262" s="4"/>
      <c r="P262" s="4"/>
      <c r="Q262" s="4"/>
      <c r="R262" s="4"/>
      <c r="S262" s="4"/>
      <c r="T262" s="4"/>
      <c r="U262" s="4"/>
      <c r="V262" s="4"/>
      <c r="W262" s="4"/>
      <c r="X262" s="4"/>
      <c r="Y262" s="4"/>
      <c r="Z262" s="4"/>
      <c r="AA262" s="4"/>
      <c r="AB262" s="4"/>
      <c r="AC262" s="4"/>
    </row>
    <row r="263" spans="1:29" x14ac:dyDescent="0.25">
      <c r="A263" s="4"/>
      <c r="B263" s="4"/>
      <c r="C263" s="9"/>
      <c r="D263" s="13"/>
      <c r="E263" s="13"/>
      <c r="F263" s="8"/>
      <c r="G263" s="8"/>
      <c r="H263" s="4"/>
      <c r="I263" s="4"/>
      <c r="J263" s="773"/>
      <c r="K263" s="9"/>
      <c r="L263" s="13"/>
      <c r="M263" s="13"/>
      <c r="N263" s="13"/>
      <c r="O263" s="4"/>
      <c r="P263" s="4"/>
      <c r="Q263" s="4"/>
      <c r="R263" s="4"/>
      <c r="S263" s="4"/>
      <c r="T263" s="4"/>
      <c r="U263" s="4"/>
      <c r="V263" s="4"/>
      <c r="W263" s="4"/>
      <c r="X263" s="4"/>
      <c r="Y263" s="4"/>
      <c r="Z263" s="4"/>
      <c r="AA263" s="4"/>
      <c r="AB263" s="4"/>
      <c r="AC263" s="4"/>
    </row>
    <row r="264" spans="1:29" x14ac:dyDescent="0.25">
      <c r="A264" s="4"/>
      <c r="B264" s="4"/>
      <c r="C264" s="9"/>
      <c r="D264" s="13"/>
      <c r="E264" s="13"/>
      <c r="F264" s="8"/>
      <c r="G264" s="8"/>
      <c r="H264" s="4"/>
      <c r="I264" s="4"/>
      <c r="J264" s="773"/>
      <c r="K264" s="9"/>
      <c r="L264" s="13"/>
      <c r="M264" s="13"/>
      <c r="N264" s="13"/>
      <c r="O264" s="4"/>
      <c r="P264" s="4"/>
      <c r="Q264" s="4"/>
      <c r="R264" s="4"/>
      <c r="S264" s="4"/>
      <c r="T264" s="4"/>
      <c r="U264" s="4"/>
      <c r="V264" s="4"/>
      <c r="W264" s="4"/>
      <c r="X264" s="4"/>
      <c r="Y264" s="4"/>
      <c r="Z264" s="4"/>
      <c r="AA264" s="4"/>
      <c r="AB264" s="4"/>
      <c r="AC264" s="4"/>
    </row>
    <row r="265" spans="1:29" x14ac:dyDescent="0.25">
      <c r="A265" s="4"/>
      <c r="B265" s="4"/>
      <c r="C265" s="9"/>
      <c r="D265" s="13"/>
      <c r="E265" s="13"/>
      <c r="F265" s="8"/>
      <c r="G265" s="8"/>
      <c r="H265" s="4"/>
      <c r="I265" s="4"/>
      <c r="J265" s="773"/>
      <c r="K265" s="9"/>
      <c r="L265" s="13"/>
      <c r="M265" s="13"/>
      <c r="N265" s="13"/>
      <c r="O265" s="4"/>
      <c r="P265" s="4"/>
      <c r="Q265" s="4"/>
      <c r="R265" s="4"/>
      <c r="S265" s="4"/>
      <c r="T265" s="4"/>
      <c r="U265" s="4"/>
      <c r="V265" s="4"/>
      <c r="W265" s="4"/>
      <c r="X265" s="4"/>
      <c r="Y265" s="4"/>
      <c r="Z265" s="4"/>
      <c r="AA265" s="4"/>
      <c r="AB265" s="4"/>
      <c r="AC265" s="4"/>
    </row>
    <row r="266" spans="1:29" x14ac:dyDescent="0.25">
      <c r="A266" s="4"/>
      <c r="B266" s="4"/>
      <c r="C266" s="9"/>
      <c r="D266" s="13"/>
      <c r="E266" s="13"/>
      <c r="F266" s="8"/>
      <c r="G266" s="8"/>
      <c r="H266" s="4"/>
      <c r="I266" s="4"/>
      <c r="J266" s="773"/>
      <c r="K266" s="9"/>
      <c r="L266" s="13"/>
      <c r="M266" s="13"/>
      <c r="N266" s="13"/>
      <c r="O266" s="4"/>
      <c r="P266" s="4"/>
      <c r="Q266" s="4"/>
      <c r="R266" s="4"/>
      <c r="S266" s="4"/>
      <c r="T266" s="4"/>
      <c r="U266" s="4"/>
      <c r="V266" s="4"/>
      <c r="W266" s="4"/>
      <c r="X266" s="4"/>
      <c r="Y266" s="4"/>
      <c r="Z266" s="4"/>
      <c r="AA266" s="4"/>
      <c r="AB266" s="4"/>
      <c r="AC266" s="4"/>
    </row>
    <row r="267" spans="1:29" x14ac:dyDescent="0.25">
      <c r="A267" s="4"/>
      <c r="B267" s="4"/>
      <c r="C267" s="9"/>
      <c r="D267" s="13"/>
      <c r="E267" s="13"/>
      <c r="F267" s="8"/>
      <c r="G267" s="8"/>
      <c r="H267" s="4"/>
      <c r="I267" s="4"/>
      <c r="J267" s="773"/>
      <c r="K267" s="9"/>
      <c r="L267" s="13"/>
      <c r="M267" s="13"/>
      <c r="N267" s="13"/>
      <c r="O267" s="4"/>
      <c r="P267" s="4"/>
      <c r="Q267" s="4"/>
      <c r="R267" s="4"/>
      <c r="S267" s="4"/>
      <c r="T267" s="4"/>
      <c r="U267" s="4"/>
      <c r="V267" s="4"/>
      <c r="W267" s="4"/>
      <c r="X267" s="4"/>
      <c r="Y267" s="4"/>
      <c r="Z267" s="4"/>
      <c r="AA267" s="4"/>
      <c r="AB267" s="4"/>
      <c r="AC267" s="4"/>
    </row>
    <row r="268" spans="1:29" x14ac:dyDescent="0.25">
      <c r="A268" s="4"/>
      <c r="B268" s="4"/>
      <c r="C268" s="9"/>
      <c r="D268" s="13"/>
      <c r="E268" s="13"/>
      <c r="F268" s="8"/>
      <c r="G268" s="8"/>
      <c r="H268" s="4"/>
      <c r="I268" s="4"/>
      <c r="J268" s="773"/>
      <c r="K268" s="9"/>
      <c r="L268" s="13"/>
      <c r="M268" s="13"/>
      <c r="N268" s="13"/>
      <c r="O268" s="4"/>
      <c r="P268" s="4"/>
      <c r="Q268" s="4"/>
      <c r="R268" s="4"/>
      <c r="S268" s="4"/>
      <c r="T268" s="4"/>
      <c r="U268" s="4"/>
      <c r="V268" s="4"/>
      <c r="W268" s="4"/>
      <c r="X268" s="4"/>
      <c r="Y268" s="4"/>
      <c r="Z268" s="4"/>
      <c r="AA268" s="4"/>
      <c r="AB268" s="4"/>
      <c r="AC268" s="4"/>
    </row>
    <row r="269" spans="1:29" x14ac:dyDescent="0.25">
      <c r="A269" s="4"/>
      <c r="B269" s="4"/>
      <c r="C269" s="9"/>
      <c r="D269" s="13"/>
      <c r="E269" s="13"/>
      <c r="F269" s="8"/>
      <c r="G269" s="8"/>
      <c r="H269" s="4"/>
      <c r="I269" s="4"/>
      <c r="J269" s="773"/>
      <c r="K269" s="9"/>
      <c r="L269" s="13"/>
      <c r="M269" s="13"/>
      <c r="N269" s="13"/>
      <c r="O269" s="4"/>
      <c r="P269" s="4"/>
      <c r="Q269" s="4"/>
      <c r="R269" s="4"/>
      <c r="S269" s="4"/>
      <c r="T269" s="4"/>
      <c r="U269" s="4"/>
      <c r="V269" s="4"/>
      <c r="W269" s="4"/>
      <c r="X269" s="4"/>
      <c r="Y269" s="4"/>
      <c r="Z269" s="4"/>
      <c r="AA269" s="4"/>
      <c r="AB269" s="4"/>
      <c r="AC269" s="4"/>
    </row>
    <row r="270" spans="1:29" x14ac:dyDescent="0.25">
      <c r="A270" s="4"/>
      <c r="B270" s="4"/>
      <c r="C270" s="9"/>
      <c r="D270" s="13"/>
      <c r="E270" s="13"/>
      <c r="F270" s="8"/>
      <c r="G270" s="8"/>
      <c r="H270" s="4"/>
      <c r="I270" s="4"/>
      <c r="J270" s="773"/>
      <c r="K270" s="9"/>
      <c r="L270" s="13"/>
      <c r="M270" s="13"/>
      <c r="N270" s="13"/>
      <c r="O270" s="4"/>
      <c r="P270" s="4"/>
      <c r="Q270" s="4"/>
      <c r="R270" s="4"/>
      <c r="S270" s="4"/>
      <c r="T270" s="4"/>
      <c r="U270" s="4"/>
      <c r="V270" s="4"/>
      <c r="W270" s="4"/>
      <c r="X270" s="4"/>
      <c r="Y270" s="4"/>
      <c r="Z270" s="4"/>
      <c r="AA270" s="4"/>
      <c r="AB270" s="4"/>
      <c r="AC270" s="4"/>
    </row>
    <row r="271" spans="1:29" x14ac:dyDescent="0.25">
      <c r="A271" s="4"/>
      <c r="B271" s="4"/>
      <c r="C271" s="9"/>
      <c r="D271" s="13"/>
      <c r="E271" s="13"/>
      <c r="F271" s="8"/>
      <c r="G271" s="8"/>
      <c r="H271" s="4"/>
      <c r="I271" s="4"/>
      <c r="J271" s="773"/>
      <c r="K271" s="9"/>
      <c r="L271" s="13"/>
      <c r="M271" s="13"/>
      <c r="N271" s="13"/>
      <c r="O271" s="4"/>
      <c r="P271" s="4"/>
      <c r="Q271" s="4"/>
      <c r="R271" s="4"/>
      <c r="S271" s="4"/>
      <c r="T271" s="4"/>
      <c r="U271" s="4"/>
      <c r="V271" s="4"/>
      <c r="W271" s="4"/>
      <c r="X271" s="4"/>
      <c r="Y271" s="4"/>
      <c r="Z271" s="4"/>
      <c r="AA271" s="4"/>
      <c r="AB271" s="4"/>
      <c r="AC271" s="4"/>
    </row>
    <row r="272" spans="1:29" x14ac:dyDescent="0.25">
      <c r="A272" s="4"/>
      <c r="B272" s="4"/>
      <c r="C272" s="9"/>
      <c r="D272" s="13"/>
      <c r="E272" s="13"/>
      <c r="F272" s="8"/>
      <c r="G272" s="8"/>
      <c r="H272" s="4"/>
      <c r="I272" s="4"/>
      <c r="J272" s="773"/>
      <c r="K272" s="9"/>
      <c r="L272" s="13"/>
      <c r="M272" s="13"/>
      <c r="N272" s="13"/>
      <c r="O272" s="4"/>
      <c r="P272" s="4"/>
      <c r="Q272" s="4"/>
      <c r="R272" s="4"/>
      <c r="S272" s="4"/>
      <c r="T272" s="4"/>
      <c r="U272" s="4"/>
      <c r="V272" s="4"/>
      <c r="W272" s="4"/>
      <c r="X272" s="4"/>
      <c r="Y272" s="4"/>
      <c r="Z272" s="4"/>
      <c r="AA272" s="4"/>
      <c r="AB272" s="4"/>
      <c r="AC272" s="4"/>
    </row>
    <row r="273" spans="1:29" x14ac:dyDescent="0.25">
      <c r="A273" s="4"/>
      <c r="B273" s="4"/>
      <c r="C273" s="9"/>
      <c r="D273" s="13"/>
      <c r="E273" s="13"/>
      <c r="F273" s="8"/>
      <c r="G273" s="8"/>
      <c r="H273" s="4"/>
      <c r="I273" s="4"/>
      <c r="J273" s="773"/>
      <c r="K273" s="9"/>
      <c r="L273" s="13"/>
      <c r="M273" s="13"/>
      <c r="N273" s="13"/>
      <c r="O273" s="4"/>
      <c r="P273" s="4"/>
      <c r="Q273" s="4"/>
      <c r="R273" s="4"/>
      <c r="S273" s="4"/>
      <c r="T273" s="4"/>
      <c r="U273" s="4"/>
      <c r="V273" s="4"/>
      <c r="W273" s="4"/>
      <c r="X273" s="4"/>
      <c r="Y273" s="4"/>
      <c r="Z273" s="4"/>
      <c r="AA273" s="4"/>
      <c r="AB273" s="4"/>
      <c r="AC273" s="4"/>
    </row>
    <row r="274" spans="1:29" x14ac:dyDescent="0.25">
      <c r="A274" s="4"/>
      <c r="B274" s="4"/>
      <c r="C274" s="9"/>
      <c r="D274" s="13"/>
      <c r="E274" s="13"/>
      <c r="F274" s="8"/>
      <c r="G274" s="8"/>
      <c r="H274" s="4"/>
      <c r="I274" s="4"/>
      <c r="J274" s="773"/>
      <c r="K274" s="9"/>
      <c r="L274" s="13"/>
      <c r="M274" s="13"/>
      <c r="N274" s="13"/>
      <c r="O274" s="4"/>
      <c r="P274" s="4"/>
      <c r="Q274" s="4"/>
      <c r="R274" s="4"/>
      <c r="S274" s="4"/>
      <c r="T274" s="4"/>
      <c r="U274" s="4"/>
      <c r="V274" s="4"/>
      <c r="W274" s="4"/>
      <c r="X274" s="4"/>
      <c r="Y274" s="4"/>
      <c r="Z274" s="4"/>
      <c r="AA274" s="4"/>
      <c r="AB274" s="4"/>
      <c r="AC274" s="4"/>
    </row>
    <row r="275" spans="1:29" x14ac:dyDescent="0.25">
      <c r="A275" s="4"/>
      <c r="B275" s="4"/>
      <c r="C275" s="9"/>
      <c r="D275" s="13"/>
      <c r="E275" s="13"/>
      <c r="F275" s="8"/>
      <c r="G275" s="8"/>
      <c r="H275" s="4"/>
      <c r="I275" s="4"/>
      <c r="J275" s="773"/>
      <c r="K275" s="9"/>
      <c r="L275" s="13"/>
      <c r="M275" s="13"/>
      <c r="N275" s="13"/>
      <c r="O275" s="4"/>
      <c r="P275" s="4"/>
      <c r="Q275" s="4"/>
      <c r="R275" s="4"/>
      <c r="S275" s="4"/>
      <c r="T275" s="4"/>
      <c r="U275" s="4"/>
      <c r="V275" s="4"/>
      <c r="W275" s="4"/>
      <c r="X275" s="4"/>
      <c r="Y275" s="4"/>
      <c r="Z275" s="4"/>
      <c r="AA275" s="4"/>
      <c r="AB275" s="4"/>
      <c r="AC275" s="4"/>
    </row>
    <row r="276" spans="1:29" x14ac:dyDescent="0.25">
      <c r="A276" s="4"/>
      <c r="B276" s="4"/>
      <c r="C276" s="9"/>
      <c r="D276" s="13"/>
      <c r="E276" s="13"/>
      <c r="F276" s="8"/>
      <c r="G276" s="8"/>
      <c r="H276" s="4"/>
      <c r="I276" s="4"/>
      <c r="J276" s="773"/>
      <c r="K276" s="9"/>
      <c r="L276" s="13"/>
      <c r="M276" s="13"/>
      <c r="N276" s="13"/>
      <c r="O276" s="4"/>
      <c r="P276" s="4"/>
      <c r="Q276" s="4"/>
      <c r="R276" s="4"/>
      <c r="S276" s="4"/>
      <c r="T276" s="4"/>
      <c r="U276" s="4"/>
      <c r="V276" s="4"/>
      <c r="W276" s="4"/>
      <c r="X276" s="4"/>
      <c r="Y276" s="4"/>
      <c r="Z276" s="4"/>
      <c r="AA276" s="4"/>
      <c r="AB276" s="4"/>
      <c r="AC276" s="4"/>
    </row>
    <row r="277" spans="1:29" x14ac:dyDescent="0.25">
      <c r="A277" s="4"/>
      <c r="B277" s="4"/>
      <c r="C277" s="9"/>
      <c r="D277" s="13"/>
      <c r="E277" s="13"/>
      <c r="F277" s="8"/>
      <c r="G277" s="8"/>
      <c r="H277" s="4"/>
      <c r="I277" s="4"/>
      <c r="J277" s="773"/>
      <c r="K277" s="9"/>
      <c r="L277" s="13"/>
      <c r="M277" s="13"/>
      <c r="N277" s="13"/>
      <c r="O277" s="4"/>
      <c r="P277" s="4"/>
      <c r="Q277" s="4"/>
      <c r="R277" s="4"/>
      <c r="S277" s="4"/>
      <c r="T277" s="4"/>
      <c r="U277" s="4"/>
      <c r="V277" s="4"/>
      <c r="W277" s="4"/>
      <c r="X277" s="4"/>
      <c r="Y277" s="4"/>
      <c r="Z277" s="4"/>
      <c r="AA277" s="4"/>
      <c r="AB277" s="4"/>
      <c r="AC277" s="4"/>
    </row>
    <row r="278" spans="1:29" x14ac:dyDescent="0.25">
      <c r="A278" s="4"/>
      <c r="B278" s="4"/>
      <c r="C278" s="9"/>
      <c r="D278" s="13"/>
      <c r="E278" s="13"/>
      <c r="F278" s="8"/>
      <c r="G278" s="8"/>
      <c r="H278" s="4"/>
      <c r="I278" s="4"/>
      <c r="J278" s="773"/>
      <c r="K278" s="9"/>
      <c r="L278" s="13"/>
      <c r="M278" s="13"/>
      <c r="N278" s="13"/>
      <c r="O278" s="4"/>
      <c r="P278" s="4"/>
      <c r="Q278" s="4"/>
      <c r="R278" s="4"/>
      <c r="S278" s="4"/>
      <c r="T278" s="4"/>
      <c r="U278" s="4"/>
      <c r="V278" s="4"/>
      <c r="W278" s="4"/>
      <c r="X278" s="4"/>
      <c r="Y278" s="4"/>
      <c r="Z278" s="4"/>
      <c r="AA278" s="4"/>
      <c r="AB278" s="4"/>
      <c r="AC278" s="4"/>
    </row>
    <row r="279" spans="1:29" x14ac:dyDescent="0.25">
      <c r="A279" s="4"/>
      <c r="B279" s="4"/>
      <c r="C279" s="9"/>
      <c r="D279" s="13"/>
      <c r="E279" s="13"/>
      <c r="F279" s="8"/>
      <c r="G279" s="8"/>
      <c r="H279" s="4"/>
      <c r="I279" s="4"/>
      <c r="J279" s="773"/>
      <c r="K279" s="9"/>
      <c r="L279" s="13"/>
      <c r="M279" s="13"/>
      <c r="N279" s="13"/>
      <c r="O279" s="4"/>
      <c r="P279" s="4"/>
      <c r="Q279" s="4"/>
      <c r="R279" s="4"/>
      <c r="S279" s="4"/>
      <c r="T279" s="4"/>
      <c r="U279" s="4"/>
      <c r="V279" s="4"/>
      <c r="W279" s="4"/>
      <c r="X279" s="4"/>
      <c r="Y279" s="4"/>
      <c r="Z279" s="4"/>
      <c r="AA279" s="4"/>
      <c r="AB279" s="4"/>
      <c r="AC279" s="4"/>
    </row>
    <row r="280" spans="1:29" x14ac:dyDescent="0.25">
      <c r="A280" s="4"/>
      <c r="B280" s="4"/>
      <c r="C280" s="9"/>
      <c r="D280" s="13"/>
      <c r="E280" s="13"/>
      <c r="F280" s="8"/>
      <c r="G280" s="8"/>
      <c r="H280" s="4"/>
      <c r="I280" s="4"/>
      <c r="J280" s="773"/>
      <c r="K280" s="9"/>
      <c r="L280" s="13"/>
      <c r="M280" s="13"/>
      <c r="N280" s="13"/>
      <c r="O280" s="4"/>
      <c r="P280" s="4"/>
      <c r="Q280" s="4"/>
      <c r="R280" s="4"/>
      <c r="S280" s="4"/>
      <c r="T280" s="4"/>
      <c r="U280" s="4"/>
      <c r="V280" s="4"/>
      <c r="W280" s="4"/>
      <c r="X280" s="4"/>
      <c r="Y280" s="4"/>
      <c r="Z280" s="4"/>
      <c r="AA280" s="4"/>
      <c r="AB280" s="4"/>
      <c r="AC280" s="4"/>
    </row>
    <row r="281" spans="1:29" x14ac:dyDescent="0.25">
      <c r="A281" s="4"/>
      <c r="B281" s="4"/>
      <c r="C281" s="9"/>
      <c r="D281" s="13"/>
      <c r="E281" s="13"/>
      <c r="F281" s="8"/>
      <c r="G281" s="8"/>
      <c r="H281" s="4"/>
      <c r="I281" s="4"/>
      <c r="J281" s="773"/>
      <c r="K281" s="9"/>
      <c r="L281" s="13"/>
      <c r="M281" s="13"/>
      <c r="N281" s="13"/>
      <c r="O281" s="4"/>
      <c r="P281" s="4"/>
      <c r="Q281" s="4"/>
      <c r="R281" s="4"/>
      <c r="S281" s="4"/>
      <c r="T281" s="4"/>
      <c r="U281" s="4"/>
      <c r="V281" s="4"/>
      <c r="W281" s="4"/>
      <c r="X281" s="4"/>
      <c r="Y281" s="4"/>
      <c r="Z281" s="4"/>
      <c r="AA281" s="4"/>
      <c r="AB281" s="4"/>
      <c r="AC281" s="4"/>
    </row>
    <row r="282" spans="1:29" x14ac:dyDescent="0.25">
      <c r="A282" s="4"/>
      <c r="B282" s="4"/>
      <c r="C282" s="9"/>
      <c r="D282" s="13"/>
      <c r="E282" s="13"/>
      <c r="F282" s="8"/>
      <c r="G282" s="8"/>
      <c r="H282" s="4"/>
      <c r="I282" s="4"/>
      <c r="J282" s="773"/>
      <c r="K282" s="9"/>
      <c r="L282" s="13"/>
      <c r="M282" s="13"/>
      <c r="N282" s="13"/>
      <c r="O282" s="4"/>
      <c r="P282" s="4"/>
      <c r="Q282" s="4"/>
      <c r="R282" s="4"/>
      <c r="S282" s="4"/>
      <c r="T282" s="4"/>
      <c r="U282" s="4"/>
      <c r="V282" s="4"/>
      <c r="W282" s="4"/>
      <c r="X282" s="4"/>
      <c r="Y282" s="4"/>
      <c r="Z282" s="4"/>
      <c r="AA282" s="4"/>
      <c r="AB282" s="4"/>
      <c r="AC282" s="4"/>
    </row>
    <row r="283" spans="1:29" x14ac:dyDescent="0.25">
      <c r="A283" s="4"/>
      <c r="B283" s="4"/>
      <c r="C283" s="9"/>
      <c r="D283" s="13"/>
      <c r="E283" s="13"/>
      <c r="F283" s="8"/>
      <c r="G283" s="8"/>
      <c r="H283" s="4"/>
      <c r="I283" s="4"/>
      <c r="J283" s="773"/>
      <c r="K283" s="9"/>
      <c r="L283" s="13"/>
      <c r="M283" s="13"/>
      <c r="N283" s="13"/>
      <c r="O283" s="4"/>
      <c r="P283" s="4"/>
      <c r="Q283" s="4"/>
      <c r="R283" s="4"/>
      <c r="S283" s="4"/>
      <c r="T283" s="4"/>
      <c r="U283" s="4"/>
      <c r="V283" s="4"/>
      <c r="W283" s="4"/>
      <c r="X283" s="4"/>
      <c r="Y283" s="4"/>
      <c r="Z283" s="4"/>
      <c r="AA283" s="4"/>
      <c r="AB283" s="4"/>
      <c r="AC283" s="4"/>
    </row>
    <row r="284" spans="1:29" x14ac:dyDescent="0.25">
      <c r="A284" s="4"/>
      <c r="B284" s="4"/>
      <c r="C284" s="9"/>
      <c r="D284" s="13"/>
      <c r="E284" s="13"/>
      <c r="F284" s="8"/>
      <c r="G284" s="8"/>
      <c r="H284" s="4"/>
      <c r="I284" s="4"/>
      <c r="J284" s="773"/>
      <c r="K284" s="9"/>
      <c r="L284" s="13"/>
      <c r="M284" s="13"/>
      <c r="N284" s="13"/>
      <c r="O284" s="4"/>
      <c r="P284" s="4"/>
      <c r="Q284" s="4"/>
      <c r="R284" s="4"/>
      <c r="S284" s="4"/>
      <c r="T284" s="4"/>
      <c r="U284" s="4"/>
      <c r="V284" s="4"/>
      <c r="W284" s="4"/>
      <c r="X284" s="4"/>
      <c r="Y284" s="4"/>
      <c r="Z284" s="4"/>
      <c r="AA284" s="4"/>
      <c r="AB284" s="4"/>
      <c r="AC284" s="4"/>
    </row>
    <row r="285" spans="1:29" x14ac:dyDescent="0.25">
      <c r="A285" s="4"/>
      <c r="B285" s="4"/>
      <c r="C285" s="9"/>
      <c r="D285" s="13"/>
      <c r="E285" s="13"/>
      <c r="F285" s="8"/>
      <c r="G285" s="8"/>
      <c r="H285" s="4"/>
      <c r="I285" s="4"/>
      <c r="J285" s="773"/>
      <c r="K285" s="9"/>
      <c r="L285" s="13"/>
      <c r="M285" s="13"/>
      <c r="N285" s="13"/>
      <c r="O285" s="4"/>
      <c r="P285" s="4"/>
      <c r="Q285" s="4"/>
      <c r="R285" s="4"/>
      <c r="S285" s="4"/>
      <c r="T285" s="4"/>
      <c r="U285" s="4"/>
      <c r="V285" s="4"/>
      <c r="W285" s="4"/>
      <c r="X285" s="4"/>
      <c r="Y285" s="4"/>
      <c r="Z285" s="4"/>
      <c r="AA285" s="4"/>
      <c r="AB285" s="4"/>
      <c r="AC285" s="4"/>
    </row>
    <row r="286" spans="1:29" x14ac:dyDescent="0.25">
      <c r="A286" s="4"/>
      <c r="B286" s="4"/>
      <c r="C286" s="9"/>
      <c r="D286" s="13"/>
      <c r="E286" s="13"/>
      <c r="F286" s="8"/>
      <c r="G286" s="8"/>
      <c r="H286" s="4"/>
      <c r="I286" s="4"/>
      <c r="J286" s="773"/>
      <c r="K286" s="9"/>
      <c r="L286" s="13"/>
      <c r="M286" s="13"/>
      <c r="N286" s="13"/>
      <c r="O286" s="4"/>
      <c r="P286" s="4"/>
      <c r="Q286" s="4"/>
      <c r="R286" s="4"/>
      <c r="S286" s="4"/>
      <c r="T286" s="4"/>
      <c r="U286" s="4"/>
      <c r="V286" s="4"/>
      <c r="W286" s="4"/>
      <c r="X286" s="4"/>
      <c r="Y286" s="4"/>
      <c r="Z286" s="4"/>
      <c r="AA286" s="4"/>
      <c r="AB286" s="4"/>
      <c r="AC286" s="4"/>
    </row>
    <row r="287" spans="1:29" x14ac:dyDescent="0.25">
      <c r="A287" s="4"/>
      <c r="B287" s="4"/>
      <c r="C287" s="9"/>
      <c r="D287" s="13"/>
      <c r="E287" s="13"/>
      <c r="F287" s="8"/>
      <c r="G287" s="8"/>
      <c r="H287" s="4"/>
      <c r="I287" s="4"/>
      <c r="J287" s="773"/>
      <c r="K287" s="9"/>
      <c r="L287" s="13"/>
      <c r="M287" s="13"/>
      <c r="N287" s="13"/>
      <c r="O287" s="4"/>
      <c r="P287" s="4"/>
      <c r="Q287" s="4"/>
      <c r="R287" s="4"/>
      <c r="S287" s="4"/>
      <c r="T287" s="4"/>
      <c r="U287" s="4"/>
      <c r="V287" s="4"/>
      <c r="W287" s="4"/>
      <c r="X287" s="4"/>
      <c r="Y287" s="4"/>
      <c r="Z287" s="4"/>
      <c r="AA287" s="4"/>
      <c r="AB287" s="4"/>
      <c r="AC287" s="4"/>
    </row>
    <row r="288" spans="1:29" x14ac:dyDescent="0.25">
      <c r="A288" s="4"/>
      <c r="B288" s="4"/>
      <c r="C288" s="9"/>
      <c r="D288" s="13"/>
      <c r="E288" s="13"/>
      <c r="F288" s="8"/>
      <c r="G288" s="8"/>
      <c r="H288" s="4"/>
      <c r="I288" s="4"/>
      <c r="J288" s="773"/>
      <c r="K288" s="9"/>
      <c r="L288" s="13"/>
      <c r="M288" s="13"/>
      <c r="N288" s="13"/>
      <c r="O288" s="4"/>
      <c r="P288" s="4"/>
      <c r="Q288" s="4"/>
      <c r="R288" s="4"/>
      <c r="S288" s="4"/>
      <c r="T288" s="4"/>
      <c r="U288" s="4"/>
      <c r="V288" s="4"/>
      <c r="W288" s="4"/>
      <c r="X288" s="4"/>
      <c r="Y288" s="4"/>
      <c r="Z288" s="4"/>
      <c r="AA288" s="4"/>
      <c r="AB288" s="4"/>
      <c r="AC288" s="4"/>
    </row>
    <row r="289" spans="1:29" x14ac:dyDescent="0.25">
      <c r="A289" s="4"/>
      <c r="B289" s="4"/>
      <c r="C289" s="9"/>
      <c r="D289" s="13"/>
      <c r="E289" s="13"/>
      <c r="F289" s="8"/>
      <c r="G289" s="8"/>
      <c r="H289" s="4"/>
      <c r="I289" s="4"/>
      <c r="J289" s="773"/>
      <c r="K289" s="9"/>
      <c r="L289" s="13"/>
      <c r="M289" s="13"/>
      <c r="N289" s="13"/>
      <c r="O289" s="4"/>
      <c r="P289" s="4"/>
      <c r="Q289" s="4"/>
      <c r="R289" s="4"/>
      <c r="S289" s="4"/>
      <c r="T289" s="4"/>
      <c r="U289" s="4"/>
      <c r="V289" s="4"/>
      <c r="W289" s="4"/>
      <c r="X289" s="4"/>
      <c r="Y289" s="4"/>
      <c r="Z289" s="4"/>
      <c r="AA289" s="4"/>
      <c r="AB289" s="4"/>
      <c r="AC289" s="4"/>
    </row>
    <row r="290" spans="1:29" x14ac:dyDescent="0.25">
      <c r="A290" s="4"/>
      <c r="B290" s="4"/>
      <c r="C290" s="9"/>
      <c r="D290" s="13"/>
      <c r="E290" s="13"/>
      <c r="F290" s="8"/>
      <c r="G290" s="8"/>
      <c r="H290" s="4"/>
      <c r="I290" s="4"/>
      <c r="J290" s="773"/>
      <c r="K290" s="9"/>
      <c r="L290" s="13"/>
      <c r="M290" s="13"/>
      <c r="N290" s="13"/>
      <c r="O290" s="4"/>
      <c r="P290" s="4"/>
      <c r="Q290" s="4"/>
      <c r="R290" s="4"/>
      <c r="S290" s="4"/>
      <c r="T290" s="4"/>
      <c r="U290" s="4"/>
      <c r="V290" s="4"/>
      <c r="W290" s="4"/>
      <c r="X290" s="4"/>
      <c r="Y290" s="4"/>
      <c r="Z290" s="4"/>
      <c r="AA290" s="4"/>
      <c r="AB290" s="4"/>
      <c r="AC290" s="4"/>
    </row>
    <row r="291" spans="1:29" x14ac:dyDescent="0.25">
      <c r="A291" s="4"/>
      <c r="B291" s="4"/>
      <c r="C291" s="9"/>
      <c r="D291" s="13"/>
      <c r="E291" s="13"/>
      <c r="F291" s="8"/>
      <c r="G291" s="8"/>
      <c r="H291" s="4"/>
      <c r="I291" s="4"/>
      <c r="J291" s="773"/>
      <c r="K291" s="9"/>
      <c r="L291" s="13"/>
      <c r="M291" s="13"/>
      <c r="N291" s="13"/>
      <c r="O291" s="4"/>
      <c r="P291" s="4"/>
      <c r="Q291" s="4"/>
      <c r="R291" s="4"/>
      <c r="S291" s="4"/>
      <c r="T291" s="4"/>
      <c r="U291" s="4"/>
      <c r="V291" s="4"/>
      <c r="W291" s="4"/>
      <c r="X291" s="4"/>
      <c r="Y291" s="4"/>
      <c r="Z291" s="4"/>
      <c r="AA291" s="4"/>
      <c r="AB291" s="4"/>
      <c r="AC291" s="4"/>
    </row>
    <row r="292" spans="1:29" x14ac:dyDescent="0.25">
      <c r="A292" s="4"/>
      <c r="B292" s="4"/>
      <c r="C292" s="9"/>
      <c r="D292" s="13"/>
      <c r="E292" s="13"/>
      <c r="F292" s="8"/>
      <c r="G292" s="8"/>
      <c r="H292" s="4"/>
      <c r="I292" s="4"/>
      <c r="J292" s="773"/>
      <c r="K292" s="9"/>
      <c r="L292" s="13"/>
      <c r="M292" s="13"/>
      <c r="N292" s="13"/>
      <c r="O292" s="4"/>
      <c r="P292" s="4"/>
      <c r="Q292" s="4"/>
      <c r="R292" s="4"/>
      <c r="S292" s="4"/>
      <c r="T292" s="4"/>
      <c r="U292" s="4"/>
      <c r="V292" s="4"/>
      <c r="W292" s="4"/>
      <c r="X292" s="4"/>
      <c r="Y292" s="4"/>
      <c r="Z292" s="4"/>
      <c r="AA292" s="4"/>
      <c r="AB292" s="4"/>
      <c r="AC292" s="4"/>
    </row>
    <row r="293" spans="1:29" x14ac:dyDescent="0.25">
      <c r="A293" s="4"/>
      <c r="B293" s="4"/>
      <c r="C293" s="9"/>
      <c r="D293" s="13"/>
      <c r="E293" s="13"/>
      <c r="F293" s="8"/>
      <c r="G293" s="8"/>
      <c r="H293" s="4"/>
      <c r="I293" s="4"/>
      <c r="J293" s="773"/>
      <c r="K293" s="9"/>
      <c r="L293" s="13"/>
      <c r="M293" s="13"/>
      <c r="N293" s="13"/>
      <c r="O293" s="4"/>
      <c r="P293" s="4"/>
      <c r="Q293" s="4"/>
      <c r="R293" s="4"/>
      <c r="S293" s="4"/>
      <c r="T293" s="4"/>
      <c r="U293" s="4"/>
      <c r="V293" s="4"/>
      <c r="W293" s="4"/>
      <c r="X293" s="4"/>
      <c r="Y293" s="4"/>
      <c r="Z293" s="4"/>
      <c r="AA293" s="4"/>
      <c r="AB293" s="4"/>
      <c r="AC293" s="4"/>
    </row>
    <row r="294" spans="1:29" x14ac:dyDescent="0.25">
      <c r="A294" s="4"/>
      <c r="B294" s="4"/>
      <c r="C294" s="9"/>
      <c r="D294" s="13"/>
      <c r="E294" s="13"/>
      <c r="F294" s="8"/>
      <c r="G294" s="8"/>
      <c r="H294" s="4"/>
      <c r="I294" s="4"/>
      <c r="J294" s="773"/>
      <c r="K294" s="9"/>
      <c r="L294" s="13"/>
      <c r="M294" s="13"/>
      <c r="N294" s="13"/>
      <c r="O294" s="4"/>
      <c r="P294" s="4"/>
      <c r="Q294" s="4"/>
      <c r="R294" s="4"/>
      <c r="S294" s="4"/>
      <c r="T294" s="4"/>
      <c r="U294" s="4"/>
      <c r="V294" s="4"/>
      <c r="W294" s="4"/>
      <c r="X294" s="4"/>
      <c r="Y294" s="4"/>
      <c r="Z294" s="4"/>
      <c r="AA294" s="4"/>
      <c r="AB294" s="4"/>
      <c r="AC294" s="4"/>
    </row>
    <row r="295" spans="1:29" x14ac:dyDescent="0.25">
      <c r="A295" s="4"/>
      <c r="B295" s="4"/>
      <c r="C295" s="9"/>
      <c r="D295" s="13"/>
      <c r="E295" s="13"/>
      <c r="F295" s="8"/>
      <c r="G295" s="8"/>
      <c r="H295" s="4"/>
      <c r="I295" s="4"/>
      <c r="J295" s="773"/>
      <c r="K295" s="9"/>
      <c r="L295" s="13"/>
      <c r="M295" s="13"/>
      <c r="N295" s="13"/>
      <c r="O295" s="4"/>
      <c r="P295" s="4"/>
      <c r="Q295" s="4"/>
      <c r="R295" s="4"/>
      <c r="S295" s="4"/>
      <c r="T295" s="4"/>
      <c r="U295" s="4"/>
      <c r="V295" s="4"/>
      <c r="W295" s="4"/>
      <c r="X295" s="4"/>
      <c r="Y295" s="4"/>
      <c r="Z295" s="4"/>
      <c r="AA295" s="4"/>
      <c r="AB295" s="4"/>
      <c r="AC295" s="4"/>
    </row>
    <row r="296" spans="1:29" x14ac:dyDescent="0.25">
      <c r="A296" s="4"/>
      <c r="B296" s="4"/>
      <c r="C296" s="9"/>
      <c r="D296" s="13"/>
      <c r="E296" s="13"/>
      <c r="F296" s="8"/>
      <c r="G296" s="8"/>
      <c r="H296" s="4"/>
      <c r="I296" s="4"/>
      <c r="J296" s="773"/>
      <c r="K296" s="9"/>
      <c r="L296" s="13"/>
      <c r="M296" s="13"/>
      <c r="N296" s="13"/>
      <c r="O296" s="4"/>
      <c r="P296" s="4"/>
      <c r="Q296" s="4"/>
      <c r="R296" s="4"/>
      <c r="S296" s="4"/>
      <c r="T296" s="4"/>
      <c r="U296" s="4"/>
      <c r="V296" s="4"/>
      <c r="W296" s="4"/>
      <c r="X296" s="4"/>
      <c r="Y296" s="4"/>
      <c r="Z296" s="4"/>
      <c r="AA296" s="4"/>
      <c r="AB296" s="4"/>
      <c r="AC296" s="4"/>
    </row>
    <row r="297" spans="1:29" x14ac:dyDescent="0.25">
      <c r="A297" s="4"/>
      <c r="B297" s="4"/>
      <c r="C297" s="9"/>
      <c r="D297" s="13"/>
      <c r="E297" s="13"/>
      <c r="F297" s="8"/>
      <c r="G297" s="8"/>
      <c r="H297" s="4"/>
      <c r="I297" s="4"/>
      <c r="J297" s="773"/>
      <c r="K297" s="9"/>
      <c r="L297" s="13"/>
      <c r="M297" s="13"/>
      <c r="N297" s="13"/>
      <c r="O297" s="4"/>
      <c r="P297" s="4"/>
      <c r="Q297" s="4"/>
      <c r="R297" s="4"/>
      <c r="S297" s="4"/>
      <c r="T297" s="4"/>
      <c r="U297" s="4"/>
      <c r="V297" s="4"/>
      <c r="W297" s="4"/>
      <c r="X297" s="4"/>
      <c r="Y297" s="4"/>
      <c r="Z297" s="4"/>
      <c r="AA297" s="4"/>
      <c r="AB297" s="4"/>
      <c r="AC297" s="4"/>
    </row>
    <row r="298" spans="1:29" x14ac:dyDescent="0.25">
      <c r="A298" s="4"/>
      <c r="B298" s="4"/>
      <c r="C298" s="9"/>
      <c r="D298" s="13"/>
      <c r="E298" s="13"/>
      <c r="F298" s="8"/>
      <c r="G298" s="8"/>
      <c r="H298" s="4"/>
      <c r="I298" s="4"/>
      <c r="J298" s="773"/>
      <c r="K298" s="9"/>
      <c r="L298" s="13"/>
      <c r="M298" s="13"/>
      <c r="N298" s="13"/>
      <c r="O298" s="4"/>
      <c r="P298" s="4"/>
      <c r="Q298" s="4"/>
      <c r="R298" s="4"/>
      <c r="S298" s="4"/>
      <c r="T298" s="4"/>
      <c r="U298" s="4"/>
      <c r="V298" s="4"/>
      <c r="W298" s="4"/>
      <c r="X298" s="4"/>
      <c r="Y298" s="4"/>
      <c r="Z298" s="4"/>
      <c r="AA298" s="4"/>
      <c r="AB298" s="4"/>
      <c r="AC298" s="4"/>
    </row>
    <row r="299" spans="1:29" x14ac:dyDescent="0.25">
      <c r="A299" s="4"/>
      <c r="B299" s="4"/>
      <c r="C299" s="9"/>
      <c r="D299" s="13"/>
      <c r="E299" s="13"/>
      <c r="F299" s="8"/>
      <c r="G299" s="8"/>
      <c r="H299" s="4"/>
      <c r="I299" s="4"/>
      <c r="J299" s="773"/>
      <c r="K299" s="9"/>
      <c r="L299" s="13"/>
      <c r="M299" s="13"/>
      <c r="N299" s="13"/>
      <c r="O299" s="4"/>
      <c r="P299" s="4"/>
      <c r="Q299" s="4"/>
      <c r="R299" s="4"/>
      <c r="S299" s="4"/>
      <c r="T299" s="4"/>
      <c r="U299" s="4"/>
      <c r="V299" s="4"/>
      <c r="W299" s="4"/>
      <c r="X299" s="4"/>
      <c r="Y299" s="4"/>
      <c r="Z299" s="4"/>
      <c r="AA299" s="4"/>
      <c r="AB299" s="4"/>
      <c r="AC299" s="4"/>
    </row>
    <row r="300" spans="1:29" x14ac:dyDescent="0.25">
      <c r="A300" s="4"/>
      <c r="B300" s="4"/>
      <c r="C300" s="9"/>
      <c r="D300" s="13"/>
      <c r="E300" s="13"/>
      <c r="F300" s="8"/>
      <c r="G300" s="8"/>
      <c r="H300" s="4"/>
      <c r="I300" s="4"/>
      <c r="J300" s="773"/>
      <c r="K300" s="9"/>
      <c r="L300" s="13"/>
      <c r="M300" s="13"/>
      <c r="N300" s="13"/>
      <c r="O300" s="4"/>
      <c r="P300" s="4"/>
      <c r="Q300" s="4"/>
      <c r="R300" s="4"/>
      <c r="S300" s="4"/>
      <c r="T300" s="4"/>
      <c r="U300" s="4"/>
      <c r="V300" s="4"/>
      <c r="W300" s="4"/>
      <c r="X300" s="4"/>
      <c r="Y300" s="4"/>
      <c r="Z300" s="4"/>
      <c r="AA300" s="4"/>
      <c r="AB300" s="4"/>
      <c r="AC300" s="4"/>
    </row>
    <row r="301" spans="1:29" x14ac:dyDescent="0.25">
      <c r="A301" s="4"/>
      <c r="B301" s="4"/>
      <c r="C301" s="9"/>
      <c r="D301" s="13"/>
      <c r="E301" s="13"/>
      <c r="F301" s="8"/>
      <c r="G301" s="8"/>
      <c r="H301" s="4"/>
      <c r="I301" s="4"/>
      <c r="J301" s="773"/>
      <c r="K301" s="9"/>
      <c r="L301" s="13"/>
      <c r="M301" s="13"/>
      <c r="N301" s="13"/>
      <c r="O301" s="4"/>
      <c r="P301" s="4"/>
      <c r="Q301" s="4"/>
      <c r="R301" s="4"/>
      <c r="S301" s="4"/>
      <c r="T301" s="4"/>
      <c r="U301" s="4"/>
      <c r="V301" s="4"/>
      <c r="W301" s="4"/>
      <c r="X301" s="4"/>
      <c r="Y301" s="4"/>
      <c r="Z301" s="4"/>
      <c r="AA301" s="4"/>
      <c r="AB301" s="4"/>
      <c r="AC301" s="4"/>
    </row>
    <row r="302" spans="1:29" x14ac:dyDescent="0.25">
      <c r="A302" s="4"/>
      <c r="B302" s="4"/>
      <c r="C302" s="9"/>
      <c r="D302" s="13"/>
      <c r="E302" s="13"/>
      <c r="F302" s="8"/>
      <c r="G302" s="8"/>
      <c r="H302" s="4"/>
      <c r="I302" s="4"/>
      <c r="J302" s="773"/>
      <c r="K302" s="9"/>
      <c r="L302" s="13"/>
      <c r="M302" s="13"/>
      <c r="N302" s="13"/>
      <c r="O302" s="4"/>
      <c r="P302" s="4"/>
      <c r="Q302" s="4"/>
      <c r="R302" s="4"/>
      <c r="S302" s="4"/>
      <c r="T302" s="4"/>
      <c r="U302" s="4"/>
      <c r="V302" s="4"/>
      <c r="W302" s="4"/>
      <c r="X302" s="4"/>
      <c r="Y302" s="4"/>
      <c r="Z302" s="4"/>
      <c r="AA302" s="4"/>
      <c r="AB302" s="4"/>
      <c r="AC302" s="4"/>
    </row>
    <row r="303" spans="1:29" x14ac:dyDescent="0.25">
      <c r="A303" s="4"/>
      <c r="B303" s="4"/>
      <c r="C303" s="9"/>
      <c r="D303" s="13"/>
      <c r="E303" s="13"/>
      <c r="F303" s="8"/>
      <c r="G303" s="8"/>
      <c r="H303" s="4"/>
      <c r="I303" s="4"/>
      <c r="J303" s="773"/>
      <c r="K303" s="9"/>
      <c r="L303" s="13"/>
      <c r="M303" s="13"/>
      <c r="N303" s="13"/>
      <c r="O303" s="4"/>
      <c r="P303" s="4"/>
      <c r="Q303" s="4"/>
      <c r="R303" s="4"/>
      <c r="S303" s="4"/>
      <c r="T303" s="4"/>
      <c r="U303" s="4"/>
      <c r="V303" s="4"/>
      <c r="W303" s="4"/>
      <c r="X303" s="4"/>
      <c r="Y303" s="4"/>
      <c r="Z303" s="4"/>
      <c r="AA303" s="4"/>
      <c r="AB303" s="4"/>
      <c r="AC303" s="4"/>
    </row>
    <row r="304" spans="1:29" x14ac:dyDescent="0.25">
      <c r="A304" s="4"/>
      <c r="B304" s="4"/>
      <c r="C304" s="9"/>
      <c r="D304" s="13"/>
      <c r="E304" s="13"/>
      <c r="F304" s="8"/>
      <c r="G304" s="8"/>
      <c r="H304" s="4"/>
      <c r="I304" s="4"/>
      <c r="J304" s="773"/>
      <c r="K304" s="9"/>
      <c r="L304" s="13"/>
      <c r="M304" s="13"/>
      <c r="N304" s="13"/>
      <c r="O304" s="4"/>
      <c r="P304" s="4"/>
      <c r="Q304" s="4"/>
      <c r="R304" s="4"/>
      <c r="S304" s="4"/>
      <c r="T304" s="4"/>
      <c r="U304" s="4"/>
      <c r="V304" s="4"/>
      <c r="W304" s="4"/>
      <c r="X304" s="4"/>
      <c r="Y304" s="4"/>
      <c r="Z304" s="4"/>
      <c r="AA304" s="4"/>
      <c r="AB304" s="4"/>
      <c r="AC304" s="4"/>
    </row>
    <row r="305" spans="1:29" x14ac:dyDescent="0.25">
      <c r="A305" s="4"/>
      <c r="B305" s="4"/>
      <c r="C305" s="9"/>
      <c r="D305" s="13"/>
      <c r="E305" s="13"/>
      <c r="F305" s="8"/>
      <c r="G305" s="8"/>
      <c r="H305" s="4"/>
      <c r="I305" s="4"/>
      <c r="J305" s="773"/>
      <c r="K305" s="9"/>
      <c r="L305" s="13"/>
      <c r="M305" s="13"/>
      <c r="N305" s="13"/>
      <c r="O305" s="4"/>
      <c r="P305" s="4"/>
      <c r="Q305" s="4"/>
      <c r="R305" s="4"/>
      <c r="S305" s="4"/>
      <c r="T305" s="4"/>
      <c r="U305" s="4"/>
      <c r="V305" s="4"/>
      <c r="W305" s="4"/>
      <c r="X305" s="4"/>
      <c r="Y305" s="4"/>
      <c r="Z305" s="4"/>
      <c r="AA305" s="4"/>
      <c r="AB305" s="4"/>
      <c r="AC305" s="4"/>
    </row>
    <row r="306" spans="1:29" x14ac:dyDescent="0.25">
      <c r="A306" s="4"/>
      <c r="B306" s="4"/>
      <c r="C306" s="9"/>
      <c r="D306" s="13"/>
      <c r="E306" s="13"/>
      <c r="F306" s="8"/>
      <c r="G306" s="8"/>
      <c r="H306" s="4"/>
      <c r="I306" s="4"/>
      <c r="J306" s="773"/>
      <c r="K306" s="9"/>
      <c r="L306" s="13"/>
      <c r="M306" s="13"/>
      <c r="N306" s="13"/>
      <c r="O306" s="4"/>
      <c r="P306" s="4"/>
      <c r="Q306" s="4"/>
      <c r="R306" s="4"/>
      <c r="S306" s="4"/>
      <c r="T306" s="4"/>
      <c r="U306" s="4"/>
      <c r="V306" s="4"/>
      <c r="W306" s="4"/>
      <c r="X306" s="4"/>
      <c r="Y306" s="4"/>
      <c r="Z306" s="4"/>
      <c r="AA306" s="4"/>
      <c r="AB306" s="4"/>
      <c r="AC306" s="4"/>
    </row>
    <row r="307" spans="1:29" x14ac:dyDescent="0.25">
      <c r="A307" s="4"/>
      <c r="B307" s="4"/>
      <c r="C307" s="9"/>
      <c r="D307" s="13"/>
      <c r="E307" s="13"/>
      <c r="F307" s="8"/>
      <c r="G307" s="8"/>
      <c r="H307" s="4"/>
      <c r="I307" s="4"/>
      <c r="J307" s="773"/>
      <c r="K307" s="9"/>
      <c r="L307" s="13"/>
      <c r="M307" s="13"/>
      <c r="N307" s="13"/>
      <c r="O307" s="4"/>
      <c r="P307" s="4"/>
      <c r="Q307" s="4"/>
      <c r="R307" s="4"/>
      <c r="S307" s="4"/>
      <c r="T307" s="4"/>
      <c r="U307" s="4"/>
      <c r="V307" s="4"/>
      <c r="W307" s="4"/>
      <c r="X307" s="4"/>
      <c r="Y307" s="4"/>
      <c r="Z307" s="4"/>
      <c r="AA307" s="4"/>
      <c r="AB307" s="4"/>
      <c r="AC307" s="4"/>
    </row>
    <row r="308" spans="1:29" x14ac:dyDescent="0.25">
      <c r="A308" s="4"/>
      <c r="B308" s="4"/>
      <c r="C308" s="9"/>
      <c r="D308" s="13"/>
      <c r="E308" s="13"/>
      <c r="F308" s="8"/>
      <c r="G308" s="8"/>
      <c r="H308" s="4"/>
      <c r="I308" s="4"/>
      <c r="J308" s="773"/>
      <c r="K308" s="9"/>
      <c r="L308" s="13"/>
      <c r="M308" s="13"/>
      <c r="N308" s="13"/>
      <c r="O308" s="4"/>
      <c r="P308" s="4"/>
      <c r="Q308" s="4"/>
      <c r="R308" s="4"/>
      <c r="S308" s="4"/>
      <c r="T308" s="4"/>
      <c r="U308" s="4"/>
      <c r="V308" s="4"/>
      <c r="W308" s="4"/>
      <c r="X308" s="4"/>
      <c r="Y308" s="4"/>
      <c r="Z308" s="4"/>
      <c r="AA308" s="4"/>
      <c r="AB308" s="4"/>
      <c r="AC308" s="4"/>
    </row>
    <row r="309" spans="1:29" x14ac:dyDescent="0.25">
      <c r="A309" s="4"/>
      <c r="B309" s="4"/>
      <c r="C309" s="9"/>
      <c r="D309" s="13"/>
      <c r="E309" s="13"/>
      <c r="F309" s="8"/>
      <c r="G309" s="8"/>
      <c r="H309" s="4"/>
      <c r="I309" s="4"/>
      <c r="J309" s="773"/>
      <c r="K309" s="9"/>
      <c r="L309" s="13"/>
      <c r="M309" s="13"/>
      <c r="N309" s="13"/>
      <c r="O309" s="4"/>
      <c r="P309" s="4"/>
      <c r="Q309" s="4"/>
      <c r="R309" s="4"/>
      <c r="S309" s="4"/>
      <c r="T309" s="4"/>
      <c r="U309" s="4"/>
      <c r="V309" s="4"/>
      <c r="W309" s="4"/>
      <c r="X309" s="4"/>
      <c r="Y309" s="4"/>
      <c r="Z309" s="4"/>
      <c r="AA309" s="4"/>
      <c r="AB309" s="4"/>
      <c r="AC309" s="4"/>
    </row>
    <row r="310" spans="1:29" x14ac:dyDescent="0.25">
      <c r="A310" s="4"/>
      <c r="B310" s="4"/>
      <c r="C310" s="9"/>
      <c r="D310" s="13"/>
      <c r="E310" s="13"/>
      <c r="F310" s="8"/>
      <c r="G310" s="8"/>
      <c r="H310" s="4"/>
      <c r="I310" s="4"/>
      <c r="J310" s="773"/>
      <c r="K310" s="9"/>
      <c r="L310" s="13"/>
      <c r="M310" s="13"/>
      <c r="N310" s="13"/>
      <c r="O310" s="4"/>
      <c r="P310" s="4"/>
      <c r="Q310" s="4"/>
      <c r="R310" s="4"/>
      <c r="S310" s="4"/>
      <c r="T310" s="4"/>
      <c r="U310" s="4"/>
      <c r="V310" s="4"/>
      <c r="W310" s="4"/>
      <c r="X310" s="4"/>
      <c r="Y310" s="4"/>
      <c r="Z310" s="4"/>
      <c r="AA310" s="4"/>
      <c r="AB310" s="4"/>
      <c r="AC310" s="4"/>
    </row>
    <row r="311" spans="1:29" x14ac:dyDescent="0.25">
      <c r="A311" s="4"/>
      <c r="B311" s="4"/>
      <c r="C311" s="9"/>
      <c r="D311" s="13"/>
      <c r="E311" s="13"/>
      <c r="F311" s="8"/>
      <c r="G311" s="8"/>
      <c r="H311" s="4"/>
      <c r="I311" s="4"/>
      <c r="J311" s="773"/>
      <c r="K311" s="9"/>
      <c r="L311" s="13"/>
      <c r="M311" s="13"/>
      <c r="N311" s="13"/>
      <c r="O311" s="4"/>
      <c r="P311" s="4"/>
      <c r="Q311" s="4"/>
      <c r="R311" s="4"/>
      <c r="S311" s="4"/>
      <c r="T311" s="4"/>
      <c r="U311" s="4"/>
      <c r="V311" s="4"/>
      <c r="W311" s="4"/>
      <c r="X311" s="4"/>
      <c r="Y311" s="4"/>
      <c r="Z311" s="4"/>
      <c r="AA311" s="4"/>
      <c r="AB311" s="4"/>
      <c r="AC311" s="4"/>
    </row>
    <row r="312" spans="1:29" x14ac:dyDescent="0.25">
      <c r="A312" s="4"/>
      <c r="B312" s="4"/>
      <c r="C312" s="9"/>
      <c r="D312" s="13"/>
      <c r="E312" s="13"/>
      <c r="F312" s="8"/>
      <c r="G312" s="8"/>
      <c r="H312" s="4"/>
      <c r="I312" s="4"/>
      <c r="J312" s="773"/>
      <c r="K312" s="9"/>
      <c r="L312" s="13"/>
      <c r="M312" s="13"/>
      <c r="N312" s="13"/>
      <c r="O312" s="4"/>
      <c r="P312" s="4"/>
      <c r="Q312" s="4"/>
      <c r="R312" s="4"/>
      <c r="S312" s="4"/>
      <c r="T312" s="4"/>
      <c r="U312" s="4"/>
      <c r="V312" s="4"/>
      <c r="W312" s="4"/>
      <c r="X312" s="4"/>
      <c r="Y312" s="4"/>
      <c r="Z312" s="4"/>
      <c r="AA312" s="4"/>
      <c r="AB312" s="4"/>
      <c r="AC312" s="4"/>
    </row>
    <row r="313" spans="1:29" x14ac:dyDescent="0.25">
      <c r="A313" s="4"/>
      <c r="B313" s="4"/>
      <c r="C313" s="9"/>
      <c r="D313" s="13"/>
      <c r="E313" s="13"/>
      <c r="F313" s="8"/>
      <c r="G313" s="8"/>
      <c r="H313" s="4"/>
      <c r="I313" s="4"/>
      <c r="J313" s="773"/>
      <c r="K313" s="9"/>
      <c r="L313" s="13"/>
      <c r="M313" s="13"/>
      <c r="N313" s="13"/>
      <c r="O313" s="4"/>
      <c r="P313" s="4"/>
      <c r="Q313" s="4"/>
      <c r="R313" s="4"/>
      <c r="S313" s="4"/>
      <c r="T313" s="4"/>
      <c r="U313" s="4"/>
      <c r="V313" s="4"/>
      <c r="W313" s="4"/>
      <c r="X313" s="4"/>
      <c r="Y313" s="4"/>
      <c r="Z313" s="4"/>
      <c r="AA313" s="4"/>
      <c r="AB313" s="4"/>
      <c r="AC313" s="4"/>
    </row>
    <row r="314" spans="1:29" x14ac:dyDescent="0.25">
      <c r="A314" s="4"/>
      <c r="B314" s="4"/>
      <c r="C314" s="9"/>
      <c r="D314" s="13"/>
      <c r="E314" s="13"/>
      <c r="F314" s="8"/>
      <c r="G314" s="8"/>
      <c r="H314" s="4"/>
      <c r="I314" s="4"/>
      <c r="J314" s="773"/>
      <c r="K314" s="9"/>
      <c r="L314" s="13"/>
      <c r="M314" s="13"/>
      <c r="N314" s="13"/>
      <c r="O314" s="4"/>
      <c r="P314" s="4"/>
      <c r="Q314" s="4"/>
      <c r="R314" s="4"/>
      <c r="S314" s="4"/>
      <c r="T314" s="4"/>
      <c r="U314" s="4"/>
      <c r="V314" s="4"/>
      <c r="W314" s="4"/>
      <c r="X314" s="4"/>
      <c r="Y314" s="4"/>
      <c r="Z314" s="4"/>
      <c r="AA314" s="4"/>
      <c r="AB314" s="4"/>
      <c r="AC314" s="4"/>
    </row>
    <row r="315" spans="1:29" x14ac:dyDescent="0.25">
      <c r="A315" s="4"/>
      <c r="B315" s="4"/>
      <c r="C315" s="9"/>
      <c r="D315" s="13"/>
      <c r="E315" s="13"/>
      <c r="F315" s="8"/>
      <c r="G315" s="8"/>
      <c r="H315" s="4"/>
      <c r="I315" s="4"/>
      <c r="J315" s="773"/>
      <c r="K315" s="9"/>
      <c r="L315" s="13"/>
      <c r="M315" s="13"/>
      <c r="N315" s="13"/>
      <c r="O315" s="4"/>
      <c r="P315" s="4"/>
      <c r="Q315" s="4"/>
      <c r="R315" s="4"/>
      <c r="S315" s="4"/>
      <c r="T315" s="4"/>
      <c r="U315" s="4"/>
      <c r="V315" s="4"/>
      <c r="W315" s="4"/>
      <c r="X315" s="4"/>
      <c r="Y315" s="4"/>
      <c r="Z315" s="4"/>
      <c r="AA315" s="4"/>
      <c r="AB315" s="4"/>
      <c r="AC315" s="4"/>
    </row>
    <row r="316" spans="1:29" x14ac:dyDescent="0.25">
      <c r="A316" s="4"/>
      <c r="B316" s="4"/>
      <c r="C316" s="9"/>
      <c r="D316" s="13"/>
      <c r="E316" s="13"/>
      <c r="F316" s="8"/>
      <c r="G316" s="8"/>
      <c r="H316" s="4"/>
      <c r="I316" s="4"/>
      <c r="J316" s="773"/>
      <c r="K316" s="9"/>
      <c r="L316" s="13"/>
      <c r="M316" s="13"/>
      <c r="N316" s="13"/>
      <c r="O316" s="4"/>
      <c r="P316" s="4"/>
      <c r="Q316" s="4"/>
      <c r="R316" s="4"/>
      <c r="S316" s="4"/>
      <c r="T316" s="4"/>
      <c r="U316" s="4"/>
      <c r="V316" s="4"/>
      <c r="W316" s="4"/>
      <c r="X316" s="4"/>
      <c r="Y316" s="4"/>
      <c r="Z316" s="4"/>
      <c r="AA316" s="4"/>
      <c r="AB316" s="4"/>
      <c r="AC316" s="4"/>
    </row>
    <row r="317" spans="1:29" x14ac:dyDescent="0.25">
      <c r="A317" s="4"/>
      <c r="B317" s="4"/>
      <c r="C317" s="9"/>
      <c r="D317" s="13"/>
      <c r="E317" s="13"/>
      <c r="F317" s="8"/>
      <c r="G317" s="8"/>
      <c r="H317" s="4"/>
      <c r="I317" s="4"/>
      <c r="J317" s="773"/>
      <c r="K317" s="9"/>
      <c r="L317" s="13"/>
      <c r="M317" s="13"/>
      <c r="N317" s="13"/>
      <c r="O317" s="4"/>
      <c r="P317" s="4"/>
      <c r="Q317" s="4"/>
      <c r="R317" s="4"/>
      <c r="S317" s="4"/>
      <c r="T317" s="4"/>
      <c r="U317" s="4"/>
      <c r="V317" s="4"/>
      <c r="W317" s="4"/>
      <c r="X317" s="4"/>
      <c r="Y317" s="4"/>
      <c r="Z317" s="4"/>
      <c r="AA317" s="4"/>
      <c r="AB317" s="4"/>
      <c r="AC317" s="4"/>
    </row>
    <row r="318" spans="1:29" x14ac:dyDescent="0.25">
      <c r="A318" s="4"/>
      <c r="B318" s="4"/>
      <c r="C318" s="9"/>
      <c r="D318" s="13"/>
      <c r="E318" s="13"/>
      <c r="F318" s="8"/>
      <c r="G318" s="8"/>
      <c r="H318" s="4"/>
      <c r="I318" s="4"/>
      <c r="J318" s="773"/>
      <c r="K318" s="9"/>
      <c r="L318" s="13"/>
      <c r="M318" s="13"/>
      <c r="N318" s="13"/>
      <c r="O318" s="4"/>
      <c r="P318" s="4"/>
      <c r="Q318" s="4"/>
      <c r="R318" s="4"/>
      <c r="S318" s="4"/>
      <c r="T318" s="4"/>
      <c r="U318" s="4"/>
      <c r="V318" s="4"/>
      <c r="W318" s="4"/>
      <c r="X318" s="4"/>
      <c r="Y318" s="4"/>
      <c r="Z318" s="4"/>
      <c r="AA318" s="4"/>
      <c r="AB318" s="4"/>
      <c r="AC318" s="4"/>
    </row>
    <row r="319" spans="1:29" x14ac:dyDescent="0.25">
      <c r="A319" s="4"/>
      <c r="B319" s="4"/>
      <c r="C319" s="9"/>
      <c r="D319" s="13"/>
      <c r="E319" s="13"/>
      <c r="F319" s="8"/>
      <c r="G319" s="8"/>
      <c r="H319" s="4"/>
      <c r="I319" s="4"/>
      <c r="J319" s="773"/>
      <c r="K319" s="9"/>
      <c r="L319" s="13"/>
      <c r="M319" s="13"/>
      <c r="N319" s="13"/>
      <c r="O319" s="4"/>
      <c r="P319" s="4"/>
      <c r="Q319" s="4"/>
      <c r="R319" s="4"/>
      <c r="S319" s="4"/>
      <c r="T319" s="4"/>
      <c r="U319" s="4"/>
      <c r="V319" s="4"/>
      <c r="W319" s="4"/>
      <c r="X319" s="4"/>
      <c r="Y319" s="4"/>
      <c r="Z319" s="4"/>
      <c r="AA319" s="4"/>
      <c r="AB319" s="4"/>
      <c r="AC319" s="4"/>
    </row>
    <row r="320" spans="1:29" x14ac:dyDescent="0.25">
      <c r="A320" s="4"/>
      <c r="B320" s="4"/>
      <c r="C320" s="9"/>
      <c r="D320" s="13"/>
      <c r="E320" s="13"/>
      <c r="F320" s="8"/>
      <c r="G320" s="8"/>
      <c r="H320" s="4"/>
      <c r="I320" s="4"/>
      <c r="J320" s="773"/>
      <c r="K320" s="9"/>
      <c r="L320" s="13"/>
      <c r="M320" s="13"/>
      <c r="N320" s="13"/>
      <c r="O320" s="4"/>
      <c r="P320" s="4"/>
      <c r="Q320" s="4"/>
      <c r="R320" s="4"/>
      <c r="S320" s="4"/>
      <c r="T320" s="4"/>
      <c r="U320" s="4"/>
      <c r="V320" s="4"/>
      <c r="W320" s="4"/>
      <c r="X320" s="4"/>
      <c r="Y320" s="4"/>
      <c r="Z320" s="4"/>
      <c r="AA320" s="4"/>
      <c r="AB320" s="4"/>
      <c r="AC320" s="4"/>
    </row>
    <row r="321" spans="1:29" x14ac:dyDescent="0.25">
      <c r="A321" s="4"/>
      <c r="B321" s="4"/>
      <c r="C321" s="9"/>
      <c r="D321" s="13"/>
      <c r="E321" s="13"/>
      <c r="F321" s="8"/>
      <c r="G321" s="8"/>
      <c r="H321" s="4"/>
      <c r="I321" s="4"/>
      <c r="J321" s="773"/>
      <c r="K321" s="9"/>
      <c r="L321" s="13"/>
      <c r="M321" s="13"/>
      <c r="N321" s="13"/>
      <c r="O321" s="4"/>
      <c r="P321" s="4"/>
      <c r="Q321" s="4"/>
      <c r="R321" s="4"/>
      <c r="S321" s="4"/>
      <c r="T321" s="4"/>
      <c r="U321" s="4"/>
      <c r="V321" s="4"/>
      <c r="W321" s="4"/>
      <c r="X321" s="4"/>
      <c r="Y321" s="4"/>
      <c r="Z321" s="4"/>
      <c r="AA321" s="4"/>
      <c r="AB321" s="4"/>
      <c r="AC321" s="4"/>
    </row>
    <row r="322" spans="1:29" x14ac:dyDescent="0.25">
      <c r="A322" s="4"/>
      <c r="B322" s="4"/>
      <c r="C322" s="9"/>
      <c r="D322" s="13"/>
      <c r="E322" s="13"/>
      <c r="F322" s="8"/>
      <c r="G322" s="8"/>
      <c r="H322" s="4"/>
      <c r="I322" s="4"/>
      <c r="J322" s="773"/>
      <c r="K322" s="9"/>
      <c r="L322" s="13"/>
      <c r="M322" s="13"/>
      <c r="N322" s="13"/>
      <c r="O322" s="4"/>
      <c r="P322" s="4"/>
      <c r="Q322" s="4"/>
      <c r="R322" s="4"/>
      <c r="S322" s="4"/>
      <c r="T322" s="4"/>
      <c r="U322" s="4"/>
      <c r="V322" s="4"/>
      <c r="W322" s="4"/>
      <c r="X322" s="4"/>
      <c r="Y322" s="4"/>
      <c r="Z322" s="4"/>
      <c r="AA322" s="4"/>
      <c r="AB322" s="4"/>
      <c r="AC322" s="4"/>
    </row>
    <row r="323" spans="1:29" x14ac:dyDescent="0.25">
      <c r="A323" s="4"/>
      <c r="B323" s="4"/>
      <c r="C323" s="9"/>
      <c r="D323" s="13"/>
      <c r="E323" s="13"/>
      <c r="F323" s="8"/>
      <c r="G323" s="8"/>
      <c r="H323" s="4"/>
      <c r="I323" s="4"/>
      <c r="J323" s="773"/>
      <c r="K323" s="9"/>
      <c r="L323" s="13"/>
      <c r="M323" s="13"/>
      <c r="N323" s="13"/>
      <c r="O323" s="4"/>
      <c r="P323" s="4"/>
      <c r="Q323" s="4"/>
      <c r="R323" s="4"/>
      <c r="S323" s="4"/>
      <c r="T323" s="4"/>
      <c r="U323" s="4"/>
      <c r="V323" s="4"/>
      <c r="W323" s="4"/>
      <c r="X323" s="4"/>
      <c r="Y323" s="4"/>
      <c r="Z323" s="4"/>
      <c r="AA323" s="4"/>
      <c r="AB323" s="4"/>
      <c r="AC323" s="4"/>
    </row>
    <row r="324" spans="1:29" x14ac:dyDescent="0.25">
      <c r="A324" s="4"/>
      <c r="B324" s="4"/>
      <c r="C324" s="9"/>
      <c r="D324" s="13"/>
      <c r="E324" s="13"/>
      <c r="F324" s="8"/>
      <c r="G324" s="8"/>
      <c r="H324" s="4"/>
      <c r="I324" s="4"/>
      <c r="J324" s="773"/>
      <c r="K324" s="9"/>
      <c r="L324" s="13"/>
      <c r="M324" s="13"/>
      <c r="N324" s="13"/>
      <c r="O324" s="4"/>
      <c r="P324" s="4"/>
      <c r="Q324" s="4"/>
      <c r="R324" s="4"/>
      <c r="S324" s="4"/>
      <c r="T324" s="4"/>
      <c r="U324" s="4"/>
      <c r="V324" s="4"/>
      <c r="W324" s="4"/>
      <c r="X324" s="4"/>
      <c r="Y324" s="4"/>
      <c r="Z324" s="4"/>
      <c r="AA324" s="4"/>
      <c r="AB324" s="4"/>
      <c r="AC324" s="4"/>
    </row>
    <row r="325" spans="1:29" x14ac:dyDescent="0.25">
      <c r="A325" s="4"/>
      <c r="B325" s="4"/>
      <c r="C325" s="9"/>
      <c r="D325" s="13"/>
      <c r="E325" s="13"/>
      <c r="F325" s="8"/>
      <c r="G325" s="8"/>
      <c r="H325" s="4"/>
      <c r="I325" s="4"/>
      <c r="J325" s="773"/>
      <c r="K325" s="9"/>
      <c r="L325" s="13"/>
      <c r="M325" s="13"/>
      <c r="N325" s="13"/>
      <c r="O325" s="4"/>
      <c r="P325" s="4"/>
      <c r="Q325" s="4"/>
      <c r="R325" s="4"/>
      <c r="S325" s="4"/>
      <c r="T325" s="4"/>
      <c r="U325" s="4"/>
      <c r="V325" s="4"/>
      <c r="W325" s="4"/>
      <c r="X325" s="4"/>
      <c r="Y325" s="4"/>
      <c r="Z325" s="4"/>
      <c r="AA325" s="4"/>
      <c r="AB325" s="4"/>
      <c r="AC325" s="4"/>
    </row>
    <row r="326" spans="1:29" x14ac:dyDescent="0.25">
      <c r="A326" s="4"/>
      <c r="B326" s="4"/>
      <c r="C326" s="9"/>
      <c r="D326" s="13"/>
      <c r="E326" s="13"/>
      <c r="F326" s="8"/>
      <c r="G326" s="8"/>
      <c r="H326" s="4"/>
      <c r="I326" s="4"/>
      <c r="J326" s="773"/>
      <c r="K326" s="9"/>
      <c r="L326" s="13"/>
      <c r="M326" s="13"/>
      <c r="N326" s="13"/>
      <c r="O326" s="4"/>
      <c r="P326" s="4"/>
      <c r="Q326" s="4"/>
      <c r="R326" s="4"/>
      <c r="S326" s="4"/>
      <c r="T326" s="4"/>
      <c r="U326" s="4"/>
      <c r="V326" s="4"/>
      <c r="W326" s="4"/>
      <c r="X326" s="4"/>
      <c r="Y326" s="4"/>
      <c r="Z326" s="4"/>
      <c r="AA326" s="4"/>
      <c r="AB326" s="4"/>
      <c r="AC326" s="4"/>
    </row>
    <row r="327" spans="1:29" x14ac:dyDescent="0.25">
      <c r="A327" s="4"/>
      <c r="B327" s="4"/>
      <c r="C327" s="9"/>
      <c r="D327" s="13"/>
      <c r="E327" s="13"/>
      <c r="F327" s="8"/>
      <c r="G327" s="8"/>
      <c r="H327" s="4"/>
      <c r="I327" s="4"/>
      <c r="J327" s="773"/>
      <c r="K327" s="9"/>
      <c r="L327" s="13"/>
      <c r="M327" s="13"/>
      <c r="N327" s="13"/>
      <c r="O327" s="4"/>
      <c r="P327" s="4"/>
      <c r="Q327" s="4"/>
      <c r="R327" s="4"/>
      <c r="S327" s="4"/>
      <c r="T327" s="4"/>
      <c r="U327" s="4"/>
      <c r="V327" s="4"/>
      <c r="W327" s="4"/>
      <c r="X327" s="4"/>
      <c r="Y327" s="4"/>
      <c r="Z327" s="4"/>
      <c r="AA327" s="4"/>
      <c r="AB327" s="4"/>
      <c r="AC327" s="4"/>
    </row>
    <row r="328" spans="1:29" x14ac:dyDescent="0.25">
      <c r="A328" s="4"/>
      <c r="B328" s="4"/>
      <c r="C328" s="9"/>
      <c r="D328" s="13"/>
      <c r="E328" s="13"/>
      <c r="F328" s="8"/>
      <c r="G328" s="8"/>
      <c r="H328" s="4"/>
      <c r="I328" s="4"/>
      <c r="J328" s="773"/>
      <c r="K328" s="9"/>
      <c r="L328" s="13"/>
      <c r="M328" s="13"/>
      <c r="N328" s="13"/>
      <c r="O328" s="4"/>
      <c r="P328" s="4"/>
      <c r="Q328" s="4"/>
      <c r="R328" s="4"/>
      <c r="S328" s="4"/>
      <c r="T328" s="4"/>
      <c r="U328" s="4"/>
      <c r="V328" s="4"/>
      <c r="W328" s="4"/>
      <c r="X328" s="4"/>
      <c r="Y328" s="4"/>
      <c r="Z328" s="4"/>
      <c r="AA328" s="4"/>
      <c r="AB328" s="4"/>
      <c r="AC328" s="4"/>
    </row>
    <row r="329" spans="1:29" x14ac:dyDescent="0.25">
      <c r="A329" s="4"/>
      <c r="B329" s="4"/>
      <c r="C329" s="9"/>
      <c r="D329" s="13"/>
      <c r="E329" s="13"/>
      <c r="F329" s="8"/>
      <c r="G329" s="8"/>
      <c r="H329" s="4"/>
      <c r="I329" s="4"/>
      <c r="J329" s="773"/>
      <c r="K329" s="9"/>
      <c r="L329" s="13"/>
      <c r="M329" s="13"/>
      <c r="N329" s="13"/>
      <c r="O329" s="4"/>
      <c r="P329" s="4"/>
      <c r="Q329" s="4"/>
      <c r="R329" s="4"/>
      <c r="S329" s="4"/>
      <c r="T329" s="4"/>
      <c r="U329" s="4"/>
      <c r="V329" s="4"/>
      <c r="W329" s="4"/>
      <c r="X329" s="4"/>
      <c r="Y329" s="4"/>
      <c r="Z329" s="4"/>
      <c r="AA329" s="4"/>
      <c r="AB329" s="4"/>
      <c r="AC329" s="4"/>
    </row>
    <row r="330" spans="1:29" x14ac:dyDescent="0.25">
      <c r="A330" s="4"/>
      <c r="B330" s="4"/>
      <c r="C330" s="9"/>
      <c r="D330" s="13"/>
      <c r="E330" s="13"/>
      <c r="F330" s="8"/>
      <c r="G330" s="8"/>
      <c r="H330" s="4"/>
      <c r="I330" s="4"/>
      <c r="J330" s="773"/>
      <c r="K330" s="9"/>
      <c r="L330" s="13"/>
      <c r="M330" s="13"/>
      <c r="N330" s="13"/>
      <c r="O330" s="4"/>
      <c r="P330" s="4"/>
      <c r="Q330" s="4"/>
      <c r="R330" s="4"/>
      <c r="S330" s="4"/>
      <c r="T330" s="4"/>
      <c r="U330" s="4"/>
      <c r="V330" s="4"/>
      <c r="W330" s="4"/>
      <c r="X330" s="4"/>
      <c r="Y330" s="4"/>
      <c r="Z330" s="4"/>
      <c r="AA330" s="4"/>
      <c r="AB330" s="4"/>
      <c r="AC330" s="4"/>
    </row>
    <row r="331" spans="1:29" x14ac:dyDescent="0.25">
      <c r="A331" s="4"/>
      <c r="B331" s="4"/>
      <c r="C331" s="9"/>
      <c r="D331" s="13"/>
      <c r="E331" s="13"/>
      <c r="F331" s="8"/>
      <c r="G331" s="8"/>
      <c r="H331" s="4"/>
      <c r="I331" s="4"/>
      <c r="J331" s="773"/>
      <c r="K331" s="9"/>
      <c r="L331" s="13"/>
      <c r="M331" s="13"/>
      <c r="N331" s="13"/>
      <c r="O331" s="4"/>
      <c r="P331" s="4"/>
      <c r="Q331" s="4"/>
      <c r="R331" s="4"/>
      <c r="S331" s="4"/>
      <c r="T331" s="4"/>
      <c r="U331" s="4"/>
      <c r="V331" s="4"/>
      <c r="W331" s="4"/>
      <c r="X331" s="4"/>
      <c r="Y331" s="4"/>
      <c r="Z331" s="4"/>
      <c r="AA331" s="4"/>
      <c r="AB331" s="4"/>
      <c r="AC331" s="4"/>
    </row>
    <row r="332" spans="1:29" x14ac:dyDescent="0.25">
      <c r="A332" s="4"/>
      <c r="B332" s="4"/>
      <c r="C332" s="9"/>
      <c r="D332" s="13"/>
      <c r="E332" s="13"/>
      <c r="F332" s="8"/>
      <c r="G332" s="8"/>
      <c r="H332" s="4"/>
      <c r="I332" s="4"/>
      <c r="J332" s="773"/>
      <c r="K332" s="9"/>
      <c r="L332" s="13"/>
      <c r="M332" s="13"/>
      <c r="N332" s="13"/>
      <c r="O332" s="4"/>
      <c r="P332" s="4"/>
      <c r="Q332" s="4"/>
      <c r="R332" s="4"/>
      <c r="S332" s="4"/>
      <c r="T332" s="4"/>
      <c r="U332" s="4"/>
      <c r="V332" s="4"/>
      <c r="W332" s="4"/>
      <c r="X332" s="4"/>
      <c r="Y332" s="4"/>
      <c r="Z332" s="4"/>
      <c r="AA332" s="4"/>
      <c r="AB332" s="4"/>
      <c r="AC332" s="4"/>
    </row>
    <row r="333" spans="1:29" x14ac:dyDescent="0.25">
      <c r="A333" s="4"/>
      <c r="B333" s="4"/>
      <c r="C333" s="9"/>
      <c r="D333" s="13"/>
      <c r="E333" s="13"/>
      <c r="F333" s="8"/>
      <c r="G333" s="8"/>
      <c r="H333" s="4"/>
      <c r="I333" s="4"/>
      <c r="J333" s="773"/>
      <c r="K333" s="9"/>
      <c r="L333" s="13"/>
      <c r="M333" s="13"/>
      <c r="N333" s="13"/>
      <c r="O333" s="4"/>
      <c r="P333" s="4"/>
      <c r="Q333" s="4"/>
      <c r="R333" s="4"/>
      <c r="S333" s="4"/>
      <c r="T333" s="4"/>
      <c r="U333" s="4"/>
      <c r="V333" s="4"/>
      <c r="W333" s="4"/>
      <c r="X333" s="4"/>
      <c r="Y333" s="4"/>
      <c r="Z333" s="4"/>
      <c r="AA333" s="4"/>
      <c r="AB333" s="4"/>
      <c r="AC333" s="4"/>
    </row>
    <row r="334" spans="1:29" x14ac:dyDescent="0.25">
      <c r="A334" s="4"/>
      <c r="B334" s="4"/>
      <c r="C334" s="9"/>
      <c r="D334" s="13"/>
      <c r="E334" s="13"/>
      <c r="F334" s="8"/>
      <c r="G334" s="8"/>
      <c r="H334" s="4"/>
      <c r="I334" s="4"/>
      <c r="J334" s="773"/>
      <c r="K334" s="9"/>
      <c r="L334" s="13"/>
      <c r="M334" s="13"/>
      <c r="N334" s="13"/>
      <c r="O334" s="4"/>
      <c r="P334" s="4"/>
      <c r="Q334" s="4"/>
      <c r="R334" s="4"/>
      <c r="S334" s="4"/>
      <c r="T334" s="4"/>
      <c r="U334" s="4"/>
      <c r="V334" s="4"/>
      <c r="W334" s="4"/>
      <c r="X334" s="4"/>
      <c r="Y334" s="4"/>
      <c r="Z334" s="4"/>
      <c r="AA334" s="4"/>
      <c r="AB334" s="4"/>
      <c r="AC334" s="4"/>
    </row>
    <row r="335" spans="1:29" x14ac:dyDescent="0.25">
      <c r="A335" s="4"/>
      <c r="B335" s="4"/>
      <c r="C335" s="9"/>
      <c r="D335" s="13"/>
      <c r="E335" s="13"/>
      <c r="F335" s="8"/>
      <c r="G335" s="8"/>
      <c r="H335" s="4"/>
      <c r="I335" s="4"/>
      <c r="J335" s="773"/>
      <c r="K335" s="9"/>
      <c r="L335" s="13"/>
      <c r="M335" s="13"/>
      <c r="N335" s="13"/>
      <c r="O335" s="4"/>
      <c r="P335" s="4"/>
      <c r="Q335" s="4"/>
      <c r="R335" s="4"/>
      <c r="S335" s="4"/>
      <c r="T335" s="4"/>
      <c r="U335" s="4"/>
      <c r="V335" s="4"/>
      <c r="W335" s="4"/>
      <c r="X335" s="4"/>
      <c r="Y335" s="4"/>
      <c r="Z335" s="4"/>
      <c r="AA335" s="4"/>
      <c r="AB335" s="4"/>
      <c r="AC335" s="4"/>
    </row>
    <row r="336" spans="1:29" x14ac:dyDescent="0.25">
      <c r="A336" s="4"/>
      <c r="B336" s="4"/>
      <c r="C336" s="9"/>
      <c r="D336" s="13"/>
      <c r="E336" s="13"/>
      <c r="F336" s="8"/>
      <c r="G336" s="8"/>
      <c r="H336" s="4"/>
      <c r="I336" s="4"/>
      <c r="J336" s="773"/>
      <c r="K336" s="9"/>
      <c r="L336" s="13"/>
      <c r="M336" s="13"/>
      <c r="N336" s="13"/>
      <c r="O336" s="4"/>
      <c r="P336" s="4"/>
      <c r="Q336" s="4"/>
      <c r="R336" s="4"/>
      <c r="S336" s="4"/>
      <c r="T336" s="4"/>
      <c r="U336" s="4"/>
      <c r="V336" s="4"/>
      <c r="W336" s="4"/>
      <c r="X336" s="4"/>
      <c r="Y336" s="4"/>
      <c r="Z336" s="4"/>
      <c r="AA336" s="4"/>
      <c r="AB336" s="4"/>
      <c r="AC336" s="4"/>
    </row>
    <row r="337" spans="1:29" x14ac:dyDescent="0.25">
      <c r="A337" s="4"/>
      <c r="B337" s="4"/>
      <c r="C337" s="9"/>
      <c r="D337" s="13"/>
      <c r="E337" s="13"/>
      <c r="F337" s="8"/>
      <c r="G337" s="8"/>
      <c r="H337" s="4"/>
      <c r="I337" s="4"/>
      <c r="J337" s="773"/>
      <c r="K337" s="9"/>
      <c r="L337" s="13"/>
      <c r="M337" s="13"/>
      <c r="N337" s="13"/>
      <c r="O337" s="4"/>
      <c r="P337" s="4"/>
      <c r="Q337" s="4"/>
      <c r="R337" s="4"/>
      <c r="S337" s="4"/>
      <c r="T337" s="4"/>
      <c r="U337" s="4"/>
      <c r="V337" s="4"/>
      <c r="W337" s="4"/>
      <c r="X337" s="4"/>
      <c r="Y337" s="4"/>
      <c r="Z337" s="4"/>
      <c r="AA337" s="4"/>
      <c r="AB337" s="4"/>
      <c r="AC337" s="4"/>
    </row>
    <row r="338" spans="1:29" x14ac:dyDescent="0.25">
      <c r="A338" s="4"/>
      <c r="B338" s="4"/>
      <c r="C338" s="9"/>
      <c r="D338" s="13"/>
      <c r="E338" s="13"/>
      <c r="F338" s="8"/>
      <c r="G338" s="8"/>
      <c r="H338" s="4"/>
      <c r="I338" s="4"/>
      <c r="J338" s="773"/>
      <c r="K338" s="9"/>
      <c r="L338" s="13"/>
      <c r="M338" s="13"/>
      <c r="N338" s="13"/>
      <c r="O338" s="4"/>
      <c r="P338" s="4"/>
      <c r="Q338" s="4"/>
      <c r="R338" s="4"/>
      <c r="S338" s="4"/>
      <c r="T338" s="4"/>
      <c r="U338" s="4"/>
      <c r="V338" s="4"/>
      <c r="W338" s="4"/>
      <c r="X338" s="4"/>
      <c r="Y338" s="4"/>
      <c r="Z338" s="4"/>
      <c r="AA338" s="4"/>
      <c r="AB338" s="4"/>
      <c r="AC338" s="4"/>
    </row>
    <row r="339" spans="1:29" x14ac:dyDescent="0.25">
      <c r="A339" s="4"/>
      <c r="B339" s="4"/>
      <c r="C339" s="9"/>
      <c r="D339" s="13"/>
      <c r="E339" s="13"/>
      <c r="F339" s="8"/>
      <c r="G339" s="8"/>
      <c r="H339" s="4"/>
      <c r="I339" s="4"/>
      <c r="J339" s="773"/>
      <c r="K339" s="9"/>
      <c r="L339" s="13"/>
      <c r="M339" s="13"/>
      <c r="N339" s="13"/>
      <c r="O339" s="4"/>
      <c r="P339" s="4"/>
      <c r="Q339" s="4"/>
      <c r="R339" s="4"/>
      <c r="S339" s="4"/>
      <c r="T339" s="4"/>
      <c r="U339" s="4"/>
      <c r="V339" s="4"/>
      <c r="W339" s="4"/>
      <c r="X339" s="4"/>
      <c r="Y339" s="4"/>
      <c r="Z339" s="4"/>
      <c r="AA339" s="4"/>
      <c r="AB339" s="4"/>
      <c r="AC339" s="4"/>
    </row>
    <row r="340" spans="1:29" x14ac:dyDescent="0.25">
      <c r="A340" s="4"/>
      <c r="B340" s="4"/>
      <c r="C340" s="9"/>
      <c r="D340" s="13"/>
      <c r="E340" s="13"/>
      <c r="F340" s="8"/>
      <c r="G340" s="8"/>
      <c r="H340" s="4"/>
      <c r="I340" s="4"/>
      <c r="J340" s="773"/>
      <c r="K340" s="9"/>
      <c r="L340" s="13"/>
      <c r="M340" s="13"/>
      <c r="N340" s="13"/>
      <c r="O340" s="4"/>
      <c r="P340" s="4"/>
      <c r="Q340" s="4"/>
      <c r="R340" s="4"/>
      <c r="S340" s="4"/>
      <c r="T340" s="4"/>
      <c r="U340" s="4"/>
      <c r="V340" s="4"/>
      <c r="W340" s="4"/>
      <c r="X340" s="4"/>
      <c r="Y340" s="4"/>
      <c r="Z340" s="4"/>
      <c r="AA340" s="4"/>
      <c r="AB340" s="4"/>
      <c r="AC340" s="4"/>
    </row>
    <row r="341" spans="1:29" x14ac:dyDescent="0.25">
      <c r="A341" s="4"/>
      <c r="B341" s="4"/>
      <c r="C341" s="9"/>
      <c r="D341" s="13"/>
      <c r="E341" s="13"/>
      <c r="F341" s="8"/>
      <c r="G341" s="8"/>
      <c r="H341" s="4"/>
      <c r="I341" s="4"/>
      <c r="J341" s="773"/>
      <c r="K341" s="9"/>
      <c r="L341" s="13"/>
      <c r="M341" s="13"/>
      <c r="N341" s="13"/>
      <c r="O341" s="4"/>
      <c r="P341" s="4"/>
      <c r="Q341" s="4"/>
      <c r="R341" s="4"/>
      <c r="S341" s="4"/>
      <c r="T341" s="4"/>
      <c r="U341" s="4"/>
      <c r="V341" s="4"/>
      <c r="W341" s="4"/>
      <c r="X341" s="4"/>
      <c r="Y341" s="4"/>
      <c r="Z341" s="4"/>
      <c r="AA341" s="4"/>
      <c r="AB341" s="4"/>
      <c r="AC341" s="4"/>
    </row>
    <row r="342" spans="1:29" x14ac:dyDescent="0.25">
      <c r="A342" s="4"/>
      <c r="B342" s="4"/>
      <c r="C342" s="9"/>
      <c r="D342" s="13"/>
      <c r="E342" s="13"/>
      <c r="F342" s="8"/>
      <c r="G342" s="8"/>
      <c r="H342" s="4"/>
      <c r="I342" s="4"/>
      <c r="J342" s="773"/>
      <c r="K342" s="9"/>
      <c r="L342" s="13"/>
      <c r="M342" s="13"/>
      <c r="N342" s="13"/>
      <c r="O342" s="4"/>
      <c r="P342" s="4"/>
      <c r="Q342" s="4"/>
      <c r="R342" s="4"/>
      <c r="S342" s="4"/>
      <c r="T342" s="4"/>
      <c r="U342" s="4"/>
      <c r="V342" s="4"/>
      <c r="W342" s="4"/>
      <c r="X342" s="4"/>
      <c r="Y342" s="4"/>
      <c r="Z342" s="4"/>
      <c r="AA342" s="4"/>
      <c r="AB342" s="4"/>
      <c r="AC342" s="4"/>
    </row>
    <row r="343" spans="1:29" x14ac:dyDescent="0.25">
      <c r="A343" s="4"/>
      <c r="B343" s="4"/>
      <c r="C343" s="9"/>
      <c r="D343" s="13"/>
      <c r="E343" s="13"/>
      <c r="F343" s="8"/>
      <c r="G343" s="8"/>
      <c r="H343" s="4"/>
      <c r="I343" s="4"/>
      <c r="J343" s="773"/>
      <c r="K343" s="9"/>
      <c r="L343" s="13"/>
      <c r="M343" s="13"/>
      <c r="N343" s="13"/>
      <c r="O343" s="4"/>
      <c r="P343" s="4"/>
      <c r="Q343" s="4"/>
      <c r="R343" s="4"/>
      <c r="S343" s="4"/>
      <c r="T343" s="4"/>
      <c r="U343" s="4"/>
      <c r="V343" s="4"/>
      <c r="W343" s="4"/>
      <c r="X343" s="4"/>
      <c r="Y343" s="4"/>
      <c r="Z343" s="4"/>
      <c r="AA343" s="4"/>
      <c r="AB343" s="4"/>
      <c r="AC343" s="4"/>
    </row>
    <row r="344" spans="1:29" x14ac:dyDescent="0.25">
      <c r="A344" s="4"/>
      <c r="B344" s="4"/>
      <c r="C344" s="9"/>
      <c r="D344" s="13"/>
      <c r="E344" s="13"/>
      <c r="F344" s="8"/>
      <c r="G344" s="8"/>
      <c r="H344" s="4"/>
      <c r="I344" s="4"/>
      <c r="J344" s="773"/>
      <c r="K344" s="9"/>
      <c r="L344" s="13"/>
      <c r="M344" s="13"/>
      <c r="N344" s="13"/>
      <c r="O344" s="4"/>
      <c r="P344" s="4"/>
      <c r="Q344" s="4"/>
      <c r="R344" s="4"/>
      <c r="S344" s="4"/>
      <c r="T344" s="4"/>
      <c r="U344" s="4"/>
      <c r="V344" s="4"/>
      <c r="W344" s="4"/>
      <c r="X344" s="4"/>
      <c r="Y344" s="4"/>
      <c r="Z344" s="4"/>
      <c r="AA344" s="4"/>
      <c r="AB344" s="4"/>
      <c r="AC344" s="4"/>
    </row>
    <row r="345" spans="1:29" x14ac:dyDescent="0.25">
      <c r="A345" s="4"/>
      <c r="B345" s="4"/>
      <c r="C345" s="9"/>
      <c r="D345" s="13"/>
      <c r="E345" s="13"/>
      <c r="F345" s="8"/>
      <c r="G345" s="8"/>
      <c r="H345" s="4"/>
      <c r="I345" s="4"/>
      <c r="J345" s="773"/>
      <c r="K345" s="9"/>
      <c r="L345" s="13"/>
      <c r="M345" s="13"/>
      <c r="N345" s="13"/>
      <c r="O345" s="4"/>
      <c r="P345" s="4"/>
      <c r="Q345" s="4"/>
      <c r="R345" s="4"/>
      <c r="S345" s="4"/>
      <c r="T345" s="4"/>
      <c r="U345" s="4"/>
      <c r="V345" s="4"/>
      <c r="W345" s="4"/>
      <c r="X345" s="4"/>
      <c r="Y345" s="4"/>
      <c r="Z345" s="4"/>
      <c r="AA345" s="4"/>
      <c r="AB345" s="4"/>
      <c r="AC345" s="4"/>
    </row>
    <row r="346" spans="1:29" x14ac:dyDescent="0.25">
      <c r="A346" s="4"/>
      <c r="B346" s="4"/>
      <c r="C346" s="9"/>
      <c r="D346" s="13"/>
      <c r="E346" s="13"/>
      <c r="F346" s="8"/>
      <c r="G346" s="8"/>
      <c r="H346" s="4"/>
      <c r="I346" s="4"/>
      <c r="J346" s="773"/>
      <c r="K346" s="9"/>
      <c r="L346" s="13"/>
      <c r="M346" s="13"/>
      <c r="N346" s="13"/>
      <c r="O346" s="4"/>
      <c r="P346" s="4"/>
      <c r="Q346" s="4"/>
      <c r="R346" s="4"/>
      <c r="S346" s="4"/>
      <c r="T346" s="4"/>
      <c r="U346" s="4"/>
      <c r="V346" s="4"/>
      <c r="W346" s="4"/>
      <c r="X346" s="4"/>
      <c r="Y346" s="4"/>
      <c r="Z346" s="4"/>
      <c r="AA346" s="4"/>
      <c r="AB346" s="4"/>
      <c r="AC346" s="4"/>
    </row>
    <row r="347" spans="1:29" x14ac:dyDescent="0.25">
      <c r="A347" s="4"/>
      <c r="B347" s="4"/>
      <c r="C347" s="9"/>
      <c r="D347" s="13"/>
      <c r="E347" s="13"/>
      <c r="F347" s="8"/>
      <c r="G347" s="8"/>
      <c r="H347" s="4"/>
      <c r="I347" s="4"/>
      <c r="J347" s="773"/>
      <c r="K347" s="9"/>
      <c r="L347" s="13"/>
      <c r="M347" s="13"/>
      <c r="N347" s="13"/>
      <c r="O347" s="4"/>
      <c r="P347" s="4"/>
      <c r="Q347" s="4"/>
      <c r="R347" s="4"/>
      <c r="S347" s="4"/>
      <c r="T347" s="4"/>
      <c r="U347" s="4"/>
      <c r="V347" s="4"/>
      <c r="W347" s="4"/>
      <c r="X347" s="4"/>
      <c r="Y347" s="4"/>
      <c r="Z347" s="4"/>
      <c r="AA347" s="4"/>
      <c r="AB347" s="4"/>
      <c r="AC347" s="4"/>
    </row>
    <row r="348" spans="1:29" x14ac:dyDescent="0.25">
      <c r="A348" s="4"/>
      <c r="B348" s="4"/>
      <c r="C348" s="9"/>
      <c r="D348" s="13"/>
      <c r="E348" s="13"/>
      <c r="F348" s="8"/>
      <c r="G348" s="8"/>
      <c r="H348" s="4"/>
      <c r="I348" s="4"/>
      <c r="J348" s="773"/>
      <c r="K348" s="9"/>
      <c r="L348" s="13"/>
      <c r="M348" s="13"/>
      <c r="N348" s="13"/>
      <c r="O348" s="4"/>
      <c r="P348" s="4"/>
      <c r="Q348" s="4"/>
      <c r="R348" s="4"/>
      <c r="S348" s="4"/>
      <c r="T348" s="4"/>
      <c r="U348" s="4"/>
      <c r="V348" s="4"/>
      <c r="W348" s="4"/>
      <c r="X348" s="4"/>
      <c r="Y348" s="4"/>
      <c r="Z348" s="4"/>
      <c r="AA348" s="4"/>
      <c r="AB348" s="4"/>
      <c r="AC348" s="4"/>
    </row>
    <row r="349" spans="1:29" x14ac:dyDescent="0.25">
      <c r="A349" s="4"/>
      <c r="B349" s="4"/>
      <c r="C349" s="9"/>
      <c r="D349" s="13"/>
      <c r="E349" s="13"/>
      <c r="F349" s="8"/>
      <c r="G349" s="8"/>
      <c r="H349" s="4"/>
      <c r="I349" s="4"/>
      <c r="J349" s="773"/>
      <c r="K349" s="9"/>
      <c r="L349" s="13"/>
      <c r="M349" s="13"/>
      <c r="N349" s="13"/>
      <c r="O349" s="4"/>
      <c r="P349" s="4"/>
      <c r="Q349" s="4"/>
      <c r="R349" s="4"/>
      <c r="S349" s="4"/>
      <c r="T349" s="4"/>
      <c r="U349" s="4"/>
      <c r="V349" s="4"/>
      <c r="W349" s="4"/>
      <c r="X349" s="4"/>
      <c r="Y349" s="4"/>
      <c r="Z349" s="4"/>
      <c r="AA349" s="4"/>
      <c r="AB349" s="4"/>
      <c r="AC349" s="4"/>
    </row>
    <row r="350" spans="1:29" x14ac:dyDescent="0.25">
      <c r="A350" s="4"/>
      <c r="B350" s="4"/>
      <c r="C350" s="9"/>
      <c r="D350" s="13"/>
      <c r="E350" s="13"/>
      <c r="F350" s="8"/>
      <c r="G350" s="8"/>
      <c r="H350" s="4"/>
      <c r="I350" s="4"/>
      <c r="J350" s="773"/>
      <c r="K350" s="9"/>
      <c r="L350" s="13"/>
      <c r="M350" s="13"/>
      <c r="N350" s="13"/>
      <c r="O350" s="4"/>
      <c r="P350" s="4"/>
      <c r="Q350" s="4"/>
      <c r="R350" s="4"/>
      <c r="S350" s="4"/>
      <c r="T350" s="4"/>
      <c r="U350" s="4"/>
      <c r="V350" s="4"/>
      <c r="W350" s="4"/>
      <c r="X350" s="4"/>
      <c r="Y350" s="4"/>
      <c r="Z350" s="4"/>
      <c r="AA350" s="4"/>
      <c r="AB350" s="4"/>
      <c r="AC350" s="4"/>
    </row>
    <row r="351" spans="1:29" x14ac:dyDescent="0.25">
      <c r="A351" s="4"/>
      <c r="B351" s="4"/>
      <c r="C351" s="9"/>
      <c r="D351" s="13"/>
      <c r="E351" s="13"/>
      <c r="F351" s="8"/>
      <c r="G351" s="8"/>
      <c r="H351" s="4"/>
      <c r="I351" s="4"/>
      <c r="J351" s="773"/>
      <c r="K351" s="9"/>
      <c r="L351" s="13"/>
      <c r="M351" s="13"/>
      <c r="N351" s="13"/>
      <c r="O351" s="4"/>
      <c r="P351" s="4"/>
      <c r="Q351" s="4"/>
      <c r="R351" s="4"/>
      <c r="S351" s="4"/>
      <c r="T351" s="4"/>
      <c r="U351" s="4"/>
      <c r="V351" s="4"/>
      <c r="W351" s="4"/>
      <c r="X351" s="4"/>
      <c r="Y351" s="4"/>
      <c r="Z351" s="4"/>
      <c r="AA351" s="4"/>
      <c r="AB351" s="4"/>
      <c r="AC351" s="4"/>
    </row>
    <row r="352" spans="1:29" x14ac:dyDescent="0.25">
      <c r="A352" s="4"/>
      <c r="B352" s="4"/>
      <c r="C352" s="9"/>
      <c r="D352" s="13"/>
      <c r="E352" s="13"/>
      <c r="F352" s="8"/>
      <c r="G352" s="8"/>
      <c r="H352" s="4"/>
      <c r="I352" s="4"/>
      <c r="J352" s="773"/>
      <c r="K352" s="9"/>
      <c r="L352" s="13"/>
      <c r="M352" s="13"/>
      <c r="N352" s="13"/>
      <c r="O352" s="4"/>
      <c r="P352" s="4"/>
      <c r="Q352" s="4"/>
      <c r="R352" s="4"/>
      <c r="S352" s="4"/>
      <c r="T352" s="4"/>
      <c r="U352" s="4"/>
      <c r="V352" s="4"/>
      <c r="W352" s="4"/>
      <c r="X352" s="4"/>
      <c r="Y352" s="4"/>
      <c r="Z352" s="4"/>
      <c r="AA352" s="4"/>
      <c r="AB352" s="4"/>
      <c r="AC352" s="4"/>
    </row>
    <row r="353" spans="1:29" x14ac:dyDescent="0.25">
      <c r="A353" s="4"/>
      <c r="B353" s="4"/>
      <c r="C353" s="9"/>
      <c r="D353" s="13"/>
      <c r="E353" s="13"/>
      <c r="F353" s="8"/>
      <c r="G353" s="8"/>
      <c r="H353" s="4"/>
      <c r="I353" s="4"/>
      <c r="J353" s="773"/>
      <c r="K353" s="9"/>
      <c r="L353" s="13"/>
      <c r="M353" s="13"/>
      <c r="N353" s="13"/>
      <c r="O353" s="4"/>
      <c r="P353" s="4"/>
      <c r="Q353" s="4"/>
      <c r="R353" s="4"/>
      <c r="S353" s="4"/>
      <c r="T353" s="4"/>
      <c r="U353" s="4"/>
      <c r="V353" s="4"/>
      <c r="W353" s="4"/>
      <c r="X353" s="4"/>
      <c r="Y353" s="4"/>
      <c r="Z353" s="4"/>
      <c r="AA353" s="4"/>
      <c r="AB353" s="4"/>
      <c r="AC353" s="4"/>
    </row>
    <row r="354" spans="1:29" x14ac:dyDescent="0.25">
      <c r="A354" s="4"/>
      <c r="B354" s="4"/>
      <c r="C354" s="9"/>
      <c r="D354" s="13"/>
      <c r="E354" s="13"/>
      <c r="F354" s="8"/>
      <c r="G354" s="8"/>
      <c r="H354" s="4"/>
      <c r="I354" s="4"/>
      <c r="J354" s="773"/>
      <c r="K354" s="9"/>
      <c r="L354" s="13"/>
      <c r="M354" s="13"/>
      <c r="N354" s="13"/>
      <c r="O354" s="4"/>
      <c r="P354" s="4"/>
      <c r="Q354" s="4"/>
      <c r="R354" s="4"/>
      <c r="S354" s="4"/>
      <c r="T354" s="4"/>
      <c r="U354" s="4"/>
      <c r="V354" s="4"/>
      <c r="W354" s="4"/>
      <c r="X354" s="4"/>
      <c r="Y354" s="4"/>
      <c r="Z354" s="4"/>
      <c r="AA354" s="4"/>
      <c r="AB354" s="4"/>
      <c r="AC354" s="4"/>
    </row>
    <row r="355" spans="1:29" x14ac:dyDescent="0.25">
      <c r="A355" s="4"/>
      <c r="B355" s="4"/>
      <c r="C355" s="9"/>
      <c r="D355" s="13"/>
      <c r="E355" s="13"/>
      <c r="F355" s="8"/>
      <c r="G355" s="8"/>
      <c r="H355" s="4"/>
      <c r="I355" s="4"/>
      <c r="J355" s="773"/>
      <c r="K355" s="9"/>
      <c r="L355" s="13"/>
      <c r="M355" s="13"/>
      <c r="N355" s="13"/>
      <c r="O355" s="4"/>
      <c r="P355" s="4"/>
      <c r="Q355" s="4"/>
      <c r="R355" s="4"/>
      <c r="S355" s="4"/>
      <c r="T355" s="4"/>
      <c r="U355" s="4"/>
      <c r="V355" s="4"/>
      <c r="W355" s="4"/>
      <c r="X355" s="4"/>
      <c r="Y355" s="4"/>
      <c r="Z355" s="4"/>
      <c r="AA355" s="4"/>
      <c r="AB355" s="4"/>
      <c r="AC355" s="4"/>
    </row>
    <row r="356" spans="1:29" x14ac:dyDescent="0.25">
      <c r="A356" s="4"/>
      <c r="B356" s="4"/>
      <c r="C356" s="9"/>
      <c r="D356" s="13"/>
      <c r="E356" s="13"/>
      <c r="F356" s="8"/>
      <c r="G356" s="8"/>
      <c r="H356" s="4"/>
      <c r="I356" s="4"/>
      <c r="J356" s="773"/>
      <c r="K356" s="9"/>
      <c r="L356" s="13"/>
      <c r="M356" s="13"/>
      <c r="N356" s="13"/>
      <c r="O356" s="4"/>
      <c r="P356" s="4"/>
      <c r="Q356" s="4"/>
      <c r="R356" s="4"/>
      <c r="S356" s="4"/>
      <c r="T356" s="4"/>
      <c r="U356" s="4"/>
      <c r="V356" s="4"/>
      <c r="W356" s="4"/>
      <c r="X356" s="4"/>
      <c r="Y356" s="4"/>
      <c r="Z356" s="4"/>
      <c r="AA356" s="4"/>
      <c r="AB356" s="4"/>
      <c r="AC356" s="4"/>
    </row>
    <row r="357" spans="1:29" x14ac:dyDescent="0.25">
      <c r="A357" s="4"/>
      <c r="B357" s="4"/>
      <c r="C357" s="9"/>
      <c r="D357" s="13"/>
      <c r="E357" s="13"/>
      <c r="F357" s="8"/>
      <c r="G357" s="8"/>
      <c r="H357" s="4"/>
      <c r="I357" s="4"/>
      <c r="J357" s="773"/>
      <c r="K357" s="9"/>
      <c r="L357" s="13"/>
      <c r="M357" s="13"/>
      <c r="N357" s="13"/>
      <c r="O357" s="4"/>
      <c r="P357" s="4"/>
      <c r="Q357" s="4"/>
      <c r="R357" s="4"/>
      <c r="S357" s="4"/>
      <c r="T357" s="4"/>
      <c r="U357" s="4"/>
      <c r="V357" s="4"/>
      <c r="W357" s="4"/>
      <c r="X357" s="4"/>
      <c r="Y357" s="4"/>
      <c r="Z357" s="4"/>
      <c r="AA357" s="4"/>
      <c r="AB357" s="4"/>
      <c r="AC357" s="4"/>
    </row>
    <row r="358" spans="1:29" x14ac:dyDescent="0.25">
      <c r="A358" s="4"/>
      <c r="B358" s="4"/>
      <c r="C358" s="9"/>
      <c r="D358" s="13"/>
      <c r="E358" s="13"/>
      <c r="F358" s="8"/>
      <c r="G358" s="8"/>
      <c r="H358" s="4"/>
      <c r="I358" s="4"/>
      <c r="J358" s="773"/>
      <c r="K358" s="9"/>
      <c r="L358" s="13"/>
      <c r="M358" s="13"/>
      <c r="N358" s="13"/>
      <c r="O358" s="4"/>
      <c r="P358" s="4"/>
      <c r="Q358" s="4"/>
      <c r="R358" s="4"/>
      <c r="S358" s="4"/>
      <c r="T358" s="4"/>
      <c r="U358" s="4"/>
      <c r="V358" s="4"/>
      <c r="W358" s="4"/>
      <c r="X358" s="4"/>
      <c r="Y358" s="4"/>
      <c r="Z358" s="4"/>
      <c r="AA358" s="4"/>
      <c r="AB358" s="4"/>
      <c r="AC358" s="4"/>
    </row>
    <row r="359" spans="1:29" x14ac:dyDescent="0.25">
      <c r="A359" s="4"/>
      <c r="B359" s="4"/>
      <c r="C359" s="9"/>
      <c r="D359" s="13"/>
      <c r="E359" s="13"/>
      <c r="F359" s="8"/>
      <c r="G359" s="8"/>
      <c r="H359" s="4"/>
      <c r="I359" s="4"/>
      <c r="J359" s="773"/>
      <c r="K359" s="9"/>
      <c r="L359" s="13"/>
      <c r="M359" s="13"/>
      <c r="N359" s="13"/>
      <c r="O359" s="4"/>
      <c r="P359" s="4"/>
      <c r="Q359" s="4"/>
      <c r="R359" s="4"/>
      <c r="S359" s="4"/>
      <c r="T359" s="4"/>
      <c r="U359" s="4"/>
      <c r="V359" s="4"/>
      <c r="W359" s="4"/>
      <c r="X359" s="4"/>
      <c r="Y359" s="4"/>
      <c r="Z359" s="4"/>
      <c r="AA359" s="4"/>
      <c r="AB359" s="4"/>
      <c r="AC359" s="4"/>
    </row>
    <row r="360" spans="1:29" x14ac:dyDescent="0.25">
      <c r="A360" s="4"/>
      <c r="B360" s="4"/>
      <c r="C360" s="9"/>
      <c r="D360" s="13"/>
      <c r="E360" s="13"/>
      <c r="F360" s="8"/>
      <c r="G360" s="8"/>
      <c r="H360" s="4"/>
      <c r="I360" s="4"/>
      <c r="J360" s="773"/>
      <c r="K360" s="9"/>
      <c r="L360" s="13"/>
      <c r="M360" s="13"/>
      <c r="N360" s="13"/>
      <c r="O360" s="4"/>
      <c r="P360" s="4"/>
      <c r="Q360" s="4"/>
      <c r="R360" s="4"/>
      <c r="S360" s="4"/>
      <c r="T360" s="4"/>
      <c r="U360" s="4"/>
      <c r="V360" s="4"/>
      <c r="W360" s="4"/>
      <c r="X360" s="4"/>
      <c r="Y360" s="4"/>
      <c r="Z360" s="4"/>
      <c r="AA360" s="4"/>
      <c r="AB360" s="4"/>
      <c r="AC360" s="4"/>
    </row>
    <row r="361" spans="1:29" x14ac:dyDescent="0.25">
      <c r="A361" s="4"/>
      <c r="B361" s="4"/>
      <c r="C361" s="9"/>
      <c r="D361" s="13"/>
      <c r="E361" s="13"/>
      <c r="F361" s="8"/>
      <c r="G361" s="8"/>
      <c r="H361" s="4"/>
      <c r="I361" s="4"/>
      <c r="J361" s="773"/>
      <c r="K361" s="9"/>
      <c r="L361" s="13"/>
      <c r="M361" s="13"/>
      <c r="N361" s="13"/>
      <c r="O361" s="4"/>
      <c r="P361" s="4"/>
      <c r="Q361" s="4"/>
      <c r="R361" s="4"/>
      <c r="S361" s="4"/>
      <c r="T361" s="4"/>
      <c r="U361" s="4"/>
      <c r="V361" s="4"/>
      <c r="W361" s="4"/>
      <c r="X361" s="4"/>
      <c r="Y361" s="4"/>
      <c r="Z361" s="4"/>
      <c r="AA361" s="4"/>
      <c r="AB361" s="4"/>
      <c r="AC361" s="4"/>
    </row>
    <row r="362" spans="1:29" x14ac:dyDescent="0.25">
      <c r="A362" s="4"/>
      <c r="B362" s="4"/>
      <c r="C362" s="9"/>
      <c r="D362" s="13"/>
      <c r="E362" s="13"/>
      <c r="F362" s="8"/>
      <c r="G362" s="8"/>
      <c r="H362" s="4"/>
      <c r="I362" s="4"/>
      <c r="J362" s="773"/>
      <c r="K362" s="9"/>
      <c r="L362" s="13"/>
      <c r="M362" s="13"/>
      <c r="N362" s="13"/>
      <c r="O362" s="4"/>
      <c r="P362" s="4"/>
      <c r="Q362" s="4"/>
      <c r="R362" s="4"/>
      <c r="S362" s="4"/>
      <c r="T362" s="4"/>
      <c r="U362" s="4"/>
      <c r="V362" s="4"/>
      <c r="W362" s="4"/>
      <c r="X362" s="4"/>
      <c r="Y362" s="4"/>
      <c r="Z362" s="4"/>
      <c r="AA362" s="4"/>
      <c r="AB362" s="4"/>
      <c r="AC362" s="4"/>
    </row>
    <row r="363" spans="1:29" x14ac:dyDescent="0.25">
      <c r="A363" s="4"/>
      <c r="B363" s="4"/>
      <c r="C363" s="9"/>
      <c r="D363" s="13"/>
      <c r="E363" s="13"/>
      <c r="F363" s="8"/>
      <c r="G363" s="8"/>
      <c r="H363" s="4"/>
      <c r="I363" s="4"/>
      <c r="J363" s="773"/>
      <c r="K363" s="9"/>
      <c r="L363" s="13"/>
      <c r="M363" s="13"/>
      <c r="N363" s="13"/>
      <c r="O363" s="4"/>
      <c r="P363" s="4"/>
      <c r="Q363" s="4"/>
      <c r="R363" s="4"/>
      <c r="S363" s="4"/>
      <c r="T363" s="4"/>
      <c r="U363" s="4"/>
      <c r="V363" s="4"/>
      <c r="W363" s="4"/>
      <c r="X363" s="4"/>
      <c r="Y363" s="4"/>
      <c r="Z363" s="4"/>
      <c r="AA363" s="4"/>
      <c r="AB363" s="4"/>
      <c r="AC363" s="4"/>
    </row>
    <row r="364" spans="1:29" x14ac:dyDescent="0.25">
      <c r="A364" s="4"/>
      <c r="B364" s="4"/>
      <c r="C364" s="9"/>
      <c r="D364" s="13"/>
      <c r="E364" s="13"/>
      <c r="F364" s="8"/>
      <c r="G364" s="8"/>
      <c r="H364" s="4"/>
      <c r="I364" s="4"/>
      <c r="J364" s="773"/>
      <c r="K364" s="9"/>
      <c r="L364" s="13"/>
      <c r="M364" s="13"/>
      <c r="N364" s="13"/>
      <c r="O364" s="4"/>
      <c r="P364" s="4"/>
      <c r="Q364" s="4"/>
      <c r="R364" s="4"/>
      <c r="S364" s="4"/>
      <c r="T364" s="4"/>
      <c r="U364" s="4"/>
      <c r="V364" s="4"/>
      <c r="W364" s="4"/>
      <c r="X364" s="4"/>
      <c r="Y364" s="4"/>
      <c r="Z364" s="4"/>
      <c r="AA364" s="4"/>
      <c r="AB364" s="4"/>
      <c r="AC364" s="4"/>
    </row>
    <row r="365" spans="1:29" x14ac:dyDescent="0.25">
      <c r="A365" s="4"/>
      <c r="B365" s="4"/>
      <c r="C365" s="9"/>
      <c r="D365" s="13"/>
      <c r="E365" s="13"/>
      <c r="F365" s="8"/>
      <c r="G365" s="8"/>
      <c r="H365" s="4"/>
      <c r="I365" s="4"/>
      <c r="J365" s="773"/>
      <c r="K365" s="9"/>
      <c r="L365" s="13"/>
      <c r="M365" s="13"/>
      <c r="N365" s="13"/>
      <c r="O365" s="4"/>
      <c r="P365" s="4"/>
      <c r="Q365" s="4"/>
      <c r="R365" s="4"/>
      <c r="S365" s="4"/>
      <c r="T365" s="4"/>
      <c r="U365" s="4"/>
      <c r="V365" s="4"/>
      <c r="W365" s="4"/>
      <c r="X365" s="4"/>
      <c r="Y365" s="4"/>
      <c r="Z365" s="4"/>
      <c r="AA365" s="4"/>
      <c r="AB365" s="4"/>
      <c r="AC365" s="4"/>
    </row>
    <row r="366" spans="1:29" x14ac:dyDescent="0.25">
      <c r="A366" s="4"/>
      <c r="B366" s="4"/>
      <c r="C366" s="9"/>
      <c r="D366" s="13"/>
      <c r="E366" s="13"/>
      <c r="F366" s="8"/>
      <c r="G366" s="8"/>
      <c r="H366" s="4"/>
      <c r="I366" s="4"/>
      <c r="J366" s="773"/>
      <c r="K366" s="9"/>
      <c r="L366" s="13"/>
      <c r="M366" s="13"/>
      <c r="N366" s="13"/>
      <c r="O366" s="4"/>
      <c r="P366" s="4"/>
      <c r="Q366" s="4"/>
      <c r="R366" s="4"/>
      <c r="S366" s="4"/>
      <c r="T366" s="4"/>
      <c r="U366" s="4"/>
      <c r="V366" s="4"/>
      <c r="W366" s="4"/>
      <c r="X366" s="4"/>
      <c r="Y366" s="4"/>
      <c r="Z366" s="4"/>
      <c r="AA366" s="4"/>
      <c r="AB366" s="4"/>
      <c r="AC366" s="4"/>
    </row>
    <row r="367" spans="1:29" x14ac:dyDescent="0.25">
      <c r="A367" s="4"/>
      <c r="B367" s="4"/>
      <c r="C367" s="9"/>
      <c r="D367" s="13"/>
      <c r="E367" s="13"/>
      <c r="F367" s="8"/>
      <c r="G367" s="8"/>
      <c r="H367" s="4"/>
      <c r="I367" s="4"/>
      <c r="J367" s="773"/>
      <c r="K367" s="9"/>
      <c r="L367" s="13"/>
      <c r="M367" s="13"/>
      <c r="N367" s="13"/>
      <c r="O367" s="4"/>
      <c r="P367" s="4"/>
      <c r="Q367" s="4"/>
      <c r="R367" s="4"/>
      <c r="S367" s="4"/>
      <c r="T367" s="4"/>
      <c r="U367" s="4"/>
      <c r="V367" s="4"/>
      <c r="W367" s="4"/>
      <c r="X367" s="4"/>
      <c r="Y367" s="4"/>
      <c r="Z367" s="4"/>
      <c r="AA367" s="4"/>
      <c r="AB367" s="4"/>
      <c r="AC367" s="4"/>
    </row>
    <row r="368" spans="1:29" x14ac:dyDescent="0.25">
      <c r="A368" s="4"/>
      <c r="B368" s="4"/>
      <c r="C368" s="9"/>
      <c r="D368" s="13"/>
      <c r="E368" s="13"/>
      <c r="F368" s="8"/>
      <c r="G368" s="8"/>
      <c r="H368" s="4"/>
      <c r="I368" s="4"/>
      <c r="J368" s="773"/>
      <c r="K368" s="9"/>
      <c r="L368" s="13"/>
      <c r="M368" s="13"/>
      <c r="N368" s="13"/>
      <c r="O368" s="4"/>
      <c r="P368" s="4"/>
      <c r="Q368" s="4"/>
      <c r="R368" s="4"/>
      <c r="S368" s="4"/>
      <c r="T368" s="4"/>
      <c r="U368" s="4"/>
      <c r="V368" s="4"/>
      <c r="W368" s="4"/>
      <c r="X368" s="4"/>
      <c r="Y368" s="4"/>
      <c r="Z368" s="4"/>
      <c r="AA368" s="4"/>
      <c r="AB368" s="4"/>
      <c r="AC368" s="4"/>
    </row>
    <row r="369" spans="1:29" x14ac:dyDescent="0.25">
      <c r="A369" s="4"/>
      <c r="B369" s="4"/>
      <c r="C369" s="9"/>
      <c r="D369" s="13"/>
      <c r="E369" s="13"/>
      <c r="F369" s="8"/>
      <c r="G369" s="8"/>
      <c r="H369" s="4"/>
      <c r="I369" s="4"/>
      <c r="J369" s="773"/>
      <c r="K369" s="9"/>
      <c r="L369" s="13"/>
      <c r="M369" s="13"/>
      <c r="N369" s="13"/>
      <c r="O369" s="4"/>
      <c r="P369" s="4"/>
      <c r="Q369" s="4"/>
      <c r="R369" s="4"/>
      <c r="S369" s="4"/>
      <c r="T369" s="4"/>
      <c r="U369" s="4"/>
      <c r="V369" s="4"/>
      <c r="W369" s="4"/>
      <c r="X369" s="4"/>
      <c r="Y369" s="4"/>
      <c r="Z369" s="4"/>
      <c r="AA369" s="4"/>
      <c r="AB369" s="4"/>
      <c r="AC369" s="4"/>
    </row>
    <row r="370" spans="1:29" x14ac:dyDescent="0.25">
      <c r="A370" s="4"/>
      <c r="B370" s="4"/>
      <c r="C370" s="9"/>
      <c r="D370" s="13"/>
      <c r="E370" s="13"/>
      <c r="F370" s="8"/>
      <c r="G370" s="8"/>
      <c r="H370" s="4"/>
      <c r="I370" s="4"/>
      <c r="J370" s="773"/>
      <c r="K370" s="9"/>
      <c r="L370" s="13"/>
      <c r="M370" s="13"/>
      <c r="N370" s="13"/>
      <c r="O370" s="4"/>
      <c r="P370" s="4"/>
      <c r="Q370" s="4"/>
      <c r="R370" s="4"/>
      <c r="S370" s="4"/>
      <c r="T370" s="4"/>
      <c r="U370" s="4"/>
      <c r="V370" s="4"/>
      <c r="W370" s="4"/>
      <c r="X370" s="4"/>
      <c r="Y370" s="4"/>
      <c r="Z370" s="4"/>
      <c r="AA370" s="4"/>
      <c r="AB370" s="4"/>
      <c r="AC370" s="4"/>
    </row>
    <row r="371" spans="1:29" x14ac:dyDescent="0.25">
      <c r="A371" s="4"/>
      <c r="B371" s="4"/>
      <c r="C371" s="9"/>
      <c r="D371" s="13"/>
      <c r="E371" s="13"/>
      <c r="F371" s="8"/>
      <c r="G371" s="8"/>
      <c r="H371" s="4"/>
      <c r="I371" s="4"/>
      <c r="J371" s="773"/>
      <c r="K371" s="9"/>
      <c r="L371" s="13"/>
      <c r="M371" s="13"/>
      <c r="N371" s="13"/>
      <c r="O371" s="4"/>
      <c r="P371" s="4"/>
      <c r="Q371" s="4"/>
      <c r="R371" s="4"/>
      <c r="S371" s="4"/>
      <c r="T371" s="4"/>
      <c r="U371" s="4"/>
      <c r="V371" s="4"/>
      <c r="W371" s="4"/>
      <c r="X371" s="4"/>
      <c r="Y371" s="4"/>
      <c r="Z371" s="4"/>
      <c r="AA371" s="4"/>
      <c r="AB371" s="4"/>
      <c r="AC371" s="4"/>
    </row>
    <row r="372" spans="1:29" x14ac:dyDescent="0.25">
      <c r="A372" s="4"/>
      <c r="B372" s="4"/>
      <c r="C372" s="9"/>
      <c r="D372" s="13"/>
      <c r="E372" s="13"/>
      <c r="F372" s="8"/>
      <c r="G372" s="8"/>
      <c r="H372" s="4"/>
      <c r="I372" s="4"/>
      <c r="J372" s="773"/>
      <c r="K372" s="9"/>
      <c r="L372" s="13"/>
      <c r="M372" s="13"/>
      <c r="N372" s="13"/>
      <c r="O372" s="4"/>
      <c r="P372" s="4"/>
      <c r="Q372" s="4"/>
      <c r="R372" s="4"/>
      <c r="S372" s="4"/>
      <c r="T372" s="4"/>
      <c r="U372" s="4"/>
      <c r="V372" s="4"/>
      <c r="W372" s="4"/>
      <c r="X372" s="4"/>
      <c r="Y372" s="4"/>
      <c r="Z372" s="4"/>
      <c r="AA372" s="4"/>
      <c r="AB372" s="4"/>
      <c r="AC372" s="4"/>
    </row>
    <row r="373" spans="1:29" x14ac:dyDescent="0.25">
      <c r="A373" s="4"/>
      <c r="B373" s="4"/>
      <c r="C373" s="9"/>
      <c r="D373" s="13"/>
      <c r="E373" s="13"/>
      <c r="F373" s="8"/>
      <c r="G373" s="8"/>
      <c r="H373" s="4"/>
      <c r="I373" s="4"/>
      <c r="J373" s="773"/>
      <c r="K373" s="9"/>
      <c r="L373" s="13"/>
      <c r="M373" s="13"/>
      <c r="N373" s="13"/>
      <c r="O373" s="4"/>
      <c r="P373" s="4"/>
      <c r="Q373" s="4"/>
      <c r="R373" s="4"/>
      <c r="S373" s="4"/>
      <c r="T373" s="4"/>
      <c r="U373" s="4"/>
      <c r="V373" s="4"/>
      <c r="W373" s="4"/>
      <c r="X373" s="4"/>
      <c r="Y373" s="4"/>
      <c r="Z373" s="4"/>
      <c r="AA373" s="4"/>
      <c r="AB373" s="4"/>
      <c r="AC373" s="4"/>
    </row>
    <row r="374" spans="1:29" x14ac:dyDescent="0.25">
      <c r="A374" s="4"/>
      <c r="B374" s="4"/>
      <c r="C374" s="9"/>
      <c r="D374" s="13"/>
      <c r="E374" s="13"/>
      <c r="F374" s="8"/>
      <c r="G374" s="8"/>
      <c r="H374" s="4"/>
      <c r="I374" s="4"/>
      <c r="J374" s="773"/>
      <c r="K374" s="9"/>
      <c r="L374" s="13"/>
      <c r="M374" s="13"/>
      <c r="N374" s="13"/>
      <c r="O374" s="4"/>
      <c r="P374" s="4"/>
      <c r="Q374" s="4"/>
      <c r="R374" s="4"/>
      <c r="S374" s="4"/>
      <c r="T374" s="4"/>
      <c r="U374" s="4"/>
      <c r="V374" s="4"/>
      <c r="W374" s="4"/>
      <c r="X374" s="4"/>
      <c r="Y374" s="4"/>
      <c r="Z374" s="4"/>
      <c r="AA374" s="4"/>
      <c r="AB374" s="4"/>
      <c r="AC374" s="4"/>
    </row>
    <row r="375" spans="1:29" x14ac:dyDescent="0.25">
      <c r="A375" s="4"/>
      <c r="B375" s="4"/>
      <c r="C375" s="9"/>
      <c r="D375" s="13"/>
      <c r="E375" s="13"/>
      <c r="F375" s="8"/>
      <c r="G375" s="8"/>
      <c r="H375" s="4"/>
      <c r="I375" s="4"/>
      <c r="J375" s="773"/>
      <c r="K375" s="9"/>
      <c r="L375" s="13"/>
      <c r="M375" s="13"/>
      <c r="N375" s="13"/>
      <c r="O375" s="4"/>
      <c r="P375" s="4"/>
      <c r="Q375" s="4"/>
      <c r="R375" s="4"/>
      <c r="S375" s="4"/>
      <c r="T375" s="4"/>
      <c r="U375" s="4"/>
      <c r="V375" s="4"/>
      <c r="W375" s="4"/>
      <c r="X375" s="4"/>
      <c r="Y375" s="4"/>
      <c r="Z375" s="4"/>
      <c r="AA375" s="4"/>
      <c r="AB375" s="4"/>
      <c r="AC375" s="4"/>
    </row>
    <row r="376" spans="1:29" x14ac:dyDescent="0.25">
      <c r="A376" s="4"/>
      <c r="B376" s="4"/>
      <c r="C376" s="9"/>
      <c r="D376" s="13"/>
      <c r="E376" s="13"/>
      <c r="F376" s="8"/>
      <c r="G376" s="8"/>
      <c r="H376" s="4"/>
      <c r="I376" s="4"/>
      <c r="J376" s="773"/>
      <c r="K376" s="9"/>
      <c r="L376" s="13"/>
      <c r="M376" s="13"/>
      <c r="N376" s="13"/>
      <c r="O376" s="4"/>
      <c r="P376" s="4"/>
      <c r="Q376" s="4"/>
      <c r="R376" s="4"/>
      <c r="S376" s="4"/>
      <c r="T376" s="4"/>
      <c r="U376" s="4"/>
      <c r="V376" s="4"/>
      <c r="W376" s="4"/>
      <c r="X376" s="4"/>
      <c r="Y376" s="4"/>
      <c r="Z376" s="4"/>
      <c r="AA376" s="4"/>
      <c r="AB376" s="4"/>
      <c r="AC376" s="4"/>
    </row>
    <row r="377" spans="1:29" x14ac:dyDescent="0.25">
      <c r="A377" s="4"/>
      <c r="B377" s="4"/>
      <c r="C377" s="9"/>
      <c r="D377" s="13"/>
      <c r="E377" s="13"/>
      <c r="F377" s="8"/>
      <c r="G377" s="8"/>
      <c r="H377" s="4"/>
      <c r="I377" s="4"/>
      <c r="J377" s="773"/>
      <c r="K377" s="9"/>
      <c r="L377" s="13"/>
      <c r="M377" s="13"/>
      <c r="N377" s="13"/>
      <c r="O377" s="4"/>
      <c r="P377" s="4"/>
      <c r="Q377" s="4"/>
      <c r="R377" s="4"/>
      <c r="S377" s="4"/>
      <c r="T377" s="4"/>
      <c r="U377" s="4"/>
      <c r="V377" s="4"/>
      <c r="W377" s="4"/>
      <c r="X377" s="4"/>
      <c r="Y377" s="4"/>
      <c r="Z377" s="4"/>
      <c r="AA377" s="4"/>
      <c r="AB377" s="4"/>
      <c r="AC377" s="4"/>
    </row>
    <row r="378" spans="1:29" x14ac:dyDescent="0.25">
      <c r="A378" s="4"/>
      <c r="B378" s="4"/>
      <c r="C378" s="9"/>
      <c r="D378" s="13"/>
      <c r="E378" s="13"/>
      <c r="F378" s="8"/>
      <c r="G378" s="8"/>
      <c r="H378" s="4"/>
      <c r="I378" s="4"/>
      <c r="J378" s="773"/>
      <c r="K378" s="9"/>
      <c r="L378" s="13"/>
      <c r="M378" s="13"/>
      <c r="N378" s="13"/>
      <c r="O378" s="4"/>
      <c r="P378" s="4"/>
      <c r="Q378" s="4"/>
      <c r="R378" s="4"/>
      <c r="S378" s="4"/>
      <c r="T378" s="4"/>
      <c r="U378" s="4"/>
      <c r="V378" s="4"/>
      <c r="W378" s="4"/>
      <c r="X378" s="4"/>
      <c r="Y378" s="4"/>
      <c r="Z378" s="4"/>
      <c r="AA378" s="4"/>
      <c r="AB378" s="4"/>
      <c r="AC378" s="4"/>
    </row>
    <row r="379" spans="1:29" x14ac:dyDescent="0.25">
      <c r="A379" s="4"/>
      <c r="B379" s="4"/>
      <c r="C379" s="9"/>
      <c r="D379" s="13"/>
      <c r="E379" s="13"/>
      <c r="F379" s="8"/>
      <c r="G379" s="8"/>
      <c r="H379" s="4"/>
      <c r="I379" s="4"/>
      <c r="J379" s="773"/>
      <c r="K379" s="9"/>
      <c r="L379" s="13"/>
      <c r="M379" s="13"/>
      <c r="N379" s="13"/>
      <c r="O379" s="4"/>
      <c r="P379" s="4"/>
      <c r="Q379" s="4"/>
      <c r="R379" s="4"/>
      <c r="S379" s="4"/>
      <c r="T379" s="4"/>
      <c r="U379" s="4"/>
      <c r="V379" s="4"/>
      <c r="W379" s="4"/>
      <c r="X379" s="4"/>
      <c r="Y379" s="4"/>
      <c r="Z379" s="4"/>
      <c r="AA379" s="4"/>
      <c r="AB379" s="4"/>
      <c r="AC379" s="4"/>
    </row>
    <row r="380" spans="1:29" x14ac:dyDescent="0.25">
      <c r="A380" s="4"/>
      <c r="B380" s="4"/>
      <c r="C380" s="9"/>
      <c r="D380" s="13"/>
      <c r="E380" s="13"/>
      <c r="F380" s="8"/>
      <c r="G380" s="8"/>
      <c r="H380" s="4"/>
      <c r="I380" s="4"/>
      <c r="J380" s="773"/>
      <c r="K380" s="9"/>
      <c r="L380" s="13"/>
      <c r="M380" s="13"/>
      <c r="N380" s="13"/>
      <c r="O380" s="4"/>
      <c r="P380" s="4"/>
      <c r="Q380" s="4"/>
      <c r="R380" s="4"/>
      <c r="S380" s="4"/>
      <c r="T380" s="4"/>
      <c r="U380" s="4"/>
      <c r="V380" s="4"/>
      <c r="W380" s="4"/>
      <c r="X380" s="4"/>
      <c r="Y380" s="4"/>
      <c r="Z380" s="4"/>
      <c r="AA380" s="4"/>
      <c r="AB380" s="4"/>
      <c r="AC380" s="4"/>
    </row>
    <row r="381" spans="1:29" x14ac:dyDescent="0.25">
      <c r="A381" s="4"/>
      <c r="B381" s="4"/>
      <c r="C381" s="9"/>
      <c r="D381" s="13"/>
      <c r="E381" s="13"/>
      <c r="F381" s="8"/>
      <c r="G381" s="8"/>
      <c r="H381" s="4"/>
      <c r="I381" s="4"/>
      <c r="J381" s="773"/>
      <c r="K381" s="9"/>
      <c r="L381" s="13"/>
      <c r="M381" s="13"/>
      <c r="N381" s="13"/>
      <c r="O381" s="4"/>
      <c r="P381" s="4"/>
      <c r="Q381" s="4"/>
      <c r="R381" s="4"/>
      <c r="S381" s="4"/>
      <c r="T381" s="4"/>
      <c r="U381" s="4"/>
      <c r="V381" s="4"/>
      <c r="W381" s="4"/>
      <c r="X381" s="4"/>
      <c r="Y381" s="4"/>
      <c r="Z381" s="4"/>
      <c r="AA381" s="4"/>
      <c r="AB381" s="4"/>
      <c r="AC381" s="4"/>
    </row>
    <row r="382" spans="1:29" x14ac:dyDescent="0.25">
      <c r="A382" s="4"/>
      <c r="B382" s="4"/>
      <c r="C382" s="9"/>
      <c r="D382" s="13"/>
      <c r="E382" s="13"/>
      <c r="F382" s="8"/>
      <c r="G382" s="8"/>
      <c r="H382" s="4"/>
      <c r="I382" s="4"/>
      <c r="J382" s="773"/>
      <c r="K382" s="9"/>
      <c r="L382" s="13"/>
      <c r="M382" s="13"/>
      <c r="N382" s="13"/>
      <c r="O382" s="4"/>
      <c r="P382" s="4"/>
      <c r="Q382" s="4"/>
      <c r="R382" s="4"/>
      <c r="S382" s="4"/>
      <c r="T382" s="4"/>
      <c r="U382" s="4"/>
      <c r="V382" s="4"/>
      <c r="W382" s="4"/>
      <c r="X382" s="4"/>
      <c r="Y382" s="4"/>
      <c r="Z382" s="4"/>
      <c r="AA382" s="4"/>
      <c r="AB382" s="4"/>
      <c r="AC382" s="4"/>
    </row>
    <row r="383" spans="1:29" x14ac:dyDescent="0.25">
      <c r="A383" s="4"/>
      <c r="B383" s="4"/>
      <c r="C383" s="9"/>
      <c r="D383" s="13"/>
      <c r="E383" s="13"/>
      <c r="F383" s="8"/>
      <c r="G383" s="8"/>
      <c r="H383" s="4"/>
      <c r="I383" s="4"/>
      <c r="J383" s="773"/>
      <c r="K383" s="9"/>
      <c r="L383" s="13"/>
      <c r="M383" s="13"/>
      <c r="N383" s="13"/>
      <c r="O383" s="4"/>
      <c r="P383" s="4"/>
      <c r="Q383" s="4"/>
      <c r="R383" s="4"/>
      <c r="S383" s="4"/>
      <c r="T383" s="4"/>
      <c r="U383" s="4"/>
      <c r="V383" s="4"/>
      <c r="W383" s="4"/>
      <c r="X383" s="4"/>
      <c r="Y383" s="4"/>
      <c r="Z383" s="4"/>
      <c r="AA383" s="4"/>
      <c r="AB383" s="4"/>
      <c r="AC383" s="4"/>
    </row>
    <row r="384" spans="1:29" x14ac:dyDescent="0.25">
      <c r="A384" s="4"/>
      <c r="B384" s="4"/>
      <c r="C384" s="9"/>
      <c r="D384" s="13"/>
      <c r="E384" s="13"/>
      <c r="F384" s="8"/>
      <c r="G384" s="8"/>
      <c r="H384" s="4"/>
      <c r="I384" s="4"/>
      <c r="J384" s="773"/>
      <c r="K384" s="9"/>
      <c r="L384" s="13"/>
      <c r="M384" s="13"/>
      <c r="N384" s="13"/>
      <c r="O384" s="4"/>
      <c r="P384" s="4"/>
      <c r="Q384" s="4"/>
      <c r="R384" s="4"/>
      <c r="S384" s="4"/>
      <c r="T384" s="4"/>
      <c r="U384" s="4"/>
      <c r="V384" s="4"/>
      <c r="W384" s="4"/>
      <c r="X384" s="4"/>
      <c r="Y384" s="4"/>
      <c r="Z384" s="4"/>
      <c r="AA384" s="4"/>
      <c r="AB384" s="4"/>
      <c r="AC384" s="4"/>
    </row>
    <row r="385" spans="1:29" x14ac:dyDescent="0.25">
      <c r="A385" s="4"/>
      <c r="B385" s="4"/>
      <c r="C385" s="9"/>
      <c r="D385" s="13"/>
      <c r="E385" s="13"/>
      <c r="F385" s="8"/>
      <c r="G385" s="8"/>
      <c r="H385" s="4"/>
      <c r="I385" s="4"/>
      <c r="J385" s="773"/>
      <c r="K385" s="9"/>
      <c r="L385" s="13"/>
      <c r="M385" s="13"/>
      <c r="N385" s="13"/>
      <c r="O385" s="4"/>
      <c r="P385" s="4"/>
      <c r="Q385" s="4"/>
      <c r="R385" s="4"/>
      <c r="S385" s="4"/>
      <c r="T385" s="4"/>
      <c r="U385" s="4"/>
      <c r="V385" s="4"/>
      <c r="W385" s="4"/>
      <c r="X385" s="4"/>
      <c r="Y385" s="4"/>
      <c r="Z385" s="4"/>
      <c r="AA385" s="4"/>
      <c r="AB385" s="4"/>
      <c r="AC385" s="4"/>
    </row>
    <row r="386" spans="1:29" x14ac:dyDescent="0.25">
      <c r="A386" s="4"/>
      <c r="B386" s="4"/>
      <c r="C386" s="9"/>
      <c r="D386" s="13"/>
      <c r="E386" s="13"/>
      <c r="F386" s="8"/>
      <c r="G386" s="8"/>
      <c r="H386" s="4"/>
      <c r="I386" s="4"/>
      <c r="J386" s="773"/>
      <c r="K386" s="9"/>
      <c r="L386" s="13"/>
      <c r="M386" s="13"/>
      <c r="N386" s="13"/>
      <c r="O386" s="4"/>
      <c r="P386" s="4"/>
      <c r="Q386" s="4"/>
      <c r="R386" s="4"/>
      <c r="S386" s="4"/>
      <c r="T386" s="4"/>
      <c r="U386" s="4"/>
      <c r="V386" s="4"/>
      <c r="W386" s="4"/>
      <c r="X386" s="4"/>
      <c r="Y386" s="4"/>
      <c r="Z386" s="4"/>
      <c r="AA386" s="4"/>
      <c r="AB386" s="4"/>
      <c r="AC386" s="4"/>
    </row>
    <row r="387" spans="1:29" x14ac:dyDescent="0.25">
      <c r="A387" s="4"/>
      <c r="B387" s="4"/>
      <c r="C387" s="9"/>
      <c r="D387" s="13"/>
      <c r="E387" s="13"/>
      <c r="F387" s="8"/>
      <c r="G387" s="8"/>
      <c r="H387" s="4"/>
      <c r="I387" s="4"/>
      <c r="J387" s="773"/>
      <c r="K387" s="9"/>
      <c r="L387" s="13"/>
      <c r="M387" s="13"/>
      <c r="N387" s="13"/>
      <c r="O387" s="4"/>
      <c r="P387" s="4"/>
      <c r="Q387" s="4"/>
      <c r="R387" s="4"/>
      <c r="S387" s="4"/>
      <c r="T387" s="4"/>
      <c r="U387" s="4"/>
      <c r="V387" s="4"/>
      <c r="W387" s="4"/>
      <c r="X387" s="4"/>
      <c r="Y387" s="4"/>
      <c r="Z387" s="4"/>
      <c r="AA387" s="4"/>
      <c r="AB387" s="4"/>
      <c r="AC387" s="4"/>
    </row>
    <row r="388" spans="1:29" x14ac:dyDescent="0.25">
      <c r="A388" s="4"/>
      <c r="B388" s="4"/>
      <c r="C388" s="9"/>
      <c r="D388" s="13"/>
      <c r="E388" s="13"/>
      <c r="F388" s="8"/>
      <c r="G388" s="8"/>
      <c r="H388" s="4"/>
      <c r="I388" s="4"/>
      <c r="J388" s="773"/>
      <c r="K388" s="9"/>
      <c r="L388" s="13"/>
      <c r="M388" s="13"/>
      <c r="N388" s="13"/>
      <c r="O388" s="4"/>
      <c r="P388" s="4"/>
      <c r="Q388" s="4"/>
      <c r="R388" s="4"/>
      <c r="S388" s="4"/>
      <c r="T388" s="4"/>
      <c r="U388" s="4"/>
      <c r="V388" s="4"/>
      <c r="W388" s="4"/>
      <c r="X388" s="4"/>
      <c r="Y388" s="4"/>
      <c r="Z388" s="4"/>
      <c r="AA388" s="4"/>
      <c r="AB388" s="4"/>
      <c r="AC388" s="4"/>
    </row>
    <row r="389" spans="1:29" x14ac:dyDescent="0.25">
      <c r="A389" s="4"/>
      <c r="B389" s="4"/>
      <c r="C389" s="9"/>
      <c r="D389" s="13"/>
      <c r="E389" s="13"/>
      <c r="F389" s="8"/>
      <c r="G389" s="8"/>
      <c r="H389" s="4"/>
      <c r="I389" s="4"/>
      <c r="J389" s="773"/>
      <c r="K389" s="9"/>
      <c r="L389" s="13"/>
      <c r="M389" s="13"/>
      <c r="N389" s="13"/>
      <c r="O389" s="4"/>
      <c r="P389" s="4"/>
      <c r="Q389" s="4"/>
      <c r="R389" s="4"/>
      <c r="S389" s="4"/>
      <c r="T389" s="4"/>
      <c r="U389" s="4"/>
      <c r="V389" s="4"/>
      <c r="W389" s="4"/>
      <c r="X389" s="4"/>
      <c r="Y389" s="4"/>
      <c r="Z389" s="4"/>
      <c r="AA389" s="4"/>
      <c r="AB389" s="4"/>
      <c r="AC389" s="4"/>
    </row>
    <row r="390" spans="1:29" x14ac:dyDescent="0.25">
      <c r="A390" s="4"/>
      <c r="B390" s="4"/>
      <c r="C390" s="9"/>
      <c r="D390" s="13"/>
      <c r="E390" s="13"/>
      <c r="F390" s="8"/>
      <c r="G390" s="8"/>
      <c r="H390" s="4"/>
      <c r="I390" s="4"/>
      <c r="J390" s="773"/>
      <c r="K390" s="9"/>
      <c r="L390" s="13"/>
      <c r="M390" s="13"/>
      <c r="N390" s="13"/>
      <c r="O390" s="4"/>
      <c r="P390" s="4"/>
      <c r="Q390" s="4"/>
      <c r="R390" s="4"/>
      <c r="S390" s="4"/>
      <c r="T390" s="4"/>
      <c r="U390" s="4"/>
      <c r="V390" s="4"/>
      <c r="W390" s="4"/>
      <c r="X390" s="4"/>
      <c r="Y390" s="4"/>
      <c r="Z390" s="4"/>
      <c r="AA390" s="4"/>
      <c r="AB390" s="4"/>
      <c r="AC390" s="4"/>
    </row>
    <row r="391" spans="1:29" x14ac:dyDescent="0.25">
      <c r="A391" s="4"/>
      <c r="B391" s="4"/>
      <c r="C391" s="9"/>
      <c r="D391" s="13"/>
      <c r="E391" s="13"/>
      <c r="F391" s="8"/>
      <c r="G391" s="8"/>
      <c r="H391" s="4"/>
      <c r="I391" s="4"/>
      <c r="J391" s="773"/>
      <c r="K391" s="9"/>
      <c r="L391" s="13"/>
      <c r="M391" s="13"/>
      <c r="N391" s="13"/>
      <c r="O391" s="4"/>
      <c r="P391" s="4"/>
      <c r="Q391" s="4"/>
      <c r="R391" s="4"/>
      <c r="S391" s="4"/>
      <c r="T391" s="4"/>
      <c r="U391" s="4"/>
      <c r="V391" s="4"/>
      <c r="W391" s="4"/>
      <c r="X391" s="4"/>
      <c r="Y391" s="4"/>
      <c r="Z391" s="4"/>
      <c r="AA391" s="4"/>
      <c r="AB391" s="4"/>
      <c r="AC391" s="4"/>
    </row>
    <row r="392" spans="1:29" x14ac:dyDescent="0.25">
      <c r="A392" s="4"/>
      <c r="B392" s="4"/>
      <c r="C392" s="9"/>
      <c r="D392" s="13"/>
      <c r="E392" s="13"/>
      <c r="F392" s="8"/>
      <c r="G392" s="8"/>
      <c r="H392" s="4"/>
      <c r="I392" s="4"/>
      <c r="J392" s="773"/>
      <c r="K392" s="9"/>
      <c r="L392" s="13"/>
      <c r="M392" s="13"/>
      <c r="N392" s="13"/>
      <c r="O392" s="4"/>
      <c r="P392" s="4"/>
      <c r="Q392" s="4"/>
      <c r="R392" s="4"/>
      <c r="S392" s="4"/>
      <c r="T392" s="4"/>
      <c r="U392" s="4"/>
      <c r="V392" s="4"/>
      <c r="W392" s="4"/>
      <c r="X392" s="4"/>
      <c r="Y392" s="4"/>
      <c r="Z392" s="4"/>
      <c r="AA392" s="4"/>
      <c r="AB392" s="4"/>
      <c r="AC392" s="4"/>
    </row>
    <row r="393" spans="1:29" x14ac:dyDescent="0.25">
      <c r="A393" s="4"/>
      <c r="B393" s="4"/>
      <c r="C393" s="9"/>
      <c r="D393" s="13"/>
      <c r="E393" s="13"/>
      <c r="F393" s="8"/>
      <c r="G393" s="8"/>
      <c r="H393" s="4"/>
      <c r="I393" s="4"/>
      <c r="J393" s="773"/>
      <c r="K393" s="9"/>
      <c r="L393" s="13"/>
      <c r="M393" s="13"/>
      <c r="N393" s="13"/>
      <c r="O393" s="4"/>
      <c r="P393" s="4"/>
      <c r="Q393" s="4"/>
      <c r="R393" s="4"/>
      <c r="S393" s="4"/>
      <c r="T393" s="4"/>
      <c r="U393" s="4"/>
      <c r="V393" s="4"/>
      <c r="W393" s="4"/>
      <c r="X393" s="4"/>
      <c r="Y393" s="4"/>
      <c r="Z393" s="4"/>
      <c r="AA393" s="4"/>
      <c r="AB393" s="4"/>
      <c r="AC393" s="4"/>
    </row>
    <row r="394" spans="1:29" x14ac:dyDescent="0.25">
      <c r="A394" s="4"/>
      <c r="B394" s="4"/>
      <c r="C394" s="9"/>
      <c r="D394" s="13"/>
      <c r="E394" s="13"/>
      <c r="F394" s="8"/>
      <c r="G394" s="8"/>
      <c r="H394" s="4"/>
      <c r="I394" s="4"/>
      <c r="J394" s="773"/>
      <c r="K394" s="9"/>
      <c r="L394" s="13"/>
      <c r="M394" s="13"/>
      <c r="N394" s="13"/>
      <c r="O394" s="4"/>
      <c r="P394" s="4"/>
      <c r="Q394" s="4"/>
      <c r="R394" s="4"/>
      <c r="S394" s="4"/>
      <c r="T394" s="4"/>
      <c r="U394" s="4"/>
      <c r="V394" s="4"/>
      <c r="W394" s="4"/>
      <c r="X394" s="4"/>
      <c r="Y394" s="4"/>
      <c r="Z394" s="4"/>
      <c r="AA394" s="4"/>
      <c r="AB394" s="4"/>
      <c r="AC394" s="4"/>
    </row>
    <row r="395" spans="1:29" x14ac:dyDescent="0.25">
      <c r="A395" s="4"/>
      <c r="B395" s="4"/>
      <c r="C395" s="9"/>
      <c r="D395" s="13"/>
      <c r="E395" s="13"/>
      <c r="F395" s="8"/>
      <c r="G395" s="8"/>
      <c r="H395" s="4"/>
      <c r="I395" s="4"/>
      <c r="J395" s="773"/>
      <c r="K395" s="9"/>
      <c r="L395" s="13"/>
      <c r="M395" s="13"/>
      <c r="N395" s="13"/>
      <c r="O395" s="4"/>
      <c r="P395" s="4"/>
      <c r="Q395" s="4"/>
      <c r="R395" s="4"/>
      <c r="S395" s="4"/>
      <c r="T395" s="4"/>
      <c r="U395" s="4"/>
      <c r="V395" s="4"/>
      <c r="W395" s="4"/>
      <c r="X395" s="4"/>
      <c r="Y395" s="4"/>
      <c r="Z395" s="4"/>
      <c r="AA395" s="4"/>
      <c r="AB395" s="4"/>
      <c r="AC395" s="4"/>
    </row>
    <row r="396" spans="1:29" x14ac:dyDescent="0.25">
      <c r="A396" s="4"/>
      <c r="B396" s="4"/>
      <c r="C396" s="9"/>
      <c r="D396" s="13"/>
      <c r="E396" s="13"/>
      <c r="F396" s="8"/>
      <c r="G396" s="8"/>
      <c r="H396" s="4"/>
      <c r="I396" s="4"/>
      <c r="J396" s="773"/>
      <c r="K396" s="9"/>
      <c r="L396" s="13"/>
      <c r="M396" s="13"/>
      <c r="N396" s="13"/>
      <c r="O396" s="4"/>
      <c r="P396" s="4"/>
      <c r="Q396" s="4"/>
      <c r="R396" s="4"/>
      <c r="S396" s="4"/>
      <c r="T396" s="4"/>
      <c r="U396" s="4"/>
      <c r="V396" s="4"/>
      <c r="W396" s="4"/>
      <c r="X396" s="4"/>
      <c r="Y396" s="4"/>
      <c r="Z396" s="4"/>
      <c r="AA396" s="4"/>
      <c r="AB396" s="4"/>
      <c r="AC396" s="4"/>
    </row>
    <row r="397" spans="1:29" x14ac:dyDescent="0.25">
      <c r="A397" s="4"/>
      <c r="B397" s="4"/>
      <c r="C397" s="9"/>
      <c r="D397" s="13"/>
      <c r="E397" s="13"/>
      <c r="F397" s="8"/>
      <c r="G397" s="8"/>
      <c r="H397" s="4"/>
      <c r="I397" s="4"/>
      <c r="J397" s="773"/>
      <c r="K397" s="9"/>
      <c r="L397" s="13"/>
      <c r="M397" s="13"/>
      <c r="N397" s="13"/>
      <c r="O397" s="4"/>
      <c r="P397" s="4"/>
      <c r="Q397" s="4"/>
      <c r="R397" s="4"/>
      <c r="S397" s="4"/>
      <c r="T397" s="4"/>
      <c r="U397" s="4"/>
      <c r="V397" s="4"/>
      <c r="W397" s="4"/>
      <c r="X397" s="4"/>
      <c r="Y397" s="4"/>
      <c r="Z397" s="4"/>
      <c r="AA397" s="4"/>
      <c r="AB397" s="4"/>
      <c r="AC397" s="4"/>
    </row>
    <row r="398" spans="1:29" x14ac:dyDescent="0.25">
      <c r="A398" s="4"/>
      <c r="B398" s="4"/>
      <c r="C398" s="9"/>
      <c r="D398" s="13"/>
      <c r="E398" s="13"/>
      <c r="F398" s="8"/>
      <c r="G398" s="8"/>
      <c r="H398" s="4"/>
      <c r="I398" s="4"/>
      <c r="J398" s="773"/>
      <c r="K398" s="9"/>
      <c r="L398" s="13"/>
      <c r="M398" s="13"/>
      <c r="N398" s="13"/>
      <c r="O398" s="4"/>
      <c r="P398" s="4"/>
      <c r="Q398" s="4"/>
      <c r="R398" s="4"/>
      <c r="S398" s="4"/>
      <c r="T398" s="4"/>
      <c r="U398" s="4"/>
      <c r="V398" s="4"/>
      <c r="W398" s="4"/>
      <c r="X398" s="4"/>
      <c r="Y398" s="4"/>
      <c r="Z398" s="4"/>
      <c r="AA398" s="4"/>
      <c r="AB398" s="4"/>
      <c r="AC398" s="4"/>
    </row>
    <row r="399" spans="1:29" x14ac:dyDescent="0.25">
      <c r="A399" s="4"/>
      <c r="B399" s="4"/>
      <c r="C399" s="9"/>
      <c r="D399" s="13"/>
      <c r="E399" s="13"/>
      <c r="F399" s="8"/>
      <c r="G399" s="8"/>
      <c r="H399" s="4"/>
      <c r="I399" s="4"/>
      <c r="J399" s="773"/>
      <c r="K399" s="9"/>
      <c r="L399" s="13"/>
      <c r="M399" s="13"/>
      <c r="N399" s="13"/>
      <c r="O399" s="4"/>
      <c r="P399" s="4"/>
      <c r="Q399" s="4"/>
      <c r="R399" s="4"/>
      <c r="S399" s="4"/>
      <c r="T399" s="4"/>
      <c r="U399" s="4"/>
      <c r="V399" s="4"/>
      <c r="W399" s="4"/>
      <c r="X399" s="4"/>
      <c r="Y399" s="4"/>
      <c r="Z399" s="4"/>
      <c r="AA399" s="4"/>
      <c r="AB399" s="4"/>
      <c r="AC399" s="4"/>
    </row>
    <row r="400" spans="1:29" x14ac:dyDescent="0.25">
      <c r="A400" s="4"/>
      <c r="B400" s="4"/>
      <c r="C400" s="9"/>
      <c r="D400" s="13"/>
      <c r="E400" s="13"/>
      <c r="F400" s="8"/>
      <c r="G400" s="8"/>
      <c r="H400" s="4"/>
      <c r="I400" s="4"/>
      <c r="J400" s="773"/>
      <c r="K400" s="9"/>
      <c r="L400" s="13"/>
      <c r="M400" s="13"/>
      <c r="N400" s="13"/>
      <c r="O400" s="4"/>
      <c r="P400" s="4"/>
      <c r="Q400" s="4"/>
      <c r="R400" s="4"/>
      <c r="S400" s="4"/>
      <c r="T400" s="4"/>
      <c r="U400" s="4"/>
      <c r="V400" s="4"/>
      <c r="W400" s="4"/>
      <c r="X400" s="4"/>
      <c r="Y400" s="4"/>
      <c r="Z400" s="4"/>
      <c r="AA400" s="4"/>
      <c r="AB400" s="4"/>
      <c r="AC400" s="4"/>
    </row>
    <row r="401" spans="1:29" x14ac:dyDescent="0.25">
      <c r="A401" s="4"/>
      <c r="B401" s="4"/>
      <c r="C401" s="9"/>
      <c r="D401" s="13"/>
      <c r="E401" s="13"/>
      <c r="F401" s="8"/>
      <c r="G401" s="8"/>
      <c r="H401" s="4"/>
      <c r="I401" s="4"/>
      <c r="J401" s="773"/>
      <c r="K401" s="9"/>
      <c r="L401" s="13"/>
      <c r="M401" s="13"/>
      <c r="N401" s="13"/>
      <c r="O401" s="4"/>
      <c r="P401" s="4"/>
      <c r="Q401" s="4"/>
      <c r="R401" s="4"/>
      <c r="S401" s="4"/>
      <c r="T401" s="4"/>
      <c r="U401" s="4"/>
      <c r="V401" s="4"/>
      <c r="W401" s="4"/>
      <c r="X401" s="4"/>
      <c r="Y401" s="4"/>
      <c r="Z401" s="4"/>
      <c r="AA401" s="4"/>
      <c r="AB401" s="4"/>
      <c r="AC401" s="4"/>
    </row>
    <row r="402" spans="1:29" x14ac:dyDescent="0.25">
      <c r="A402" s="4"/>
      <c r="B402" s="4"/>
      <c r="C402" s="9"/>
      <c r="D402" s="13"/>
      <c r="E402" s="13"/>
      <c r="F402" s="8"/>
      <c r="G402" s="8"/>
      <c r="H402" s="4"/>
      <c r="I402" s="4"/>
      <c r="J402" s="773"/>
      <c r="K402" s="9"/>
      <c r="L402" s="13"/>
      <c r="M402" s="13"/>
      <c r="N402" s="13"/>
      <c r="O402" s="4"/>
      <c r="P402" s="4"/>
      <c r="Q402" s="4"/>
      <c r="R402" s="4"/>
      <c r="S402" s="4"/>
      <c r="T402" s="4"/>
      <c r="U402" s="4"/>
      <c r="V402" s="4"/>
      <c r="W402" s="4"/>
      <c r="X402" s="4"/>
      <c r="Y402" s="4"/>
      <c r="Z402" s="4"/>
      <c r="AA402" s="4"/>
      <c r="AB402" s="4"/>
      <c r="AC402" s="4"/>
    </row>
    <row r="403" spans="1:29" x14ac:dyDescent="0.25">
      <c r="A403" s="4"/>
      <c r="B403" s="4"/>
      <c r="C403" s="9"/>
      <c r="D403" s="13"/>
      <c r="E403" s="13"/>
      <c r="F403" s="8"/>
      <c r="G403" s="8"/>
      <c r="H403" s="4"/>
      <c r="I403" s="4"/>
      <c r="J403" s="773"/>
      <c r="K403" s="9"/>
      <c r="L403" s="13"/>
      <c r="M403" s="13"/>
      <c r="N403" s="13"/>
      <c r="O403" s="4"/>
      <c r="P403" s="4"/>
      <c r="Q403" s="4"/>
      <c r="R403" s="4"/>
      <c r="S403" s="4"/>
      <c r="T403" s="4"/>
      <c r="U403" s="4"/>
      <c r="V403" s="4"/>
      <c r="W403" s="4"/>
      <c r="X403" s="4"/>
      <c r="Y403" s="4"/>
      <c r="Z403" s="4"/>
      <c r="AA403" s="4"/>
      <c r="AB403" s="4"/>
      <c r="AC403" s="4"/>
    </row>
    <row r="404" spans="1:29" x14ac:dyDescent="0.25">
      <c r="A404" s="4"/>
      <c r="B404" s="4"/>
      <c r="C404" s="9"/>
      <c r="D404" s="13"/>
      <c r="E404" s="13"/>
      <c r="F404" s="8"/>
      <c r="G404" s="8"/>
      <c r="H404" s="4"/>
      <c r="I404" s="4"/>
      <c r="J404" s="773"/>
      <c r="K404" s="9"/>
      <c r="L404" s="13"/>
      <c r="M404" s="13"/>
      <c r="N404" s="13"/>
      <c r="O404" s="4"/>
      <c r="P404" s="4"/>
      <c r="Q404" s="4"/>
      <c r="R404" s="4"/>
      <c r="S404" s="4"/>
      <c r="T404" s="4"/>
      <c r="U404" s="4"/>
      <c r="V404" s="4"/>
      <c r="W404" s="4"/>
      <c r="X404" s="4"/>
      <c r="Y404" s="4"/>
      <c r="Z404" s="4"/>
      <c r="AA404" s="4"/>
      <c r="AB404" s="4"/>
      <c r="AC404" s="4"/>
    </row>
    <row r="405" spans="1:29" x14ac:dyDescent="0.25">
      <c r="A405" s="4"/>
      <c r="B405" s="4"/>
      <c r="C405" s="9"/>
      <c r="D405" s="13"/>
      <c r="E405" s="13"/>
      <c r="F405" s="8"/>
      <c r="G405" s="8"/>
      <c r="H405" s="4"/>
      <c r="I405" s="4"/>
      <c r="J405" s="773"/>
      <c r="K405" s="9"/>
      <c r="L405" s="13"/>
      <c r="M405" s="13"/>
      <c r="N405" s="13"/>
      <c r="O405" s="4"/>
      <c r="P405" s="4"/>
      <c r="Q405" s="4"/>
      <c r="R405" s="4"/>
      <c r="S405" s="4"/>
      <c r="T405" s="4"/>
      <c r="U405" s="4"/>
      <c r="V405" s="4"/>
      <c r="W405" s="4"/>
      <c r="X405" s="4"/>
      <c r="Y405" s="4"/>
      <c r="Z405" s="4"/>
      <c r="AA405" s="4"/>
      <c r="AB405" s="4"/>
      <c r="AC405" s="4"/>
    </row>
    <row r="406" spans="1:29" x14ac:dyDescent="0.25">
      <c r="A406" s="4"/>
      <c r="B406" s="4"/>
      <c r="C406" s="9"/>
      <c r="D406" s="13"/>
      <c r="E406" s="13"/>
      <c r="F406" s="8"/>
      <c r="G406" s="8"/>
      <c r="H406" s="4"/>
      <c r="I406" s="4"/>
      <c r="J406" s="773"/>
      <c r="K406" s="9"/>
      <c r="L406" s="13"/>
      <c r="M406" s="13"/>
      <c r="N406" s="13"/>
      <c r="O406" s="4"/>
      <c r="P406" s="4"/>
      <c r="Q406" s="4"/>
      <c r="R406" s="4"/>
      <c r="S406" s="4"/>
      <c r="T406" s="4"/>
      <c r="U406" s="4"/>
      <c r="V406" s="4"/>
      <c r="W406" s="4"/>
      <c r="X406" s="4"/>
      <c r="Y406" s="4"/>
      <c r="Z406" s="4"/>
      <c r="AA406" s="4"/>
      <c r="AB406" s="4"/>
      <c r="AC406" s="4"/>
    </row>
    <row r="407" spans="1:29" x14ac:dyDescent="0.25">
      <c r="A407" s="4"/>
      <c r="B407" s="4"/>
      <c r="C407" s="9"/>
      <c r="D407" s="13"/>
      <c r="E407" s="13"/>
      <c r="F407" s="8"/>
      <c r="G407" s="8"/>
      <c r="H407" s="4"/>
      <c r="I407" s="4"/>
      <c r="J407" s="773"/>
      <c r="K407" s="9"/>
      <c r="L407" s="13"/>
      <c r="M407" s="13"/>
      <c r="N407" s="13"/>
      <c r="O407" s="4"/>
      <c r="P407" s="4"/>
      <c r="Q407" s="4"/>
      <c r="R407" s="4"/>
      <c r="S407" s="4"/>
      <c r="T407" s="4"/>
      <c r="U407" s="4"/>
      <c r="V407" s="4"/>
      <c r="W407" s="4"/>
      <c r="X407" s="4"/>
      <c r="Y407" s="4"/>
      <c r="Z407" s="4"/>
      <c r="AA407" s="4"/>
      <c r="AB407" s="4"/>
      <c r="AC407" s="4"/>
    </row>
    <row r="408" spans="1:29" x14ac:dyDescent="0.25">
      <c r="A408" s="4"/>
      <c r="B408" s="4"/>
      <c r="C408" s="9"/>
      <c r="D408" s="13"/>
      <c r="E408" s="13"/>
      <c r="F408" s="8"/>
      <c r="G408" s="8"/>
      <c r="H408" s="4"/>
      <c r="I408" s="4"/>
      <c r="J408" s="773"/>
      <c r="K408" s="9"/>
      <c r="L408" s="13"/>
      <c r="M408" s="13"/>
      <c r="N408" s="13"/>
      <c r="O408" s="4"/>
      <c r="P408" s="4"/>
      <c r="Q408" s="4"/>
      <c r="R408" s="4"/>
      <c r="S408" s="4"/>
      <c r="T408" s="4"/>
      <c r="U408" s="4"/>
      <c r="V408" s="4"/>
      <c r="W408" s="4"/>
      <c r="X408" s="4"/>
      <c r="Y408" s="4"/>
      <c r="Z408" s="4"/>
      <c r="AA408" s="4"/>
      <c r="AB408" s="4"/>
      <c r="AC408" s="4"/>
    </row>
    <row r="409" spans="1:29" x14ac:dyDescent="0.25">
      <c r="A409" s="4"/>
      <c r="B409" s="4"/>
      <c r="C409" s="9"/>
      <c r="D409" s="13"/>
      <c r="E409" s="13"/>
      <c r="F409" s="8"/>
      <c r="G409" s="8"/>
      <c r="H409" s="4"/>
      <c r="I409" s="4"/>
      <c r="J409" s="773"/>
      <c r="K409" s="9"/>
      <c r="L409" s="13"/>
      <c r="M409" s="13"/>
      <c r="N409" s="13"/>
      <c r="O409" s="4"/>
      <c r="P409" s="4"/>
      <c r="Q409" s="4"/>
      <c r="R409" s="4"/>
      <c r="S409" s="4"/>
      <c r="T409" s="4"/>
      <c r="U409" s="4"/>
      <c r="V409" s="4"/>
      <c r="W409" s="4"/>
      <c r="X409" s="4"/>
      <c r="Y409" s="4"/>
      <c r="Z409" s="4"/>
      <c r="AA409" s="4"/>
      <c r="AB409" s="4"/>
      <c r="AC409" s="4"/>
    </row>
    <row r="410" spans="1:29" x14ac:dyDescent="0.25">
      <c r="A410" s="4"/>
      <c r="B410" s="4"/>
      <c r="C410" s="9"/>
      <c r="D410" s="13"/>
      <c r="E410" s="13"/>
      <c r="F410" s="8"/>
      <c r="G410" s="8"/>
      <c r="H410" s="4"/>
      <c r="I410" s="4"/>
      <c r="J410" s="773"/>
      <c r="K410" s="9"/>
      <c r="L410" s="13"/>
      <c r="M410" s="13"/>
      <c r="N410" s="13"/>
      <c r="O410" s="4"/>
      <c r="P410" s="4"/>
      <c r="Q410" s="4"/>
      <c r="R410" s="4"/>
      <c r="S410" s="4"/>
      <c r="T410" s="4"/>
      <c r="U410" s="4"/>
      <c r="V410" s="4"/>
      <c r="W410" s="4"/>
      <c r="X410" s="4"/>
      <c r="Y410" s="4"/>
      <c r="Z410" s="4"/>
      <c r="AA410" s="4"/>
      <c r="AB410" s="4"/>
      <c r="AC410" s="4"/>
    </row>
    <row r="411" spans="1:29" x14ac:dyDescent="0.25">
      <c r="A411" s="4"/>
      <c r="B411" s="4"/>
      <c r="C411" s="9"/>
      <c r="D411" s="13"/>
      <c r="E411" s="13"/>
      <c r="F411" s="8"/>
      <c r="G411" s="8"/>
      <c r="H411" s="4"/>
      <c r="I411" s="4"/>
      <c r="J411" s="773"/>
      <c r="K411" s="9"/>
      <c r="L411" s="13"/>
      <c r="M411" s="13"/>
      <c r="N411" s="13"/>
      <c r="O411" s="4"/>
      <c r="P411" s="4"/>
      <c r="Q411" s="4"/>
      <c r="R411" s="4"/>
      <c r="S411" s="4"/>
      <c r="T411" s="4"/>
      <c r="U411" s="4"/>
      <c r="V411" s="4"/>
      <c r="W411" s="4"/>
      <c r="X411" s="4"/>
      <c r="Y411" s="4"/>
      <c r="Z411" s="4"/>
      <c r="AA411" s="4"/>
      <c r="AB411" s="4"/>
      <c r="AC411" s="4"/>
    </row>
    <row r="412" spans="1:29" x14ac:dyDescent="0.25">
      <c r="A412" s="4"/>
      <c r="B412" s="4"/>
      <c r="C412" s="9"/>
      <c r="D412" s="13"/>
      <c r="E412" s="13"/>
      <c r="F412" s="8"/>
      <c r="G412" s="8"/>
      <c r="H412" s="4"/>
      <c r="I412" s="4"/>
      <c r="J412" s="773"/>
      <c r="K412" s="9"/>
      <c r="L412" s="13"/>
      <c r="M412" s="13"/>
      <c r="N412" s="13"/>
      <c r="O412" s="4"/>
      <c r="P412" s="4"/>
      <c r="Q412" s="4"/>
      <c r="R412" s="4"/>
      <c r="S412" s="4"/>
      <c r="T412" s="4"/>
      <c r="U412" s="4"/>
      <c r="V412" s="4"/>
      <c r="W412" s="4"/>
      <c r="X412" s="4"/>
      <c r="Y412" s="4"/>
      <c r="Z412" s="4"/>
      <c r="AA412" s="4"/>
      <c r="AB412" s="4"/>
      <c r="AC412" s="4"/>
    </row>
    <row r="413" spans="1:29" x14ac:dyDescent="0.25">
      <c r="A413" s="4"/>
      <c r="B413" s="4"/>
      <c r="C413" s="9"/>
      <c r="D413" s="13"/>
      <c r="E413" s="13"/>
      <c r="F413" s="8"/>
      <c r="G413" s="8"/>
      <c r="H413" s="4"/>
      <c r="I413" s="4"/>
      <c r="J413" s="773"/>
      <c r="K413" s="9"/>
      <c r="L413" s="13"/>
      <c r="M413" s="13"/>
      <c r="N413" s="13"/>
      <c r="O413" s="4"/>
      <c r="P413" s="4"/>
      <c r="Q413" s="4"/>
      <c r="R413" s="4"/>
      <c r="S413" s="4"/>
      <c r="T413" s="4"/>
      <c r="U413" s="4"/>
      <c r="V413" s="4"/>
      <c r="W413" s="4"/>
      <c r="X413" s="4"/>
      <c r="Y413" s="4"/>
      <c r="Z413" s="4"/>
      <c r="AA413" s="4"/>
      <c r="AB413" s="4"/>
      <c r="AC413" s="4"/>
    </row>
    <row r="414" spans="1:29" x14ac:dyDescent="0.25">
      <c r="A414" s="4"/>
      <c r="B414" s="4"/>
      <c r="C414" s="9"/>
      <c r="D414" s="13"/>
      <c r="E414" s="13"/>
      <c r="F414" s="8"/>
      <c r="G414" s="8"/>
      <c r="H414" s="4"/>
      <c r="I414" s="4"/>
      <c r="J414" s="773"/>
      <c r="K414" s="9"/>
      <c r="L414" s="13"/>
      <c r="M414" s="13"/>
      <c r="N414" s="13"/>
      <c r="O414" s="4"/>
      <c r="P414" s="4"/>
      <c r="Q414" s="4"/>
      <c r="R414" s="4"/>
      <c r="S414" s="4"/>
      <c r="T414" s="4"/>
      <c r="U414" s="4"/>
      <c r="V414" s="4"/>
      <c r="W414" s="4"/>
      <c r="X414" s="4"/>
      <c r="Y414" s="4"/>
      <c r="Z414" s="4"/>
      <c r="AA414" s="4"/>
      <c r="AB414" s="4"/>
      <c r="AC414" s="4"/>
    </row>
    <row r="415" spans="1:29" x14ac:dyDescent="0.25">
      <c r="A415" s="4"/>
      <c r="B415" s="4"/>
      <c r="C415" s="9"/>
      <c r="D415" s="13"/>
      <c r="E415" s="13"/>
      <c r="F415" s="8"/>
      <c r="G415" s="8"/>
      <c r="H415" s="4"/>
      <c r="I415" s="4"/>
      <c r="J415" s="773"/>
      <c r="K415" s="9"/>
      <c r="L415" s="13"/>
      <c r="M415" s="13"/>
      <c r="N415" s="13"/>
      <c r="O415" s="4"/>
      <c r="P415" s="4"/>
      <c r="Q415" s="4"/>
      <c r="R415" s="4"/>
      <c r="S415" s="4"/>
      <c r="T415" s="4"/>
      <c r="U415" s="4"/>
      <c r="V415" s="4"/>
      <c r="W415" s="4"/>
      <c r="X415" s="4"/>
      <c r="Y415" s="4"/>
      <c r="Z415" s="4"/>
      <c r="AA415" s="4"/>
      <c r="AB415" s="4"/>
      <c r="AC415" s="4"/>
    </row>
    <row r="416" spans="1:29" x14ac:dyDescent="0.25">
      <c r="A416" s="4"/>
      <c r="B416" s="4"/>
      <c r="C416" s="9"/>
      <c r="D416" s="13"/>
      <c r="E416" s="13"/>
      <c r="F416" s="8"/>
      <c r="G416" s="8"/>
      <c r="H416" s="4"/>
      <c r="I416" s="4"/>
      <c r="J416" s="773"/>
      <c r="K416" s="9"/>
      <c r="L416" s="13"/>
      <c r="M416" s="13"/>
      <c r="N416" s="13"/>
      <c r="O416" s="4"/>
      <c r="P416" s="4"/>
      <c r="Q416" s="4"/>
      <c r="R416" s="4"/>
      <c r="S416" s="4"/>
      <c r="T416" s="4"/>
      <c r="U416" s="4"/>
      <c r="V416" s="4"/>
      <c r="W416" s="4"/>
      <c r="X416" s="4"/>
      <c r="Y416" s="4"/>
      <c r="Z416" s="4"/>
      <c r="AA416" s="4"/>
      <c r="AB416" s="4"/>
      <c r="AC416" s="4"/>
    </row>
    <row r="417" spans="1:29" x14ac:dyDescent="0.25">
      <c r="A417" s="4"/>
      <c r="B417" s="4"/>
      <c r="C417" s="9"/>
      <c r="D417" s="13"/>
      <c r="E417" s="13"/>
      <c r="F417" s="8"/>
      <c r="G417" s="8"/>
      <c r="H417" s="4"/>
      <c r="I417" s="4"/>
      <c r="J417" s="773"/>
      <c r="K417" s="9"/>
      <c r="L417" s="13"/>
      <c r="M417" s="13"/>
      <c r="N417" s="13"/>
      <c r="O417" s="4"/>
      <c r="P417" s="4"/>
      <c r="Q417" s="4"/>
      <c r="R417" s="4"/>
      <c r="S417" s="4"/>
      <c r="T417" s="4"/>
      <c r="U417" s="4"/>
      <c r="V417" s="4"/>
      <c r="W417" s="4"/>
      <c r="X417" s="4"/>
      <c r="Y417" s="4"/>
      <c r="Z417" s="4"/>
      <c r="AA417" s="4"/>
      <c r="AB417" s="4"/>
      <c r="AC417" s="4"/>
    </row>
    <row r="418" spans="1:29" x14ac:dyDescent="0.25">
      <c r="A418" s="4"/>
      <c r="B418" s="4"/>
      <c r="C418" s="9"/>
      <c r="D418" s="13"/>
      <c r="E418" s="13"/>
      <c r="F418" s="8"/>
      <c r="G418" s="8"/>
      <c r="H418" s="4"/>
      <c r="I418" s="4"/>
      <c r="J418" s="773"/>
      <c r="K418" s="9"/>
      <c r="L418" s="13"/>
      <c r="M418" s="13"/>
      <c r="N418" s="13"/>
      <c r="O418" s="4"/>
      <c r="P418" s="4"/>
      <c r="Q418" s="4"/>
      <c r="R418" s="4"/>
      <c r="S418" s="4"/>
      <c r="T418" s="4"/>
      <c r="U418" s="4"/>
      <c r="V418" s="4"/>
      <c r="W418" s="4"/>
      <c r="X418" s="4"/>
      <c r="Y418" s="4"/>
      <c r="Z418" s="4"/>
      <c r="AA418" s="4"/>
      <c r="AB418" s="4"/>
      <c r="AC418" s="4"/>
    </row>
    <row r="419" spans="1:29" x14ac:dyDescent="0.25">
      <c r="A419" s="4"/>
      <c r="B419" s="4"/>
      <c r="C419" s="9"/>
      <c r="D419" s="13"/>
      <c r="E419" s="13"/>
      <c r="F419" s="8"/>
      <c r="G419" s="8"/>
      <c r="H419" s="4"/>
      <c r="I419" s="4"/>
      <c r="J419" s="773"/>
      <c r="K419" s="9"/>
      <c r="L419" s="13"/>
      <c r="M419" s="13"/>
      <c r="N419" s="13"/>
      <c r="O419" s="4"/>
      <c r="P419" s="4"/>
      <c r="Q419" s="4"/>
      <c r="R419" s="4"/>
      <c r="S419" s="4"/>
      <c r="T419" s="4"/>
      <c r="U419" s="4"/>
      <c r="V419" s="4"/>
      <c r="W419" s="4"/>
      <c r="X419" s="4"/>
      <c r="Y419" s="4"/>
      <c r="Z419" s="4"/>
      <c r="AA419" s="4"/>
      <c r="AB419" s="4"/>
      <c r="AC419" s="4"/>
    </row>
    <row r="420" spans="1:29" x14ac:dyDescent="0.25">
      <c r="A420" s="4"/>
      <c r="B420" s="4"/>
      <c r="C420" s="9"/>
      <c r="D420" s="13"/>
      <c r="E420" s="13"/>
      <c r="F420" s="8"/>
      <c r="G420" s="8"/>
      <c r="H420" s="4"/>
      <c r="I420" s="4"/>
      <c r="J420" s="773"/>
      <c r="K420" s="9"/>
      <c r="L420" s="13"/>
      <c r="M420" s="13"/>
      <c r="N420" s="13"/>
      <c r="O420" s="4"/>
      <c r="P420" s="4"/>
      <c r="Q420" s="4"/>
      <c r="R420" s="4"/>
      <c r="S420" s="4"/>
      <c r="T420" s="4"/>
      <c r="U420" s="4"/>
      <c r="V420" s="4"/>
      <c r="W420" s="4"/>
      <c r="X420" s="4"/>
      <c r="Y420" s="4"/>
      <c r="Z420" s="4"/>
      <c r="AA420" s="4"/>
      <c r="AB420" s="4"/>
      <c r="AC420" s="4"/>
    </row>
    <row r="421" spans="1:29" x14ac:dyDescent="0.25">
      <c r="A421" s="4"/>
      <c r="B421" s="4"/>
      <c r="C421" s="9"/>
      <c r="D421" s="13"/>
      <c r="E421" s="13"/>
      <c r="F421" s="8"/>
      <c r="G421" s="8"/>
      <c r="H421" s="4"/>
      <c r="I421" s="4"/>
      <c r="J421" s="773"/>
      <c r="K421" s="9"/>
      <c r="L421" s="13"/>
      <c r="M421" s="13"/>
      <c r="N421" s="13"/>
      <c r="O421" s="4"/>
      <c r="P421" s="4"/>
      <c r="Q421" s="4"/>
      <c r="R421" s="4"/>
      <c r="S421" s="4"/>
      <c r="T421" s="4"/>
      <c r="U421" s="4"/>
      <c r="V421" s="4"/>
      <c r="W421" s="4"/>
      <c r="X421" s="4"/>
      <c r="Y421" s="4"/>
      <c r="Z421" s="4"/>
      <c r="AA421" s="4"/>
      <c r="AB421" s="4"/>
      <c r="AC421" s="4"/>
    </row>
    <row r="422" spans="1:29" x14ac:dyDescent="0.25">
      <c r="A422" s="4"/>
      <c r="B422" s="4"/>
      <c r="C422" s="9"/>
      <c r="D422" s="13"/>
      <c r="E422" s="13"/>
      <c r="F422" s="8"/>
      <c r="G422" s="8"/>
      <c r="H422" s="4"/>
      <c r="I422" s="4"/>
      <c r="J422" s="773"/>
      <c r="K422" s="9"/>
      <c r="L422" s="13"/>
      <c r="M422" s="13"/>
      <c r="N422" s="13"/>
      <c r="O422" s="4"/>
      <c r="P422" s="4"/>
      <c r="Q422" s="4"/>
      <c r="R422" s="4"/>
      <c r="S422" s="4"/>
      <c r="T422" s="4"/>
      <c r="U422" s="4"/>
      <c r="V422" s="4"/>
      <c r="W422" s="4"/>
      <c r="X422" s="4"/>
      <c r="Y422" s="4"/>
      <c r="Z422" s="4"/>
      <c r="AA422" s="4"/>
      <c r="AB422" s="4"/>
      <c r="AC422" s="4"/>
    </row>
    <row r="423" spans="1:29" x14ac:dyDescent="0.25">
      <c r="A423" s="4"/>
      <c r="B423" s="4"/>
      <c r="C423" s="9"/>
      <c r="D423" s="13"/>
      <c r="E423" s="13"/>
      <c r="F423" s="8"/>
      <c r="G423" s="8"/>
      <c r="H423" s="4"/>
      <c r="I423" s="4"/>
      <c r="J423" s="773"/>
      <c r="K423" s="9"/>
      <c r="L423" s="13"/>
      <c r="M423" s="13"/>
      <c r="N423" s="13"/>
      <c r="O423" s="4"/>
      <c r="P423" s="4"/>
      <c r="Q423" s="4"/>
      <c r="R423" s="4"/>
      <c r="S423" s="4"/>
      <c r="T423" s="4"/>
      <c r="U423" s="4"/>
      <c r="V423" s="4"/>
      <c r="W423" s="4"/>
      <c r="X423" s="4"/>
      <c r="Y423" s="4"/>
      <c r="Z423" s="4"/>
      <c r="AA423" s="4"/>
      <c r="AB423" s="4"/>
      <c r="AC423" s="4"/>
    </row>
    <row r="424" spans="1:29" x14ac:dyDescent="0.25">
      <c r="A424" s="4"/>
      <c r="B424" s="4"/>
      <c r="C424" s="9"/>
      <c r="D424" s="13"/>
      <c r="E424" s="13"/>
      <c r="F424" s="8"/>
      <c r="G424" s="8"/>
      <c r="H424" s="4"/>
      <c r="I424" s="4"/>
      <c r="J424" s="773"/>
      <c r="K424" s="9"/>
      <c r="L424" s="13"/>
      <c r="M424" s="13"/>
      <c r="N424" s="13"/>
      <c r="O424" s="4"/>
      <c r="P424" s="4"/>
      <c r="Q424" s="4"/>
      <c r="R424" s="4"/>
      <c r="S424" s="4"/>
      <c r="T424" s="4"/>
      <c r="U424" s="4"/>
      <c r="V424" s="4"/>
      <c r="W424" s="4"/>
      <c r="X424" s="4"/>
      <c r="Y424" s="4"/>
      <c r="Z424" s="4"/>
      <c r="AA424" s="4"/>
      <c r="AB424" s="4"/>
      <c r="AC424" s="4"/>
    </row>
    <row r="425" spans="1:29" x14ac:dyDescent="0.25">
      <c r="A425" s="4"/>
      <c r="B425" s="4"/>
      <c r="C425" s="9"/>
      <c r="D425" s="13"/>
      <c r="E425" s="13"/>
      <c r="F425" s="8"/>
      <c r="G425" s="8"/>
      <c r="H425" s="4"/>
      <c r="I425" s="4"/>
      <c r="J425" s="773"/>
      <c r="K425" s="9"/>
      <c r="L425" s="13"/>
      <c r="M425" s="13"/>
      <c r="N425" s="13"/>
      <c r="O425" s="4"/>
      <c r="P425" s="4"/>
      <c r="Q425" s="4"/>
      <c r="R425" s="4"/>
      <c r="S425" s="4"/>
      <c r="T425" s="4"/>
      <c r="U425" s="4"/>
      <c r="V425" s="4"/>
      <c r="W425" s="4"/>
      <c r="X425" s="4"/>
      <c r="Y425" s="4"/>
      <c r="Z425" s="4"/>
      <c r="AA425" s="4"/>
      <c r="AB425" s="4"/>
      <c r="AC425" s="4"/>
    </row>
    <row r="426" spans="1:29" x14ac:dyDescent="0.25">
      <c r="A426" s="4"/>
      <c r="B426" s="4"/>
      <c r="C426" s="9"/>
      <c r="D426" s="13"/>
      <c r="E426" s="13"/>
      <c r="F426" s="8"/>
      <c r="G426" s="8"/>
      <c r="H426" s="4"/>
      <c r="I426" s="4"/>
      <c r="J426" s="773"/>
      <c r="K426" s="9"/>
      <c r="L426" s="13"/>
      <c r="M426" s="13"/>
      <c r="N426" s="13"/>
      <c r="O426" s="4"/>
      <c r="P426" s="4"/>
      <c r="Q426" s="4"/>
      <c r="R426" s="4"/>
      <c r="S426" s="4"/>
      <c r="T426" s="4"/>
      <c r="U426" s="4"/>
      <c r="V426" s="4"/>
      <c r="W426" s="4"/>
      <c r="X426" s="4"/>
      <c r="Y426" s="4"/>
      <c r="Z426" s="4"/>
      <c r="AA426" s="4"/>
      <c r="AB426" s="4"/>
      <c r="AC426" s="4"/>
    </row>
    <row r="427" spans="1:29" x14ac:dyDescent="0.25">
      <c r="A427" s="4"/>
      <c r="B427" s="4"/>
      <c r="C427" s="9"/>
      <c r="D427" s="13"/>
      <c r="E427" s="13"/>
      <c r="F427" s="8"/>
      <c r="G427" s="8"/>
      <c r="H427" s="4"/>
      <c r="I427" s="4"/>
      <c r="J427" s="773"/>
      <c r="K427" s="9"/>
      <c r="L427" s="13"/>
      <c r="M427" s="13"/>
      <c r="N427" s="13"/>
      <c r="O427" s="4"/>
      <c r="P427" s="4"/>
      <c r="Q427" s="4"/>
      <c r="R427" s="4"/>
      <c r="S427" s="4"/>
      <c r="T427" s="4"/>
      <c r="U427" s="4"/>
      <c r="V427" s="4"/>
      <c r="W427" s="4"/>
      <c r="X427" s="4"/>
      <c r="Y427" s="4"/>
      <c r="Z427" s="4"/>
      <c r="AA427" s="4"/>
      <c r="AB427" s="4"/>
      <c r="AC427" s="4"/>
    </row>
    <row r="428" spans="1:29" x14ac:dyDescent="0.25">
      <c r="A428" s="4"/>
      <c r="B428" s="4"/>
      <c r="C428" s="9"/>
      <c r="D428" s="13"/>
      <c r="E428" s="13"/>
      <c r="F428" s="8"/>
      <c r="G428" s="8"/>
      <c r="H428" s="4"/>
      <c r="I428" s="4"/>
      <c r="J428" s="773"/>
      <c r="K428" s="9"/>
      <c r="L428" s="13"/>
      <c r="M428" s="13"/>
      <c r="N428" s="13"/>
      <c r="O428" s="4"/>
      <c r="P428" s="4"/>
      <c r="Q428" s="4"/>
      <c r="R428" s="4"/>
      <c r="S428" s="4"/>
      <c r="T428" s="4"/>
      <c r="U428" s="4"/>
      <c r="V428" s="4"/>
      <c r="W428" s="4"/>
      <c r="X428" s="4"/>
      <c r="Y428" s="4"/>
      <c r="Z428" s="4"/>
      <c r="AA428" s="4"/>
      <c r="AB428" s="4"/>
      <c r="AC428" s="4"/>
    </row>
    <row r="429" spans="1:29" x14ac:dyDescent="0.25">
      <c r="A429" s="4"/>
      <c r="B429" s="4"/>
      <c r="C429" s="9"/>
      <c r="D429" s="13"/>
      <c r="E429" s="13"/>
      <c r="F429" s="8"/>
      <c r="G429" s="8"/>
      <c r="H429" s="4"/>
      <c r="I429" s="4"/>
      <c r="J429" s="773"/>
      <c r="K429" s="9"/>
      <c r="L429" s="13"/>
      <c r="M429" s="13"/>
      <c r="N429" s="13"/>
      <c r="O429" s="4"/>
      <c r="P429" s="4"/>
      <c r="Q429" s="4"/>
      <c r="R429" s="4"/>
      <c r="S429" s="4"/>
      <c r="T429" s="4"/>
      <c r="U429" s="4"/>
      <c r="V429" s="4"/>
      <c r="W429" s="4"/>
      <c r="X429" s="4"/>
      <c r="Y429" s="4"/>
      <c r="Z429" s="4"/>
      <c r="AA429" s="4"/>
      <c r="AB429" s="4"/>
      <c r="AC429" s="4"/>
    </row>
    <row r="430" spans="1:29" x14ac:dyDescent="0.25">
      <c r="A430" s="4"/>
      <c r="B430" s="4"/>
      <c r="C430" s="9"/>
      <c r="D430" s="13"/>
      <c r="E430" s="13"/>
      <c r="F430" s="8"/>
      <c r="G430" s="8"/>
      <c r="H430" s="4"/>
      <c r="I430" s="4"/>
      <c r="J430" s="773"/>
      <c r="K430" s="9"/>
      <c r="L430" s="13"/>
      <c r="M430" s="13"/>
      <c r="N430" s="13"/>
      <c r="O430" s="4"/>
      <c r="P430" s="4"/>
      <c r="Q430" s="4"/>
      <c r="R430" s="4"/>
      <c r="S430" s="4"/>
      <c r="T430" s="4"/>
      <c r="U430" s="4"/>
      <c r="V430" s="4"/>
      <c r="W430" s="4"/>
      <c r="X430" s="4"/>
      <c r="Y430" s="4"/>
      <c r="Z430" s="4"/>
      <c r="AA430" s="4"/>
      <c r="AB430" s="4"/>
      <c r="AC430" s="4"/>
    </row>
    <row r="431" spans="1:29" x14ac:dyDescent="0.25">
      <c r="A431" s="4"/>
      <c r="B431" s="4"/>
      <c r="C431" s="9"/>
      <c r="D431" s="13"/>
      <c r="E431" s="13"/>
      <c r="F431" s="8"/>
      <c r="G431" s="8"/>
      <c r="H431" s="4"/>
      <c r="I431" s="4"/>
      <c r="J431" s="773"/>
      <c r="K431" s="9"/>
      <c r="L431" s="13"/>
      <c r="M431" s="13"/>
      <c r="N431" s="13"/>
      <c r="O431" s="4"/>
      <c r="P431" s="4"/>
      <c r="Q431" s="4"/>
      <c r="R431" s="4"/>
      <c r="S431" s="4"/>
      <c r="T431" s="4"/>
      <c r="U431" s="4"/>
      <c r="V431" s="4"/>
      <c r="W431" s="4"/>
      <c r="X431" s="4"/>
      <c r="Y431" s="4"/>
      <c r="Z431" s="4"/>
      <c r="AA431" s="4"/>
      <c r="AB431" s="4"/>
      <c r="AC431" s="4"/>
    </row>
    <row r="432" spans="1:29" x14ac:dyDescent="0.25">
      <c r="A432" s="4"/>
      <c r="B432" s="4"/>
      <c r="C432" s="9"/>
      <c r="D432" s="13"/>
      <c r="E432" s="13"/>
      <c r="F432" s="8"/>
      <c r="G432" s="8"/>
      <c r="H432" s="4"/>
      <c r="I432" s="4"/>
      <c r="J432" s="773"/>
      <c r="K432" s="9"/>
      <c r="L432" s="13"/>
      <c r="M432" s="13"/>
      <c r="N432" s="13"/>
      <c r="O432" s="4"/>
      <c r="P432" s="4"/>
      <c r="Q432" s="4"/>
      <c r="R432" s="4"/>
      <c r="S432" s="4"/>
      <c r="T432" s="4"/>
      <c r="U432" s="4"/>
      <c r="V432" s="4"/>
      <c r="W432" s="4"/>
      <c r="X432" s="4"/>
      <c r="Y432" s="4"/>
      <c r="Z432" s="4"/>
      <c r="AA432" s="4"/>
      <c r="AB432" s="4"/>
      <c r="AC432" s="4"/>
    </row>
    <row r="433" spans="1:29" x14ac:dyDescent="0.25">
      <c r="A433" s="4"/>
      <c r="B433" s="4"/>
      <c r="C433" s="9"/>
      <c r="D433" s="13"/>
      <c r="E433" s="13"/>
      <c r="F433" s="8"/>
      <c r="G433" s="8"/>
      <c r="H433" s="4"/>
      <c r="I433" s="4"/>
      <c r="J433" s="773"/>
      <c r="K433" s="9"/>
      <c r="L433" s="13"/>
      <c r="M433" s="13"/>
      <c r="N433" s="13"/>
      <c r="O433" s="4"/>
      <c r="P433" s="4"/>
      <c r="Q433" s="4"/>
      <c r="R433" s="4"/>
      <c r="S433" s="4"/>
      <c r="T433" s="4"/>
      <c r="U433" s="4"/>
      <c r="V433" s="4"/>
      <c r="W433" s="4"/>
      <c r="X433" s="4"/>
      <c r="Y433" s="4"/>
      <c r="Z433" s="4"/>
      <c r="AA433" s="4"/>
      <c r="AB433" s="4"/>
      <c r="AC433" s="4"/>
    </row>
    <row r="434" spans="1:29" x14ac:dyDescent="0.25">
      <c r="A434" s="4"/>
      <c r="B434" s="4"/>
      <c r="C434" s="9"/>
      <c r="D434" s="13"/>
      <c r="E434" s="13"/>
      <c r="F434" s="8"/>
      <c r="G434" s="8"/>
      <c r="H434" s="4"/>
      <c r="I434" s="4"/>
      <c r="J434" s="773"/>
      <c r="K434" s="9"/>
      <c r="L434" s="13"/>
      <c r="M434" s="13"/>
      <c r="N434" s="13"/>
      <c r="O434" s="4"/>
      <c r="P434" s="4"/>
      <c r="Q434" s="4"/>
      <c r="R434" s="4"/>
      <c r="S434" s="4"/>
      <c r="T434" s="4"/>
      <c r="U434" s="4"/>
      <c r="V434" s="4"/>
      <c r="W434" s="4"/>
      <c r="X434" s="4"/>
      <c r="Y434" s="4"/>
      <c r="Z434" s="4"/>
      <c r="AA434" s="4"/>
      <c r="AB434" s="4"/>
      <c r="AC434" s="4"/>
    </row>
    <row r="435" spans="1:29" x14ac:dyDescent="0.25">
      <c r="A435" s="4"/>
      <c r="B435" s="4"/>
      <c r="C435" s="9"/>
      <c r="D435" s="13"/>
      <c r="E435" s="13"/>
      <c r="F435" s="8"/>
      <c r="G435" s="8"/>
      <c r="H435" s="4"/>
      <c r="I435" s="4"/>
      <c r="J435" s="773"/>
      <c r="K435" s="9"/>
      <c r="L435" s="13"/>
      <c r="M435" s="13"/>
      <c r="N435" s="13"/>
      <c r="O435" s="4"/>
      <c r="P435" s="4"/>
      <c r="Q435" s="4"/>
      <c r="R435" s="4"/>
      <c r="S435" s="4"/>
      <c r="T435" s="4"/>
      <c r="U435" s="4"/>
      <c r="V435" s="4"/>
      <c r="W435" s="4"/>
      <c r="X435" s="4"/>
      <c r="Y435" s="4"/>
      <c r="Z435" s="4"/>
      <c r="AA435" s="4"/>
      <c r="AB435" s="4"/>
      <c r="AC435" s="4"/>
    </row>
    <row r="436" spans="1:29" x14ac:dyDescent="0.25">
      <c r="A436" s="4"/>
      <c r="B436" s="4"/>
      <c r="C436" s="9"/>
      <c r="D436" s="13"/>
      <c r="E436" s="13"/>
      <c r="F436" s="8"/>
      <c r="G436" s="8"/>
      <c r="H436" s="4"/>
      <c r="I436" s="4"/>
      <c r="J436" s="773"/>
      <c r="K436" s="9"/>
      <c r="L436" s="13"/>
      <c r="M436" s="13"/>
      <c r="N436" s="13"/>
      <c r="O436" s="4"/>
      <c r="P436" s="4"/>
      <c r="Q436" s="4"/>
      <c r="R436" s="4"/>
      <c r="S436" s="4"/>
      <c r="T436" s="4"/>
      <c r="U436" s="4"/>
      <c r="V436" s="4"/>
      <c r="W436" s="4"/>
      <c r="X436" s="4"/>
      <c r="Y436" s="4"/>
      <c r="Z436" s="4"/>
      <c r="AA436" s="4"/>
      <c r="AB436" s="4"/>
      <c r="AC436" s="4"/>
    </row>
    <row r="437" spans="1:29" x14ac:dyDescent="0.25">
      <c r="A437" s="4"/>
      <c r="B437" s="4"/>
      <c r="C437" s="9"/>
      <c r="D437" s="13"/>
      <c r="E437" s="13"/>
      <c r="F437" s="8"/>
      <c r="G437" s="8"/>
      <c r="H437" s="4"/>
      <c r="I437" s="4"/>
      <c r="J437" s="773"/>
      <c r="K437" s="9"/>
      <c r="L437" s="13"/>
      <c r="M437" s="13"/>
      <c r="N437" s="13"/>
      <c r="O437" s="4"/>
      <c r="P437" s="4"/>
      <c r="Q437" s="4"/>
      <c r="R437" s="4"/>
      <c r="S437" s="4"/>
      <c r="T437" s="4"/>
      <c r="U437" s="4"/>
      <c r="V437" s="4"/>
      <c r="W437" s="4"/>
      <c r="X437" s="4"/>
      <c r="Y437" s="4"/>
      <c r="Z437" s="4"/>
      <c r="AA437" s="4"/>
      <c r="AB437" s="4"/>
      <c r="AC437" s="4"/>
    </row>
    <row r="438" spans="1:29" x14ac:dyDescent="0.25">
      <c r="A438" s="4"/>
      <c r="B438" s="4"/>
      <c r="C438" s="9"/>
      <c r="D438" s="13"/>
      <c r="E438" s="13"/>
      <c r="F438" s="8"/>
      <c r="G438" s="8"/>
      <c r="H438" s="4"/>
      <c r="I438" s="4"/>
      <c r="J438" s="773"/>
      <c r="K438" s="9"/>
      <c r="L438" s="13"/>
      <c r="M438" s="13"/>
      <c r="N438" s="13"/>
      <c r="O438" s="4"/>
      <c r="P438" s="4"/>
      <c r="Q438" s="4"/>
      <c r="R438" s="4"/>
      <c r="S438" s="4"/>
      <c r="T438" s="4"/>
      <c r="U438" s="4"/>
      <c r="V438" s="4"/>
      <c r="W438" s="4"/>
      <c r="X438" s="4"/>
      <c r="Y438" s="4"/>
      <c r="Z438" s="4"/>
      <c r="AA438" s="4"/>
      <c r="AB438" s="4"/>
      <c r="AC438" s="4"/>
    </row>
    <row r="439" spans="1:29" x14ac:dyDescent="0.25">
      <c r="A439" s="4"/>
      <c r="B439" s="4"/>
      <c r="C439" s="9"/>
      <c r="D439" s="13"/>
      <c r="E439" s="13"/>
      <c r="F439" s="8"/>
      <c r="G439" s="8"/>
      <c r="H439" s="4"/>
      <c r="I439" s="4"/>
      <c r="J439" s="773"/>
      <c r="K439" s="9"/>
      <c r="L439" s="13"/>
      <c r="M439" s="13"/>
      <c r="N439" s="13"/>
      <c r="O439" s="4"/>
      <c r="P439" s="4"/>
      <c r="Q439" s="4"/>
      <c r="R439" s="4"/>
      <c r="S439" s="4"/>
      <c r="T439" s="4"/>
      <c r="U439" s="4"/>
      <c r="V439" s="4"/>
      <c r="W439" s="4"/>
      <c r="X439" s="4"/>
      <c r="Y439" s="4"/>
      <c r="Z439" s="4"/>
      <c r="AA439" s="4"/>
      <c r="AB439" s="4"/>
      <c r="AC439" s="4"/>
    </row>
    <row r="440" spans="1:29" x14ac:dyDescent="0.25">
      <c r="A440" s="4"/>
      <c r="B440" s="4"/>
      <c r="C440" s="9"/>
      <c r="D440" s="13"/>
      <c r="E440" s="13"/>
      <c r="F440" s="8"/>
      <c r="G440" s="8"/>
      <c r="H440" s="4"/>
      <c r="I440" s="4"/>
      <c r="J440" s="773"/>
      <c r="K440" s="9"/>
      <c r="L440" s="13"/>
      <c r="M440" s="13"/>
      <c r="N440" s="13"/>
      <c r="O440" s="4"/>
      <c r="P440" s="4"/>
      <c r="Q440" s="4"/>
      <c r="R440" s="4"/>
      <c r="S440" s="4"/>
      <c r="T440" s="4"/>
      <c r="U440" s="4"/>
      <c r="V440" s="4"/>
      <c r="W440" s="4"/>
      <c r="X440" s="4"/>
      <c r="Y440" s="4"/>
      <c r="Z440" s="4"/>
      <c r="AA440" s="4"/>
      <c r="AB440" s="4"/>
      <c r="AC440" s="4"/>
    </row>
    <row r="441" spans="1:29" x14ac:dyDescent="0.25">
      <c r="A441" s="4"/>
      <c r="B441" s="4"/>
      <c r="C441" s="9"/>
      <c r="D441" s="13"/>
      <c r="E441" s="13"/>
      <c r="F441" s="8"/>
      <c r="G441" s="8"/>
      <c r="H441" s="4"/>
      <c r="I441" s="4"/>
      <c r="J441" s="773"/>
      <c r="K441" s="9"/>
      <c r="L441" s="13"/>
      <c r="M441" s="13"/>
      <c r="N441" s="13"/>
      <c r="O441" s="4"/>
      <c r="P441" s="4"/>
      <c r="Q441" s="4"/>
      <c r="R441" s="4"/>
      <c r="S441" s="4"/>
      <c r="T441" s="4"/>
      <c r="U441" s="4"/>
      <c r="V441" s="4"/>
      <c r="W441" s="4"/>
      <c r="X441" s="4"/>
      <c r="Y441" s="4"/>
      <c r="Z441" s="4"/>
      <c r="AA441" s="4"/>
      <c r="AB441" s="4"/>
      <c r="AC441" s="4"/>
    </row>
    <row r="442" spans="1:29" x14ac:dyDescent="0.25">
      <c r="A442" s="4"/>
      <c r="B442" s="4"/>
      <c r="C442" s="9"/>
      <c r="D442" s="13"/>
      <c r="E442" s="13"/>
      <c r="F442" s="8"/>
      <c r="G442" s="8"/>
      <c r="H442" s="4"/>
      <c r="I442" s="4"/>
      <c r="J442" s="773"/>
      <c r="K442" s="9"/>
      <c r="L442" s="13"/>
      <c r="M442" s="13"/>
      <c r="N442" s="13"/>
      <c r="O442" s="4"/>
      <c r="P442" s="4"/>
      <c r="Q442" s="4"/>
      <c r="R442" s="4"/>
      <c r="S442" s="4"/>
      <c r="T442" s="4"/>
      <c r="U442" s="4"/>
      <c r="V442" s="4"/>
      <c r="W442" s="4"/>
      <c r="X442" s="4"/>
      <c r="Y442" s="4"/>
      <c r="Z442" s="4"/>
      <c r="AA442" s="4"/>
      <c r="AB442" s="4"/>
      <c r="AC442" s="4"/>
    </row>
    <row r="443" spans="1:29" x14ac:dyDescent="0.25">
      <c r="A443" s="4"/>
      <c r="B443" s="4"/>
      <c r="C443" s="9"/>
      <c r="D443" s="13"/>
      <c r="E443" s="13"/>
      <c r="F443" s="8"/>
      <c r="G443" s="8"/>
      <c r="H443" s="4"/>
      <c r="I443" s="4"/>
      <c r="J443" s="773"/>
      <c r="K443" s="9"/>
      <c r="L443" s="13"/>
      <c r="M443" s="13"/>
      <c r="N443" s="13"/>
      <c r="O443" s="4"/>
      <c r="P443" s="4"/>
      <c r="Q443" s="4"/>
      <c r="R443" s="4"/>
      <c r="S443" s="4"/>
      <c r="T443" s="4"/>
      <c r="U443" s="4"/>
      <c r="V443" s="4"/>
      <c r="W443" s="4"/>
      <c r="X443" s="4"/>
      <c r="Y443" s="4"/>
      <c r="Z443" s="4"/>
      <c r="AA443" s="4"/>
      <c r="AB443" s="4"/>
      <c r="AC443" s="4"/>
    </row>
    <row r="444" spans="1:29" x14ac:dyDescent="0.25">
      <c r="A444" s="4"/>
      <c r="B444" s="4"/>
      <c r="C444" s="9"/>
      <c r="D444" s="13"/>
      <c r="E444" s="13"/>
      <c r="F444" s="8"/>
      <c r="G444" s="8"/>
      <c r="H444" s="4"/>
      <c r="I444" s="4"/>
      <c r="J444" s="773"/>
      <c r="K444" s="9"/>
      <c r="L444" s="13"/>
      <c r="M444" s="13"/>
      <c r="N444" s="13"/>
      <c r="O444" s="4"/>
      <c r="P444" s="4"/>
      <c r="Q444" s="4"/>
      <c r="R444" s="4"/>
      <c r="S444" s="4"/>
      <c r="T444" s="4"/>
      <c r="U444" s="4"/>
      <c r="V444" s="4"/>
      <c r="W444" s="4"/>
      <c r="X444" s="4"/>
      <c r="Y444" s="4"/>
      <c r="Z444" s="4"/>
      <c r="AA444" s="4"/>
      <c r="AB444" s="4"/>
      <c r="AC444" s="4"/>
    </row>
    <row r="445" spans="1:29" x14ac:dyDescent="0.25">
      <c r="A445" s="4"/>
      <c r="B445" s="4"/>
      <c r="C445" s="9"/>
      <c r="D445" s="13"/>
      <c r="E445" s="13"/>
      <c r="F445" s="8"/>
      <c r="G445" s="8"/>
      <c r="H445" s="4"/>
      <c r="I445" s="4"/>
      <c r="J445" s="773"/>
      <c r="K445" s="9"/>
      <c r="L445" s="13"/>
      <c r="M445" s="13"/>
      <c r="N445" s="13"/>
      <c r="O445" s="4"/>
      <c r="P445" s="4"/>
      <c r="Q445" s="4"/>
      <c r="R445" s="4"/>
      <c r="S445" s="4"/>
      <c r="T445" s="4"/>
      <c r="U445" s="4"/>
      <c r="V445" s="4"/>
      <c r="W445" s="4"/>
      <c r="X445" s="4"/>
      <c r="Y445" s="4"/>
      <c r="Z445" s="4"/>
      <c r="AA445" s="4"/>
      <c r="AB445" s="4"/>
      <c r="AC445" s="4"/>
    </row>
    <row r="446" spans="1:29" x14ac:dyDescent="0.25">
      <c r="A446" s="4"/>
      <c r="B446" s="4"/>
      <c r="C446" s="9"/>
      <c r="D446" s="13"/>
      <c r="E446" s="13"/>
      <c r="F446" s="8"/>
      <c r="G446" s="8"/>
      <c r="H446" s="4"/>
      <c r="I446" s="4"/>
      <c r="J446" s="773"/>
      <c r="K446" s="9"/>
      <c r="L446" s="13"/>
      <c r="M446" s="13"/>
      <c r="N446" s="13"/>
      <c r="O446" s="4"/>
      <c r="P446" s="4"/>
      <c r="Q446" s="4"/>
      <c r="R446" s="4"/>
      <c r="S446" s="4"/>
      <c r="T446" s="4"/>
      <c r="U446" s="4"/>
      <c r="V446" s="4"/>
      <c r="W446" s="4"/>
      <c r="X446" s="4"/>
      <c r="Y446" s="4"/>
      <c r="Z446" s="4"/>
      <c r="AA446" s="4"/>
      <c r="AB446" s="4"/>
      <c r="AC446" s="4"/>
    </row>
    <row r="447" spans="1:29" x14ac:dyDescent="0.25">
      <c r="A447" s="4"/>
      <c r="B447" s="4"/>
      <c r="C447" s="9"/>
      <c r="D447" s="13"/>
      <c r="E447" s="13"/>
      <c r="F447" s="8"/>
      <c r="G447" s="8"/>
      <c r="H447" s="4"/>
      <c r="I447" s="4"/>
      <c r="J447" s="773"/>
      <c r="K447" s="9"/>
      <c r="L447" s="13"/>
      <c r="M447" s="13"/>
      <c r="N447" s="13"/>
      <c r="O447" s="4"/>
      <c r="P447" s="4"/>
      <c r="Q447" s="4"/>
      <c r="R447" s="4"/>
      <c r="S447" s="4"/>
      <c r="T447" s="4"/>
      <c r="U447" s="4"/>
      <c r="V447" s="4"/>
      <c r="W447" s="4"/>
      <c r="X447" s="4"/>
      <c r="Y447" s="4"/>
      <c r="Z447" s="4"/>
      <c r="AA447" s="4"/>
      <c r="AB447" s="4"/>
      <c r="AC447" s="4"/>
    </row>
    <row r="448" spans="1:29" x14ac:dyDescent="0.25">
      <c r="A448" s="4"/>
      <c r="B448" s="4"/>
      <c r="C448" s="9"/>
      <c r="D448" s="13"/>
      <c r="E448" s="13"/>
      <c r="F448" s="8"/>
      <c r="G448" s="8"/>
      <c r="H448" s="4"/>
      <c r="I448" s="4"/>
      <c r="J448" s="773"/>
      <c r="K448" s="9"/>
      <c r="L448" s="13"/>
      <c r="M448" s="13"/>
      <c r="N448" s="13"/>
      <c r="O448" s="4"/>
      <c r="P448" s="4"/>
      <c r="Q448" s="4"/>
      <c r="R448" s="4"/>
      <c r="S448" s="4"/>
      <c r="T448" s="4"/>
      <c r="U448" s="4"/>
      <c r="V448" s="4"/>
      <c r="W448" s="4"/>
      <c r="X448" s="4"/>
      <c r="Y448" s="4"/>
      <c r="Z448" s="4"/>
      <c r="AA448" s="4"/>
      <c r="AB448" s="4"/>
      <c r="AC448" s="4"/>
    </row>
    <row r="449" spans="1:29" x14ac:dyDescent="0.25">
      <c r="A449" s="4"/>
      <c r="B449" s="4"/>
      <c r="C449" s="9"/>
      <c r="D449" s="13"/>
      <c r="E449" s="13"/>
      <c r="F449" s="8"/>
      <c r="G449" s="8"/>
      <c r="H449" s="4"/>
      <c r="I449" s="4"/>
      <c r="J449" s="773"/>
      <c r="K449" s="9"/>
      <c r="L449" s="13"/>
      <c r="M449" s="13"/>
      <c r="N449" s="13"/>
      <c r="O449" s="4"/>
      <c r="P449" s="4"/>
      <c r="Q449" s="4"/>
      <c r="R449" s="4"/>
      <c r="S449" s="4"/>
      <c r="T449" s="4"/>
      <c r="U449" s="4"/>
      <c r="V449" s="4"/>
      <c r="W449" s="4"/>
      <c r="X449" s="4"/>
      <c r="Y449" s="4"/>
      <c r="Z449" s="4"/>
      <c r="AA449" s="4"/>
      <c r="AB449" s="4"/>
      <c r="AC449" s="4"/>
    </row>
    <row r="450" spans="1:29" x14ac:dyDescent="0.25">
      <c r="A450" s="4"/>
      <c r="B450" s="4"/>
      <c r="C450" s="9"/>
      <c r="D450" s="13"/>
      <c r="E450" s="13"/>
      <c r="F450" s="8"/>
      <c r="G450" s="8"/>
      <c r="H450" s="4"/>
      <c r="I450" s="4"/>
      <c r="J450" s="773"/>
      <c r="K450" s="9"/>
      <c r="L450" s="13"/>
      <c r="M450" s="13"/>
      <c r="N450" s="13"/>
      <c r="O450" s="4"/>
      <c r="P450" s="4"/>
      <c r="Q450" s="4"/>
      <c r="R450" s="4"/>
      <c r="S450" s="4"/>
      <c r="T450" s="4"/>
      <c r="U450" s="4"/>
      <c r="V450" s="4"/>
      <c r="W450" s="4"/>
      <c r="X450" s="4"/>
      <c r="Y450" s="4"/>
      <c r="Z450" s="4"/>
      <c r="AA450" s="4"/>
      <c r="AB450" s="4"/>
      <c r="AC450" s="4"/>
    </row>
    <row r="451" spans="1:29" x14ac:dyDescent="0.25">
      <c r="A451" s="4"/>
      <c r="B451" s="4"/>
      <c r="C451" s="9"/>
      <c r="D451" s="13"/>
      <c r="E451" s="13"/>
      <c r="F451" s="8"/>
      <c r="G451" s="8"/>
      <c r="H451" s="4"/>
      <c r="I451" s="4"/>
      <c r="J451" s="773"/>
      <c r="K451" s="9"/>
      <c r="L451" s="13"/>
      <c r="M451" s="13"/>
      <c r="N451" s="13"/>
      <c r="O451" s="4"/>
      <c r="P451" s="4"/>
      <c r="Q451" s="4"/>
      <c r="R451" s="4"/>
      <c r="S451" s="4"/>
      <c r="T451" s="4"/>
      <c r="U451" s="4"/>
      <c r="V451" s="4"/>
      <c r="W451" s="4"/>
      <c r="X451" s="4"/>
      <c r="Y451" s="4"/>
      <c r="Z451" s="4"/>
      <c r="AA451" s="4"/>
      <c r="AB451" s="4"/>
      <c r="AC451" s="4"/>
    </row>
    <row r="452" spans="1:29" x14ac:dyDescent="0.25">
      <c r="A452" s="4"/>
      <c r="B452" s="4"/>
      <c r="C452" s="9"/>
      <c r="D452" s="13"/>
      <c r="E452" s="13"/>
      <c r="F452" s="8"/>
      <c r="G452" s="8"/>
      <c r="H452" s="4"/>
      <c r="I452" s="4"/>
      <c r="J452" s="773"/>
      <c r="K452" s="9"/>
      <c r="L452" s="13"/>
      <c r="M452" s="13"/>
      <c r="N452" s="13"/>
      <c r="O452" s="4"/>
      <c r="P452" s="4"/>
      <c r="Q452" s="4"/>
      <c r="R452" s="4"/>
      <c r="S452" s="4"/>
      <c r="T452" s="4"/>
      <c r="U452" s="4"/>
      <c r="V452" s="4"/>
      <c r="W452" s="4"/>
      <c r="X452" s="4"/>
      <c r="Y452" s="4"/>
      <c r="Z452" s="4"/>
      <c r="AA452" s="4"/>
      <c r="AB452" s="4"/>
      <c r="AC452" s="4"/>
    </row>
    <row r="453" spans="1:29" x14ac:dyDescent="0.25">
      <c r="A453" s="4"/>
      <c r="B453" s="4"/>
      <c r="C453" s="9"/>
      <c r="D453" s="13"/>
      <c r="E453" s="13"/>
      <c r="F453" s="8"/>
      <c r="G453" s="8"/>
      <c r="H453" s="4"/>
      <c r="I453" s="4"/>
      <c r="J453" s="773"/>
      <c r="K453" s="9"/>
      <c r="L453" s="13"/>
      <c r="M453" s="13"/>
      <c r="N453" s="13"/>
      <c r="O453" s="4"/>
      <c r="P453" s="4"/>
      <c r="Q453" s="4"/>
      <c r="R453" s="4"/>
      <c r="S453" s="4"/>
      <c r="T453" s="4"/>
      <c r="U453" s="4"/>
      <c r="V453" s="4"/>
      <c r="W453" s="4"/>
      <c r="X453" s="4"/>
      <c r="Y453" s="4"/>
      <c r="Z453" s="4"/>
      <c r="AA453" s="4"/>
      <c r="AB453" s="4"/>
      <c r="AC453" s="4"/>
    </row>
    <row r="454" spans="1:29" x14ac:dyDescent="0.25">
      <c r="A454" s="4"/>
      <c r="B454" s="4"/>
      <c r="C454" s="9"/>
      <c r="D454" s="13"/>
      <c r="E454" s="13"/>
      <c r="F454" s="8"/>
      <c r="G454" s="8"/>
      <c r="H454" s="4"/>
      <c r="I454" s="4"/>
      <c r="J454" s="773"/>
      <c r="K454" s="9"/>
      <c r="L454" s="13"/>
      <c r="M454" s="13"/>
      <c r="N454" s="13"/>
      <c r="O454" s="4"/>
      <c r="P454" s="4"/>
      <c r="Q454" s="4"/>
      <c r="R454" s="4"/>
      <c r="S454" s="4"/>
      <c r="T454" s="4"/>
      <c r="U454" s="4"/>
      <c r="V454" s="4"/>
      <c r="W454" s="4"/>
      <c r="X454" s="4"/>
      <c r="Y454" s="4"/>
      <c r="Z454" s="4"/>
      <c r="AA454" s="4"/>
      <c r="AB454" s="4"/>
      <c r="AC454" s="4"/>
    </row>
    <row r="455" spans="1:29" x14ac:dyDescent="0.25">
      <c r="A455" s="4"/>
      <c r="B455" s="4"/>
      <c r="C455" s="9"/>
      <c r="D455" s="13"/>
      <c r="E455" s="13"/>
      <c r="F455" s="8"/>
      <c r="G455" s="8"/>
      <c r="H455" s="4"/>
      <c r="I455" s="4"/>
      <c r="J455" s="773"/>
      <c r="K455" s="9"/>
      <c r="L455" s="13"/>
      <c r="M455" s="13"/>
      <c r="N455" s="13"/>
      <c r="O455" s="4"/>
      <c r="P455" s="4"/>
      <c r="Q455" s="4"/>
      <c r="R455" s="4"/>
      <c r="S455" s="4"/>
      <c r="T455" s="4"/>
      <c r="U455" s="4"/>
      <c r="V455" s="4"/>
      <c r="W455" s="4"/>
      <c r="X455" s="4"/>
      <c r="Y455" s="4"/>
      <c r="Z455" s="4"/>
      <c r="AA455" s="4"/>
      <c r="AB455" s="4"/>
      <c r="AC455" s="4"/>
    </row>
    <row r="456" spans="1:29" x14ac:dyDescent="0.25">
      <c r="A456" s="4"/>
      <c r="B456" s="4"/>
      <c r="C456" s="9"/>
      <c r="D456" s="13"/>
      <c r="E456" s="13"/>
      <c r="F456" s="8"/>
      <c r="G456" s="8"/>
      <c r="H456" s="4"/>
      <c r="I456" s="4"/>
      <c r="J456" s="773"/>
      <c r="K456" s="9"/>
      <c r="L456" s="13"/>
      <c r="M456" s="13"/>
      <c r="N456" s="13"/>
      <c r="O456" s="4"/>
      <c r="P456" s="4"/>
      <c r="Q456" s="4"/>
      <c r="R456" s="4"/>
      <c r="S456" s="4"/>
      <c r="T456" s="4"/>
      <c r="U456" s="4"/>
      <c r="V456" s="4"/>
      <c r="W456" s="4"/>
      <c r="X456" s="4"/>
      <c r="Y456" s="4"/>
      <c r="Z456" s="4"/>
      <c r="AA456" s="4"/>
      <c r="AB456" s="4"/>
      <c r="AC456" s="4"/>
    </row>
    <row r="457" spans="1:29" x14ac:dyDescent="0.25">
      <c r="A457" s="4"/>
      <c r="B457" s="4"/>
      <c r="C457" s="9"/>
      <c r="D457" s="13"/>
      <c r="E457" s="13"/>
      <c r="F457" s="8"/>
      <c r="G457" s="8"/>
      <c r="H457" s="4"/>
      <c r="I457" s="4"/>
      <c r="J457" s="773"/>
      <c r="K457" s="9"/>
      <c r="L457" s="13"/>
      <c r="M457" s="13"/>
      <c r="N457" s="13"/>
      <c r="O457" s="4"/>
      <c r="P457" s="4"/>
      <c r="Q457" s="4"/>
      <c r="R457" s="4"/>
      <c r="S457" s="4"/>
      <c r="T457" s="4"/>
      <c r="U457" s="4"/>
      <c r="V457" s="4"/>
      <c r="W457" s="4"/>
      <c r="X457" s="4"/>
      <c r="Y457" s="4"/>
      <c r="Z457" s="4"/>
      <c r="AA457" s="4"/>
      <c r="AB457" s="4"/>
      <c r="AC457" s="4"/>
    </row>
    <row r="458" spans="1:29" x14ac:dyDescent="0.25">
      <c r="A458" s="4"/>
      <c r="B458" s="4"/>
      <c r="C458" s="9"/>
      <c r="D458" s="13"/>
      <c r="E458" s="13"/>
      <c r="F458" s="8"/>
      <c r="G458" s="8"/>
      <c r="H458" s="4"/>
      <c r="I458" s="4"/>
      <c r="J458" s="773"/>
      <c r="K458" s="9"/>
      <c r="L458" s="13"/>
      <c r="M458" s="13"/>
      <c r="N458" s="13"/>
      <c r="O458" s="4"/>
      <c r="P458" s="4"/>
      <c r="Q458" s="4"/>
      <c r="R458" s="4"/>
      <c r="S458" s="4"/>
      <c r="T458" s="4"/>
      <c r="U458" s="4"/>
      <c r="V458" s="4"/>
      <c r="W458" s="4"/>
      <c r="X458" s="4"/>
      <c r="Y458" s="4"/>
      <c r="Z458" s="4"/>
      <c r="AA458" s="4"/>
      <c r="AB458" s="4"/>
      <c r="AC458" s="4"/>
    </row>
    <row r="459" spans="1:29" x14ac:dyDescent="0.25">
      <c r="A459" s="4"/>
      <c r="B459" s="4"/>
      <c r="C459" s="9"/>
      <c r="D459" s="13"/>
      <c r="E459" s="13"/>
      <c r="F459" s="8"/>
      <c r="G459" s="8"/>
      <c r="H459" s="4"/>
      <c r="I459" s="4"/>
      <c r="J459" s="773"/>
      <c r="K459" s="9"/>
      <c r="L459" s="13"/>
      <c r="M459" s="13"/>
      <c r="N459" s="13"/>
      <c r="O459" s="4"/>
      <c r="P459" s="4"/>
      <c r="Q459" s="4"/>
      <c r="R459" s="4"/>
      <c r="S459" s="4"/>
      <c r="T459" s="4"/>
      <c r="U459" s="4"/>
      <c r="V459" s="4"/>
      <c r="W459" s="4"/>
      <c r="X459" s="4"/>
      <c r="Y459" s="4"/>
      <c r="Z459" s="4"/>
      <c r="AA459" s="4"/>
      <c r="AB459" s="4"/>
      <c r="AC459" s="4"/>
    </row>
    <row r="460" spans="1:29" x14ac:dyDescent="0.25">
      <c r="A460" s="4"/>
      <c r="B460" s="4"/>
      <c r="C460" s="9"/>
      <c r="D460" s="13"/>
      <c r="E460" s="13"/>
      <c r="F460" s="8"/>
      <c r="G460" s="8"/>
      <c r="H460" s="4"/>
      <c r="I460" s="4"/>
      <c r="J460" s="773"/>
      <c r="K460" s="9"/>
      <c r="L460" s="13"/>
      <c r="M460" s="13"/>
      <c r="N460" s="13"/>
      <c r="O460" s="4"/>
      <c r="P460" s="4"/>
      <c r="Q460" s="4"/>
      <c r="R460" s="4"/>
      <c r="S460" s="4"/>
      <c r="T460" s="4"/>
      <c r="U460" s="4"/>
      <c r="V460" s="4"/>
      <c r="W460" s="4"/>
      <c r="X460" s="4"/>
      <c r="Y460" s="4"/>
      <c r="Z460" s="4"/>
      <c r="AA460" s="4"/>
      <c r="AB460" s="4"/>
      <c r="AC460" s="4"/>
    </row>
    <row r="461" spans="1:29" x14ac:dyDescent="0.25">
      <c r="A461" s="4"/>
      <c r="B461" s="4"/>
      <c r="C461" s="9"/>
      <c r="D461" s="13"/>
      <c r="E461" s="13"/>
      <c r="F461" s="8"/>
      <c r="G461" s="8"/>
      <c r="H461" s="4"/>
      <c r="I461" s="4"/>
      <c r="J461" s="773"/>
      <c r="K461" s="9"/>
      <c r="L461" s="13"/>
      <c r="M461" s="13"/>
      <c r="N461" s="13"/>
      <c r="O461" s="4"/>
      <c r="P461" s="4"/>
      <c r="Q461" s="4"/>
      <c r="R461" s="4"/>
      <c r="S461" s="4"/>
      <c r="T461" s="4"/>
      <c r="U461" s="4"/>
      <c r="V461" s="4"/>
      <c r="W461" s="4"/>
      <c r="X461" s="4"/>
      <c r="Y461" s="4"/>
      <c r="Z461" s="4"/>
      <c r="AA461" s="4"/>
      <c r="AB461" s="4"/>
      <c r="AC461" s="4"/>
    </row>
    <row r="462" spans="1:29" x14ac:dyDescent="0.25">
      <c r="A462" s="4"/>
      <c r="B462" s="4"/>
      <c r="C462" s="9"/>
      <c r="D462" s="13"/>
      <c r="E462" s="13"/>
      <c r="F462" s="8"/>
      <c r="G462" s="8"/>
      <c r="H462" s="4"/>
      <c r="I462" s="4"/>
      <c r="J462" s="773"/>
      <c r="K462" s="9"/>
      <c r="L462" s="13"/>
      <c r="M462" s="13"/>
      <c r="N462" s="13"/>
      <c r="O462" s="4"/>
      <c r="P462" s="4"/>
      <c r="Q462" s="4"/>
      <c r="R462" s="4"/>
      <c r="S462" s="4"/>
      <c r="T462" s="4"/>
      <c r="U462" s="4"/>
      <c r="V462" s="4"/>
      <c r="W462" s="4"/>
      <c r="X462" s="4"/>
      <c r="Y462" s="4"/>
      <c r="Z462" s="4"/>
      <c r="AA462" s="4"/>
      <c r="AB462" s="4"/>
      <c r="AC462" s="4"/>
    </row>
    <row r="463" spans="1:29" x14ac:dyDescent="0.25">
      <c r="A463" s="4"/>
      <c r="B463" s="4"/>
      <c r="C463" s="9"/>
      <c r="D463" s="13"/>
      <c r="E463" s="13"/>
      <c r="F463" s="8"/>
      <c r="G463" s="8"/>
      <c r="H463" s="4"/>
      <c r="I463" s="4"/>
      <c r="J463" s="773"/>
      <c r="K463" s="9"/>
      <c r="L463" s="13"/>
      <c r="M463" s="13"/>
      <c r="N463" s="13"/>
      <c r="O463" s="4"/>
      <c r="P463" s="4"/>
      <c r="Q463" s="4"/>
      <c r="R463" s="4"/>
      <c r="S463" s="4"/>
      <c r="T463" s="4"/>
      <c r="U463" s="4"/>
      <c r="V463" s="4"/>
      <c r="W463" s="4"/>
      <c r="X463" s="4"/>
      <c r="Y463" s="4"/>
      <c r="Z463" s="4"/>
      <c r="AA463" s="4"/>
      <c r="AB463" s="4"/>
      <c r="AC463" s="4"/>
    </row>
    <row r="464" spans="1:29" x14ac:dyDescent="0.25">
      <c r="A464" s="4"/>
      <c r="B464" s="4"/>
      <c r="C464" s="9"/>
      <c r="D464" s="13"/>
      <c r="E464" s="13"/>
      <c r="F464" s="8"/>
      <c r="G464" s="8"/>
      <c r="H464" s="4"/>
      <c r="I464" s="4"/>
      <c r="J464" s="773"/>
      <c r="K464" s="9"/>
      <c r="L464" s="13"/>
      <c r="M464" s="13"/>
      <c r="N464" s="13"/>
      <c r="O464" s="4"/>
      <c r="P464" s="4"/>
      <c r="Q464" s="4"/>
      <c r="R464" s="4"/>
      <c r="S464" s="4"/>
      <c r="T464" s="4"/>
      <c r="U464" s="4"/>
      <c r="V464" s="4"/>
      <c r="W464" s="4"/>
      <c r="X464" s="4"/>
      <c r="Y464" s="4"/>
      <c r="Z464" s="4"/>
      <c r="AA464" s="4"/>
      <c r="AB464" s="4"/>
      <c r="AC464" s="4"/>
    </row>
    <row r="465" spans="1:29" x14ac:dyDescent="0.25">
      <c r="A465" s="4"/>
      <c r="B465" s="4"/>
      <c r="C465" s="9"/>
      <c r="D465" s="13"/>
      <c r="E465" s="13"/>
      <c r="F465" s="8"/>
      <c r="G465" s="8"/>
      <c r="H465" s="4"/>
      <c r="I465" s="4"/>
      <c r="J465" s="773"/>
      <c r="K465" s="9"/>
      <c r="L465" s="13"/>
      <c r="M465" s="13"/>
      <c r="N465" s="13"/>
      <c r="O465" s="4"/>
      <c r="P465" s="4"/>
      <c r="Q465" s="4"/>
      <c r="R465" s="4"/>
      <c r="S465" s="4"/>
      <c r="T465" s="4"/>
      <c r="U465" s="4"/>
      <c r="V465" s="4"/>
      <c r="W465" s="4"/>
      <c r="X465" s="4"/>
      <c r="Y465" s="4"/>
      <c r="Z465" s="4"/>
      <c r="AA465" s="4"/>
      <c r="AB465" s="4"/>
      <c r="AC465" s="4"/>
    </row>
    <row r="466" spans="1:29" x14ac:dyDescent="0.25">
      <c r="A466" s="4"/>
      <c r="B466" s="4"/>
      <c r="C466" s="9"/>
      <c r="D466" s="13"/>
      <c r="E466" s="13"/>
      <c r="F466" s="8"/>
      <c r="G466" s="8"/>
      <c r="H466" s="4"/>
      <c r="I466" s="4"/>
      <c r="J466" s="773"/>
      <c r="K466" s="9"/>
      <c r="L466" s="13"/>
      <c r="M466" s="13"/>
      <c r="N466" s="13"/>
      <c r="O466" s="4"/>
      <c r="P466" s="4"/>
      <c r="Q466" s="4"/>
      <c r="R466" s="4"/>
      <c r="S466" s="4"/>
      <c r="T466" s="4"/>
      <c r="U466" s="4"/>
      <c r="V466" s="4"/>
      <c r="W466" s="4"/>
      <c r="X466" s="4"/>
      <c r="Y466" s="4"/>
      <c r="Z466" s="4"/>
      <c r="AA466" s="4"/>
      <c r="AB466" s="4"/>
      <c r="AC466" s="4"/>
    </row>
    <row r="467" spans="1:29" x14ac:dyDescent="0.25">
      <c r="A467" s="4"/>
      <c r="B467" s="4"/>
      <c r="C467" s="9"/>
      <c r="D467" s="13"/>
      <c r="E467" s="13"/>
      <c r="F467" s="8"/>
      <c r="G467" s="8"/>
      <c r="H467" s="4"/>
      <c r="I467" s="4"/>
      <c r="J467" s="773"/>
      <c r="K467" s="9"/>
      <c r="L467" s="13"/>
      <c r="M467" s="13"/>
      <c r="N467" s="13"/>
      <c r="O467" s="4"/>
      <c r="P467" s="4"/>
      <c r="Q467" s="4"/>
      <c r="R467" s="4"/>
      <c r="S467" s="4"/>
      <c r="T467" s="4"/>
      <c r="U467" s="4"/>
      <c r="V467" s="4"/>
      <c r="W467" s="4"/>
      <c r="X467" s="4"/>
      <c r="Y467" s="4"/>
      <c r="Z467" s="4"/>
      <c r="AA467" s="4"/>
      <c r="AB467" s="4"/>
      <c r="AC467" s="4"/>
    </row>
    <row r="468" spans="1:29" x14ac:dyDescent="0.25">
      <c r="A468" s="4"/>
      <c r="B468" s="4"/>
      <c r="C468" s="9"/>
      <c r="D468" s="13"/>
      <c r="E468" s="13"/>
      <c r="F468" s="8"/>
      <c r="G468" s="8"/>
      <c r="H468" s="4"/>
      <c r="I468" s="4"/>
      <c r="J468" s="773"/>
      <c r="K468" s="9"/>
      <c r="L468" s="13"/>
      <c r="M468" s="13"/>
      <c r="N468" s="13"/>
      <c r="O468" s="4"/>
      <c r="P468" s="4"/>
      <c r="Q468" s="4"/>
      <c r="R468" s="4"/>
      <c r="S468" s="4"/>
      <c r="T468" s="4"/>
      <c r="U468" s="4"/>
      <c r="V468" s="4"/>
      <c r="W468" s="4"/>
      <c r="X468" s="4"/>
      <c r="Y468" s="4"/>
      <c r="Z468" s="4"/>
      <c r="AA468" s="4"/>
      <c r="AB468" s="4"/>
      <c r="AC468" s="4"/>
    </row>
    <row r="469" spans="1:29" x14ac:dyDescent="0.25">
      <c r="A469" s="4"/>
      <c r="B469" s="4"/>
      <c r="C469" s="9"/>
      <c r="D469" s="13"/>
      <c r="E469" s="13"/>
      <c r="F469" s="8"/>
      <c r="G469" s="8"/>
      <c r="H469" s="4"/>
      <c r="I469" s="4"/>
      <c r="J469" s="773"/>
      <c r="K469" s="9"/>
      <c r="L469" s="13"/>
      <c r="M469" s="13"/>
      <c r="N469" s="13"/>
      <c r="O469" s="4"/>
      <c r="P469" s="4"/>
      <c r="Q469" s="4"/>
      <c r="R469" s="4"/>
      <c r="S469" s="4"/>
      <c r="T469" s="4"/>
      <c r="U469" s="4"/>
      <c r="V469" s="4"/>
      <c r="W469" s="4"/>
      <c r="X469" s="4"/>
      <c r="Y469" s="4"/>
      <c r="Z469" s="4"/>
      <c r="AA469" s="4"/>
      <c r="AB469" s="4"/>
      <c r="AC469" s="4"/>
    </row>
    <row r="470" spans="1:29" x14ac:dyDescent="0.25">
      <c r="A470" s="4"/>
      <c r="B470" s="4"/>
      <c r="C470" s="9"/>
      <c r="D470" s="13"/>
      <c r="E470" s="13"/>
      <c r="F470" s="8"/>
      <c r="G470" s="8"/>
      <c r="H470" s="4"/>
      <c r="I470" s="4"/>
      <c r="J470" s="773"/>
      <c r="K470" s="9"/>
      <c r="L470" s="13"/>
      <c r="M470" s="13"/>
      <c r="N470" s="13"/>
      <c r="O470" s="4"/>
      <c r="P470" s="4"/>
      <c r="Q470" s="4"/>
      <c r="R470" s="4"/>
      <c r="S470" s="4"/>
      <c r="T470" s="4"/>
      <c r="U470" s="4"/>
      <c r="V470" s="4"/>
      <c r="W470" s="4"/>
      <c r="X470" s="4"/>
      <c r="Y470" s="4"/>
      <c r="Z470" s="4"/>
      <c r="AA470" s="4"/>
      <c r="AB470" s="4"/>
      <c r="AC470" s="4"/>
    </row>
    <row r="471" spans="1:29" x14ac:dyDescent="0.25">
      <c r="A471" s="4"/>
      <c r="B471" s="4"/>
      <c r="C471" s="9"/>
      <c r="D471" s="13"/>
      <c r="E471" s="13"/>
      <c r="F471" s="8"/>
      <c r="G471" s="8"/>
      <c r="H471" s="4"/>
      <c r="I471" s="4"/>
      <c r="J471" s="773"/>
      <c r="K471" s="9"/>
      <c r="L471" s="13"/>
      <c r="M471" s="13"/>
      <c r="N471" s="13"/>
      <c r="O471" s="4"/>
      <c r="P471" s="4"/>
      <c r="Q471" s="4"/>
      <c r="R471" s="4"/>
      <c r="S471" s="4"/>
      <c r="T471" s="4"/>
      <c r="U471" s="4"/>
      <c r="V471" s="4"/>
      <c r="W471" s="4"/>
      <c r="X471" s="4"/>
      <c r="Y471" s="4"/>
      <c r="Z471" s="4"/>
      <c r="AA471" s="4"/>
      <c r="AB471" s="4"/>
      <c r="AC471" s="4"/>
    </row>
    <row r="472" spans="1:29" x14ac:dyDescent="0.25">
      <c r="A472" s="4"/>
      <c r="B472" s="4"/>
      <c r="C472" s="9"/>
      <c r="D472" s="13"/>
      <c r="E472" s="13"/>
      <c r="F472" s="8"/>
      <c r="G472" s="8"/>
      <c r="H472" s="4"/>
      <c r="I472" s="4"/>
      <c r="J472" s="773"/>
      <c r="K472" s="9"/>
      <c r="L472" s="13"/>
      <c r="M472" s="13"/>
      <c r="N472" s="13"/>
      <c r="O472" s="4"/>
      <c r="P472" s="4"/>
      <c r="Q472" s="4"/>
      <c r="R472" s="4"/>
      <c r="S472" s="4"/>
      <c r="T472" s="4"/>
      <c r="U472" s="4"/>
      <c r="V472" s="4"/>
      <c r="W472" s="4"/>
      <c r="X472" s="4"/>
      <c r="Y472" s="4"/>
      <c r="Z472" s="4"/>
      <c r="AA472" s="4"/>
      <c r="AB472" s="4"/>
      <c r="AC472" s="4"/>
    </row>
    <row r="473" spans="1:29" x14ac:dyDescent="0.25">
      <c r="A473" s="4"/>
      <c r="B473" s="4"/>
      <c r="C473" s="9"/>
      <c r="D473" s="13"/>
      <c r="E473" s="13"/>
      <c r="F473" s="8"/>
      <c r="G473" s="8"/>
      <c r="H473" s="4"/>
      <c r="I473" s="4"/>
      <c r="J473" s="773"/>
      <c r="K473" s="9"/>
      <c r="L473" s="13"/>
      <c r="M473" s="13"/>
      <c r="N473" s="13"/>
      <c r="O473" s="4"/>
      <c r="P473" s="4"/>
      <c r="Q473" s="4"/>
      <c r="R473" s="4"/>
      <c r="S473" s="4"/>
      <c r="T473" s="4"/>
      <c r="U473" s="4"/>
      <c r="V473" s="4"/>
      <c r="W473" s="4"/>
      <c r="X473" s="4"/>
      <c r="Y473" s="4"/>
      <c r="Z473" s="4"/>
      <c r="AA473" s="4"/>
      <c r="AB473" s="4"/>
      <c r="AC473" s="4"/>
    </row>
    <row r="474" spans="1:29" x14ac:dyDescent="0.25">
      <c r="A474" s="4"/>
      <c r="B474" s="4"/>
      <c r="C474" s="9"/>
      <c r="D474" s="13"/>
      <c r="E474" s="13"/>
      <c r="F474" s="8"/>
      <c r="G474" s="8"/>
      <c r="H474" s="4"/>
      <c r="I474" s="4"/>
      <c r="J474" s="773"/>
      <c r="K474" s="9"/>
      <c r="L474" s="13"/>
      <c r="M474" s="13"/>
      <c r="N474" s="13"/>
      <c r="O474" s="4"/>
      <c r="P474" s="4"/>
      <c r="Q474" s="4"/>
      <c r="R474" s="4"/>
      <c r="S474" s="4"/>
      <c r="T474" s="4"/>
      <c r="U474" s="4"/>
      <c r="V474" s="4"/>
      <c r="W474" s="4"/>
      <c r="X474" s="4"/>
      <c r="Y474" s="4"/>
      <c r="Z474" s="4"/>
      <c r="AA474" s="4"/>
      <c r="AB474" s="4"/>
      <c r="AC474" s="4"/>
    </row>
    <row r="475" spans="1:29" x14ac:dyDescent="0.25">
      <c r="A475" s="4"/>
      <c r="B475" s="4"/>
      <c r="C475" s="9"/>
      <c r="D475" s="13"/>
      <c r="E475" s="13"/>
      <c r="F475" s="8"/>
      <c r="G475" s="8"/>
      <c r="H475" s="4"/>
      <c r="I475" s="4"/>
      <c r="J475" s="773"/>
      <c r="K475" s="9"/>
      <c r="L475" s="13"/>
      <c r="M475" s="13"/>
      <c r="N475" s="13"/>
      <c r="O475" s="4"/>
      <c r="P475" s="4"/>
      <c r="Q475" s="4"/>
      <c r="R475" s="4"/>
      <c r="S475" s="4"/>
      <c r="T475" s="4"/>
      <c r="U475" s="4"/>
      <c r="V475" s="4"/>
      <c r="W475" s="4"/>
      <c r="X475" s="4"/>
      <c r="Y475" s="4"/>
      <c r="Z475" s="4"/>
      <c r="AA475" s="4"/>
      <c r="AB475" s="4"/>
      <c r="AC475" s="4"/>
    </row>
    <row r="476" spans="1:29" x14ac:dyDescent="0.25">
      <c r="A476" s="4"/>
      <c r="B476" s="4"/>
      <c r="C476" s="9"/>
      <c r="D476" s="13"/>
      <c r="E476" s="13"/>
      <c r="F476" s="8"/>
      <c r="G476" s="8"/>
      <c r="H476" s="4"/>
      <c r="I476" s="4"/>
      <c r="J476" s="773"/>
      <c r="K476" s="9"/>
      <c r="L476" s="13"/>
      <c r="M476" s="13"/>
      <c r="N476" s="13"/>
      <c r="O476" s="4"/>
      <c r="P476" s="4"/>
      <c r="Q476" s="4"/>
      <c r="R476" s="4"/>
      <c r="S476" s="4"/>
      <c r="T476" s="4"/>
      <c r="U476" s="4"/>
      <c r="V476" s="4"/>
      <c r="W476" s="4"/>
      <c r="X476" s="4"/>
      <c r="Y476" s="4"/>
      <c r="Z476" s="4"/>
      <c r="AA476" s="4"/>
      <c r="AB476" s="4"/>
      <c r="AC476" s="4"/>
    </row>
    <row r="477" spans="1:29" x14ac:dyDescent="0.25">
      <c r="A477" s="4"/>
      <c r="B477" s="4"/>
      <c r="C477" s="9"/>
      <c r="D477" s="13"/>
      <c r="E477" s="13"/>
      <c r="F477" s="8"/>
      <c r="G477" s="8"/>
      <c r="H477" s="4"/>
      <c r="I477" s="4"/>
      <c r="J477" s="773"/>
      <c r="K477" s="9"/>
      <c r="L477" s="13"/>
      <c r="M477" s="13"/>
      <c r="N477" s="13"/>
      <c r="O477" s="4"/>
      <c r="P477" s="4"/>
      <c r="Q477" s="4"/>
      <c r="R477" s="4"/>
      <c r="S477" s="4"/>
      <c r="T477" s="4"/>
      <c r="U477" s="4"/>
      <c r="V477" s="4"/>
      <c r="W477" s="4"/>
      <c r="X477" s="4"/>
      <c r="Y477" s="4"/>
      <c r="Z477" s="4"/>
      <c r="AA477" s="4"/>
      <c r="AB477" s="4"/>
      <c r="AC477" s="4"/>
    </row>
    <row r="478" spans="1:29" x14ac:dyDescent="0.25">
      <c r="A478" s="4"/>
      <c r="B478" s="4"/>
      <c r="C478" s="9"/>
      <c r="D478" s="13"/>
      <c r="E478" s="13"/>
      <c r="F478" s="8"/>
      <c r="G478" s="8"/>
      <c r="H478" s="4"/>
      <c r="I478" s="4"/>
      <c r="J478" s="773"/>
      <c r="K478" s="9"/>
      <c r="L478" s="13"/>
      <c r="M478" s="13"/>
      <c r="N478" s="13"/>
      <c r="O478" s="4"/>
      <c r="P478" s="4"/>
      <c r="Q478" s="4"/>
      <c r="R478" s="4"/>
      <c r="S478" s="4"/>
      <c r="T478" s="4"/>
      <c r="U478" s="4"/>
      <c r="V478" s="4"/>
      <c r="W478" s="4"/>
      <c r="X478" s="4"/>
      <c r="Y478" s="4"/>
      <c r="Z478" s="4"/>
      <c r="AA478" s="4"/>
      <c r="AB478" s="4"/>
      <c r="AC478" s="4"/>
    </row>
    <row r="479" spans="1:29" x14ac:dyDescent="0.25">
      <c r="A479" s="4"/>
      <c r="B479" s="4"/>
      <c r="C479" s="9"/>
      <c r="D479" s="13"/>
      <c r="E479" s="13"/>
      <c r="F479" s="8"/>
      <c r="G479" s="8"/>
      <c r="H479" s="4"/>
      <c r="I479" s="4"/>
      <c r="J479" s="773"/>
      <c r="K479" s="9"/>
      <c r="L479" s="13"/>
      <c r="M479" s="13"/>
      <c r="N479" s="13"/>
      <c r="O479" s="4"/>
      <c r="P479" s="4"/>
      <c r="Q479" s="4"/>
      <c r="R479" s="4"/>
      <c r="S479" s="4"/>
      <c r="T479" s="4"/>
      <c r="U479" s="4"/>
      <c r="V479" s="4"/>
      <c r="W479" s="4"/>
      <c r="X479" s="4"/>
      <c r="Y479" s="4"/>
      <c r="Z479" s="4"/>
      <c r="AA479" s="4"/>
      <c r="AB479" s="4"/>
      <c r="AC479" s="4"/>
    </row>
    <row r="480" spans="1:29" x14ac:dyDescent="0.25">
      <c r="A480" s="4"/>
      <c r="B480" s="4"/>
      <c r="C480" s="9"/>
      <c r="D480" s="13"/>
      <c r="E480" s="13"/>
      <c r="F480" s="8"/>
      <c r="G480" s="8"/>
      <c r="H480" s="4"/>
      <c r="I480" s="4"/>
      <c r="J480" s="773"/>
      <c r="K480" s="9"/>
      <c r="L480" s="13"/>
      <c r="M480" s="13"/>
      <c r="N480" s="13"/>
      <c r="O480" s="4"/>
      <c r="P480" s="4"/>
      <c r="Q480" s="4"/>
      <c r="R480" s="4"/>
      <c r="S480" s="4"/>
      <c r="T480" s="4"/>
      <c r="U480" s="4"/>
      <c r="V480" s="4"/>
      <c r="W480" s="4"/>
      <c r="X480" s="4"/>
      <c r="Y480" s="4"/>
      <c r="Z480" s="4"/>
      <c r="AA480" s="4"/>
      <c r="AB480" s="4"/>
      <c r="AC480" s="4"/>
    </row>
    <row r="481" spans="1:29" x14ac:dyDescent="0.25">
      <c r="A481" s="4"/>
      <c r="B481" s="4"/>
      <c r="C481" s="9"/>
      <c r="D481" s="13"/>
      <c r="E481" s="13"/>
      <c r="F481" s="8"/>
      <c r="G481" s="8"/>
      <c r="H481" s="4"/>
      <c r="I481" s="4"/>
      <c r="J481" s="773"/>
      <c r="K481" s="9"/>
      <c r="L481" s="13"/>
      <c r="M481" s="13"/>
      <c r="N481" s="13"/>
      <c r="O481" s="4"/>
      <c r="P481" s="4"/>
      <c r="Q481" s="4"/>
      <c r="R481" s="4"/>
      <c r="S481" s="4"/>
      <c r="T481" s="4"/>
      <c r="U481" s="4"/>
      <c r="V481" s="4"/>
      <c r="W481" s="4"/>
      <c r="X481" s="4"/>
      <c r="Y481" s="4"/>
      <c r="Z481" s="4"/>
      <c r="AA481" s="4"/>
      <c r="AB481" s="4"/>
      <c r="AC481" s="4"/>
    </row>
    <row r="482" spans="1:29" x14ac:dyDescent="0.25">
      <c r="A482" s="4"/>
      <c r="B482" s="4"/>
      <c r="C482" s="9"/>
      <c r="D482" s="13"/>
      <c r="E482" s="13"/>
      <c r="F482" s="8"/>
      <c r="G482" s="8"/>
      <c r="H482" s="4"/>
      <c r="I482" s="4"/>
      <c r="J482" s="773"/>
      <c r="K482" s="9"/>
      <c r="L482" s="13"/>
      <c r="M482" s="13"/>
      <c r="N482" s="13"/>
      <c r="O482" s="4"/>
      <c r="P482" s="4"/>
      <c r="Q482" s="4"/>
      <c r="R482" s="4"/>
      <c r="S482" s="4"/>
      <c r="T482" s="4"/>
      <c r="U482" s="4"/>
      <c r="V482" s="4"/>
      <c r="W482" s="4"/>
      <c r="X482" s="4"/>
      <c r="Y482" s="4"/>
      <c r="Z482" s="4"/>
      <c r="AA482" s="4"/>
      <c r="AB482" s="4"/>
      <c r="AC482" s="4"/>
    </row>
    <row r="483" spans="1:29" x14ac:dyDescent="0.25">
      <c r="A483" s="4"/>
      <c r="B483" s="4"/>
      <c r="C483" s="9"/>
      <c r="D483" s="13"/>
      <c r="E483" s="13"/>
      <c r="F483" s="8"/>
      <c r="G483" s="8"/>
      <c r="H483" s="4"/>
      <c r="I483" s="4"/>
      <c r="J483" s="773"/>
      <c r="K483" s="9"/>
      <c r="L483" s="13"/>
      <c r="M483" s="13"/>
      <c r="N483" s="13"/>
      <c r="O483" s="4"/>
      <c r="P483" s="4"/>
      <c r="Q483" s="4"/>
      <c r="R483" s="4"/>
      <c r="S483" s="4"/>
      <c r="T483" s="4"/>
      <c r="U483" s="4"/>
      <c r="V483" s="4"/>
      <c r="W483" s="4"/>
      <c r="X483" s="4"/>
      <c r="Y483" s="4"/>
      <c r="Z483" s="4"/>
      <c r="AA483" s="4"/>
      <c r="AB483" s="4"/>
      <c r="AC483" s="4"/>
    </row>
    <row r="484" spans="1:29" x14ac:dyDescent="0.25">
      <c r="A484" s="4"/>
      <c r="B484" s="4"/>
      <c r="C484" s="9"/>
      <c r="D484" s="13"/>
      <c r="E484" s="13"/>
      <c r="F484" s="8"/>
      <c r="G484" s="8"/>
      <c r="H484" s="4"/>
      <c r="I484" s="4"/>
      <c r="J484" s="773"/>
      <c r="K484" s="9"/>
      <c r="L484" s="13"/>
      <c r="M484" s="13"/>
      <c r="N484" s="13"/>
      <c r="O484" s="4"/>
      <c r="P484" s="4"/>
      <c r="Q484" s="4"/>
      <c r="R484" s="4"/>
      <c r="S484" s="4"/>
      <c r="T484" s="4"/>
      <c r="U484" s="4"/>
      <c r="V484" s="4"/>
      <c r="W484" s="4"/>
      <c r="X484" s="4"/>
      <c r="Y484" s="4"/>
      <c r="Z484" s="4"/>
      <c r="AA484" s="4"/>
      <c r="AB484" s="4"/>
      <c r="AC484" s="4"/>
    </row>
    <row r="485" spans="1:29" x14ac:dyDescent="0.25">
      <c r="A485" s="4"/>
      <c r="B485" s="4"/>
      <c r="C485" s="9"/>
      <c r="D485" s="13"/>
      <c r="E485" s="13"/>
      <c r="F485" s="8"/>
      <c r="G485" s="8"/>
      <c r="H485" s="4"/>
      <c r="I485" s="4"/>
      <c r="J485" s="773"/>
      <c r="K485" s="9"/>
      <c r="L485" s="13"/>
      <c r="M485" s="13"/>
      <c r="N485" s="13"/>
      <c r="O485" s="4"/>
      <c r="P485" s="4"/>
      <c r="Q485" s="4"/>
      <c r="R485" s="4"/>
      <c r="S485" s="4"/>
      <c r="T485" s="4"/>
      <c r="U485" s="4"/>
      <c r="V485" s="4"/>
      <c r="W485" s="4"/>
      <c r="X485" s="4"/>
      <c r="Y485" s="4"/>
      <c r="Z485" s="4"/>
      <c r="AA485" s="4"/>
      <c r="AB485" s="4"/>
      <c r="AC485" s="4"/>
    </row>
    <row r="486" spans="1:29" x14ac:dyDescent="0.25">
      <c r="A486" s="4"/>
      <c r="B486" s="4"/>
      <c r="C486" s="9"/>
      <c r="D486" s="13"/>
      <c r="E486" s="13"/>
      <c r="F486" s="8"/>
      <c r="G486" s="8"/>
      <c r="H486" s="4"/>
      <c r="I486" s="4"/>
      <c r="J486" s="773"/>
      <c r="K486" s="9"/>
      <c r="L486" s="13"/>
      <c r="M486" s="13"/>
      <c r="N486" s="13"/>
      <c r="O486" s="4"/>
      <c r="P486" s="4"/>
      <c r="Q486" s="4"/>
      <c r="R486" s="4"/>
      <c r="S486" s="4"/>
      <c r="T486" s="4"/>
      <c r="U486" s="4"/>
      <c r="V486" s="4"/>
      <c r="W486" s="4"/>
      <c r="X486" s="4"/>
      <c r="Y486" s="4"/>
      <c r="Z486" s="4"/>
      <c r="AA486" s="4"/>
      <c r="AB486" s="4"/>
      <c r="AC486" s="4"/>
    </row>
    <row r="487" spans="1:29" x14ac:dyDescent="0.25">
      <c r="A487" s="4"/>
      <c r="B487" s="4"/>
      <c r="C487" s="9"/>
      <c r="D487" s="13"/>
      <c r="E487" s="13"/>
      <c r="F487" s="8"/>
      <c r="G487" s="8"/>
      <c r="H487" s="4"/>
      <c r="I487" s="4"/>
      <c r="J487" s="773"/>
      <c r="K487" s="9"/>
      <c r="L487" s="13"/>
      <c r="M487" s="13"/>
      <c r="N487" s="13"/>
      <c r="O487" s="4"/>
      <c r="P487" s="4"/>
      <c r="Q487" s="4"/>
      <c r="R487" s="4"/>
      <c r="S487" s="4"/>
      <c r="T487" s="4"/>
      <c r="U487" s="4"/>
      <c r="V487" s="4"/>
      <c r="W487" s="4"/>
      <c r="X487" s="4"/>
      <c r="Y487" s="4"/>
      <c r="Z487" s="4"/>
      <c r="AA487" s="4"/>
      <c r="AB487" s="4"/>
      <c r="AC487" s="4"/>
    </row>
    <row r="488" spans="1:29" x14ac:dyDescent="0.25">
      <c r="A488" s="4"/>
      <c r="B488" s="4"/>
      <c r="C488" s="9"/>
      <c r="D488" s="13"/>
      <c r="E488" s="13"/>
      <c r="F488" s="8"/>
      <c r="G488" s="8"/>
      <c r="H488" s="4"/>
      <c r="I488" s="4"/>
      <c r="J488" s="773"/>
      <c r="K488" s="9"/>
      <c r="L488" s="13"/>
      <c r="M488" s="13"/>
      <c r="N488" s="13"/>
      <c r="O488" s="4"/>
      <c r="P488" s="4"/>
      <c r="Q488" s="4"/>
      <c r="R488" s="4"/>
      <c r="S488" s="4"/>
      <c r="T488" s="4"/>
      <c r="U488" s="4"/>
      <c r="V488" s="4"/>
      <c r="W488" s="4"/>
      <c r="X488" s="4"/>
      <c r="Y488" s="4"/>
      <c r="Z488" s="4"/>
      <c r="AA488" s="4"/>
      <c r="AB488" s="4"/>
      <c r="AC488" s="4"/>
    </row>
    <row r="489" spans="1:29" x14ac:dyDescent="0.25">
      <c r="A489" s="4"/>
      <c r="B489" s="4"/>
      <c r="C489" s="9"/>
      <c r="D489" s="13"/>
      <c r="E489" s="13"/>
      <c r="F489" s="8"/>
      <c r="G489" s="8"/>
      <c r="H489" s="4"/>
      <c r="I489" s="4"/>
      <c r="J489" s="773"/>
      <c r="K489" s="9"/>
      <c r="L489" s="13"/>
      <c r="M489" s="13"/>
      <c r="N489" s="13"/>
      <c r="O489" s="4"/>
      <c r="P489" s="4"/>
      <c r="Q489" s="4"/>
      <c r="R489" s="4"/>
      <c r="S489" s="4"/>
      <c r="T489" s="4"/>
      <c r="U489" s="4"/>
      <c r="V489" s="4"/>
      <c r="W489" s="4"/>
      <c r="X489" s="4"/>
      <c r="Y489" s="4"/>
      <c r="Z489" s="4"/>
      <c r="AA489" s="4"/>
      <c r="AB489" s="4"/>
      <c r="AC489" s="4"/>
    </row>
    <row r="490" spans="1:29" x14ac:dyDescent="0.25">
      <c r="A490" s="4"/>
      <c r="B490" s="4"/>
      <c r="C490" s="9"/>
      <c r="D490" s="13"/>
      <c r="E490" s="13"/>
      <c r="F490" s="8"/>
      <c r="G490" s="8"/>
      <c r="H490" s="4"/>
      <c r="I490" s="4"/>
      <c r="J490" s="773"/>
      <c r="K490" s="9"/>
      <c r="L490" s="13"/>
      <c r="M490" s="13"/>
      <c r="N490" s="13"/>
      <c r="O490" s="4"/>
      <c r="P490" s="4"/>
      <c r="Q490" s="4"/>
      <c r="R490" s="4"/>
      <c r="S490" s="4"/>
      <c r="T490" s="4"/>
      <c r="U490" s="4"/>
      <c r="V490" s="4"/>
      <c r="W490" s="4"/>
      <c r="X490" s="4"/>
      <c r="Y490" s="4"/>
      <c r="Z490" s="4"/>
      <c r="AA490" s="4"/>
      <c r="AB490" s="4"/>
      <c r="AC490" s="4"/>
    </row>
    <row r="491" spans="1:29" x14ac:dyDescent="0.25">
      <c r="A491" s="4"/>
      <c r="B491" s="4"/>
      <c r="C491" s="9"/>
      <c r="D491" s="13"/>
      <c r="E491" s="13"/>
      <c r="F491" s="8"/>
      <c r="G491" s="8"/>
      <c r="H491" s="4"/>
      <c r="I491" s="4"/>
      <c r="J491" s="773"/>
      <c r="K491" s="9"/>
      <c r="L491" s="13"/>
      <c r="M491" s="13"/>
      <c r="N491" s="13"/>
      <c r="O491" s="4"/>
      <c r="P491" s="4"/>
      <c r="Q491" s="4"/>
      <c r="R491" s="4"/>
      <c r="S491" s="4"/>
      <c r="T491" s="4"/>
      <c r="U491" s="4"/>
      <c r="V491" s="4"/>
      <c r="W491" s="4"/>
      <c r="X491" s="4"/>
      <c r="Y491" s="4"/>
      <c r="Z491" s="4"/>
      <c r="AA491" s="4"/>
      <c r="AB491" s="4"/>
      <c r="AC491" s="4"/>
    </row>
    <row r="492" spans="1:29" x14ac:dyDescent="0.25">
      <c r="A492" s="4"/>
      <c r="B492" s="4"/>
      <c r="C492" s="9"/>
      <c r="D492" s="13"/>
      <c r="E492" s="13"/>
      <c r="F492" s="8"/>
      <c r="G492" s="8"/>
      <c r="H492" s="4"/>
      <c r="I492" s="4"/>
      <c r="J492" s="773"/>
      <c r="K492" s="9"/>
      <c r="L492" s="13"/>
      <c r="M492" s="13"/>
      <c r="N492" s="13"/>
      <c r="O492" s="4"/>
      <c r="P492" s="4"/>
      <c r="Q492" s="4"/>
      <c r="R492" s="4"/>
      <c r="S492" s="4"/>
      <c r="T492" s="4"/>
      <c r="U492" s="4"/>
      <c r="V492" s="4"/>
      <c r="W492" s="4"/>
      <c r="X492" s="4"/>
      <c r="Y492" s="4"/>
      <c r="Z492" s="4"/>
      <c r="AA492" s="4"/>
      <c r="AB492" s="4"/>
      <c r="AC492" s="4"/>
    </row>
    <row r="493" spans="1:29" x14ac:dyDescent="0.25">
      <c r="A493" s="4"/>
      <c r="B493" s="4"/>
      <c r="C493" s="9"/>
      <c r="D493" s="13"/>
      <c r="E493" s="13"/>
      <c r="F493" s="8"/>
      <c r="G493" s="8"/>
      <c r="H493" s="4"/>
      <c r="I493" s="4"/>
      <c r="J493" s="773"/>
      <c r="K493" s="9"/>
      <c r="L493" s="13"/>
      <c r="M493" s="13"/>
      <c r="N493" s="13"/>
      <c r="O493" s="4"/>
      <c r="P493" s="4"/>
      <c r="Q493" s="4"/>
      <c r="R493" s="4"/>
      <c r="S493" s="4"/>
      <c r="T493" s="4"/>
      <c r="U493" s="4"/>
      <c r="V493" s="4"/>
      <c r="W493" s="4"/>
      <c r="X493" s="4"/>
      <c r="Y493" s="4"/>
      <c r="Z493" s="4"/>
      <c r="AA493" s="4"/>
      <c r="AB493" s="4"/>
      <c r="AC493" s="4"/>
    </row>
    <row r="494" spans="1:29" x14ac:dyDescent="0.25">
      <c r="A494" s="4"/>
      <c r="B494" s="4"/>
      <c r="C494" s="9"/>
      <c r="D494" s="13"/>
      <c r="E494" s="13"/>
      <c r="F494" s="8"/>
      <c r="G494" s="8"/>
      <c r="H494" s="4"/>
      <c r="I494" s="4"/>
      <c r="J494" s="773"/>
      <c r="K494" s="9"/>
      <c r="L494" s="13"/>
      <c r="M494" s="13"/>
      <c r="N494" s="13"/>
      <c r="O494" s="4"/>
      <c r="P494" s="4"/>
      <c r="Q494" s="4"/>
      <c r="R494" s="4"/>
      <c r="S494" s="4"/>
      <c r="T494" s="4"/>
      <c r="U494" s="4"/>
      <c r="V494" s="4"/>
      <c r="W494" s="4"/>
      <c r="X494" s="4"/>
      <c r="Y494" s="4"/>
      <c r="Z494" s="4"/>
      <c r="AA494" s="4"/>
      <c r="AB494" s="4"/>
      <c r="AC494" s="4"/>
    </row>
    <row r="495" spans="1:29" x14ac:dyDescent="0.25">
      <c r="A495" s="4"/>
      <c r="B495" s="4"/>
      <c r="C495" s="9"/>
      <c r="D495" s="13"/>
      <c r="E495" s="13"/>
      <c r="F495" s="8"/>
      <c r="G495" s="8"/>
      <c r="H495" s="4"/>
      <c r="I495" s="4"/>
      <c r="J495" s="773"/>
      <c r="K495" s="9"/>
      <c r="L495" s="13"/>
      <c r="M495" s="13"/>
      <c r="N495" s="13"/>
      <c r="O495" s="4"/>
      <c r="P495" s="4"/>
      <c r="Q495" s="4"/>
      <c r="R495" s="4"/>
      <c r="S495" s="4"/>
      <c r="T495" s="4"/>
      <c r="U495" s="4"/>
      <c r="V495" s="4"/>
      <c r="W495" s="4"/>
      <c r="X495" s="4"/>
      <c r="Y495" s="4"/>
      <c r="Z495" s="4"/>
      <c r="AA495" s="4"/>
      <c r="AB495" s="4"/>
      <c r="AC495" s="4"/>
    </row>
    <row r="496" spans="1:29" x14ac:dyDescent="0.25">
      <c r="A496" s="4"/>
      <c r="B496" s="4"/>
      <c r="C496" s="9"/>
      <c r="D496" s="13"/>
      <c r="E496" s="13"/>
      <c r="F496" s="8"/>
      <c r="G496" s="8"/>
      <c r="H496" s="4"/>
      <c r="I496" s="4"/>
      <c r="J496" s="773"/>
      <c r="K496" s="9"/>
      <c r="L496" s="13"/>
      <c r="M496" s="13"/>
      <c r="N496" s="13"/>
      <c r="O496" s="4"/>
      <c r="P496" s="4"/>
      <c r="Q496" s="4"/>
      <c r="R496" s="4"/>
      <c r="S496" s="4"/>
      <c r="T496" s="4"/>
      <c r="U496" s="4"/>
      <c r="V496" s="4"/>
      <c r="W496" s="4"/>
      <c r="X496" s="4"/>
      <c r="Y496" s="4"/>
      <c r="Z496" s="4"/>
      <c r="AA496" s="4"/>
      <c r="AB496" s="4"/>
      <c r="AC496" s="4"/>
    </row>
    <row r="497" spans="1:29" x14ac:dyDescent="0.25">
      <c r="A497" s="4"/>
      <c r="B497" s="4"/>
      <c r="C497" s="9"/>
      <c r="D497" s="13"/>
      <c r="E497" s="13"/>
      <c r="F497" s="8"/>
      <c r="G497" s="8"/>
      <c r="H497" s="4"/>
      <c r="I497" s="4"/>
      <c r="J497" s="773"/>
      <c r="K497" s="9"/>
      <c r="L497" s="13"/>
      <c r="M497" s="13"/>
      <c r="N497" s="13"/>
      <c r="O497" s="4"/>
      <c r="P497" s="4"/>
      <c r="Q497" s="4"/>
      <c r="R497" s="4"/>
      <c r="S497" s="4"/>
      <c r="T497" s="4"/>
      <c r="U497" s="4"/>
      <c r="V497" s="4"/>
      <c r="W497" s="4"/>
      <c r="X497" s="4"/>
      <c r="Y497" s="4"/>
      <c r="Z497" s="4"/>
      <c r="AA497" s="4"/>
      <c r="AB497" s="4"/>
      <c r="AC497" s="4"/>
    </row>
    <row r="498" spans="1:29" x14ac:dyDescent="0.25">
      <c r="A498" s="4"/>
      <c r="B498" s="4"/>
      <c r="C498" s="9"/>
      <c r="D498" s="13"/>
      <c r="E498" s="13"/>
      <c r="F498" s="8"/>
      <c r="G498" s="8"/>
      <c r="H498" s="4"/>
      <c r="I498" s="4"/>
      <c r="J498" s="773"/>
      <c r="K498" s="9"/>
      <c r="L498" s="13"/>
      <c r="M498" s="13"/>
      <c r="N498" s="13"/>
      <c r="O498" s="4"/>
      <c r="P498" s="4"/>
      <c r="Q498" s="4"/>
      <c r="R498" s="4"/>
      <c r="S498" s="4"/>
      <c r="T498" s="4"/>
      <c r="U498" s="4"/>
      <c r="V498" s="4"/>
      <c r="W498" s="4"/>
      <c r="X498" s="4"/>
      <c r="Y498" s="4"/>
      <c r="Z498" s="4"/>
      <c r="AA498" s="4"/>
      <c r="AB498" s="4"/>
      <c r="AC498" s="4"/>
    </row>
    <row r="499" spans="1:29" x14ac:dyDescent="0.25">
      <c r="A499" s="4"/>
      <c r="B499" s="4"/>
      <c r="C499" s="9"/>
      <c r="D499" s="13"/>
      <c r="E499" s="13"/>
      <c r="F499" s="8"/>
      <c r="G499" s="8"/>
      <c r="H499" s="4"/>
      <c r="I499" s="4"/>
      <c r="J499" s="773"/>
      <c r="K499" s="9"/>
      <c r="L499" s="13"/>
      <c r="M499" s="13"/>
      <c r="N499" s="13"/>
      <c r="O499" s="4"/>
      <c r="P499" s="4"/>
      <c r="Q499" s="4"/>
      <c r="R499" s="4"/>
      <c r="S499" s="4"/>
      <c r="T499" s="4"/>
      <c r="U499" s="4"/>
      <c r="V499" s="4"/>
      <c r="W499" s="4"/>
      <c r="X499" s="4"/>
      <c r="Y499" s="4"/>
      <c r="Z499" s="4"/>
      <c r="AA499" s="4"/>
      <c r="AB499" s="4"/>
      <c r="AC499" s="4"/>
    </row>
    <row r="500" spans="1:29" x14ac:dyDescent="0.25">
      <c r="A500" s="4"/>
      <c r="B500" s="4"/>
      <c r="C500" s="9"/>
      <c r="D500" s="13"/>
      <c r="E500" s="13"/>
      <c r="F500" s="8"/>
      <c r="G500" s="8"/>
      <c r="H500" s="4"/>
      <c r="I500" s="4"/>
      <c r="J500" s="773"/>
      <c r="K500" s="9"/>
      <c r="L500" s="13"/>
      <c r="M500" s="13"/>
      <c r="N500" s="13"/>
      <c r="O500" s="4"/>
      <c r="P500" s="4"/>
      <c r="Q500" s="4"/>
      <c r="R500" s="4"/>
      <c r="S500" s="4"/>
      <c r="T500" s="4"/>
      <c r="U500" s="4"/>
      <c r="V500" s="4"/>
      <c r="W500" s="4"/>
      <c r="X500" s="4"/>
      <c r="Y500" s="4"/>
      <c r="Z500" s="4"/>
      <c r="AA500" s="4"/>
      <c r="AB500" s="4"/>
      <c r="AC500" s="4"/>
    </row>
    <row r="501" spans="1:29" x14ac:dyDescent="0.25">
      <c r="A501" s="4"/>
      <c r="B501" s="4"/>
      <c r="C501" s="9"/>
      <c r="D501" s="13"/>
      <c r="E501" s="13"/>
      <c r="F501" s="8"/>
      <c r="G501" s="8"/>
      <c r="H501" s="4"/>
      <c r="I501" s="4"/>
      <c r="J501" s="773"/>
      <c r="K501" s="9"/>
      <c r="L501" s="13"/>
      <c r="M501" s="13"/>
      <c r="N501" s="13"/>
      <c r="O501" s="4"/>
      <c r="P501" s="4"/>
      <c r="Q501" s="4"/>
      <c r="R501" s="4"/>
      <c r="S501" s="4"/>
      <c r="T501" s="4"/>
      <c r="U501" s="4"/>
      <c r="V501" s="4"/>
      <c r="W501" s="4"/>
      <c r="X501" s="4"/>
      <c r="Y501" s="4"/>
      <c r="Z501" s="4"/>
      <c r="AA501" s="4"/>
      <c r="AB501" s="4"/>
      <c r="AC501" s="4"/>
    </row>
    <row r="502" spans="1:29" x14ac:dyDescent="0.25">
      <c r="A502" s="4"/>
      <c r="B502" s="4"/>
      <c r="C502" s="9"/>
      <c r="D502" s="13"/>
      <c r="E502" s="13"/>
      <c r="F502" s="8"/>
      <c r="G502" s="8"/>
      <c r="H502" s="4"/>
      <c r="I502" s="4"/>
      <c r="J502" s="773"/>
      <c r="K502" s="9"/>
      <c r="L502" s="13"/>
      <c r="M502" s="13"/>
      <c r="N502" s="13"/>
      <c r="O502" s="4"/>
      <c r="P502" s="4"/>
      <c r="Q502" s="4"/>
      <c r="R502" s="4"/>
      <c r="S502" s="4"/>
      <c r="T502" s="4"/>
      <c r="U502" s="4"/>
      <c r="V502" s="4"/>
      <c r="W502" s="4"/>
      <c r="X502" s="4"/>
      <c r="Y502" s="4"/>
      <c r="Z502" s="4"/>
      <c r="AA502" s="4"/>
      <c r="AB502" s="4"/>
      <c r="AC502" s="4"/>
    </row>
    <row r="503" spans="1:29" x14ac:dyDescent="0.25">
      <c r="A503" s="4"/>
      <c r="B503" s="4"/>
      <c r="C503" s="9"/>
      <c r="D503" s="13"/>
      <c r="E503" s="13"/>
      <c r="F503" s="8"/>
      <c r="G503" s="8"/>
      <c r="H503" s="4"/>
      <c r="I503" s="4"/>
      <c r="J503" s="773"/>
      <c r="K503" s="9"/>
      <c r="L503" s="13"/>
      <c r="M503" s="13"/>
      <c r="N503" s="13"/>
      <c r="O503" s="4"/>
      <c r="P503" s="4"/>
      <c r="Q503" s="4"/>
      <c r="R503" s="4"/>
      <c r="S503" s="4"/>
      <c r="T503" s="4"/>
      <c r="U503" s="4"/>
      <c r="V503" s="4"/>
      <c r="W503" s="4"/>
      <c r="X503" s="4"/>
      <c r="Y503" s="4"/>
      <c r="Z503" s="4"/>
      <c r="AA503" s="4"/>
      <c r="AB503" s="4"/>
      <c r="AC503" s="4"/>
    </row>
    <row r="504" spans="1:29" x14ac:dyDescent="0.25">
      <c r="A504" s="4"/>
      <c r="B504" s="4"/>
      <c r="C504" s="9"/>
      <c r="D504" s="13"/>
      <c r="E504" s="13"/>
      <c r="F504" s="8"/>
      <c r="G504" s="8"/>
      <c r="H504" s="4"/>
      <c r="I504" s="4"/>
      <c r="J504" s="773"/>
      <c r="K504" s="9"/>
      <c r="L504" s="13"/>
      <c r="M504" s="13"/>
      <c r="N504" s="13"/>
      <c r="O504" s="4"/>
      <c r="P504" s="4"/>
      <c r="Q504" s="4"/>
      <c r="R504" s="4"/>
      <c r="S504" s="4"/>
      <c r="T504" s="4"/>
      <c r="U504" s="4"/>
      <c r="V504" s="4"/>
      <c r="W504" s="4"/>
      <c r="X504" s="4"/>
      <c r="Y504" s="4"/>
      <c r="Z504" s="4"/>
      <c r="AA504" s="4"/>
      <c r="AB504" s="4"/>
      <c r="AC504" s="4"/>
    </row>
    <row r="505" spans="1:29" x14ac:dyDescent="0.25">
      <c r="A505" s="4"/>
      <c r="B505" s="4"/>
      <c r="C505" s="9"/>
      <c r="D505" s="13"/>
      <c r="E505" s="13"/>
      <c r="F505" s="8"/>
      <c r="G505" s="8"/>
      <c r="H505" s="4"/>
      <c r="I505" s="4"/>
      <c r="J505" s="773"/>
      <c r="K505" s="9"/>
      <c r="L505" s="13"/>
      <c r="M505" s="13"/>
      <c r="N505" s="13"/>
      <c r="O505" s="4"/>
      <c r="P505" s="4"/>
      <c r="Q505" s="4"/>
      <c r="R505" s="4"/>
      <c r="S505" s="4"/>
      <c r="T505" s="4"/>
      <c r="U505" s="4"/>
      <c r="V505" s="4"/>
      <c r="W505" s="4"/>
      <c r="X505" s="4"/>
      <c r="Y505" s="4"/>
      <c r="Z505" s="4"/>
      <c r="AA505" s="4"/>
      <c r="AB505" s="4"/>
      <c r="AC505" s="4"/>
    </row>
    <row r="506" spans="1:29" x14ac:dyDescent="0.25">
      <c r="A506" s="4"/>
      <c r="B506" s="4"/>
      <c r="C506" s="9"/>
      <c r="D506" s="13"/>
      <c r="E506" s="13"/>
      <c r="F506" s="8"/>
      <c r="G506" s="8"/>
      <c r="H506" s="4"/>
      <c r="I506" s="4"/>
      <c r="J506" s="773"/>
      <c r="K506" s="9"/>
      <c r="L506" s="13"/>
      <c r="M506" s="13"/>
      <c r="N506" s="13"/>
      <c r="O506" s="4"/>
      <c r="P506" s="4"/>
      <c r="Q506" s="4"/>
      <c r="R506" s="4"/>
      <c r="S506" s="4"/>
      <c r="T506" s="4"/>
      <c r="U506" s="4"/>
      <c r="V506" s="4"/>
      <c r="W506" s="4"/>
      <c r="X506" s="4"/>
      <c r="Y506" s="4"/>
      <c r="Z506" s="4"/>
      <c r="AA506" s="4"/>
      <c r="AB506" s="4"/>
      <c r="AC506" s="4"/>
    </row>
    <row r="507" spans="1:29" x14ac:dyDescent="0.25">
      <c r="A507" s="4"/>
      <c r="B507" s="4"/>
      <c r="C507" s="9"/>
      <c r="D507" s="13"/>
      <c r="E507" s="13"/>
      <c r="F507" s="8"/>
      <c r="G507" s="8"/>
      <c r="H507" s="4"/>
      <c r="I507" s="4"/>
      <c r="J507" s="773"/>
      <c r="K507" s="9"/>
      <c r="L507" s="13"/>
      <c r="M507" s="13"/>
      <c r="N507" s="13"/>
      <c r="O507" s="4"/>
      <c r="P507" s="4"/>
      <c r="Q507" s="4"/>
      <c r="R507" s="4"/>
      <c r="S507" s="4"/>
      <c r="T507" s="4"/>
      <c r="U507" s="4"/>
      <c r="V507" s="4"/>
      <c r="W507" s="4"/>
      <c r="X507" s="4"/>
      <c r="Y507" s="4"/>
      <c r="Z507" s="4"/>
      <c r="AA507" s="4"/>
      <c r="AB507" s="4"/>
      <c r="AC507" s="4"/>
    </row>
    <row r="508" spans="1:29" x14ac:dyDescent="0.25">
      <c r="A508" s="4"/>
      <c r="B508" s="4"/>
      <c r="C508" s="9"/>
      <c r="D508" s="13"/>
      <c r="E508" s="13"/>
      <c r="F508" s="8"/>
      <c r="G508" s="8"/>
      <c r="H508" s="4"/>
      <c r="I508" s="4"/>
      <c r="J508" s="773"/>
      <c r="K508" s="9"/>
      <c r="L508" s="13"/>
      <c r="M508" s="13"/>
      <c r="N508" s="13"/>
      <c r="O508" s="4"/>
      <c r="P508" s="4"/>
      <c r="Q508" s="4"/>
      <c r="R508" s="4"/>
      <c r="S508" s="4"/>
      <c r="T508" s="4"/>
      <c r="U508" s="4"/>
      <c r="V508" s="4"/>
      <c r="W508" s="4"/>
      <c r="X508" s="4"/>
      <c r="Y508" s="4"/>
      <c r="Z508" s="4"/>
      <c r="AA508" s="4"/>
      <c r="AB508" s="4"/>
      <c r="AC508" s="4"/>
    </row>
    <row r="509" spans="1:29" x14ac:dyDescent="0.25">
      <c r="A509" s="4"/>
      <c r="B509" s="4"/>
      <c r="C509" s="9"/>
      <c r="D509" s="13"/>
      <c r="E509" s="13"/>
      <c r="F509" s="8"/>
      <c r="G509" s="8"/>
      <c r="H509" s="4"/>
      <c r="I509" s="4"/>
      <c r="J509" s="773"/>
      <c r="K509" s="9"/>
      <c r="L509" s="13"/>
      <c r="M509" s="13"/>
      <c r="N509" s="13"/>
      <c r="O509" s="4"/>
      <c r="P509" s="4"/>
      <c r="Q509" s="4"/>
      <c r="R509" s="4"/>
      <c r="S509" s="4"/>
      <c r="T509" s="4"/>
      <c r="U509" s="4"/>
      <c r="V509" s="4"/>
      <c r="W509" s="4"/>
      <c r="X509" s="4"/>
      <c r="Y509" s="4"/>
      <c r="Z509" s="4"/>
      <c r="AA509" s="4"/>
      <c r="AB509" s="4"/>
      <c r="AC509" s="4"/>
    </row>
    <row r="510" spans="1:29" x14ac:dyDescent="0.25">
      <c r="A510" s="4"/>
      <c r="B510" s="4"/>
      <c r="C510" s="9"/>
      <c r="D510" s="13"/>
      <c r="E510" s="13"/>
      <c r="F510" s="8"/>
      <c r="G510" s="8"/>
      <c r="H510" s="4"/>
      <c r="I510" s="4"/>
      <c r="J510" s="773"/>
      <c r="K510" s="9"/>
      <c r="L510" s="13"/>
      <c r="M510" s="13"/>
      <c r="N510" s="13"/>
      <c r="O510" s="4"/>
      <c r="P510" s="4"/>
      <c r="Q510" s="4"/>
      <c r="R510" s="4"/>
      <c r="S510" s="4"/>
      <c r="T510" s="4"/>
      <c r="U510" s="4"/>
      <c r="V510" s="4"/>
      <c r="W510" s="4"/>
      <c r="X510" s="4"/>
      <c r="Y510" s="4"/>
      <c r="Z510" s="4"/>
      <c r="AA510" s="4"/>
      <c r="AB510" s="4"/>
      <c r="AC510" s="4"/>
    </row>
    <row r="511" spans="1:29" x14ac:dyDescent="0.25">
      <c r="A511" s="4"/>
      <c r="B511" s="4"/>
      <c r="C511" s="9"/>
      <c r="D511" s="13"/>
      <c r="E511" s="13"/>
      <c r="F511" s="8"/>
      <c r="G511" s="8"/>
      <c r="H511" s="4"/>
      <c r="I511" s="4"/>
      <c r="J511" s="773"/>
      <c r="K511" s="9"/>
      <c r="L511" s="13"/>
      <c r="M511" s="13"/>
      <c r="N511" s="13"/>
      <c r="O511" s="4"/>
      <c r="P511" s="4"/>
      <c r="Q511" s="4"/>
      <c r="R511" s="4"/>
      <c r="S511" s="4"/>
      <c r="T511" s="4"/>
      <c r="U511" s="4"/>
      <c r="V511" s="4"/>
      <c r="W511" s="4"/>
      <c r="X511" s="4"/>
      <c r="Y511" s="4"/>
      <c r="Z511" s="4"/>
      <c r="AA511" s="4"/>
      <c r="AB511" s="4"/>
      <c r="AC511" s="4"/>
    </row>
    <row r="512" spans="1:29" x14ac:dyDescent="0.25">
      <c r="A512" s="4"/>
      <c r="B512" s="4"/>
      <c r="C512" s="9"/>
      <c r="D512" s="13"/>
      <c r="E512" s="13"/>
      <c r="F512" s="8"/>
      <c r="G512" s="8"/>
      <c r="H512" s="4"/>
      <c r="I512" s="4"/>
      <c r="J512" s="773"/>
      <c r="K512" s="9"/>
      <c r="L512" s="13"/>
      <c r="M512" s="13"/>
      <c r="N512" s="13"/>
      <c r="O512" s="4"/>
      <c r="P512" s="4"/>
      <c r="Q512" s="4"/>
      <c r="R512" s="4"/>
      <c r="S512" s="4"/>
      <c r="T512" s="4"/>
      <c r="U512" s="4"/>
      <c r="V512" s="4"/>
      <c r="W512" s="4"/>
      <c r="X512" s="4"/>
      <c r="Y512" s="4"/>
      <c r="Z512" s="4"/>
      <c r="AA512" s="4"/>
      <c r="AB512" s="4"/>
      <c r="AC512" s="4"/>
    </row>
    <row r="513" spans="1:29" x14ac:dyDescent="0.25">
      <c r="A513" s="4"/>
      <c r="B513" s="4"/>
      <c r="C513" s="9"/>
      <c r="D513" s="13"/>
      <c r="E513" s="13"/>
      <c r="F513" s="8"/>
      <c r="G513" s="8"/>
      <c r="H513" s="4"/>
      <c r="I513" s="4"/>
      <c r="J513" s="773"/>
      <c r="K513" s="9"/>
      <c r="L513" s="13"/>
      <c r="M513" s="13"/>
      <c r="N513" s="13"/>
      <c r="O513" s="4"/>
      <c r="P513" s="4"/>
      <c r="Q513" s="4"/>
      <c r="R513" s="4"/>
      <c r="S513" s="4"/>
      <c r="T513" s="4"/>
      <c r="U513" s="4"/>
      <c r="V513" s="4"/>
      <c r="W513" s="4"/>
      <c r="X513" s="4"/>
      <c r="Y513" s="4"/>
      <c r="Z513" s="4"/>
      <c r="AA513" s="4"/>
      <c r="AB513" s="4"/>
      <c r="AC513" s="4"/>
    </row>
    <row r="514" spans="1:29" x14ac:dyDescent="0.25">
      <c r="A514" s="4"/>
      <c r="B514" s="4"/>
      <c r="C514" s="9"/>
      <c r="D514" s="13"/>
      <c r="E514" s="13"/>
      <c r="F514" s="8"/>
      <c r="G514" s="8"/>
      <c r="H514" s="4"/>
      <c r="I514" s="4"/>
      <c r="J514" s="773"/>
      <c r="K514" s="9"/>
      <c r="L514" s="13"/>
      <c r="M514" s="13"/>
      <c r="N514" s="13"/>
      <c r="O514" s="4"/>
      <c r="P514" s="4"/>
      <c r="Q514" s="4"/>
      <c r="R514" s="4"/>
      <c r="S514" s="4"/>
      <c r="T514" s="4"/>
      <c r="U514" s="4"/>
      <c r="V514" s="4"/>
      <c r="W514" s="4"/>
      <c r="X514" s="4"/>
      <c r="Y514" s="4"/>
      <c r="Z514" s="4"/>
      <c r="AA514" s="4"/>
      <c r="AB514" s="4"/>
      <c r="AC514" s="4"/>
    </row>
    <row r="515" spans="1:29" x14ac:dyDescent="0.25">
      <c r="A515" s="4"/>
      <c r="B515" s="4"/>
      <c r="C515" s="9"/>
      <c r="D515" s="13"/>
      <c r="E515" s="13"/>
      <c r="F515" s="8"/>
      <c r="G515" s="8"/>
      <c r="H515" s="4"/>
      <c r="I515" s="4"/>
      <c r="J515" s="773"/>
      <c r="K515" s="9"/>
      <c r="L515" s="13"/>
      <c r="M515" s="13"/>
      <c r="N515" s="13"/>
      <c r="O515" s="4"/>
      <c r="P515" s="4"/>
      <c r="Q515" s="4"/>
      <c r="R515" s="4"/>
      <c r="S515" s="4"/>
      <c r="T515" s="4"/>
      <c r="U515" s="4"/>
      <c r="V515" s="4"/>
      <c r="W515" s="4"/>
      <c r="X515" s="4"/>
      <c r="Y515" s="4"/>
      <c r="Z515" s="4"/>
      <c r="AA515" s="4"/>
      <c r="AB515" s="4"/>
      <c r="AC515" s="4"/>
    </row>
    <row r="516" spans="1:29" x14ac:dyDescent="0.25">
      <c r="A516" s="4"/>
      <c r="B516" s="4"/>
      <c r="C516" s="9"/>
      <c r="D516" s="13"/>
      <c r="E516" s="13"/>
      <c r="F516" s="8"/>
      <c r="G516" s="8"/>
      <c r="H516" s="4"/>
      <c r="I516" s="4"/>
      <c r="J516" s="773"/>
      <c r="K516" s="9"/>
      <c r="L516" s="13"/>
      <c r="M516" s="13"/>
      <c r="N516" s="13"/>
      <c r="O516" s="4"/>
      <c r="P516" s="4"/>
      <c r="Q516" s="4"/>
      <c r="R516" s="4"/>
      <c r="S516" s="4"/>
      <c r="T516" s="4"/>
      <c r="U516" s="4"/>
      <c r="V516" s="4"/>
      <c r="W516" s="4"/>
      <c r="X516" s="4"/>
      <c r="Y516" s="4"/>
      <c r="Z516" s="4"/>
      <c r="AA516" s="4"/>
      <c r="AB516" s="4"/>
      <c r="AC516" s="4"/>
    </row>
    <row r="517" spans="1:29" x14ac:dyDescent="0.25">
      <c r="A517" s="4"/>
      <c r="B517" s="4"/>
      <c r="C517" s="9"/>
      <c r="D517" s="13"/>
      <c r="E517" s="13"/>
      <c r="F517" s="8"/>
      <c r="G517" s="8"/>
      <c r="H517" s="4"/>
      <c r="I517" s="4"/>
      <c r="J517" s="773"/>
      <c r="K517" s="9"/>
      <c r="L517" s="13"/>
      <c r="M517" s="13"/>
      <c r="N517" s="13"/>
      <c r="O517" s="4"/>
      <c r="P517" s="4"/>
      <c r="Q517" s="4"/>
      <c r="R517" s="4"/>
      <c r="S517" s="4"/>
      <c r="T517" s="4"/>
      <c r="U517" s="4"/>
      <c r="V517" s="4"/>
      <c r="W517" s="4"/>
      <c r="X517" s="4"/>
      <c r="Y517" s="4"/>
      <c r="Z517" s="4"/>
      <c r="AA517" s="4"/>
      <c r="AB517" s="4"/>
      <c r="AC517" s="4"/>
    </row>
    <row r="518" spans="1:29" x14ac:dyDescent="0.25">
      <c r="A518" s="4"/>
      <c r="B518" s="4"/>
      <c r="C518" s="9"/>
      <c r="D518" s="13"/>
      <c r="E518" s="13"/>
      <c r="F518" s="8"/>
      <c r="G518" s="8"/>
      <c r="H518" s="4"/>
      <c r="I518" s="4"/>
      <c r="J518" s="773"/>
      <c r="K518" s="9"/>
      <c r="L518" s="13"/>
      <c r="M518" s="13"/>
      <c r="N518" s="13"/>
      <c r="O518" s="4"/>
      <c r="P518" s="4"/>
      <c r="Q518" s="4"/>
      <c r="R518" s="4"/>
      <c r="S518" s="4"/>
      <c r="T518" s="4"/>
      <c r="U518" s="4"/>
      <c r="V518" s="4"/>
      <c r="W518" s="4"/>
      <c r="X518" s="4"/>
      <c r="Y518" s="4"/>
      <c r="Z518" s="4"/>
      <c r="AA518" s="4"/>
      <c r="AB518" s="4"/>
      <c r="AC518" s="4"/>
    </row>
    <row r="519" spans="1:29" x14ac:dyDescent="0.25">
      <c r="A519" s="4"/>
      <c r="B519" s="4"/>
      <c r="C519" s="9"/>
      <c r="D519" s="13"/>
      <c r="E519" s="13"/>
      <c r="F519" s="8"/>
      <c r="G519" s="8"/>
      <c r="H519" s="4"/>
      <c r="I519" s="4"/>
      <c r="J519" s="773"/>
      <c r="K519" s="9"/>
      <c r="L519" s="13"/>
      <c r="M519" s="13"/>
      <c r="N519" s="13"/>
      <c r="O519" s="4"/>
      <c r="P519" s="4"/>
      <c r="Q519" s="4"/>
      <c r="R519" s="4"/>
      <c r="S519" s="4"/>
      <c r="T519" s="4"/>
      <c r="U519" s="4"/>
      <c r="V519" s="4"/>
      <c r="W519" s="4"/>
      <c r="X519" s="4"/>
      <c r="Y519" s="4"/>
      <c r="Z519" s="4"/>
      <c r="AA519" s="4"/>
      <c r="AB519" s="4"/>
      <c r="AC519" s="4"/>
    </row>
    <row r="520" spans="1:29" x14ac:dyDescent="0.25">
      <c r="A520" s="4"/>
      <c r="B520" s="4"/>
      <c r="C520" s="9"/>
      <c r="D520" s="13"/>
      <c r="E520" s="13"/>
      <c r="F520" s="8"/>
      <c r="G520" s="8"/>
      <c r="H520" s="4"/>
      <c r="I520" s="4"/>
      <c r="J520" s="773"/>
      <c r="K520" s="9"/>
      <c r="L520" s="13"/>
      <c r="M520" s="13"/>
      <c r="N520" s="13"/>
      <c r="O520" s="4"/>
      <c r="P520" s="4"/>
      <c r="Q520" s="4"/>
      <c r="R520" s="4"/>
      <c r="S520" s="4"/>
      <c r="T520" s="4"/>
      <c r="U520" s="4"/>
      <c r="V520" s="4"/>
      <c r="W520" s="4"/>
      <c r="X520" s="4"/>
      <c r="Y520" s="4"/>
      <c r="Z520" s="4"/>
      <c r="AA520" s="4"/>
      <c r="AB520" s="4"/>
      <c r="AC520" s="4"/>
    </row>
    <row r="521" spans="1:29" x14ac:dyDescent="0.25">
      <c r="A521" s="4"/>
      <c r="B521" s="4"/>
      <c r="C521" s="9"/>
      <c r="D521" s="13"/>
      <c r="E521" s="13"/>
      <c r="F521" s="8"/>
      <c r="G521" s="8"/>
      <c r="H521" s="4"/>
      <c r="I521" s="4"/>
      <c r="J521" s="773"/>
      <c r="K521" s="9"/>
      <c r="L521" s="13"/>
      <c r="M521" s="13"/>
      <c r="N521" s="13"/>
      <c r="O521" s="4"/>
      <c r="P521" s="4"/>
      <c r="Q521" s="4"/>
      <c r="R521" s="4"/>
      <c r="S521" s="4"/>
      <c r="T521" s="4"/>
      <c r="U521" s="4"/>
      <c r="V521" s="4"/>
      <c r="W521" s="4"/>
      <c r="X521" s="4"/>
      <c r="Y521" s="4"/>
      <c r="Z521" s="4"/>
      <c r="AA521" s="4"/>
      <c r="AB521" s="4"/>
      <c r="AC521" s="4"/>
    </row>
    <row r="522" spans="1:29" x14ac:dyDescent="0.25">
      <c r="A522" s="4"/>
      <c r="B522" s="4"/>
      <c r="C522" s="9"/>
      <c r="D522" s="13"/>
      <c r="E522" s="13"/>
      <c r="F522" s="8"/>
      <c r="G522" s="8"/>
      <c r="H522" s="4"/>
      <c r="I522" s="4"/>
      <c r="J522" s="773"/>
      <c r="K522" s="9"/>
      <c r="L522" s="13"/>
      <c r="M522" s="13"/>
      <c r="N522" s="13"/>
      <c r="O522" s="4"/>
      <c r="P522" s="4"/>
      <c r="Q522" s="4"/>
      <c r="R522" s="4"/>
      <c r="S522" s="4"/>
      <c r="T522" s="4"/>
      <c r="U522" s="4"/>
      <c r="V522" s="4"/>
      <c r="W522" s="4"/>
      <c r="X522" s="4"/>
      <c r="Y522" s="4"/>
      <c r="Z522" s="4"/>
      <c r="AA522" s="4"/>
      <c r="AB522" s="4"/>
      <c r="AC522" s="4"/>
    </row>
    <row r="523" spans="1:29" x14ac:dyDescent="0.25">
      <c r="A523" s="4"/>
      <c r="B523" s="4"/>
      <c r="C523" s="9"/>
      <c r="D523" s="13"/>
      <c r="E523" s="13"/>
      <c r="F523" s="8"/>
      <c r="G523" s="8"/>
      <c r="H523" s="4"/>
      <c r="I523" s="4"/>
      <c r="J523" s="773"/>
      <c r="K523" s="9"/>
      <c r="L523" s="13"/>
      <c r="M523" s="13"/>
      <c r="N523" s="13"/>
      <c r="O523" s="4"/>
      <c r="P523" s="4"/>
      <c r="Q523" s="4"/>
      <c r="R523" s="4"/>
      <c r="S523" s="4"/>
      <c r="T523" s="4"/>
      <c r="U523" s="4"/>
      <c r="V523" s="4"/>
      <c r="W523" s="4"/>
      <c r="X523" s="4"/>
      <c r="Y523" s="4"/>
      <c r="Z523" s="4"/>
      <c r="AA523" s="4"/>
      <c r="AB523" s="4"/>
      <c r="AC523" s="4"/>
    </row>
    <row r="524" spans="1:29" x14ac:dyDescent="0.25">
      <c r="A524" s="4"/>
      <c r="B524" s="4"/>
      <c r="C524" s="9"/>
      <c r="D524" s="13"/>
      <c r="E524" s="13"/>
      <c r="F524" s="8"/>
      <c r="G524" s="8"/>
      <c r="H524" s="4"/>
      <c r="I524" s="4"/>
      <c r="J524" s="773"/>
      <c r="K524" s="9"/>
      <c r="L524" s="13"/>
      <c r="M524" s="13"/>
      <c r="N524" s="13"/>
      <c r="O524" s="4"/>
      <c r="P524" s="4"/>
      <c r="Q524" s="4"/>
      <c r="R524" s="4"/>
      <c r="S524" s="4"/>
      <c r="T524" s="4"/>
      <c r="U524" s="4"/>
      <c r="V524" s="4"/>
      <c r="W524" s="4"/>
      <c r="X524" s="4"/>
      <c r="Y524" s="4"/>
      <c r="Z524" s="4"/>
      <c r="AA524" s="4"/>
      <c r="AB524" s="4"/>
      <c r="AC524" s="4"/>
    </row>
    <row r="525" spans="1:29" x14ac:dyDescent="0.25">
      <c r="A525" s="4"/>
      <c r="B525" s="4"/>
      <c r="C525" s="9"/>
      <c r="D525" s="13"/>
      <c r="E525" s="13"/>
      <c r="F525" s="8"/>
      <c r="G525" s="8"/>
      <c r="H525" s="4"/>
      <c r="I525" s="4"/>
      <c r="J525" s="773"/>
      <c r="K525" s="9"/>
      <c r="L525" s="13"/>
      <c r="M525" s="13"/>
      <c r="N525" s="13"/>
      <c r="O525" s="4"/>
      <c r="P525" s="4"/>
      <c r="Q525" s="4"/>
      <c r="R525" s="4"/>
      <c r="S525" s="4"/>
      <c r="T525" s="4"/>
      <c r="U525" s="4"/>
      <c r="V525" s="4"/>
      <c r="W525" s="4"/>
      <c r="X525" s="4"/>
      <c r="Y525" s="4"/>
      <c r="Z525" s="4"/>
      <c r="AA525" s="4"/>
      <c r="AB525" s="4"/>
      <c r="AC525" s="4"/>
    </row>
    <row r="526" spans="1:29" x14ac:dyDescent="0.25">
      <c r="A526" s="4"/>
      <c r="B526" s="4"/>
      <c r="C526" s="9"/>
      <c r="D526" s="13"/>
      <c r="E526" s="13"/>
      <c r="F526" s="8"/>
      <c r="G526" s="8"/>
      <c r="H526" s="4"/>
      <c r="I526" s="4"/>
      <c r="J526" s="773"/>
      <c r="K526" s="9"/>
      <c r="L526" s="13"/>
      <c r="M526" s="13"/>
      <c r="N526" s="13"/>
      <c r="O526" s="4"/>
      <c r="P526" s="4"/>
      <c r="Q526" s="4"/>
      <c r="R526" s="4"/>
      <c r="S526" s="4"/>
      <c r="T526" s="4"/>
      <c r="U526" s="4"/>
      <c r="V526" s="4"/>
      <c r="W526" s="4"/>
      <c r="X526" s="4"/>
      <c r="Y526" s="4"/>
      <c r="Z526" s="4"/>
      <c r="AA526" s="4"/>
      <c r="AB526" s="4"/>
      <c r="AC526" s="4"/>
    </row>
    <row r="527" spans="1:29" x14ac:dyDescent="0.25">
      <c r="A527" s="4"/>
      <c r="B527" s="4"/>
      <c r="C527" s="9"/>
      <c r="D527" s="13"/>
      <c r="E527" s="13"/>
      <c r="F527" s="8"/>
      <c r="G527" s="8"/>
      <c r="H527" s="4"/>
      <c r="I527" s="4"/>
      <c r="J527" s="773"/>
      <c r="K527" s="9"/>
      <c r="L527" s="13"/>
      <c r="M527" s="13"/>
      <c r="N527" s="13"/>
      <c r="O527" s="4"/>
      <c r="P527" s="4"/>
      <c r="Q527" s="4"/>
      <c r="R527" s="4"/>
      <c r="S527" s="4"/>
      <c r="T527" s="4"/>
      <c r="U527" s="4"/>
      <c r="V527" s="4"/>
      <c r="W527" s="4"/>
      <c r="X527" s="4"/>
      <c r="Y527" s="4"/>
      <c r="Z527" s="4"/>
      <c r="AA527" s="4"/>
      <c r="AB527" s="4"/>
      <c r="AC527" s="4"/>
    </row>
    <row r="528" spans="1:29" x14ac:dyDescent="0.25">
      <c r="A528" s="4"/>
      <c r="B528" s="4"/>
      <c r="C528" s="9"/>
      <c r="D528" s="13"/>
      <c r="E528" s="13"/>
      <c r="F528" s="8"/>
      <c r="G528" s="8"/>
      <c r="H528" s="4"/>
      <c r="I528" s="4"/>
      <c r="J528" s="773"/>
      <c r="K528" s="9"/>
      <c r="L528" s="13"/>
      <c r="M528" s="13"/>
      <c r="N528" s="13"/>
      <c r="O528" s="4"/>
      <c r="P528" s="4"/>
      <c r="Q528" s="4"/>
      <c r="R528" s="4"/>
      <c r="S528" s="4"/>
      <c r="T528" s="4"/>
      <c r="U528" s="4"/>
      <c r="V528" s="4"/>
      <c r="W528" s="4"/>
      <c r="X528" s="4"/>
      <c r="Y528" s="4"/>
      <c r="Z528" s="4"/>
      <c r="AA528" s="4"/>
      <c r="AB528" s="4"/>
      <c r="AC528" s="4"/>
    </row>
    <row r="529" spans="1:29" x14ac:dyDescent="0.25">
      <c r="A529" s="4"/>
      <c r="B529" s="4"/>
      <c r="C529" s="9"/>
      <c r="D529" s="13"/>
      <c r="E529" s="13"/>
      <c r="F529" s="8"/>
      <c r="G529" s="8"/>
      <c r="H529" s="4"/>
      <c r="I529" s="4"/>
      <c r="J529" s="773"/>
      <c r="K529" s="9"/>
      <c r="L529" s="13"/>
      <c r="M529" s="13"/>
      <c r="N529" s="13"/>
      <c r="O529" s="4"/>
      <c r="P529" s="4"/>
      <c r="Q529" s="4"/>
      <c r="R529" s="4"/>
      <c r="S529" s="4"/>
      <c r="T529" s="4"/>
      <c r="U529" s="4"/>
      <c r="V529" s="4"/>
      <c r="W529" s="4"/>
      <c r="X529" s="4"/>
      <c r="Y529" s="4"/>
      <c r="Z529" s="4"/>
      <c r="AA529" s="4"/>
      <c r="AB529" s="4"/>
      <c r="AC529" s="4"/>
    </row>
    <row r="530" spans="1:29" x14ac:dyDescent="0.25">
      <c r="A530" s="4"/>
      <c r="B530" s="4"/>
      <c r="C530" s="9"/>
      <c r="D530" s="13"/>
      <c r="E530" s="13"/>
      <c r="F530" s="8"/>
      <c r="G530" s="8"/>
      <c r="H530" s="4"/>
      <c r="I530" s="4"/>
      <c r="J530" s="773"/>
      <c r="K530" s="9"/>
      <c r="L530" s="13"/>
      <c r="M530" s="13"/>
      <c r="N530" s="13"/>
      <c r="O530" s="4"/>
      <c r="P530" s="4"/>
      <c r="Q530" s="4"/>
      <c r="R530" s="4"/>
      <c r="S530" s="4"/>
      <c r="T530" s="4"/>
      <c r="U530" s="4"/>
      <c r="V530" s="4"/>
      <c r="W530" s="4"/>
      <c r="X530" s="4"/>
      <c r="Y530" s="4"/>
      <c r="Z530" s="4"/>
      <c r="AA530" s="4"/>
      <c r="AB530" s="4"/>
      <c r="AC530" s="4"/>
    </row>
    <row r="531" spans="1:29" x14ac:dyDescent="0.25">
      <c r="A531" s="4"/>
      <c r="B531" s="4"/>
      <c r="C531" s="9"/>
      <c r="D531" s="13"/>
      <c r="E531" s="13"/>
      <c r="F531" s="8"/>
      <c r="G531" s="8"/>
      <c r="H531" s="4"/>
      <c r="I531" s="4"/>
      <c r="J531" s="773"/>
      <c r="K531" s="9"/>
      <c r="L531" s="13"/>
      <c r="M531" s="13"/>
      <c r="N531" s="13"/>
      <c r="O531" s="4"/>
      <c r="P531" s="4"/>
      <c r="Q531" s="4"/>
      <c r="R531" s="4"/>
      <c r="S531" s="4"/>
      <c r="T531" s="4"/>
      <c r="U531" s="4"/>
      <c r="V531" s="4"/>
      <c r="W531" s="4"/>
      <c r="X531" s="4"/>
      <c r="Y531" s="4"/>
      <c r="Z531" s="4"/>
      <c r="AA531" s="4"/>
      <c r="AB531" s="4"/>
      <c r="AC531" s="4"/>
    </row>
    <row r="532" spans="1:29" x14ac:dyDescent="0.25">
      <c r="A532" s="4"/>
      <c r="B532" s="4"/>
      <c r="C532" s="9"/>
      <c r="D532" s="13"/>
      <c r="E532" s="13"/>
      <c r="F532" s="8"/>
      <c r="G532" s="8"/>
      <c r="H532" s="4"/>
      <c r="I532" s="4"/>
      <c r="J532" s="773"/>
      <c r="K532" s="9"/>
      <c r="L532" s="13"/>
      <c r="M532" s="13"/>
      <c r="N532" s="13"/>
      <c r="O532" s="4"/>
      <c r="P532" s="4"/>
      <c r="Q532" s="4"/>
      <c r="R532" s="4"/>
      <c r="S532" s="4"/>
      <c r="T532" s="4"/>
      <c r="U532" s="4"/>
      <c r="V532" s="4"/>
      <c r="W532" s="4"/>
      <c r="X532" s="4"/>
      <c r="Y532" s="4"/>
      <c r="Z532" s="4"/>
      <c r="AA532" s="4"/>
      <c r="AB532" s="4"/>
      <c r="AC532" s="4"/>
    </row>
    <row r="533" spans="1:29" x14ac:dyDescent="0.25">
      <c r="A533" s="4"/>
      <c r="B533" s="4"/>
      <c r="C533" s="9"/>
      <c r="D533" s="13"/>
      <c r="E533" s="13"/>
      <c r="F533" s="8"/>
      <c r="G533" s="8"/>
      <c r="H533" s="4"/>
      <c r="I533" s="4"/>
      <c r="J533" s="773"/>
      <c r="K533" s="9"/>
      <c r="L533" s="13"/>
      <c r="M533" s="13"/>
      <c r="N533" s="13"/>
      <c r="O533" s="4"/>
      <c r="P533" s="4"/>
      <c r="Q533" s="4"/>
      <c r="R533" s="4"/>
      <c r="S533" s="4"/>
      <c r="T533" s="4"/>
      <c r="U533" s="4"/>
      <c r="V533" s="4"/>
      <c r="W533" s="4"/>
      <c r="X533" s="4"/>
      <c r="Y533" s="4"/>
      <c r="Z533" s="4"/>
      <c r="AA533" s="4"/>
      <c r="AB533" s="4"/>
      <c r="AC533" s="4"/>
    </row>
    <row r="534" spans="1:29" x14ac:dyDescent="0.25">
      <c r="A534" s="4"/>
      <c r="B534" s="4"/>
      <c r="C534" s="9"/>
      <c r="D534" s="13"/>
      <c r="E534" s="13"/>
      <c r="F534" s="8"/>
      <c r="G534" s="8"/>
      <c r="H534" s="4"/>
      <c r="I534" s="4"/>
      <c r="J534" s="773"/>
      <c r="K534" s="9"/>
      <c r="L534" s="13"/>
      <c r="M534" s="13"/>
      <c r="N534" s="13"/>
      <c r="O534" s="4"/>
      <c r="P534" s="4"/>
      <c r="Q534" s="4"/>
      <c r="R534" s="4"/>
      <c r="S534" s="4"/>
      <c r="T534" s="4"/>
      <c r="U534" s="4"/>
      <c r="V534" s="4"/>
      <c r="W534" s="4"/>
      <c r="X534" s="4"/>
      <c r="Y534" s="4"/>
      <c r="Z534" s="4"/>
      <c r="AA534" s="4"/>
      <c r="AB534" s="4"/>
      <c r="AC534" s="4"/>
    </row>
    <row r="535" spans="1:29" x14ac:dyDescent="0.25">
      <c r="A535" s="4"/>
      <c r="B535" s="4"/>
      <c r="C535" s="9"/>
      <c r="D535" s="13"/>
      <c r="E535" s="13"/>
      <c r="F535" s="8"/>
      <c r="G535" s="8"/>
      <c r="H535" s="4"/>
      <c r="I535" s="4"/>
      <c r="J535" s="773"/>
      <c r="K535" s="9"/>
      <c r="L535" s="13"/>
      <c r="M535" s="13"/>
      <c r="N535" s="13"/>
      <c r="O535" s="4"/>
      <c r="P535" s="4"/>
      <c r="Q535" s="4"/>
      <c r="R535" s="4"/>
      <c r="S535" s="4"/>
      <c r="T535" s="4"/>
      <c r="U535" s="4"/>
      <c r="V535" s="4"/>
      <c r="W535" s="4"/>
      <c r="X535" s="4"/>
      <c r="Y535" s="4"/>
      <c r="Z535" s="4"/>
      <c r="AA535" s="4"/>
      <c r="AB535" s="4"/>
      <c r="AC535" s="4"/>
    </row>
    <row r="536" spans="1:29" x14ac:dyDescent="0.25">
      <c r="A536" s="4"/>
      <c r="B536" s="4"/>
      <c r="C536" s="9"/>
      <c r="D536" s="13"/>
      <c r="E536" s="13"/>
      <c r="F536" s="8"/>
      <c r="G536" s="8"/>
      <c r="H536" s="4"/>
      <c r="I536" s="4"/>
      <c r="J536" s="773"/>
      <c r="K536" s="9"/>
      <c r="L536" s="13"/>
      <c r="M536" s="13"/>
      <c r="N536" s="13"/>
      <c r="O536" s="4"/>
      <c r="P536" s="4"/>
      <c r="Q536" s="4"/>
      <c r="R536" s="4"/>
      <c r="S536" s="4"/>
      <c r="T536" s="4"/>
      <c r="U536" s="4"/>
      <c r="V536" s="4"/>
      <c r="W536" s="4"/>
      <c r="X536" s="4"/>
      <c r="Y536" s="4"/>
      <c r="Z536" s="4"/>
      <c r="AA536" s="4"/>
      <c r="AB536" s="4"/>
      <c r="AC536" s="4"/>
    </row>
    <row r="537" spans="1:29" x14ac:dyDescent="0.25">
      <c r="A537" s="4"/>
      <c r="B537" s="4"/>
      <c r="C537" s="9"/>
      <c r="D537" s="13"/>
      <c r="E537" s="13"/>
      <c r="F537" s="8"/>
      <c r="G537" s="8"/>
      <c r="H537" s="4"/>
      <c r="I537" s="4"/>
      <c r="J537" s="773"/>
      <c r="K537" s="9"/>
      <c r="L537" s="13"/>
      <c r="M537" s="13"/>
      <c r="N537" s="13"/>
      <c r="O537" s="4"/>
      <c r="P537" s="4"/>
      <c r="Q537" s="4"/>
      <c r="R537" s="4"/>
      <c r="S537" s="4"/>
      <c r="T537" s="4"/>
      <c r="U537" s="4"/>
      <c r="V537" s="4"/>
      <c r="W537" s="4"/>
      <c r="X537" s="4"/>
      <c r="Y537" s="4"/>
      <c r="Z537" s="4"/>
      <c r="AA537" s="4"/>
      <c r="AB537" s="4"/>
      <c r="AC537" s="4"/>
    </row>
    <row r="538" spans="1:29" x14ac:dyDescent="0.25">
      <c r="A538" s="4"/>
      <c r="B538" s="4"/>
      <c r="C538" s="9"/>
      <c r="D538" s="13"/>
      <c r="E538" s="13"/>
      <c r="F538" s="8"/>
      <c r="G538" s="8"/>
      <c r="H538" s="4"/>
      <c r="I538" s="4"/>
      <c r="J538" s="773"/>
      <c r="K538" s="9"/>
      <c r="L538" s="13"/>
      <c r="M538" s="13"/>
      <c r="N538" s="13"/>
      <c r="O538" s="4"/>
      <c r="P538" s="4"/>
      <c r="Q538" s="4"/>
      <c r="R538" s="4"/>
      <c r="S538" s="4"/>
      <c r="T538" s="4"/>
      <c r="U538" s="4"/>
      <c r="V538" s="4"/>
      <c r="W538" s="4"/>
      <c r="X538" s="4"/>
      <c r="Y538" s="4"/>
      <c r="Z538" s="4"/>
      <c r="AA538" s="4"/>
      <c r="AB538" s="4"/>
      <c r="AC538" s="4"/>
    </row>
    <row r="539" spans="1:29" x14ac:dyDescent="0.25">
      <c r="A539" s="4"/>
      <c r="B539" s="4"/>
      <c r="C539" s="9"/>
      <c r="D539" s="13"/>
      <c r="E539" s="13"/>
      <c r="F539" s="8"/>
      <c r="G539" s="8"/>
      <c r="H539" s="4"/>
      <c r="I539" s="4"/>
      <c r="J539" s="773"/>
      <c r="K539" s="9"/>
      <c r="L539" s="13"/>
      <c r="M539" s="13"/>
      <c r="N539" s="13"/>
      <c r="O539" s="4"/>
      <c r="P539" s="4"/>
      <c r="Q539" s="4"/>
      <c r="R539" s="4"/>
      <c r="S539" s="4"/>
      <c r="T539" s="4"/>
      <c r="U539" s="4"/>
      <c r="V539" s="4"/>
      <c r="W539" s="4"/>
      <c r="X539" s="4"/>
      <c r="Y539" s="4"/>
      <c r="Z539" s="4"/>
      <c r="AA539" s="4"/>
      <c r="AB539" s="4"/>
      <c r="AC539" s="4"/>
    </row>
    <row r="540" spans="1:29" x14ac:dyDescent="0.25">
      <c r="A540" s="4"/>
      <c r="B540" s="4"/>
      <c r="C540" s="9"/>
      <c r="D540" s="13"/>
      <c r="E540" s="13"/>
      <c r="F540" s="8"/>
      <c r="G540" s="8"/>
      <c r="H540" s="4"/>
      <c r="I540" s="4"/>
      <c r="J540" s="773"/>
      <c r="K540" s="9"/>
      <c r="L540" s="13"/>
      <c r="M540" s="13"/>
      <c r="N540" s="13"/>
      <c r="O540" s="4"/>
      <c r="P540" s="4"/>
      <c r="Q540" s="4"/>
      <c r="R540" s="4"/>
      <c r="S540" s="4"/>
      <c r="T540" s="4"/>
      <c r="U540" s="4"/>
      <c r="V540" s="4"/>
      <c r="W540" s="4"/>
      <c r="X540" s="4"/>
      <c r="Y540" s="4"/>
      <c r="Z540" s="4"/>
      <c r="AA540" s="4"/>
      <c r="AB540" s="4"/>
      <c r="AC540" s="4"/>
    </row>
    <row r="541" spans="1:29" x14ac:dyDescent="0.25">
      <c r="A541" s="4"/>
      <c r="B541" s="4"/>
      <c r="C541" s="9"/>
      <c r="D541" s="13"/>
      <c r="E541" s="13"/>
      <c r="F541" s="8"/>
      <c r="G541" s="8"/>
      <c r="H541" s="4"/>
      <c r="I541" s="4"/>
      <c r="J541" s="773"/>
      <c r="K541" s="9"/>
      <c r="L541" s="13"/>
      <c r="M541" s="13"/>
      <c r="N541" s="13"/>
      <c r="O541" s="4"/>
      <c r="P541" s="4"/>
      <c r="Q541" s="4"/>
      <c r="R541" s="4"/>
      <c r="S541" s="4"/>
      <c r="T541" s="4"/>
      <c r="U541" s="4"/>
      <c r="V541" s="4"/>
      <c r="W541" s="4"/>
      <c r="X541" s="4"/>
      <c r="Y541" s="4"/>
      <c r="Z541" s="4"/>
      <c r="AA541" s="4"/>
      <c r="AB541" s="4"/>
      <c r="AC541" s="4"/>
    </row>
    <row r="542" spans="1:29" x14ac:dyDescent="0.25">
      <c r="A542" s="4"/>
      <c r="B542" s="4"/>
      <c r="C542" s="9"/>
      <c r="D542" s="13"/>
      <c r="E542" s="13"/>
      <c r="F542" s="8"/>
      <c r="G542" s="8"/>
      <c r="H542" s="4"/>
      <c r="I542" s="4"/>
      <c r="J542" s="773"/>
      <c r="K542" s="9"/>
      <c r="L542" s="13"/>
      <c r="M542" s="13"/>
      <c r="N542" s="13"/>
      <c r="O542" s="4"/>
      <c r="P542" s="4"/>
      <c r="Q542" s="4"/>
      <c r="R542" s="4"/>
      <c r="S542" s="4"/>
      <c r="T542" s="4"/>
      <c r="U542" s="4"/>
      <c r="V542" s="4"/>
      <c r="W542" s="4"/>
      <c r="X542" s="4"/>
      <c r="Y542" s="4"/>
      <c r="Z542" s="4"/>
      <c r="AA542" s="4"/>
      <c r="AB542" s="4"/>
      <c r="AC542" s="4"/>
    </row>
    <row r="543" spans="1:29" x14ac:dyDescent="0.25">
      <c r="A543" s="4"/>
      <c r="B543" s="4"/>
      <c r="C543" s="9"/>
      <c r="D543" s="13"/>
      <c r="E543" s="13"/>
      <c r="F543" s="8"/>
      <c r="G543" s="8"/>
      <c r="H543" s="4"/>
      <c r="I543" s="4"/>
      <c r="J543" s="773"/>
      <c r="K543" s="9"/>
      <c r="L543" s="13"/>
      <c r="M543" s="13"/>
      <c r="N543" s="13"/>
      <c r="O543" s="4"/>
      <c r="P543" s="4"/>
      <c r="Q543" s="4"/>
      <c r="R543" s="4"/>
      <c r="S543" s="4"/>
      <c r="T543" s="4"/>
      <c r="U543" s="4"/>
      <c r="V543" s="4"/>
      <c r="W543" s="4"/>
      <c r="X543" s="4"/>
      <c r="Y543" s="4"/>
      <c r="Z543" s="4"/>
      <c r="AA543" s="4"/>
      <c r="AB543" s="4"/>
      <c r="AC543" s="4"/>
    </row>
    <row r="544" spans="1:29" x14ac:dyDescent="0.25">
      <c r="A544" s="4"/>
      <c r="B544" s="4"/>
      <c r="C544" s="9"/>
      <c r="D544" s="13"/>
      <c r="E544" s="13"/>
      <c r="F544" s="8"/>
      <c r="G544" s="8"/>
      <c r="H544" s="4"/>
      <c r="I544" s="4"/>
      <c r="J544" s="773"/>
      <c r="K544" s="9"/>
      <c r="L544" s="13"/>
      <c r="M544" s="13"/>
      <c r="N544" s="13"/>
      <c r="O544" s="4"/>
      <c r="P544" s="4"/>
      <c r="Q544" s="4"/>
      <c r="R544" s="4"/>
      <c r="S544" s="4"/>
      <c r="T544" s="4"/>
      <c r="U544" s="4"/>
      <c r="V544" s="4"/>
      <c r="W544" s="4"/>
      <c r="X544" s="4"/>
      <c r="Y544" s="4"/>
      <c r="Z544" s="4"/>
      <c r="AA544" s="4"/>
      <c r="AB544" s="4"/>
      <c r="AC544" s="4"/>
    </row>
    <row r="545" spans="1:29" x14ac:dyDescent="0.25">
      <c r="A545" s="4"/>
      <c r="B545" s="4"/>
      <c r="C545" s="9"/>
      <c r="D545" s="13"/>
      <c r="E545" s="13"/>
      <c r="F545" s="8"/>
      <c r="G545" s="8"/>
      <c r="H545" s="4"/>
      <c r="I545" s="4"/>
      <c r="J545" s="773"/>
      <c r="K545" s="9"/>
      <c r="L545" s="13"/>
      <c r="M545" s="13"/>
      <c r="N545" s="13"/>
      <c r="O545" s="4"/>
      <c r="P545" s="4"/>
      <c r="Q545" s="4"/>
      <c r="R545" s="4"/>
      <c r="S545" s="4"/>
      <c r="T545" s="4"/>
      <c r="U545" s="4"/>
      <c r="V545" s="4"/>
      <c r="W545" s="4"/>
      <c r="X545" s="4"/>
      <c r="Y545" s="4"/>
      <c r="Z545" s="4"/>
      <c r="AA545" s="4"/>
      <c r="AB545" s="4"/>
      <c r="AC545" s="4"/>
    </row>
    <row r="546" spans="1:29" x14ac:dyDescent="0.25">
      <c r="A546" s="4"/>
      <c r="B546" s="4"/>
      <c r="C546" s="9"/>
      <c r="D546" s="13"/>
      <c r="E546" s="13"/>
      <c r="F546" s="8"/>
      <c r="G546" s="8"/>
      <c r="H546" s="4"/>
      <c r="I546" s="4"/>
      <c r="J546" s="773"/>
      <c r="K546" s="9"/>
      <c r="L546" s="13"/>
      <c r="M546" s="13"/>
      <c r="N546" s="13"/>
      <c r="O546" s="4"/>
      <c r="P546" s="4"/>
      <c r="Q546" s="4"/>
      <c r="R546" s="4"/>
      <c r="S546" s="4"/>
      <c r="T546" s="4"/>
      <c r="U546" s="4"/>
      <c r="V546" s="4"/>
      <c r="W546" s="4"/>
      <c r="X546" s="4"/>
      <c r="Y546" s="4"/>
      <c r="Z546" s="4"/>
      <c r="AA546" s="4"/>
      <c r="AB546" s="4"/>
      <c r="AC546" s="4"/>
    </row>
    <row r="547" spans="1:29" x14ac:dyDescent="0.25">
      <c r="A547" s="4"/>
      <c r="B547" s="4"/>
      <c r="C547" s="9"/>
      <c r="D547" s="13"/>
      <c r="E547" s="13"/>
      <c r="F547" s="8"/>
      <c r="G547" s="8"/>
      <c r="H547" s="4"/>
      <c r="I547" s="4"/>
      <c r="J547" s="773"/>
      <c r="K547" s="9"/>
      <c r="L547" s="13"/>
      <c r="M547" s="13"/>
      <c r="N547" s="13"/>
      <c r="O547" s="4"/>
      <c r="P547" s="4"/>
      <c r="Q547" s="4"/>
      <c r="R547" s="4"/>
      <c r="S547" s="4"/>
      <c r="T547" s="4"/>
      <c r="U547" s="4"/>
      <c r="V547" s="4"/>
      <c r="W547" s="4"/>
      <c r="X547" s="4"/>
      <c r="Y547" s="4"/>
      <c r="Z547" s="4"/>
      <c r="AA547" s="4"/>
      <c r="AB547" s="4"/>
      <c r="AC547" s="4"/>
    </row>
    <row r="548" spans="1:29" x14ac:dyDescent="0.25">
      <c r="A548" s="4"/>
      <c r="B548" s="4"/>
      <c r="C548" s="9"/>
      <c r="D548" s="13"/>
      <c r="E548" s="13"/>
      <c r="F548" s="8"/>
      <c r="G548" s="8"/>
      <c r="H548" s="4"/>
      <c r="I548" s="4"/>
      <c r="J548" s="773"/>
      <c r="K548" s="9"/>
      <c r="L548" s="13"/>
      <c r="M548" s="13"/>
      <c r="N548" s="13"/>
      <c r="O548" s="4"/>
      <c r="P548" s="4"/>
      <c r="Q548" s="4"/>
      <c r="R548" s="4"/>
      <c r="S548" s="4"/>
      <c r="T548" s="4"/>
      <c r="U548" s="4"/>
      <c r="V548" s="4"/>
      <c r="W548" s="4"/>
      <c r="X548" s="4"/>
      <c r="Y548" s="4"/>
      <c r="Z548" s="4"/>
      <c r="AA548" s="4"/>
      <c r="AB548" s="4"/>
      <c r="AC548" s="4"/>
    </row>
    <row r="549" spans="1:29" x14ac:dyDescent="0.25">
      <c r="A549" s="4"/>
      <c r="B549" s="4"/>
      <c r="C549" s="9"/>
      <c r="D549" s="13"/>
      <c r="E549" s="13"/>
      <c r="F549" s="8"/>
      <c r="G549" s="8"/>
      <c r="H549" s="4"/>
      <c r="I549" s="4"/>
      <c r="J549" s="773"/>
      <c r="K549" s="9"/>
      <c r="L549" s="13"/>
      <c r="M549" s="13"/>
      <c r="N549" s="13"/>
      <c r="O549" s="4"/>
      <c r="P549" s="4"/>
      <c r="Q549" s="4"/>
      <c r="R549" s="4"/>
      <c r="S549" s="4"/>
      <c r="T549" s="4"/>
      <c r="U549" s="4"/>
      <c r="V549" s="4"/>
      <c r="W549" s="4"/>
      <c r="X549" s="4"/>
      <c r="Y549" s="4"/>
      <c r="Z549" s="4"/>
      <c r="AA549" s="4"/>
      <c r="AB549" s="4"/>
      <c r="AC549" s="4"/>
    </row>
    <row r="550" spans="1:29" x14ac:dyDescent="0.25">
      <c r="A550" s="4"/>
      <c r="B550" s="4"/>
      <c r="C550" s="9"/>
      <c r="D550" s="13"/>
      <c r="E550" s="13"/>
      <c r="F550" s="8"/>
      <c r="G550" s="8"/>
      <c r="H550" s="4"/>
      <c r="I550" s="4"/>
      <c r="J550" s="773"/>
      <c r="K550" s="9"/>
      <c r="L550" s="13"/>
      <c r="M550" s="13"/>
      <c r="N550" s="13"/>
      <c r="O550" s="4"/>
      <c r="P550" s="4"/>
      <c r="Q550" s="4"/>
      <c r="R550" s="4"/>
      <c r="S550" s="4"/>
      <c r="T550" s="4"/>
      <c r="U550" s="4"/>
      <c r="V550" s="4"/>
      <c r="W550" s="4"/>
      <c r="X550" s="4"/>
      <c r="Y550" s="4"/>
      <c r="Z550" s="4"/>
      <c r="AA550" s="4"/>
      <c r="AB550" s="4"/>
      <c r="AC550" s="4"/>
    </row>
    <row r="551" spans="1:29" x14ac:dyDescent="0.25">
      <c r="A551" s="4"/>
      <c r="B551" s="4"/>
      <c r="C551" s="9"/>
      <c r="D551" s="13"/>
      <c r="E551" s="13"/>
      <c r="F551" s="8"/>
      <c r="G551" s="8"/>
      <c r="H551" s="4"/>
      <c r="I551" s="4"/>
      <c r="J551" s="773"/>
      <c r="K551" s="9"/>
      <c r="L551" s="13"/>
      <c r="M551" s="13"/>
      <c r="N551" s="13"/>
      <c r="O551" s="4"/>
      <c r="P551" s="4"/>
      <c r="Q551" s="4"/>
      <c r="R551" s="4"/>
      <c r="S551" s="4"/>
      <c r="T551" s="4"/>
      <c r="U551" s="4"/>
      <c r="V551" s="4"/>
      <c r="W551" s="4"/>
      <c r="X551" s="4"/>
      <c r="Y551" s="4"/>
      <c r="Z551" s="4"/>
      <c r="AA551" s="4"/>
      <c r="AB551" s="4"/>
      <c r="AC551" s="4"/>
    </row>
    <row r="552" spans="1:29" x14ac:dyDescent="0.25">
      <c r="A552" s="4"/>
      <c r="B552" s="4"/>
      <c r="C552" s="9"/>
      <c r="D552" s="13"/>
      <c r="E552" s="13"/>
      <c r="F552" s="8"/>
      <c r="G552" s="8"/>
      <c r="H552" s="4"/>
      <c r="I552" s="4"/>
      <c r="J552" s="773"/>
      <c r="K552" s="9"/>
      <c r="L552" s="13"/>
      <c r="M552" s="13"/>
      <c r="N552" s="13"/>
      <c r="O552" s="4"/>
      <c r="P552" s="4"/>
      <c r="Q552" s="4"/>
      <c r="R552" s="4"/>
      <c r="S552" s="4"/>
      <c r="T552" s="4"/>
      <c r="U552" s="4"/>
      <c r="V552" s="4"/>
      <c r="W552" s="4"/>
      <c r="X552" s="4"/>
      <c r="Y552" s="4"/>
      <c r="Z552" s="4"/>
      <c r="AA552" s="4"/>
      <c r="AB552" s="4"/>
      <c r="AC552" s="4"/>
    </row>
    <row r="553" spans="1:29" x14ac:dyDescent="0.25">
      <c r="A553" s="4"/>
      <c r="B553" s="4"/>
      <c r="C553" s="9"/>
      <c r="D553" s="13"/>
      <c r="E553" s="13"/>
      <c r="F553" s="8"/>
      <c r="G553" s="8"/>
      <c r="H553" s="4"/>
      <c r="I553" s="4"/>
      <c r="J553" s="773"/>
      <c r="K553" s="9"/>
      <c r="L553" s="13"/>
      <c r="M553" s="13"/>
      <c r="N553" s="13"/>
      <c r="O553" s="4"/>
      <c r="P553" s="4"/>
      <c r="Q553" s="4"/>
      <c r="R553" s="4"/>
      <c r="S553" s="4"/>
      <c r="T553" s="4"/>
      <c r="U553" s="4"/>
      <c r="V553" s="4"/>
      <c r="W553" s="4"/>
      <c r="X553" s="4"/>
      <c r="Y553" s="4"/>
      <c r="Z553" s="4"/>
      <c r="AA553" s="4"/>
      <c r="AB553" s="4"/>
      <c r="AC553" s="4"/>
    </row>
    <row r="554" spans="1:29" x14ac:dyDescent="0.25">
      <c r="A554" s="4"/>
      <c r="B554" s="4"/>
      <c r="C554" s="9"/>
      <c r="D554" s="13"/>
      <c r="E554" s="13"/>
      <c r="F554" s="8"/>
      <c r="G554" s="8"/>
      <c r="H554" s="4"/>
      <c r="I554" s="4"/>
      <c r="J554" s="773"/>
      <c r="K554" s="9"/>
      <c r="L554" s="13"/>
      <c r="M554" s="13"/>
      <c r="N554" s="13"/>
      <c r="O554" s="4"/>
      <c r="P554" s="4"/>
      <c r="Q554" s="4"/>
      <c r="R554" s="4"/>
      <c r="S554" s="4"/>
      <c r="T554" s="4"/>
      <c r="U554" s="4"/>
      <c r="V554" s="4"/>
      <c r="W554" s="4"/>
      <c r="X554" s="4"/>
      <c r="Y554" s="4"/>
      <c r="Z554" s="4"/>
      <c r="AA554" s="4"/>
      <c r="AB554" s="4"/>
      <c r="AC554" s="4"/>
    </row>
    <row r="555" spans="1:29" x14ac:dyDescent="0.25">
      <c r="A555" s="4"/>
      <c r="B555" s="4"/>
      <c r="C555" s="9"/>
      <c r="D555" s="13"/>
      <c r="E555" s="13"/>
      <c r="F555" s="8"/>
      <c r="G555" s="8"/>
      <c r="H555" s="4"/>
      <c r="I555" s="4"/>
      <c r="J555" s="773"/>
      <c r="K555" s="9"/>
      <c r="L555" s="13"/>
      <c r="M555" s="13"/>
      <c r="N555" s="13"/>
      <c r="O555" s="4"/>
      <c r="P555" s="4"/>
      <c r="Q555" s="4"/>
      <c r="R555" s="4"/>
      <c r="S555" s="4"/>
      <c r="T555" s="4"/>
      <c r="U555" s="4"/>
      <c r="V555" s="4"/>
      <c r="W555" s="4"/>
      <c r="X555" s="4"/>
      <c r="Y555" s="4"/>
      <c r="Z555" s="4"/>
      <c r="AA555" s="4"/>
      <c r="AB555" s="4"/>
      <c r="AC555" s="4"/>
    </row>
    <row r="556" spans="1:29" x14ac:dyDescent="0.25">
      <c r="A556" s="4"/>
      <c r="B556" s="4"/>
      <c r="C556" s="9"/>
      <c r="D556" s="13"/>
      <c r="E556" s="13"/>
      <c r="F556" s="8"/>
      <c r="G556" s="8"/>
      <c r="H556" s="4"/>
      <c r="I556" s="4"/>
      <c r="J556" s="773"/>
      <c r="K556" s="9"/>
      <c r="L556" s="13"/>
      <c r="M556" s="13"/>
      <c r="N556" s="13"/>
      <c r="O556" s="4"/>
      <c r="P556" s="4"/>
      <c r="Q556" s="4"/>
      <c r="R556" s="4"/>
      <c r="S556" s="4"/>
      <c r="T556" s="4"/>
      <c r="U556" s="4"/>
      <c r="V556" s="4"/>
      <c r="W556" s="4"/>
      <c r="X556" s="4"/>
      <c r="Y556" s="4"/>
      <c r="Z556" s="4"/>
      <c r="AA556" s="4"/>
      <c r="AB556" s="4"/>
      <c r="AC556" s="4"/>
    </row>
    <row r="557" spans="1:29" x14ac:dyDescent="0.25">
      <c r="A557" s="4"/>
      <c r="B557" s="4"/>
      <c r="C557" s="9"/>
      <c r="D557" s="13"/>
      <c r="E557" s="13"/>
      <c r="F557" s="8"/>
      <c r="G557" s="8"/>
      <c r="H557" s="4"/>
      <c r="I557" s="4"/>
      <c r="J557" s="773"/>
      <c r="K557" s="9"/>
      <c r="L557" s="13"/>
      <c r="M557" s="13"/>
      <c r="N557" s="13"/>
      <c r="O557" s="4"/>
      <c r="P557" s="4"/>
      <c r="Q557" s="4"/>
      <c r="R557" s="4"/>
      <c r="S557" s="4"/>
      <c r="T557" s="4"/>
      <c r="U557" s="4"/>
      <c r="V557" s="4"/>
      <c r="W557" s="4"/>
      <c r="X557" s="4"/>
      <c r="Y557" s="4"/>
      <c r="Z557" s="4"/>
      <c r="AA557" s="4"/>
      <c r="AB557" s="4"/>
      <c r="AC557" s="4"/>
    </row>
    <row r="558" spans="1:29" x14ac:dyDescent="0.25">
      <c r="A558" s="4"/>
      <c r="B558" s="4"/>
      <c r="C558" s="9"/>
      <c r="D558" s="13"/>
      <c r="E558" s="13"/>
      <c r="F558" s="8"/>
      <c r="G558" s="8"/>
      <c r="H558" s="4"/>
      <c r="I558" s="4"/>
      <c r="J558" s="773"/>
      <c r="K558" s="9"/>
      <c r="L558" s="13"/>
      <c r="M558" s="13"/>
      <c r="N558" s="13"/>
      <c r="O558" s="4"/>
      <c r="P558" s="4"/>
      <c r="Q558" s="4"/>
      <c r="R558" s="4"/>
      <c r="S558" s="4"/>
      <c r="T558" s="4"/>
      <c r="U558" s="4"/>
      <c r="V558" s="4"/>
      <c r="W558" s="4"/>
      <c r="X558" s="4"/>
      <c r="Y558" s="4"/>
      <c r="Z558" s="4"/>
      <c r="AA558" s="4"/>
      <c r="AB558" s="4"/>
      <c r="AC558" s="4"/>
    </row>
    <row r="559" spans="1:29" x14ac:dyDescent="0.25">
      <c r="A559" s="4"/>
      <c r="B559" s="4"/>
      <c r="C559" s="9"/>
      <c r="D559" s="13"/>
      <c r="E559" s="13"/>
      <c r="F559" s="8"/>
      <c r="G559" s="8"/>
      <c r="H559" s="4"/>
      <c r="I559" s="4"/>
      <c r="J559" s="773"/>
      <c r="K559" s="9"/>
      <c r="L559" s="13"/>
      <c r="M559" s="13"/>
      <c r="N559" s="13"/>
      <c r="O559" s="4"/>
      <c r="P559" s="4"/>
      <c r="Q559" s="4"/>
      <c r="R559" s="4"/>
      <c r="S559" s="4"/>
      <c r="T559" s="4"/>
      <c r="U559" s="4"/>
      <c r="V559" s="4"/>
      <c r="W559" s="4"/>
      <c r="X559" s="4"/>
      <c r="Y559" s="4"/>
      <c r="Z559" s="4"/>
      <c r="AA559" s="4"/>
      <c r="AB559" s="4"/>
      <c r="AC559" s="4"/>
    </row>
    <row r="560" spans="1:29" x14ac:dyDescent="0.25">
      <c r="A560" s="4"/>
      <c r="B560" s="4"/>
      <c r="C560" s="9"/>
      <c r="D560" s="13"/>
      <c r="E560" s="13"/>
      <c r="F560" s="8"/>
      <c r="G560" s="8"/>
      <c r="H560" s="4"/>
      <c r="I560" s="4"/>
      <c r="J560" s="773"/>
      <c r="K560" s="9"/>
      <c r="L560" s="13"/>
      <c r="M560" s="13"/>
      <c r="N560" s="13"/>
      <c r="O560" s="4"/>
      <c r="P560" s="4"/>
      <c r="Q560" s="4"/>
      <c r="R560" s="4"/>
      <c r="S560" s="4"/>
      <c r="T560" s="4"/>
      <c r="U560" s="4"/>
      <c r="V560" s="4"/>
      <c r="W560" s="4"/>
      <c r="X560" s="4"/>
      <c r="Y560" s="4"/>
      <c r="Z560" s="4"/>
      <c r="AA560" s="4"/>
      <c r="AB560" s="4"/>
      <c r="AC560" s="4"/>
    </row>
    <row r="561" spans="1:29" x14ac:dyDescent="0.25">
      <c r="A561" s="4"/>
      <c r="B561" s="4"/>
      <c r="C561" s="9"/>
      <c r="D561" s="13"/>
      <c r="E561" s="13"/>
      <c r="F561" s="8"/>
      <c r="G561" s="8"/>
      <c r="H561" s="4"/>
      <c r="I561" s="4"/>
      <c r="J561" s="773"/>
      <c r="K561" s="9"/>
      <c r="L561" s="13"/>
      <c r="M561" s="13"/>
      <c r="N561" s="13"/>
      <c r="O561" s="4"/>
      <c r="P561" s="4"/>
      <c r="Q561" s="4"/>
      <c r="R561" s="4"/>
      <c r="S561" s="4"/>
      <c r="T561" s="4"/>
      <c r="U561" s="4"/>
      <c r="V561" s="4"/>
      <c r="W561" s="4"/>
      <c r="X561" s="4"/>
      <c r="Y561" s="4"/>
      <c r="Z561" s="4"/>
      <c r="AA561" s="4"/>
      <c r="AB561" s="4"/>
      <c r="AC561" s="4"/>
    </row>
    <row r="562" spans="1:29" x14ac:dyDescent="0.25">
      <c r="A562" s="4"/>
      <c r="B562" s="4"/>
      <c r="C562" s="9"/>
      <c r="D562" s="13"/>
      <c r="E562" s="13"/>
      <c r="F562" s="8"/>
      <c r="G562" s="8"/>
      <c r="H562" s="4"/>
      <c r="I562" s="4"/>
      <c r="J562" s="773"/>
      <c r="K562" s="9"/>
      <c r="L562" s="13"/>
      <c r="M562" s="13"/>
      <c r="N562" s="13"/>
      <c r="O562" s="4"/>
      <c r="P562" s="4"/>
      <c r="Q562" s="4"/>
      <c r="R562" s="4"/>
      <c r="S562" s="4"/>
      <c r="T562" s="4"/>
      <c r="U562" s="4"/>
      <c r="V562" s="4"/>
      <c r="W562" s="4"/>
      <c r="X562" s="4"/>
      <c r="Y562" s="4"/>
      <c r="Z562" s="4"/>
      <c r="AA562" s="4"/>
      <c r="AB562" s="4"/>
      <c r="AC562" s="4"/>
    </row>
    <row r="563" spans="1:29" x14ac:dyDescent="0.25">
      <c r="A563" s="4"/>
      <c r="B563" s="4"/>
      <c r="C563" s="9"/>
      <c r="D563" s="13"/>
      <c r="E563" s="13"/>
      <c r="F563" s="8"/>
      <c r="G563" s="8"/>
      <c r="H563" s="4"/>
      <c r="I563" s="4"/>
      <c r="J563" s="773"/>
      <c r="K563" s="9"/>
      <c r="L563" s="13"/>
      <c r="M563" s="13"/>
      <c r="N563" s="13"/>
      <c r="O563" s="4"/>
      <c r="P563" s="4"/>
      <c r="Q563" s="4"/>
      <c r="R563" s="4"/>
      <c r="S563" s="4"/>
      <c r="T563" s="4"/>
      <c r="U563" s="4"/>
      <c r="V563" s="4"/>
      <c r="W563" s="4"/>
      <c r="X563" s="4"/>
      <c r="Y563" s="4"/>
      <c r="Z563" s="4"/>
      <c r="AA563" s="4"/>
      <c r="AB563" s="4"/>
      <c r="AC563" s="4"/>
    </row>
    <row r="564" spans="1:29" x14ac:dyDescent="0.25">
      <c r="A564" s="4"/>
      <c r="B564" s="4"/>
      <c r="C564" s="9"/>
      <c r="D564" s="13"/>
      <c r="E564" s="13"/>
      <c r="F564" s="8"/>
      <c r="G564" s="8"/>
      <c r="H564" s="4"/>
      <c r="I564" s="4"/>
      <c r="J564" s="773"/>
      <c r="K564" s="9"/>
      <c r="L564" s="13"/>
      <c r="M564" s="13"/>
      <c r="N564" s="13"/>
      <c r="O564" s="4"/>
      <c r="P564" s="4"/>
      <c r="Q564" s="4"/>
      <c r="R564" s="4"/>
      <c r="S564" s="4"/>
      <c r="T564" s="4"/>
      <c r="U564" s="4"/>
      <c r="V564" s="4"/>
      <c r="W564" s="4"/>
      <c r="X564" s="4"/>
      <c r="Y564" s="4"/>
      <c r="Z564" s="4"/>
      <c r="AA564" s="4"/>
      <c r="AB564" s="4"/>
      <c r="AC564" s="4"/>
    </row>
    <row r="565" spans="1:29" x14ac:dyDescent="0.25">
      <c r="A565" s="4"/>
      <c r="B565" s="4"/>
      <c r="C565" s="9"/>
      <c r="D565" s="13"/>
      <c r="E565" s="13"/>
      <c r="F565" s="8"/>
      <c r="G565" s="8"/>
      <c r="H565" s="4"/>
      <c r="I565" s="4"/>
      <c r="J565" s="773"/>
      <c r="K565" s="9"/>
      <c r="L565" s="13"/>
      <c r="M565" s="13"/>
      <c r="N565" s="13"/>
      <c r="O565" s="4"/>
      <c r="P565" s="4"/>
      <c r="Q565" s="4"/>
      <c r="R565" s="4"/>
      <c r="S565" s="4"/>
      <c r="T565" s="4"/>
      <c r="U565" s="4"/>
      <c r="V565" s="4"/>
      <c r="W565" s="4"/>
      <c r="X565" s="4"/>
      <c r="Y565" s="4"/>
      <c r="Z565" s="4"/>
      <c r="AA565" s="4"/>
      <c r="AB565" s="4"/>
      <c r="AC565" s="4"/>
    </row>
    <row r="566" spans="1:29" x14ac:dyDescent="0.25">
      <c r="A566" s="4"/>
      <c r="B566" s="4"/>
      <c r="C566" s="9"/>
      <c r="D566" s="13"/>
      <c r="E566" s="13"/>
      <c r="F566" s="8"/>
      <c r="G566" s="8"/>
      <c r="H566" s="4"/>
      <c r="I566" s="4"/>
      <c r="J566" s="773"/>
      <c r="K566" s="9"/>
      <c r="L566" s="13"/>
      <c r="M566" s="13"/>
      <c r="N566" s="13"/>
      <c r="O566" s="4"/>
      <c r="P566" s="4"/>
      <c r="Q566" s="4"/>
      <c r="R566" s="4"/>
      <c r="S566" s="4"/>
      <c r="T566" s="4"/>
      <c r="U566" s="4"/>
      <c r="V566" s="4"/>
      <c r="W566" s="4"/>
      <c r="X566" s="4"/>
      <c r="Y566" s="4"/>
      <c r="Z566" s="4"/>
      <c r="AA566" s="4"/>
      <c r="AB566" s="4"/>
      <c r="AC566" s="4"/>
    </row>
    <row r="567" spans="1:29" x14ac:dyDescent="0.25">
      <c r="A567" s="4"/>
      <c r="B567" s="4"/>
      <c r="C567" s="9"/>
      <c r="D567" s="13"/>
      <c r="E567" s="13"/>
      <c r="F567" s="8"/>
      <c r="G567" s="8"/>
      <c r="H567" s="4"/>
      <c r="I567" s="4"/>
      <c r="J567" s="773"/>
      <c r="K567" s="9"/>
      <c r="L567" s="13"/>
      <c r="M567" s="13"/>
      <c r="N567" s="13"/>
      <c r="O567" s="4"/>
      <c r="P567" s="4"/>
      <c r="Q567" s="4"/>
      <c r="R567" s="4"/>
      <c r="S567" s="4"/>
      <c r="T567" s="4"/>
      <c r="U567" s="4"/>
      <c r="V567" s="4"/>
      <c r="W567" s="4"/>
      <c r="X567" s="4"/>
      <c r="Y567" s="4"/>
      <c r="Z567" s="4"/>
      <c r="AA567" s="4"/>
      <c r="AB567" s="4"/>
      <c r="AC567" s="4"/>
    </row>
    <row r="568" spans="1:29" x14ac:dyDescent="0.25">
      <c r="A568" s="4"/>
      <c r="B568" s="4"/>
      <c r="C568" s="9"/>
      <c r="D568" s="13"/>
      <c r="E568" s="13"/>
      <c r="F568" s="8"/>
      <c r="G568" s="8"/>
      <c r="H568" s="4"/>
      <c r="I568" s="4"/>
      <c r="J568" s="773"/>
      <c r="K568" s="9"/>
      <c r="L568" s="13"/>
      <c r="M568" s="13"/>
      <c r="N568" s="13"/>
      <c r="O568" s="4"/>
      <c r="P568" s="4"/>
      <c r="Q568" s="4"/>
      <c r="R568" s="4"/>
      <c r="S568" s="4"/>
      <c r="T568" s="4"/>
      <c r="U568" s="4"/>
      <c r="V568" s="4"/>
      <c r="W568" s="4"/>
      <c r="X568" s="4"/>
      <c r="Y568" s="4"/>
      <c r="Z568" s="4"/>
      <c r="AA568" s="4"/>
      <c r="AB568" s="4"/>
      <c r="AC568" s="4"/>
    </row>
    <row r="569" spans="1:29" x14ac:dyDescent="0.25">
      <c r="A569" s="4"/>
      <c r="B569" s="4"/>
      <c r="C569" s="9"/>
      <c r="D569" s="13"/>
      <c r="E569" s="13"/>
      <c r="F569" s="8"/>
      <c r="G569" s="8"/>
      <c r="H569" s="4"/>
      <c r="I569" s="4"/>
      <c r="J569" s="773"/>
      <c r="K569" s="9"/>
      <c r="L569" s="13"/>
      <c r="M569" s="13"/>
      <c r="N569" s="13"/>
      <c r="O569" s="4"/>
      <c r="P569" s="4"/>
      <c r="Q569" s="4"/>
      <c r="R569" s="4"/>
      <c r="S569" s="4"/>
      <c r="T569" s="4"/>
      <c r="U569" s="4"/>
      <c r="V569" s="4"/>
      <c r="W569" s="4"/>
      <c r="X569" s="4"/>
      <c r="Y569" s="4"/>
      <c r="Z569" s="4"/>
      <c r="AA569" s="4"/>
      <c r="AB569" s="4"/>
      <c r="AC569" s="4"/>
    </row>
    <row r="570" spans="1:29" x14ac:dyDescent="0.25">
      <c r="A570" s="4"/>
      <c r="B570" s="4"/>
      <c r="C570" s="9"/>
      <c r="D570" s="13"/>
      <c r="E570" s="13"/>
      <c r="F570" s="8"/>
      <c r="G570" s="8"/>
      <c r="H570" s="4"/>
      <c r="I570" s="4"/>
      <c r="J570" s="773"/>
      <c r="K570" s="9"/>
      <c r="L570" s="13"/>
      <c r="M570" s="13"/>
      <c r="N570" s="13"/>
      <c r="O570" s="4"/>
      <c r="P570" s="4"/>
      <c r="Q570" s="4"/>
      <c r="R570" s="4"/>
      <c r="S570" s="4"/>
      <c r="T570" s="4"/>
      <c r="U570" s="4"/>
      <c r="V570" s="4"/>
      <c r="W570" s="4"/>
      <c r="X570" s="4"/>
      <c r="Y570" s="4"/>
      <c r="Z570" s="4"/>
      <c r="AA570" s="4"/>
      <c r="AB570" s="4"/>
      <c r="AC570" s="4"/>
    </row>
    <row r="571" spans="1:29" x14ac:dyDescent="0.25">
      <c r="A571" s="4"/>
      <c r="B571" s="4"/>
      <c r="C571" s="9"/>
      <c r="D571" s="13"/>
      <c r="E571" s="13"/>
      <c r="F571" s="8"/>
      <c r="G571" s="8"/>
      <c r="H571" s="4"/>
      <c r="I571" s="4"/>
      <c r="J571" s="773"/>
      <c r="K571" s="9"/>
      <c r="L571" s="13"/>
      <c r="M571" s="13"/>
      <c r="N571" s="13"/>
      <c r="O571" s="4"/>
      <c r="P571" s="4"/>
      <c r="Q571" s="4"/>
      <c r="R571" s="4"/>
      <c r="S571" s="4"/>
      <c r="T571" s="4"/>
      <c r="U571" s="4"/>
      <c r="V571" s="4"/>
      <c r="W571" s="4"/>
      <c r="X571" s="4"/>
      <c r="Y571" s="4"/>
      <c r="Z571" s="4"/>
      <c r="AA571" s="4"/>
      <c r="AB571" s="4"/>
      <c r="AC571" s="4"/>
    </row>
    <row r="572" spans="1:29" x14ac:dyDescent="0.25">
      <c r="A572" s="4"/>
      <c r="B572" s="4"/>
      <c r="C572" s="9"/>
      <c r="D572" s="13"/>
      <c r="E572" s="13"/>
      <c r="F572" s="8"/>
      <c r="G572" s="8"/>
      <c r="H572" s="4"/>
      <c r="I572" s="4"/>
      <c r="J572" s="773"/>
      <c r="K572" s="9"/>
      <c r="L572" s="13"/>
      <c r="M572" s="13"/>
      <c r="N572" s="13"/>
      <c r="O572" s="4"/>
      <c r="P572" s="4"/>
      <c r="Q572" s="4"/>
      <c r="R572" s="4"/>
      <c r="S572" s="4"/>
      <c r="T572" s="4"/>
      <c r="U572" s="4"/>
      <c r="V572" s="4"/>
      <c r="W572" s="4"/>
      <c r="X572" s="4"/>
      <c r="Y572" s="4"/>
      <c r="Z572" s="4"/>
      <c r="AA572" s="4"/>
      <c r="AB572" s="4"/>
      <c r="AC572" s="4"/>
    </row>
    <row r="573" spans="1:29" x14ac:dyDescent="0.25">
      <c r="A573" s="4"/>
      <c r="B573" s="4"/>
      <c r="C573" s="9"/>
      <c r="D573" s="13"/>
      <c r="E573" s="13"/>
      <c r="F573" s="8"/>
      <c r="G573" s="8"/>
      <c r="H573" s="4"/>
      <c r="I573" s="4"/>
      <c r="J573" s="773"/>
      <c r="K573" s="9"/>
      <c r="L573" s="13"/>
      <c r="M573" s="13"/>
      <c r="N573" s="13"/>
      <c r="O573" s="4"/>
      <c r="P573" s="4"/>
      <c r="Q573" s="4"/>
      <c r="R573" s="4"/>
      <c r="S573" s="4"/>
      <c r="T573" s="4"/>
      <c r="U573" s="4"/>
      <c r="V573" s="4"/>
      <c r="W573" s="4"/>
      <c r="X573" s="4"/>
      <c r="Y573" s="4"/>
      <c r="Z573" s="4"/>
      <c r="AA573" s="4"/>
      <c r="AB573" s="4"/>
      <c r="AC573" s="4"/>
    </row>
    <row r="574" spans="1:29" x14ac:dyDescent="0.25">
      <c r="A574" s="4"/>
      <c r="B574" s="4"/>
      <c r="C574" s="9"/>
      <c r="D574" s="13"/>
      <c r="E574" s="13"/>
      <c r="F574" s="8"/>
      <c r="G574" s="8"/>
      <c r="H574" s="4"/>
      <c r="I574" s="4"/>
      <c r="J574" s="773"/>
      <c r="K574" s="9"/>
      <c r="L574" s="13"/>
      <c r="M574" s="13"/>
      <c r="N574" s="13"/>
      <c r="O574" s="4"/>
      <c r="P574" s="4"/>
      <c r="Q574" s="4"/>
      <c r="R574" s="4"/>
      <c r="S574" s="4"/>
      <c r="T574" s="4"/>
      <c r="U574" s="4"/>
      <c r="V574" s="4"/>
      <c r="W574" s="4"/>
      <c r="X574" s="4"/>
      <c r="Y574" s="4"/>
      <c r="Z574" s="4"/>
      <c r="AA574" s="4"/>
      <c r="AB574" s="4"/>
      <c r="AC574" s="4"/>
    </row>
    <row r="575" spans="1:29" x14ac:dyDescent="0.25">
      <c r="A575" s="4"/>
      <c r="B575" s="4"/>
      <c r="C575" s="9"/>
      <c r="D575" s="13"/>
      <c r="E575" s="13"/>
      <c r="F575" s="8"/>
      <c r="G575" s="8"/>
      <c r="H575" s="4"/>
      <c r="I575" s="4"/>
      <c r="J575" s="773"/>
      <c r="K575" s="9"/>
      <c r="L575" s="13"/>
      <c r="M575" s="13"/>
      <c r="N575" s="13"/>
      <c r="O575" s="4"/>
      <c r="P575" s="4"/>
      <c r="Q575" s="4"/>
      <c r="R575" s="4"/>
      <c r="S575" s="4"/>
      <c r="T575" s="4"/>
      <c r="U575" s="4"/>
      <c r="V575" s="4"/>
      <c r="W575" s="4"/>
      <c r="X575" s="4"/>
      <c r="Y575" s="4"/>
      <c r="Z575" s="4"/>
      <c r="AA575" s="4"/>
      <c r="AB575" s="4"/>
      <c r="AC575" s="4"/>
    </row>
    <row r="576" spans="1:29" x14ac:dyDescent="0.25">
      <c r="A576" s="4"/>
      <c r="B576" s="4"/>
      <c r="C576" s="9"/>
      <c r="D576" s="13"/>
      <c r="E576" s="13"/>
      <c r="F576" s="8"/>
      <c r="G576" s="8"/>
      <c r="H576" s="4"/>
      <c r="I576" s="4"/>
      <c r="J576" s="773"/>
      <c r="K576" s="9"/>
      <c r="L576" s="13"/>
      <c r="M576" s="13"/>
      <c r="N576" s="13"/>
      <c r="O576" s="4"/>
      <c r="P576" s="4"/>
      <c r="Q576" s="4"/>
      <c r="R576" s="4"/>
      <c r="S576" s="4"/>
      <c r="T576" s="4"/>
      <c r="U576" s="4"/>
      <c r="V576" s="4"/>
      <c r="W576" s="4"/>
      <c r="X576" s="4"/>
      <c r="Y576" s="4"/>
      <c r="Z576" s="4"/>
      <c r="AA576" s="4"/>
      <c r="AB576" s="4"/>
      <c r="AC576" s="4"/>
    </row>
    <row r="577" spans="1:29" x14ac:dyDescent="0.25">
      <c r="A577" s="4"/>
      <c r="B577" s="4"/>
      <c r="C577" s="9"/>
      <c r="D577" s="13"/>
      <c r="E577" s="13"/>
      <c r="F577" s="8"/>
      <c r="G577" s="8"/>
      <c r="H577" s="4"/>
      <c r="I577" s="4"/>
      <c r="J577" s="773"/>
      <c r="K577" s="9"/>
      <c r="L577" s="13"/>
      <c r="M577" s="13"/>
      <c r="N577" s="13"/>
      <c r="O577" s="4"/>
      <c r="P577" s="4"/>
      <c r="Q577" s="4"/>
      <c r="R577" s="4"/>
      <c r="S577" s="4"/>
      <c r="T577" s="4"/>
      <c r="U577" s="4"/>
      <c r="V577" s="4"/>
      <c r="W577" s="4"/>
      <c r="X577" s="4"/>
      <c r="Y577" s="4"/>
      <c r="Z577" s="4"/>
      <c r="AA577" s="4"/>
      <c r="AB577" s="4"/>
      <c r="AC577" s="4"/>
    </row>
    <row r="578" spans="1:29" x14ac:dyDescent="0.25">
      <c r="A578" s="4"/>
      <c r="B578" s="4"/>
      <c r="C578" s="9"/>
      <c r="D578" s="13"/>
      <c r="E578" s="13"/>
      <c r="F578" s="8"/>
      <c r="G578" s="8"/>
      <c r="H578" s="4"/>
      <c r="I578" s="4"/>
      <c r="J578" s="773"/>
      <c r="K578" s="9"/>
      <c r="L578" s="13"/>
      <c r="M578" s="13"/>
      <c r="N578" s="13"/>
      <c r="O578" s="4"/>
      <c r="P578" s="4"/>
      <c r="Q578" s="4"/>
      <c r="R578" s="4"/>
      <c r="S578" s="4"/>
      <c r="T578" s="4"/>
      <c r="U578" s="4"/>
      <c r="V578" s="4"/>
      <c r="W578" s="4"/>
      <c r="X578" s="4"/>
      <c r="Y578" s="4"/>
      <c r="Z578" s="4"/>
      <c r="AA578" s="4"/>
      <c r="AB578" s="4"/>
      <c r="AC578" s="4"/>
    </row>
    <row r="579" spans="1:29" x14ac:dyDescent="0.25">
      <c r="A579" s="4"/>
      <c r="B579" s="4"/>
      <c r="C579" s="9"/>
      <c r="D579" s="13"/>
      <c r="E579" s="13"/>
      <c r="F579" s="8"/>
      <c r="G579" s="8"/>
      <c r="H579" s="4"/>
      <c r="I579" s="4"/>
      <c r="J579" s="773"/>
      <c r="K579" s="9"/>
      <c r="L579" s="13"/>
      <c r="M579" s="13"/>
      <c r="N579" s="13"/>
      <c r="O579" s="4"/>
      <c r="P579" s="4"/>
      <c r="Q579" s="4"/>
      <c r="R579" s="4"/>
      <c r="S579" s="4"/>
      <c r="T579" s="4"/>
      <c r="U579" s="4"/>
      <c r="V579" s="4"/>
      <c r="W579" s="4"/>
      <c r="X579" s="4"/>
      <c r="Y579" s="4"/>
      <c r="Z579" s="4"/>
      <c r="AA579" s="4"/>
      <c r="AB579" s="4"/>
      <c r="AC579" s="4"/>
    </row>
    <row r="580" spans="1:29" x14ac:dyDescent="0.25">
      <c r="A580" s="4"/>
      <c r="B580" s="4"/>
      <c r="C580" s="9"/>
      <c r="D580" s="13"/>
      <c r="E580" s="13"/>
      <c r="F580" s="8"/>
      <c r="G580" s="8"/>
      <c r="H580" s="4"/>
      <c r="I580" s="4"/>
      <c r="J580" s="773"/>
      <c r="K580" s="9"/>
      <c r="L580" s="13"/>
      <c r="M580" s="13"/>
      <c r="N580" s="13"/>
      <c r="O580" s="4"/>
      <c r="P580" s="4"/>
      <c r="Q580" s="4"/>
      <c r="R580" s="4"/>
      <c r="S580" s="4"/>
      <c r="T580" s="4"/>
      <c r="U580" s="4"/>
      <c r="V580" s="4"/>
      <c r="W580" s="4"/>
      <c r="X580" s="4"/>
      <c r="Y580" s="4"/>
      <c r="Z580" s="4"/>
      <c r="AA580" s="4"/>
      <c r="AB580" s="4"/>
      <c r="AC580" s="4"/>
    </row>
    <row r="581" spans="1:29" x14ac:dyDescent="0.25">
      <c r="A581" s="4"/>
      <c r="B581" s="4"/>
      <c r="C581" s="9"/>
      <c r="D581" s="13"/>
      <c r="E581" s="13"/>
      <c r="F581" s="8"/>
      <c r="G581" s="8"/>
      <c r="H581" s="4"/>
      <c r="I581" s="4"/>
      <c r="J581" s="773"/>
      <c r="K581" s="9"/>
      <c r="L581" s="13"/>
      <c r="M581" s="13"/>
      <c r="N581" s="13"/>
      <c r="O581" s="4"/>
      <c r="P581" s="4"/>
      <c r="Q581" s="4"/>
      <c r="R581" s="4"/>
      <c r="S581" s="4"/>
      <c r="T581" s="4"/>
      <c r="U581" s="4"/>
      <c r="V581" s="4"/>
      <c r="W581" s="4"/>
      <c r="X581" s="4"/>
      <c r="Y581" s="4"/>
      <c r="Z581" s="4"/>
      <c r="AA581" s="4"/>
      <c r="AB581" s="4"/>
      <c r="AC581" s="4"/>
    </row>
    <row r="582" spans="1:29" x14ac:dyDescent="0.25">
      <c r="A582" s="4"/>
      <c r="B582" s="4"/>
      <c r="C582" s="9"/>
      <c r="D582" s="13"/>
      <c r="E582" s="13"/>
      <c r="F582" s="8"/>
      <c r="G582" s="8"/>
      <c r="H582" s="4"/>
      <c r="I582" s="4"/>
      <c r="J582" s="773"/>
      <c r="K582" s="9"/>
      <c r="L582" s="13"/>
      <c r="M582" s="13"/>
      <c r="N582" s="13"/>
      <c r="O582" s="4"/>
      <c r="P582" s="4"/>
      <c r="Q582" s="4"/>
      <c r="R582" s="4"/>
      <c r="S582" s="4"/>
      <c r="T582" s="4"/>
      <c r="U582" s="4"/>
      <c r="V582" s="4"/>
      <c r="W582" s="4"/>
      <c r="X582" s="4"/>
      <c r="Y582" s="4"/>
      <c r="Z582" s="4"/>
      <c r="AA582" s="4"/>
      <c r="AB582" s="4"/>
      <c r="AC582" s="4"/>
    </row>
    <row r="583" spans="1:29" x14ac:dyDescent="0.25">
      <c r="A583" s="4"/>
      <c r="B583" s="4"/>
      <c r="C583" s="9"/>
      <c r="D583" s="13"/>
      <c r="E583" s="13"/>
      <c r="F583" s="8"/>
      <c r="G583" s="8"/>
      <c r="H583" s="4"/>
      <c r="I583" s="4"/>
      <c r="J583" s="773"/>
      <c r="K583" s="9"/>
      <c r="L583" s="13"/>
      <c r="M583" s="13"/>
      <c r="N583" s="13"/>
      <c r="O583" s="4"/>
      <c r="P583" s="4"/>
      <c r="Q583" s="4"/>
      <c r="R583" s="4"/>
      <c r="S583" s="4"/>
      <c r="T583" s="4"/>
      <c r="U583" s="4"/>
      <c r="V583" s="4"/>
      <c r="W583" s="4"/>
      <c r="X583" s="4"/>
      <c r="Y583" s="4"/>
      <c r="Z583" s="4"/>
      <c r="AA583" s="4"/>
      <c r="AB583" s="4"/>
      <c r="AC583" s="4"/>
    </row>
    <row r="584" spans="1:29" x14ac:dyDescent="0.25">
      <c r="A584" s="4"/>
      <c r="B584" s="4"/>
      <c r="C584" s="9"/>
      <c r="D584" s="13"/>
      <c r="E584" s="13"/>
      <c r="F584" s="8"/>
      <c r="G584" s="8"/>
      <c r="H584" s="4"/>
      <c r="I584" s="4"/>
      <c r="J584" s="773"/>
      <c r="K584" s="9"/>
      <c r="L584" s="13"/>
      <c r="M584" s="13"/>
      <c r="N584" s="13"/>
      <c r="O584" s="4"/>
      <c r="P584" s="4"/>
      <c r="Q584" s="4"/>
      <c r="R584" s="4"/>
      <c r="S584" s="4"/>
      <c r="T584" s="4"/>
      <c r="U584" s="4"/>
      <c r="V584" s="4"/>
      <c r="W584" s="4"/>
      <c r="X584" s="4"/>
      <c r="Y584" s="4"/>
      <c r="Z584" s="4"/>
      <c r="AA584" s="4"/>
      <c r="AB584" s="4"/>
      <c r="AC584" s="4"/>
    </row>
    <row r="585" spans="1:29" x14ac:dyDescent="0.25">
      <c r="A585" s="4"/>
      <c r="B585" s="4"/>
      <c r="C585" s="9"/>
      <c r="D585" s="13"/>
      <c r="E585" s="13"/>
      <c r="F585" s="8"/>
      <c r="G585" s="8"/>
      <c r="H585" s="4"/>
      <c r="I585" s="4"/>
      <c r="J585" s="773"/>
      <c r="K585" s="9"/>
      <c r="L585" s="13"/>
      <c r="M585" s="13"/>
      <c r="N585" s="13"/>
      <c r="O585" s="4"/>
      <c r="P585" s="4"/>
      <c r="Q585" s="4"/>
      <c r="R585" s="4"/>
      <c r="S585" s="4"/>
      <c r="T585" s="4"/>
      <c r="U585" s="4"/>
      <c r="V585" s="4"/>
      <c r="W585" s="4"/>
      <c r="X585" s="4"/>
      <c r="Y585" s="4"/>
      <c r="Z585" s="4"/>
      <c r="AA585" s="4"/>
      <c r="AB585" s="4"/>
      <c r="AC585" s="4"/>
    </row>
    <row r="586" spans="1:29" x14ac:dyDescent="0.25">
      <c r="A586" s="4"/>
      <c r="B586" s="4"/>
      <c r="C586" s="9"/>
      <c r="D586" s="13"/>
      <c r="E586" s="13"/>
      <c r="F586" s="8"/>
      <c r="G586" s="8"/>
      <c r="H586" s="4"/>
      <c r="I586" s="4"/>
      <c r="J586" s="773"/>
      <c r="K586" s="9"/>
      <c r="L586" s="13"/>
      <c r="M586" s="13"/>
      <c r="N586" s="13"/>
      <c r="O586" s="4"/>
      <c r="P586" s="4"/>
      <c r="Q586" s="4"/>
      <c r="R586" s="4"/>
      <c r="S586" s="4"/>
      <c r="T586" s="4"/>
      <c r="U586" s="4"/>
      <c r="V586" s="4"/>
      <c r="W586" s="4"/>
      <c r="X586" s="4"/>
      <c r="Y586" s="4"/>
      <c r="Z586" s="4"/>
      <c r="AA586" s="4"/>
      <c r="AB586" s="4"/>
      <c r="AC586" s="4"/>
    </row>
    <row r="587" spans="1:29" x14ac:dyDescent="0.25">
      <c r="A587" s="4"/>
      <c r="B587" s="4"/>
      <c r="C587" s="9"/>
      <c r="D587" s="13"/>
      <c r="E587" s="13"/>
      <c r="F587" s="8"/>
      <c r="G587" s="8"/>
      <c r="H587" s="4"/>
      <c r="I587" s="4"/>
      <c r="J587" s="773"/>
      <c r="K587" s="9"/>
      <c r="L587" s="13"/>
      <c r="M587" s="13"/>
      <c r="N587" s="13"/>
      <c r="O587" s="4"/>
      <c r="P587" s="4"/>
      <c r="Q587" s="4"/>
      <c r="R587" s="4"/>
      <c r="S587" s="4"/>
      <c r="T587" s="4"/>
      <c r="U587" s="4"/>
      <c r="V587" s="4"/>
      <c r="W587" s="4"/>
      <c r="X587" s="4"/>
      <c r="Y587" s="4"/>
      <c r="Z587" s="4"/>
      <c r="AA587" s="4"/>
      <c r="AB587" s="4"/>
      <c r="AC587" s="4"/>
    </row>
    <row r="588" spans="1:29" x14ac:dyDescent="0.25">
      <c r="A588" s="4"/>
      <c r="B588" s="4"/>
      <c r="C588" s="9"/>
      <c r="D588" s="13"/>
      <c r="E588" s="13"/>
      <c r="F588" s="8"/>
      <c r="G588" s="8"/>
      <c r="H588" s="4"/>
      <c r="I588" s="4"/>
      <c r="J588" s="773"/>
      <c r="K588" s="9"/>
      <c r="L588" s="13"/>
      <c r="M588" s="13"/>
      <c r="N588" s="13"/>
      <c r="O588" s="4"/>
      <c r="P588" s="4"/>
      <c r="Q588" s="4"/>
      <c r="R588" s="4"/>
      <c r="S588" s="4"/>
      <c r="T588" s="4"/>
      <c r="U588" s="4"/>
      <c r="V588" s="4"/>
      <c r="W588" s="4"/>
      <c r="X588" s="4"/>
      <c r="Y588" s="4"/>
      <c r="Z588" s="4"/>
      <c r="AA588" s="4"/>
      <c r="AB588" s="4"/>
      <c r="AC588" s="4"/>
    </row>
    <row r="589" spans="1:29" x14ac:dyDescent="0.25">
      <c r="A589" s="4"/>
      <c r="B589" s="4"/>
      <c r="C589" s="9"/>
      <c r="D589" s="13"/>
      <c r="E589" s="13"/>
      <c r="F589" s="8"/>
      <c r="G589" s="8"/>
      <c r="H589" s="4"/>
      <c r="I589" s="4"/>
      <c r="J589" s="773"/>
      <c r="K589" s="9"/>
      <c r="L589" s="13"/>
      <c r="M589" s="13"/>
      <c r="N589" s="13"/>
      <c r="O589" s="4"/>
      <c r="P589" s="4"/>
      <c r="Q589" s="4"/>
      <c r="R589" s="4"/>
      <c r="S589" s="4"/>
      <c r="T589" s="4"/>
      <c r="U589" s="4"/>
      <c r="V589" s="4"/>
      <c r="W589" s="4"/>
      <c r="X589" s="4"/>
      <c r="Y589" s="4"/>
      <c r="Z589" s="4"/>
      <c r="AA589" s="4"/>
      <c r="AB589" s="4"/>
      <c r="AC589" s="4"/>
    </row>
    <row r="590" spans="1:29" x14ac:dyDescent="0.25">
      <c r="A590" s="4"/>
      <c r="B590" s="4"/>
      <c r="C590" s="9"/>
      <c r="D590" s="13"/>
      <c r="E590" s="13"/>
      <c r="F590" s="8"/>
      <c r="G590" s="8"/>
      <c r="H590" s="4"/>
      <c r="I590" s="4"/>
      <c r="J590" s="773"/>
      <c r="K590" s="9"/>
      <c r="L590" s="13"/>
      <c r="M590" s="13"/>
      <c r="N590" s="13"/>
      <c r="O590" s="4"/>
      <c r="P590" s="4"/>
      <c r="Q590" s="4"/>
      <c r="R590" s="4"/>
      <c r="S590" s="4"/>
      <c r="T590" s="4"/>
      <c r="U590" s="4"/>
      <c r="V590" s="4"/>
      <c r="W590" s="4"/>
      <c r="X590" s="4"/>
      <c r="Y590" s="4"/>
      <c r="Z590" s="4"/>
      <c r="AA590" s="4"/>
      <c r="AB590" s="4"/>
      <c r="AC590" s="4"/>
    </row>
    <row r="591" spans="1:29" x14ac:dyDescent="0.25">
      <c r="A591" s="4"/>
      <c r="B591" s="4"/>
      <c r="C591" s="9"/>
      <c r="D591" s="13"/>
      <c r="E591" s="13"/>
      <c r="F591" s="8"/>
      <c r="G591" s="8"/>
      <c r="H591" s="4"/>
      <c r="I591" s="4"/>
      <c r="J591" s="773"/>
      <c r="K591" s="9"/>
      <c r="L591" s="13"/>
      <c r="M591" s="13"/>
      <c r="N591" s="13"/>
      <c r="O591" s="4"/>
      <c r="P591" s="4"/>
      <c r="Q591" s="4"/>
      <c r="R591" s="4"/>
      <c r="S591" s="4"/>
      <c r="T591" s="4"/>
      <c r="U591" s="4"/>
      <c r="V591" s="4"/>
      <c r="W591" s="4"/>
      <c r="X591" s="4"/>
      <c r="Y591" s="4"/>
      <c r="Z591" s="4"/>
      <c r="AA591" s="4"/>
      <c r="AB591" s="4"/>
      <c r="AC591" s="4"/>
    </row>
    <row r="592" spans="1:29" x14ac:dyDescent="0.25">
      <c r="A592" s="4"/>
      <c r="B592" s="4"/>
      <c r="C592" s="9"/>
      <c r="D592" s="13"/>
      <c r="E592" s="13"/>
      <c r="F592" s="8"/>
      <c r="G592" s="8"/>
      <c r="H592" s="4"/>
      <c r="I592" s="4"/>
      <c r="J592" s="773"/>
      <c r="K592" s="9"/>
      <c r="L592" s="13"/>
      <c r="M592" s="13"/>
      <c r="N592" s="13"/>
      <c r="O592" s="4"/>
      <c r="P592" s="4"/>
      <c r="Q592" s="4"/>
      <c r="R592" s="4"/>
      <c r="S592" s="4"/>
      <c r="T592" s="4"/>
      <c r="U592" s="4"/>
      <c r="V592" s="4"/>
      <c r="W592" s="4"/>
      <c r="X592" s="4"/>
      <c r="Y592" s="4"/>
      <c r="Z592" s="4"/>
      <c r="AA592" s="4"/>
      <c r="AB592" s="4"/>
      <c r="AC592" s="4"/>
    </row>
    <row r="593" spans="1:29" x14ac:dyDescent="0.25">
      <c r="A593" s="4"/>
      <c r="B593" s="4"/>
      <c r="C593" s="9"/>
      <c r="D593" s="13"/>
      <c r="E593" s="13"/>
      <c r="F593" s="8"/>
      <c r="G593" s="8"/>
      <c r="H593" s="4"/>
      <c r="I593" s="4"/>
      <c r="J593" s="773"/>
      <c r="K593" s="9"/>
      <c r="L593" s="13"/>
      <c r="M593" s="13"/>
      <c r="N593" s="13"/>
      <c r="O593" s="4"/>
      <c r="P593" s="4"/>
      <c r="Q593" s="4"/>
      <c r="R593" s="4"/>
      <c r="S593" s="4"/>
      <c r="T593" s="4"/>
      <c r="U593" s="4"/>
      <c r="V593" s="4"/>
      <c r="W593" s="4"/>
      <c r="X593" s="4"/>
      <c r="Y593" s="4"/>
      <c r="Z593" s="4"/>
      <c r="AA593" s="4"/>
      <c r="AB593" s="4"/>
      <c r="AC593" s="4"/>
    </row>
    <row r="594" spans="1:29" x14ac:dyDescent="0.25">
      <c r="A594" s="4"/>
      <c r="B594" s="4"/>
      <c r="C594" s="9"/>
      <c r="D594" s="13"/>
      <c r="E594" s="13"/>
      <c r="F594" s="8"/>
      <c r="G594" s="8"/>
      <c r="H594" s="4"/>
      <c r="I594" s="4"/>
      <c r="J594" s="773"/>
      <c r="K594" s="9"/>
      <c r="L594" s="13"/>
      <c r="M594" s="13"/>
      <c r="N594" s="13"/>
      <c r="O594" s="4"/>
      <c r="P594" s="4"/>
      <c r="Q594" s="4"/>
      <c r="R594" s="4"/>
      <c r="S594" s="4"/>
      <c r="T594" s="4"/>
      <c r="U594" s="4"/>
      <c r="V594" s="4"/>
      <c r="W594" s="4"/>
      <c r="X594" s="4"/>
      <c r="Y594" s="4"/>
      <c r="Z594" s="4"/>
      <c r="AA594" s="4"/>
      <c r="AB594" s="4"/>
      <c r="AC594" s="4"/>
    </row>
    <row r="595" spans="1:29" x14ac:dyDescent="0.25">
      <c r="A595" s="4"/>
      <c r="B595" s="4"/>
      <c r="C595" s="9"/>
      <c r="D595" s="13"/>
      <c r="E595" s="13"/>
      <c r="F595" s="8"/>
      <c r="G595" s="8"/>
      <c r="H595" s="4"/>
      <c r="I595" s="4"/>
      <c r="J595" s="773"/>
      <c r="K595" s="9"/>
      <c r="L595" s="13"/>
      <c r="M595" s="13"/>
      <c r="N595" s="13"/>
      <c r="O595" s="4"/>
      <c r="P595" s="4"/>
      <c r="Q595" s="4"/>
      <c r="R595" s="4"/>
      <c r="S595" s="4"/>
      <c r="T595" s="4"/>
      <c r="U595" s="4"/>
      <c r="V595" s="4"/>
      <c r="W595" s="4"/>
      <c r="X595" s="4"/>
      <c r="Y595" s="4"/>
      <c r="Z595" s="4"/>
      <c r="AA595" s="4"/>
      <c r="AB595" s="4"/>
      <c r="AC595" s="4"/>
    </row>
    <row r="596" spans="1:29" x14ac:dyDescent="0.25">
      <c r="A596" s="4"/>
      <c r="B596" s="4"/>
      <c r="C596" s="9"/>
      <c r="D596" s="13"/>
      <c r="E596" s="13"/>
      <c r="F596" s="8"/>
      <c r="G596" s="8"/>
      <c r="H596" s="4"/>
      <c r="I596" s="4"/>
      <c r="J596" s="773"/>
      <c r="K596" s="9"/>
      <c r="L596" s="13"/>
      <c r="M596" s="13"/>
      <c r="N596" s="13"/>
      <c r="O596" s="4"/>
      <c r="P596" s="4"/>
      <c r="Q596" s="4"/>
      <c r="R596" s="4"/>
      <c r="S596" s="4"/>
      <c r="T596" s="4"/>
      <c r="U596" s="4"/>
      <c r="V596" s="4"/>
      <c r="W596" s="4"/>
      <c r="X596" s="4"/>
      <c r="Y596" s="4"/>
      <c r="Z596" s="4"/>
      <c r="AA596" s="4"/>
      <c r="AB596" s="4"/>
      <c r="AC596" s="4"/>
    </row>
    <row r="597" spans="1:29" x14ac:dyDescent="0.25">
      <c r="A597" s="4"/>
      <c r="B597" s="4"/>
      <c r="C597" s="9"/>
      <c r="D597" s="13"/>
      <c r="E597" s="13"/>
      <c r="F597" s="8"/>
      <c r="G597" s="8"/>
      <c r="H597" s="4"/>
      <c r="I597" s="4"/>
      <c r="J597" s="773"/>
      <c r="K597" s="9"/>
      <c r="L597" s="13"/>
      <c r="M597" s="13"/>
      <c r="N597" s="13"/>
      <c r="O597" s="4"/>
      <c r="P597" s="4"/>
      <c r="Q597" s="4"/>
      <c r="R597" s="4"/>
      <c r="S597" s="4"/>
      <c r="T597" s="4"/>
      <c r="U597" s="4"/>
      <c r="V597" s="4"/>
      <c r="W597" s="4"/>
      <c r="X597" s="4"/>
      <c r="Y597" s="4"/>
      <c r="Z597" s="4"/>
      <c r="AA597" s="4"/>
      <c r="AB597" s="4"/>
      <c r="AC597" s="4"/>
    </row>
    <row r="598" spans="1:29" x14ac:dyDescent="0.25">
      <c r="A598" s="4"/>
      <c r="B598" s="4"/>
      <c r="C598" s="9"/>
      <c r="D598" s="13"/>
      <c r="E598" s="13"/>
      <c r="F598" s="8"/>
      <c r="G598" s="8"/>
      <c r="H598" s="4"/>
      <c r="I598" s="4"/>
      <c r="J598" s="773"/>
      <c r="K598" s="9"/>
      <c r="L598" s="13"/>
      <c r="M598" s="13"/>
      <c r="N598" s="13"/>
      <c r="O598" s="4"/>
      <c r="P598" s="4"/>
      <c r="Q598" s="4"/>
      <c r="R598" s="4"/>
      <c r="S598" s="4"/>
      <c r="T598" s="4"/>
      <c r="U598" s="4"/>
      <c r="V598" s="4"/>
      <c r="W598" s="4"/>
      <c r="X598" s="4"/>
      <c r="Y598" s="4"/>
      <c r="Z598" s="4"/>
      <c r="AA598" s="4"/>
      <c r="AB598" s="4"/>
      <c r="AC598" s="4"/>
    </row>
    <row r="599" spans="1:29" x14ac:dyDescent="0.25">
      <c r="A599" s="4"/>
      <c r="B599" s="4"/>
      <c r="C599" s="9"/>
      <c r="D599" s="13"/>
      <c r="E599" s="13"/>
      <c r="F599" s="8"/>
      <c r="G599" s="8"/>
      <c r="H599" s="4"/>
      <c r="I599" s="4"/>
      <c r="J599" s="773"/>
      <c r="K599" s="9"/>
      <c r="L599" s="13"/>
      <c r="M599" s="13"/>
      <c r="N599" s="13"/>
      <c r="O599" s="4"/>
      <c r="P599" s="4"/>
      <c r="Q599" s="4"/>
      <c r="R599" s="4"/>
      <c r="S599" s="4"/>
      <c r="T599" s="4"/>
      <c r="U599" s="4"/>
      <c r="V599" s="4"/>
      <c r="W599" s="4"/>
      <c r="X599" s="4"/>
      <c r="Y599" s="4"/>
      <c r="Z599" s="4"/>
      <c r="AA599" s="4"/>
      <c r="AB599" s="4"/>
      <c r="AC599" s="4"/>
    </row>
    <row r="600" spans="1:29" x14ac:dyDescent="0.25">
      <c r="A600" s="4"/>
      <c r="B600" s="4"/>
      <c r="C600" s="9"/>
      <c r="D600" s="13"/>
      <c r="E600" s="13"/>
      <c r="F600" s="8"/>
      <c r="G600" s="8"/>
      <c r="H600" s="4"/>
      <c r="I600" s="4"/>
      <c r="J600" s="773"/>
      <c r="K600" s="9"/>
      <c r="L600" s="13"/>
      <c r="M600" s="13"/>
      <c r="N600" s="13"/>
      <c r="O600" s="4"/>
      <c r="P600" s="4"/>
      <c r="Q600" s="4"/>
      <c r="R600" s="4"/>
      <c r="S600" s="4"/>
      <c r="T600" s="4"/>
      <c r="U600" s="4"/>
      <c r="V600" s="4"/>
      <c r="W600" s="4"/>
      <c r="X600" s="4"/>
      <c r="Y600" s="4"/>
      <c r="Z600" s="4"/>
      <c r="AA600" s="4"/>
      <c r="AB600" s="4"/>
      <c r="AC600" s="4"/>
    </row>
    <row r="601" spans="1:29" x14ac:dyDescent="0.25">
      <c r="A601" s="4"/>
      <c r="B601" s="4"/>
      <c r="C601" s="9"/>
      <c r="D601" s="13"/>
      <c r="E601" s="13"/>
      <c r="F601" s="8"/>
      <c r="G601" s="8"/>
      <c r="H601" s="4"/>
      <c r="I601" s="4"/>
      <c r="J601" s="773"/>
      <c r="K601" s="9"/>
      <c r="L601" s="13"/>
      <c r="M601" s="13"/>
      <c r="N601" s="13"/>
      <c r="O601" s="4"/>
      <c r="P601" s="4"/>
      <c r="Q601" s="4"/>
      <c r="R601" s="4"/>
      <c r="S601" s="4"/>
      <c r="T601" s="4"/>
      <c r="U601" s="4"/>
      <c r="V601" s="4"/>
      <c r="W601" s="4"/>
      <c r="X601" s="4"/>
      <c r="Y601" s="4"/>
      <c r="Z601" s="4"/>
      <c r="AA601" s="4"/>
      <c r="AB601" s="4"/>
      <c r="AC601" s="4"/>
    </row>
    <row r="602" spans="1:29" x14ac:dyDescent="0.25">
      <c r="A602" s="4"/>
      <c r="B602" s="4"/>
      <c r="C602" s="9"/>
      <c r="D602" s="13"/>
      <c r="E602" s="13"/>
      <c r="F602" s="8"/>
      <c r="G602" s="8"/>
      <c r="H602" s="4"/>
      <c r="I602" s="4"/>
      <c r="J602" s="773"/>
      <c r="K602" s="9"/>
      <c r="L602" s="13"/>
      <c r="M602" s="13"/>
      <c r="N602" s="13"/>
      <c r="O602" s="4"/>
      <c r="P602" s="4"/>
      <c r="Q602" s="4"/>
      <c r="R602" s="4"/>
      <c r="S602" s="4"/>
      <c r="T602" s="4"/>
      <c r="U602" s="4"/>
      <c r="V602" s="4"/>
      <c r="W602" s="4"/>
      <c r="X602" s="4"/>
      <c r="Y602" s="4"/>
      <c r="Z602" s="4"/>
      <c r="AA602" s="4"/>
      <c r="AB602" s="4"/>
      <c r="AC602" s="4"/>
    </row>
    <row r="603" spans="1:29" x14ac:dyDescent="0.25">
      <c r="A603" s="4"/>
      <c r="B603" s="4"/>
      <c r="C603" s="9"/>
      <c r="D603" s="13"/>
      <c r="E603" s="13"/>
      <c r="F603" s="8"/>
      <c r="G603" s="8"/>
      <c r="H603" s="4"/>
      <c r="I603" s="4"/>
      <c r="J603" s="773"/>
      <c r="K603" s="9"/>
      <c r="L603" s="13"/>
      <c r="M603" s="13"/>
      <c r="N603" s="13"/>
      <c r="O603" s="4"/>
      <c r="P603" s="4"/>
      <c r="Q603" s="4"/>
      <c r="R603" s="4"/>
      <c r="S603" s="4"/>
      <c r="T603" s="4"/>
      <c r="U603" s="4"/>
      <c r="V603" s="4"/>
      <c r="W603" s="4"/>
      <c r="X603" s="4"/>
      <c r="Y603" s="4"/>
      <c r="Z603" s="4"/>
      <c r="AA603" s="4"/>
      <c r="AB603" s="4"/>
      <c r="AC603" s="4"/>
    </row>
    <row r="604" spans="1:29" x14ac:dyDescent="0.25">
      <c r="A604" s="4"/>
      <c r="B604" s="4"/>
      <c r="C604" s="9"/>
      <c r="D604" s="13"/>
      <c r="E604" s="13"/>
      <c r="F604" s="8"/>
      <c r="G604" s="8"/>
      <c r="H604" s="4"/>
      <c r="I604" s="4"/>
      <c r="J604" s="773"/>
      <c r="K604" s="9"/>
      <c r="L604" s="13"/>
      <c r="M604" s="13"/>
      <c r="N604" s="13"/>
      <c r="O604" s="4"/>
      <c r="P604" s="4"/>
      <c r="Q604" s="4"/>
      <c r="R604" s="4"/>
      <c r="S604" s="4"/>
      <c r="T604" s="4"/>
      <c r="U604" s="4"/>
      <c r="V604" s="4"/>
      <c r="W604" s="4"/>
      <c r="X604" s="4"/>
      <c r="Y604" s="4"/>
      <c r="Z604" s="4"/>
      <c r="AA604" s="4"/>
      <c r="AB604" s="4"/>
      <c r="AC604" s="4"/>
    </row>
    <row r="605" spans="1:29" x14ac:dyDescent="0.25">
      <c r="A605" s="4"/>
      <c r="B605" s="4"/>
      <c r="C605" s="9"/>
      <c r="D605" s="13"/>
      <c r="E605" s="13"/>
      <c r="F605" s="8"/>
      <c r="G605" s="8"/>
      <c r="H605" s="4"/>
      <c r="I605" s="4"/>
      <c r="J605" s="773"/>
      <c r="K605" s="9"/>
      <c r="L605" s="13"/>
      <c r="M605" s="13"/>
      <c r="N605" s="13"/>
      <c r="O605" s="4"/>
      <c r="P605" s="4"/>
      <c r="Q605" s="4"/>
      <c r="R605" s="4"/>
      <c r="S605" s="4"/>
      <c r="T605" s="4"/>
      <c r="U605" s="4"/>
      <c r="V605" s="4"/>
      <c r="W605" s="4"/>
      <c r="X605" s="4"/>
      <c r="Y605" s="4"/>
      <c r="Z605" s="4"/>
      <c r="AA605" s="4"/>
      <c r="AB605" s="4"/>
      <c r="AC605" s="4"/>
    </row>
    <row r="606" spans="1:29" x14ac:dyDescent="0.25">
      <c r="A606" s="4"/>
      <c r="B606" s="4"/>
      <c r="C606" s="9"/>
      <c r="D606" s="13"/>
      <c r="E606" s="13"/>
      <c r="F606" s="8"/>
      <c r="G606" s="8"/>
      <c r="H606" s="4"/>
      <c r="I606" s="4"/>
      <c r="J606" s="773"/>
      <c r="K606" s="9"/>
      <c r="L606" s="13"/>
      <c r="M606" s="13"/>
      <c r="N606" s="13"/>
      <c r="O606" s="4"/>
      <c r="P606" s="4"/>
      <c r="Q606" s="4"/>
      <c r="R606" s="4"/>
      <c r="S606" s="4"/>
      <c r="T606" s="4"/>
      <c r="U606" s="4"/>
      <c r="V606" s="4"/>
      <c r="W606" s="4"/>
      <c r="X606" s="4"/>
      <c r="Y606" s="4"/>
      <c r="Z606" s="4"/>
      <c r="AA606" s="4"/>
      <c r="AB606" s="4"/>
      <c r="AC606" s="4"/>
    </row>
    <row r="607" spans="1:29" x14ac:dyDescent="0.25">
      <c r="A607" s="4"/>
      <c r="B607" s="4"/>
      <c r="C607" s="9"/>
      <c r="D607" s="13"/>
      <c r="E607" s="13"/>
      <c r="F607" s="8"/>
      <c r="G607" s="8"/>
      <c r="H607" s="4"/>
      <c r="I607" s="4"/>
      <c r="J607" s="773"/>
      <c r="K607" s="9"/>
      <c r="L607" s="13"/>
      <c r="M607" s="13"/>
      <c r="N607" s="13"/>
      <c r="O607" s="4"/>
      <c r="P607" s="4"/>
      <c r="Q607" s="4"/>
      <c r="R607" s="4"/>
      <c r="S607" s="4"/>
      <c r="T607" s="4"/>
      <c r="U607" s="4"/>
      <c r="V607" s="4"/>
      <c r="W607" s="4"/>
      <c r="X607" s="4"/>
      <c r="Y607" s="4"/>
      <c r="Z607" s="4"/>
      <c r="AA607" s="4"/>
      <c r="AB607" s="4"/>
      <c r="AC607" s="4"/>
    </row>
    <row r="608" spans="1:29" x14ac:dyDescent="0.25">
      <c r="A608" s="4"/>
      <c r="B608" s="4"/>
      <c r="C608" s="9"/>
      <c r="D608" s="13"/>
      <c r="E608" s="13"/>
      <c r="F608" s="8"/>
      <c r="G608" s="8"/>
      <c r="H608" s="4"/>
      <c r="I608" s="4"/>
      <c r="J608" s="773"/>
      <c r="K608" s="9"/>
      <c r="L608" s="13"/>
      <c r="M608" s="13"/>
      <c r="N608" s="13"/>
      <c r="O608" s="4"/>
      <c r="P608" s="4"/>
      <c r="Q608" s="4"/>
      <c r="R608" s="4"/>
      <c r="S608" s="4"/>
      <c r="T608" s="4"/>
      <c r="U608" s="4"/>
      <c r="V608" s="4"/>
      <c r="W608" s="4"/>
      <c r="X608" s="4"/>
      <c r="Y608" s="4"/>
      <c r="Z608" s="4"/>
      <c r="AA608" s="4"/>
      <c r="AB608" s="4"/>
      <c r="AC608" s="4"/>
    </row>
    <row r="609" spans="1:29" x14ac:dyDescent="0.25">
      <c r="A609" s="4"/>
      <c r="B609" s="4"/>
      <c r="C609" s="9"/>
      <c r="D609" s="13"/>
      <c r="E609" s="13"/>
      <c r="F609" s="8"/>
      <c r="G609" s="8"/>
      <c r="H609" s="4"/>
      <c r="I609" s="4"/>
      <c r="J609" s="773"/>
      <c r="K609" s="9"/>
      <c r="L609" s="13"/>
      <c r="M609" s="13"/>
      <c r="N609" s="13"/>
      <c r="O609" s="4"/>
      <c r="P609" s="4"/>
      <c r="Q609" s="4"/>
      <c r="R609" s="4"/>
      <c r="S609" s="4"/>
      <c r="T609" s="4"/>
      <c r="U609" s="4"/>
      <c r="V609" s="4"/>
      <c r="W609" s="4"/>
      <c r="X609" s="4"/>
      <c r="Y609" s="4"/>
      <c r="Z609" s="4"/>
      <c r="AA609" s="4"/>
      <c r="AB609" s="4"/>
      <c r="AC609" s="4"/>
    </row>
    <row r="610" spans="1:29" x14ac:dyDescent="0.25">
      <c r="A610" s="4"/>
      <c r="B610" s="4"/>
      <c r="C610" s="9"/>
      <c r="D610" s="13"/>
      <c r="E610" s="13"/>
      <c r="F610" s="8"/>
      <c r="G610" s="8"/>
      <c r="H610" s="4"/>
      <c r="I610" s="4"/>
      <c r="J610" s="773"/>
      <c r="K610" s="9"/>
      <c r="L610" s="13"/>
      <c r="M610" s="13"/>
      <c r="N610" s="13"/>
      <c r="O610" s="4"/>
      <c r="P610" s="4"/>
      <c r="Q610" s="4"/>
      <c r="R610" s="4"/>
      <c r="S610" s="4"/>
      <c r="T610" s="4"/>
      <c r="U610" s="4"/>
      <c r="V610" s="4"/>
      <c r="W610" s="4"/>
      <c r="X610" s="4"/>
      <c r="Y610" s="4"/>
      <c r="Z610" s="4"/>
      <c r="AA610" s="4"/>
      <c r="AB610" s="4"/>
      <c r="AC610" s="4"/>
    </row>
    <row r="611" spans="1:29" x14ac:dyDescent="0.25">
      <c r="A611" s="4"/>
      <c r="B611" s="4"/>
      <c r="C611" s="9"/>
      <c r="D611" s="13"/>
      <c r="E611" s="13"/>
      <c r="F611" s="8"/>
      <c r="G611" s="8"/>
      <c r="H611" s="4"/>
      <c r="I611" s="4"/>
      <c r="J611" s="773"/>
      <c r="K611" s="9"/>
      <c r="L611" s="13"/>
      <c r="M611" s="13"/>
      <c r="N611" s="13"/>
      <c r="O611" s="4"/>
      <c r="P611" s="4"/>
      <c r="Q611" s="4"/>
      <c r="R611" s="4"/>
      <c r="S611" s="4"/>
      <c r="T611" s="4"/>
      <c r="U611" s="4"/>
      <c r="V611" s="4"/>
      <c r="W611" s="4"/>
      <c r="X611" s="4"/>
      <c r="Y611" s="4"/>
      <c r="Z611" s="4"/>
      <c r="AA611" s="4"/>
      <c r="AB611" s="4"/>
      <c r="AC611" s="4"/>
    </row>
    <row r="612" spans="1:29" x14ac:dyDescent="0.25">
      <c r="A612" s="4"/>
      <c r="B612" s="4"/>
      <c r="C612" s="9"/>
      <c r="D612" s="13"/>
      <c r="E612" s="13"/>
      <c r="F612" s="8"/>
      <c r="G612" s="8"/>
      <c r="H612" s="4"/>
      <c r="I612" s="4"/>
      <c r="J612" s="773"/>
      <c r="K612" s="9"/>
      <c r="L612" s="13"/>
      <c r="M612" s="13"/>
      <c r="N612" s="13"/>
      <c r="O612" s="4"/>
      <c r="P612" s="4"/>
      <c r="Q612" s="4"/>
      <c r="R612" s="4"/>
      <c r="S612" s="4"/>
      <c r="T612" s="4"/>
      <c r="U612" s="4"/>
      <c r="V612" s="4"/>
      <c r="W612" s="4"/>
      <c r="X612" s="4"/>
      <c r="Y612" s="4"/>
      <c r="Z612" s="4"/>
      <c r="AA612" s="4"/>
      <c r="AB612" s="4"/>
      <c r="AC612" s="4"/>
    </row>
    <row r="613" spans="1:29" x14ac:dyDescent="0.25">
      <c r="A613" s="4"/>
      <c r="B613" s="4"/>
      <c r="C613" s="9"/>
      <c r="D613" s="13"/>
      <c r="E613" s="13"/>
      <c r="F613" s="8"/>
      <c r="G613" s="8"/>
      <c r="H613" s="4"/>
      <c r="I613" s="4"/>
      <c r="J613" s="773"/>
      <c r="K613" s="9"/>
      <c r="L613" s="13"/>
      <c r="M613" s="13"/>
      <c r="N613" s="13"/>
      <c r="O613" s="4"/>
      <c r="P613" s="4"/>
      <c r="Q613" s="4"/>
      <c r="R613" s="4"/>
      <c r="S613" s="4"/>
      <c r="T613" s="4"/>
      <c r="U613" s="4"/>
      <c r="V613" s="4"/>
      <c r="W613" s="4"/>
      <c r="X613" s="4"/>
      <c r="Y613" s="4"/>
      <c r="Z613" s="4"/>
      <c r="AA613" s="4"/>
      <c r="AB613" s="4"/>
      <c r="AC613" s="4"/>
    </row>
    <row r="614" spans="1:29" x14ac:dyDescent="0.25">
      <c r="A614" s="4"/>
      <c r="B614" s="4"/>
      <c r="C614" s="9"/>
      <c r="D614" s="13"/>
      <c r="E614" s="13"/>
      <c r="F614" s="8"/>
      <c r="G614" s="8"/>
      <c r="H614" s="4"/>
      <c r="I614" s="4"/>
      <c r="J614" s="773"/>
      <c r="K614" s="9"/>
      <c r="L614" s="13"/>
      <c r="M614" s="13"/>
      <c r="N614" s="13"/>
      <c r="O614" s="4"/>
      <c r="P614" s="4"/>
      <c r="Q614" s="4"/>
      <c r="R614" s="4"/>
      <c r="S614" s="4"/>
      <c r="T614" s="4"/>
      <c r="U614" s="4"/>
      <c r="V614" s="4"/>
      <c r="W614" s="4"/>
      <c r="X614" s="4"/>
      <c r="Y614" s="4"/>
      <c r="Z614" s="4"/>
      <c r="AA614" s="4"/>
      <c r="AB614" s="4"/>
      <c r="AC614" s="4"/>
    </row>
    <row r="615" spans="1:29" x14ac:dyDescent="0.25">
      <c r="A615" s="4"/>
      <c r="B615" s="4"/>
      <c r="C615" s="9"/>
      <c r="D615" s="13"/>
      <c r="E615" s="13"/>
      <c r="F615" s="8"/>
      <c r="G615" s="8"/>
      <c r="H615" s="4"/>
      <c r="I615" s="4"/>
      <c r="J615" s="773"/>
      <c r="K615" s="9"/>
      <c r="L615" s="13"/>
      <c r="M615" s="13"/>
      <c r="N615" s="13"/>
      <c r="O615" s="4"/>
      <c r="P615" s="4"/>
      <c r="Q615" s="4"/>
      <c r="R615" s="4"/>
      <c r="S615" s="4"/>
      <c r="T615" s="4"/>
      <c r="U615" s="4"/>
      <c r="V615" s="4"/>
      <c r="W615" s="4"/>
      <c r="X615" s="4"/>
      <c r="Y615" s="4"/>
      <c r="Z615" s="4"/>
      <c r="AA615" s="4"/>
      <c r="AB615" s="4"/>
      <c r="AC615" s="4"/>
    </row>
    <row r="616" spans="1:29" x14ac:dyDescent="0.25">
      <c r="A616" s="4"/>
      <c r="B616" s="4"/>
      <c r="C616" s="9"/>
      <c r="D616" s="13"/>
      <c r="E616" s="13"/>
      <c r="F616" s="8"/>
      <c r="G616" s="8"/>
      <c r="H616" s="4"/>
      <c r="I616" s="4"/>
      <c r="J616" s="773"/>
      <c r="K616" s="9"/>
      <c r="L616" s="13"/>
      <c r="M616" s="13"/>
      <c r="N616" s="13"/>
      <c r="O616" s="4"/>
      <c r="P616" s="4"/>
      <c r="Q616" s="4"/>
      <c r="R616" s="4"/>
      <c r="S616" s="4"/>
      <c r="T616" s="4"/>
      <c r="U616" s="4"/>
      <c r="V616" s="4"/>
      <c r="W616" s="4"/>
      <c r="X616" s="4"/>
      <c r="Y616" s="4"/>
      <c r="Z616" s="4"/>
      <c r="AA616" s="4"/>
      <c r="AB616" s="4"/>
      <c r="AC616" s="4"/>
    </row>
    <row r="617" spans="1:29" x14ac:dyDescent="0.25">
      <c r="A617" s="4"/>
      <c r="B617" s="4"/>
      <c r="C617" s="9"/>
      <c r="D617" s="13"/>
      <c r="E617" s="13"/>
      <c r="F617" s="8"/>
      <c r="G617" s="8"/>
      <c r="H617" s="4"/>
      <c r="I617" s="4"/>
      <c r="J617" s="773"/>
      <c r="K617" s="9"/>
      <c r="L617" s="13"/>
      <c r="M617" s="13"/>
      <c r="N617" s="13"/>
      <c r="O617" s="4"/>
      <c r="P617" s="4"/>
      <c r="Q617" s="4"/>
      <c r="R617" s="4"/>
      <c r="S617" s="4"/>
      <c r="T617" s="4"/>
      <c r="U617" s="4"/>
      <c r="V617" s="4"/>
      <c r="W617" s="4"/>
      <c r="X617" s="4"/>
      <c r="Y617" s="4"/>
      <c r="Z617" s="4"/>
      <c r="AA617" s="4"/>
      <c r="AB617" s="4"/>
      <c r="AC617" s="4"/>
    </row>
    <row r="618" spans="1:29" x14ac:dyDescent="0.25">
      <c r="A618" s="4"/>
      <c r="B618" s="4"/>
      <c r="C618" s="9"/>
      <c r="D618" s="13"/>
      <c r="E618" s="13"/>
      <c r="F618" s="8"/>
      <c r="G618" s="8"/>
      <c r="H618" s="4"/>
      <c r="I618" s="4"/>
      <c r="J618" s="773"/>
      <c r="K618" s="9"/>
      <c r="L618" s="13"/>
      <c r="M618" s="13"/>
      <c r="N618" s="13"/>
      <c r="O618" s="4"/>
      <c r="P618" s="4"/>
      <c r="Q618" s="4"/>
      <c r="R618" s="4"/>
      <c r="S618" s="4"/>
      <c r="T618" s="4"/>
      <c r="U618" s="4"/>
      <c r="V618" s="4"/>
      <c r="W618" s="4"/>
      <c r="X618" s="4"/>
      <c r="Y618" s="4"/>
      <c r="Z618" s="4"/>
      <c r="AA618" s="4"/>
      <c r="AB618" s="4"/>
      <c r="AC618" s="4"/>
    </row>
    <row r="619" spans="1:29" x14ac:dyDescent="0.25">
      <c r="A619" s="4"/>
      <c r="B619" s="4"/>
      <c r="C619" s="9"/>
      <c r="D619" s="13"/>
      <c r="E619" s="13"/>
      <c r="F619" s="8"/>
      <c r="G619" s="8"/>
      <c r="H619" s="4"/>
      <c r="I619" s="4"/>
      <c r="J619" s="773"/>
      <c r="K619" s="9"/>
      <c r="L619" s="13"/>
      <c r="M619" s="13"/>
      <c r="N619" s="13"/>
      <c r="O619" s="4"/>
      <c r="P619" s="4"/>
      <c r="Q619" s="4"/>
      <c r="R619" s="4"/>
      <c r="S619" s="4"/>
      <c r="T619" s="4"/>
      <c r="U619" s="4"/>
      <c r="V619" s="4"/>
      <c r="W619" s="4"/>
      <c r="X619" s="4"/>
      <c r="Y619" s="4"/>
      <c r="Z619" s="4"/>
      <c r="AA619" s="4"/>
      <c r="AB619" s="4"/>
      <c r="AC619" s="4"/>
    </row>
    <row r="620" spans="1:29" x14ac:dyDescent="0.25">
      <c r="A620" s="4"/>
      <c r="B620" s="4"/>
      <c r="C620" s="9"/>
      <c r="D620" s="13"/>
      <c r="E620" s="13"/>
      <c r="F620" s="8"/>
      <c r="G620" s="8"/>
      <c r="H620" s="4"/>
      <c r="I620" s="4"/>
      <c r="J620" s="773"/>
      <c r="K620" s="9"/>
      <c r="L620" s="13"/>
      <c r="M620" s="13"/>
      <c r="N620" s="13"/>
      <c r="O620" s="4"/>
      <c r="P620" s="4"/>
      <c r="Q620" s="4"/>
      <c r="R620" s="4"/>
      <c r="S620" s="4"/>
      <c r="T620" s="4"/>
      <c r="U620" s="4"/>
      <c r="V620" s="4"/>
      <c r="W620" s="4"/>
      <c r="X620" s="4"/>
      <c r="Y620" s="4"/>
      <c r="Z620" s="4"/>
      <c r="AA620" s="4"/>
      <c r="AB620" s="4"/>
      <c r="AC620" s="4"/>
    </row>
    <row r="621" spans="1:29" x14ac:dyDescent="0.25">
      <c r="A621" s="4"/>
      <c r="B621" s="4"/>
      <c r="C621" s="9"/>
      <c r="D621" s="13"/>
      <c r="E621" s="13"/>
      <c r="F621" s="8"/>
      <c r="G621" s="8"/>
      <c r="H621" s="4"/>
      <c r="I621" s="4"/>
      <c r="J621" s="773"/>
      <c r="K621" s="9"/>
      <c r="L621" s="13"/>
      <c r="M621" s="13"/>
      <c r="N621" s="13"/>
      <c r="O621" s="4"/>
      <c r="P621" s="4"/>
      <c r="Q621" s="4"/>
      <c r="R621" s="4"/>
      <c r="S621" s="4"/>
      <c r="T621" s="4"/>
      <c r="U621" s="4"/>
      <c r="V621" s="4"/>
      <c r="W621" s="4"/>
      <c r="X621" s="4"/>
      <c r="Y621" s="4"/>
      <c r="Z621" s="4"/>
      <c r="AA621" s="4"/>
      <c r="AB621" s="4"/>
      <c r="AC621" s="4"/>
    </row>
    <row r="622" spans="1:29" x14ac:dyDescent="0.25">
      <c r="A622" s="4"/>
      <c r="B622" s="4"/>
      <c r="C622" s="9"/>
      <c r="D622" s="13"/>
      <c r="E622" s="13"/>
      <c r="F622" s="8"/>
      <c r="G622" s="8"/>
      <c r="H622" s="4"/>
      <c r="I622" s="4"/>
      <c r="J622" s="773"/>
      <c r="K622" s="9"/>
      <c r="L622" s="13"/>
      <c r="M622" s="13"/>
      <c r="N622" s="13"/>
      <c r="O622" s="4"/>
      <c r="P622" s="4"/>
      <c r="Q622" s="4"/>
      <c r="R622" s="4"/>
      <c r="S622" s="4"/>
      <c r="T622" s="4"/>
      <c r="U622" s="4"/>
      <c r="V622" s="4"/>
      <c r="W622" s="4"/>
      <c r="X622" s="4"/>
      <c r="Y622" s="4"/>
      <c r="Z622" s="4"/>
      <c r="AA622" s="4"/>
      <c r="AB622" s="4"/>
      <c r="AC622" s="4"/>
    </row>
    <row r="623" spans="1:29" x14ac:dyDescent="0.25">
      <c r="A623" s="4"/>
      <c r="B623" s="4"/>
      <c r="C623" s="9"/>
      <c r="D623" s="13"/>
      <c r="E623" s="13"/>
      <c r="F623" s="8"/>
      <c r="G623" s="8"/>
      <c r="H623" s="4"/>
      <c r="I623" s="4"/>
      <c r="J623" s="773"/>
      <c r="K623" s="9"/>
      <c r="L623" s="13"/>
      <c r="M623" s="13"/>
      <c r="N623" s="13"/>
      <c r="O623" s="4"/>
      <c r="P623" s="4"/>
      <c r="Q623" s="4"/>
      <c r="R623" s="4"/>
      <c r="S623" s="4"/>
      <c r="T623" s="4"/>
      <c r="U623" s="4"/>
      <c r="V623" s="4"/>
      <c r="W623" s="4"/>
      <c r="X623" s="4"/>
      <c r="Y623" s="4"/>
      <c r="Z623" s="4"/>
      <c r="AA623" s="4"/>
      <c r="AB623" s="4"/>
      <c r="AC623" s="4"/>
    </row>
    <row r="624" spans="1:29" x14ac:dyDescent="0.25">
      <c r="A624" s="4"/>
      <c r="B624" s="4"/>
      <c r="C624" s="9"/>
      <c r="D624" s="13"/>
      <c r="E624" s="13"/>
      <c r="F624" s="8"/>
      <c r="G624" s="8"/>
      <c r="H624" s="4"/>
      <c r="I624" s="4"/>
      <c r="J624" s="773"/>
      <c r="K624" s="9"/>
      <c r="L624" s="13"/>
      <c r="M624" s="13"/>
      <c r="N624" s="13"/>
      <c r="O624" s="4"/>
      <c r="P624" s="4"/>
      <c r="Q624" s="4"/>
      <c r="R624" s="4"/>
      <c r="S624" s="4"/>
      <c r="T624" s="4"/>
      <c r="U624" s="4"/>
      <c r="V624" s="4"/>
      <c r="W624" s="4"/>
      <c r="X624" s="4"/>
      <c r="Y624" s="4"/>
      <c r="Z624" s="4"/>
      <c r="AA624" s="4"/>
      <c r="AB624" s="4"/>
      <c r="AC624" s="4"/>
    </row>
    <row r="625" spans="1:29" x14ac:dyDescent="0.25">
      <c r="A625" s="4"/>
      <c r="B625" s="4"/>
      <c r="C625" s="9"/>
      <c r="D625" s="13"/>
      <c r="E625" s="13"/>
      <c r="F625" s="8"/>
      <c r="G625" s="8"/>
      <c r="H625" s="4"/>
      <c r="I625" s="4"/>
      <c r="J625" s="773"/>
      <c r="K625" s="9"/>
      <c r="L625" s="13"/>
      <c r="M625" s="13"/>
      <c r="N625" s="13"/>
      <c r="O625" s="4"/>
      <c r="P625" s="4"/>
      <c r="Q625" s="4"/>
      <c r="R625" s="4"/>
      <c r="S625" s="4"/>
      <c r="T625" s="4"/>
      <c r="U625" s="4"/>
      <c r="V625" s="4"/>
      <c r="W625" s="4"/>
      <c r="X625" s="4"/>
      <c r="Y625" s="4"/>
      <c r="Z625" s="4"/>
      <c r="AA625" s="4"/>
      <c r="AB625" s="4"/>
      <c r="AC625" s="4"/>
    </row>
    <row r="626" spans="1:29" x14ac:dyDescent="0.25">
      <c r="A626" s="4"/>
      <c r="B626" s="4"/>
      <c r="C626" s="9"/>
      <c r="D626" s="13"/>
      <c r="E626" s="13"/>
      <c r="F626" s="8"/>
      <c r="G626" s="8"/>
      <c r="H626" s="4"/>
      <c r="I626" s="4"/>
      <c r="J626" s="773"/>
      <c r="K626" s="9"/>
      <c r="L626" s="13"/>
      <c r="M626" s="13"/>
      <c r="N626" s="13"/>
      <c r="O626" s="4"/>
      <c r="P626" s="4"/>
      <c r="Q626" s="4"/>
      <c r="R626" s="4"/>
      <c r="S626" s="4"/>
      <c r="T626" s="4"/>
      <c r="U626" s="4"/>
      <c r="V626" s="4"/>
      <c r="W626" s="4"/>
      <c r="X626" s="4"/>
      <c r="Y626" s="4"/>
      <c r="Z626" s="4"/>
      <c r="AA626" s="4"/>
      <c r="AB626" s="4"/>
      <c r="AC626" s="4"/>
    </row>
    <row r="627" spans="1:29" x14ac:dyDescent="0.25">
      <c r="A627" s="4"/>
      <c r="B627" s="4"/>
      <c r="C627" s="9"/>
      <c r="D627" s="13"/>
      <c r="E627" s="13"/>
      <c r="F627" s="8"/>
      <c r="G627" s="8"/>
      <c r="H627" s="4"/>
      <c r="I627" s="4"/>
      <c r="J627" s="773"/>
      <c r="K627" s="9"/>
      <c r="L627" s="13"/>
      <c r="M627" s="13"/>
      <c r="N627" s="13"/>
      <c r="O627" s="4"/>
      <c r="P627" s="4"/>
      <c r="Q627" s="4"/>
      <c r="R627" s="4"/>
      <c r="S627" s="4"/>
      <c r="T627" s="4"/>
      <c r="U627" s="4"/>
      <c r="V627" s="4"/>
      <c r="W627" s="4"/>
      <c r="X627" s="4"/>
      <c r="Y627" s="4"/>
      <c r="Z627" s="4"/>
      <c r="AA627" s="4"/>
      <c r="AB627" s="4"/>
      <c r="AC627" s="4"/>
    </row>
    <row r="628" spans="1:29" x14ac:dyDescent="0.25">
      <c r="A628" s="4"/>
      <c r="B628" s="4"/>
      <c r="C628" s="9"/>
      <c r="D628" s="13"/>
      <c r="E628" s="13"/>
      <c r="F628" s="8"/>
      <c r="G628" s="8"/>
      <c r="H628" s="4"/>
      <c r="I628" s="4"/>
      <c r="J628" s="773"/>
      <c r="K628" s="9"/>
      <c r="L628" s="13"/>
      <c r="M628" s="13"/>
      <c r="N628" s="13"/>
      <c r="O628" s="4"/>
      <c r="P628" s="4"/>
      <c r="Q628" s="4"/>
      <c r="R628" s="4"/>
      <c r="S628" s="4"/>
      <c r="T628" s="4"/>
      <c r="U628" s="4"/>
      <c r="V628" s="4"/>
      <c r="W628" s="4"/>
      <c r="X628" s="4"/>
      <c r="Y628" s="4"/>
      <c r="Z628" s="4"/>
      <c r="AA628" s="4"/>
      <c r="AB628" s="4"/>
      <c r="AC628" s="4"/>
    </row>
    <row r="629" spans="1:29" x14ac:dyDescent="0.25">
      <c r="A629" s="4"/>
      <c r="B629" s="4"/>
      <c r="C629" s="9"/>
      <c r="D629" s="13"/>
      <c r="E629" s="13"/>
      <c r="F629" s="8"/>
      <c r="G629" s="8"/>
      <c r="H629" s="4"/>
      <c r="I629" s="4"/>
      <c r="J629" s="773"/>
      <c r="K629" s="9"/>
      <c r="L629" s="13"/>
      <c r="M629" s="13"/>
      <c r="N629" s="13"/>
      <c r="O629" s="4"/>
      <c r="P629" s="4"/>
      <c r="Q629" s="4"/>
      <c r="R629" s="4"/>
      <c r="S629" s="4"/>
      <c r="T629" s="4"/>
      <c r="U629" s="4"/>
      <c r="V629" s="4"/>
      <c r="W629" s="4"/>
      <c r="X629" s="4"/>
      <c r="Y629" s="4"/>
      <c r="Z629" s="4"/>
      <c r="AA629" s="4"/>
      <c r="AB629" s="4"/>
      <c r="AC629" s="4"/>
    </row>
    <row r="630" spans="1:29" x14ac:dyDescent="0.25">
      <c r="A630" s="4"/>
      <c r="B630" s="4"/>
      <c r="C630" s="9"/>
      <c r="D630" s="13"/>
      <c r="E630" s="13"/>
      <c r="F630" s="8"/>
      <c r="G630" s="8"/>
      <c r="H630" s="4"/>
      <c r="I630" s="4"/>
      <c r="J630" s="773"/>
      <c r="K630" s="9"/>
      <c r="L630" s="13"/>
      <c r="M630" s="13"/>
      <c r="N630" s="13"/>
      <c r="O630" s="4"/>
      <c r="P630" s="4"/>
      <c r="Q630" s="4"/>
      <c r="R630" s="4"/>
      <c r="S630" s="4"/>
      <c r="T630" s="4"/>
      <c r="U630" s="4"/>
      <c r="V630" s="4"/>
      <c r="W630" s="4"/>
      <c r="X630" s="4"/>
      <c r="Y630" s="4"/>
      <c r="Z630" s="4"/>
      <c r="AA630" s="4"/>
      <c r="AB630" s="4"/>
      <c r="AC630" s="4"/>
    </row>
    <row r="631" spans="1:29" x14ac:dyDescent="0.25">
      <c r="A631" s="4"/>
      <c r="B631" s="4"/>
      <c r="C631" s="9"/>
      <c r="D631" s="13"/>
      <c r="E631" s="13"/>
      <c r="F631" s="8"/>
      <c r="G631" s="8"/>
      <c r="H631" s="4"/>
      <c r="I631" s="4"/>
      <c r="J631" s="773"/>
      <c r="K631" s="9"/>
      <c r="L631" s="13"/>
      <c r="M631" s="13"/>
      <c r="N631" s="13"/>
      <c r="O631" s="4"/>
      <c r="P631" s="4"/>
      <c r="Q631" s="4"/>
      <c r="R631" s="4"/>
      <c r="S631" s="4"/>
      <c r="T631" s="4"/>
      <c r="U631" s="4"/>
      <c r="V631" s="4"/>
      <c r="W631" s="4"/>
      <c r="X631" s="4"/>
      <c r="Y631" s="4"/>
      <c r="Z631" s="4"/>
      <c r="AA631" s="4"/>
      <c r="AB631" s="4"/>
      <c r="AC631" s="4"/>
    </row>
    <row r="632" spans="1:29" x14ac:dyDescent="0.25">
      <c r="A632" s="4"/>
      <c r="B632" s="4"/>
      <c r="C632" s="9"/>
      <c r="D632" s="13"/>
      <c r="E632" s="13"/>
      <c r="F632" s="8"/>
      <c r="G632" s="8"/>
      <c r="H632" s="4"/>
      <c r="I632" s="4"/>
      <c r="J632" s="773"/>
      <c r="K632" s="9"/>
      <c r="L632" s="13"/>
      <c r="M632" s="13"/>
      <c r="N632" s="13"/>
      <c r="O632" s="4"/>
      <c r="P632" s="4"/>
      <c r="Q632" s="4"/>
      <c r="R632" s="4"/>
      <c r="S632" s="4"/>
      <c r="T632" s="4"/>
      <c r="U632" s="4"/>
      <c r="V632" s="4"/>
      <c r="W632" s="4"/>
      <c r="X632" s="4"/>
      <c r="Y632" s="4"/>
      <c r="Z632" s="4"/>
      <c r="AA632" s="4"/>
      <c r="AB632" s="4"/>
      <c r="AC632" s="4"/>
    </row>
    <row r="633" spans="1:29" x14ac:dyDescent="0.25">
      <c r="A633" s="4"/>
      <c r="B633" s="4"/>
      <c r="C633" s="9"/>
      <c r="D633" s="13"/>
      <c r="E633" s="13"/>
      <c r="F633" s="8"/>
      <c r="G633" s="8"/>
      <c r="H633" s="4"/>
      <c r="I633" s="4"/>
      <c r="J633" s="773"/>
      <c r="K633" s="9"/>
      <c r="L633" s="13"/>
      <c r="M633" s="13"/>
      <c r="N633" s="13"/>
      <c r="O633" s="4"/>
      <c r="P633" s="4"/>
      <c r="Q633" s="4"/>
      <c r="R633" s="4"/>
      <c r="S633" s="4"/>
      <c r="T633" s="4"/>
      <c r="U633" s="4"/>
      <c r="V633" s="4"/>
      <c r="W633" s="4"/>
      <c r="X633" s="4"/>
      <c r="Y633" s="4"/>
      <c r="Z633" s="4"/>
      <c r="AA633" s="4"/>
      <c r="AB633" s="4"/>
      <c r="AC633" s="4"/>
    </row>
    <row r="634" spans="1:29" x14ac:dyDescent="0.25">
      <c r="A634" s="4"/>
      <c r="B634" s="4"/>
      <c r="C634" s="9"/>
      <c r="D634" s="13"/>
      <c r="E634" s="13"/>
      <c r="F634" s="8"/>
      <c r="G634" s="8"/>
      <c r="H634" s="4"/>
      <c r="I634" s="4"/>
      <c r="J634" s="773"/>
      <c r="K634" s="9"/>
      <c r="L634" s="13"/>
      <c r="M634" s="13"/>
      <c r="N634" s="13"/>
      <c r="O634" s="4"/>
      <c r="P634" s="4"/>
      <c r="Q634" s="4"/>
      <c r="R634" s="4"/>
      <c r="S634" s="4"/>
      <c r="T634" s="4"/>
      <c r="U634" s="4"/>
      <c r="V634" s="4"/>
      <c r="W634" s="4"/>
      <c r="X634" s="4"/>
      <c r="Y634" s="4"/>
      <c r="Z634" s="4"/>
      <c r="AA634" s="4"/>
      <c r="AB634" s="4"/>
      <c r="AC634" s="4"/>
    </row>
    <row r="635" spans="1:29" x14ac:dyDescent="0.25">
      <c r="A635" s="4"/>
      <c r="B635" s="4"/>
      <c r="C635" s="9"/>
      <c r="D635" s="13"/>
      <c r="E635" s="13"/>
      <c r="F635" s="8"/>
      <c r="G635" s="8"/>
      <c r="H635" s="4"/>
      <c r="I635" s="4"/>
      <c r="J635" s="773"/>
      <c r="K635" s="9"/>
      <c r="L635" s="13"/>
      <c r="M635" s="13"/>
      <c r="N635" s="13"/>
      <c r="O635" s="4"/>
      <c r="P635" s="4"/>
      <c r="Q635" s="4"/>
      <c r="R635" s="4"/>
      <c r="S635" s="4"/>
      <c r="T635" s="4"/>
      <c r="U635" s="4"/>
      <c r="V635" s="4"/>
      <c r="W635" s="4"/>
      <c r="X635" s="4"/>
      <c r="Y635" s="4"/>
      <c r="Z635" s="4"/>
      <c r="AA635" s="4"/>
      <c r="AB635" s="4"/>
      <c r="AC635" s="4"/>
    </row>
    <row r="636" spans="1:29" x14ac:dyDescent="0.25">
      <c r="A636" s="4"/>
      <c r="B636" s="4"/>
      <c r="C636" s="9"/>
      <c r="D636" s="13"/>
      <c r="E636" s="13"/>
      <c r="F636" s="8"/>
      <c r="G636" s="8"/>
      <c r="H636" s="4"/>
      <c r="I636" s="4"/>
      <c r="J636" s="773"/>
      <c r="K636" s="9"/>
      <c r="L636" s="13"/>
      <c r="M636" s="13"/>
      <c r="N636" s="13"/>
      <c r="O636" s="4"/>
      <c r="P636" s="4"/>
      <c r="Q636" s="4"/>
      <c r="R636" s="4"/>
      <c r="S636" s="4"/>
      <c r="T636" s="4"/>
      <c r="U636" s="4"/>
      <c r="V636" s="4"/>
      <c r="W636" s="4"/>
      <c r="X636" s="4"/>
      <c r="Y636" s="4"/>
      <c r="Z636" s="4"/>
      <c r="AA636" s="4"/>
      <c r="AB636" s="4"/>
      <c r="AC636" s="4"/>
    </row>
    <row r="637" spans="1:29" x14ac:dyDescent="0.25">
      <c r="A637" s="4"/>
      <c r="B637" s="4"/>
      <c r="C637" s="9"/>
      <c r="D637" s="13"/>
      <c r="E637" s="13"/>
      <c r="F637" s="8"/>
      <c r="G637" s="8"/>
      <c r="H637" s="4"/>
      <c r="I637" s="4"/>
      <c r="J637" s="773"/>
      <c r="K637" s="9"/>
      <c r="L637" s="13"/>
      <c r="M637" s="13"/>
      <c r="N637" s="13"/>
      <c r="O637" s="4"/>
      <c r="P637" s="4"/>
      <c r="Q637" s="4"/>
      <c r="R637" s="4"/>
      <c r="S637" s="4"/>
      <c r="T637" s="4"/>
      <c r="U637" s="4"/>
      <c r="V637" s="4"/>
      <c r="W637" s="4"/>
      <c r="X637" s="4"/>
      <c r="Y637" s="4"/>
      <c r="Z637" s="4"/>
      <c r="AA637" s="4"/>
      <c r="AB637" s="4"/>
      <c r="AC637" s="4"/>
    </row>
    <row r="638" spans="1:29" x14ac:dyDescent="0.25">
      <c r="A638" s="4"/>
      <c r="B638" s="4"/>
      <c r="C638" s="9"/>
      <c r="D638" s="13"/>
      <c r="E638" s="13"/>
      <c r="F638" s="8"/>
      <c r="G638" s="8"/>
      <c r="H638" s="4"/>
      <c r="I638" s="4"/>
      <c r="J638" s="773"/>
      <c r="K638" s="9"/>
      <c r="L638" s="13"/>
      <c r="M638" s="13"/>
      <c r="N638" s="13"/>
      <c r="O638" s="4"/>
      <c r="P638" s="4"/>
      <c r="Q638" s="4"/>
      <c r="R638" s="4"/>
      <c r="S638" s="4"/>
      <c r="T638" s="4"/>
      <c r="U638" s="4"/>
      <c r="V638" s="4"/>
      <c r="W638" s="4"/>
      <c r="X638" s="4"/>
      <c r="Y638" s="4"/>
      <c r="Z638" s="4"/>
      <c r="AA638" s="4"/>
      <c r="AB638" s="4"/>
      <c r="AC638" s="4"/>
    </row>
    <row r="639" spans="1:29" x14ac:dyDescent="0.25">
      <c r="A639" s="4"/>
      <c r="B639" s="4"/>
      <c r="C639" s="9"/>
      <c r="D639" s="13"/>
      <c r="E639" s="13"/>
      <c r="F639" s="8"/>
      <c r="G639" s="8"/>
      <c r="H639" s="4"/>
      <c r="I639" s="4"/>
      <c r="J639" s="773"/>
      <c r="K639" s="9"/>
      <c r="L639" s="13"/>
      <c r="M639" s="13"/>
      <c r="N639" s="13"/>
      <c r="O639" s="4"/>
      <c r="P639" s="4"/>
      <c r="Q639" s="4"/>
      <c r="R639" s="4"/>
      <c r="S639" s="4"/>
      <c r="T639" s="4"/>
      <c r="U639" s="4"/>
      <c r="V639" s="4"/>
      <c r="W639" s="4"/>
      <c r="X639" s="4"/>
      <c r="Y639" s="4"/>
      <c r="Z639" s="4"/>
      <c r="AA639" s="4"/>
      <c r="AB639" s="4"/>
      <c r="AC639" s="4"/>
    </row>
    <row r="640" spans="1:29" x14ac:dyDescent="0.25">
      <c r="A640" s="4"/>
      <c r="B640" s="4"/>
      <c r="C640" s="9"/>
      <c r="D640" s="13"/>
      <c r="E640" s="13"/>
      <c r="F640" s="8"/>
      <c r="G640" s="8"/>
      <c r="H640" s="4"/>
      <c r="I640" s="4"/>
      <c r="J640" s="773"/>
      <c r="K640" s="9"/>
      <c r="L640" s="13"/>
      <c r="M640" s="13"/>
      <c r="N640" s="13"/>
      <c r="O640" s="4"/>
      <c r="P640" s="4"/>
      <c r="Q640" s="4"/>
      <c r="R640" s="4"/>
      <c r="S640" s="4"/>
      <c r="T640" s="4"/>
      <c r="U640" s="4"/>
      <c r="V640" s="4"/>
      <c r="W640" s="4"/>
      <c r="X640" s="4"/>
      <c r="Y640" s="4"/>
      <c r="Z640" s="4"/>
      <c r="AA640" s="4"/>
      <c r="AB640" s="4"/>
      <c r="AC640" s="4"/>
    </row>
    <row r="641" spans="1:29" x14ac:dyDescent="0.25">
      <c r="A641" s="4"/>
      <c r="B641" s="4"/>
      <c r="C641" s="9"/>
      <c r="D641" s="13"/>
      <c r="E641" s="13"/>
      <c r="F641" s="8"/>
      <c r="G641" s="8"/>
      <c r="H641" s="4"/>
      <c r="I641" s="4"/>
      <c r="J641" s="773"/>
      <c r="K641" s="9"/>
      <c r="L641" s="13"/>
      <c r="M641" s="13"/>
      <c r="N641" s="13"/>
      <c r="O641" s="4"/>
      <c r="P641" s="4"/>
      <c r="Q641" s="4"/>
      <c r="R641" s="4"/>
      <c r="S641" s="4"/>
      <c r="T641" s="4"/>
      <c r="U641" s="4"/>
      <c r="V641" s="4"/>
      <c r="W641" s="4"/>
      <c r="X641" s="4"/>
      <c r="Y641" s="4"/>
      <c r="Z641" s="4"/>
      <c r="AA641" s="4"/>
      <c r="AB641" s="4"/>
      <c r="AC641" s="4"/>
    </row>
    <row r="642" spans="1:29" x14ac:dyDescent="0.25">
      <c r="A642" s="4"/>
      <c r="B642" s="4"/>
      <c r="C642" s="9"/>
      <c r="D642" s="13"/>
      <c r="E642" s="13"/>
      <c r="F642" s="8"/>
      <c r="G642" s="8"/>
      <c r="H642" s="4"/>
      <c r="I642" s="4"/>
      <c r="J642" s="773"/>
      <c r="K642" s="9"/>
      <c r="L642" s="13"/>
      <c r="M642" s="13"/>
      <c r="N642" s="13"/>
      <c r="O642" s="4"/>
      <c r="P642" s="4"/>
      <c r="Q642" s="4"/>
      <c r="R642" s="4"/>
      <c r="S642" s="4"/>
      <c r="T642" s="4"/>
      <c r="U642" s="4"/>
      <c r="V642" s="4"/>
      <c r="W642" s="4"/>
      <c r="X642" s="4"/>
      <c r="Y642" s="4"/>
      <c r="Z642" s="4"/>
      <c r="AA642" s="4"/>
      <c r="AB642" s="4"/>
      <c r="AC642" s="4"/>
    </row>
    <row r="643" spans="1:29" x14ac:dyDescent="0.25">
      <c r="A643" s="4"/>
      <c r="B643" s="4"/>
      <c r="C643" s="9"/>
      <c r="D643" s="13"/>
      <c r="E643" s="13"/>
      <c r="F643" s="8"/>
      <c r="G643" s="8"/>
      <c r="H643" s="4"/>
      <c r="I643" s="4"/>
      <c r="J643" s="773"/>
      <c r="K643" s="9"/>
      <c r="L643" s="13"/>
      <c r="M643" s="13"/>
      <c r="N643" s="13"/>
      <c r="O643" s="4"/>
      <c r="P643" s="4"/>
      <c r="Q643" s="4"/>
      <c r="R643" s="4"/>
      <c r="S643" s="4"/>
      <c r="T643" s="4"/>
      <c r="U643" s="4"/>
      <c r="V643" s="4"/>
      <c r="W643" s="4"/>
      <c r="X643" s="4"/>
      <c r="Y643" s="4"/>
      <c r="Z643" s="4"/>
      <c r="AA643" s="4"/>
      <c r="AB643" s="4"/>
      <c r="AC643" s="4"/>
    </row>
    <row r="644" spans="1:29" x14ac:dyDescent="0.25">
      <c r="A644" s="4"/>
      <c r="B644" s="4"/>
      <c r="C644" s="9"/>
      <c r="D644" s="13"/>
      <c r="E644" s="13"/>
      <c r="F644" s="8"/>
      <c r="G644" s="8"/>
      <c r="H644" s="4"/>
      <c r="I644" s="4"/>
      <c r="J644" s="773"/>
      <c r="K644" s="9"/>
      <c r="L644" s="13"/>
      <c r="M644" s="13"/>
      <c r="N644" s="13"/>
      <c r="O644" s="4"/>
      <c r="P644" s="4"/>
      <c r="Q644" s="4"/>
      <c r="R644" s="4"/>
      <c r="S644" s="4"/>
      <c r="T644" s="4"/>
      <c r="U644" s="4"/>
      <c r="V644" s="4"/>
      <c r="W644" s="4"/>
      <c r="X644" s="4"/>
      <c r="Y644" s="4"/>
      <c r="Z644" s="4"/>
      <c r="AA644" s="4"/>
      <c r="AB644" s="4"/>
      <c r="AC644" s="4"/>
    </row>
    <row r="645" spans="1:29" x14ac:dyDescent="0.25">
      <c r="A645" s="4"/>
      <c r="B645" s="4"/>
      <c r="C645" s="9"/>
      <c r="D645" s="13"/>
      <c r="E645" s="13"/>
      <c r="F645" s="8"/>
      <c r="G645" s="8"/>
      <c r="H645" s="4"/>
      <c r="I645" s="4"/>
      <c r="J645" s="773"/>
      <c r="K645" s="9"/>
      <c r="L645" s="13"/>
      <c r="M645" s="13"/>
      <c r="N645" s="13"/>
      <c r="O645" s="4"/>
      <c r="P645" s="4"/>
      <c r="Q645" s="4"/>
      <c r="R645" s="4"/>
      <c r="S645" s="4"/>
      <c r="T645" s="4"/>
      <c r="U645" s="4"/>
      <c r="V645" s="4"/>
      <c r="W645" s="4"/>
      <c r="X645" s="4"/>
      <c r="Y645" s="4"/>
      <c r="Z645" s="4"/>
      <c r="AA645" s="4"/>
      <c r="AB645" s="4"/>
      <c r="AC645" s="4"/>
    </row>
    <row r="646" spans="1:29" x14ac:dyDescent="0.25">
      <c r="A646" s="4"/>
      <c r="B646" s="4"/>
      <c r="C646" s="9"/>
      <c r="D646" s="13"/>
      <c r="E646" s="13"/>
      <c r="F646" s="8"/>
      <c r="G646" s="8"/>
      <c r="H646" s="4"/>
      <c r="I646" s="4"/>
      <c r="J646" s="773"/>
      <c r="K646" s="9"/>
      <c r="L646" s="13"/>
      <c r="M646" s="13"/>
      <c r="N646" s="13"/>
      <c r="O646" s="4"/>
      <c r="P646" s="4"/>
      <c r="Q646" s="4"/>
      <c r="R646" s="4"/>
      <c r="S646" s="4"/>
      <c r="T646" s="4"/>
      <c r="U646" s="4"/>
      <c r="V646" s="4"/>
      <c r="W646" s="4"/>
      <c r="X646" s="4"/>
      <c r="Y646" s="4"/>
      <c r="Z646" s="4"/>
      <c r="AA646" s="4"/>
      <c r="AB646" s="4"/>
      <c r="AC646" s="4"/>
    </row>
    <row r="647" spans="1:29" x14ac:dyDescent="0.25">
      <c r="A647" s="4"/>
      <c r="B647" s="4"/>
      <c r="C647" s="9"/>
      <c r="D647" s="13"/>
      <c r="E647" s="13"/>
      <c r="F647" s="8"/>
      <c r="G647" s="8"/>
      <c r="H647" s="4"/>
      <c r="I647" s="4"/>
      <c r="J647" s="773"/>
      <c r="K647" s="9"/>
      <c r="L647" s="13"/>
      <c r="M647" s="13"/>
      <c r="N647" s="13"/>
      <c r="O647" s="4"/>
      <c r="P647" s="4"/>
      <c r="Q647" s="4"/>
      <c r="R647" s="4"/>
      <c r="S647" s="4"/>
      <c r="T647" s="4"/>
      <c r="U647" s="4"/>
      <c r="V647" s="4"/>
      <c r="W647" s="4"/>
      <c r="X647" s="4"/>
      <c r="Y647" s="4"/>
      <c r="Z647" s="4"/>
      <c r="AA647" s="4"/>
      <c r="AB647" s="4"/>
      <c r="AC647" s="4"/>
    </row>
    <row r="648" spans="1:29" x14ac:dyDescent="0.25">
      <c r="A648" s="4"/>
      <c r="B648" s="4"/>
      <c r="C648" s="9"/>
      <c r="D648" s="13"/>
      <c r="E648" s="13"/>
      <c r="F648" s="8"/>
      <c r="G648" s="8"/>
      <c r="H648" s="4"/>
      <c r="I648" s="4"/>
      <c r="J648" s="773"/>
      <c r="K648" s="9"/>
      <c r="L648" s="13"/>
      <c r="M648" s="13"/>
      <c r="N648" s="13"/>
      <c r="O648" s="4"/>
      <c r="P648" s="4"/>
      <c r="Q648" s="4"/>
      <c r="R648" s="4"/>
      <c r="S648" s="4"/>
      <c r="T648" s="4"/>
      <c r="U648" s="4"/>
      <c r="V648" s="4"/>
      <c r="W648" s="4"/>
      <c r="X648" s="4"/>
      <c r="Y648" s="4"/>
      <c r="Z648" s="4"/>
      <c r="AA648" s="4"/>
      <c r="AB648" s="4"/>
      <c r="AC648" s="4"/>
    </row>
    <row r="649" spans="1:29" x14ac:dyDescent="0.25">
      <c r="A649" s="4"/>
      <c r="B649" s="4"/>
      <c r="C649" s="9"/>
      <c r="D649" s="13"/>
      <c r="E649" s="13"/>
      <c r="F649" s="8"/>
      <c r="G649" s="8"/>
      <c r="H649" s="4"/>
      <c r="I649" s="4"/>
      <c r="J649" s="773"/>
      <c r="K649" s="9"/>
      <c r="L649" s="13"/>
      <c r="M649" s="13"/>
      <c r="N649" s="13"/>
      <c r="O649" s="4"/>
      <c r="P649" s="4"/>
      <c r="Q649" s="4"/>
      <c r="R649" s="4"/>
      <c r="S649" s="4"/>
      <c r="T649" s="4"/>
      <c r="U649" s="4"/>
      <c r="V649" s="4"/>
      <c r="W649" s="4"/>
      <c r="X649" s="4"/>
      <c r="Y649" s="4"/>
      <c r="Z649" s="4"/>
      <c r="AA649" s="4"/>
      <c r="AB649" s="4"/>
      <c r="AC649" s="4"/>
    </row>
    <row r="650" spans="1:29" x14ac:dyDescent="0.25">
      <c r="A650" s="4"/>
      <c r="B650" s="4"/>
      <c r="C650" s="9"/>
      <c r="D650" s="13"/>
      <c r="E650" s="13"/>
      <c r="F650" s="8"/>
      <c r="G650" s="8"/>
      <c r="H650" s="4"/>
      <c r="I650" s="4"/>
      <c r="J650" s="773"/>
      <c r="K650" s="9"/>
      <c r="L650" s="13"/>
      <c r="M650" s="13"/>
      <c r="N650" s="13"/>
      <c r="O650" s="4"/>
      <c r="P650" s="4"/>
      <c r="Q650" s="4"/>
      <c r="R650" s="4"/>
      <c r="S650" s="4"/>
      <c r="T650" s="4"/>
      <c r="U650" s="4"/>
      <c r="V650" s="4"/>
      <c r="W650" s="4"/>
      <c r="X650" s="4"/>
      <c r="Y650" s="4"/>
      <c r="Z650" s="4"/>
      <c r="AA650" s="4"/>
      <c r="AB650" s="4"/>
      <c r="AC650" s="4"/>
    </row>
    <row r="651" spans="1:29" x14ac:dyDescent="0.25">
      <c r="A651" s="4"/>
      <c r="B651" s="4"/>
      <c r="C651" s="9"/>
      <c r="D651" s="13"/>
      <c r="E651" s="13"/>
      <c r="F651" s="8"/>
      <c r="G651" s="8"/>
      <c r="H651" s="4"/>
      <c r="I651" s="4"/>
      <c r="J651" s="773"/>
      <c r="K651" s="9"/>
      <c r="L651" s="13"/>
      <c r="M651" s="13"/>
      <c r="N651" s="13"/>
      <c r="O651" s="4"/>
      <c r="P651" s="4"/>
      <c r="Q651" s="4"/>
      <c r="R651" s="4"/>
      <c r="S651" s="4"/>
      <c r="T651" s="4"/>
      <c r="U651" s="4"/>
      <c r="V651" s="4"/>
      <c r="W651" s="4"/>
      <c r="X651" s="4"/>
      <c r="Y651" s="4"/>
      <c r="Z651" s="4"/>
      <c r="AA651" s="4"/>
      <c r="AB651" s="4"/>
      <c r="AC651" s="4"/>
    </row>
    <row r="652" spans="1:29" x14ac:dyDescent="0.25">
      <c r="A652" s="4"/>
      <c r="B652" s="4"/>
      <c r="C652" s="9"/>
      <c r="D652" s="13"/>
      <c r="E652" s="13"/>
      <c r="F652" s="8"/>
      <c r="G652" s="8"/>
      <c r="H652" s="4"/>
      <c r="I652" s="4"/>
      <c r="J652" s="773"/>
      <c r="K652" s="9"/>
      <c r="L652" s="13"/>
      <c r="M652" s="13"/>
      <c r="N652" s="13"/>
      <c r="O652" s="4"/>
      <c r="P652" s="4"/>
      <c r="Q652" s="4"/>
      <c r="R652" s="4"/>
      <c r="S652" s="4"/>
      <c r="T652" s="4"/>
      <c r="U652" s="4"/>
      <c r="V652" s="4"/>
      <c r="W652" s="4"/>
      <c r="X652" s="4"/>
      <c r="Y652" s="4"/>
      <c r="Z652" s="4"/>
      <c r="AA652" s="4"/>
      <c r="AB652" s="4"/>
      <c r="AC652" s="4"/>
    </row>
    <row r="653" spans="1:29" x14ac:dyDescent="0.25">
      <c r="A653" s="4"/>
      <c r="B653" s="4"/>
      <c r="C653" s="9"/>
      <c r="D653" s="13"/>
      <c r="E653" s="13"/>
      <c r="F653" s="8"/>
      <c r="G653" s="8"/>
      <c r="H653" s="4"/>
      <c r="I653" s="4"/>
      <c r="J653" s="773"/>
      <c r="K653" s="9"/>
      <c r="L653" s="13"/>
      <c r="M653" s="13"/>
      <c r="N653" s="13"/>
      <c r="O653" s="4"/>
      <c r="P653" s="4"/>
      <c r="Q653" s="4"/>
      <c r="R653" s="4"/>
      <c r="S653" s="4"/>
      <c r="T653" s="4"/>
      <c r="U653" s="4"/>
      <c r="V653" s="4"/>
      <c r="W653" s="4"/>
      <c r="X653" s="4"/>
      <c r="Y653" s="4"/>
      <c r="Z653" s="4"/>
      <c r="AA653" s="4"/>
      <c r="AB653" s="4"/>
      <c r="AC653" s="4"/>
    </row>
    <row r="654" spans="1:29" x14ac:dyDescent="0.25">
      <c r="A654" s="4"/>
      <c r="B654" s="4"/>
      <c r="C654" s="9"/>
      <c r="D654" s="13"/>
      <c r="E654" s="13"/>
      <c r="F654" s="8"/>
      <c r="G654" s="8"/>
      <c r="H654" s="4"/>
      <c r="I654" s="4"/>
      <c r="J654" s="773"/>
      <c r="K654" s="9"/>
      <c r="L654" s="13"/>
      <c r="M654" s="13"/>
      <c r="N654" s="13"/>
      <c r="O654" s="4"/>
      <c r="P654" s="4"/>
      <c r="Q654" s="4"/>
      <c r="R654" s="4"/>
      <c r="S654" s="4"/>
      <c r="T654" s="4"/>
      <c r="U654" s="4"/>
      <c r="V654" s="4"/>
      <c r="W654" s="4"/>
      <c r="X654" s="4"/>
      <c r="Y654" s="4"/>
      <c r="Z654" s="4"/>
      <c r="AA654" s="4"/>
      <c r="AB654" s="4"/>
      <c r="AC654" s="4"/>
    </row>
    <row r="655" spans="1:29" x14ac:dyDescent="0.25">
      <c r="A655" s="4"/>
      <c r="B655" s="4"/>
      <c r="C655" s="9"/>
      <c r="D655" s="13"/>
      <c r="E655" s="13"/>
      <c r="F655" s="8"/>
      <c r="G655" s="8"/>
      <c r="H655" s="4"/>
      <c r="I655" s="4"/>
      <c r="J655" s="773"/>
      <c r="K655" s="9"/>
      <c r="L655" s="13"/>
      <c r="M655" s="13"/>
      <c r="N655" s="13"/>
      <c r="O655" s="4"/>
      <c r="P655" s="4"/>
      <c r="Q655" s="4"/>
      <c r="R655" s="4"/>
      <c r="S655" s="4"/>
      <c r="T655" s="4"/>
      <c r="U655" s="4"/>
      <c r="V655" s="4"/>
      <c r="W655" s="4"/>
      <c r="X655" s="4"/>
      <c r="Y655" s="4"/>
      <c r="Z655" s="4"/>
      <c r="AA655" s="4"/>
      <c r="AB655" s="4"/>
      <c r="AC655" s="4"/>
    </row>
    <row r="656" spans="1:29" x14ac:dyDescent="0.25">
      <c r="A656" s="4"/>
      <c r="B656" s="4"/>
      <c r="C656" s="9"/>
      <c r="D656" s="13"/>
      <c r="E656" s="13"/>
      <c r="F656" s="8"/>
      <c r="G656" s="8"/>
      <c r="H656" s="4"/>
      <c r="I656" s="4"/>
      <c r="J656" s="773"/>
      <c r="K656" s="9"/>
      <c r="L656" s="13"/>
      <c r="M656" s="13"/>
      <c r="N656" s="13"/>
      <c r="O656" s="4"/>
      <c r="P656" s="4"/>
      <c r="Q656" s="4"/>
      <c r="R656" s="4"/>
      <c r="S656" s="4"/>
      <c r="T656" s="4"/>
      <c r="U656" s="4"/>
      <c r="V656" s="4"/>
      <c r="W656" s="4"/>
      <c r="X656" s="4"/>
      <c r="Y656" s="4"/>
      <c r="Z656" s="4"/>
      <c r="AA656" s="4"/>
      <c r="AB656" s="4"/>
      <c r="AC656" s="4"/>
    </row>
    <row r="657" spans="1:29" x14ac:dyDescent="0.25">
      <c r="A657" s="4"/>
      <c r="B657" s="4"/>
      <c r="C657" s="9"/>
      <c r="D657" s="13"/>
      <c r="E657" s="13"/>
      <c r="F657" s="8"/>
      <c r="G657" s="8"/>
      <c r="H657" s="4"/>
      <c r="I657" s="4"/>
      <c r="J657" s="773"/>
      <c r="K657" s="9"/>
      <c r="L657" s="13"/>
      <c r="M657" s="13"/>
      <c r="N657" s="13"/>
      <c r="O657" s="4"/>
      <c r="P657" s="4"/>
      <c r="Q657" s="4"/>
      <c r="R657" s="4"/>
      <c r="S657" s="4"/>
      <c r="T657" s="4"/>
      <c r="U657" s="4"/>
      <c r="V657" s="4"/>
      <c r="W657" s="4"/>
      <c r="X657" s="4"/>
      <c r="Y657" s="4"/>
      <c r="Z657" s="4"/>
      <c r="AA657" s="4"/>
      <c r="AB657" s="4"/>
      <c r="AC657" s="4"/>
    </row>
    <row r="658" spans="1:29" x14ac:dyDescent="0.25">
      <c r="A658" s="4"/>
      <c r="B658" s="4"/>
      <c r="C658" s="9"/>
      <c r="D658" s="13"/>
      <c r="E658" s="13"/>
      <c r="F658" s="8"/>
      <c r="G658" s="8"/>
      <c r="H658" s="4"/>
      <c r="I658" s="4"/>
      <c r="J658" s="773"/>
      <c r="K658" s="9"/>
      <c r="L658" s="13"/>
      <c r="M658" s="13"/>
      <c r="N658" s="13"/>
      <c r="O658" s="4"/>
      <c r="P658" s="4"/>
      <c r="Q658" s="4"/>
      <c r="R658" s="4"/>
      <c r="S658" s="4"/>
      <c r="T658" s="4"/>
      <c r="U658" s="4"/>
      <c r="V658" s="4"/>
      <c r="W658" s="4"/>
      <c r="X658" s="4"/>
      <c r="Y658" s="4"/>
      <c r="Z658" s="4"/>
      <c r="AA658" s="4"/>
      <c r="AB658" s="4"/>
      <c r="AC658" s="4"/>
    </row>
    <row r="659" spans="1:29" x14ac:dyDescent="0.25">
      <c r="A659" s="4"/>
      <c r="B659" s="4"/>
      <c r="C659" s="9"/>
      <c r="D659" s="13"/>
      <c r="E659" s="13"/>
      <c r="F659" s="8"/>
      <c r="G659" s="8"/>
      <c r="H659" s="4"/>
      <c r="I659" s="4"/>
      <c r="J659" s="773"/>
      <c r="K659" s="9"/>
      <c r="L659" s="13"/>
      <c r="M659" s="13"/>
      <c r="N659" s="13"/>
      <c r="O659" s="4"/>
      <c r="P659" s="4"/>
      <c r="Q659" s="4"/>
      <c r="R659" s="4"/>
      <c r="S659" s="4"/>
      <c r="T659" s="4"/>
      <c r="U659" s="4"/>
      <c r="V659" s="4"/>
      <c r="W659" s="4"/>
      <c r="X659" s="4"/>
      <c r="Y659" s="4"/>
      <c r="Z659" s="4"/>
      <c r="AA659" s="4"/>
      <c r="AB659" s="4"/>
      <c r="AC659" s="4"/>
    </row>
    <row r="660" spans="1:29" x14ac:dyDescent="0.25">
      <c r="A660" s="4"/>
      <c r="B660" s="4"/>
      <c r="C660" s="9"/>
      <c r="D660" s="13"/>
      <c r="E660" s="13"/>
      <c r="F660" s="8"/>
      <c r="G660" s="8"/>
      <c r="H660" s="4"/>
      <c r="I660" s="4"/>
      <c r="J660" s="773"/>
      <c r="K660" s="9"/>
      <c r="L660" s="13"/>
      <c r="M660" s="13"/>
      <c r="N660" s="13"/>
      <c r="O660" s="4"/>
      <c r="P660" s="4"/>
      <c r="Q660" s="4"/>
      <c r="R660" s="4"/>
      <c r="S660" s="4"/>
      <c r="T660" s="4"/>
      <c r="U660" s="4"/>
      <c r="V660" s="4"/>
      <c r="W660" s="4"/>
      <c r="X660" s="4"/>
      <c r="Y660" s="4"/>
      <c r="Z660" s="4"/>
      <c r="AA660" s="4"/>
      <c r="AB660" s="4"/>
      <c r="AC660" s="4"/>
    </row>
    <row r="661" spans="1:29" x14ac:dyDescent="0.25">
      <c r="A661" s="4"/>
      <c r="B661" s="4"/>
      <c r="C661" s="9"/>
      <c r="D661" s="13"/>
      <c r="E661" s="13"/>
      <c r="F661" s="8"/>
      <c r="G661" s="8"/>
      <c r="H661" s="4"/>
      <c r="I661" s="4"/>
      <c r="J661" s="773"/>
      <c r="K661" s="9"/>
      <c r="L661" s="13"/>
      <c r="M661" s="13"/>
      <c r="N661" s="13"/>
      <c r="O661" s="4"/>
      <c r="P661" s="4"/>
      <c r="Q661" s="4"/>
      <c r="R661" s="4"/>
      <c r="S661" s="4"/>
      <c r="T661" s="4"/>
      <c r="U661" s="4"/>
      <c r="V661" s="4"/>
      <c r="W661" s="4"/>
      <c r="X661" s="4"/>
      <c r="Y661" s="4"/>
      <c r="Z661" s="4"/>
      <c r="AA661" s="4"/>
      <c r="AB661" s="4"/>
      <c r="AC661" s="4"/>
    </row>
    <row r="662" spans="1:29" x14ac:dyDescent="0.25">
      <c r="A662" s="4"/>
      <c r="B662" s="4"/>
      <c r="C662" s="9"/>
      <c r="D662" s="13"/>
      <c r="E662" s="13"/>
      <c r="F662" s="8"/>
      <c r="G662" s="8"/>
      <c r="H662" s="4"/>
      <c r="I662" s="4"/>
      <c r="J662" s="773"/>
      <c r="K662" s="9"/>
      <c r="L662" s="13"/>
      <c r="M662" s="13"/>
      <c r="N662" s="13"/>
      <c r="O662" s="4"/>
      <c r="P662" s="4"/>
      <c r="Q662" s="4"/>
      <c r="R662" s="4"/>
      <c r="S662" s="4"/>
      <c r="T662" s="4"/>
      <c r="U662" s="4"/>
      <c r="V662" s="4"/>
      <c r="W662" s="4"/>
      <c r="X662" s="4"/>
      <c r="Y662" s="4"/>
      <c r="Z662" s="4"/>
      <c r="AA662" s="4"/>
      <c r="AB662" s="4"/>
      <c r="AC662" s="4"/>
    </row>
    <row r="663" spans="1:29" x14ac:dyDescent="0.25">
      <c r="A663" s="4"/>
      <c r="B663" s="4"/>
      <c r="C663" s="9"/>
      <c r="D663" s="13"/>
      <c r="E663" s="13"/>
      <c r="F663" s="8"/>
      <c r="G663" s="8"/>
      <c r="H663" s="4"/>
      <c r="I663" s="4"/>
      <c r="J663" s="773"/>
      <c r="K663" s="9"/>
      <c r="L663" s="13"/>
      <c r="M663" s="13"/>
      <c r="N663" s="13"/>
      <c r="O663" s="4"/>
      <c r="P663" s="4"/>
      <c r="Q663" s="4"/>
      <c r="R663" s="4"/>
      <c r="S663" s="4"/>
      <c r="T663" s="4"/>
      <c r="U663" s="4"/>
      <c r="V663" s="4"/>
      <c r="W663" s="4"/>
      <c r="X663" s="4"/>
      <c r="Y663" s="4"/>
      <c r="Z663" s="4"/>
      <c r="AA663" s="4"/>
      <c r="AB663" s="4"/>
      <c r="AC663" s="4"/>
    </row>
    <row r="664" spans="1:29" x14ac:dyDescent="0.25">
      <c r="A664" s="4"/>
      <c r="B664" s="4"/>
      <c r="C664" s="9"/>
      <c r="D664" s="13"/>
      <c r="E664" s="13"/>
      <c r="F664" s="8"/>
      <c r="G664" s="8"/>
      <c r="H664" s="4"/>
      <c r="I664" s="4"/>
      <c r="J664" s="773"/>
      <c r="K664" s="9"/>
      <c r="L664" s="13"/>
      <c r="M664" s="13"/>
      <c r="N664" s="13"/>
      <c r="O664" s="4"/>
      <c r="P664" s="4"/>
      <c r="Q664" s="4"/>
      <c r="R664" s="4"/>
      <c r="S664" s="4"/>
      <c r="T664" s="4"/>
      <c r="U664" s="4"/>
      <c r="V664" s="4"/>
      <c r="W664" s="4"/>
      <c r="X664" s="4"/>
      <c r="Y664" s="4"/>
      <c r="Z664" s="4"/>
      <c r="AA664" s="4"/>
      <c r="AB664" s="4"/>
      <c r="AC664" s="4"/>
    </row>
    <row r="665" spans="1:29" x14ac:dyDescent="0.25">
      <c r="A665" s="4"/>
      <c r="B665" s="4"/>
      <c r="C665" s="9"/>
      <c r="D665" s="13"/>
      <c r="E665" s="13"/>
      <c r="F665" s="8"/>
      <c r="G665" s="8"/>
      <c r="H665" s="4"/>
      <c r="I665" s="4"/>
      <c r="J665" s="773"/>
      <c r="K665" s="9"/>
      <c r="L665" s="13"/>
      <c r="M665" s="13"/>
      <c r="N665" s="13"/>
      <c r="O665" s="4"/>
      <c r="P665" s="4"/>
      <c r="Q665" s="4"/>
      <c r="R665" s="4"/>
      <c r="S665" s="4"/>
      <c r="T665" s="4"/>
      <c r="U665" s="4"/>
      <c r="V665" s="4"/>
      <c r="W665" s="4"/>
      <c r="X665" s="4"/>
      <c r="Y665" s="4"/>
      <c r="Z665" s="4"/>
      <c r="AA665" s="4"/>
      <c r="AB665" s="4"/>
      <c r="AC665" s="4"/>
    </row>
    <row r="666" spans="1:29" x14ac:dyDescent="0.25">
      <c r="A666" s="4"/>
      <c r="B666" s="4"/>
      <c r="C666" s="9"/>
      <c r="D666" s="13"/>
      <c r="E666" s="13"/>
      <c r="F666" s="8"/>
      <c r="G666" s="8"/>
      <c r="H666" s="4"/>
      <c r="I666" s="4"/>
      <c r="J666" s="773"/>
      <c r="K666" s="9"/>
      <c r="L666" s="13"/>
      <c r="M666" s="13"/>
      <c r="N666" s="13"/>
      <c r="O666" s="4"/>
      <c r="P666" s="4"/>
      <c r="Q666" s="4"/>
      <c r="R666" s="4"/>
      <c r="S666" s="4"/>
      <c r="T666" s="4"/>
      <c r="U666" s="4"/>
      <c r="V666" s="4"/>
      <c r="W666" s="4"/>
      <c r="X666" s="4"/>
      <c r="Y666" s="4"/>
      <c r="Z666" s="4"/>
      <c r="AA666" s="4"/>
      <c r="AB666" s="4"/>
      <c r="AC666" s="4"/>
    </row>
    <row r="667" spans="1:29" x14ac:dyDescent="0.25">
      <c r="A667" s="4"/>
      <c r="B667" s="4"/>
      <c r="C667" s="9"/>
      <c r="D667" s="13"/>
      <c r="E667" s="13"/>
      <c r="F667" s="8"/>
      <c r="G667" s="8"/>
      <c r="H667" s="4"/>
      <c r="I667" s="4"/>
      <c r="J667" s="773"/>
      <c r="K667" s="9"/>
      <c r="L667" s="13"/>
      <c r="M667" s="13"/>
      <c r="N667" s="13"/>
      <c r="O667" s="4"/>
      <c r="P667" s="4"/>
      <c r="Q667" s="4"/>
      <c r="R667" s="4"/>
      <c r="S667" s="4"/>
      <c r="T667" s="4"/>
      <c r="U667" s="4"/>
      <c r="V667" s="4"/>
      <c r="W667" s="4"/>
      <c r="X667" s="4"/>
      <c r="Y667" s="4"/>
      <c r="Z667" s="4"/>
      <c r="AA667" s="4"/>
      <c r="AB667" s="4"/>
      <c r="AC667" s="4"/>
    </row>
    <row r="668" spans="1:29" x14ac:dyDescent="0.25">
      <c r="A668" s="4"/>
      <c r="B668" s="4"/>
      <c r="C668" s="9"/>
      <c r="D668" s="13"/>
      <c r="E668" s="13"/>
      <c r="F668" s="8"/>
      <c r="G668" s="8"/>
      <c r="H668" s="4"/>
      <c r="I668" s="4"/>
      <c r="J668" s="773"/>
      <c r="K668" s="9"/>
      <c r="L668" s="13"/>
      <c r="M668" s="13"/>
      <c r="N668" s="13"/>
      <c r="O668" s="4"/>
      <c r="P668" s="4"/>
      <c r="Q668" s="4"/>
      <c r="R668" s="4"/>
      <c r="S668" s="4"/>
      <c r="T668" s="4"/>
      <c r="U668" s="4"/>
      <c r="V668" s="4"/>
      <c r="W668" s="4"/>
      <c r="X668" s="4"/>
      <c r="Y668" s="4"/>
      <c r="Z668" s="4"/>
      <c r="AA668" s="4"/>
      <c r="AB668" s="4"/>
      <c r="AC668" s="4"/>
    </row>
    <row r="669" spans="1:29" x14ac:dyDescent="0.25">
      <c r="A669" s="4"/>
      <c r="B669" s="4"/>
      <c r="C669" s="9"/>
      <c r="D669" s="13"/>
      <c r="E669" s="13"/>
      <c r="F669" s="8"/>
      <c r="G669" s="8"/>
      <c r="H669" s="4"/>
      <c r="I669" s="4"/>
      <c r="J669" s="773"/>
      <c r="K669" s="9"/>
      <c r="L669" s="13"/>
      <c r="M669" s="13"/>
      <c r="N669" s="13"/>
      <c r="O669" s="4"/>
      <c r="P669" s="4"/>
      <c r="Q669" s="4"/>
      <c r="R669" s="4"/>
      <c r="S669" s="4"/>
      <c r="T669" s="4"/>
      <c r="U669" s="4"/>
      <c r="V669" s="4"/>
      <c r="W669" s="4"/>
      <c r="X669" s="4"/>
      <c r="Y669" s="4"/>
      <c r="Z669" s="4"/>
      <c r="AA669" s="4"/>
      <c r="AB669" s="4"/>
      <c r="AC669" s="4"/>
    </row>
    <row r="670" spans="1:29" x14ac:dyDescent="0.25">
      <c r="A670" s="4"/>
      <c r="B670" s="4"/>
      <c r="C670" s="9"/>
      <c r="D670" s="13"/>
      <c r="E670" s="13"/>
      <c r="F670" s="8"/>
      <c r="G670" s="8"/>
      <c r="H670" s="4"/>
      <c r="I670" s="4"/>
      <c r="J670" s="773"/>
      <c r="K670" s="9"/>
      <c r="L670" s="13"/>
      <c r="M670" s="13"/>
      <c r="N670" s="13"/>
      <c r="O670" s="4"/>
      <c r="P670" s="4"/>
      <c r="Q670" s="4"/>
      <c r="R670" s="4"/>
      <c r="S670" s="4"/>
      <c r="T670" s="4"/>
      <c r="U670" s="4"/>
      <c r="V670" s="4"/>
      <c r="W670" s="4"/>
      <c r="X670" s="4"/>
      <c r="Y670" s="4"/>
      <c r="Z670" s="4"/>
      <c r="AA670" s="4"/>
      <c r="AB670" s="4"/>
      <c r="AC670" s="4"/>
    </row>
    <row r="671" spans="1:29" x14ac:dyDescent="0.25">
      <c r="A671" s="4"/>
      <c r="B671" s="4"/>
      <c r="C671" s="9"/>
      <c r="D671" s="13"/>
      <c r="E671" s="13"/>
      <c r="F671" s="8"/>
      <c r="G671" s="8"/>
      <c r="H671" s="4"/>
      <c r="I671" s="4"/>
      <c r="J671" s="773"/>
      <c r="K671" s="9"/>
      <c r="L671" s="13"/>
      <c r="M671" s="13"/>
      <c r="N671" s="13"/>
      <c r="O671" s="4"/>
      <c r="P671" s="4"/>
      <c r="Q671" s="4"/>
      <c r="R671" s="4"/>
      <c r="S671" s="4"/>
      <c r="T671" s="4"/>
      <c r="U671" s="4"/>
      <c r="V671" s="4"/>
      <c r="W671" s="4"/>
      <c r="X671" s="4"/>
      <c r="Y671" s="4"/>
      <c r="Z671" s="4"/>
      <c r="AA671" s="4"/>
      <c r="AB671" s="4"/>
      <c r="AC671" s="4"/>
    </row>
    <row r="672" spans="1:29" x14ac:dyDescent="0.25">
      <c r="A672" s="4"/>
      <c r="B672" s="4"/>
      <c r="C672" s="9"/>
      <c r="D672" s="13"/>
      <c r="E672" s="13"/>
      <c r="F672" s="8"/>
      <c r="G672" s="8"/>
      <c r="H672" s="4"/>
      <c r="I672" s="4"/>
      <c r="J672" s="773"/>
      <c r="K672" s="9"/>
      <c r="L672" s="13"/>
      <c r="M672" s="13"/>
      <c r="N672" s="13"/>
      <c r="O672" s="4"/>
      <c r="P672" s="4"/>
      <c r="Q672" s="4"/>
      <c r="R672" s="4"/>
      <c r="S672" s="4"/>
      <c r="T672" s="4"/>
      <c r="U672" s="4"/>
      <c r="V672" s="4"/>
      <c r="W672" s="4"/>
      <c r="X672" s="4"/>
      <c r="Y672" s="4"/>
      <c r="Z672" s="4"/>
      <c r="AA672" s="4"/>
      <c r="AB672" s="4"/>
      <c r="AC672" s="4"/>
    </row>
    <row r="673" spans="1:29" x14ac:dyDescent="0.25">
      <c r="A673" s="4"/>
      <c r="B673" s="4"/>
      <c r="C673" s="9"/>
      <c r="D673" s="13"/>
      <c r="E673" s="13"/>
      <c r="F673" s="8"/>
      <c r="G673" s="8"/>
      <c r="H673" s="4"/>
      <c r="I673" s="4"/>
      <c r="J673" s="773"/>
      <c r="K673" s="9"/>
      <c r="L673" s="13"/>
      <c r="M673" s="13"/>
      <c r="N673" s="13"/>
      <c r="O673" s="4"/>
      <c r="P673" s="4"/>
      <c r="Q673" s="4"/>
      <c r="R673" s="4"/>
      <c r="S673" s="4"/>
      <c r="T673" s="4"/>
      <c r="U673" s="4"/>
      <c r="V673" s="4"/>
      <c r="W673" s="4"/>
      <c r="X673" s="4"/>
      <c r="Y673" s="4"/>
      <c r="Z673" s="4"/>
      <c r="AA673" s="4"/>
      <c r="AB673" s="4"/>
      <c r="AC673" s="4"/>
    </row>
    <row r="674" spans="1:29" x14ac:dyDescent="0.25">
      <c r="A674" s="4"/>
      <c r="B674" s="4"/>
      <c r="C674" s="9"/>
      <c r="D674" s="13"/>
      <c r="E674" s="13"/>
      <c r="F674" s="8"/>
      <c r="G674" s="8"/>
      <c r="H674" s="4"/>
      <c r="I674" s="4"/>
      <c r="J674" s="773"/>
      <c r="K674" s="9"/>
      <c r="L674" s="13"/>
      <c r="M674" s="13"/>
      <c r="N674" s="13"/>
      <c r="O674" s="4"/>
      <c r="P674" s="4"/>
      <c r="Q674" s="4"/>
      <c r="R674" s="4"/>
      <c r="S674" s="4"/>
      <c r="T674" s="4"/>
      <c r="U674" s="4"/>
      <c r="V674" s="4"/>
      <c r="W674" s="4"/>
      <c r="X674" s="4"/>
      <c r="Y674" s="4"/>
      <c r="Z674" s="4"/>
      <c r="AA674" s="4"/>
      <c r="AB674" s="4"/>
      <c r="AC674" s="4"/>
    </row>
    <row r="675" spans="1:29" x14ac:dyDescent="0.25">
      <c r="A675" s="4"/>
      <c r="B675" s="4"/>
      <c r="C675" s="9"/>
      <c r="D675" s="13"/>
      <c r="E675" s="13"/>
      <c r="F675" s="8"/>
      <c r="G675" s="8"/>
      <c r="H675" s="4"/>
      <c r="I675" s="4"/>
      <c r="J675" s="773"/>
      <c r="K675" s="9"/>
      <c r="L675" s="13"/>
      <c r="M675" s="13"/>
      <c r="N675" s="13"/>
      <c r="O675" s="4"/>
      <c r="P675" s="4"/>
      <c r="Q675" s="4"/>
      <c r="R675" s="4"/>
      <c r="S675" s="4"/>
      <c r="T675" s="4"/>
      <c r="U675" s="4"/>
      <c r="V675" s="4"/>
      <c r="W675" s="4"/>
      <c r="X675" s="4"/>
      <c r="Y675" s="4"/>
      <c r="Z675" s="4"/>
      <c r="AA675" s="4"/>
      <c r="AB675" s="4"/>
      <c r="AC675" s="4"/>
    </row>
    <row r="676" spans="1:29" x14ac:dyDescent="0.25">
      <c r="A676" s="4"/>
      <c r="B676" s="4"/>
      <c r="C676" s="9"/>
      <c r="D676" s="13"/>
      <c r="E676" s="13"/>
      <c r="F676" s="8"/>
      <c r="G676" s="8"/>
      <c r="H676" s="4"/>
      <c r="I676" s="4"/>
      <c r="J676" s="773"/>
      <c r="K676" s="9"/>
      <c r="L676" s="13"/>
      <c r="M676" s="13"/>
      <c r="N676" s="13"/>
      <c r="O676" s="4"/>
      <c r="P676" s="4"/>
      <c r="Q676" s="4"/>
      <c r="R676" s="4"/>
      <c r="S676" s="4"/>
      <c r="T676" s="4"/>
      <c r="U676" s="4"/>
      <c r="V676" s="4"/>
      <c r="W676" s="4"/>
      <c r="X676" s="4"/>
      <c r="Y676" s="4"/>
      <c r="Z676" s="4"/>
      <c r="AA676" s="4"/>
      <c r="AB676" s="4"/>
      <c r="AC676" s="4"/>
    </row>
    <row r="677" spans="1:29" x14ac:dyDescent="0.25">
      <c r="A677" s="4"/>
      <c r="B677" s="4"/>
      <c r="C677" s="9"/>
      <c r="D677" s="13"/>
      <c r="E677" s="13"/>
      <c r="F677" s="8"/>
      <c r="G677" s="8"/>
      <c r="H677" s="4"/>
      <c r="I677" s="4"/>
      <c r="J677" s="773"/>
      <c r="K677" s="9"/>
      <c r="L677" s="13"/>
      <c r="M677" s="13"/>
      <c r="N677" s="13"/>
      <c r="O677" s="4"/>
      <c r="P677" s="4"/>
      <c r="Q677" s="4"/>
      <c r="R677" s="4"/>
      <c r="S677" s="4"/>
      <c r="T677" s="4"/>
      <c r="U677" s="4"/>
      <c r="V677" s="4"/>
      <c r="W677" s="4"/>
      <c r="X677" s="4"/>
      <c r="Y677" s="4"/>
      <c r="Z677" s="4"/>
      <c r="AA677" s="4"/>
      <c r="AB677" s="4"/>
      <c r="AC677" s="4"/>
    </row>
    <row r="678" spans="1:29" x14ac:dyDescent="0.25">
      <c r="A678" s="4"/>
      <c r="B678" s="4"/>
      <c r="C678" s="9"/>
      <c r="D678" s="13"/>
      <c r="E678" s="13"/>
      <c r="F678" s="8"/>
      <c r="G678" s="8"/>
      <c r="H678" s="4"/>
      <c r="I678" s="4"/>
      <c r="J678" s="773"/>
      <c r="K678" s="9"/>
      <c r="L678" s="13"/>
      <c r="M678" s="13"/>
      <c r="N678" s="13"/>
      <c r="O678" s="4"/>
      <c r="P678" s="4"/>
      <c r="Q678" s="4"/>
      <c r="R678" s="4"/>
      <c r="S678" s="4"/>
      <c r="T678" s="4"/>
      <c r="U678" s="4"/>
      <c r="V678" s="4"/>
      <c r="W678" s="4"/>
      <c r="X678" s="4"/>
      <c r="Y678" s="4"/>
      <c r="Z678" s="4"/>
      <c r="AA678" s="4"/>
      <c r="AB678" s="4"/>
      <c r="AC678" s="4"/>
    </row>
    <row r="679" spans="1:29" x14ac:dyDescent="0.25">
      <c r="A679" s="4"/>
      <c r="B679" s="4"/>
      <c r="C679" s="9"/>
      <c r="D679" s="13"/>
      <c r="E679" s="13"/>
      <c r="F679" s="8"/>
      <c r="G679" s="8"/>
      <c r="H679" s="4"/>
      <c r="I679" s="4"/>
      <c r="J679" s="773"/>
      <c r="K679" s="9"/>
      <c r="L679" s="13"/>
      <c r="M679" s="13"/>
      <c r="N679" s="13"/>
      <c r="O679" s="4"/>
      <c r="P679" s="4"/>
      <c r="Q679" s="4"/>
      <c r="R679" s="4"/>
      <c r="S679" s="4"/>
      <c r="T679" s="4"/>
      <c r="U679" s="4"/>
      <c r="V679" s="4"/>
      <c r="W679" s="4"/>
      <c r="X679" s="4"/>
      <c r="Y679" s="4"/>
      <c r="Z679" s="4"/>
      <c r="AA679" s="4"/>
      <c r="AB679" s="4"/>
      <c r="AC679" s="4"/>
    </row>
    <row r="680" spans="1:29" x14ac:dyDescent="0.25">
      <c r="A680" s="4"/>
      <c r="B680" s="4"/>
      <c r="C680" s="9"/>
      <c r="D680" s="13"/>
      <c r="E680" s="13"/>
      <c r="F680" s="8"/>
      <c r="G680" s="8"/>
      <c r="H680" s="4"/>
      <c r="I680" s="4"/>
      <c r="J680" s="773"/>
      <c r="K680" s="9"/>
      <c r="L680" s="13"/>
      <c r="M680" s="13"/>
      <c r="N680" s="13"/>
      <c r="O680" s="4"/>
      <c r="P680" s="4"/>
      <c r="Q680" s="4"/>
      <c r="R680" s="4"/>
      <c r="S680" s="4"/>
      <c r="T680" s="4"/>
      <c r="U680" s="4"/>
      <c r="V680" s="4"/>
      <c r="W680" s="4"/>
      <c r="X680" s="4"/>
      <c r="Y680" s="4"/>
      <c r="Z680" s="4"/>
      <c r="AA680" s="4"/>
      <c r="AB680" s="4"/>
      <c r="AC680" s="4"/>
    </row>
    <row r="681" spans="1:29" x14ac:dyDescent="0.25">
      <c r="A681" s="4"/>
      <c r="B681" s="4"/>
      <c r="C681" s="9"/>
      <c r="D681" s="13"/>
      <c r="E681" s="13"/>
      <c r="F681" s="8"/>
      <c r="G681" s="8"/>
      <c r="H681" s="4"/>
      <c r="I681" s="4"/>
      <c r="J681" s="773"/>
      <c r="K681" s="9"/>
      <c r="L681" s="13"/>
      <c r="M681" s="13"/>
      <c r="N681" s="13"/>
      <c r="O681" s="4"/>
      <c r="P681" s="4"/>
      <c r="Q681" s="4"/>
      <c r="R681" s="4"/>
      <c r="S681" s="4"/>
      <c r="T681" s="4"/>
      <c r="U681" s="4"/>
      <c r="V681" s="4"/>
      <c r="W681" s="4"/>
      <c r="X681" s="4"/>
      <c r="Y681" s="4"/>
      <c r="Z681" s="4"/>
      <c r="AA681" s="4"/>
      <c r="AB681" s="4"/>
      <c r="AC681" s="4"/>
    </row>
    <row r="682" spans="1:29" x14ac:dyDescent="0.25">
      <c r="A682" s="4"/>
      <c r="B682" s="4"/>
      <c r="C682" s="9"/>
      <c r="D682" s="13"/>
      <c r="E682" s="13"/>
      <c r="F682" s="8"/>
      <c r="G682" s="8"/>
      <c r="H682" s="4"/>
      <c r="I682" s="4"/>
      <c r="J682" s="773"/>
      <c r="K682" s="9"/>
      <c r="L682" s="13"/>
      <c r="M682" s="13"/>
      <c r="N682" s="13"/>
      <c r="O682" s="4"/>
      <c r="P682" s="4"/>
      <c r="Q682" s="4"/>
      <c r="R682" s="4"/>
      <c r="S682" s="4"/>
      <c r="T682" s="4"/>
      <c r="U682" s="4"/>
      <c r="V682" s="4"/>
      <c r="W682" s="4"/>
      <c r="X682" s="4"/>
      <c r="Y682" s="4"/>
      <c r="Z682" s="4"/>
      <c r="AA682" s="4"/>
      <c r="AB682" s="4"/>
      <c r="AC682" s="4"/>
    </row>
    <row r="683" spans="1:29" x14ac:dyDescent="0.25">
      <c r="A683" s="4"/>
      <c r="B683" s="4"/>
      <c r="C683" s="9"/>
      <c r="D683" s="13"/>
      <c r="E683" s="13"/>
      <c r="F683" s="8"/>
      <c r="G683" s="8"/>
      <c r="H683" s="4"/>
      <c r="I683" s="4"/>
      <c r="J683" s="773"/>
      <c r="K683" s="9"/>
      <c r="L683" s="13"/>
      <c r="M683" s="13"/>
      <c r="N683" s="13"/>
      <c r="O683" s="4"/>
      <c r="P683" s="4"/>
      <c r="Q683" s="4"/>
      <c r="R683" s="4"/>
      <c r="S683" s="4"/>
      <c r="T683" s="4"/>
      <c r="U683" s="4"/>
      <c r="V683" s="4"/>
      <c r="W683" s="4"/>
      <c r="X683" s="4"/>
      <c r="Y683" s="4"/>
      <c r="Z683" s="4"/>
      <c r="AA683" s="4"/>
      <c r="AB683" s="4"/>
      <c r="AC683" s="4"/>
    </row>
    <row r="684" spans="1:29" x14ac:dyDescent="0.25">
      <c r="A684" s="4"/>
      <c r="B684" s="4"/>
      <c r="C684" s="9"/>
      <c r="D684" s="13"/>
      <c r="E684" s="13"/>
      <c r="F684" s="8"/>
      <c r="G684" s="8"/>
      <c r="H684" s="4"/>
      <c r="I684" s="4"/>
      <c r="J684" s="773"/>
      <c r="K684" s="9"/>
      <c r="L684" s="13"/>
      <c r="M684" s="13"/>
      <c r="N684" s="13"/>
      <c r="O684" s="4"/>
      <c r="P684" s="4"/>
      <c r="Q684" s="4"/>
      <c r="R684" s="4"/>
      <c r="S684" s="4"/>
      <c r="T684" s="4"/>
      <c r="U684" s="4"/>
      <c r="V684" s="4"/>
      <c r="W684" s="4"/>
      <c r="X684" s="4"/>
      <c r="Y684" s="4"/>
      <c r="Z684" s="4"/>
      <c r="AA684" s="4"/>
      <c r="AB684" s="4"/>
      <c r="AC684" s="4"/>
    </row>
    <row r="685" spans="1:29" x14ac:dyDescent="0.25">
      <c r="A685" s="4"/>
      <c r="B685" s="4"/>
      <c r="C685" s="9"/>
      <c r="D685" s="13"/>
      <c r="E685" s="13"/>
      <c r="F685" s="8"/>
      <c r="G685" s="8"/>
      <c r="H685" s="4"/>
      <c r="I685" s="4"/>
      <c r="J685" s="773"/>
      <c r="K685" s="9"/>
      <c r="L685" s="13"/>
      <c r="M685" s="13"/>
      <c r="N685" s="13"/>
      <c r="O685" s="4"/>
      <c r="P685" s="4"/>
      <c r="Q685" s="4"/>
      <c r="R685" s="4"/>
      <c r="S685" s="4"/>
      <c r="T685" s="4"/>
      <c r="U685" s="4"/>
      <c r="V685" s="4"/>
      <c r="W685" s="4"/>
      <c r="X685" s="4"/>
      <c r="Y685" s="4"/>
      <c r="Z685" s="4"/>
      <c r="AA685" s="4"/>
      <c r="AB685" s="4"/>
      <c r="AC685" s="4"/>
    </row>
    <row r="686" spans="1:29" x14ac:dyDescent="0.25">
      <c r="A686" s="4"/>
      <c r="B686" s="4"/>
      <c r="C686" s="9"/>
      <c r="D686" s="13"/>
      <c r="E686" s="13"/>
      <c r="F686" s="8"/>
      <c r="G686" s="8"/>
      <c r="H686" s="4"/>
      <c r="I686" s="4"/>
      <c r="J686" s="773"/>
      <c r="K686" s="9"/>
      <c r="L686" s="13"/>
      <c r="M686" s="13"/>
      <c r="N686" s="13"/>
      <c r="O686" s="4"/>
      <c r="P686" s="4"/>
      <c r="Q686" s="4"/>
      <c r="R686" s="4"/>
      <c r="S686" s="4"/>
      <c r="T686" s="4"/>
      <c r="U686" s="4"/>
      <c r="V686" s="4"/>
      <c r="W686" s="4"/>
      <c r="X686" s="4"/>
      <c r="Y686" s="4"/>
      <c r="Z686" s="4"/>
      <c r="AA686" s="4"/>
      <c r="AB686" s="4"/>
      <c r="AC686" s="4"/>
    </row>
    <row r="687" spans="1:29" x14ac:dyDescent="0.25">
      <c r="A687" s="4"/>
      <c r="B687" s="4"/>
      <c r="C687" s="9"/>
      <c r="D687" s="13"/>
      <c r="E687" s="13"/>
      <c r="F687" s="8"/>
      <c r="G687" s="8"/>
      <c r="H687" s="4"/>
      <c r="I687" s="4"/>
      <c r="J687" s="773"/>
      <c r="K687" s="9"/>
      <c r="L687" s="13"/>
      <c r="M687" s="13"/>
      <c r="N687" s="13"/>
      <c r="O687" s="4"/>
      <c r="P687" s="4"/>
      <c r="Q687" s="4"/>
      <c r="R687" s="4"/>
      <c r="S687" s="4"/>
      <c r="T687" s="4"/>
      <c r="U687" s="4"/>
      <c r="V687" s="4"/>
      <c r="W687" s="4"/>
      <c r="X687" s="4"/>
      <c r="Y687" s="4"/>
      <c r="Z687" s="4"/>
      <c r="AA687" s="4"/>
      <c r="AB687" s="4"/>
      <c r="AC687" s="4"/>
    </row>
    <row r="688" spans="1:29" x14ac:dyDescent="0.25">
      <c r="A688" s="4"/>
      <c r="B688" s="4"/>
      <c r="C688" s="9"/>
      <c r="D688" s="13"/>
      <c r="E688" s="13"/>
      <c r="F688" s="8"/>
      <c r="G688" s="8"/>
      <c r="H688" s="4"/>
      <c r="I688" s="4"/>
      <c r="J688" s="773"/>
      <c r="K688" s="9"/>
      <c r="L688" s="13"/>
      <c r="M688" s="13"/>
      <c r="N688" s="13"/>
      <c r="O688" s="4"/>
      <c r="P688" s="4"/>
      <c r="Q688" s="4"/>
      <c r="R688" s="4"/>
      <c r="S688" s="4"/>
      <c r="T688" s="4"/>
      <c r="U688" s="4"/>
      <c r="V688" s="4"/>
      <c r="W688" s="4"/>
      <c r="X688" s="4"/>
      <c r="Y688" s="4"/>
      <c r="Z688" s="4"/>
      <c r="AA688" s="4"/>
      <c r="AB688" s="4"/>
      <c r="AC688" s="4"/>
    </row>
    <row r="689" spans="1:29" x14ac:dyDescent="0.25">
      <c r="A689" s="4"/>
      <c r="B689" s="4"/>
      <c r="C689" s="9"/>
      <c r="D689" s="13"/>
      <c r="E689" s="13"/>
      <c r="F689" s="8"/>
      <c r="G689" s="8"/>
      <c r="H689" s="4"/>
      <c r="I689" s="4"/>
      <c r="J689" s="773"/>
      <c r="K689" s="9"/>
      <c r="L689" s="13"/>
      <c r="M689" s="13"/>
      <c r="N689" s="13"/>
      <c r="O689" s="4"/>
      <c r="P689" s="4"/>
      <c r="Q689" s="4"/>
      <c r="R689" s="4"/>
      <c r="S689" s="4"/>
      <c r="T689" s="4"/>
      <c r="U689" s="4"/>
      <c r="V689" s="4"/>
      <c r="W689" s="4"/>
      <c r="X689" s="4"/>
      <c r="Y689" s="4"/>
      <c r="Z689" s="4"/>
      <c r="AA689" s="4"/>
      <c r="AB689" s="4"/>
      <c r="AC689" s="4"/>
    </row>
    <row r="690" spans="1:29" x14ac:dyDescent="0.25">
      <c r="A690" s="4"/>
      <c r="B690" s="4"/>
      <c r="C690" s="9"/>
      <c r="D690" s="13"/>
      <c r="E690" s="13"/>
      <c r="F690" s="8"/>
      <c r="G690" s="8"/>
      <c r="H690" s="4"/>
      <c r="I690" s="4"/>
      <c r="J690" s="773"/>
      <c r="K690" s="9"/>
      <c r="L690" s="13"/>
      <c r="M690" s="13"/>
      <c r="N690" s="13"/>
      <c r="O690" s="4"/>
      <c r="P690" s="4"/>
      <c r="Q690" s="4"/>
      <c r="R690" s="4"/>
      <c r="S690" s="4"/>
      <c r="T690" s="4"/>
      <c r="U690" s="4"/>
      <c r="V690" s="4"/>
      <c r="W690" s="4"/>
      <c r="X690" s="4"/>
      <c r="Y690" s="4"/>
      <c r="Z690" s="4"/>
      <c r="AA690" s="4"/>
      <c r="AB690" s="4"/>
      <c r="AC690" s="4"/>
    </row>
    <row r="691" spans="1:29" x14ac:dyDescent="0.25">
      <c r="A691" s="4"/>
      <c r="B691" s="4"/>
      <c r="C691" s="9"/>
      <c r="D691" s="13"/>
      <c r="E691" s="13"/>
      <c r="F691" s="8"/>
      <c r="G691" s="8"/>
      <c r="H691" s="4"/>
      <c r="I691" s="4"/>
      <c r="J691" s="773"/>
      <c r="K691" s="9"/>
      <c r="L691" s="13"/>
      <c r="M691" s="13"/>
      <c r="N691" s="13"/>
      <c r="O691" s="4"/>
      <c r="P691" s="4"/>
      <c r="Q691" s="4"/>
      <c r="R691" s="4"/>
      <c r="S691" s="4"/>
      <c r="T691" s="4"/>
      <c r="U691" s="4"/>
      <c r="V691" s="4"/>
      <c r="W691" s="4"/>
      <c r="X691" s="4"/>
      <c r="Y691" s="4"/>
      <c r="Z691" s="4"/>
      <c r="AA691" s="4"/>
      <c r="AB691" s="4"/>
      <c r="AC691" s="4"/>
    </row>
    <row r="692" spans="1:29" x14ac:dyDescent="0.25">
      <c r="A692" s="4"/>
      <c r="B692" s="4"/>
      <c r="C692" s="9"/>
      <c r="D692" s="13"/>
      <c r="E692" s="13"/>
      <c r="F692" s="8"/>
      <c r="G692" s="8"/>
      <c r="H692" s="4"/>
      <c r="I692" s="4"/>
      <c r="J692" s="773"/>
      <c r="K692" s="9"/>
      <c r="L692" s="13"/>
      <c r="M692" s="13"/>
      <c r="N692" s="13"/>
      <c r="O692" s="4"/>
      <c r="P692" s="4"/>
      <c r="Q692" s="4"/>
      <c r="R692" s="4"/>
      <c r="S692" s="4"/>
      <c r="T692" s="4"/>
      <c r="U692" s="4"/>
      <c r="V692" s="4"/>
      <c r="W692" s="4"/>
      <c r="X692" s="4"/>
      <c r="Y692" s="4"/>
      <c r="Z692" s="4"/>
      <c r="AA692" s="4"/>
      <c r="AB692" s="4"/>
      <c r="AC692" s="4"/>
    </row>
    <row r="693" spans="1:29" x14ac:dyDescent="0.25">
      <c r="A693" s="4"/>
      <c r="B693" s="4"/>
      <c r="C693" s="9"/>
      <c r="D693" s="13"/>
      <c r="E693" s="13"/>
      <c r="F693" s="8"/>
      <c r="G693" s="8"/>
      <c r="H693" s="4"/>
      <c r="I693" s="4"/>
      <c r="J693" s="773"/>
      <c r="K693" s="9"/>
      <c r="L693" s="13"/>
      <c r="M693" s="13"/>
      <c r="N693" s="13"/>
      <c r="O693" s="4"/>
      <c r="P693" s="4"/>
      <c r="Q693" s="4"/>
      <c r="R693" s="4"/>
      <c r="S693" s="4"/>
      <c r="T693" s="4"/>
      <c r="U693" s="4"/>
      <c r="V693" s="4"/>
      <c r="W693" s="4"/>
      <c r="X693" s="4"/>
      <c r="Y693" s="4"/>
      <c r="Z693" s="4"/>
      <c r="AA693" s="4"/>
      <c r="AB693" s="4"/>
      <c r="AC693" s="4"/>
    </row>
    <row r="694" spans="1:29" x14ac:dyDescent="0.25">
      <c r="A694" s="4"/>
      <c r="B694" s="4"/>
      <c r="C694" s="9"/>
      <c r="D694" s="13"/>
      <c r="E694" s="13"/>
      <c r="F694" s="8"/>
      <c r="G694" s="8"/>
      <c r="H694" s="4"/>
      <c r="I694" s="4"/>
      <c r="J694" s="773"/>
      <c r="K694" s="9"/>
      <c r="L694" s="13"/>
      <c r="M694" s="13"/>
      <c r="N694" s="13"/>
      <c r="O694" s="4"/>
      <c r="P694" s="4"/>
      <c r="Q694" s="4"/>
      <c r="R694" s="4"/>
      <c r="S694" s="4"/>
      <c r="T694" s="4"/>
      <c r="U694" s="4"/>
      <c r="V694" s="4"/>
      <c r="W694" s="4"/>
      <c r="X694" s="4"/>
      <c r="Y694" s="4"/>
      <c r="Z694" s="4"/>
      <c r="AA694" s="4"/>
      <c r="AB694" s="4"/>
      <c r="AC694" s="4"/>
    </row>
    <row r="695" spans="1:29" x14ac:dyDescent="0.25">
      <c r="A695" s="4"/>
      <c r="B695" s="4"/>
      <c r="C695" s="9"/>
      <c r="D695" s="13"/>
      <c r="E695" s="13"/>
      <c r="F695" s="8"/>
      <c r="G695" s="8"/>
      <c r="H695" s="4"/>
      <c r="I695" s="4"/>
      <c r="J695" s="773"/>
      <c r="K695" s="9"/>
      <c r="L695" s="13"/>
      <c r="M695" s="13"/>
      <c r="N695" s="13"/>
      <c r="O695" s="4"/>
      <c r="P695" s="4"/>
      <c r="Q695" s="4"/>
      <c r="R695" s="4"/>
      <c r="S695" s="4"/>
      <c r="T695" s="4"/>
      <c r="U695" s="4"/>
      <c r="V695" s="4"/>
      <c r="W695" s="4"/>
      <c r="X695" s="4"/>
      <c r="Y695" s="4"/>
      <c r="Z695" s="4"/>
      <c r="AA695" s="4"/>
      <c r="AB695" s="4"/>
      <c r="AC695" s="4"/>
    </row>
    <row r="696" spans="1:29" x14ac:dyDescent="0.25">
      <c r="A696" s="4"/>
      <c r="B696" s="4"/>
      <c r="C696" s="9"/>
      <c r="D696" s="13"/>
      <c r="E696" s="13"/>
      <c r="F696" s="8"/>
      <c r="G696" s="8"/>
      <c r="H696" s="4"/>
      <c r="I696" s="4"/>
      <c r="J696" s="773"/>
      <c r="K696" s="9"/>
      <c r="L696" s="13"/>
      <c r="M696" s="13"/>
      <c r="N696" s="13"/>
      <c r="O696" s="4"/>
      <c r="P696" s="4"/>
      <c r="Q696" s="4"/>
      <c r="R696" s="4"/>
      <c r="S696" s="4"/>
      <c r="T696" s="4"/>
      <c r="U696" s="4"/>
      <c r="V696" s="4"/>
      <c r="W696" s="4"/>
      <c r="X696" s="4"/>
      <c r="Y696" s="4"/>
      <c r="Z696" s="4"/>
      <c r="AA696" s="4"/>
      <c r="AB696" s="4"/>
      <c r="AC696" s="4"/>
    </row>
    <row r="697" spans="1:29" x14ac:dyDescent="0.25">
      <c r="A697" s="4"/>
      <c r="B697" s="4"/>
      <c r="C697" s="9"/>
      <c r="D697" s="13"/>
      <c r="E697" s="13"/>
      <c r="F697" s="8"/>
      <c r="G697" s="8"/>
      <c r="H697" s="4"/>
      <c r="I697" s="4"/>
      <c r="J697" s="773"/>
      <c r="K697" s="9"/>
      <c r="L697" s="13"/>
      <c r="M697" s="13"/>
      <c r="N697" s="13"/>
      <c r="O697" s="4"/>
      <c r="P697" s="4"/>
      <c r="Q697" s="4"/>
      <c r="R697" s="4"/>
      <c r="S697" s="4"/>
      <c r="T697" s="4"/>
      <c r="U697" s="4"/>
      <c r="V697" s="4"/>
      <c r="W697" s="4"/>
      <c r="X697" s="4"/>
      <c r="Y697" s="4"/>
      <c r="Z697" s="4"/>
      <c r="AA697" s="4"/>
      <c r="AB697" s="4"/>
      <c r="AC697" s="4"/>
    </row>
    <row r="698" spans="1:29" x14ac:dyDescent="0.25">
      <c r="A698" s="4"/>
      <c r="B698" s="4"/>
      <c r="C698" s="9"/>
      <c r="D698" s="13"/>
      <c r="E698" s="13"/>
      <c r="F698" s="8"/>
      <c r="G698" s="8"/>
      <c r="H698" s="4"/>
      <c r="I698" s="4"/>
      <c r="J698" s="773"/>
      <c r="K698" s="9"/>
      <c r="L698" s="13"/>
      <c r="M698" s="13"/>
      <c r="N698" s="13"/>
      <c r="O698" s="4"/>
      <c r="P698" s="4"/>
      <c r="Q698" s="4"/>
      <c r="R698" s="4"/>
      <c r="S698" s="4"/>
      <c r="T698" s="4"/>
      <c r="U698" s="4"/>
      <c r="V698" s="4"/>
      <c r="W698" s="4"/>
      <c r="X698" s="4"/>
      <c r="Y698" s="4"/>
      <c r="Z698" s="4"/>
      <c r="AA698" s="4"/>
      <c r="AB698" s="4"/>
      <c r="AC698" s="4"/>
    </row>
    <row r="699" spans="1:29" x14ac:dyDescent="0.25">
      <c r="A699" s="4"/>
      <c r="B699" s="4"/>
      <c r="C699" s="9"/>
      <c r="D699" s="13"/>
      <c r="E699" s="13"/>
      <c r="F699" s="8"/>
      <c r="G699" s="8"/>
      <c r="H699" s="4"/>
      <c r="I699" s="4"/>
      <c r="J699" s="773"/>
      <c r="K699" s="9"/>
      <c r="L699" s="13"/>
      <c r="M699" s="13"/>
      <c r="N699" s="13"/>
      <c r="O699" s="4"/>
      <c r="P699" s="4"/>
      <c r="Q699" s="4"/>
      <c r="R699" s="4"/>
      <c r="S699" s="4"/>
      <c r="T699" s="4"/>
      <c r="U699" s="4"/>
      <c r="V699" s="4"/>
      <c r="W699" s="4"/>
      <c r="X699" s="4"/>
      <c r="Y699" s="4"/>
      <c r="Z699" s="4"/>
      <c r="AA699" s="4"/>
      <c r="AB699" s="4"/>
      <c r="AC699" s="4"/>
    </row>
    <row r="700" spans="1:29" x14ac:dyDescent="0.25">
      <c r="A700" s="4"/>
      <c r="B700" s="4"/>
      <c r="C700" s="9"/>
      <c r="D700" s="13"/>
      <c r="E700" s="13"/>
      <c r="F700" s="8"/>
      <c r="G700" s="8"/>
      <c r="H700" s="4"/>
      <c r="I700" s="4"/>
      <c r="J700" s="773"/>
      <c r="K700" s="9"/>
      <c r="L700" s="13"/>
      <c r="M700" s="13"/>
      <c r="N700" s="13"/>
      <c r="O700" s="4"/>
      <c r="P700" s="4"/>
      <c r="Q700" s="4"/>
      <c r="R700" s="4"/>
      <c r="S700" s="4"/>
      <c r="T700" s="4"/>
      <c r="U700" s="4"/>
      <c r="V700" s="4"/>
      <c r="W700" s="4"/>
      <c r="X700" s="4"/>
      <c r="Y700" s="4"/>
      <c r="Z700" s="4"/>
      <c r="AA700" s="4"/>
      <c r="AB700" s="4"/>
      <c r="AC700" s="4"/>
    </row>
    <row r="701" spans="1:29" x14ac:dyDescent="0.25">
      <c r="A701" s="4"/>
      <c r="B701" s="4"/>
      <c r="C701" s="9"/>
      <c r="D701" s="13"/>
      <c r="E701" s="13"/>
      <c r="F701" s="8"/>
      <c r="G701" s="8"/>
      <c r="H701" s="4"/>
      <c r="I701" s="4"/>
      <c r="J701" s="773"/>
      <c r="K701" s="9"/>
      <c r="L701" s="13"/>
      <c r="M701" s="13"/>
      <c r="N701" s="13"/>
      <c r="O701" s="4"/>
      <c r="P701" s="4"/>
      <c r="Q701" s="4"/>
      <c r="R701" s="4"/>
      <c r="S701" s="4"/>
      <c r="T701" s="4"/>
      <c r="U701" s="4"/>
      <c r="V701" s="4"/>
      <c r="W701" s="4"/>
      <c r="X701" s="4"/>
      <c r="Y701" s="4"/>
      <c r="Z701" s="4"/>
      <c r="AA701" s="4"/>
      <c r="AB701" s="4"/>
      <c r="AC701" s="4"/>
    </row>
    <row r="702" spans="1:29" x14ac:dyDescent="0.25">
      <c r="A702" s="4"/>
      <c r="B702" s="4"/>
      <c r="C702" s="9"/>
      <c r="D702" s="13"/>
      <c r="E702" s="13"/>
      <c r="F702" s="8"/>
      <c r="G702" s="8"/>
      <c r="H702" s="4"/>
      <c r="I702" s="4"/>
      <c r="J702" s="773"/>
      <c r="K702" s="9"/>
      <c r="L702" s="13"/>
      <c r="M702" s="13"/>
      <c r="N702" s="13"/>
      <c r="O702" s="4"/>
      <c r="P702" s="4"/>
      <c r="Q702" s="4"/>
      <c r="R702" s="4"/>
      <c r="S702" s="4"/>
      <c r="T702" s="4"/>
      <c r="U702" s="4"/>
      <c r="V702" s="4"/>
      <c r="W702" s="4"/>
      <c r="X702" s="4"/>
      <c r="Y702" s="4"/>
      <c r="Z702" s="4"/>
      <c r="AA702" s="4"/>
      <c r="AB702" s="4"/>
      <c r="AC702" s="4"/>
    </row>
    <row r="703" spans="1:29" x14ac:dyDescent="0.25">
      <c r="A703" s="4"/>
      <c r="B703" s="4"/>
      <c r="C703" s="9"/>
      <c r="D703" s="13"/>
      <c r="E703" s="13"/>
      <c r="F703" s="8"/>
      <c r="G703" s="8"/>
      <c r="H703" s="4"/>
      <c r="I703" s="4"/>
      <c r="J703" s="773"/>
      <c r="K703" s="9"/>
      <c r="L703" s="13"/>
      <c r="M703" s="13"/>
      <c r="N703" s="13"/>
      <c r="O703" s="4"/>
      <c r="P703" s="4"/>
      <c r="Q703" s="4"/>
      <c r="R703" s="4"/>
      <c r="S703" s="4"/>
      <c r="T703" s="4"/>
      <c r="U703" s="4"/>
      <c r="V703" s="4"/>
      <c r="W703" s="4"/>
      <c r="X703" s="4"/>
      <c r="Y703" s="4"/>
      <c r="Z703" s="4"/>
      <c r="AA703" s="4"/>
      <c r="AB703" s="4"/>
      <c r="AC703" s="4"/>
    </row>
    <row r="704" spans="1:29" x14ac:dyDescent="0.25">
      <c r="A704" s="4"/>
      <c r="B704" s="4"/>
      <c r="C704" s="9"/>
      <c r="D704" s="13"/>
      <c r="E704" s="13"/>
      <c r="F704" s="8"/>
      <c r="G704" s="8"/>
      <c r="H704" s="4"/>
      <c r="I704" s="4"/>
      <c r="J704" s="773"/>
      <c r="K704" s="9"/>
      <c r="L704" s="13"/>
      <c r="M704" s="13"/>
      <c r="N704" s="13"/>
      <c r="O704" s="4"/>
      <c r="P704" s="4"/>
      <c r="Q704" s="4"/>
      <c r="R704" s="4"/>
      <c r="S704" s="4"/>
      <c r="T704" s="4"/>
      <c r="U704" s="4"/>
      <c r="V704" s="4"/>
      <c r="W704" s="4"/>
      <c r="X704" s="4"/>
      <c r="Y704" s="4"/>
      <c r="Z704" s="4"/>
      <c r="AA704" s="4"/>
      <c r="AB704" s="4"/>
      <c r="AC704" s="4"/>
    </row>
    <row r="705" spans="1:29" x14ac:dyDescent="0.25">
      <c r="A705" s="4"/>
      <c r="B705" s="4"/>
      <c r="C705" s="9"/>
      <c r="D705" s="13"/>
      <c r="E705" s="13"/>
      <c r="F705" s="8"/>
      <c r="G705" s="8"/>
      <c r="H705" s="4"/>
      <c r="I705" s="4"/>
      <c r="J705" s="773"/>
      <c r="K705" s="9"/>
      <c r="L705" s="13"/>
      <c r="M705" s="13"/>
      <c r="N705" s="13"/>
      <c r="O705" s="4"/>
      <c r="P705" s="4"/>
      <c r="Q705" s="4"/>
      <c r="R705" s="4"/>
      <c r="S705" s="4"/>
      <c r="T705" s="4"/>
      <c r="U705" s="4"/>
      <c r="V705" s="4"/>
      <c r="W705" s="4"/>
      <c r="X705" s="4"/>
      <c r="Y705" s="4"/>
      <c r="Z705" s="4"/>
      <c r="AA705" s="4"/>
      <c r="AB705" s="4"/>
      <c r="AC705" s="4"/>
    </row>
    <row r="706" spans="1:29" x14ac:dyDescent="0.25">
      <c r="A706" s="4"/>
      <c r="B706" s="4"/>
      <c r="C706" s="9"/>
      <c r="D706" s="13"/>
      <c r="E706" s="13"/>
      <c r="F706" s="8"/>
      <c r="G706" s="8"/>
      <c r="H706" s="4"/>
      <c r="I706" s="4"/>
      <c r="J706" s="773"/>
      <c r="K706" s="9"/>
      <c r="L706" s="13"/>
      <c r="M706" s="13"/>
      <c r="N706" s="13"/>
      <c r="O706" s="4"/>
      <c r="P706" s="4"/>
      <c r="Q706" s="4"/>
      <c r="R706" s="4"/>
      <c r="S706" s="4"/>
      <c r="T706" s="4"/>
      <c r="U706" s="4"/>
      <c r="V706" s="4"/>
      <c r="W706" s="4"/>
      <c r="X706" s="4"/>
      <c r="Y706" s="4"/>
      <c r="Z706" s="4"/>
      <c r="AA706" s="4"/>
      <c r="AB706" s="4"/>
      <c r="AC706" s="4"/>
    </row>
    <row r="707" spans="1:29" x14ac:dyDescent="0.25">
      <c r="A707" s="4"/>
      <c r="B707" s="4"/>
      <c r="C707" s="9"/>
      <c r="D707" s="13"/>
      <c r="E707" s="13"/>
      <c r="F707" s="8"/>
      <c r="G707" s="8"/>
      <c r="H707" s="4"/>
      <c r="I707" s="4"/>
      <c r="J707" s="773"/>
      <c r="K707" s="9"/>
      <c r="L707" s="13"/>
      <c r="M707" s="13"/>
      <c r="N707" s="13"/>
      <c r="O707" s="4"/>
      <c r="P707" s="4"/>
      <c r="Q707" s="4"/>
      <c r="R707" s="4"/>
      <c r="S707" s="4"/>
      <c r="T707" s="4"/>
      <c r="U707" s="4"/>
      <c r="V707" s="4"/>
      <c r="W707" s="4"/>
      <c r="X707" s="4"/>
      <c r="Y707" s="4"/>
      <c r="Z707" s="4"/>
      <c r="AA707" s="4"/>
      <c r="AB707" s="4"/>
      <c r="AC707" s="4"/>
    </row>
    <row r="708" spans="1:29" x14ac:dyDescent="0.25">
      <c r="A708" s="4"/>
      <c r="B708" s="4"/>
      <c r="C708" s="9"/>
      <c r="D708" s="13"/>
      <c r="E708" s="13"/>
      <c r="F708" s="8"/>
      <c r="G708" s="8"/>
      <c r="H708" s="4"/>
      <c r="I708" s="4"/>
      <c r="J708" s="773"/>
      <c r="K708" s="9"/>
      <c r="L708" s="13"/>
      <c r="M708" s="13"/>
      <c r="N708" s="13"/>
      <c r="O708" s="4"/>
      <c r="P708" s="4"/>
      <c r="Q708" s="4"/>
      <c r="R708" s="4"/>
      <c r="S708" s="4"/>
      <c r="T708" s="4"/>
      <c r="U708" s="4"/>
      <c r="V708" s="4"/>
      <c r="W708" s="4"/>
      <c r="X708" s="4"/>
      <c r="Y708" s="4"/>
      <c r="Z708" s="4"/>
      <c r="AA708" s="4"/>
      <c r="AB708" s="4"/>
      <c r="AC708" s="4"/>
    </row>
    <row r="709" spans="1:29" x14ac:dyDescent="0.25">
      <c r="A709" s="4"/>
      <c r="B709" s="4"/>
      <c r="C709" s="9"/>
      <c r="D709" s="13"/>
      <c r="E709" s="13"/>
      <c r="F709" s="8"/>
      <c r="G709" s="8"/>
      <c r="H709" s="4"/>
      <c r="I709" s="4"/>
      <c r="J709" s="773"/>
      <c r="K709" s="9"/>
      <c r="L709" s="13"/>
      <c r="M709" s="13"/>
      <c r="N709" s="13"/>
      <c r="O709" s="4"/>
      <c r="P709" s="4"/>
      <c r="Q709" s="4"/>
      <c r="R709" s="4"/>
      <c r="S709" s="4"/>
      <c r="T709" s="4"/>
      <c r="U709" s="4"/>
      <c r="V709" s="4"/>
      <c r="W709" s="4"/>
      <c r="X709" s="4"/>
      <c r="Y709" s="4"/>
      <c r="Z709" s="4"/>
      <c r="AA709" s="4"/>
      <c r="AB709" s="4"/>
      <c r="AC709" s="4"/>
    </row>
    <row r="710" spans="1:29" x14ac:dyDescent="0.25">
      <c r="A710" s="4"/>
      <c r="B710" s="4"/>
      <c r="C710" s="9"/>
      <c r="D710" s="13"/>
      <c r="E710" s="13"/>
      <c r="F710" s="8"/>
      <c r="G710" s="8"/>
      <c r="H710" s="4"/>
      <c r="I710" s="4"/>
      <c r="J710" s="773"/>
      <c r="K710" s="9"/>
      <c r="L710" s="13"/>
      <c r="M710" s="13"/>
      <c r="N710" s="13"/>
      <c r="O710" s="4"/>
      <c r="P710" s="4"/>
      <c r="Q710" s="4"/>
      <c r="R710" s="4"/>
      <c r="S710" s="4"/>
      <c r="T710" s="4"/>
      <c r="U710" s="4"/>
      <c r="V710" s="4"/>
      <c r="W710" s="4"/>
      <c r="X710" s="4"/>
      <c r="Y710" s="4"/>
      <c r="Z710" s="4"/>
      <c r="AA710" s="4"/>
      <c r="AB710" s="4"/>
      <c r="AC710" s="4"/>
    </row>
    <row r="711" spans="1:29" x14ac:dyDescent="0.25">
      <c r="A711" s="4"/>
      <c r="B711" s="4"/>
      <c r="C711" s="9"/>
      <c r="D711" s="13"/>
      <c r="E711" s="13"/>
      <c r="F711" s="8"/>
      <c r="G711" s="8"/>
      <c r="H711" s="4"/>
      <c r="I711" s="4"/>
      <c r="J711" s="773"/>
      <c r="K711" s="9"/>
      <c r="L711" s="13"/>
      <c r="M711" s="13"/>
      <c r="N711" s="13"/>
      <c r="O711" s="4"/>
      <c r="P711" s="4"/>
      <c r="Q711" s="4"/>
      <c r="R711" s="4"/>
      <c r="S711" s="4"/>
      <c r="T711" s="4"/>
      <c r="U711" s="4"/>
      <c r="V711" s="4"/>
      <c r="W711" s="4"/>
      <c r="X711" s="4"/>
      <c r="Y711" s="4"/>
      <c r="Z711" s="4"/>
      <c r="AA711" s="4"/>
      <c r="AB711" s="4"/>
      <c r="AC711" s="4"/>
    </row>
    <row r="712" spans="1:29" x14ac:dyDescent="0.25">
      <c r="A712" s="4"/>
      <c r="B712" s="4"/>
      <c r="C712" s="9"/>
      <c r="D712" s="13"/>
      <c r="E712" s="13"/>
      <c r="F712" s="8"/>
      <c r="G712" s="8"/>
      <c r="H712" s="4"/>
      <c r="I712" s="4"/>
      <c r="J712" s="773"/>
      <c r="K712" s="9"/>
      <c r="L712" s="13"/>
      <c r="M712" s="13"/>
      <c r="N712" s="13"/>
      <c r="O712" s="4"/>
      <c r="P712" s="4"/>
      <c r="Q712" s="4"/>
      <c r="R712" s="4"/>
      <c r="S712" s="4"/>
      <c r="T712" s="4"/>
      <c r="U712" s="4"/>
      <c r="V712" s="4"/>
      <c r="W712" s="4"/>
      <c r="X712" s="4"/>
      <c r="Y712" s="4"/>
      <c r="Z712" s="4"/>
      <c r="AA712" s="4"/>
      <c r="AB712" s="4"/>
      <c r="AC712" s="4"/>
    </row>
    <row r="713" spans="1:29" x14ac:dyDescent="0.25">
      <c r="A713" s="4"/>
      <c r="B713" s="4"/>
      <c r="C713" s="9"/>
      <c r="D713" s="13"/>
      <c r="E713" s="13"/>
      <c r="F713" s="8"/>
      <c r="G713" s="8"/>
      <c r="H713" s="4"/>
      <c r="I713" s="4"/>
      <c r="J713" s="773"/>
      <c r="K713" s="9"/>
      <c r="L713" s="13"/>
      <c r="M713" s="13"/>
      <c r="N713" s="13"/>
      <c r="O713" s="4"/>
      <c r="P713" s="4"/>
      <c r="Q713" s="4"/>
      <c r="R713" s="4"/>
      <c r="S713" s="4"/>
      <c r="T713" s="4"/>
      <c r="U713" s="4"/>
      <c r="V713" s="4"/>
      <c r="W713" s="4"/>
      <c r="X713" s="4"/>
      <c r="Y713" s="4"/>
      <c r="Z713" s="4"/>
      <c r="AA713" s="4"/>
      <c r="AB713" s="4"/>
      <c r="AC713" s="4"/>
    </row>
    <row r="714" spans="1:29" x14ac:dyDescent="0.25">
      <c r="A714" s="4"/>
      <c r="B714" s="4"/>
      <c r="C714" s="9"/>
      <c r="D714" s="13"/>
      <c r="E714" s="13"/>
      <c r="F714" s="8"/>
      <c r="G714" s="8"/>
      <c r="H714" s="4"/>
      <c r="I714" s="4"/>
      <c r="J714" s="773"/>
      <c r="K714" s="9"/>
      <c r="L714" s="13"/>
      <c r="M714" s="13"/>
      <c r="N714" s="13"/>
      <c r="O714" s="4"/>
      <c r="P714" s="4"/>
      <c r="Q714" s="4"/>
      <c r="R714" s="4"/>
      <c r="S714" s="4"/>
      <c r="T714" s="4"/>
      <c r="U714" s="4"/>
      <c r="V714" s="4"/>
      <c r="W714" s="4"/>
      <c r="X714" s="4"/>
      <c r="Y714" s="4"/>
      <c r="Z714" s="4"/>
      <c r="AA714" s="4"/>
      <c r="AB714" s="4"/>
      <c r="AC714" s="4"/>
    </row>
    <row r="715" spans="1:29" x14ac:dyDescent="0.25">
      <c r="A715" s="4"/>
      <c r="B715" s="4"/>
      <c r="C715" s="9"/>
      <c r="D715" s="13"/>
      <c r="E715" s="13"/>
      <c r="F715" s="8"/>
      <c r="G715" s="8"/>
      <c r="H715" s="4"/>
      <c r="I715" s="4"/>
      <c r="J715" s="773"/>
      <c r="K715" s="9"/>
      <c r="L715" s="13"/>
      <c r="M715" s="13"/>
      <c r="N715" s="13"/>
      <c r="O715" s="4"/>
      <c r="P715" s="4"/>
      <c r="Q715" s="4"/>
      <c r="R715" s="4"/>
      <c r="S715" s="4"/>
      <c r="T715" s="4"/>
      <c r="U715" s="4"/>
      <c r="V715" s="4"/>
      <c r="W715" s="4"/>
      <c r="X715" s="4"/>
      <c r="Y715" s="4"/>
      <c r="Z715" s="4"/>
      <c r="AA715" s="4"/>
      <c r="AB715" s="4"/>
      <c r="AC715" s="4"/>
    </row>
    <row r="716" spans="1:29" x14ac:dyDescent="0.25">
      <c r="A716" s="4"/>
      <c r="B716" s="4"/>
      <c r="C716" s="9"/>
      <c r="D716" s="13"/>
      <c r="E716" s="13"/>
      <c r="F716" s="8"/>
      <c r="G716" s="8"/>
      <c r="H716" s="4"/>
      <c r="I716" s="4"/>
      <c r="J716" s="773"/>
      <c r="K716" s="9"/>
      <c r="L716" s="13"/>
      <c r="M716" s="13"/>
      <c r="N716" s="13"/>
      <c r="O716" s="4"/>
      <c r="P716" s="4"/>
      <c r="Q716" s="4"/>
      <c r="R716" s="4"/>
      <c r="S716" s="4"/>
      <c r="T716" s="4"/>
      <c r="U716" s="4"/>
      <c r="V716" s="4"/>
      <c r="W716" s="4"/>
      <c r="X716" s="4"/>
      <c r="Y716" s="4"/>
      <c r="Z716" s="4"/>
      <c r="AA716" s="4"/>
      <c r="AB716" s="4"/>
      <c r="AC716" s="4"/>
    </row>
    <row r="717" spans="1:29" x14ac:dyDescent="0.25">
      <c r="A717" s="4"/>
      <c r="B717" s="4"/>
      <c r="C717" s="9"/>
      <c r="D717" s="13"/>
      <c r="E717" s="13"/>
      <c r="F717" s="8"/>
      <c r="G717" s="8"/>
      <c r="H717" s="4"/>
      <c r="I717" s="4"/>
      <c r="J717" s="773"/>
      <c r="K717" s="9"/>
      <c r="L717" s="13"/>
      <c r="M717" s="13"/>
      <c r="N717" s="13"/>
      <c r="O717" s="4"/>
      <c r="P717" s="4"/>
      <c r="Q717" s="4"/>
      <c r="R717" s="4"/>
      <c r="S717" s="4"/>
      <c r="T717" s="4"/>
      <c r="U717" s="4"/>
      <c r="V717" s="4"/>
      <c r="W717" s="4"/>
      <c r="X717" s="4"/>
      <c r="Y717" s="4"/>
      <c r="Z717" s="4"/>
      <c r="AA717" s="4"/>
      <c r="AB717" s="4"/>
      <c r="AC717" s="4"/>
    </row>
    <row r="718" spans="1:29" x14ac:dyDescent="0.25">
      <c r="A718" s="4"/>
      <c r="B718" s="4"/>
      <c r="C718" s="9"/>
      <c r="D718" s="13"/>
      <c r="E718" s="13"/>
      <c r="F718" s="8"/>
      <c r="G718" s="8"/>
      <c r="H718" s="4"/>
      <c r="I718" s="4"/>
      <c r="J718" s="773"/>
      <c r="K718" s="9"/>
      <c r="L718" s="13"/>
      <c r="M718" s="13"/>
      <c r="N718" s="13"/>
      <c r="O718" s="4"/>
      <c r="P718" s="4"/>
      <c r="Q718" s="4"/>
      <c r="R718" s="4"/>
      <c r="S718" s="4"/>
      <c r="T718" s="4"/>
      <c r="U718" s="4"/>
      <c r="V718" s="4"/>
      <c r="W718" s="4"/>
      <c r="X718" s="4"/>
      <c r="Y718" s="4"/>
      <c r="Z718" s="4"/>
      <c r="AA718" s="4"/>
      <c r="AB718" s="4"/>
      <c r="AC718" s="4"/>
    </row>
    <row r="719" spans="1:29" x14ac:dyDescent="0.25">
      <c r="A719" s="4"/>
      <c r="B719" s="4"/>
      <c r="C719" s="9"/>
      <c r="D719" s="13"/>
      <c r="E719" s="13"/>
      <c r="F719" s="8"/>
      <c r="G719" s="8"/>
      <c r="H719" s="4"/>
      <c r="I719" s="4"/>
      <c r="J719" s="773"/>
      <c r="K719" s="9"/>
      <c r="L719" s="13"/>
      <c r="M719" s="13"/>
      <c r="N719" s="13"/>
      <c r="O719" s="4"/>
      <c r="P719" s="4"/>
      <c r="Q719" s="4"/>
      <c r="R719" s="4"/>
      <c r="S719" s="4"/>
      <c r="T719" s="4"/>
      <c r="U719" s="4"/>
      <c r="V719" s="4"/>
      <c r="W719" s="4"/>
      <c r="X719" s="4"/>
      <c r="Y719" s="4"/>
      <c r="Z719" s="4"/>
      <c r="AA719" s="4"/>
      <c r="AB719" s="4"/>
      <c r="AC719" s="4"/>
    </row>
    <row r="720" spans="1:29" x14ac:dyDescent="0.25">
      <c r="A720" s="4"/>
      <c r="B720" s="4"/>
      <c r="C720" s="9"/>
      <c r="D720" s="13"/>
      <c r="E720" s="13"/>
      <c r="F720" s="8"/>
      <c r="G720" s="8"/>
      <c r="H720" s="4"/>
      <c r="I720" s="4"/>
      <c r="J720" s="773"/>
      <c r="K720" s="9"/>
      <c r="L720" s="13"/>
      <c r="M720" s="13"/>
      <c r="N720" s="13"/>
      <c r="O720" s="4"/>
      <c r="P720" s="4"/>
      <c r="Q720" s="4"/>
      <c r="R720" s="4"/>
      <c r="S720" s="4"/>
      <c r="T720" s="4"/>
      <c r="U720" s="4"/>
      <c r="V720" s="4"/>
      <c r="W720" s="4"/>
      <c r="X720" s="4"/>
      <c r="Y720" s="4"/>
      <c r="Z720" s="4"/>
      <c r="AA720" s="4"/>
      <c r="AB720" s="4"/>
      <c r="AC720" s="4"/>
    </row>
    <row r="721" spans="1:29" x14ac:dyDescent="0.25">
      <c r="A721" s="4"/>
      <c r="B721" s="4"/>
      <c r="C721" s="9"/>
      <c r="D721" s="13"/>
      <c r="E721" s="13"/>
      <c r="F721" s="8"/>
      <c r="G721" s="8"/>
      <c r="H721" s="4"/>
      <c r="I721" s="4"/>
      <c r="J721" s="773"/>
      <c r="K721" s="9"/>
      <c r="L721" s="13"/>
      <c r="M721" s="13"/>
      <c r="N721" s="13"/>
      <c r="O721" s="4"/>
      <c r="P721" s="4"/>
      <c r="Q721" s="4"/>
      <c r="R721" s="4"/>
      <c r="S721" s="4"/>
      <c r="T721" s="4"/>
      <c r="U721" s="4"/>
      <c r="V721" s="4"/>
      <c r="W721" s="4"/>
      <c r="X721" s="4"/>
      <c r="Y721" s="4"/>
      <c r="Z721" s="4"/>
      <c r="AA721" s="4"/>
      <c r="AB721" s="4"/>
      <c r="AC721" s="4"/>
    </row>
    <row r="722" spans="1:29" x14ac:dyDescent="0.25">
      <c r="A722" s="4"/>
      <c r="B722" s="4"/>
      <c r="C722" s="9"/>
      <c r="D722" s="13"/>
      <c r="E722" s="13"/>
      <c r="F722" s="8"/>
      <c r="G722" s="8"/>
      <c r="H722" s="4"/>
      <c r="I722" s="4"/>
      <c r="J722" s="773"/>
      <c r="K722" s="9"/>
      <c r="L722" s="13"/>
      <c r="M722" s="13"/>
      <c r="N722" s="13"/>
      <c r="O722" s="4"/>
      <c r="P722" s="4"/>
      <c r="Q722" s="4"/>
      <c r="R722" s="4"/>
      <c r="S722" s="4"/>
      <c r="T722" s="4"/>
      <c r="U722" s="4"/>
      <c r="V722" s="4"/>
      <c r="W722" s="4"/>
      <c r="X722" s="4"/>
      <c r="Y722" s="4"/>
      <c r="Z722" s="4"/>
      <c r="AA722" s="4"/>
      <c r="AB722" s="4"/>
      <c r="AC722" s="4"/>
    </row>
    <row r="723" spans="1:29" x14ac:dyDescent="0.25">
      <c r="A723" s="4"/>
      <c r="B723" s="4"/>
      <c r="C723" s="9"/>
      <c r="D723" s="13"/>
      <c r="E723" s="13"/>
      <c r="F723" s="8"/>
      <c r="G723" s="8"/>
      <c r="H723" s="4"/>
      <c r="I723" s="4"/>
      <c r="J723" s="773"/>
      <c r="K723" s="9"/>
      <c r="L723" s="13"/>
      <c r="M723" s="13"/>
      <c r="N723" s="13"/>
      <c r="O723" s="4"/>
      <c r="P723" s="4"/>
      <c r="Q723" s="4"/>
      <c r="R723" s="4"/>
      <c r="S723" s="4"/>
      <c r="T723" s="4"/>
      <c r="U723" s="4"/>
      <c r="V723" s="4"/>
      <c r="W723" s="4"/>
      <c r="X723" s="4"/>
      <c r="Y723" s="4"/>
      <c r="Z723" s="4"/>
      <c r="AA723" s="4"/>
      <c r="AB723" s="4"/>
      <c r="AC723" s="4"/>
    </row>
    <row r="724" spans="1:29" x14ac:dyDescent="0.25">
      <c r="A724" s="4"/>
      <c r="B724" s="4"/>
      <c r="C724" s="9"/>
      <c r="D724" s="13"/>
      <c r="E724" s="13"/>
      <c r="F724" s="8"/>
      <c r="G724" s="8"/>
      <c r="H724" s="4"/>
      <c r="I724" s="4"/>
      <c r="J724" s="773"/>
      <c r="K724" s="9"/>
      <c r="L724" s="13"/>
      <c r="M724" s="13"/>
      <c r="N724" s="13"/>
      <c r="O724" s="4"/>
      <c r="P724" s="4"/>
      <c r="Q724" s="4"/>
      <c r="R724" s="4"/>
      <c r="S724" s="4"/>
      <c r="T724" s="4"/>
      <c r="U724" s="4"/>
      <c r="V724" s="4"/>
      <c r="W724" s="4"/>
      <c r="X724" s="4"/>
      <c r="Y724" s="4"/>
      <c r="Z724" s="4"/>
      <c r="AA724" s="4"/>
      <c r="AB724" s="4"/>
      <c r="AC724" s="4"/>
    </row>
    <row r="725" spans="1:29" x14ac:dyDescent="0.25">
      <c r="A725" s="4"/>
      <c r="B725" s="4"/>
      <c r="C725" s="9"/>
      <c r="D725" s="13"/>
      <c r="E725" s="13"/>
      <c r="F725" s="8"/>
      <c r="G725" s="8"/>
      <c r="H725" s="4"/>
      <c r="I725" s="4"/>
      <c r="J725" s="773"/>
      <c r="K725" s="9"/>
      <c r="L725" s="13"/>
      <c r="M725" s="13"/>
      <c r="N725" s="13"/>
      <c r="O725" s="4"/>
      <c r="P725" s="4"/>
      <c r="Q725" s="4"/>
      <c r="R725" s="4"/>
      <c r="S725" s="4"/>
      <c r="T725" s="4"/>
      <c r="U725" s="4"/>
      <c r="V725" s="4"/>
      <c r="W725" s="4"/>
      <c r="X725" s="4"/>
      <c r="Y725" s="4"/>
      <c r="Z725" s="4"/>
      <c r="AA725" s="4"/>
      <c r="AB725" s="4"/>
      <c r="AC725" s="4"/>
    </row>
    <row r="726" spans="1:29" x14ac:dyDescent="0.25">
      <c r="A726" s="4"/>
      <c r="B726" s="4"/>
      <c r="C726" s="9"/>
      <c r="D726" s="13"/>
      <c r="E726" s="13"/>
      <c r="F726" s="8"/>
      <c r="G726" s="8"/>
      <c r="H726" s="4"/>
      <c r="I726" s="4"/>
      <c r="J726" s="773"/>
      <c r="K726" s="9"/>
      <c r="L726" s="13"/>
      <c r="M726" s="13"/>
      <c r="N726" s="13"/>
      <c r="O726" s="4"/>
      <c r="P726" s="4"/>
      <c r="Q726" s="4"/>
      <c r="R726" s="4"/>
      <c r="S726" s="4"/>
      <c r="T726" s="4"/>
      <c r="U726" s="4"/>
      <c r="V726" s="4"/>
      <c r="W726" s="4"/>
      <c r="X726" s="4"/>
      <c r="Y726" s="4"/>
      <c r="Z726" s="4"/>
      <c r="AA726" s="4"/>
      <c r="AB726" s="4"/>
      <c r="AC726" s="4"/>
    </row>
    <row r="727" spans="1:29" x14ac:dyDescent="0.25">
      <c r="A727" s="4"/>
      <c r="B727" s="4"/>
      <c r="C727" s="9"/>
      <c r="D727" s="13"/>
      <c r="E727" s="13"/>
      <c r="F727" s="8"/>
      <c r="G727" s="8"/>
      <c r="H727" s="4"/>
      <c r="I727" s="4"/>
      <c r="J727" s="773"/>
      <c r="K727" s="9"/>
      <c r="L727" s="13"/>
      <c r="M727" s="13"/>
      <c r="N727" s="13"/>
      <c r="O727" s="4"/>
      <c r="P727" s="4"/>
      <c r="Q727" s="4"/>
      <c r="R727" s="4"/>
      <c r="S727" s="4"/>
      <c r="T727" s="4"/>
      <c r="U727" s="4"/>
      <c r="V727" s="4"/>
      <c r="W727" s="4"/>
      <c r="X727" s="4"/>
      <c r="Y727" s="4"/>
      <c r="Z727" s="4"/>
      <c r="AA727" s="4"/>
      <c r="AB727" s="4"/>
      <c r="AC727" s="4"/>
    </row>
    <row r="728" spans="1:29" x14ac:dyDescent="0.25">
      <c r="A728" s="4"/>
      <c r="B728" s="4"/>
      <c r="C728" s="9"/>
      <c r="D728" s="13"/>
      <c r="E728" s="13"/>
      <c r="F728" s="8"/>
      <c r="G728" s="8"/>
      <c r="H728" s="4"/>
      <c r="I728" s="4"/>
      <c r="J728" s="773"/>
      <c r="K728" s="9"/>
      <c r="L728" s="13"/>
      <c r="M728" s="13"/>
      <c r="N728" s="13"/>
      <c r="O728" s="4"/>
      <c r="P728" s="4"/>
      <c r="Q728" s="4"/>
      <c r="R728" s="4"/>
      <c r="S728" s="4"/>
      <c r="T728" s="4"/>
      <c r="U728" s="4"/>
      <c r="V728" s="4"/>
      <c r="W728" s="4"/>
      <c r="X728" s="4"/>
      <c r="Y728" s="4"/>
      <c r="Z728" s="4"/>
      <c r="AA728" s="4"/>
      <c r="AB728" s="4"/>
      <c r="AC728" s="4"/>
    </row>
    <row r="729" spans="1:29" x14ac:dyDescent="0.25">
      <c r="A729" s="4"/>
      <c r="B729" s="4"/>
      <c r="C729" s="9"/>
      <c r="D729" s="13"/>
      <c r="E729" s="13"/>
      <c r="F729" s="8"/>
      <c r="G729" s="8"/>
      <c r="H729" s="4"/>
      <c r="I729" s="4"/>
      <c r="J729" s="773"/>
      <c r="K729" s="9"/>
      <c r="L729" s="13"/>
      <c r="M729" s="13"/>
      <c r="N729" s="13"/>
      <c r="O729" s="4"/>
      <c r="P729" s="4"/>
      <c r="Q729" s="4"/>
      <c r="R729" s="4"/>
      <c r="S729" s="4"/>
      <c r="T729" s="4"/>
      <c r="U729" s="4"/>
      <c r="V729" s="4"/>
      <c r="W729" s="4"/>
      <c r="X729" s="4"/>
      <c r="Y729" s="4"/>
      <c r="Z729" s="4"/>
      <c r="AA729" s="4"/>
      <c r="AB729" s="4"/>
      <c r="AC729" s="4"/>
    </row>
    <row r="730" spans="1:29" x14ac:dyDescent="0.25">
      <c r="A730" s="4"/>
      <c r="B730" s="4"/>
      <c r="C730" s="9"/>
      <c r="D730" s="13"/>
      <c r="E730" s="13"/>
      <c r="F730" s="8"/>
      <c r="G730" s="8"/>
      <c r="H730" s="4"/>
      <c r="I730" s="4"/>
      <c r="J730" s="773"/>
      <c r="K730" s="9"/>
      <c r="L730" s="13"/>
      <c r="M730" s="13"/>
      <c r="N730" s="13"/>
      <c r="O730" s="4"/>
      <c r="P730" s="4"/>
      <c r="Q730" s="4"/>
      <c r="R730" s="4"/>
      <c r="S730" s="4"/>
      <c r="T730" s="4"/>
      <c r="U730" s="4"/>
      <c r="V730" s="4"/>
      <c r="W730" s="4"/>
      <c r="X730" s="4"/>
      <c r="Y730" s="4"/>
      <c r="Z730" s="4"/>
      <c r="AA730" s="4"/>
      <c r="AB730" s="4"/>
      <c r="AC730" s="4"/>
    </row>
    <row r="731" spans="1:29" x14ac:dyDescent="0.25">
      <c r="A731" s="4"/>
      <c r="B731" s="4"/>
      <c r="C731" s="9"/>
      <c r="D731" s="13"/>
      <c r="E731" s="13"/>
      <c r="F731" s="8"/>
      <c r="G731" s="8"/>
      <c r="H731" s="4"/>
      <c r="I731" s="4"/>
      <c r="J731" s="773"/>
      <c r="K731" s="9"/>
      <c r="L731" s="13"/>
      <c r="M731" s="13"/>
      <c r="N731" s="13"/>
      <c r="O731" s="4"/>
      <c r="P731" s="4"/>
      <c r="Q731" s="4"/>
      <c r="R731" s="4"/>
      <c r="S731" s="4"/>
      <c r="T731" s="4"/>
      <c r="U731" s="4"/>
      <c r="V731" s="4"/>
      <c r="W731" s="4"/>
      <c r="X731" s="4"/>
      <c r="Y731" s="4"/>
      <c r="Z731" s="4"/>
      <c r="AA731" s="4"/>
      <c r="AB731" s="4"/>
      <c r="AC731" s="4"/>
    </row>
    <row r="732" spans="1:29" x14ac:dyDescent="0.25">
      <c r="A732" s="4"/>
      <c r="B732" s="4"/>
      <c r="C732" s="9"/>
      <c r="D732" s="13"/>
      <c r="E732" s="13"/>
      <c r="F732" s="8"/>
      <c r="G732" s="8"/>
      <c r="H732" s="4"/>
      <c r="I732" s="4"/>
      <c r="J732" s="773"/>
      <c r="K732" s="9"/>
      <c r="L732" s="13"/>
      <c r="M732" s="13"/>
      <c r="N732" s="13"/>
      <c r="O732" s="4"/>
      <c r="P732" s="4"/>
      <c r="Q732" s="4"/>
      <c r="R732" s="4"/>
      <c r="S732" s="4"/>
      <c r="T732" s="4"/>
      <c r="U732" s="4"/>
      <c r="V732" s="4"/>
      <c r="W732" s="4"/>
      <c r="X732" s="4"/>
      <c r="Y732" s="4"/>
      <c r="Z732" s="4"/>
      <c r="AA732" s="4"/>
      <c r="AB732" s="4"/>
      <c r="AC732" s="4"/>
    </row>
    <row r="733" spans="1:29" x14ac:dyDescent="0.25">
      <c r="A733" s="4"/>
      <c r="B733" s="4"/>
      <c r="C733" s="9"/>
      <c r="D733" s="13"/>
      <c r="E733" s="13"/>
      <c r="F733" s="8"/>
      <c r="G733" s="8"/>
      <c r="H733" s="4"/>
      <c r="I733" s="4"/>
      <c r="J733" s="773"/>
      <c r="K733" s="9"/>
      <c r="L733" s="13"/>
      <c r="M733" s="13"/>
      <c r="N733" s="13"/>
      <c r="O733" s="4"/>
      <c r="P733" s="4"/>
      <c r="Q733" s="4"/>
      <c r="R733" s="4"/>
      <c r="S733" s="4"/>
      <c r="T733" s="4"/>
      <c r="U733" s="4"/>
      <c r="V733" s="4"/>
      <c r="W733" s="4"/>
      <c r="X733" s="4"/>
      <c r="Y733" s="4"/>
      <c r="Z733" s="4"/>
      <c r="AA733" s="4"/>
      <c r="AB733" s="4"/>
      <c r="AC733" s="4"/>
    </row>
    <row r="734" spans="1:29" x14ac:dyDescent="0.25">
      <c r="A734" s="4"/>
      <c r="B734" s="4"/>
      <c r="C734" s="9"/>
      <c r="D734" s="13"/>
      <c r="E734" s="13"/>
      <c r="F734" s="8"/>
      <c r="G734" s="8"/>
      <c r="H734" s="4"/>
      <c r="I734" s="4"/>
      <c r="J734" s="773"/>
      <c r="K734" s="9"/>
      <c r="L734" s="13"/>
      <c r="M734" s="13"/>
      <c r="N734" s="13"/>
      <c r="O734" s="4"/>
      <c r="P734" s="4"/>
      <c r="Q734" s="4"/>
      <c r="R734" s="4"/>
      <c r="S734" s="4"/>
      <c r="T734" s="4"/>
      <c r="U734" s="4"/>
      <c r="V734" s="4"/>
      <c r="W734" s="4"/>
      <c r="X734" s="4"/>
      <c r="Y734" s="4"/>
      <c r="Z734" s="4"/>
      <c r="AA734" s="4"/>
      <c r="AB734" s="4"/>
      <c r="AC734" s="4"/>
    </row>
    <row r="735" spans="1:29" x14ac:dyDescent="0.25">
      <c r="A735" s="4"/>
      <c r="B735" s="4"/>
      <c r="C735" s="9"/>
      <c r="D735" s="13"/>
      <c r="E735" s="13"/>
      <c r="F735" s="8"/>
      <c r="G735" s="8"/>
      <c r="H735" s="4"/>
      <c r="I735" s="4"/>
      <c r="J735" s="773"/>
      <c r="K735" s="9"/>
      <c r="L735" s="13"/>
      <c r="M735" s="13"/>
      <c r="N735" s="13"/>
      <c r="O735" s="4"/>
      <c r="P735" s="4"/>
      <c r="Q735" s="4"/>
      <c r="R735" s="4"/>
      <c r="S735" s="4"/>
      <c r="T735" s="4"/>
      <c r="U735" s="4"/>
      <c r="V735" s="4"/>
      <c r="W735" s="4"/>
      <c r="X735" s="4"/>
      <c r="Y735" s="4"/>
      <c r="Z735" s="4"/>
      <c r="AA735" s="4"/>
      <c r="AB735" s="4"/>
      <c r="AC735" s="4"/>
    </row>
    <row r="736" spans="1:29" x14ac:dyDescent="0.25">
      <c r="A736" s="4"/>
      <c r="B736" s="4"/>
      <c r="C736" s="9"/>
      <c r="D736" s="13"/>
      <c r="E736" s="13"/>
      <c r="F736" s="8"/>
      <c r="G736" s="8"/>
      <c r="H736" s="4"/>
      <c r="I736" s="4"/>
      <c r="J736" s="773"/>
      <c r="K736" s="9"/>
      <c r="L736" s="13"/>
      <c r="M736" s="13"/>
      <c r="N736" s="13"/>
      <c r="O736" s="4"/>
      <c r="P736" s="4"/>
      <c r="Q736" s="4"/>
      <c r="R736" s="4"/>
      <c r="S736" s="4"/>
      <c r="T736" s="4"/>
      <c r="U736" s="4"/>
      <c r="V736" s="4"/>
      <c r="W736" s="4"/>
      <c r="X736" s="4"/>
      <c r="Y736" s="4"/>
      <c r="Z736" s="4"/>
      <c r="AA736" s="4"/>
      <c r="AB736" s="4"/>
      <c r="AC736" s="4"/>
    </row>
    <row r="737" spans="1:29" x14ac:dyDescent="0.25">
      <c r="A737" s="4"/>
      <c r="B737" s="4"/>
      <c r="C737" s="9"/>
      <c r="D737" s="13"/>
      <c r="E737" s="13"/>
      <c r="F737" s="8"/>
      <c r="G737" s="8"/>
      <c r="H737" s="4"/>
      <c r="I737" s="4"/>
      <c r="J737" s="773"/>
      <c r="K737" s="9"/>
      <c r="L737" s="13"/>
      <c r="M737" s="13"/>
      <c r="N737" s="13"/>
      <c r="O737" s="4"/>
      <c r="P737" s="4"/>
      <c r="Q737" s="4"/>
      <c r="R737" s="4"/>
      <c r="S737" s="4"/>
      <c r="T737" s="4"/>
      <c r="U737" s="4"/>
      <c r="V737" s="4"/>
      <c r="W737" s="4"/>
      <c r="X737" s="4"/>
      <c r="Y737" s="4"/>
      <c r="Z737" s="4"/>
      <c r="AA737" s="4"/>
      <c r="AB737" s="4"/>
      <c r="AC737" s="4"/>
    </row>
    <row r="738" spans="1:29" x14ac:dyDescent="0.25">
      <c r="A738" s="4"/>
      <c r="B738" s="4"/>
      <c r="C738" s="9"/>
      <c r="D738" s="13"/>
      <c r="E738" s="13"/>
      <c r="F738" s="8"/>
      <c r="G738" s="8"/>
      <c r="H738" s="4"/>
      <c r="I738" s="4"/>
      <c r="J738" s="773"/>
      <c r="K738" s="9"/>
      <c r="L738" s="13"/>
      <c r="M738" s="13"/>
      <c r="N738" s="13"/>
      <c r="O738" s="4"/>
      <c r="P738" s="4"/>
      <c r="Q738" s="4"/>
      <c r="R738" s="4"/>
      <c r="S738" s="4"/>
      <c r="T738" s="4"/>
      <c r="U738" s="4"/>
      <c r="V738" s="4"/>
      <c r="W738" s="4"/>
      <c r="X738" s="4"/>
      <c r="Y738" s="4"/>
      <c r="Z738" s="4"/>
      <c r="AA738" s="4"/>
      <c r="AB738" s="4"/>
      <c r="AC738" s="4"/>
    </row>
    <row r="739" spans="1:29" x14ac:dyDescent="0.25">
      <c r="A739" s="4"/>
      <c r="B739" s="4"/>
      <c r="C739" s="9"/>
      <c r="D739" s="13"/>
      <c r="E739" s="13"/>
      <c r="F739" s="8"/>
      <c r="G739" s="8"/>
      <c r="H739" s="4"/>
      <c r="I739" s="4"/>
      <c r="J739" s="773"/>
      <c r="K739" s="9"/>
      <c r="L739" s="13"/>
      <c r="M739" s="13"/>
      <c r="N739" s="13"/>
      <c r="O739" s="4"/>
      <c r="P739" s="4"/>
      <c r="Q739" s="4"/>
      <c r="R739" s="4"/>
      <c r="S739" s="4"/>
      <c r="T739" s="4"/>
      <c r="U739" s="4"/>
      <c r="V739" s="4"/>
      <c r="W739" s="4"/>
      <c r="X739" s="4"/>
      <c r="Y739" s="4"/>
      <c r="Z739" s="4"/>
      <c r="AA739" s="4"/>
      <c r="AB739" s="4"/>
      <c r="AC739" s="4"/>
    </row>
    <row r="740" spans="1:29" x14ac:dyDescent="0.25">
      <c r="A740" s="4"/>
      <c r="B740" s="4"/>
      <c r="C740" s="9"/>
      <c r="D740" s="13"/>
      <c r="E740" s="13"/>
      <c r="F740" s="8"/>
      <c r="G740" s="8"/>
      <c r="H740" s="4"/>
      <c r="I740" s="4"/>
      <c r="J740" s="773"/>
      <c r="K740" s="9"/>
      <c r="L740" s="13"/>
      <c r="M740" s="13"/>
      <c r="N740" s="13"/>
      <c r="O740" s="4"/>
      <c r="P740" s="4"/>
      <c r="Q740" s="4"/>
      <c r="R740" s="4"/>
      <c r="S740" s="4"/>
      <c r="T740" s="4"/>
      <c r="U740" s="4"/>
      <c r="V740" s="4"/>
      <c r="W740" s="4"/>
      <c r="X740" s="4"/>
      <c r="Y740" s="4"/>
      <c r="Z740" s="4"/>
      <c r="AA740" s="4"/>
      <c r="AB740" s="4"/>
      <c r="AC740" s="4"/>
    </row>
    <row r="741" spans="1:29" x14ac:dyDescent="0.25">
      <c r="A741" s="4"/>
      <c r="B741" s="4"/>
      <c r="C741" s="9"/>
      <c r="D741" s="13"/>
      <c r="E741" s="13"/>
      <c r="F741" s="8"/>
      <c r="G741" s="8"/>
      <c r="H741" s="4"/>
      <c r="I741" s="4"/>
      <c r="J741" s="773"/>
      <c r="K741" s="9"/>
      <c r="L741" s="13"/>
      <c r="M741" s="13"/>
      <c r="N741" s="13"/>
      <c r="O741" s="4"/>
      <c r="P741" s="4"/>
      <c r="Q741" s="4"/>
      <c r="R741" s="4"/>
      <c r="S741" s="4"/>
      <c r="T741" s="4"/>
      <c r="U741" s="4"/>
      <c r="V741" s="4"/>
      <c r="W741" s="4"/>
      <c r="X741" s="4"/>
      <c r="Y741" s="4"/>
      <c r="Z741" s="4"/>
      <c r="AA741" s="4"/>
      <c r="AB741" s="4"/>
      <c r="AC741" s="4"/>
    </row>
    <row r="742" spans="1:29" x14ac:dyDescent="0.25">
      <c r="A742" s="4"/>
      <c r="B742" s="4"/>
      <c r="C742" s="9"/>
      <c r="D742" s="13"/>
      <c r="E742" s="13"/>
      <c r="F742" s="8"/>
      <c r="G742" s="8"/>
      <c r="H742" s="4"/>
      <c r="I742" s="4"/>
      <c r="J742" s="773"/>
      <c r="K742" s="9"/>
      <c r="L742" s="13"/>
      <c r="M742" s="13"/>
      <c r="N742" s="13"/>
      <c r="O742" s="4"/>
      <c r="P742" s="4"/>
      <c r="Q742" s="4"/>
      <c r="R742" s="4"/>
      <c r="S742" s="4"/>
      <c r="T742" s="4"/>
      <c r="U742" s="4"/>
      <c r="V742" s="4"/>
      <c r="W742" s="4"/>
      <c r="X742" s="4"/>
      <c r="Y742" s="4"/>
      <c r="Z742" s="4"/>
      <c r="AA742" s="4"/>
      <c r="AB742" s="4"/>
      <c r="AC742" s="4"/>
    </row>
    <row r="743" spans="1:29" x14ac:dyDescent="0.25">
      <c r="A743" s="4"/>
      <c r="B743" s="4"/>
      <c r="C743" s="9"/>
      <c r="D743" s="13"/>
      <c r="E743" s="13"/>
      <c r="F743" s="8"/>
      <c r="G743" s="8"/>
      <c r="H743" s="4"/>
      <c r="I743" s="4"/>
      <c r="J743" s="773"/>
      <c r="K743" s="9"/>
      <c r="L743" s="13"/>
      <c r="M743" s="13"/>
      <c r="N743" s="13"/>
      <c r="O743" s="4"/>
      <c r="P743" s="4"/>
      <c r="Q743" s="4"/>
      <c r="R743" s="4"/>
      <c r="S743" s="4"/>
      <c r="T743" s="4"/>
      <c r="U743" s="4"/>
      <c r="V743" s="4"/>
      <c r="W743" s="4"/>
      <c r="X743" s="4"/>
      <c r="Y743" s="4"/>
      <c r="Z743" s="4"/>
      <c r="AA743" s="4"/>
      <c r="AB743" s="4"/>
      <c r="AC743" s="4"/>
    </row>
    <row r="744" spans="1:29" x14ac:dyDescent="0.25">
      <c r="A744" s="4"/>
      <c r="B744" s="4"/>
      <c r="C744" s="9"/>
      <c r="D744" s="13"/>
      <c r="E744" s="13"/>
      <c r="F744" s="8"/>
      <c r="G744" s="8"/>
      <c r="H744" s="4"/>
      <c r="I744" s="4"/>
      <c r="J744" s="773"/>
      <c r="K744" s="9"/>
      <c r="L744" s="13"/>
      <c r="M744" s="13"/>
      <c r="N744" s="13"/>
      <c r="O744" s="4"/>
      <c r="P744" s="4"/>
      <c r="Q744" s="4"/>
      <c r="R744" s="4"/>
      <c r="S744" s="4"/>
      <c r="T744" s="4"/>
      <c r="U744" s="4"/>
      <c r="V744" s="4"/>
      <c r="W744" s="4"/>
      <c r="X744" s="4"/>
      <c r="Y744" s="4"/>
      <c r="Z744" s="4"/>
      <c r="AA744" s="4"/>
      <c r="AB744" s="4"/>
      <c r="AC744" s="4"/>
    </row>
    <row r="745" spans="1:29" x14ac:dyDescent="0.25">
      <c r="A745" s="4"/>
      <c r="B745" s="4"/>
      <c r="C745" s="9"/>
      <c r="D745" s="13"/>
      <c r="E745" s="13"/>
      <c r="F745" s="8"/>
      <c r="G745" s="8"/>
      <c r="H745" s="4"/>
      <c r="I745" s="4"/>
      <c r="J745" s="773"/>
      <c r="K745" s="9"/>
      <c r="L745" s="13"/>
      <c r="M745" s="13"/>
      <c r="N745" s="13"/>
      <c r="O745" s="4"/>
      <c r="P745" s="4"/>
      <c r="Q745" s="4"/>
      <c r="R745" s="4"/>
      <c r="S745" s="4"/>
      <c r="T745" s="4"/>
      <c r="U745" s="4"/>
      <c r="V745" s="4"/>
      <c r="W745" s="4"/>
      <c r="X745" s="4"/>
      <c r="Y745" s="4"/>
      <c r="Z745" s="4"/>
      <c r="AA745" s="4"/>
      <c r="AB745" s="4"/>
      <c r="AC745" s="4"/>
    </row>
    <row r="746" spans="1:29" x14ac:dyDescent="0.25">
      <c r="A746" s="4"/>
      <c r="B746" s="4"/>
      <c r="C746" s="9"/>
      <c r="D746" s="13"/>
      <c r="E746" s="13"/>
      <c r="F746" s="8"/>
      <c r="G746" s="8"/>
      <c r="H746" s="4"/>
      <c r="I746" s="4"/>
      <c r="J746" s="773"/>
      <c r="K746" s="9"/>
      <c r="L746" s="13"/>
      <c r="M746" s="13"/>
      <c r="N746" s="13"/>
      <c r="O746" s="4"/>
      <c r="P746" s="4"/>
      <c r="Q746" s="4"/>
      <c r="R746" s="4"/>
      <c r="S746" s="4"/>
      <c r="T746" s="4"/>
      <c r="U746" s="4"/>
      <c r="V746" s="4"/>
      <c r="W746" s="4"/>
      <c r="X746" s="4"/>
      <c r="Y746" s="4"/>
      <c r="Z746" s="4"/>
      <c r="AA746" s="4"/>
      <c r="AB746" s="4"/>
      <c r="AC746" s="4"/>
    </row>
    <row r="747" spans="1:29" x14ac:dyDescent="0.25">
      <c r="A747" s="4"/>
      <c r="B747" s="4"/>
      <c r="C747" s="9"/>
      <c r="D747" s="13"/>
      <c r="E747" s="13"/>
      <c r="F747" s="8"/>
      <c r="G747" s="8"/>
      <c r="H747" s="4"/>
      <c r="I747" s="4"/>
      <c r="J747" s="773"/>
      <c r="K747" s="9"/>
      <c r="L747" s="13"/>
      <c r="M747" s="13"/>
      <c r="N747" s="13"/>
      <c r="O747" s="4"/>
      <c r="P747" s="4"/>
      <c r="Q747" s="4"/>
      <c r="R747" s="4"/>
      <c r="S747" s="4"/>
      <c r="T747" s="4"/>
      <c r="U747" s="4"/>
      <c r="V747" s="4"/>
      <c r="W747" s="4"/>
      <c r="X747" s="4"/>
      <c r="Y747" s="4"/>
      <c r="Z747" s="4"/>
      <c r="AA747" s="4"/>
      <c r="AB747" s="4"/>
      <c r="AC747" s="4"/>
    </row>
    <row r="748" spans="1:29" x14ac:dyDescent="0.25">
      <c r="A748" s="4"/>
      <c r="B748" s="4"/>
      <c r="C748" s="9"/>
      <c r="D748" s="13"/>
      <c r="E748" s="13"/>
      <c r="F748" s="8"/>
      <c r="G748" s="8"/>
      <c r="H748" s="4"/>
      <c r="I748" s="4"/>
      <c r="J748" s="773"/>
      <c r="K748" s="9"/>
      <c r="L748" s="13"/>
      <c r="M748" s="13"/>
      <c r="N748" s="13"/>
      <c r="O748" s="4"/>
      <c r="P748" s="4"/>
      <c r="Q748" s="4"/>
      <c r="R748" s="4"/>
      <c r="S748" s="4"/>
      <c r="T748" s="4"/>
      <c r="U748" s="4"/>
      <c r="V748" s="4"/>
      <c r="W748" s="4"/>
      <c r="X748" s="4"/>
      <c r="Y748" s="4"/>
      <c r="Z748" s="4"/>
      <c r="AA748" s="4"/>
      <c r="AB748" s="4"/>
      <c r="AC748" s="4"/>
    </row>
    <row r="749" spans="1:29" x14ac:dyDescent="0.25">
      <c r="A749" s="4"/>
      <c r="B749" s="4"/>
      <c r="C749" s="9"/>
      <c r="D749" s="13"/>
      <c r="E749" s="13"/>
      <c r="F749" s="8"/>
      <c r="G749" s="8"/>
      <c r="H749" s="4"/>
      <c r="I749" s="4"/>
      <c r="J749" s="773"/>
      <c r="K749" s="9"/>
      <c r="L749" s="13"/>
      <c r="M749" s="13"/>
      <c r="N749" s="13"/>
      <c r="O749" s="4"/>
      <c r="P749" s="4"/>
      <c r="Q749" s="4"/>
      <c r="R749" s="4"/>
      <c r="S749" s="4"/>
      <c r="T749" s="4"/>
      <c r="U749" s="4"/>
      <c r="V749" s="4"/>
      <c r="W749" s="4"/>
      <c r="X749" s="4"/>
      <c r="Y749" s="4"/>
      <c r="Z749" s="4"/>
      <c r="AA749" s="4"/>
      <c r="AB749" s="4"/>
      <c r="AC749" s="4"/>
    </row>
    <row r="750" spans="1:29" x14ac:dyDescent="0.25">
      <c r="A750" s="4"/>
      <c r="B750" s="4"/>
      <c r="C750" s="9"/>
      <c r="D750" s="13"/>
      <c r="E750" s="13"/>
      <c r="F750" s="8"/>
      <c r="G750" s="8"/>
      <c r="H750" s="4"/>
      <c r="I750" s="4"/>
      <c r="J750" s="773"/>
      <c r="K750" s="9"/>
      <c r="L750" s="13"/>
      <c r="M750" s="13"/>
      <c r="N750" s="13"/>
      <c r="O750" s="4"/>
      <c r="P750" s="4"/>
      <c r="Q750" s="4"/>
      <c r="R750" s="4"/>
      <c r="S750" s="4"/>
      <c r="T750" s="4"/>
      <c r="U750" s="4"/>
      <c r="V750" s="4"/>
      <c r="W750" s="4"/>
      <c r="X750" s="4"/>
      <c r="Y750" s="4"/>
      <c r="Z750" s="4"/>
      <c r="AA750" s="4"/>
      <c r="AB750" s="4"/>
      <c r="AC750" s="4"/>
    </row>
    <row r="751" spans="1:29" x14ac:dyDescent="0.25">
      <c r="A751" s="4"/>
      <c r="B751" s="4"/>
      <c r="C751" s="9"/>
      <c r="D751" s="13"/>
      <c r="E751" s="13"/>
      <c r="F751" s="8"/>
      <c r="G751" s="8"/>
      <c r="H751" s="4"/>
      <c r="I751" s="4"/>
      <c r="J751" s="773"/>
      <c r="K751" s="9"/>
      <c r="L751" s="13"/>
      <c r="M751" s="13"/>
      <c r="N751" s="13"/>
      <c r="O751" s="4"/>
      <c r="P751" s="4"/>
      <c r="Q751" s="4"/>
      <c r="R751" s="4"/>
      <c r="S751" s="4"/>
      <c r="T751" s="4"/>
      <c r="U751" s="4"/>
      <c r="V751" s="4"/>
      <c r="W751" s="4"/>
      <c r="X751" s="4"/>
      <c r="Y751" s="4"/>
      <c r="Z751" s="4"/>
      <c r="AA751" s="4"/>
      <c r="AB751" s="4"/>
      <c r="AC751" s="4"/>
    </row>
    <row r="752" spans="1:29" x14ac:dyDescent="0.25">
      <c r="A752" s="4"/>
      <c r="B752" s="4"/>
      <c r="C752" s="9"/>
      <c r="D752" s="13"/>
      <c r="E752" s="13"/>
      <c r="F752" s="8"/>
      <c r="G752" s="8"/>
      <c r="H752" s="4"/>
      <c r="I752" s="4"/>
      <c r="J752" s="773"/>
      <c r="K752" s="9"/>
      <c r="L752" s="13"/>
      <c r="M752" s="13"/>
      <c r="N752" s="13"/>
      <c r="O752" s="4"/>
      <c r="P752" s="4"/>
      <c r="Q752" s="4"/>
      <c r="R752" s="4"/>
      <c r="S752" s="4"/>
      <c r="T752" s="4"/>
      <c r="U752" s="4"/>
      <c r="V752" s="4"/>
      <c r="W752" s="4"/>
      <c r="X752" s="4"/>
      <c r="Y752" s="4"/>
      <c r="Z752" s="4"/>
      <c r="AA752" s="4"/>
      <c r="AB752" s="4"/>
      <c r="AC752" s="4"/>
    </row>
    <row r="753" spans="1:29" x14ac:dyDescent="0.25">
      <c r="A753" s="4"/>
      <c r="B753" s="4"/>
      <c r="C753" s="9"/>
      <c r="D753" s="13"/>
      <c r="E753" s="13"/>
      <c r="F753" s="8"/>
      <c r="G753" s="8"/>
      <c r="H753" s="4"/>
      <c r="I753" s="4"/>
      <c r="J753" s="773"/>
      <c r="K753" s="9"/>
      <c r="L753" s="13"/>
      <c r="M753" s="13"/>
      <c r="N753" s="13"/>
      <c r="O753" s="4"/>
      <c r="P753" s="4"/>
      <c r="Q753" s="4"/>
      <c r="R753" s="4"/>
      <c r="S753" s="4"/>
      <c r="T753" s="4"/>
      <c r="U753" s="4"/>
      <c r="V753" s="4"/>
      <c r="W753" s="4"/>
      <c r="X753" s="4"/>
      <c r="Y753" s="4"/>
      <c r="Z753" s="4"/>
      <c r="AA753" s="4"/>
      <c r="AB753" s="4"/>
      <c r="AC753" s="4"/>
    </row>
    <row r="754" spans="1:29" x14ac:dyDescent="0.25">
      <c r="A754" s="4"/>
      <c r="B754" s="4"/>
      <c r="C754" s="9"/>
      <c r="D754" s="13"/>
      <c r="E754" s="13"/>
      <c r="F754" s="8"/>
      <c r="G754" s="8"/>
      <c r="H754" s="4"/>
      <c r="I754" s="4"/>
      <c r="J754" s="773"/>
      <c r="K754" s="9"/>
      <c r="L754" s="13"/>
      <c r="M754" s="13"/>
      <c r="N754" s="13"/>
      <c r="O754" s="4"/>
      <c r="P754" s="4"/>
      <c r="Q754" s="4"/>
      <c r="R754" s="4"/>
      <c r="S754" s="4"/>
      <c r="T754" s="4"/>
      <c r="U754" s="4"/>
      <c r="V754" s="4"/>
      <c r="W754" s="4"/>
      <c r="X754" s="4"/>
      <c r="Y754" s="4"/>
      <c r="Z754" s="4"/>
      <c r="AA754" s="4"/>
      <c r="AB754" s="4"/>
      <c r="AC754" s="4"/>
    </row>
    <row r="755" spans="1:29" x14ac:dyDescent="0.25">
      <c r="A755" s="4"/>
      <c r="B755" s="4"/>
      <c r="C755" s="9"/>
      <c r="D755" s="13"/>
      <c r="E755" s="13"/>
      <c r="F755" s="8"/>
      <c r="G755" s="8"/>
      <c r="H755" s="4"/>
      <c r="I755" s="4"/>
      <c r="J755" s="773"/>
      <c r="K755" s="9"/>
      <c r="L755" s="13"/>
      <c r="M755" s="13"/>
      <c r="N755" s="13"/>
      <c r="O755" s="4"/>
      <c r="P755" s="4"/>
      <c r="Q755" s="4"/>
      <c r="R755" s="4"/>
      <c r="S755" s="4"/>
      <c r="T755" s="4"/>
      <c r="U755" s="4"/>
      <c r="V755" s="4"/>
      <c r="W755" s="4"/>
      <c r="X755" s="4"/>
      <c r="Y755" s="4"/>
      <c r="Z755" s="4"/>
      <c r="AA755" s="4"/>
      <c r="AB755" s="4"/>
      <c r="AC755" s="4"/>
    </row>
    <row r="756" spans="1:29" x14ac:dyDescent="0.25">
      <c r="A756" s="4"/>
      <c r="B756" s="4"/>
      <c r="C756" s="9"/>
      <c r="D756" s="13"/>
      <c r="E756" s="13"/>
      <c r="F756" s="8"/>
      <c r="G756" s="8"/>
      <c r="H756" s="4"/>
      <c r="I756" s="4"/>
      <c r="J756" s="773"/>
      <c r="K756" s="9"/>
      <c r="L756" s="13"/>
      <c r="M756" s="13"/>
      <c r="N756" s="13"/>
      <c r="O756" s="4"/>
      <c r="P756" s="4"/>
      <c r="Q756" s="4"/>
      <c r="R756" s="4"/>
      <c r="S756" s="4"/>
      <c r="T756" s="4"/>
      <c r="U756" s="4"/>
      <c r="V756" s="4"/>
      <c r="W756" s="4"/>
      <c r="X756" s="4"/>
      <c r="Y756" s="4"/>
      <c r="Z756" s="4"/>
      <c r="AA756" s="4"/>
      <c r="AB756" s="4"/>
      <c r="AC756" s="4"/>
    </row>
    <row r="757" spans="1:29" x14ac:dyDescent="0.25">
      <c r="A757" s="4"/>
      <c r="B757" s="4"/>
      <c r="C757" s="9"/>
      <c r="D757" s="13"/>
      <c r="E757" s="13"/>
      <c r="F757" s="8"/>
      <c r="G757" s="8"/>
      <c r="H757" s="4"/>
      <c r="I757" s="4"/>
      <c r="J757" s="773"/>
      <c r="K757" s="9"/>
      <c r="L757" s="13"/>
      <c r="M757" s="13"/>
      <c r="N757" s="13"/>
      <c r="O757" s="4"/>
      <c r="P757" s="4"/>
      <c r="Q757" s="4"/>
      <c r="R757" s="4"/>
      <c r="S757" s="4"/>
      <c r="T757" s="4"/>
      <c r="U757" s="4"/>
      <c r="V757" s="4"/>
      <c r="W757" s="4"/>
      <c r="X757" s="4"/>
      <c r="Y757" s="4"/>
      <c r="Z757" s="4"/>
      <c r="AA757" s="4"/>
      <c r="AB757" s="4"/>
      <c r="AC757" s="4"/>
    </row>
    <row r="758" spans="1:29" x14ac:dyDescent="0.25">
      <c r="A758" s="4"/>
      <c r="B758" s="4"/>
      <c r="C758" s="9"/>
      <c r="D758" s="13"/>
      <c r="E758" s="13"/>
      <c r="F758" s="8"/>
      <c r="G758" s="8"/>
      <c r="H758" s="4"/>
      <c r="I758" s="4"/>
      <c r="J758" s="773"/>
      <c r="K758" s="9"/>
      <c r="L758" s="13"/>
      <c r="M758" s="13"/>
      <c r="N758" s="13"/>
      <c r="O758" s="4"/>
      <c r="P758" s="4"/>
      <c r="Q758" s="4"/>
      <c r="R758" s="4"/>
      <c r="S758" s="4"/>
      <c r="T758" s="4"/>
      <c r="U758" s="4"/>
      <c r="V758" s="4"/>
      <c r="W758" s="4"/>
      <c r="X758" s="4"/>
      <c r="Y758" s="4"/>
      <c r="Z758" s="4"/>
      <c r="AA758" s="4"/>
      <c r="AB758" s="4"/>
      <c r="AC758" s="4"/>
    </row>
    <row r="759" spans="1:29" x14ac:dyDescent="0.25">
      <c r="A759" s="4"/>
      <c r="B759" s="4"/>
      <c r="C759" s="9"/>
      <c r="D759" s="13"/>
      <c r="E759" s="13"/>
      <c r="F759" s="8"/>
      <c r="G759" s="8"/>
      <c r="H759" s="4"/>
      <c r="I759" s="4"/>
      <c r="J759" s="773"/>
      <c r="K759" s="9"/>
      <c r="L759" s="13"/>
      <c r="M759" s="13"/>
      <c r="N759" s="13"/>
      <c r="O759" s="4"/>
      <c r="P759" s="4"/>
      <c r="Q759" s="4"/>
      <c r="R759" s="4"/>
      <c r="S759" s="4"/>
      <c r="T759" s="4"/>
      <c r="U759" s="4"/>
      <c r="V759" s="4"/>
      <c r="W759" s="4"/>
      <c r="X759" s="4"/>
      <c r="Y759" s="4"/>
      <c r="Z759" s="4"/>
      <c r="AA759" s="4"/>
      <c r="AB759" s="4"/>
      <c r="AC759" s="4"/>
    </row>
    <row r="760" spans="1:29" x14ac:dyDescent="0.25">
      <c r="A760" s="4"/>
      <c r="B760" s="4"/>
      <c r="C760" s="9"/>
      <c r="D760" s="13"/>
      <c r="E760" s="13"/>
      <c r="F760" s="8"/>
      <c r="G760" s="8"/>
      <c r="H760" s="4"/>
      <c r="I760" s="4"/>
      <c r="J760" s="773"/>
      <c r="K760" s="9"/>
      <c r="L760" s="13"/>
      <c r="M760" s="13"/>
      <c r="N760" s="13"/>
      <c r="O760" s="4"/>
      <c r="P760" s="4"/>
      <c r="Q760" s="4"/>
      <c r="R760" s="4"/>
      <c r="S760" s="4"/>
      <c r="T760" s="4"/>
      <c r="U760" s="4"/>
      <c r="V760" s="4"/>
      <c r="W760" s="4"/>
      <c r="X760" s="4"/>
      <c r="Y760" s="4"/>
      <c r="Z760" s="4"/>
      <c r="AA760" s="4"/>
      <c r="AB760" s="4"/>
      <c r="AC760" s="4"/>
    </row>
    <row r="761" spans="1:29" x14ac:dyDescent="0.25">
      <c r="A761" s="4"/>
      <c r="B761" s="4"/>
      <c r="C761" s="9"/>
      <c r="D761" s="13"/>
      <c r="E761" s="13"/>
      <c r="F761" s="8"/>
      <c r="G761" s="8"/>
      <c r="H761" s="4"/>
      <c r="I761" s="4"/>
      <c r="J761" s="773"/>
      <c r="K761" s="9"/>
      <c r="L761" s="13"/>
      <c r="M761" s="13"/>
      <c r="N761" s="13"/>
      <c r="O761" s="4"/>
      <c r="P761" s="4"/>
      <c r="Q761" s="4"/>
      <c r="R761" s="4"/>
      <c r="S761" s="4"/>
      <c r="T761" s="4"/>
      <c r="U761" s="4"/>
      <c r="V761" s="4"/>
      <c r="W761" s="4"/>
      <c r="X761" s="4"/>
      <c r="Y761" s="4"/>
      <c r="Z761" s="4"/>
      <c r="AA761" s="4"/>
      <c r="AB761" s="4"/>
      <c r="AC761" s="4"/>
    </row>
    <row r="762" spans="1:29" x14ac:dyDescent="0.25">
      <c r="A762" s="4"/>
      <c r="B762" s="4"/>
      <c r="C762" s="9"/>
      <c r="D762" s="13"/>
      <c r="E762" s="13"/>
      <c r="F762" s="8"/>
      <c r="G762" s="8"/>
      <c r="H762" s="4"/>
      <c r="I762" s="4"/>
      <c r="J762" s="773"/>
      <c r="K762" s="9"/>
      <c r="L762" s="13"/>
      <c r="M762" s="13"/>
      <c r="N762" s="13"/>
      <c r="O762" s="4"/>
      <c r="P762" s="4"/>
      <c r="Q762" s="4"/>
      <c r="R762" s="4"/>
      <c r="S762" s="4"/>
      <c r="T762" s="4"/>
      <c r="U762" s="4"/>
      <c r="V762" s="4"/>
      <c r="W762" s="4"/>
      <c r="X762" s="4"/>
      <c r="Y762" s="4"/>
      <c r="Z762" s="4"/>
      <c r="AA762" s="4"/>
      <c r="AB762" s="4"/>
      <c r="AC762" s="4"/>
    </row>
    <row r="763" spans="1:29" x14ac:dyDescent="0.25">
      <c r="A763" s="4"/>
      <c r="B763" s="4"/>
      <c r="C763" s="9"/>
      <c r="D763" s="13"/>
      <c r="E763" s="13"/>
      <c r="F763" s="8"/>
      <c r="G763" s="8"/>
      <c r="H763" s="4"/>
      <c r="I763" s="4"/>
      <c r="J763" s="773"/>
      <c r="K763" s="9"/>
      <c r="L763" s="13"/>
      <c r="M763" s="13"/>
      <c r="N763" s="13"/>
      <c r="O763" s="4"/>
      <c r="P763" s="4"/>
      <c r="Q763" s="4"/>
      <c r="R763" s="4"/>
      <c r="S763" s="4"/>
      <c r="T763" s="4"/>
      <c r="U763" s="4"/>
      <c r="V763" s="4"/>
      <c r="W763" s="4"/>
      <c r="X763" s="4"/>
      <c r="Y763" s="4"/>
      <c r="Z763" s="4"/>
      <c r="AA763" s="4"/>
      <c r="AB763" s="4"/>
      <c r="AC763" s="4"/>
    </row>
    <row r="764" spans="1:29" x14ac:dyDescent="0.25">
      <c r="A764" s="4"/>
      <c r="B764" s="4"/>
      <c r="C764" s="9"/>
      <c r="D764" s="13"/>
      <c r="E764" s="13"/>
      <c r="F764" s="8"/>
      <c r="G764" s="8"/>
      <c r="H764" s="4"/>
      <c r="I764" s="4"/>
      <c r="J764" s="773"/>
      <c r="K764" s="9"/>
      <c r="L764" s="13"/>
      <c r="M764" s="13"/>
      <c r="N764" s="13"/>
      <c r="O764" s="4"/>
      <c r="P764" s="4"/>
      <c r="Q764" s="4"/>
      <c r="R764" s="4"/>
      <c r="S764" s="4"/>
      <c r="T764" s="4"/>
      <c r="U764" s="4"/>
      <c r="V764" s="4"/>
      <c r="W764" s="4"/>
      <c r="X764" s="4"/>
      <c r="Y764" s="4"/>
      <c r="Z764" s="4"/>
      <c r="AA764" s="4"/>
      <c r="AB764" s="4"/>
      <c r="AC764" s="4"/>
    </row>
    <row r="765" spans="1:29" x14ac:dyDescent="0.25">
      <c r="A765" s="4"/>
      <c r="B765" s="4"/>
      <c r="C765" s="9"/>
      <c r="D765" s="13"/>
      <c r="E765" s="13"/>
      <c r="F765" s="8"/>
      <c r="G765" s="8"/>
      <c r="H765" s="4"/>
      <c r="I765" s="4"/>
      <c r="J765" s="773"/>
      <c r="K765" s="9"/>
      <c r="L765" s="13"/>
      <c r="M765" s="13"/>
      <c r="N765" s="13"/>
      <c r="O765" s="4"/>
      <c r="P765" s="4"/>
      <c r="Q765" s="4"/>
      <c r="R765" s="4"/>
      <c r="S765" s="4"/>
      <c r="T765" s="4"/>
      <c r="U765" s="4"/>
      <c r="V765" s="4"/>
      <c r="W765" s="4"/>
      <c r="X765" s="4"/>
      <c r="Y765" s="4"/>
      <c r="Z765" s="4"/>
      <c r="AA765" s="4"/>
      <c r="AB765" s="4"/>
      <c r="AC765" s="4"/>
    </row>
    <row r="766" spans="1:29" x14ac:dyDescent="0.25">
      <c r="A766" s="4"/>
      <c r="B766" s="4"/>
      <c r="C766" s="9"/>
      <c r="D766" s="13"/>
      <c r="E766" s="13"/>
      <c r="F766" s="8"/>
      <c r="G766" s="8"/>
      <c r="H766" s="4"/>
      <c r="I766" s="4"/>
      <c r="J766" s="773"/>
      <c r="K766" s="9"/>
      <c r="L766" s="13"/>
      <c r="M766" s="13"/>
      <c r="N766" s="13"/>
      <c r="O766" s="4"/>
      <c r="P766" s="4"/>
      <c r="Q766" s="4"/>
      <c r="R766" s="4"/>
      <c r="S766" s="4"/>
      <c r="T766" s="4"/>
      <c r="U766" s="4"/>
      <c r="V766" s="4"/>
      <c r="W766" s="4"/>
      <c r="X766" s="4"/>
      <c r="Y766" s="4"/>
      <c r="Z766" s="4"/>
      <c r="AA766" s="4"/>
      <c r="AB766" s="4"/>
      <c r="AC766" s="4"/>
    </row>
    <row r="767" spans="1:29" x14ac:dyDescent="0.25">
      <c r="A767" s="4"/>
      <c r="B767" s="4"/>
      <c r="C767" s="9"/>
      <c r="D767" s="13"/>
      <c r="E767" s="13"/>
      <c r="F767" s="8"/>
      <c r="G767" s="8"/>
      <c r="H767" s="4"/>
      <c r="I767" s="4"/>
      <c r="J767" s="773"/>
      <c r="K767" s="9"/>
      <c r="L767" s="13"/>
      <c r="M767" s="13"/>
      <c r="N767" s="13"/>
      <c r="O767" s="4"/>
      <c r="P767" s="4"/>
      <c r="Q767" s="4"/>
      <c r="R767" s="4"/>
      <c r="S767" s="4"/>
      <c r="T767" s="4"/>
      <c r="U767" s="4"/>
      <c r="V767" s="4"/>
      <c r="W767" s="4"/>
      <c r="X767" s="4"/>
      <c r="Y767" s="4"/>
      <c r="Z767" s="4"/>
      <c r="AA767" s="4"/>
      <c r="AB767" s="4"/>
      <c r="AC767" s="4"/>
    </row>
    <row r="768" spans="1:29" x14ac:dyDescent="0.25">
      <c r="A768" s="4"/>
      <c r="B768" s="4"/>
      <c r="C768" s="9"/>
      <c r="D768" s="13"/>
      <c r="E768" s="13"/>
      <c r="F768" s="8"/>
      <c r="G768" s="8"/>
      <c r="H768" s="4"/>
      <c r="I768" s="4"/>
      <c r="J768" s="773"/>
      <c r="K768" s="9"/>
      <c r="L768" s="13"/>
      <c r="M768" s="13"/>
      <c r="N768" s="13"/>
      <c r="O768" s="4"/>
      <c r="P768" s="4"/>
      <c r="Q768" s="4"/>
      <c r="R768" s="4"/>
      <c r="S768" s="4"/>
      <c r="T768" s="4"/>
      <c r="U768" s="4"/>
      <c r="V768" s="4"/>
      <c r="W768" s="4"/>
      <c r="X768" s="4"/>
      <c r="Y768" s="4"/>
      <c r="Z768" s="4"/>
      <c r="AA768" s="4"/>
      <c r="AB768" s="4"/>
      <c r="AC768" s="4"/>
    </row>
    <row r="769" spans="1:29" x14ac:dyDescent="0.25">
      <c r="A769" s="4"/>
      <c r="B769" s="4"/>
      <c r="C769" s="9"/>
      <c r="D769" s="13"/>
      <c r="E769" s="13"/>
      <c r="F769" s="8"/>
      <c r="G769" s="8"/>
      <c r="H769" s="4"/>
      <c r="I769" s="4"/>
      <c r="J769" s="773"/>
      <c r="K769" s="9"/>
      <c r="L769" s="13"/>
      <c r="M769" s="13"/>
      <c r="N769" s="13"/>
      <c r="O769" s="4"/>
      <c r="P769" s="4"/>
      <c r="Q769" s="4"/>
      <c r="R769" s="4"/>
      <c r="S769" s="4"/>
      <c r="T769" s="4"/>
      <c r="U769" s="4"/>
      <c r="V769" s="4"/>
      <c r="W769" s="4"/>
      <c r="X769" s="4"/>
      <c r="Y769" s="4"/>
      <c r="Z769" s="4"/>
      <c r="AA769" s="4"/>
      <c r="AB769" s="4"/>
      <c r="AC769" s="4"/>
    </row>
    <row r="770" spans="1:29" x14ac:dyDescent="0.25">
      <c r="A770" s="4"/>
      <c r="B770" s="4"/>
      <c r="C770" s="9"/>
      <c r="D770" s="13"/>
      <c r="E770" s="13"/>
      <c r="F770" s="8"/>
      <c r="G770" s="8"/>
      <c r="H770" s="4"/>
      <c r="I770" s="4"/>
      <c r="J770" s="773"/>
      <c r="K770" s="9"/>
      <c r="L770" s="13"/>
      <c r="M770" s="13"/>
      <c r="N770" s="13"/>
      <c r="O770" s="4"/>
      <c r="P770" s="4"/>
      <c r="Q770" s="4"/>
      <c r="R770" s="4"/>
      <c r="S770" s="4"/>
      <c r="T770" s="4"/>
      <c r="U770" s="4"/>
      <c r="V770" s="4"/>
      <c r="W770" s="4"/>
      <c r="X770" s="4"/>
      <c r="Y770" s="4"/>
      <c r="Z770" s="4"/>
      <c r="AA770" s="4"/>
      <c r="AB770" s="4"/>
      <c r="AC770" s="4"/>
    </row>
    <row r="771" spans="1:29" x14ac:dyDescent="0.25">
      <c r="A771" s="4"/>
      <c r="B771" s="4"/>
      <c r="C771" s="9"/>
      <c r="D771" s="13"/>
      <c r="E771" s="13"/>
      <c r="F771" s="8"/>
      <c r="G771" s="8"/>
      <c r="H771" s="4"/>
      <c r="I771" s="4"/>
      <c r="J771" s="773"/>
      <c r="K771" s="9"/>
      <c r="L771" s="13"/>
      <c r="M771" s="13"/>
      <c r="N771" s="13"/>
      <c r="O771" s="4"/>
      <c r="P771" s="4"/>
      <c r="Q771" s="4"/>
      <c r="R771" s="4"/>
      <c r="S771" s="4"/>
      <c r="T771" s="4"/>
      <c r="U771" s="4"/>
      <c r="V771" s="4"/>
      <c r="W771" s="4"/>
      <c r="X771" s="4"/>
      <c r="Y771" s="4"/>
      <c r="Z771" s="4"/>
      <c r="AA771" s="4"/>
      <c r="AB771" s="4"/>
      <c r="AC771" s="4"/>
    </row>
    <row r="772" spans="1:29" x14ac:dyDescent="0.25">
      <c r="A772" s="4"/>
      <c r="B772" s="4"/>
      <c r="C772" s="9"/>
      <c r="D772" s="13"/>
      <c r="E772" s="13"/>
      <c r="F772" s="8"/>
      <c r="G772" s="8"/>
      <c r="H772" s="4"/>
      <c r="I772" s="4"/>
      <c r="J772" s="773"/>
      <c r="K772" s="9"/>
      <c r="L772" s="13"/>
      <c r="M772" s="13"/>
      <c r="N772" s="13"/>
      <c r="O772" s="4"/>
      <c r="P772" s="4"/>
      <c r="Q772" s="4"/>
      <c r="R772" s="4"/>
      <c r="S772" s="4"/>
      <c r="T772" s="4"/>
      <c r="U772" s="4"/>
      <c r="V772" s="4"/>
      <c r="W772" s="4"/>
      <c r="X772" s="4"/>
      <c r="Y772" s="4"/>
      <c r="Z772" s="4"/>
      <c r="AA772" s="4"/>
      <c r="AB772" s="4"/>
      <c r="AC772" s="4"/>
    </row>
    <row r="773" spans="1:29" x14ac:dyDescent="0.25">
      <c r="A773" s="4"/>
      <c r="B773" s="4"/>
      <c r="C773" s="9"/>
      <c r="D773" s="13"/>
      <c r="E773" s="13"/>
      <c r="F773" s="8"/>
      <c r="G773" s="8"/>
      <c r="H773" s="4"/>
      <c r="I773" s="4"/>
      <c r="J773" s="773"/>
      <c r="K773" s="9"/>
      <c r="L773" s="13"/>
      <c r="M773" s="13"/>
      <c r="N773" s="13"/>
      <c r="O773" s="4"/>
      <c r="P773" s="4"/>
      <c r="Q773" s="4"/>
      <c r="R773" s="4"/>
      <c r="S773" s="4"/>
      <c r="T773" s="4"/>
      <c r="U773" s="4"/>
      <c r="V773" s="4"/>
      <c r="W773" s="4"/>
      <c r="X773" s="4"/>
      <c r="Y773" s="4"/>
      <c r="Z773" s="4"/>
      <c r="AA773" s="4"/>
      <c r="AB773" s="4"/>
      <c r="AC773" s="4"/>
    </row>
    <row r="774" spans="1:29" x14ac:dyDescent="0.25">
      <c r="A774" s="4"/>
      <c r="B774" s="4"/>
      <c r="C774" s="9"/>
      <c r="D774" s="13"/>
      <c r="E774" s="13"/>
      <c r="F774" s="8"/>
      <c r="G774" s="8"/>
      <c r="H774" s="4"/>
      <c r="I774" s="4"/>
      <c r="J774" s="773"/>
      <c r="K774" s="9"/>
      <c r="L774" s="13"/>
      <c r="M774" s="13"/>
      <c r="N774" s="13"/>
      <c r="O774" s="4"/>
      <c r="P774" s="4"/>
      <c r="Q774" s="4"/>
      <c r="R774" s="4"/>
      <c r="S774" s="4"/>
      <c r="T774" s="4"/>
      <c r="U774" s="4"/>
      <c r="V774" s="4"/>
      <c r="W774" s="4"/>
      <c r="X774" s="4"/>
      <c r="Y774" s="4"/>
      <c r="Z774" s="4"/>
      <c r="AA774" s="4"/>
      <c r="AB774" s="4"/>
      <c r="AC774" s="4"/>
    </row>
    <row r="775" spans="1:29" x14ac:dyDescent="0.25">
      <c r="A775" s="4"/>
      <c r="B775" s="4"/>
      <c r="C775" s="9"/>
      <c r="D775" s="13"/>
      <c r="E775" s="13"/>
      <c r="F775" s="8"/>
      <c r="G775" s="8"/>
      <c r="H775" s="4"/>
      <c r="I775" s="4"/>
      <c r="J775" s="773"/>
      <c r="K775" s="9"/>
      <c r="L775" s="13"/>
      <c r="M775" s="13"/>
      <c r="N775" s="13"/>
      <c r="O775" s="4"/>
      <c r="P775" s="4"/>
      <c r="Q775" s="4"/>
      <c r="R775" s="4"/>
      <c r="S775" s="4"/>
      <c r="T775" s="4"/>
      <c r="U775" s="4"/>
      <c r="V775" s="4"/>
      <c r="W775" s="4"/>
      <c r="X775" s="4"/>
      <c r="Y775" s="4"/>
      <c r="Z775" s="4"/>
      <c r="AA775" s="4"/>
      <c r="AB775" s="4"/>
      <c r="AC775" s="4"/>
    </row>
    <row r="776" spans="1:29" x14ac:dyDescent="0.25">
      <c r="A776" s="4"/>
      <c r="B776" s="4"/>
      <c r="C776" s="9"/>
      <c r="D776" s="13"/>
      <c r="E776" s="13"/>
      <c r="F776" s="8"/>
      <c r="G776" s="8"/>
      <c r="H776" s="4"/>
      <c r="I776" s="4"/>
      <c r="J776" s="773"/>
      <c r="K776" s="9"/>
      <c r="L776" s="13"/>
      <c r="M776" s="13"/>
      <c r="N776" s="13"/>
      <c r="O776" s="4"/>
      <c r="P776" s="4"/>
      <c r="Q776" s="4"/>
      <c r="R776" s="4"/>
      <c r="S776" s="4"/>
      <c r="T776" s="4"/>
      <c r="U776" s="4"/>
      <c r="V776" s="4"/>
      <c r="W776" s="4"/>
      <c r="X776" s="4"/>
      <c r="Y776" s="4"/>
      <c r="Z776" s="4"/>
      <c r="AA776" s="4"/>
      <c r="AB776" s="4"/>
      <c r="AC776" s="4"/>
    </row>
    <row r="777" spans="1:29" x14ac:dyDescent="0.25">
      <c r="A777" s="4"/>
      <c r="B777" s="4"/>
      <c r="C777" s="9"/>
      <c r="D777" s="13"/>
      <c r="E777" s="13"/>
      <c r="F777" s="8"/>
      <c r="G777" s="8"/>
      <c r="H777" s="4"/>
      <c r="I777" s="4"/>
      <c r="J777" s="773"/>
      <c r="K777" s="9"/>
      <c r="L777" s="13"/>
      <c r="M777" s="13"/>
      <c r="N777" s="13"/>
      <c r="O777" s="4"/>
      <c r="P777" s="4"/>
      <c r="Q777" s="4"/>
      <c r="R777" s="4"/>
      <c r="S777" s="4"/>
      <c r="T777" s="4"/>
      <c r="U777" s="4"/>
      <c r="V777" s="4"/>
      <c r="W777" s="4"/>
      <c r="X777" s="4"/>
      <c r="Y777" s="4"/>
      <c r="Z777" s="4"/>
      <c r="AA777" s="4"/>
      <c r="AB777" s="4"/>
      <c r="AC777" s="4"/>
    </row>
    <row r="778" spans="1:29" x14ac:dyDescent="0.25">
      <c r="A778" s="4"/>
      <c r="B778" s="4"/>
      <c r="C778" s="9"/>
      <c r="D778" s="13"/>
      <c r="E778" s="13"/>
      <c r="F778" s="8"/>
      <c r="G778" s="8"/>
      <c r="H778" s="4"/>
      <c r="I778" s="4"/>
      <c r="J778" s="773"/>
      <c r="K778" s="9"/>
      <c r="L778" s="13"/>
      <c r="M778" s="13"/>
      <c r="N778" s="13"/>
      <c r="O778" s="4"/>
      <c r="P778" s="4"/>
      <c r="Q778" s="4"/>
      <c r="R778" s="4"/>
      <c r="S778" s="4"/>
      <c r="T778" s="4"/>
      <c r="U778" s="4"/>
      <c r="V778" s="4"/>
      <c r="W778" s="4"/>
      <c r="X778" s="4"/>
      <c r="Y778" s="4"/>
      <c r="Z778" s="4"/>
      <c r="AA778" s="4"/>
      <c r="AB778" s="4"/>
      <c r="AC778" s="4"/>
    </row>
    <row r="779" spans="1:29" x14ac:dyDescent="0.25">
      <c r="A779" s="4"/>
      <c r="B779" s="4"/>
      <c r="C779" s="9"/>
      <c r="D779" s="13"/>
      <c r="E779" s="13"/>
      <c r="F779" s="8"/>
      <c r="G779" s="8"/>
      <c r="H779" s="4"/>
      <c r="I779" s="4"/>
      <c r="J779" s="773"/>
      <c r="K779" s="9"/>
      <c r="L779" s="13"/>
      <c r="M779" s="13"/>
      <c r="N779" s="13"/>
      <c r="O779" s="4"/>
      <c r="P779" s="4"/>
      <c r="Q779" s="4"/>
      <c r="R779" s="4"/>
      <c r="S779" s="4"/>
      <c r="T779" s="4"/>
      <c r="U779" s="4"/>
      <c r="V779" s="4"/>
      <c r="W779" s="4"/>
      <c r="X779" s="4"/>
      <c r="Y779" s="4"/>
      <c r="Z779" s="4"/>
      <c r="AA779" s="4"/>
      <c r="AB779" s="4"/>
      <c r="AC779" s="4"/>
    </row>
    <row r="780" spans="1:29" x14ac:dyDescent="0.25">
      <c r="A780" s="4"/>
      <c r="B780" s="4"/>
      <c r="C780" s="9"/>
      <c r="D780" s="13"/>
      <c r="E780" s="13"/>
      <c r="F780" s="8"/>
      <c r="G780" s="8"/>
      <c r="H780" s="4"/>
      <c r="I780" s="4"/>
      <c r="J780" s="773"/>
      <c r="K780" s="9"/>
      <c r="L780" s="13"/>
      <c r="M780" s="13"/>
      <c r="N780" s="13"/>
      <c r="O780" s="4"/>
      <c r="P780" s="4"/>
      <c r="Q780" s="4"/>
      <c r="R780" s="4"/>
      <c r="S780" s="4"/>
      <c r="T780" s="4"/>
      <c r="U780" s="4"/>
      <c r="V780" s="4"/>
      <c r="W780" s="4"/>
      <c r="X780" s="4"/>
      <c r="Y780" s="4"/>
      <c r="Z780" s="4"/>
      <c r="AA780" s="4"/>
      <c r="AB780" s="4"/>
      <c r="AC780" s="4"/>
    </row>
    <row r="781" spans="1:29" x14ac:dyDescent="0.25">
      <c r="A781" s="4"/>
      <c r="B781" s="4"/>
      <c r="C781" s="9"/>
      <c r="D781" s="13"/>
      <c r="E781" s="13"/>
      <c r="F781" s="8"/>
      <c r="G781" s="8"/>
      <c r="H781" s="4"/>
      <c r="I781" s="4"/>
      <c r="J781" s="773"/>
      <c r="K781" s="9"/>
      <c r="L781" s="13"/>
      <c r="M781" s="13"/>
      <c r="N781" s="13"/>
      <c r="O781" s="4"/>
      <c r="P781" s="4"/>
      <c r="Q781" s="4"/>
      <c r="R781" s="4"/>
      <c r="S781" s="4"/>
      <c r="T781" s="4"/>
      <c r="U781" s="4"/>
      <c r="V781" s="4"/>
      <c r="W781" s="4"/>
      <c r="X781" s="4"/>
      <c r="Y781" s="4"/>
      <c r="Z781" s="4"/>
      <c r="AA781" s="4"/>
      <c r="AB781" s="4"/>
      <c r="AC781" s="4"/>
    </row>
    <row r="782" spans="1:29" x14ac:dyDescent="0.25">
      <c r="A782" s="4"/>
      <c r="B782" s="4"/>
      <c r="C782" s="9"/>
      <c r="D782" s="13"/>
      <c r="E782" s="13"/>
      <c r="F782" s="8"/>
      <c r="G782" s="8"/>
      <c r="H782" s="4"/>
      <c r="I782" s="4"/>
      <c r="J782" s="773"/>
      <c r="K782" s="9"/>
      <c r="L782" s="13"/>
      <c r="M782" s="13"/>
      <c r="N782" s="13"/>
      <c r="O782" s="4"/>
      <c r="P782" s="4"/>
      <c r="Q782" s="4"/>
      <c r="R782" s="4"/>
      <c r="S782" s="4"/>
      <c r="T782" s="4"/>
      <c r="U782" s="4"/>
      <c r="V782" s="4"/>
      <c r="W782" s="4"/>
      <c r="X782" s="4"/>
      <c r="Y782" s="4"/>
      <c r="Z782" s="4"/>
      <c r="AA782" s="4"/>
      <c r="AB782" s="4"/>
      <c r="AC782" s="4"/>
    </row>
    <row r="783" spans="1:29" x14ac:dyDescent="0.25">
      <c r="A783" s="4"/>
      <c r="B783" s="4"/>
      <c r="C783" s="9"/>
      <c r="D783" s="13"/>
      <c r="E783" s="13"/>
      <c r="F783" s="8"/>
      <c r="G783" s="8"/>
      <c r="H783" s="4"/>
      <c r="I783" s="4"/>
      <c r="J783" s="773"/>
      <c r="K783" s="9"/>
      <c r="L783" s="13"/>
      <c r="M783" s="13"/>
      <c r="N783" s="13"/>
      <c r="O783" s="4"/>
      <c r="P783" s="4"/>
      <c r="Q783" s="4"/>
      <c r="R783" s="4"/>
      <c r="S783" s="4"/>
      <c r="T783" s="4"/>
      <c r="U783" s="4"/>
      <c r="V783" s="4"/>
      <c r="W783" s="4"/>
      <c r="X783" s="4"/>
      <c r="Y783" s="4"/>
      <c r="Z783" s="4"/>
      <c r="AA783" s="4"/>
      <c r="AB783" s="4"/>
      <c r="AC783" s="4"/>
    </row>
    <row r="784" spans="1:29" x14ac:dyDescent="0.25">
      <c r="A784" s="4"/>
      <c r="B784" s="4"/>
      <c r="C784" s="9"/>
      <c r="D784" s="13"/>
      <c r="E784" s="13"/>
      <c r="F784" s="8"/>
      <c r="G784" s="8"/>
      <c r="H784" s="4"/>
      <c r="I784" s="4"/>
      <c r="J784" s="773"/>
      <c r="K784" s="9"/>
      <c r="L784" s="13"/>
      <c r="M784" s="13"/>
      <c r="N784" s="13"/>
      <c r="O784" s="4"/>
      <c r="P784" s="4"/>
      <c r="Q784" s="4"/>
      <c r="R784" s="4"/>
      <c r="S784" s="4"/>
      <c r="T784" s="4"/>
      <c r="U784" s="4"/>
      <c r="V784" s="4"/>
      <c r="W784" s="4"/>
      <c r="X784" s="4"/>
      <c r="Y784" s="4"/>
      <c r="Z784" s="4"/>
      <c r="AA784" s="4"/>
      <c r="AB784" s="4"/>
      <c r="AC784" s="4"/>
    </row>
    <row r="785" spans="1:29" x14ac:dyDescent="0.25">
      <c r="A785" s="4"/>
      <c r="B785" s="4"/>
      <c r="C785" s="9"/>
      <c r="D785" s="13"/>
      <c r="E785" s="13"/>
      <c r="F785" s="8"/>
      <c r="G785" s="8"/>
      <c r="H785" s="4"/>
      <c r="I785" s="4"/>
      <c r="J785" s="773"/>
      <c r="K785" s="9"/>
      <c r="L785" s="13"/>
      <c r="M785" s="13"/>
      <c r="N785" s="13"/>
      <c r="O785" s="4"/>
      <c r="P785" s="4"/>
      <c r="Q785" s="4"/>
      <c r="R785" s="4"/>
      <c r="S785" s="4"/>
      <c r="T785" s="4"/>
      <c r="U785" s="4"/>
      <c r="V785" s="4"/>
      <c r="W785" s="4"/>
      <c r="X785" s="4"/>
      <c r="Y785" s="4"/>
      <c r="Z785" s="4"/>
      <c r="AA785" s="4"/>
      <c r="AB785" s="4"/>
      <c r="AC785" s="4"/>
    </row>
    <row r="786" spans="1:29" x14ac:dyDescent="0.25">
      <c r="A786" s="4"/>
      <c r="B786" s="4"/>
      <c r="C786" s="9"/>
      <c r="D786" s="13"/>
      <c r="E786" s="13"/>
      <c r="F786" s="8"/>
      <c r="G786" s="8"/>
      <c r="H786" s="4"/>
      <c r="I786" s="4"/>
      <c r="J786" s="773"/>
      <c r="K786" s="9"/>
      <c r="L786" s="13"/>
      <c r="M786" s="13"/>
      <c r="N786" s="13"/>
      <c r="O786" s="4"/>
      <c r="P786" s="4"/>
      <c r="Q786" s="4"/>
      <c r="R786" s="4"/>
      <c r="S786" s="4"/>
      <c r="T786" s="4"/>
      <c r="U786" s="4"/>
      <c r="V786" s="4"/>
      <c r="W786" s="4"/>
      <c r="X786" s="4"/>
      <c r="Y786" s="4"/>
      <c r="Z786" s="4"/>
      <c r="AA786" s="4"/>
      <c r="AB786" s="4"/>
      <c r="AC786" s="4"/>
    </row>
    <row r="787" spans="1:29" x14ac:dyDescent="0.25">
      <c r="A787" s="4"/>
      <c r="B787" s="4"/>
      <c r="C787" s="9"/>
      <c r="D787" s="13"/>
      <c r="E787" s="13"/>
      <c r="F787" s="8"/>
      <c r="G787" s="8"/>
      <c r="H787" s="4"/>
      <c r="I787" s="4"/>
      <c r="J787" s="773"/>
      <c r="K787" s="9"/>
      <c r="L787" s="13"/>
      <c r="M787" s="13"/>
      <c r="N787" s="13"/>
      <c r="O787" s="4"/>
      <c r="P787" s="4"/>
      <c r="Q787" s="4"/>
      <c r="R787" s="4"/>
      <c r="S787" s="4"/>
      <c r="T787" s="4"/>
      <c r="U787" s="4"/>
      <c r="V787" s="4"/>
      <c r="W787" s="4"/>
      <c r="X787" s="4"/>
      <c r="Y787" s="4"/>
      <c r="Z787" s="4"/>
      <c r="AA787" s="4"/>
      <c r="AB787" s="4"/>
      <c r="AC787" s="4"/>
    </row>
    <row r="788" spans="1:29" x14ac:dyDescent="0.25">
      <c r="A788" s="4"/>
      <c r="B788" s="4"/>
      <c r="C788" s="9"/>
      <c r="D788" s="13"/>
      <c r="E788" s="13"/>
      <c r="F788" s="8"/>
      <c r="G788" s="8"/>
      <c r="H788" s="4"/>
      <c r="I788" s="4"/>
      <c r="J788" s="773"/>
      <c r="K788" s="9"/>
      <c r="L788" s="13"/>
      <c r="M788" s="13"/>
      <c r="N788" s="13"/>
      <c r="O788" s="4"/>
      <c r="P788" s="4"/>
      <c r="Q788" s="4"/>
      <c r="R788" s="4"/>
      <c r="S788" s="4"/>
      <c r="T788" s="4"/>
      <c r="U788" s="4"/>
      <c r="V788" s="4"/>
      <c r="W788" s="4"/>
      <c r="X788" s="4"/>
      <c r="Y788" s="4"/>
      <c r="Z788" s="4"/>
      <c r="AA788" s="4"/>
      <c r="AB788" s="4"/>
      <c r="AC788" s="4"/>
    </row>
    <row r="789" spans="1:29" x14ac:dyDescent="0.25">
      <c r="A789" s="4"/>
      <c r="B789" s="4"/>
      <c r="C789" s="9"/>
      <c r="D789" s="13"/>
      <c r="E789" s="13"/>
      <c r="F789" s="8"/>
      <c r="G789" s="8"/>
      <c r="H789" s="4"/>
      <c r="I789" s="4"/>
      <c r="J789" s="773"/>
      <c r="K789" s="9"/>
      <c r="L789" s="13"/>
      <c r="M789" s="13"/>
      <c r="N789" s="13"/>
      <c r="O789" s="4"/>
      <c r="P789" s="4"/>
      <c r="Q789" s="4"/>
      <c r="R789" s="4"/>
      <c r="S789" s="4"/>
      <c r="T789" s="4"/>
      <c r="U789" s="4"/>
      <c r="V789" s="4"/>
      <c r="W789" s="4"/>
      <c r="X789" s="4"/>
      <c r="Y789" s="4"/>
      <c r="Z789" s="4"/>
      <c r="AA789" s="4"/>
      <c r="AB789" s="4"/>
      <c r="AC789" s="4"/>
    </row>
    <row r="790" spans="1:29" x14ac:dyDescent="0.25">
      <c r="A790" s="4"/>
      <c r="B790" s="4"/>
      <c r="C790" s="9"/>
      <c r="D790" s="13"/>
      <c r="E790" s="13"/>
      <c r="F790" s="8"/>
      <c r="G790" s="8"/>
      <c r="H790" s="4"/>
      <c r="I790" s="4"/>
      <c r="J790" s="773"/>
      <c r="K790" s="9"/>
      <c r="L790" s="13"/>
      <c r="M790" s="13"/>
      <c r="N790" s="13"/>
      <c r="O790" s="4"/>
      <c r="P790" s="4"/>
      <c r="Q790" s="4"/>
      <c r="R790" s="4"/>
      <c r="S790" s="4"/>
      <c r="T790" s="4"/>
      <c r="U790" s="4"/>
      <c r="V790" s="4"/>
      <c r="W790" s="4"/>
      <c r="X790" s="4"/>
      <c r="Y790" s="4"/>
      <c r="Z790" s="4"/>
      <c r="AA790" s="4"/>
      <c r="AB790" s="4"/>
      <c r="AC790" s="4"/>
    </row>
    <row r="791" spans="1:29" x14ac:dyDescent="0.25">
      <c r="A791" s="4"/>
      <c r="B791" s="4"/>
      <c r="C791" s="9"/>
      <c r="D791" s="13"/>
      <c r="E791" s="13"/>
      <c r="F791" s="8"/>
      <c r="G791" s="8"/>
      <c r="H791" s="4"/>
      <c r="I791" s="4"/>
      <c r="J791" s="773"/>
      <c r="K791" s="9"/>
      <c r="L791" s="13"/>
      <c r="M791" s="13"/>
      <c r="N791" s="13"/>
      <c r="O791" s="4"/>
      <c r="P791" s="4"/>
      <c r="Q791" s="4"/>
      <c r="R791" s="4"/>
      <c r="S791" s="4"/>
      <c r="T791" s="4"/>
      <c r="U791" s="4"/>
      <c r="V791" s="4"/>
      <c r="W791" s="4"/>
      <c r="X791" s="4"/>
      <c r="Y791" s="4"/>
      <c r="Z791" s="4"/>
      <c r="AA791" s="4"/>
      <c r="AB791" s="4"/>
      <c r="AC791" s="4"/>
    </row>
    <row r="792" spans="1:29" x14ac:dyDescent="0.25">
      <c r="A792" s="4"/>
      <c r="B792" s="4"/>
      <c r="C792" s="9"/>
      <c r="D792" s="13"/>
      <c r="E792" s="13"/>
      <c r="F792" s="8"/>
      <c r="G792" s="8"/>
      <c r="H792" s="4"/>
      <c r="I792" s="4"/>
      <c r="J792" s="773"/>
      <c r="K792" s="9"/>
      <c r="L792" s="13"/>
      <c r="M792" s="13"/>
      <c r="N792" s="13"/>
      <c r="O792" s="4"/>
      <c r="P792" s="4"/>
      <c r="Q792" s="4"/>
      <c r="R792" s="4"/>
      <c r="S792" s="4"/>
      <c r="T792" s="4"/>
      <c r="U792" s="4"/>
      <c r="V792" s="4"/>
      <c r="W792" s="4"/>
      <c r="X792" s="4"/>
      <c r="Y792" s="4"/>
      <c r="Z792" s="4"/>
      <c r="AA792" s="4"/>
      <c r="AB792" s="4"/>
      <c r="AC792" s="4"/>
    </row>
    <row r="793" spans="1:29" x14ac:dyDescent="0.25">
      <c r="A793" s="4"/>
      <c r="B793" s="4"/>
      <c r="C793" s="9"/>
      <c r="D793" s="13"/>
      <c r="E793" s="13"/>
      <c r="F793" s="8"/>
      <c r="G793" s="8"/>
      <c r="H793" s="4"/>
      <c r="I793" s="4"/>
      <c r="J793" s="773"/>
      <c r="K793" s="9"/>
      <c r="L793" s="13"/>
      <c r="M793" s="13"/>
      <c r="N793" s="13"/>
      <c r="O793" s="4"/>
      <c r="P793" s="4"/>
      <c r="Q793" s="4"/>
      <c r="R793" s="4"/>
      <c r="S793" s="4"/>
      <c r="T793" s="4"/>
      <c r="U793" s="4"/>
      <c r="V793" s="4"/>
      <c r="W793" s="4"/>
      <c r="X793" s="4"/>
      <c r="Y793" s="4"/>
      <c r="Z793" s="4"/>
      <c r="AA793" s="4"/>
      <c r="AB793" s="4"/>
      <c r="AC793" s="4"/>
    </row>
    <row r="794" spans="1:29" x14ac:dyDescent="0.25">
      <c r="A794" s="4"/>
      <c r="B794" s="4"/>
      <c r="C794" s="9"/>
      <c r="D794" s="13"/>
      <c r="E794" s="13"/>
      <c r="F794" s="8"/>
      <c r="G794" s="8"/>
      <c r="H794" s="4"/>
      <c r="I794" s="4"/>
      <c r="J794" s="773"/>
      <c r="K794" s="9"/>
      <c r="L794" s="13"/>
      <c r="M794" s="13"/>
      <c r="N794" s="13"/>
      <c r="O794" s="4"/>
      <c r="P794" s="4"/>
      <c r="Q794" s="4"/>
      <c r="R794" s="4"/>
      <c r="S794" s="4"/>
      <c r="T794" s="4"/>
      <c r="U794" s="4"/>
      <c r="V794" s="4"/>
      <c r="W794" s="4"/>
      <c r="X794" s="4"/>
      <c r="Y794" s="4"/>
      <c r="Z794" s="4"/>
      <c r="AA794" s="4"/>
      <c r="AB794" s="4"/>
      <c r="AC794" s="4"/>
    </row>
    <row r="795" spans="1:29" x14ac:dyDescent="0.25">
      <c r="A795" s="4"/>
      <c r="B795" s="4"/>
      <c r="C795" s="9"/>
      <c r="D795" s="13"/>
      <c r="E795" s="13"/>
      <c r="F795" s="8"/>
      <c r="G795" s="8"/>
      <c r="H795" s="4"/>
      <c r="I795" s="4"/>
      <c r="J795" s="773"/>
      <c r="K795" s="9"/>
      <c r="L795" s="13"/>
      <c r="M795" s="13"/>
      <c r="N795" s="13"/>
      <c r="O795" s="4"/>
      <c r="P795" s="4"/>
      <c r="Q795" s="4"/>
      <c r="R795" s="4"/>
      <c r="S795" s="4"/>
      <c r="T795" s="4"/>
      <c r="U795" s="4"/>
      <c r="V795" s="4"/>
      <c r="W795" s="4"/>
      <c r="X795" s="4"/>
      <c r="Y795" s="4"/>
      <c r="Z795" s="4"/>
      <c r="AA795" s="4"/>
      <c r="AB795" s="4"/>
      <c r="AC795" s="4"/>
    </row>
    <row r="796" spans="1:29" x14ac:dyDescent="0.25">
      <c r="A796" s="4"/>
      <c r="B796" s="4"/>
      <c r="C796" s="9"/>
      <c r="D796" s="13"/>
      <c r="E796" s="13"/>
      <c r="F796" s="8"/>
      <c r="G796" s="8"/>
      <c r="H796" s="4"/>
      <c r="I796" s="4"/>
      <c r="J796" s="773"/>
      <c r="K796" s="9"/>
      <c r="L796" s="13"/>
      <c r="M796" s="13"/>
      <c r="N796" s="13"/>
      <c r="O796" s="4"/>
      <c r="P796" s="4"/>
      <c r="Q796" s="4"/>
      <c r="R796" s="4"/>
      <c r="S796" s="4"/>
      <c r="T796" s="4"/>
      <c r="U796" s="4"/>
      <c r="V796" s="4"/>
      <c r="W796" s="4"/>
      <c r="X796" s="4"/>
      <c r="Y796" s="4"/>
      <c r="Z796" s="4"/>
      <c r="AA796" s="4"/>
      <c r="AB796" s="4"/>
      <c r="AC796" s="4"/>
    </row>
    <row r="797" spans="1:29" x14ac:dyDescent="0.25">
      <c r="A797" s="4"/>
      <c r="B797" s="4"/>
      <c r="C797" s="9"/>
      <c r="D797" s="13"/>
      <c r="E797" s="13"/>
      <c r="F797" s="8"/>
      <c r="G797" s="8"/>
      <c r="H797" s="4"/>
      <c r="I797" s="4"/>
      <c r="J797" s="773"/>
      <c r="K797" s="9"/>
      <c r="L797" s="13"/>
      <c r="M797" s="13"/>
      <c r="N797" s="13"/>
      <c r="O797" s="4"/>
      <c r="P797" s="4"/>
      <c r="Q797" s="4"/>
      <c r="R797" s="4"/>
      <c r="S797" s="4"/>
      <c r="T797" s="4"/>
      <c r="U797" s="4"/>
      <c r="V797" s="4"/>
      <c r="W797" s="4"/>
      <c r="X797" s="4"/>
      <c r="Y797" s="4"/>
      <c r="Z797" s="4"/>
      <c r="AA797" s="4"/>
      <c r="AB797" s="4"/>
      <c r="AC797" s="4"/>
    </row>
    <row r="798" spans="1:29" x14ac:dyDescent="0.25">
      <c r="A798" s="4"/>
      <c r="B798" s="4"/>
      <c r="C798" s="9"/>
      <c r="D798" s="13"/>
      <c r="E798" s="13"/>
      <c r="F798" s="8"/>
      <c r="G798" s="8"/>
      <c r="H798" s="4"/>
      <c r="I798" s="4"/>
      <c r="J798" s="773"/>
      <c r="K798" s="9"/>
      <c r="L798" s="13"/>
      <c r="M798" s="13"/>
      <c r="N798" s="13"/>
      <c r="O798" s="4"/>
      <c r="P798" s="4"/>
      <c r="Q798" s="4"/>
      <c r="R798" s="4"/>
      <c r="S798" s="4"/>
      <c r="T798" s="4"/>
      <c r="U798" s="4"/>
      <c r="V798" s="4"/>
      <c r="W798" s="4"/>
      <c r="X798" s="4"/>
      <c r="Y798" s="4"/>
      <c r="Z798" s="4"/>
      <c r="AA798" s="4"/>
      <c r="AB798" s="4"/>
      <c r="AC798" s="4"/>
    </row>
    <row r="799" spans="1:29" x14ac:dyDescent="0.25">
      <c r="A799" s="4"/>
      <c r="B799" s="4"/>
      <c r="C799" s="9"/>
      <c r="D799" s="13"/>
      <c r="E799" s="13"/>
      <c r="F799" s="8"/>
      <c r="G799" s="8"/>
      <c r="H799" s="4"/>
      <c r="I799" s="4"/>
      <c r="J799" s="773"/>
      <c r="K799" s="9"/>
      <c r="L799" s="13"/>
      <c r="M799" s="13"/>
      <c r="N799" s="13"/>
      <c r="O799" s="4"/>
      <c r="P799" s="4"/>
      <c r="Q799" s="4"/>
      <c r="R799" s="4"/>
      <c r="S799" s="4"/>
      <c r="T799" s="4"/>
      <c r="U799" s="4"/>
      <c r="V799" s="4"/>
      <c r="W799" s="4"/>
      <c r="X799" s="4"/>
      <c r="Y799" s="4"/>
      <c r="Z799" s="4"/>
      <c r="AA799" s="4"/>
      <c r="AB799" s="4"/>
      <c r="AC799" s="4"/>
    </row>
    <row r="800" spans="1:29" x14ac:dyDescent="0.25">
      <c r="A800" s="4"/>
      <c r="B800" s="4"/>
      <c r="C800" s="9"/>
      <c r="D800" s="13"/>
      <c r="E800" s="13"/>
      <c r="F800" s="8"/>
      <c r="G800" s="8"/>
      <c r="H800" s="4"/>
      <c r="I800" s="4"/>
      <c r="J800" s="773"/>
      <c r="K800" s="9"/>
      <c r="L800" s="13"/>
      <c r="M800" s="13"/>
      <c r="N800" s="13"/>
      <c r="O800" s="4"/>
      <c r="P800" s="4"/>
      <c r="Q800" s="4"/>
      <c r="R800" s="4"/>
      <c r="S800" s="4"/>
      <c r="T800" s="4"/>
      <c r="U800" s="4"/>
      <c r="V800" s="4"/>
      <c r="W800" s="4"/>
      <c r="X800" s="4"/>
      <c r="Y800" s="4"/>
      <c r="Z800" s="4"/>
      <c r="AA800" s="4"/>
      <c r="AB800" s="4"/>
      <c r="AC800" s="4"/>
    </row>
    <row r="801" spans="1:29" x14ac:dyDescent="0.25">
      <c r="A801" s="4"/>
      <c r="B801" s="4"/>
      <c r="C801" s="9"/>
      <c r="D801" s="13"/>
      <c r="E801" s="13"/>
      <c r="F801" s="8"/>
      <c r="G801" s="8"/>
      <c r="H801" s="4"/>
      <c r="I801" s="4"/>
      <c r="J801" s="773"/>
      <c r="K801" s="9"/>
      <c r="L801" s="13"/>
      <c r="M801" s="13"/>
      <c r="N801" s="13"/>
      <c r="O801" s="4"/>
      <c r="P801" s="4"/>
      <c r="Q801" s="4"/>
      <c r="R801" s="4"/>
      <c r="S801" s="4"/>
      <c r="T801" s="4"/>
      <c r="U801" s="4"/>
      <c r="V801" s="4"/>
      <c r="W801" s="4"/>
      <c r="X801" s="4"/>
      <c r="Y801" s="4"/>
      <c r="Z801" s="4"/>
      <c r="AA801" s="4"/>
      <c r="AB801" s="4"/>
      <c r="AC801" s="4"/>
    </row>
    <row r="802" spans="1:29" x14ac:dyDescent="0.25">
      <c r="A802" s="4"/>
      <c r="B802" s="4"/>
      <c r="C802" s="9"/>
      <c r="D802" s="13"/>
      <c r="E802" s="13"/>
      <c r="F802" s="8"/>
      <c r="G802" s="8"/>
      <c r="H802" s="4"/>
      <c r="I802" s="4"/>
      <c r="J802" s="773"/>
      <c r="K802" s="9"/>
      <c r="L802" s="13"/>
      <c r="M802" s="13"/>
      <c r="N802" s="13"/>
      <c r="O802" s="4"/>
      <c r="P802" s="4"/>
      <c r="Q802" s="4"/>
      <c r="R802" s="4"/>
      <c r="S802" s="4"/>
      <c r="T802" s="4"/>
      <c r="U802" s="4"/>
      <c r="V802" s="4"/>
      <c r="W802" s="4"/>
      <c r="X802" s="4"/>
      <c r="Y802" s="4"/>
      <c r="Z802" s="4"/>
      <c r="AA802" s="4"/>
      <c r="AB802" s="4"/>
      <c r="AC802" s="4"/>
    </row>
    <row r="803" spans="1:29" x14ac:dyDescent="0.25">
      <c r="A803" s="4"/>
      <c r="B803" s="4"/>
      <c r="C803" s="9"/>
      <c r="D803" s="13"/>
      <c r="E803" s="13"/>
      <c r="F803" s="8"/>
      <c r="G803" s="8"/>
      <c r="H803" s="4"/>
      <c r="I803" s="4"/>
      <c r="J803" s="773"/>
      <c r="K803" s="9"/>
      <c r="L803" s="13"/>
      <c r="M803" s="13"/>
      <c r="N803" s="13"/>
      <c r="O803" s="4"/>
      <c r="P803" s="4"/>
      <c r="Q803" s="4"/>
      <c r="R803" s="4"/>
      <c r="S803" s="4"/>
      <c r="T803" s="4"/>
      <c r="U803" s="4"/>
      <c r="V803" s="4"/>
      <c r="W803" s="4"/>
      <c r="X803" s="4"/>
      <c r="Y803" s="4"/>
      <c r="Z803" s="4"/>
      <c r="AA803" s="4"/>
      <c r="AB803" s="4"/>
      <c r="AC803" s="4"/>
    </row>
    <row r="804" spans="1:29" x14ac:dyDescent="0.25">
      <c r="A804" s="4"/>
      <c r="B804" s="4"/>
      <c r="C804" s="9"/>
      <c r="D804" s="13"/>
      <c r="E804" s="13"/>
      <c r="F804" s="8"/>
      <c r="G804" s="8"/>
      <c r="H804" s="4"/>
      <c r="I804" s="4"/>
      <c r="J804" s="773"/>
      <c r="K804" s="9"/>
      <c r="L804" s="13"/>
      <c r="M804" s="13"/>
      <c r="N804" s="13"/>
      <c r="O804" s="4"/>
      <c r="P804" s="4"/>
      <c r="Q804" s="4"/>
      <c r="R804" s="4"/>
      <c r="S804" s="4"/>
      <c r="T804" s="4"/>
      <c r="U804" s="4"/>
      <c r="V804" s="4"/>
      <c r="W804" s="4"/>
      <c r="X804" s="4"/>
      <c r="Y804" s="4"/>
      <c r="Z804" s="4"/>
      <c r="AA804" s="4"/>
      <c r="AB804" s="4"/>
      <c r="AC804" s="4"/>
    </row>
    <row r="805" spans="1:29" x14ac:dyDescent="0.25">
      <c r="A805" s="4"/>
      <c r="B805" s="4"/>
      <c r="C805" s="9"/>
      <c r="D805" s="13"/>
      <c r="E805" s="13"/>
      <c r="F805" s="8"/>
      <c r="G805" s="8"/>
      <c r="H805" s="4"/>
      <c r="I805" s="4"/>
      <c r="J805" s="773"/>
      <c r="K805" s="9"/>
      <c r="L805" s="13"/>
      <c r="M805" s="13"/>
      <c r="N805" s="13"/>
      <c r="O805" s="4"/>
      <c r="P805" s="4"/>
      <c r="Q805" s="4"/>
      <c r="R805" s="4"/>
      <c r="S805" s="4"/>
      <c r="T805" s="4"/>
      <c r="U805" s="4"/>
      <c r="V805" s="4"/>
      <c r="W805" s="4"/>
      <c r="X805" s="4"/>
      <c r="Y805" s="4"/>
      <c r="Z805" s="4"/>
      <c r="AA805" s="4"/>
      <c r="AB805" s="4"/>
      <c r="AC805" s="4"/>
    </row>
    <row r="806" spans="1:29" x14ac:dyDescent="0.25">
      <c r="A806" s="4"/>
      <c r="B806" s="4"/>
      <c r="C806" s="9"/>
      <c r="D806" s="13"/>
      <c r="E806" s="13"/>
      <c r="F806" s="8"/>
      <c r="G806" s="8"/>
      <c r="H806" s="4"/>
      <c r="I806" s="4"/>
      <c r="J806" s="773"/>
      <c r="K806" s="9"/>
      <c r="L806" s="13"/>
      <c r="M806" s="13"/>
      <c r="N806" s="13"/>
      <c r="O806" s="4"/>
      <c r="P806" s="4"/>
      <c r="Q806" s="4"/>
      <c r="R806" s="4"/>
      <c r="S806" s="4"/>
      <c r="T806" s="4"/>
      <c r="U806" s="4"/>
      <c r="V806" s="4"/>
      <c r="W806" s="4"/>
      <c r="X806" s="4"/>
      <c r="Y806" s="4"/>
      <c r="Z806" s="4"/>
      <c r="AA806" s="4"/>
      <c r="AB806" s="4"/>
      <c r="AC806" s="4"/>
    </row>
    <row r="807" spans="1:29" x14ac:dyDescent="0.25">
      <c r="A807" s="4"/>
      <c r="B807" s="4"/>
      <c r="C807" s="9"/>
      <c r="D807" s="13"/>
      <c r="E807" s="13"/>
      <c r="F807" s="8"/>
      <c r="G807" s="8"/>
      <c r="H807" s="4"/>
      <c r="I807" s="4"/>
      <c r="J807" s="773"/>
      <c r="K807" s="9"/>
      <c r="L807" s="13"/>
      <c r="M807" s="13"/>
      <c r="N807" s="13"/>
      <c r="O807" s="4"/>
      <c r="P807" s="4"/>
      <c r="Q807" s="4"/>
      <c r="R807" s="4"/>
      <c r="S807" s="4"/>
      <c r="T807" s="4"/>
      <c r="U807" s="4"/>
      <c r="V807" s="4"/>
      <c r="W807" s="4"/>
      <c r="X807" s="4"/>
      <c r="Y807" s="4"/>
      <c r="Z807" s="4"/>
      <c r="AA807" s="4"/>
      <c r="AB807" s="4"/>
      <c r="AC807" s="4"/>
    </row>
    <row r="808" spans="1:29" x14ac:dyDescent="0.25">
      <c r="A808" s="4"/>
      <c r="B808" s="4"/>
      <c r="C808" s="9"/>
      <c r="D808" s="13"/>
      <c r="E808" s="13"/>
      <c r="F808" s="8"/>
      <c r="G808" s="8"/>
      <c r="H808" s="4"/>
      <c r="I808" s="4"/>
      <c r="J808" s="773"/>
      <c r="K808" s="9"/>
      <c r="L808" s="13"/>
      <c r="M808" s="13"/>
      <c r="N808" s="13"/>
      <c r="O808" s="4"/>
      <c r="P808" s="4"/>
      <c r="Q808" s="4"/>
      <c r="R808" s="4"/>
      <c r="S808" s="4"/>
      <c r="T808" s="4"/>
      <c r="U808" s="4"/>
      <c r="V808" s="4"/>
      <c r="W808" s="4"/>
      <c r="X808" s="4"/>
      <c r="Y808" s="4"/>
      <c r="Z808" s="4"/>
      <c r="AA808" s="4"/>
      <c r="AB808" s="4"/>
      <c r="AC808" s="4"/>
    </row>
    <row r="809" spans="1:29" x14ac:dyDescent="0.25">
      <c r="A809" s="4"/>
      <c r="B809" s="4"/>
      <c r="C809" s="9"/>
      <c r="D809" s="13"/>
      <c r="E809" s="13"/>
      <c r="F809" s="8"/>
      <c r="G809" s="8"/>
      <c r="H809" s="4"/>
      <c r="I809" s="4"/>
      <c r="J809" s="773"/>
      <c r="K809" s="9"/>
      <c r="L809" s="13"/>
      <c r="M809" s="13"/>
      <c r="N809" s="13"/>
      <c r="O809" s="4"/>
      <c r="P809" s="4"/>
      <c r="Q809" s="4"/>
      <c r="R809" s="4"/>
      <c r="S809" s="4"/>
      <c r="T809" s="4"/>
      <c r="U809" s="4"/>
      <c r="V809" s="4"/>
      <c r="W809" s="4"/>
      <c r="X809" s="4"/>
      <c r="Y809" s="4"/>
      <c r="Z809" s="4"/>
      <c r="AA809" s="4"/>
      <c r="AB809" s="4"/>
      <c r="AC809" s="4"/>
    </row>
    <row r="810" spans="1:29" x14ac:dyDescent="0.25">
      <c r="A810" s="4"/>
      <c r="B810" s="4"/>
      <c r="C810" s="9"/>
      <c r="D810" s="13"/>
      <c r="E810" s="13"/>
      <c r="F810" s="8"/>
      <c r="G810" s="8"/>
      <c r="H810" s="4"/>
      <c r="I810" s="4"/>
      <c r="J810" s="773"/>
      <c r="K810" s="9"/>
      <c r="L810" s="13"/>
      <c r="M810" s="13"/>
      <c r="N810" s="13"/>
      <c r="O810" s="4"/>
      <c r="P810" s="4"/>
      <c r="Q810" s="4"/>
      <c r="R810" s="4"/>
      <c r="S810" s="4"/>
      <c r="T810" s="4"/>
      <c r="U810" s="4"/>
      <c r="V810" s="4"/>
      <c r="W810" s="4"/>
      <c r="X810" s="4"/>
      <c r="Y810" s="4"/>
      <c r="Z810" s="4"/>
      <c r="AA810" s="4"/>
      <c r="AB810" s="4"/>
      <c r="AC810" s="4"/>
    </row>
    <row r="811" spans="1:29" x14ac:dyDescent="0.25">
      <c r="A811" s="4"/>
      <c r="B811" s="4"/>
      <c r="C811" s="9"/>
      <c r="D811" s="13"/>
      <c r="E811" s="13"/>
      <c r="F811" s="8"/>
      <c r="G811" s="8"/>
      <c r="H811" s="4"/>
      <c r="I811" s="4"/>
      <c r="J811" s="773"/>
      <c r="K811" s="9"/>
      <c r="L811" s="13"/>
      <c r="M811" s="13"/>
      <c r="N811" s="13"/>
      <c r="O811" s="4"/>
      <c r="P811" s="4"/>
      <c r="Q811" s="4"/>
      <c r="R811" s="4"/>
      <c r="S811" s="4"/>
      <c r="T811" s="4"/>
      <c r="U811" s="4"/>
      <c r="V811" s="4"/>
      <c r="W811" s="4"/>
      <c r="X811" s="4"/>
      <c r="Y811" s="4"/>
      <c r="Z811" s="4"/>
      <c r="AA811" s="4"/>
      <c r="AB811" s="4"/>
      <c r="AC811" s="4"/>
    </row>
    <row r="812" spans="1:29" x14ac:dyDescent="0.25">
      <c r="A812" s="4"/>
      <c r="B812" s="4"/>
      <c r="C812" s="9"/>
      <c r="D812" s="13"/>
      <c r="E812" s="13"/>
      <c r="F812" s="8"/>
      <c r="G812" s="8"/>
      <c r="H812" s="4"/>
      <c r="I812" s="4"/>
      <c r="J812" s="773"/>
      <c r="K812" s="9"/>
      <c r="L812" s="13"/>
      <c r="M812" s="13"/>
      <c r="N812" s="13"/>
      <c r="O812" s="4"/>
      <c r="P812" s="4"/>
      <c r="Q812" s="4"/>
      <c r="R812" s="4"/>
      <c r="S812" s="4"/>
      <c r="T812" s="4"/>
      <c r="U812" s="4"/>
      <c r="V812" s="4"/>
      <c r="W812" s="4"/>
      <c r="X812" s="4"/>
      <c r="Y812" s="4"/>
      <c r="Z812" s="4"/>
      <c r="AA812" s="4"/>
      <c r="AB812" s="4"/>
      <c r="AC812" s="4"/>
    </row>
    <row r="813" spans="1:29" x14ac:dyDescent="0.25">
      <c r="A813" s="4"/>
      <c r="B813" s="4"/>
      <c r="C813" s="9"/>
      <c r="D813" s="13"/>
      <c r="E813" s="13"/>
      <c r="F813" s="8"/>
      <c r="G813" s="8"/>
      <c r="H813" s="4"/>
      <c r="I813" s="4"/>
      <c r="J813" s="773"/>
      <c r="K813" s="9"/>
      <c r="L813" s="13"/>
      <c r="M813" s="13"/>
      <c r="N813" s="13"/>
      <c r="O813" s="4"/>
      <c r="P813" s="4"/>
      <c r="Q813" s="4"/>
      <c r="R813" s="4"/>
      <c r="S813" s="4"/>
      <c r="T813" s="4"/>
      <c r="U813" s="4"/>
      <c r="V813" s="4"/>
      <c r="W813" s="4"/>
      <c r="X813" s="4"/>
      <c r="Y813" s="4"/>
      <c r="Z813" s="4"/>
      <c r="AA813" s="4"/>
      <c r="AB813" s="4"/>
      <c r="AC813" s="4"/>
    </row>
    <row r="814" spans="1:29" x14ac:dyDescent="0.25">
      <c r="A814" s="4"/>
      <c r="B814" s="4"/>
      <c r="C814" s="9"/>
      <c r="D814" s="13"/>
      <c r="E814" s="13"/>
      <c r="F814" s="8"/>
      <c r="G814" s="8"/>
      <c r="H814" s="4"/>
      <c r="I814" s="4"/>
      <c r="J814" s="773"/>
      <c r="K814" s="9"/>
      <c r="L814" s="13"/>
      <c r="M814" s="13"/>
      <c r="N814" s="13"/>
      <c r="O814" s="4"/>
      <c r="P814" s="4"/>
      <c r="Q814" s="4"/>
      <c r="R814" s="4"/>
      <c r="S814" s="4"/>
      <c r="T814" s="4"/>
      <c r="U814" s="4"/>
      <c r="V814" s="4"/>
      <c r="W814" s="4"/>
      <c r="X814" s="4"/>
      <c r="Y814" s="4"/>
      <c r="Z814" s="4"/>
      <c r="AA814" s="4"/>
      <c r="AB814" s="4"/>
      <c r="AC814" s="4"/>
    </row>
    <row r="815" spans="1:29" x14ac:dyDescent="0.25">
      <c r="A815" s="4"/>
      <c r="B815" s="4"/>
      <c r="C815" s="9"/>
      <c r="D815" s="13"/>
      <c r="E815" s="13"/>
      <c r="F815" s="8"/>
      <c r="G815" s="8"/>
      <c r="H815" s="4"/>
      <c r="I815" s="4"/>
      <c r="J815" s="773"/>
      <c r="K815" s="9"/>
      <c r="L815" s="13"/>
      <c r="M815" s="13"/>
      <c r="N815" s="13"/>
      <c r="O815" s="4"/>
      <c r="P815" s="4"/>
      <c r="Q815" s="4"/>
      <c r="R815" s="4"/>
      <c r="S815" s="4"/>
      <c r="T815" s="4"/>
      <c r="U815" s="4"/>
      <c r="V815" s="4"/>
      <c r="W815" s="4"/>
      <c r="X815" s="4"/>
      <c r="Y815" s="4"/>
      <c r="Z815" s="4"/>
      <c r="AA815" s="4"/>
      <c r="AB815" s="4"/>
      <c r="AC815" s="4"/>
    </row>
    <row r="816" spans="1:29" x14ac:dyDescent="0.25">
      <c r="A816" s="4"/>
      <c r="B816" s="4"/>
      <c r="C816" s="9"/>
      <c r="D816" s="13"/>
      <c r="E816" s="13"/>
      <c r="F816" s="8"/>
      <c r="G816" s="8"/>
      <c r="H816" s="4"/>
      <c r="I816" s="4"/>
      <c r="J816" s="773"/>
      <c r="K816" s="9"/>
      <c r="L816" s="13"/>
      <c r="M816" s="13"/>
      <c r="N816" s="13"/>
      <c r="O816" s="4"/>
      <c r="P816" s="4"/>
      <c r="Q816" s="4"/>
      <c r="R816" s="4"/>
      <c r="S816" s="4"/>
      <c r="T816" s="4"/>
      <c r="U816" s="4"/>
      <c r="V816" s="4"/>
      <c r="W816" s="4"/>
      <c r="X816" s="4"/>
      <c r="Y816" s="4"/>
      <c r="Z816" s="4"/>
      <c r="AA816" s="4"/>
      <c r="AB816" s="4"/>
      <c r="AC816" s="4"/>
    </row>
    <row r="817" spans="1:29" x14ac:dyDescent="0.25">
      <c r="A817" s="4"/>
      <c r="B817" s="4"/>
      <c r="C817" s="9"/>
      <c r="D817" s="13"/>
      <c r="E817" s="13"/>
      <c r="F817" s="8"/>
      <c r="G817" s="8"/>
      <c r="H817" s="4"/>
      <c r="I817" s="4"/>
      <c r="J817" s="773"/>
      <c r="K817" s="9"/>
      <c r="L817" s="13"/>
      <c r="M817" s="13"/>
      <c r="N817" s="13"/>
      <c r="O817" s="4"/>
      <c r="P817" s="4"/>
      <c r="Q817" s="4"/>
      <c r="R817" s="4"/>
      <c r="S817" s="4"/>
      <c r="T817" s="4"/>
      <c r="U817" s="4"/>
      <c r="V817" s="4"/>
      <c r="W817" s="4"/>
      <c r="X817" s="4"/>
      <c r="Y817" s="4"/>
      <c r="Z817" s="4"/>
      <c r="AA817" s="4"/>
      <c r="AB817" s="4"/>
      <c r="AC817" s="4"/>
    </row>
    <row r="818" spans="1:29" x14ac:dyDescent="0.25">
      <c r="A818" s="4"/>
      <c r="B818" s="4"/>
      <c r="C818" s="9"/>
      <c r="D818" s="13"/>
      <c r="E818" s="13"/>
      <c r="F818" s="8"/>
      <c r="G818" s="8"/>
      <c r="H818" s="4"/>
      <c r="I818" s="4"/>
      <c r="J818" s="773"/>
      <c r="K818" s="9"/>
      <c r="L818" s="13"/>
      <c r="M818" s="13"/>
      <c r="N818" s="13"/>
      <c r="O818" s="4"/>
      <c r="P818" s="4"/>
      <c r="Q818" s="4"/>
      <c r="R818" s="4"/>
      <c r="S818" s="4"/>
      <c r="T818" s="4"/>
      <c r="U818" s="4"/>
      <c r="V818" s="4"/>
      <c r="W818" s="4"/>
      <c r="X818" s="4"/>
      <c r="Y818" s="4"/>
      <c r="Z818" s="4"/>
      <c r="AA818" s="4"/>
      <c r="AB818" s="4"/>
      <c r="AC818" s="4"/>
    </row>
    <row r="819" spans="1:29" x14ac:dyDescent="0.25">
      <c r="A819" s="4"/>
      <c r="B819" s="4"/>
      <c r="C819" s="9"/>
      <c r="D819" s="13"/>
      <c r="E819" s="13"/>
      <c r="F819" s="8"/>
      <c r="G819" s="8"/>
      <c r="H819" s="4"/>
      <c r="I819" s="4"/>
      <c r="J819" s="773"/>
      <c r="K819" s="9"/>
      <c r="L819" s="13"/>
      <c r="M819" s="13"/>
      <c r="N819" s="13"/>
      <c r="O819" s="4"/>
      <c r="P819" s="4"/>
      <c r="Q819" s="4"/>
      <c r="R819" s="4"/>
      <c r="S819" s="4"/>
      <c r="T819" s="4"/>
      <c r="U819" s="4"/>
      <c r="V819" s="4"/>
      <c r="W819" s="4"/>
      <c r="X819" s="4"/>
      <c r="Y819" s="4"/>
      <c r="Z819" s="4"/>
      <c r="AA819" s="4"/>
      <c r="AB819" s="4"/>
      <c r="AC819" s="4"/>
    </row>
    <row r="820" spans="1:29" x14ac:dyDescent="0.25">
      <c r="A820" s="4"/>
      <c r="B820" s="4"/>
      <c r="C820" s="9"/>
      <c r="D820" s="13"/>
      <c r="E820" s="13"/>
      <c r="F820" s="8"/>
      <c r="G820" s="8"/>
      <c r="H820" s="4"/>
      <c r="I820" s="4"/>
      <c r="J820" s="773"/>
      <c r="K820" s="9"/>
      <c r="L820" s="13"/>
      <c r="M820" s="13"/>
      <c r="N820" s="13"/>
      <c r="O820" s="4"/>
      <c r="P820" s="4"/>
      <c r="Q820" s="4"/>
      <c r="R820" s="4"/>
      <c r="S820" s="4"/>
      <c r="T820" s="4"/>
      <c r="U820" s="4"/>
      <c r="V820" s="4"/>
      <c r="W820" s="4"/>
      <c r="X820" s="4"/>
      <c r="Y820" s="4"/>
      <c r="Z820" s="4"/>
      <c r="AA820" s="4"/>
      <c r="AB820" s="4"/>
      <c r="AC820" s="4"/>
    </row>
    <row r="821" spans="1:29" x14ac:dyDescent="0.25">
      <c r="A821" s="4"/>
      <c r="B821" s="4"/>
      <c r="C821" s="9"/>
      <c r="D821" s="13"/>
      <c r="E821" s="13"/>
      <c r="F821" s="8"/>
      <c r="G821" s="8"/>
      <c r="H821" s="4"/>
      <c r="I821" s="4"/>
      <c r="J821" s="773"/>
      <c r="K821" s="9"/>
      <c r="L821" s="13"/>
      <c r="M821" s="13"/>
      <c r="N821" s="13"/>
      <c r="O821" s="4"/>
      <c r="P821" s="4"/>
      <c r="Q821" s="4"/>
      <c r="R821" s="4"/>
      <c r="S821" s="4"/>
      <c r="T821" s="4"/>
      <c r="U821" s="4"/>
      <c r="V821" s="4"/>
      <c r="W821" s="4"/>
      <c r="X821" s="4"/>
      <c r="Y821" s="4"/>
      <c r="Z821" s="4"/>
      <c r="AA821" s="4"/>
      <c r="AB821" s="4"/>
      <c r="AC821" s="4"/>
    </row>
    <row r="822" spans="1:29" x14ac:dyDescent="0.25">
      <c r="A822" s="4"/>
      <c r="B822" s="4"/>
      <c r="C822" s="9"/>
      <c r="D822" s="13"/>
      <c r="E822" s="13"/>
      <c r="F822" s="8"/>
      <c r="G822" s="8"/>
      <c r="H822" s="4"/>
      <c r="I822" s="4"/>
      <c r="J822" s="773"/>
      <c r="K822" s="9"/>
      <c r="L822" s="13"/>
      <c r="M822" s="13"/>
      <c r="N822" s="13"/>
      <c r="O822" s="4"/>
      <c r="P822" s="4"/>
      <c r="Q822" s="4"/>
      <c r="R822" s="4"/>
      <c r="S822" s="4"/>
      <c r="T822" s="4"/>
      <c r="U822" s="4"/>
      <c r="V822" s="4"/>
      <c r="W822" s="4"/>
      <c r="X822" s="4"/>
      <c r="Y822" s="4"/>
      <c r="Z822" s="4"/>
      <c r="AA822" s="4"/>
      <c r="AB822" s="4"/>
      <c r="AC822" s="4"/>
    </row>
    <row r="823" spans="1:29" x14ac:dyDescent="0.25">
      <c r="A823" s="4"/>
      <c r="B823" s="4"/>
      <c r="C823" s="9"/>
      <c r="D823" s="13"/>
      <c r="E823" s="13"/>
      <c r="F823" s="8"/>
      <c r="G823" s="8"/>
      <c r="H823" s="4"/>
      <c r="I823" s="4"/>
      <c r="J823" s="773"/>
      <c r="K823" s="9"/>
      <c r="L823" s="13"/>
      <c r="M823" s="13"/>
      <c r="N823" s="13"/>
      <c r="O823" s="4"/>
      <c r="P823" s="4"/>
      <c r="Q823" s="4"/>
      <c r="R823" s="4"/>
      <c r="S823" s="4"/>
      <c r="T823" s="4"/>
      <c r="U823" s="4"/>
      <c r="V823" s="4"/>
      <c r="W823" s="4"/>
      <c r="X823" s="4"/>
      <c r="Y823" s="4"/>
      <c r="Z823" s="4"/>
      <c r="AA823" s="4"/>
      <c r="AB823" s="4"/>
      <c r="AC823" s="4"/>
    </row>
    <row r="824" spans="1:29" x14ac:dyDescent="0.25">
      <c r="A824" s="4"/>
      <c r="B824" s="4"/>
      <c r="C824" s="9"/>
      <c r="D824" s="13"/>
      <c r="E824" s="13"/>
      <c r="F824" s="8"/>
      <c r="G824" s="8"/>
      <c r="H824" s="4"/>
      <c r="I824" s="4"/>
      <c r="J824" s="773"/>
      <c r="K824" s="9"/>
      <c r="L824" s="13"/>
      <c r="M824" s="13"/>
      <c r="N824" s="13"/>
      <c r="O824" s="4"/>
      <c r="P824" s="4"/>
      <c r="Q824" s="4"/>
      <c r="R824" s="4"/>
      <c r="S824" s="4"/>
      <c r="T824" s="4"/>
      <c r="U824" s="4"/>
      <c r="V824" s="4"/>
      <c r="W824" s="4"/>
      <c r="X824" s="4"/>
      <c r="Y824" s="4"/>
      <c r="Z824" s="4"/>
      <c r="AA824" s="4"/>
      <c r="AB824" s="4"/>
      <c r="AC824" s="4"/>
    </row>
    <row r="825" spans="1:29" x14ac:dyDescent="0.25">
      <c r="A825" s="4"/>
      <c r="B825" s="4"/>
      <c r="C825" s="9"/>
      <c r="D825" s="13"/>
      <c r="E825" s="13"/>
      <c r="F825" s="8"/>
      <c r="G825" s="8"/>
      <c r="H825" s="4"/>
      <c r="I825" s="4"/>
      <c r="J825" s="773"/>
      <c r="K825" s="9"/>
      <c r="L825" s="13"/>
      <c r="M825" s="13"/>
      <c r="N825" s="13"/>
      <c r="O825" s="4"/>
      <c r="P825" s="4"/>
      <c r="Q825" s="4"/>
      <c r="R825" s="4"/>
      <c r="S825" s="4"/>
      <c r="T825" s="4"/>
      <c r="U825" s="4"/>
      <c r="V825" s="4"/>
      <c r="W825" s="4"/>
      <c r="X825" s="4"/>
      <c r="Y825" s="4"/>
      <c r="Z825" s="4"/>
      <c r="AA825" s="4"/>
      <c r="AB825" s="4"/>
      <c r="AC825" s="4"/>
    </row>
    <row r="826" spans="1:29" x14ac:dyDescent="0.25">
      <c r="A826" s="4"/>
      <c r="B826" s="4"/>
      <c r="C826" s="9"/>
      <c r="D826" s="13"/>
      <c r="E826" s="13"/>
      <c r="F826" s="8"/>
      <c r="G826" s="8"/>
      <c r="H826" s="4"/>
      <c r="I826" s="4"/>
      <c r="J826" s="773"/>
      <c r="K826" s="9"/>
      <c r="L826" s="13"/>
      <c r="M826" s="13"/>
      <c r="N826" s="13"/>
      <c r="O826" s="4"/>
      <c r="P826" s="4"/>
      <c r="Q826" s="4"/>
      <c r="R826" s="4"/>
      <c r="S826" s="4"/>
      <c r="T826" s="4"/>
      <c r="U826" s="4"/>
      <c r="V826" s="4"/>
      <c r="W826" s="4"/>
      <c r="X826" s="4"/>
      <c r="Y826" s="4"/>
      <c r="Z826" s="4"/>
      <c r="AA826" s="4"/>
      <c r="AB826" s="4"/>
      <c r="AC826" s="4"/>
    </row>
    <row r="827" spans="1:29" x14ac:dyDescent="0.25">
      <c r="A827" s="4"/>
      <c r="B827" s="4"/>
      <c r="C827" s="9"/>
      <c r="D827" s="13"/>
      <c r="E827" s="13"/>
      <c r="F827" s="8"/>
      <c r="G827" s="8"/>
      <c r="H827" s="4"/>
      <c r="I827" s="4"/>
      <c r="J827" s="773"/>
      <c r="K827" s="9"/>
      <c r="L827" s="13"/>
      <c r="M827" s="13"/>
      <c r="N827" s="13"/>
      <c r="O827" s="4"/>
      <c r="P827" s="4"/>
      <c r="Q827" s="4"/>
      <c r="R827" s="4"/>
      <c r="S827" s="4"/>
      <c r="T827" s="4"/>
      <c r="U827" s="4"/>
      <c r="V827" s="4"/>
      <c r="W827" s="4"/>
      <c r="X827" s="4"/>
      <c r="Y827" s="4"/>
      <c r="Z827" s="4"/>
      <c r="AA827" s="4"/>
      <c r="AB827" s="4"/>
      <c r="AC827" s="4"/>
    </row>
    <row r="828" spans="1:29" x14ac:dyDescent="0.25">
      <c r="A828" s="4"/>
      <c r="B828" s="4"/>
      <c r="C828" s="9"/>
      <c r="D828" s="13"/>
      <c r="E828" s="13"/>
      <c r="F828" s="8"/>
      <c r="G828" s="8"/>
      <c r="H828" s="4"/>
      <c r="I828" s="4"/>
      <c r="J828" s="773"/>
      <c r="K828" s="9"/>
      <c r="L828" s="13"/>
      <c r="M828" s="13"/>
      <c r="N828" s="13"/>
      <c r="O828" s="4"/>
      <c r="P828" s="4"/>
      <c r="Q828" s="4"/>
      <c r="R828" s="4"/>
      <c r="S828" s="4"/>
      <c r="T828" s="4"/>
      <c r="U828" s="4"/>
      <c r="V828" s="4"/>
      <c r="W828" s="4"/>
      <c r="X828" s="4"/>
      <c r="Y828" s="4"/>
      <c r="Z828" s="4"/>
      <c r="AA828" s="4"/>
      <c r="AB828" s="4"/>
      <c r="AC828" s="4"/>
    </row>
    <row r="829" spans="1:29" x14ac:dyDescent="0.25">
      <c r="A829" s="4"/>
      <c r="B829" s="4"/>
      <c r="C829" s="9"/>
      <c r="D829" s="13"/>
      <c r="E829" s="13"/>
      <c r="F829" s="8"/>
      <c r="G829" s="8"/>
      <c r="H829" s="4"/>
      <c r="I829" s="4"/>
      <c r="J829" s="773"/>
      <c r="K829" s="9"/>
      <c r="L829" s="13"/>
      <c r="M829" s="13"/>
      <c r="N829" s="13"/>
      <c r="O829" s="4"/>
      <c r="P829" s="4"/>
      <c r="Q829" s="4"/>
      <c r="R829" s="4"/>
      <c r="S829" s="4"/>
      <c r="T829" s="4"/>
      <c r="U829" s="4"/>
      <c r="V829" s="4"/>
      <c r="W829" s="4"/>
      <c r="X829" s="4"/>
      <c r="Y829" s="4"/>
      <c r="Z829" s="4"/>
      <c r="AA829" s="4"/>
      <c r="AB829" s="4"/>
      <c r="AC829" s="4"/>
    </row>
    <row r="830" spans="1:29" x14ac:dyDescent="0.25">
      <c r="A830" s="4"/>
      <c r="B830" s="4"/>
      <c r="C830" s="9"/>
      <c r="D830" s="13"/>
      <c r="E830" s="13"/>
      <c r="F830" s="8"/>
      <c r="G830" s="8"/>
      <c r="H830" s="4"/>
      <c r="I830" s="4"/>
      <c r="J830" s="773"/>
      <c r="K830" s="9"/>
      <c r="L830" s="13"/>
      <c r="M830" s="13"/>
      <c r="N830" s="13"/>
      <c r="O830" s="4"/>
      <c r="P830" s="4"/>
      <c r="Q830" s="4"/>
      <c r="R830" s="4"/>
      <c r="S830" s="4"/>
      <c r="T830" s="4"/>
      <c r="U830" s="4"/>
      <c r="V830" s="4"/>
      <c r="W830" s="4"/>
      <c r="X830" s="4"/>
      <c r="Y830" s="4"/>
      <c r="Z830" s="4"/>
      <c r="AA830" s="4"/>
      <c r="AB830" s="4"/>
      <c r="AC830" s="4"/>
    </row>
    <row r="831" spans="1:29" x14ac:dyDescent="0.25">
      <c r="A831" s="4"/>
      <c r="B831" s="4"/>
      <c r="C831" s="9"/>
      <c r="D831" s="13"/>
      <c r="E831" s="13"/>
      <c r="F831" s="8"/>
      <c r="G831" s="8"/>
      <c r="H831" s="4"/>
      <c r="I831" s="4"/>
      <c r="J831" s="773"/>
      <c r="K831" s="9"/>
      <c r="L831" s="13"/>
      <c r="M831" s="13"/>
      <c r="N831" s="13"/>
      <c r="O831" s="4"/>
      <c r="P831" s="4"/>
      <c r="Q831" s="4"/>
      <c r="R831" s="4"/>
      <c r="S831" s="4"/>
      <c r="T831" s="4"/>
      <c r="U831" s="4"/>
      <c r="V831" s="4"/>
      <c r="W831" s="4"/>
      <c r="X831" s="4"/>
      <c r="Y831" s="4"/>
      <c r="Z831" s="4"/>
      <c r="AA831" s="4"/>
      <c r="AB831" s="4"/>
      <c r="AC831" s="4"/>
    </row>
    <row r="832" spans="1:29" x14ac:dyDescent="0.25">
      <c r="A832" s="4"/>
      <c r="B832" s="4"/>
      <c r="C832" s="9"/>
      <c r="D832" s="13"/>
      <c r="E832" s="13"/>
      <c r="F832" s="8"/>
      <c r="G832" s="8"/>
      <c r="H832" s="4"/>
      <c r="I832" s="4"/>
      <c r="J832" s="773"/>
      <c r="K832" s="9"/>
      <c r="L832" s="13"/>
      <c r="M832" s="13"/>
      <c r="N832" s="13"/>
      <c r="O832" s="4"/>
      <c r="P832" s="4"/>
      <c r="Q832" s="4"/>
      <c r="R832" s="4"/>
      <c r="S832" s="4"/>
      <c r="T832" s="4"/>
      <c r="U832" s="4"/>
      <c r="V832" s="4"/>
      <c r="W832" s="4"/>
      <c r="X832" s="4"/>
      <c r="Y832" s="4"/>
      <c r="Z832" s="4"/>
      <c r="AA832" s="4"/>
      <c r="AB832" s="4"/>
      <c r="AC832" s="4"/>
    </row>
    <row r="833" spans="1:29" x14ac:dyDescent="0.25">
      <c r="A833" s="4"/>
      <c r="B833" s="4"/>
      <c r="C833" s="9"/>
      <c r="D833" s="13"/>
      <c r="E833" s="13"/>
      <c r="F833" s="8"/>
      <c r="G833" s="8"/>
      <c r="H833" s="4"/>
      <c r="I833" s="4"/>
      <c r="J833" s="773"/>
      <c r="K833" s="9"/>
      <c r="L833" s="13"/>
      <c r="M833" s="13"/>
      <c r="N833" s="13"/>
      <c r="O833" s="4"/>
      <c r="P833" s="4"/>
      <c r="Q833" s="4"/>
      <c r="R833" s="4"/>
      <c r="S833" s="4"/>
      <c r="T833" s="4"/>
      <c r="U833" s="4"/>
      <c r="V833" s="4"/>
      <c r="W833" s="4"/>
      <c r="X833" s="4"/>
      <c r="Y833" s="4"/>
      <c r="Z833" s="4"/>
      <c r="AA833" s="4"/>
      <c r="AB833" s="4"/>
      <c r="AC833" s="4"/>
    </row>
    <row r="834" spans="1:29" x14ac:dyDescent="0.25">
      <c r="A834" s="4"/>
      <c r="B834" s="4"/>
      <c r="C834" s="9"/>
      <c r="D834" s="13"/>
      <c r="E834" s="13"/>
      <c r="F834" s="8"/>
      <c r="G834" s="8"/>
      <c r="H834" s="4"/>
      <c r="I834" s="4"/>
      <c r="J834" s="773"/>
      <c r="K834" s="9"/>
      <c r="L834" s="13"/>
      <c r="M834" s="13"/>
      <c r="N834" s="13"/>
      <c r="O834" s="4"/>
      <c r="P834" s="4"/>
      <c r="Q834" s="4"/>
      <c r="R834" s="4"/>
      <c r="S834" s="4"/>
      <c r="T834" s="4"/>
      <c r="U834" s="4"/>
      <c r="V834" s="4"/>
      <c r="W834" s="4"/>
      <c r="X834" s="4"/>
      <c r="Y834" s="4"/>
      <c r="Z834" s="4"/>
      <c r="AA834" s="4"/>
      <c r="AB834" s="4"/>
      <c r="AC834" s="4"/>
    </row>
    <row r="835" spans="1:29" x14ac:dyDescent="0.25">
      <c r="A835" s="4"/>
      <c r="B835" s="4"/>
      <c r="C835" s="9"/>
      <c r="D835" s="13"/>
      <c r="E835" s="13"/>
      <c r="F835" s="8"/>
      <c r="G835" s="8"/>
      <c r="H835" s="4"/>
      <c r="I835" s="4"/>
      <c r="J835" s="773"/>
      <c r="K835" s="9"/>
      <c r="L835" s="13"/>
      <c r="M835" s="13"/>
      <c r="N835" s="13"/>
      <c r="O835" s="4"/>
      <c r="P835" s="4"/>
      <c r="Q835" s="4"/>
      <c r="R835" s="4"/>
      <c r="S835" s="4"/>
      <c r="T835" s="4"/>
      <c r="U835" s="4"/>
      <c r="V835" s="4"/>
      <c r="W835" s="4"/>
      <c r="X835" s="4"/>
      <c r="Y835" s="4"/>
      <c r="Z835" s="4"/>
      <c r="AA835" s="4"/>
      <c r="AB835" s="4"/>
      <c r="AC835" s="4"/>
    </row>
    <row r="836" spans="1:29" x14ac:dyDescent="0.25">
      <c r="A836" s="4"/>
      <c r="B836" s="4"/>
      <c r="C836" s="9"/>
      <c r="D836" s="13"/>
      <c r="E836" s="13"/>
      <c r="F836" s="8"/>
      <c r="G836" s="8"/>
      <c r="H836" s="4"/>
      <c r="I836" s="4"/>
      <c r="J836" s="773"/>
      <c r="K836" s="9"/>
      <c r="L836" s="13"/>
      <c r="M836" s="13"/>
      <c r="N836" s="13"/>
      <c r="O836" s="4"/>
      <c r="P836" s="4"/>
      <c r="Q836" s="4"/>
      <c r="R836" s="4"/>
      <c r="S836" s="4"/>
      <c r="T836" s="4"/>
      <c r="U836" s="4"/>
      <c r="V836" s="4"/>
      <c r="W836" s="4"/>
      <c r="X836" s="4"/>
      <c r="Y836" s="4"/>
      <c r="Z836" s="4"/>
      <c r="AA836" s="4"/>
      <c r="AB836" s="4"/>
      <c r="AC836" s="4"/>
    </row>
    <row r="837" spans="1:29" x14ac:dyDescent="0.25">
      <c r="A837" s="4"/>
      <c r="B837" s="4"/>
      <c r="C837" s="9"/>
      <c r="D837" s="13"/>
      <c r="E837" s="13"/>
      <c r="F837" s="8"/>
      <c r="G837" s="8"/>
      <c r="H837" s="4"/>
      <c r="I837" s="4"/>
      <c r="J837" s="773"/>
      <c r="K837" s="9"/>
      <c r="L837" s="13"/>
      <c r="M837" s="13"/>
      <c r="N837" s="13"/>
      <c r="O837" s="4"/>
      <c r="P837" s="4"/>
      <c r="Q837" s="4"/>
      <c r="R837" s="4"/>
      <c r="S837" s="4"/>
      <c r="T837" s="4"/>
      <c r="U837" s="4"/>
      <c r="V837" s="4"/>
      <c r="W837" s="4"/>
      <c r="X837" s="4"/>
      <c r="Y837" s="4"/>
      <c r="Z837" s="4"/>
      <c r="AA837" s="4"/>
      <c r="AB837" s="4"/>
      <c r="AC837" s="4"/>
    </row>
    <row r="838" spans="1:29" x14ac:dyDescent="0.25">
      <c r="A838" s="4"/>
      <c r="B838" s="4"/>
      <c r="C838" s="9"/>
      <c r="D838" s="13"/>
      <c r="E838" s="13"/>
      <c r="F838" s="8"/>
      <c r="G838" s="8"/>
      <c r="H838" s="4"/>
      <c r="I838" s="4"/>
      <c r="J838" s="773"/>
      <c r="K838" s="9"/>
      <c r="L838" s="13"/>
      <c r="M838" s="13"/>
      <c r="N838" s="13"/>
      <c r="O838" s="4"/>
      <c r="P838" s="4"/>
      <c r="Q838" s="4"/>
      <c r="R838" s="4"/>
      <c r="S838" s="4"/>
      <c r="T838" s="4"/>
      <c r="U838" s="4"/>
      <c r="V838" s="4"/>
      <c r="W838" s="4"/>
      <c r="X838" s="4"/>
      <c r="Y838" s="4"/>
      <c r="Z838" s="4"/>
      <c r="AA838" s="4"/>
      <c r="AB838" s="4"/>
      <c r="AC838" s="4"/>
    </row>
    <row r="839" spans="1:29" x14ac:dyDescent="0.25">
      <c r="A839" s="4"/>
      <c r="B839" s="4"/>
      <c r="C839" s="9"/>
      <c r="D839" s="13"/>
      <c r="E839" s="13"/>
      <c r="F839" s="8"/>
      <c r="G839" s="8"/>
      <c r="H839" s="4"/>
      <c r="I839" s="4"/>
      <c r="J839" s="773"/>
      <c r="K839" s="9"/>
      <c r="L839" s="13"/>
      <c r="M839" s="13"/>
      <c r="N839" s="13"/>
      <c r="O839" s="4"/>
      <c r="P839" s="4"/>
      <c r="Q839" s="4"/>
      <c r="R839" s="4"/>
      <c r="S839" s="4"/>
      <c r="T839" s="4"/>
      <c r="U839" s="4"/>
      <c r="V839" s="4"/>
      <c r="W839" s="4"/>
      <c r="X839" s="4"/>
      <c r="Y839" s="4"/>
      <c r="Z839" s="4"/>
      <c r="AA839" s="4"/>
      <c r="AB839" s="4"/>
      <c r="AC839" s="4"/>
    </row>
    <row r="840" spans="1:29" x14ac:dyDescent="0.25">
      <c r="A840" s="4"/>
      <c r="B840" s="4"/>
      <c r="C840" s="9"/>
      <c r="D840" s="13"/>
      <c r="E840" s="13"/>
      <c r="F840" s="8"/>
      <c r="G840" s="8"/>
      <c r="H840" s="4"/>
      <c r="I840" s="4"/>
      <c r="J840" s="773"/>
      <c r="K840" s="9"/>
      <c r="L840" s="13"/>
      <c r="M840" s="13"/>
      <c r="N840" s="13"/>
      <c r="O840" s="4"/>
      <c r="P840" s="4"/>
      <c r="Q840" s="4"/>
      <c r="R840" s="4"/>
      <c r="S840" s="4"/>
      <c r="T840" s="4"/>
      <c r="U840" s="4"/>
      <c r="V840" s="4"/>
      <c r="W840" s="4"/>
      <c r="X840" s="4"/>
      <c r="Y840" s="4"/>
      <c r="Z840" s="4"/>
      <c r="AA840" s="4"/>
      <c r="AB840" s="4"/>
      <c r="AC840" s="4"/>
    </row>
    <row r="841" spans="1:29" x14ac:dyDescent="0.25">
      <c r="A841" s="4"/>
      <c r="B841" s="4"/>
      <c r="C841" s="9"/>
      <c r="D841" s="13"/>
      <c r="E841" s="13"/>
      <c r="F841" s="8"/>
      <c r="G841" s="8"/>
      <c r="H841" s="4"/>
      <c r="I841" s="4"/>
      <c r="J841" s="773"/>
      <c r="K841" s="9"/>
      <c r="L841" s="13"/>
      <c r="M841" s="13"/>
      <c r="N841" s="13"/>
      <c r="O841" s="4"/>
      <c r="P841" s="4"/>
      <c r="Q841" s="4"/>
      <c r="R841" s="4"/>
      <c r="S841" s="4"/>
      <c r="T841" s="4"/>
      <c r="U841" s="4"/>
      <c r="V841" s="4"/>
      <c r="W841" s="4"/>
      <c r="X841" s="4"/>
      <c r="Y841" s="4"/>
      <c r="Z841" s="4"/>
      <c r="AA841" s="4"/>
      <c r="AB841" s="4"/>
      <c r="AC841" s="4"/>
    </row>
    <row r="842" spans="1:29" x14ac:dyDescent="0.25">
      <c r="A842" s="4"/>
      <c r="B842" s="4"/>
      <c r="C842" s="9"/>
      <c r="D842" s="13"/>
      <c r="E842" s="13"/>
      <c r="F842" s="8"/>
      <c r="G842" s="8"/>
      <c r="H842" s="4"/>
      <c r="I842" s="4"/>
      <c r="J842" s="773"/>
      <c r="K842" s="9"/>
      <c r="L842" s="13"/>
      <c r="M842" s="13"/>
      <c r="N842" s="13"/>
      <c r="O842" s="4"/>
      <c r="P842" s="4"/>
      <c r="Q842" s="4"/>
      <c r="R842" s="4"/>
      <c r="S842" s="4"/>
      <c r="T842" s="4"/>
      <c r="U842" s="4"/>
      <c r="V842" s="4"/>
      <c r="W842" s="4"/>
      <c r="X842" s="4"/>
      <c r="Y842" s="4"/>
      <c r="Z842" s="4"/>
      <c r="AA842" s="4"/>
      <c r="AB842" s="4"/>
      <c r="AC842" s="4"/>
    </row>
    <row r="843" spans="1:29" x14ac:dyDescent="0.25">
      <c r="A843" s="4"/>
      <c r="B843" s="4"/>
      <c r="C843" s="9"/>
      <c r="D843" s="13"/>
      <c r="E843" s="13"/>
      <c r="F843" s="8"/>
      <c r="G843" s="8"/>
      <c r="H843" s="4"/>
      <c r="I843" s="4"/>
      <c r="J843" s="773"/>
      <c r="K843" s="9"/>
      <c r="L843" s="13"/>
      <c r="M843" s="13"/>
      <c r="N843" s="13"/>
      <c r="O843" s="4"/>
      <c r="P843" s="4"/>
      <c r="Q843" s="4"/>
      <c r="R843" s="4"/>
      <c r="S843" s="4"/>
      <c r="T843" s="4"/>
      <c r="U843" s="4"/>
      <c r="V843" s="4"/>
      <c r="W843" s="4"/>
      <c r="X843" s="4"/>
      <c r="Y843" s="4"/>
      <c r="Z843" s="4"/>
      <c r="AA843" s="4"/>
      <c r="AB843" s="4"/>
      <c r="AC843" s="4"/>
    </row>
    <row r="844" spans="1:29" x14ac:dyDescent="0.25">
      <c r="A844" s="4"/>
      <c r="B844" s="4"/>
      <c r="C844" s="9"/>
      <c r="D844" s="13"/>
      <c r="E844" s="13"/>
      <c r="F844" s="8"/>
      <c r="G844" s="8"/>
      <c r="H844" s="4"/>
      <c r="I844" s="4"/>
      <c r="J844" s="773"/>
      <c r="K844" s="9"/>
      <c r="L844" s="13"/>
      <c r="M844" s="13"/>
      <c r="N844" s="13"/>
      <c r="O844" s="4"/>
      <c r="P844" s="4"/>
      <c r="Q844" s="4"/>
      <c r="R844" s="4"/>
      <c r="S844" s="4"/>
      <c r="T844" s="4"/>
      <c r="U844" s="4"/>
      <c r="V844" s="4"/>
      <c r="W844" s="4"/>
      <c r="X844" s="4"/>
      <c r="Y844" s="4"/>
      <c r="Z844" s="4"/>
      <c r="AA844" s="4"/>
      <c r="AB844" s="4"/>
      <c r="AC844" s="4"/>
    </row>
    <row r="845" spans="1:29" x14ac:dyDescent="0.25">
      <c r="A845" s="4"/>
      <c r="B845" s="4"/>
      <c r="C845" s="9"/>
      <c r="D845" s="13"/>
      <c r="E845" s="13"/>
      <c r="F845" s="8"/>
      <c r="G845" s="8"/>
      <c r="H845" s="4"/>
      <c r="I845" s="4"/>
      <c r="J845" s="773"/>
      <c r="K845" s="9"/>
      <c r="L845" s="13"/>
      <c r="M845" s="13"/>
      <c r="N845" s="13"/>
      <c r="O845" s="4"/>
      <c r="P845" s="4"/>
      <c r="Q845" s="4"/>
      <c r="R845" s="4"/>
      <c r="S845" s="4"/>
      <c r="T845" s="4"/>
      <c r="U845" s="4"/>
      <c r="V845" s="4"/>
      <c r="W845" s="4"/>
      <c r="X845" s="4"/>
      <c r="Y845" s="4"/>
      <c r="Z845" s="4"/>
      <c r="AA845" s="4"/>
      <c r="AB845" s="4"/>
      <c r="AC845" s="4"/>
    </row>
    <row r="846" spans="1:29" x14ac:dyDescent="0.25">
      <c r="A846" s="4"/>
      <c r="B846" s="4"/>
      <c r="C846" s="9"/>
      <c r="D846" s="13"/>
      <c r="E846" s="13"/>
      <c r="F846" s="8"/>
      <c r="G846" s="8"/>
      <c r="H846" s="4"/>
      <c r="I846" s="4"/>
      <c r="J846" s="773"/>
      <c r="K846" s="9"/>
      <c r="L846" s="13"/>
      <c r="M846" s="13"/>
      <c r="N846" s="13"/>
      <c r="O846" s="4"/>
      <c r="P846" s="4"/>
      <c r="Q846" s="4"/>
      <c r="R846" s="4"/>
      <c r="S846" s="4"/>
      <c r="T846" s="4"/>
      <c r="U846" s="4"/>
      <c r="V846" s="4"/>
      <c r="W846" s="4"/>
      <c r="X846" s="4"/>
      <c r="Y846" s="4"/>
      <c r="Z846" s="4"/>
      <c r="AA846" s="4"/>
      <c r="AB846" s="4"/>
      <c r="AC846" s="4"/>
    </row>
    <row r="847" spans="1:29" x14ac:dyDescent="0.25">
      <c r="A847" s="4"/>
      <c r="B847" s="4"/>
      <c r="C847" s="9"/>
      <c r="D847" s="13"/>
      <c r="E847" s="13"/>
      <c r="F847" s="8"/>
      <c r="G847" s="8"/>
      <c r="H847" s="4"/>
      <c r="I847" s="4"/>
      <c r="J847" s="773"/>
      <c r="K847" s="9"/>
      <c r="L847" s="13"/>
      <c r="M847" s="13"/>
      <c r="N847" s="13"/>
      <c r="O847" s="4"/>
      <c r="P847" s="4"/>
      <c r="Q847" s="4"/>
      <c r="R847" s="4"/>
      <c r="S847" s="4"/>
      <c r="T847" s="4"/>
      <c r="U847" s="4"/>
      <c r="V847" s="4"/>
      <c r="W847" s="4"/>
      <c r="X847" s="4"/>
      <c r="Y847" s="4"/>
      <c r="Z847" s="4"/>
      <c r="AA847" s="4"/>
      <c r="AB847" s="4"/>
      <c r="AC847" s="4"/>
    </row>
    <row r="848" spans="1:29" x14ac:dyDescent="0.25">
      <c r="A848" s="4"/>
      <c r="B848" s="4"/>
      <c r="C848" s="9"/>
      <c r="D848" s="13"/>
      <c r="E848" s="13"/>
      <c r="F848" s="8"/>
      <c r="G848" s="8"/>
      <c r="H848" s="4"/>
      <c r="I848" s="4"/>
      <c r="J848" s="773"/>
      <c r="K848" s="9"/>
      <c r="L848" s="13"/>
      <c r="M848" s="13"/>
      <c r="N848" s="13"/>
      <c r="O848" s="4"/>
      <c r="P848" s="4"/>
      <c r="Q848" s="4"/>
      <c r="R848" s="4"/>
      <c r="S848" s="4"/>
      <c r="T848" s="4"/>
      <c r="U848" s="4"/>
      <c r="V848" s="4"/>
      <c r="W848" s="4"/>
      <c r="X848" s="4"/>
      <c r="Y848" s="4"/>
      <c r="Z848" s="4"/>
      <c r="AA848" s="4"/>
      <c r="AB848" s="4"/>
      <c r="AC848" s="4"/>
    </row>
    <row r="849" spans="1:29" x14ac:dyDescent="0.25">
      <c r="A849" s="4"/>
      <c r="B849" s="4"/>
      <c r="C849" s="9"/>
      <c r="D849" s="13"/>
      <c r="E849" s="13"/>
      <c r="F849" s="8"/>
      <c r="G849" s="8"/>
      <c r="H849" s="4"/>
      <c r="I849" s="4"/>
      <c r="J849" s="773"/>
      <c r="K849" s="9"/>
      <c r="L849" s="13"/>
      <c r="M849" s="13"/>
      <c r="N849" s="13"/>
      <c r="O849" s="4"/>
      <c r="P849" s="4"/>
      <c r="Q849" s="4"/>
      <c r="R849" s="4"/>
      <c r="S849" s="4"/>
      <c r="T849" s="4"/>
      <c r="U849" s="4"/>
      <c r="V849" s="4"/>
      <c r="W849" s="4"/>
      <c r="X849" s="4"/>
      <c r="Y849" s="4"/>
      <c r="Z849" s="4"/>
      <c r="AA849" s="4"/>
      <c r="AB849" s="4"/>
      <c r="AC849" s="4"/>
    </row>
    <row r="850" spans="1:29" x14ac:dyDescent="0.25">
      <c r="A850" s="4"/>
      <c r="B850" s="4"/>
      <c r="C850" s="9"/>
      <c r="D850" s="13"/>
      <c r="E850" s="13"/>
      <c r="F850" s="8"/>
      <c r="G850" s="8"/>
      <c r="H850" s="4"/>
      <c r="I850" s="4"/>
      <c r="J850" s="773"/>
      <c r="K850" s="9"/>
      <c r="L850" s="13"/>
      <c r="M850" s="13"/>
      <c r="N850" s="13"/>
      <c r="O850" s="4"/>
      <c r="P850" s="4"/>
      <c r="Q850" s="4"/>
      <c r="R850" s="4"/>
      <c r="S850" s="4"/>
      <c r="T850" s="4"/>
      <c r="U850" s="4"/>
      <c r="V850" s="4"/>
      <c r="W850" s="4"/>
      <c r="X850" s="4"/>
      <c r="Y850" s="4"/>
      <c r="Z850" s="4"/>
      <c r="AA850" s="4"/>
      <c r="AB850" s="4"/>
      <c r="AC850" s="4"/>
    </row>
    <row r="851" spans="1:29" x14ac:dyDescent="0.25">
      <c r="A851" s="4"/>
      <c r="B851" s="4"/>
      <c r="C851" s="9"/>
      <c r="D851" s="13"/>
      <c r="E851" s="13"/>
      <c r="F851" s="8"/>
      <c r="G851" s="8"/>
      <c r="H851" s="4"/>
      <c r="I851" s="4"/>
      <c r="J851" s="773"/>
      <c r="K851" s="9"/>
      <c r="L851" s="13"/>
      <c r="M851" s="13"/>
      <c r="N851" s="13"/>
      <c r="O851" s="4"/>
      <c r="P851" s="4"/>
      <c r="Q851" s="4"/>
      <c r="R851" s="4"/>
      <c r="S851" s="4"/>
      <c r="T851" s="4"/>
      <c r="U851" s="4"/>
      <c r="V851" s="4"/>
      <c r="W851" s="4"/>
      <c r="X851" s="4"/>
      <c r="Y851" s="4"/>
      <c r="Z851" s="4"/>
      <c r="AA851" s="4"/>
      <c r="AB851" s="4"/>
      <c r="AC851" s="4"/>
    </row>
    <row r="852" spans="1:29" x14ac:dyDescent="0.25">
      <c r="A852" s="4"/>
      <c r="B852" s="4"/>
      <c r="C852" s="9"/>
      <c r="D852" s="13"/>
      <c r="E852" s="13"/>
      <c r="F852" s="8"/>
      <c r="G852" s="8"/>
      <c r="H852" s="4"/>
      <c r="I852" s="4"/>
      <c r="J852" s="773"/>
      <c r="K852" s="9"/>
      <c r="L852" s="13"/>
      <c r="M852" s="13"/>
      <c r="N852" s="13"/>
      <c r="O852" s="4"/>
      <c r="P852" s="4"/>
      <c r="Q852" s="4"/>
      <c r="R852" s="4"/>
      <c r="S852" s="4"/>
      <c r="T852" s="4"/>
      <c r="U852" s="4"/>
      <c r="V852" s="4"/>
      <c r="W852" s="4"/>
      <c r="X852" s="4"/>
      <c r="Y852" s="4"/>
      <c r="Z852" s="4"/>
      <c r="AA852" s="4"/>
      <c r="AB852" s="4"/>
      <c r="AC852" s="4"/>
    </row>
    <row r="853" spans="1:29" x14ac:dyDescent="0.25">
      <c r="A853" s="4"/>
      <c r="B853" s="4"/>
      <c r="C853" s="9"/>
      <c r="D853" s="13"/>
      <c r="E853" s="13"/>
      <c r="F853" s="8"/>
      <c r="G853" s="8"/>
      <c r="H853" s="4"/>
      <c r="I853" s="4"/>
      <c r="J853" s="773"/>
      <c r="K853" s="9"/>
      <c r="L853" s="13"/>
      <c r="M853" s="13"/>
      <c r="N853" s="13"/>
      <c r="O853" s="4"/>
      <c r="P853" s="4"/>
      <c r="Q853" s="4"/>
      <c r="R853" s="4"/>
      <c r="S853" s="4"/>
      <c r="T853" s="4"/>
      <c r="U853" s="4"/>
      <c r="V853" s="4"/>
      <c r="W853" s="4"/>
      <c r="X853" s="4"/>
      <c r="Y853" s="4"/>
      <c r="Z853" s="4"/>
      <c r="AA853" s="4"/>
      <c r="AB853" s="4"/>
      <c r="AC853" s="4"/>
    </row>
    <row r="854" spans="1:29" x14ac:dyDescent="0.25">
      <c r="A854" s="4"/>
      <c r="B854" s="4"/>
      <c r="C854" s="9"/>
      <c r="D854" s="13"/>
      <c r="E854" s="13"/>
      <c r="F854" s="8"/>
      <c r="G854" s="8"/>
      <c r="H854" s="4"/>
      <c r="I854" s="4"/>
      <c r="J854" s="773"/>
      <c r="K854" s="9"/>
      <c r="L854" s="13"/>
      <c r="M854" s="13"/>
      <c r="N854" s="13"/>
      <c r="O854" s="4"/>
      <c r="P854" s="4"/>
      <c r="Q854" s="4"/>
      <c r="R854" s="4"/>
      <c r="S854" s="4"/>
      <c r="T854" s="4"/>
      <c r="U854" s="4"/>
      <c r="V854" s="4"/>
      <c r="W854" s="4"/>
      <c r="X854" s="4"/>
      <c r="Y854" s="4"/>
      <c r="Z854" s="4"/>
      <c r="AA854" s="4"/>
      <c r="AB854" s="4"/>
      <c r="AC854" s="4"/>
    </row>
    <row r="855" spans="1:29" x14ac:dyDescent="0.25">
      <c r="A855" s="4"/>
      <c r="B855" s="4"/>
      <c r="C855" s="9"/>
      <c r="D855" s="13"/>
      <c r="E855" s="13"/>
      <c r="F855" s="8"/>
      <c r="G855" s="8"/>
      <c r="H855" s="4"/>
      <c r="I855" s="4"/>
      <c r="J855" s="773"/>
      <c r="K855" s="9"/>
      <c r="L855" s="13"/>
      <c r="M855" s="13"/>
      <c r="N855" s="13"/>
      <c r="O855" s="4"/>
      <c r="P855" s="4"/>
      <c r="Q855" s="4"/>
      <c r="R855" s="4"/>
      <c r="S855" s="4"/>
      <c r="T855" s="4"/>
      <c r="U855" s="4"/>
      <c r="V855" s="4"/>
      <c r="W855" s="4"/>
      <c r="X855" s="4"/>
      <c r="Y855" s="4"/>
      <c r="Z855" s="4"/>
      <c r="AA855" s="4"/>
      <c r="AB855" s="4"/>
      <c r="AC855" s="4"/>
    </row>
    <row r="856" spans="1:29" x14ac:dyDescent="0.25">
      <c r="A856" s="4"/>
      <c r="B856" s="4"/>
      <c r="C856" s="9"/>
      <c r="D856" s="13"/>
      <c r="E856" s="13"/>
      <c r="F856" s="8"/>
      <c r="G856" s="8"/>
      <c r="H856" s="4"/>
      <c r="I856" s="4"/>
      <c r="J856" s="773"/>
      <c r="K856" s="9"/>
      <c r="L856" s="13"/>
      <c r="M856" s="13"/>
      <c r="N856" s="13"/>
      <c r="O856" s="4"/>
      <c r="P856" s="4"/>
      <c r="Q856" s="4"/>
      <c r="R856" s="4"/>
      <c r="S856" s="4"/>
      <c r="T856" s="4"/>
      <c r="U856" s="4"/>
      <c r="V856" s="4"/>
      <c r="W856" s="4"/>
      <c r="X856" s="4"/>
      <c r="Y856" s="4"/>
      <c r="Z856" s="4"/>
      <c r="AA856" s="4"/>
      <c r="AB856" s="4"/>
      <c r="AC856" s="4"/>
    </row>
    <row r="857" spans="1:29" x14ac:dyDescent="0.25">
      <c r="A857" s="4"/>
      <c r="B857" s="4"/>
      <c r="C857" s="9"/>
      <c r="D857" s="13"/>
      <c r="E857" s="13"/>
      <c r="F857" s="8"/>
      <c r="G857" s="8"/>
      <c r="H857" s="4"/>
      <c r="I857" s="4"/>
      <c r="J857" s="773"/>
      <c r="K857" s="9"/>
      <c r="L857" s="13"/>
      <c r="M857" s="13"/>
      <c r="N857" s="13"/>
      <c r="O857" s="4"/>
      <c r="P857" s="4"/>
      <c r="Q857" s="4"/>
      <c r="R857" s="4"/>
      <c r="S857" s="4"/>
      <c r="T857" s="4"/>
      <c r="U857" s="4"/>
      <c r="V857" s="4"/>
      <c r="W857" s="4"/>
      <c r="X857" s="4"/>
      <c r="Y857" s="4"/>
      <c r="Z857" s="4"/>
      <c r="AA857" s="4"/>
      <c r="AB857" s="4"/>
      <c r="AC857" s="4"/>
    </row>
    <row r="858" spans="1:29" x14ac:dyDescent="0.25">
      <c r="A858" s="4"/>
      <c r="B858" s="4"/>
      <c r="C858" s="9"/>
      <c r="D858" s="13"/>
      <c r="E858" s="13"/>
      <c r="F858" s="8"/>
      <c r="G858" s="8"/>
      <c r="H858" s="4"/>
      <c r="I858" s="4"/>
      <c r="J858" s="773"/>
      <c r="K858" s="9"/>
      <c r="L858" s="13"/>
      <c r="M858" s="13"/>
      <c r="N858" s="13"/>
      <c r="O858" s="4"/>
      <c r="P858" s="4"/>
      <c r="Q858" s="4"/>
      <c r="R858" s="4"/>
      <c r="S858" s="4"/>
      <c r="T858" s="4"/>
      <c r="U858" s="4"/>
      <c r="V858" s="4"/>
      <c r="W858" s="4"/>
      <c r="X858" s="4"/>
      <c r="Y858" s="4"/>
      <c r="Z858" s="4"/>
      <c r="AA858" s="4"/>
      <c r="AB858" s="4"/>
      <c r="AC858" s="4"/>
    </row>
    <row r="859" spans="1:29" x14ac:dyDescent="0.25">
      <c r="A859" s="4"/>
      <c r="B859" s="4"/>
      <c r="C859" s="9"/>
      <c r="D859" s="13"/>
      <c r="E859" s="13"/>
      <c r="F859" s="8"/>
      <c r="G859" s="8"/>
      <c r="H859" s="4"/>
      <c r="I859" s="4"/>
      <c r="J859" s="773"/>
      <c r="K859" s="9"/>
      <c r="L859" s="13"/>
      <c r="M859" s="13"/>
      <c r="N859" s="13"/>
      <c r="O859" s="4"/>
      <c r="P859" s="4"/>
      <c r="Q859" s="4"/>
      <c r="R859" s="4"/>
      <c r="S859" s="4"/>
      <c r="T859" s="4"/>
      <c r="U859" s="4"/>
      <c r="V859" s="4"/>
      <c r="W859" s="4"/>
      <c r="X859" s="4"/>
      <c r="Y859" s="4"/>
      <c r="Z859" s="4"/>
      <c r="AA859" s="4"/>
      <c r="AB859" s="4"/>
      <c r="AC859" s="4"/>
    </row>
    <row r="860" spans="1:29" x14ac:dyDescent="0.25">
      <c r="A860" s="4"/>
      <c r="B860" s="4"/>
      <c r="C860" s="9"/>
      <c r="D860" s="13"/>
      <c r="E860" s="13"/>
      <c r="F860" s="8"/>
      <c r="G860" s="8"/>
      <c r="H860" s="4"/>
      <c r="I860" s="4"/>
      <c r="J860" s="773"/>
      <c r="K860" s="9"/>
      <c r="L860" s="13"/>
      <c r="M860" s="13"/>
      <c r="N860" s="13"/>
      <c r="O860" s="4"/>
      <c r="P860" s="4"/>
      <c r="Q860" s="4"/>
      <c r="R860" s="4"/>
      <c r="S860" s="4"/>
      <c r="T860" s="4"/>
      <c r="U860" s="4"/>
      <c r="V860" s="4"/>
      <c r="W860" s="4"/>
      <c r="X860" s="4"/>
      <c r="Y860" s="4"/>
      <c r="Z860" s="4"/>
      <c r="AA860" s="4"/>
      <c r="AB860" s="4"/>
      <c r="AC860" s="4"/>
    </row>
    <row r="861" spans="1:29" x14ac:dyDescent="0.25">
      <c r="A861" s="4"/>
      <c r="B861" s="4"/>
      <c r="C861" s="9"/>
      <c r="D861" s="13"/>
      <c r="E861" s="13"/>
      <c r="F861" s="8"/>
      <c r="G861" s="8"/>
      <c r="H861" s="4"/>
      <c r="I861" s="4"/>
      <c r="J861" s="773"/>
      <c r="K861" s="9"/>
      <c r="L861" s="13"/>
      <c r="M861" s="13"/>
      <c r="N861" s="13"/>
      <c r="O861" s="4"/>
      <c r="P861" s="4"/>
      <c r="Q861" s="4"/>
      <c r="R861" s="4"/>
      <c r="S861" s="4"/>
      <c r="T861" s="4"/>
      <c r="U861" s="4"/>
      <c r="V861" s="4"/>
      <c r="W861" s="4"/>
      <c r="X861" s="4"/>
      <c r="Y861" s="4"/>
      <c r="Z861" s="4"/>
      <c r="AA861" s="4"/>
      <c r="AB861" s="4"/>
      <c r="AC861" s="4"/>
    </row>
    <row r="862" spans="1:29" x14ac:dyDescent="0.25">
      <c r="A862" s="4"/>
      <c r="B862" s="4"/>
      <c r="C862" s="9"/>
      <c r="D862" s="13"/>
      <c r="E862" s="13"/>
      <c r="F862" s="8"/>
      <c r="G862" s="8"/>
      <c r="H862" s="4"/>
      <c r="I862" s="4"/>
      <c r="J862" s="773"/>
      <c r="K862" s="9"/>
      <c r="L862" s="13"/>
      <c r="M862" s="13"/>
      <c r="N862" s="13"/>
      <c r="O862" s="4"/>
      <c r="P862" s="4"/>
      <c r="Q862" s="4"/>
      <c r="R862" s="4"/>
      <c r="S862" s="4"/>
      <c r="T862" s="4"/>
      <c r="U862" s="4"/>
      <c r="V862" s="4"/>
      <c r="W862" s="4"/>
      <c r="X862" s="4"/>
      <c r="Y862" s="4"/>
      <c r="Z862" s="4"/>
      <c r="AA862" s="4"/>
      <c r="AB862" s="4"/>
      <c r="AC862" s="4"/>
    </row>
    <row r="863" spans="1:29" x14ac:dyDescent="0.25">
      <c r="A863" s="4"/>
      <c r="B863" s="4"/>
      <c r="C863" s="9"/>
      <c r="D863" s="13"/>
      <c r="E863" s="13"/>
      <c r="F863" s="8"/>
      <c r="G863" s="8"/>
      <c r="H863" s="4"/>
      <c r="I863" s="4"/>
      <c r="J863" s="773"/>
      <c r="K863" s="9"/>
      <c r="L863" s="13"/>
      <c r="M863" s="13"/>
      <c r="N863" s="13"/>
      <c r="O863" s="4"/>
      <c r="P863" s="4"/>
      <c r="Q863" s="4"/>
      <c r="R863" s="4"/>
      <c r="S863" s="4"/>
      <c r="T863" s="4"/>
      <c r="U863" s="4"/>
      <c r="V863" s="4"/>
      <c r="W863" s="4"/>
      <c r="X863" s="4"/>
      <c r="Y863" s="4"/>
      <c r="Z863" s="4"/>
      <c r="AA863" s="4"/>
      <c r="AB863" s="4"/>
      <c r="AC863" s="4"/>
    </row>
    <row r="864" spans="1:29" x14ac:dyDescent="0.25">
      <c r="A864" s="4"/>
      <c r="B864" s="4"/>
      <c r="C864" s="9"/>
      <c r="D864" s="13"/>
      <c r="E864" s="13"/>
      <c r="F864" s="8"/>
      <c r="G864" s="8"/>
      <c r="H864" s="4"/>
      <c r="I864" s="4"/>
      <c r="J864" s="773"/>
      <c r="K864" s="9"/>
      <c r="L864" s="13"/>
      <c r="M864" s="13"/>
      <c r="N864" s="13"/>
      <c r="O864" s="4"/>
      <c r="P864" s="4"/>
      <c r="Q864" s="4"/>
      <c r="R864" s="4"/>
      <c r="S864" s="4"/>
      <c r="T864" s="4"/>
      <c r="U864" s="4"/>
      <c r="V864" s="4"/>
      <c r="W864" s="4"/>
      <c r="X864" s="4"/>
      <c r="Y864" s="4"/>
      <c r="Z864" s="4"/>
      <c r="AA864" s="4"/>
      <c r="AB864" s="4"/>
      <c r="AC864" s="4"/>
    </row>
    <row r="865" spans="1:29" x14ac:dyDescent="0.25">
      <c r="A865" s="4"/>
      <c r="B865" s="4"/>
      <c r="C865" s="9"/>
      <c r="D865" s="13"/>
      <c r="E865" s="13"/>
      <c r="F865" s="8"/>
      <c r="G865" s="8"/>
      <c r="H865" s="4"/>
      <c r="I865" s="4"/>
      <c r="J865" s="773"/>
      <c r="K865" s="9"/>
      <c r="L865" s="13"/>
      <c r="M865" s="13"/>
      <c r="N865" s="13"/>
      <c r="O865" s="4"/>
      <c r="P865" s="4"/>
      <c r="Q865" s="4"/>
      <c r="R865" s="4"/>
      <c r="S865" s="4"/>
      <c r="T865" s="4"/>
      <c r="U865" s="4"/>
      <c r="V865" s="4"/>
      <c r="W865" s="4"/>
      <c r="X865" s="4"/>
      <c r="Y865" s="4"/>
      <c r="Z865" s="4"/>
      <c r="AA865" s="4"/>
      <c r="AB865" s="4"/>
      <c r="AC865" s="4"/>
    </row>
    <row r="866" spans="1:29" x14ac:dyDescent="0.25">
      <c r="A866" s="4"/>
      <c r="B866" s="4"/>
      <c r="C866" s="9"/>
      <c r="D866" s="13"/>
      <c r="E866" s="13"/>
      <c r="F866" s="8"/>
      <c r="G866" s="8"/>
      <c r="H866" s="4"/>
      <c r="I866" s="4"/>
      <c r="J866" s="773"/>
      <c r="K866" s="9"/>
      <c r="L866" s="13"/>
      <c r="M866" s="13"/>
      <c r="N866" s="13"/>
      <c r="O866" s="4"/>
      <c r="P866" s="4"/>
      <c r="Q866" s="4"/>
      <c r="R866" s="4"/>
      <c r="S866" s="4"/>
      <c r="T866" s="4"/>
      <c r="U866" s="4"/>
      <c r="V866" s="4"/>
      <c r="W866" s="4"/>
      <c r="X866" s="4"/>
      <c r="Y866" s="4"/>
      <c r="Z866" s="4"/>
      <c r="AA866" s="4"/>
      <c r="AB866" s="4"/>
      <c r="AC866" s="4"/>
    </row>
    <row r="867" spans="1:29" x14ac:dyDescent="0.25">
      <c r="A867" s="4"/>
      <c r="B867" s="4"/>
      <c r="C867" s="9"/>
      <c r="D867" s="13"/>
      <c r="E867" s="13"/>
      <c r="F867" s="8"/>
      <c r="G867" s="8"/>
      <c r="H867" s="4"/>
      <c r="I867" s="4"/>
      <c r="J867" s="773"/>
      <c r="K867" s="9"/>
      <c r="L867" s="13"/>
      <c r="M867" s="13"/>
      <c r="N867" s="13"/>
      <c r="O867" s="4"/>
      <c r="P867" s="4"/>
      <c r="Q867" s="4"/>
      <c r="R867" s="4"/>
      <c r="S867" s="4"/>
      <c r="T867" s="4"/>
      <c r="U867" s="4"/>
      <c r="V867" s="4"/>
      <c r="W867" s="4"/>
      <c r="X867" s="4"/>
      <c r="Y867" s="4"/>
      <c r="Z867" s="4"/>
      <c r="AA867" s="4"/>
      <c r="AB867" s="4"/>
      <c r="AC867" s="4"/>
    </row>
    <row r="868" spans="1:29" x14ac:dyDescent="0.25">
      <c r="A868" s="4"/>
      <c r="B868" s="4"/>
      <c r="C868" s="9"/>
      <c r="D868" s="13"/>
      <c r="E868" s="13"/>
      <c r="F868" s="8"/>
      <c r="G868" s="8"/>
      <c r="H868" s="4"/>
      <c r="I868" s="4"/>
      <c r="J868" s="773"/>
      <c r="K868" s="9"/>
      <c r="L868" s="13"/>
      <c r="M868" s="13"/>
      <c r="N868" s="13"/>
      <c r="O868" s="4"/>
      <c r="P868" s="4"/>
      <c r="Q868" s="4"/>
      <c r="R868" s="4"/>
      <c r="S868" s="4"/>
      <c r="T868" s="4"/>
      <c r="U868" s="4"/>
      <c r="V868" s="4"/>
      <c r="W868" s="4"/>
      <c r="X868" s="4"/>
      <c r="Y868" s="4"/>
      <c r="Z868" s="4"/>
      <c r="AA868" s="4"/>
      <c r="AB868" s="4"/>
      <c r="AC868" s="4"/>
    </row>
    <row r="869" spans="1:29" x14ac:dyDescent="0.25">
      <c r="A869" s="4"/>
      <c r="B869" s="4"/>
      <c r="C869" s="9"/>
      <c r="D869" s="13"/>
      <c r="E869" s="13"/>
      <c r="F869" s="8"/>
      <c r="G869" s="8"/>
      <c r="H869" s="4"/>
      <c r="I869" s="4"/>
      <c r="J869" s="773"/>
      <c r="K869" s="9"/>
      <c r="L869" s="13"/>
      <c r="M869" s="13"/>
      <c r="N869" s="13"/>
      <c r="O869" s="4"/>
      <c r="P869" s="4"/>
      <c r="Q869" s="4"/>
      <c r="R869" s="4"/>
      <c r="S869" s="4"/>
      <c r="T869" s="4"/>
      <c r="U869" s="4"/>
      <c r="V869" s="4"/>
      <c r="W869" s="4"/>
      <c r="X869" s="4"/>
      <c r="Y869" s="4"/>
      <c r="Z869" s="4"/>
      <c r="AA869" s="4"/>
      <c r="AB869" s="4"/>
      <c r="AC869" s="4"/>
    </row>
    <row r="870" spans="1:29" x14ac:dyDescent="0.25">
      <c r="A870" s="4"/>
      <c r="B870" s="4"/>
      <c r="C870" s="9"/>
      <c r="D870" s="13"/>
      <c r="E870" s="13"/>
      <c r="F870" s="8"/>
      <c r="G870" s="8"/>
      <c r="H870" s="4"/>
      <c r="I870" s="4"/>
      <c r="J870" s="773"/>
      <c r="K870" s="9"/>
      <c r="L870" s="13"/>
      <c r="M870" s="13"/>
      <c r="N870" s="13"/>
      <c r="O870" s="4"/>
      <c r="P870" s="4"/>
      <c r="Q870" s="4"/>
      <c r="R870" s="4"/>
      <c r="S870" s="4"/>
      <c r="T870" s="4"/>
      <c r="U870" s="4"/>
      <c r="V870" s="4"/>
      <c r="W870" s="4"/>
      <c r="X870" s="4"/>
      <c r="Y870" s="4"/>
      <c r="Z870" s="4"/>
      <c r="AA870" s="4"/>
      <c r="AB870" s="4"/>
      <c r="AC870" s="4"/>
    </row>
    <row r="871" spans="1:29" x14ac:dyDescent="0.25">
      <c r="A871" s="4"/>
      <c r="B871" s="4"/>
      <c r="C871" s="9"/>
      <c r="D871" s="13"/>
      <c r="E871" s="13"/>
      <c r="F871" s="8"/>
      <c r="G871" s="8"/>
      <c r="H871" s="4"/>
      <c r="I871" s="4"/>
      <c r="J871" s="773"/>
      <c r="K871" s="9"/>
      <c r="L871" s="13"/>
      <c r="M871" s="13"/>
      <c r="N871" s="13"/>
      <c r="O871" s="4"/>
      <c r="P871" s="4"/>
      <c r="Q871" s="4"/>
      <c r="R871" s="4"/>
      <c r="S871" s="4"/>
      <c r="T871" s="4"/>
      <c r="U871" s="4"/>
      <c r="V871" s="4"/>
      <c r="W871" s="4"/>
      <c r="X871" s="4"/>
      <c r="Y871" s="4"/>
      <c r="Z871" s="4"/>
      <c r="AA871" s="4"/>
      <c r="AB871" s="4"/>
      <c r="AC871" s="4"/>
    </row>
    <row r="872" spans="1:29" x14ac:dyDescent="0.25">
      <c r="A872" s="4"/>
      <c r="B872" s="4"/>
      <c r="C872" s="9"/>
      <c r="D872" s="13"/>
      <c r="E872" s="13"/>
      <c r="F872" s="8"/>
      <c r="G872" s="8"/>
      <c r="H872" s="4"/>
      <c r="I872" s="4"/>
      <c r="J872" s="773"/>
      <c r="K872" s="9"/>
      <c r="L872" s="13"/>
      <c r="M872" s="13"/>
      <c r="N872" s="13"/>
      <c r="O872" s="4"/>
      <c r="P872" s="4"/>
      <c r="Q872" s="4"/>
      <c r="R872" s="4"/>
      <c r="S872" s="4"/>
      <c r="T872" s="4"/>
      <c r="U872" s="4"/>
      <c r="V872" s="4"/>
      <c r="W872" s="4"/>
      <c r="X872" s="4"/>
      <c r="Y872" s="4"/>
      <c r="Z872" s="4"/>
      <c r="AA872" s="4"/>
      <c r="AB872" s="4"/>
      <c r="AC872" s="4"/>
    </row>
    <row r="873" spans="1:29" x14ac:dyDescent="0.25">
      <c r="A873" s="4"/>
      <c r="B873" s="4"/>
      <c r="C873" s="9"/>
      <c r="D873" s="13"/>
      <c r="E873" s="13"/>
      <c r="F873" s="8"/>
      <c r="G873" s="8"/>
      <c r="H873" s="4"/>
      <c r="I873" s="4"/>
      <c r="J873" s="773"/>
      <c r="K873" s="9"/>
      <c r="L873" s="13"/>
      <c r="M873" s="13"/>
      <c r="N873" s="13"/>
      <c r="O873" s="4"/>
      <c r="P873" s="4"/>
      <c r="Q873" s="4"/>
      <c r="R873" s="4"/>
      <c r="S873" s="4"/>
      <c r="T873" s="4"/>
      <c r="U873" s="4"/>
      <c r="V873" s="4"/>
      <c r="W873" s="4"/>
      <c r="X873" s="4"/>
      <c r="Y873" s="4"/>
      <c r="Z873" s="4"/>
      <c r="AA873" s="4"/>
      <c r="AB873" s="4"/>
      <c r="AC873" s="4"/>
    </row>
    <row r="874" spans="1:29" x14ac:dyDescent="0.25">
      <c r="A874" s="4"/>
      <c r="B874" s="4"/>
      <c r="C874" s="9"/>
      <c r="D874" s="13"/>
      <c r="E874" s="13"/>
      <c r="F874" s="8"/>
      <c r="G874" s="8"/>
      <c r="H874" s="4"/>
      <c r="I874" s="4"/>
      <c r="J874" s="773"/>
      <c r="K874" s="9"/>
      <c r="L874" s="13"/>
      <c r="M874" s="13"/>
      <c r="N874" s="13"/>
      <c r="O874" s="4"/>
      <c r="P874" s="4"/>
      <c r="Q874" s="4"/>
      <c r="R874" s="4"/>
      <c r="S874" s="4"/>
      <c r="T874" s="4"/>
      <c r="U874" s="4"/>
      <c r="V874" s="4"/>
      <c r="W874" s="4"/>
      <c r="X874" s="4"/>
      <c r="Y874" s="4"/>
      <c r="Z874" s="4"/>
      <c r="AA874" s="4"/>
      <c r="AB874" s="4"/>
      <c r="AC874" s="4"/>
    </row>
    <row r="875" spans="1:29" x14ac:dyDescent="0.25">
      <c r="A875" s="4"/>
      <c r="B875" s="4"/>
      <c r="C875" s="9"/>
      <c r="D875" s="13"/>
      <c r="E875" s="13"/>
      <c r="F875" s="8"/>
      <c r="G875" s="8"/>
      <c r="H875" s="4"/>
      <c r="I875" s="4"/>
      <c r="J875" s="773"/>
      <c r="K875" s="9"/>
      <c r="L875" s="13"/>
      <c r="M875" s="13"/>
      <c r="N875" s="13"/>
      <c r="O875" s="4"/>
      <c r="P875" s="4"/>
      <c r="Q875" s="4"/>
      <c r="R875" s="4"/>
      <c r="S875" s="4"/>
      <c r="T875" s="4"/>
      <c r="U875" s="4"/>
      <c r="V875" s="4"/>
      <c r="W875" s="4"/>
      <c r="X875" s="4"/>
      <c r="Y875" s="4"/>
      <c r="Z875" s="4"/>
      <c r="AA875" s="4"/>
      <c r="AB875" s="4"/>
      <c r="AC875" s="4"/>
    </row>
    <row r="876" spans="1:29" x14ac:dyDescent="0.25">
      <c r="A876" s="4"/>
      <c r="B876" s="4"/>
      <c r="C876" s="9"/>
      <c r="D876" s="13"/>
      <c r="E876" s="13"/>
      <c r="F876" s="8"/>
      <c r="G876" s="8"/>
      <c r="H876" s="4"/>
      <c r="I876" s="4"/>
      <c r="J876" s="773"/>
      <c r="K876" s="9"/>
      <c r="L876" s="13"/>
      <c r="M876" s="13"/>
      <c r="N876" s="13"/>
      <c r="O876" s="4"/>
      <c r="P876" s="4"/>
      <c r="Q876" s="4"/>
      <c r="R876" s="4"/>
      <c r="S876" s="4"/>
      <c r="T876" s="4"/>
      <c r="U876" s="4"/>
      <c r="V876" s="4"/>
      <c r="W876" s="4"/>
      <c r="X876" s="4"/>
      <c r="Y876" s="4"/>
      <c r="Z876" s="4"/>
      <c r="AA876" s="4"/>
      <c r="AB876" s="4"/>
      <c r="AC876" s="4"/>
    </row>
    <row r="877" spans="1:29" x14ac:dyDescent="0.25">
      <c r="A877" s="4"/>
      <c r="B877" s="4"/>
      <c r="C877" s="9"/>
      <c r="D877" s="13"/>
      <c r="E877" s="13"/>
      <c r="F877" s="8"/>
      <c r="G877" s="8"/>
      <c r="H877" s="4"/>
      <c r="I877" s="4"/>
      <c r="J877" s="773"/>
      <c r="K877" s="9"/>
      <c r="L877" s="13"/>
      <c r="M877" s="13"/>
      <c r="N877" s="13"/>
      <c r="O877" s="4"/>
      <c r="P877" s="4"/>
      <c r="Q877" s="4"/>
      <c r="R877" s="4"/>
      <c r="S877" s="4"/>
      <c r="T877" s="4"/>
      <c r="U877" s="4"/>
      <c r="V877" s="4"/>
      <c r="W877" s="4"/>
      <c r="X877" s="4"/>
      <c r="Y877" s="4"/>
      <c r="Z877" s="4"/>
      <c r="AA877" s="4"/>
      <c r="AB877" s="4"/>
      <c r="AC877" s="4"/>
    </row>
    <row r="878" spans="1:29" x14ac:dyDescent="0.25">
      <c r="A878" s="4"/>
      <c r="B878" s="4"/>
      <c r="C878" s="9"/>
      <c r="D878" s="13"/>
      <c r="E878" s="13"/>
      <c r="F878" s="8"/>
      <c r="G878" s="8"/>
      <c r="H878" s="4"/>
      <c r="I878" s="4"/>
      <c r="J878" s="773"/>
      <c r="K878" s="9"/>
      <c r="L878" s="13"/>
      <c r="M878" s="13"/>
      <c r="N878" s="13"/>
      <c r="O878" s="4"/>
      <c r="P878" s="4"/>
      <c r="Q878" s="4"/>
      <c r="R878" s="4"/>
      <c r="S878" s="4"/>
      <c r="T878" s="4"/>
      <c r="U878" s="4"/>
      <c r="V878" s="4"/>
      <c r="W878" s="4"/>
      <c r="X878" s="4"/>
      <c r="Y878" s="4"/>
      <c r="Z878" s="4"/>
      <c r="AA878" s="4"/>
      <c r="AB878" s="4"/>
      <c r="AC878" s="4"/>
    </row>
    <row r="879" spans="1:29" x14ac:dyDescent="0.25">
      <c r="A879" s="4"/>
      <c r="B879" s="4"/>
      <c r="C879" s="9"/>
      <c r="D879" s="13"/>
      <c r="E879" s="13"/>
      <c r="F879" s="8"/>
      <c r="G879" s="8"/>
      <c r="H879" s="4"/>
      <c r="I879" s="4"/>
      <c r="J879" s="773"/>
      <c r="K879" s="9"/>
      <c r="L879" s="13"/>
      <c r="M879" s="13"/>
      <c r="N879" s="13"/>
      <c r="O879" s="4"/>
      <c r="P879" s="4"/>
      <c r="Q879" s="4"/>
      <c r="R879" s="4"/>
      <c r="S879" s="4"/>
      <c r="T879" s="4"/>
      <c r="U879" s="4"/>
      <c r="V879" s="4"/>
      <c r="W879" s="4"/>
      <c r="X879" s="4"/>
      <c r="Y879" s="4"/>
      <c r="Z879" s="4"/>
      <c r="AA879" s="4"/>
      <c r="AB879" s="4"/>
      <c r="AC879" s="4"/>
    </row>
    <row r="880" spans="1:29" x14ac:dyDescent="0.25">
      <c r="A880" s="4"/>
      <c r="B880" s="4"/>
      <c r="C880" s="9"/>
      <c r="D880" s="13"/>
      <c r="E880" s="13"/>
      <c r="F880" s="8"/>
      <c r="G880" s="8"/>
      <c r="H880" s="4"/>
      <c r="I880" s="4"/>
      <c r="J880" s="773"/>
      <c r="K880" s="9"/>
      <c r="L880" s="13"/>
      <c r="M880" s="13"/>
      <c r="N880" s="13"/>
      <c r="O880" s="4"/>
      <c r="P880" s="4"/>
      <c r="Q880" s="4"/>
      <c r="R880" s="4"/>
      <c r="S880" s="4"/>
      <c r="T880" s="4"/>
      <c r="U880" s="4"/>
      <c r="V880" s="4"/>
      <c r="W880" s="4"/>
      <c r="X880" s="4"/>
      <c r="Y880" s="4"/>
      <c r="Z880" s="4"/>
      <c r="AA880" s="4"/>
      <c r="AB880" s="4"/>
      <c r="AC880" s="4"/>
    </row>
    <row r="881" spans="1:29" x14ac:dyDescent="0.25">
      <c r="A881" s="4"/>
      <c r="B881" s="4"/>
      <c r="C881" s="9"/>
      <c r="D881" s="13"/>
      <c r="E881" s="13"/>
      <c r="F881" s="8"/>
      <c r="G881" s="8"/>
      <c r="H881" s="4"/>
      <c r="I881" s="4"/>
      <c r="J881" s="773"/>
      <c r="K881" s="9"/>
      <c r="L881" s="13"/>
      <c r="M881" s="13"/>
      <c r="N881" s="13"/>
      <c r="O881" s="4"/>
      <c r="P881" s="4"/>
      <c r="Q881" s="4"/>
      <c r="R881" s="4"/>
      <c r="S881" s="4"/>
      <c r="T881" s="4"/>
      <c r="U881" s="4"/>
      <c r="V881" s="4"/>
      <c r="W881" s="4"/>
      <c r="X881" s="4"/>
      <c r="Y881" s="4"/>
      <c r="Z881" s="4"/>
      <c r="AA881" s="4"/>
      <c r="AB881" s="4"/>
      <c r="AC881" s="4"/>
    </row>
    <row r="882" spans="1:29" x14ac:dyDescent="0.25">
      <c r="A882" s="4"/>
      <c r="B882" s="4"/>
      <c r="C882" s="9"/>
      <c r="D882" s="13"/>
      <c r="E882" s="13"/>
      <c r="F882" s="8"/>
      <c r="G882" s="8"/>
      <c r="H882" s="4"/>
      <c r="I882" s="4"/>
      <c r="J882" s="773"/>
      <c r="K882" s="9"/>
      <c r="L882" s="13"/>
      <c r="M882" s="13"/>
      <c r="N882" s="13"/>
      <c r="O882" s="4"/>
      <c r="P882" s="4"/>
      <c r="Q882" s="4"/>
      <c r="R882" s="4"/>
      <c r="S882" s="4"/>
      <c r="T882" s="4"/>
      <c r="U882" s="4"/>
      <c r="V882" s="4"/>
      <c r="W882" s="4"/>
      <c r="X882" s="4"/>
      <c r="Y882" s="4"/>
      <c r="Z882" s="4"/>
      <c r="AA882" s="4"/>
      <c r="AB882" s="4"/>
      <c r="AC882" s="4"/>
    </row>
    <row r="883" spans="1:29" x14ac:dyDescent="0.25">
      <c r="A883" s="4"/>
      <c r="B883" s="4"/>
      <c r="C883" s="9"/>
      <c r="D883" s="13"/>
      <c r="E883" s="13"/>
      <c r="F883" s="8"/>
      <c r="G883" s="8"/>
      <c r="H883" s="4"/>
      <c r="I883" s="4"/>
      <c r="J883" s="773"/>
      <c r="K883" s="9"/>
      <c r="L883" s="13"/>
      <c r="M883" s="13"/>
      <c r="N883" s="13"/>
      <c r="O883" s="4"/>
      <c r="P883" s="4"/>
      <c r="Q883" s="4"/>
      <c r="R883" s="4"/>
      <c r="S883" s="4"/>
      <c r="T883" s="4"/>
      <c r="U883" s="4"/>
      <c r="V883" s="4"/>
      <c r="W883" s="4"/>
      <c r="X883" s="4"/>
      <c r="Y883" s="4"/>
      <c r="Z883" s="4"/>
      <c r="AA883" s="4"/>
      <c r="AB883" s="4"/>
      <c r="AC883" s="4"/>
    </row>
    <row r="884" spans="1:29" x14ac:dyDescent="0.25">
      <c r="A884" s="4"/>
      <c r="B884" s="4"/>
      <c r="C884" s="9"/>
      <c r="D884" s="13"/>
      <c r="E884" s="13"/>
      <c r="F884" s="8"/>
      <c r="G884" s="8"/>
      <c r="H884" s="4"/>
      <c r="I884" s="4"/>
      <c r="J884" s="773"/>
      <c r="K884" s="9"/>
      <c r="L884" s="13"/>
      <c r="M884" s="13"/>
      <c r="N884" s="13"/>
      <c r="O884" s="4"/>
      <c r="P884" s="4"/>
      <c r="Q884" s="4"/>
      <c r="R884" s="4"/>
      <c r="S884" s="4"/>
      <c r="T884" s="4"/>
      <c r="U884" s="4"/>
      <c r="V884" s="4"/>
      <c r="W884" s="4"/>
      <c r="X884" s="4"/>
      <c r="Y884" s="4"/>
      <c r="Z884" s="4"/>
      <c r="AA884" s="4"/>
      <c r="AB884" s="4"/>
      <c r="AC884" s="4"/>
    </row>
    <row r="885" spans="1:29" x14ac:dyDescent="0.25">
      <c r="A885" s="4"/>
      <c r="B885" s="4"/>
      <c r="C885" s="9"/>
      <c r="D885" s="13"/>
      <c r="E885" s="13"/>
      <c r="F885" s="8"/>
      <c r="G885" s="8"/>
      <c r="H885" s="4"/>
      <c r="I885" s="4"/>
      <c r="J885" s="773"/>
      <c r="K885" s="9"/>
      <c r="L885" s="13"/>
      <c r="M885" s="13"/>
      <c r="N885" s="13"/>
      <c r="O885" s="4"/>
      <c r="P885" s="4"/>
      <c r="Q885" s="4"/>
      <c r="R885" s="4"/>
      <c r="S885" s="4"/>
      <c r="T885" s="4"/>
      <c r="U885" s="4"/>
      <c r="V885" s="4"/>
      <c r="W885" s="4"/>
      <c r="X885" s="4"/>
      <c r="Y885" s="4"/>
      <c r="Z885" s="4"/>
      <c r="AA885" s="4"/>
      <c r="AB885" s="4"/>
      <c r="AC885" s="4"/>
    </row>
    <row r="886" spans="1:29" x14ac:dyDescent="0.25">
      <c r="A886" s="4"/>
      <c r="B886" s="4"/>
      <c r="C886" s="9"/>
      <c r="D886" s="13"/>
      <c r="E886" s="13"/>
      <c r="F886" s="8"/>
      <c r="G886" s="8"/>
      <c r="H886" s="4"/>
      <c r="I886" s="4"/>
      <c r="J886" s="773"/>
      <c r="K886" s="9"/>
      <c r="L886" s="13"/>
      <c r="M886" s="13"/>
      <c r="N886" s="13"/>
      <c r="O886" s="4"/>
      <c r="P886" s="4"/>
      <c r="Q886" s="4"/>
      <c r="R886" s="4"/>
      <c r="S886" s="4"/>
      <c r="T886" s="4"/>
      <c r="U886" s="4"/>
      <c r="V886" s="4"/>
      <c r="W886" s="4"/>
      <c r="X886" s="4"/>
      <c r="Y886" s="4"/>
      <c r="Z886" s="4"/>
      <c r="AA886" s="4"/>
      <c r="AB886" s="4"/>
      <c r="AC886" s="4"/>
    </row>
    <row r="887" spans="1:29" x14ac:dyDescent="0.25">
      <c r="A887" s="4"/>
      <c r="B887" s="4"/>
      <c r="C887" s="9"/>
      <c r="D887" s="13"/>
      <c r="E887" s="13"/>
      <c r="F887" s="8"/>
      <c r="G887" s="8"/>
      <c r="H887" s="4"/>
      <c r="I887" s="4"/>
      <c r="J887" s="773"/>
      <c r="K887" s="9"/>
      <c r="L887" s="13"/>
      <c r="M887" s="13"/>
      <c r="N887" s="13"/>
      <c r="O887" s="4"/>
      <c r="P887" s="4"/>
      <c r="Q887" s="4"/>
      <c r="R887" s="4"/>
      <c r="S887" s="4"/>
      <c r="T887" s="4"/>
      <c r="U887" s="4"/>
      <c r="V887" s="4"/>
      <c r="W887" s="4"/>
      <c r="X887" s="4"/>
      <c r="Y887" s="4"/>
      <c r="Z887" s="4"/>
      <c r="AA887" s="4"/>
      <c r="AB887" s="4"/>
      <c r="AC887" s="4"/>
    </row>
    <row r="888" spans="1:29" x14ac:dyDescent="0.25">
      <c r="A888" s="4"/>
      <c r="B888" s="4"/>
      <c r="C888" s="9"/>
      <c r="D888" s="13"/>
      <c r="E888" s="13"/>
      <c r="F888" s="8"/>
      <c r="G888" s="8"/>
      <c r="H888" s="4"/>
      <c r="I888" s="4"/>
      <c r="J888" s="773"/>
      <c r="K888" s="9"/>
      <c r="L888" s="13"/>
      <c r="M888" s="13"/>
      <c r="N888" s="13"/>
      <c r="O888" s="4"/>
      <c r="P888" s="4"/>
      <c r="Q888" s="4"/>
      <c r="R888" s="4"/>
      <c r="S888" s="4"/>
      <c r="T888" s="4"/>
      <c r="U888" s="4"/>
      <c r="V888" s="4"/>
      <c r="W888" s="4"/>
      <c r="X888" s="4"/>
      <c r="Y888" s="4"/>
      <c r="Z888" s="4"/>
      <c r="AA888" s="4"/>
      <c r="AB888" s="4"/>
      <c r="AC888" s="4"/>
    </row>
    <row r="889" spans="1:29" x14ac:dyDescent="0.25">
      <c r="A889" s="4"/>
      <c r="B889" s="4"/>
      <c r="C889" s="9"/>
      <c r="D889" s="13"/>
      <c r="E889" s="13"/>
      <c r="F889" s="8"/>
      <c r="G889" s="8"/>
      <c r="H889" s="4"/>
      <c r="I889" s="4"/>
      <c r="J889" s="773"/>
      <c r="K889" s="9"/>
      <c r="L889" s="13"/>
      <c r="M889" s="13"/>
      <c r="N889" s="13"/>
      <c r="O889" s="4"/>
      <c r="P889" s="4"/>
      <c r="Q889" s="4"/>
      <c r="R889" s="4"/>
      <c r="S889" s="4"/>
      <c r="T889" s="4"/>
      <c r="U889" s="4"/>
      <c r="V889" s="4"/>
      <c r="W889" s="4"/>
      <c r="X889" s="4"/>
      <c r="Y889" s="4"/>
      <c r="Z889" s="4"/>
      <c r="AA889" s="4"/>
      <c r="AB889" s="4"/>
      <c r="AC889" s="4"/>
    </row>
    <row r="890" spans="1:29" x14ac:dyDescent="0.25">
      <c r="A890" s="4"/>
      <c r="B890" s="4"/>
      <c r="C890" s="9"/>
      <c r="D890" s="13"/>
      <c r="E890" s="13"/>
      <c r="F890" s="8"/>
      <c r="G890" s="8"/>
      <c r="H890" s="4"/>
      <c r="I890" s="4"/>
      <c r="J890" s="773"/>
      <c r="K890" s="9"/>
      <c r="L890" s="13"/>
      <c r="M890" s="13"/>
      <c r="N890" s="13"/>
      <c r="O890" s="4"/>
      <c r="P890" s="4"/>
      <c r="Q890" s="4"/>
      <c r="R890" s="4"/>
      <c r="S890" s="4"/>
      <c r="T890" s="4"/>
      <c r="U890" s="4"/>
      <c r="V890" s="4"/>
      <c r="W890" s="4"/>
      <c r="X890" s="4"/>
      <c r="Y890" s="4"/>
      <c r="Z890" s="4"/>
      <c r="AA890" s="4"/>
      <c r="AB890" s="4"/>
      <c r="AC890" s="4"/>
    </row>
    <row r="891" spans="1:29" x14ac:dyDescent="0.25">
      <c r="A891" s="4"/>
      <c r="B891" s="4"/>
      <c r="C891" s="9"/>
      <c r="D891" s="13"/>
      <c r="E891" s="13"/>
      <c r="F891" s="8"/>
      <c r="G891" s="8"/>
      <c r="H891" s="4"/>
      <c r="I891" s="4"/>
      <c r="J891" s="773"/>
      <c r="K891" s="9"/>
      <c r="L891" s="13"/>
      <c r="M891" s="13"/>
      <c r="N891" s="13"/>
      <c r="O891" s="4"/>
      <c r="P891" s="4"/>
      <c r="Q891" s="4"/>
      <c r="R891" s="4"/>
      <c r="S891" s="4"/>
      <c r="T891" s="4"/>
      <c r="U891" s="4"/>
      <c r="V891" s="4"/>
      <c r="W891" s="4"/>
      <c r="X891" s="4"/>
      <c r="Y891" s="4"/>
      <c r="Z891" s="4"/>
      <c r="AA891" s="4"/>
      <c r="AB891" s="4"/>
      <c r="AC891" s="4"/>
    </row>
    <row r="892" spans="1:29" x14ac:dyDescent="0.25">
      <c r="A892" s="4"/>
      <c r="B892" s="4"/>
      <c r="C892" s="9"/>
      <c r="D892" s="13"/>
      <c r="E892" s="13"/>
      <c r="F892" s="8"/>
      <c r="G892" s="8"/>
      <c r="H892" s="4"/>
      <c r="I892" s="4"/>
      <c r="J892" s="773"/>
      <c r="K892" s="9"/>
      <c r="L892" s="13"/>
      <c r="M892" s="13"/>
      <c r="N892" s="13"/>
      <c r="O892" s="4"/>
      <c r="P892" s="4"/>
      <c r="Q892" s="4"/>
      <c r="R892" s="4"/>
      <c r="S892" s="4"/>
      <c r="T892" s="4"/>
      <c r="U892" s="4"/>
      <c r="V892" s="4"/>
      <c r="W892" s="4"/>
      <c r="X892" s="4"/>
      <c r="Y892" s="4"/>
      <c r="Z892" s="4"/>
      <c r="AA892" s="4"/>
      <c r="AB892" s="4"/>
      <c r="AC892" s="4"/>
    </row>
    <row r="893" spans="1:29" x14ac:dyDescent="0.25">
      <c r="A893" s="4"/>
      <c r="B893" s="4"/>
      <c r="C893" s="9"/>
      <c r="D893" s="13"/>
      <c r="E893" s="13"/>
      <c r="F893" s="8"/>
      <c r="G893" s="8"/>
      <c r="H893" s="4"/>
      <c r="I893" s="4"/>
      <c r="J893" s="773"/>
      <c r="K893" s="9"/>
      <c r="L893" s="13"/>
      <c r="M893" s="13"/>
      <c r="N893" s="13"/>
      <c r="O893" s="4"/>
      <c r="P893" s="4"/>
      <c r="Q893" s="4"/>
      <c r="R893" s="4"/>
      <c r="S893" s="4"/>
      <c r="T893" s="4"/>
      <c r="U893" s="4"/>
      <c r="V893" s="4"/>
      <c r="W893" s="4"/>
      <c r="X893" s="4"/>
      <c r="Y893" s="4"/>
      <c r="Z893" s="4"/>
      <c r="AA893" s="4"/>
      <c r="AB893" s="4"/>
      <c r="AC893" s="4"/>
    </row>
    <row r="894" spans="1:29" x14ac:dyDescent="0.25">
      <c r="A894" s="4"/>
      <c r="B894" s="4"/>
      <c r="C894" s="9"/>
      <c r="D894" s="13"/>
      <c r="E894" s="13"/>
      <c r="F894" s="8"/>
      <c r="G894" s="8"/>
      <c r="H894" s="4"/>
      <c r="I894" s="4"/>
      <c r="J894" s="773"/>
      <c r="K894" s="9"/>
      <c r="L894" s="13"/>
      <c r="M894" s="13"/>
      <c r="N894" s="13"/>
      <c r="O894" s="4"/>
      <c r="P894" s="4"/>
      <c r="Q894" s="4"/>
      <c r="R894" s="4"/>
      <c r="S894" s="4"/>
      <c r="T894" s="4"/>
      <c r="U894" s="4"/>
      <c r="V894" s="4"/>
      <c r="W894" s="4"/>
      <c r="X894" s="4"/>
      <c r="Y894" s="4"/>
      <c r="Z894" s="4"/>
      <c r="AA894" s="4"/>
      <c r="AB894" s="4"/>
      <c r="AC894" s="4"/>
    </row>
    <row r="895" spans="1:29" x14ac:dyDescent="0.25">
      <c r="A895" s="4"/>
      <c r="B895" s="4"/>
      <c r="C895" s="9"/>
      <c r="D895" s="13"/>
      <c r="E895" s="13"/>
      <c r="F895" s="8"/>
      <c r="G895" s="8"/>
      <c r="H895" s="4"/>
      <c r="I895" s="4"/>
      <c r="J895" s="773"/>
      <c r="K895" s="9"/>
      <c r="L895" s="13"/>
      <c r="M895" s="13"/>
      <c r="N895" s="13"/>
      <c r="O895" s="4"/>
      <c r="P895" s="4"/>
      <c r="Q895" s="4"/>
      <c r="R895" s="4"/>
      <c r="S895" s="4"/>
      <c r="T895" s="4"/>
      <c r="U895" s="4"/>
      <c r="V895" s="4"/>
      <c r="W895" s="4"/>
      <c r="X895" s="4"/>
      <c r="Y895" s="4"/>
      <c r="Z895" s="4"/>
      <c r="AA895" s="4"/>
      <c r="AB895" s="4"/>
      <c r="AC895" s="4"/>
    </row>
    <row r="896" spans="1:29" x14ac:dyDescent="0.25">
      <c r="A896" s="4"/>
      <c r="B896" s="4"/>
      <c r="C896" s="9"/>
      <c r="D896" s="13"/>
      <c r="E896" s="13"/>
      <c r="F896" s="8"/>
      <c r="G896" s="8"/>
      <c r="H896" s="4"/>
      <c r="I896" s="4"/>
      <c r="J896" s="773"/>
      <c r="K896" s="9"/>
      <c r="L896" s="13"/>
      <c r="M896" s="13"/>
      <c r="N896" s="13"/>
      <c r="O896" s="4"/>
      <c r="P896" s="4"/>
      <c r="Q896" s="4"/>
      <c r="R896" s="4"/>
      <c r="S896" s="4"/>
      <c r="T896" s="4"/>
      <c r="U896" s="4"/>
      <c r="V896" s="4"/>
      <c r="W896" s="4"/>
      <c r="X896" s="4"/>
      <c r="Y896" s="4"/>
      <c r="Z896" s="4"/>
      <c r="AA896" s="4"/>
      <c r="AB896" s="4"/>
      <c r="AC896" s="4"/>
    </row>
    <row r="897" spans="1:29" x14ac:dyDescent="0.25">
      <c r="A897" s="4"/>
      <c r="B897" s="4"/>
      <c r="C897" s="9"/>
      <c r="D897" s="13"/>
      <c r="E897" s="13"/>
      <c r="F897" s="8"/>
      <c r="G897" s="8"/>
      <c r="H897" s="4"/>
      <c r="I897" s="4"/>
      <c r="J897" s="773"/>
      <c r="K897" s="9"/>
      <c r="L897" s="13"/>
      <c r="M897" s="13"/>
      <c r="N897" s="13"/>
      <c r="O897" s="4"/>
      <c r="P897" s="4"/>
      <c r="Q897" s="4"/>
      <c r="R897" s="4"/>
      <c r="S897" s="4"/>
      <c r="T897" s="4"/>
      <c r="U897" s="4"/>
      <c r="V897" s="4"/>
      <c r="W897" s="4"/>
      <c r="X897" s="4"/>
      <c r="Y897" s="4"/>
      <c r="Z897" s="4"/>
      <c r="AA897" s="4"/>
      <c r="AB897" s="4"/>
      <c r="AC897" s="4"/>
    </row>
    <row r="898" spans="1:29" x14ac:dyDescent="0.25">
      <c r="A898" s="4"/>
      <c r="B898" s="4"/>
      <c r="C898" s="9"/>
      <c r="D898" s="13"/>
      <c r="E898" s="13"/>
      <c r="F898" s="8"/>
      <c r="G898" s="8"/>
      <c r="H898" s="4"/>
      <c r="I898" s="4"/>
      <c r="J898" s="773"/>
      <c r="K898" s="9"/>
      <c r="L898" s="13"/>
      <c r="M898" s="13"/>
      <c r="N898" s="13"/>
      <c r="O898" s="4"/>
      <c r="P898" s="4"/>
      <c r="Q898" s="4"/>
      <c r="R898" s="4"/>
      <c r="S898" s="4"/>
      <c r="T898" s="4"/>
      <c r="U898" s="4"/>
      <c r="V898" s="4"/>
      <c r="W898" s="4"/>
      <c r="X898" s="4"/>
      <c r="Y898" s="4"/>
      <c r="Z898" s="4"/>
      <c r="AA898" s="4"/>
      <c r="AB898" s="4"/>
      <c r="AC898" s="4"/>
    </row>
    <row r="899" spans="1:29" x14ac:dyDescent="0.25">
      <c r="A899" s="4"/>
      <c r="B899" s="4"/>
      <c r="C899" s="9"/>
      <c r="D899" s="13"/>
      <c r="E899" s="13"/>
      <c r="F899" s="8"/>
      <c r="G899" s="8"/>
      <c r="H899" s="4"/>
      <c r="I899" s="4"/>
      <c r="J899" s="773"/>
      <c r="K899" s="9"/>
      <c r="L899" s="13"/>
      <c r="M899" s="13"/>
      <c r="N899" s="13"/>
      <c r="O899" s="4"/>
      <c r="P899" s="4"/>
      <c r="Q899" s="4"/>
      <c r="R899" s="4"/>
      <c r="S899" s="4"/>
      <c r="T899" s="4"/>
      <c r="U899" s="4"/>
      <c r="V899" s="4"/>
      <c r="W899" s="4"/>
      <c r="X899" s="4"/>
      <c r="Y899" s="4"/>
      <c r="Z899" s="4"/>
      <c r="AA899" s="4"/>
      <c r="AB899" s="4"/>
      <c r="AC899" s="4"/>
    </row>
    <row r="900" spans="1:29" x14ac:dyDescent="0.25">
      <c r="A900" s="4"/>
      <c r="B900" s="4"/>
      <c r="C900" s="9"/>
      <c r="D900" s="13"/>
      <c r="E900" s="13"/>
      <c r="F900" s="8"/>
      <c r="G900" s="8"/>
      <c r="H900" s="4"/>
      <c r="I900" s="4"/>
      <c r="J900" s="773"/>
      <c r="K900" s="9"/>
      <c r="L900" s="13"/>
      <c r="M900" s="13"/>
      <c r="N900" s="13"/>
      <c r="O900" s="4"/>
      <c r="P900" s="4"/>
      <c r="Q900" s="4"/>
      <c r="R900" s="4"/>
      <c r="S900" s="4"/>
      <c r="T900" s="4"/>
      <c r="U900" s="4"/>
      <c r="V900" s="4"/>
      <c r="W900" s="4"/>
      <c r="X900" s="4"/>
      <c r="Y900" s="4"/>
      <c r="Z900" s="4"/>
      <c r="AA900" s="4"/>
      <c r="AB900" s="4"/>
      <c r="AC900" s="4"/>
    </row>
    <row r="901" spans="1:29" x14ac:dyDescent="0.25">
      <c r="A901" s="4"/>
      <c r="B901" s="4"/>
      <c r="C901" s="9"/>
      <c r="D901" s="13"/>
      <c r="E901" s="13"/>
      <c r="F901" s="8"/>
      <c r="G901" s="8"/>
      <c r="H901" s="4"/>
      <c r="I901" s="4"/>
      <c r="J901" s="773"/>
      <c r="K901" s="9"/>
      <c r="L901" s="13"/>
      <c r="M901" s="13"/>
      <c r="N901" s="13"/>
      <c r="O901" s="4"/>
      <c r="P901" s="4"/>
      <c r="Q901" s="4"/>
      <c r="R901" s="4"/>
      <c r="S901" s="4"/>
      <c r="T901" s="4"/>
      <c r="U901" s="4"/>
      <c r="V901" s="4"/>
      <c r="W901" s="4"/>
      <c r="X901" s="4"/>
      <c r="Y901" s="4"/>
      <c r="Z901" s="4"/>
      <c r="AA901" s="4"/>
      <c r="AB901" s="4"/>
      <c r="AC901" s="4"/>
    </row>
    <row r="902" spans="1:29" x14ac:dyDescent="0.25">
      <c r="A902" s="4"/>
      <c r="B902" s="4"/>
      <c r="C902" s="9"/>
      <c r="D902" s="13"/>
      <c r="E902" s="13"/>
      <c r="F902" s="8"/>
      <c r="G902" s="8"/>
      <c r="H902" s="4"/>
      <c r="I902" s="4"/>
      <c r="J902" s="773"/>
      <c r="K902" s="9"/>
      <c r="L902" s="13"/>
      <c r="M902" s="13"/>
      <c r="N902" s="13"/>
      <c r="O902" s="4"/>
      <c r="P902" s="4"/>
      <c r="Q902" s="4"/>
      <c r="R902" s="4"/>
      <c r="S902" s="4"/>
      <c r="T902" s="4"/>
      <c r="U902" s="4"/>
      <c r="V902" s="4"/>
      <c r="W902" s="4"/>
      <c r="X902" s="4"/>
      <c r="Y902" s="4"/>
      <c r="Z902" s="4"/>
      <c r="AA902" s="4"/>
      <c r="AB902" s="4"/>
      <c r="AC902" s="4"/>
    </row>
    <row r="903" spans="1:29" x14ac:dyDescent="0.25">
      <c r="A903" s="4"/>
      <c r="B903" s="4"/>
      <c r="C903" s="9"/>
      <c r="D903" s="13"/>
      <c r="E903" s="13"/>
      <c r="F903" s="8"/>
      <c r="G903" s="8"/>
      <c r="H903" s="4"/>
      <c r="I903" s="4"/>
      <c r="J903" s="773"/>
      <c r="K903" s="9"/>
      <c r="L903" s="13"/>
      <c r="M903" s="13"/>
      <c r="N903" s="13"/>
      <c r="O903" s="4"/>
      <c r="P903" s="4"/>
      <c r="Q903" s="4"/>
      <c r="R903" s="4"/>
      <c r="S903" s="4"/>
      <c r="T903" s="4"/>
      <c r="U903" s="4"/>
      <c r="V903" s="4"/>
      <c r="W903" s="4"/>
      <c r="X903" s="4"/>
      <c r="Y903" s="4"/>
      <c r="Z903" s="4"/>
      <c r="AA903" s="4"/>
      <c r="AB903" s="4"/>
      <c r="AC903" s="4"/>
    </row>
    <row r="904" spans="1:29" x14ac:dyDescent="0.25">
      <c r="A904" s="4"/>
      <c r="B904" s="4"/>
      <c r="C904" s="9"/>
      <c r="D904" s="13"/>
      <c r="E904" s="13"/>
      <c r="F904" s="8"/>
      <c r="G904" s="8"/>
      <c r="H904" s="4"/>
      <c r="I904" s="4"/>
      <c r="J904" s="773"/>
      <c r="K904" s="9"/>
      <c r="L904" s="13"/>
      <c r="M904" s="13"/>
      <c r="N904" s="13"/>
      <c r="O904" s="4"/>
      <c r="P904" s="4"/>
      <c r="Q904" s="4"/>
      <c r="R904" s="4"/>
      <c r="S904" s="4"/>
      <c r="T904" s="4"/>
      <c r="U904" s="4"/>
      <c r="V904" s="4"/>
      <c r="W904" s="4"/>
      <c r="X904" s="4"/>
      <c r="Y904" s="4"/>
      <c r="Z904" s="4"/>
      <c r="AA904" s="4"/>
      <c r="AB904" s="4"/>
      <c r="AC904" s="4"/>
    </row>
    <row r="905" spans="1:29" x14ac:dyDescent="0.25">
      <c r="A905" s="4"/>
      <c r="B905" s="4"/>
      <c r="C905" s="9"/>
      <c r="D905" s="13"/>
      <c r="E905" s="13"/>
      <c r="F905" s="8"/>
      <c r="G905" s="8"/>
      <c r="H905" s="4"/>
      <c r="I905" s="4"/>
      <c r="J905" s="773"/>
      <c r="K905" s="9"/>
      <c r="L905" s="13"/>
      <c r="M905" s="13"/>
      <c r="N905" s="13"/>
      <c r="O905" s="4"/>
      <c r="P905" s="4"/>
      <c r="Q905" s="4"/>
      <c r="R905" s="4"/>
      <c r="S905" s="4"/>
      <c r="T905" s="4"/>
      <c r="U905" s="4"/>
      <c r="V905" s="4"/>
      <c r="W905" s="4"/>
      <c r="X905" s="4"/>
      <c r="Y905" s="4"/>
      <c r="Z905" s="4"/>
      <c r="AA905" s="4"/>
      <c r="AB905" s="4"/>
      <c r="AC905" s="4"/>
    </row>
    <row r="906" spans="1:29" x14ac:dyDescent="0.25">
      <c r="A906" s="4"/>
      <c r="B906" s="4"/>
      <c r="C906" s="9"/>
      <c r="D906" s="13"/>
      <c r="E906" s="13"/>
      <c r="F906" s="8"/>
      <c r="G906" s="8"/>
      <c r="H906" s="4"/>
      <c r="I906" s="4"/>
      <c r="J906" s="773"/>
      <c r="K906" s="9"/>
      <c r="L906" s="13"/>
      <c r="M906" s="13"/>
      <c r="N906" s="13"/>
      <c r="O906" s="4"/>
      <c r="P906" s="4"/>
      <c r="Q906" s="4"/>
      <c r="R906" s="4"/>
      <c r="S906" s="4"/>
      <c r="T906" s="4"/>
      <c r="U906" s="4"/>
      <c r="V906" s="4"/>
      <c r="W906" s="4"/>
      <c r="X906" s="4"/>
      <c r="Y906" s="4"/>
      <c r="Z906" s="4"/>
      <c r="AA906" s="4"/>
      <c r="AB906" s="4"/>
      <c r="AC906" s="4"/>
    </row>
    <row r="907" spans="1:29" x14ac:dyDescent="0.25">
      <c r="A907" s="4"/>
      <c r="B907" s="4"/>
      <c r="C907" s="9"/>
      <c r="D907" s="13"/>
      <c r="E907" s="13"/>
      <c r="F907" s="8"/>
      <c r="G907" s="8"/>
      <c r="H907" s="4"/>
      <c r="I907" s="4"/>
      <c r="J907" s="773"/>
      <c r="K907" s="9"/>
      <c r="L907" s="13"/>
      <c r="M907" s="13"/>
      <c r="N907" s="13"/>
      <c r="O907" s="4"/>
      <c r="P907" s="4"/>
      <c r="Q907" s="4"/>
      <c r="R907" s="4"/>
      <c r="S907" s="4"/>
      <c r="T907" s="4"/>
      <c r="U907" s="4"/>
      <c r="V907" s="4"/>
      <c r="W907" s="4"/>
      <c r="X907" s="4"/>
      <c r="Y907" s="4"/>
      <c r="Z907" s="4"/>
      <c r="AA907" s="4"/>
      <c r="AB907" s="4"/>
      <c r="AC907" s="4"/>
    </row>
    <row r="908" spans="1:29" x14ac:dyDescent="0.25">
      <c r="A908" s="4"/>
      <c r="B908" s="4"/>
      <c r="C908" s="9"/>
      <c r="D908" s="13"/>
      <c r="E908" s="13"/>
      <c r="F908" s="8"/>
      <c r="G908" s="8"/>
      <c r="H908" s="4"/>
      <c r="I908" s="4"/>
      <c r="J908" s="773"/>
      <c r="K908" s="9"/>
      <c r="L908" s="13"/>
      <c r="M908" s="13"/>
      <c r="N908" s="13"/>
      <c r="O908" s="4"/>
      <c r="P908" s="4"/>
      <c r="Q908" s="4"/>
      <c r="R908" s="4"/>
      <c r="S908" s="4"/>
      <c r="T908" s="4"/>
      <c r="U908" s="4"/>
      <c r="V908" s="4"/>
      <c r="W908" s="4"/>
      <c r="X908" s="4"/>
      <c r="Y908" s="4"/>
      <c r="Z908" s="4"/>
      <c r="AA908" s="4"/>
      <c r="AB908" s="4"/>
      <c r="AC908" s="4"/>
    </row>
    <row r="909" spans="1:29" x14ac:dyDescent="0.25">
      <c r="A909" s="4"/>
      <c r="B909" s="4"/>
      <c r="C909" s="9"/>
      <c r="D909" s="13"/>
      <c r="E909" s="13"/>
      <c r="F909" s="8"/>
      <c r="G909" s="8"/>
      <c r="H909" s="4"/>
      <c r="I909" s="4"/>
      <c r="J909" s="773"/>
      <c r="K909" s="9"/>
      <c r="L909" s="13"/>
      <c r="M909" s="13"/>
      <c r="N909" s="13"/>
      <c r="O909" s="4"/>
      <c r="P909" s="4"/>
      <c r="Q909" s="4"/>
      <c r="R909" s="4"/>
      <c r="S909" s="4"/>
      <c r="T909" s="4"/>
      <c r="U909" s="4"/>
      <c r="V909" s="4"/>
      <c r="W909" s="4"/>
      <c r="X909" s="4"/>
      <c r="Y909" s="4"/>
      <c r="Z909" s="4"/>
      <c r="AA909" s="4"/>
      <c r="AB909" s="4"/>
      <c r="AC909" s="4"/>
    </row>
    <row r="910" spans="1:29" x14ac:dyDescent="0.25">
      <c r="A910" s="4"/>
      <c r="B910" s="4"/>
      <c r="C910" s="9"/>
      <c r="D910" s="13"/>
      <c r="E910" s="13"/>
      <c r="F910" s="8"/>
      <c r="G910" s="8"/>
      <c r="H910" s="4"/>
      <c r="I910" s="4"/>
      <c r="J910" s="773"/>
      <c r="K910" s="9"/>
      <c r="L910" s="13"/>
      <c r="M910" s="13"/>
      <c r="N910" s="13"/>
      <c r="O910" s="4"/>
      <c r="P910" s="4"/>
      <c r="Q910" s="4"/>
      <c r="R910" s="4"/>
      <c r="S910" s="4"/>
      <c r="T910" s="4"/>
      <c r="U910" s="4"/>
      <c r="V910" s="4"/>
      <c r="W910" s="4"/>
      <c r="X910" s="4"/>
      <c r="Y910" s="4"/>
      <c r="Z910" s="4"/>
      <c r="AA910" s="4"/>
      <c r="AB910" s="4"/>
      <c r="AC910" s="4"/>
    </row>
    <row r="911" spans="1:29" x14ac:dyDescent="0.25">
      <c r="A911" s="4"/>
      <c r="B911" s="4"/>
      <c r="C911" s="9"/>
      <c r="D911" s="13"/>
      <c r="E911" s="13"/>
      <c r="F911" s="8"/>
      <c r="G911" s="8"/>
      <c r="H911" s="4"/>
      <c r="I911" s="4"/>
      <c r="J911" s="773"/>
      <c r="K911" s="9"/>
      <c r="L911" s="13"/>
      <c r="M911" s="13"/>
      <c r="N911" s="13"/>
      <c r="O911" s="4"/>
      <c r="P911" s="4"/>
      <c r="Q911" s="4"/>
      <c r="R911" s="4"/>
      <c r="S911" s="4"/>
      <c r="T911" s="4"/>
      <c r="U911" s="4"/>
      <c r="V911" s="4"/>
      <c r="W911" s="4"/>
      <c r="X911" s="4"/>
      <c r="Y911" s="4"/>
      <c r="Z911" s="4"/>
      <c r="AA911" s="4"/>
      <c r="AB911" s="4"/>
      <c r="AC911" s="4"/>
    </row>
    <row r="912" spans="1:29" x14ac:dyDescent="0.25">
      <c r="A912" s="4"/>
      <c r="B912" s="4"/>
      <c r="C912" s="9"/>
      <c r="D912" s="13"/>
      <c r="E912" s="13"/>
      <c r="F912" s="8"/>
      <c r="G912" s="8"/>
      <c r="H912" s="4"/>
      <c r="I912" s="4"/>
      <c r="J912" s="773"/>
      <c r="K912" s="9"/>
      <c r="L912" s="13"/>
      <c r="M912" s="13"/>
      <c r="N912" s="13"/>
      <c r="O912" s="4"/>
      <c r="P912" s="4"/>
      <c r="Q912" s="4"/>
      <c r="R912" s="4"/>
      <c r="S912" s="4"/>
      <c r="T912" s="4"/>
      <c r="U912" s="4"/>
      <c r="V912" s="4"/>
      <c r="W912" s="4"/>
      <c r="X912" s="4"/>
      <c r="Y912" s="4"/>
      <c r="Z912" s="4"/>
      <c r="AA912" s="4"/>
      <c r="AB912" s="4"/>
      <c r="AC912" s="4"/>
    </row>
    <row r="913" spans="1:29" x14ac:dyDescent="0.25">
      <c r="A913" s="4"/>
      <c r="B913" s="4"/>
      <c r="C913" s="9"/>
      <c r="D913" s="13"/>
      <c r="E913" s="13"/>
      <c r="F913" s="8"/>
      <c r="G913" s="8"/>
      <c r="H913" s="4"/>
      <c r="I913" s="4"/>
      <c r="J913" s="773"/>
      <c r="K913" s="9"/>
      <c r="L913" s="13"/>
      <c r="M913" s="13"/>
      <c r="N913" s="13"/>
      <c r="O913" s="4"/>
      <c r="P913" s="4"/>
      <c r="Q913" s="4"/>
      <c r="R913" s="4"/>
      <c r="S913" s="4"/>
      <c r="T913" s="4"/>
      <c r="U913" s="4"/>
      <c r="V913" s="4"/>
      <c r="W913" s="4"/>
      <c r="X913" s="4"/>
      <c r="Y913" s="4"/>
      <c r="Z913" s="4"/>
      <c r="AA913" s="4"/>
      <c r="AB913" s="4"/>
      <c r="AC913" s="4"/>
    </row>
    <row r="914" spans="1:29" x14ac:dyDescent="0.25">
      <c r="A914" s="4"/>
      <c r="B914" s="4"/>
      <c r="C914" s="9"/>
      <c r="D914" s="13"/>
      <c r="E914" s="13"/>
      <c r="F914" s="8"/>
      <c r="G914" s="8"/>
      <c r="H914" s="4"/>
      <c r="I914" s="4"/>
      <c r="J914" s="773"/>
      <c r="K914" s="9"/>
      <c r="L914" s="13"/>
      <c r="M914" s="13"/>
      <c r="N914" s="13"/>
      <c r="O914" s="4"/>
      <c r="P914" s="4"/>
      <c r="Q914" s="4"/>
      <c r="R914" s="4"/>
      <c r="S914" s="4"/>
      <c r="T914" s="4"/>
      <c r="U914" s="4"/>
      <c r="V914" s="4"/>
      <c r="W914" s="4"/>
      <c r="X914" s="4"/>
      <c r="Y914" s="4"/>
      <c r="Z914" s="4"/>
      <c r="AA914" s="4"/>
      <c r="AB914" s="4"/>
      <c r="AC914" s="4"/>
    </row>
    <row r="915" spans="1:29" x14ac:dyDescent="0.25">
      <c r="A915" s="4"/>
      <c r="B915" s="4"/>
      <c r="C915" s="9"/>
      <c r="D915" s="13"/>
      <c r="E915" s="13"/>
      <c r="F915" s="8"/>
      <c r="G915" s="8"/>
      <c r="H915" s="4"/>
      <c r="I915" s="4"/>
      <c r="J915" s="773"/>
      <c r="K915" s="9"/>
      <c r="L915" s="13"/>
      <c r="M915" s="13"/>
      <c r="N915" s="13"/>
      <c r="O915" s="4"/>
      <c r="P915" s="4"/>
      <c r="Q915" s="4"/>
      <c r="R915" s="4"/>
      <c r="S915" s="4"/>
      <c r="T915" s="4"/>
      <c r="U915" s="4"/>
      <c r="V915" s="4"/>
      <c r="W915" s="4"/>
      <c r="X915" s="4"/>
      <c r="Y915" s="4"/>
      <c r="Z915" s="4"/>
      <c r="AA915" s="4"/>
      <c r="AB915" s="4"/>
      <c r="AC915" s="4"/>
    </row>
    <row r="916" spans="1:29" x14ac:dyDescent="0.25">
      <c r="A916" s="4"/>
      <c r="B916" s="4"/>
      <c r="C916" s="9"/>
      <c r="D916" s="13"/>
      <c r="E916" s="13"/>
      <c r="F916" s="8"/>
      <c r="G916" s="8"/>
      <c r="H916" s="4"/>
      <c r="I916" s="4"/>
      <c r="J916" s="773"/>
      <c r="K916" s="9"/>
      <c r="L916" s="13"/>
      <c r="M916" s="13"/>
      <c r="N916" s="13"/>
      <c r="O916" s="4"/>
      <c r="P916" s="4"/>
      <c r="Q916" s="4"/>
      <c r="R916" s="4"/>
      <c r="S916" s="4"/>
      <c r="T916" s="4"/>
      <c r="U916" s="4"/>
      <c r="V916" s="4"/>
      <c r="W916" s="4"/>
      <c r="X916" s="4"/>
      <c r="Y916" s="4"/>
      <c r="Z916" s="4"/>
      <c r="AA916" s="4"/>
      <c r="AB916" s="4"/>
      <c r="AC916" s="4"/>
    </row>
    <row r="917" spans="1:29" x14ac:dyDescent="0.25">
      <c r="A917" s="4"/>
      <c r="B917" s="4"/>
      <c r="C917" s="9"/>
      <c r="D917" s="13"/>
      <c r="E917" s="13"/>
      <c r="F917" s="8"/>
      <c r="G917" s="8"/>
      <c r="H917" s="4"/>
      <c r="I917" s="4"/>
      <c r="J917" s="773"/>
      <c r="K917" s="9"/>
      <c r="L917" s="13"/>
      <c r="M917" s="13"/>
      <c r="N917" s="13"/>
      <c r="O917" s="4"/>
      <c r="P917" s="4"/>
      <c r="Q917" s="4"/>
      <c r="R917" s="4"/>
      <c r="S917" s="4"/>
      <c r="T917" s="4"/>
      <c r="U917" s="4"/>
      <c r="V917" s="4"/>
      <c r="W917" s="4"/>
      <c r="X917" s="4"/>
      <c r="Y917" s="4"/>
      <c r="Z917" s="4"/>
      <c r="AA917" s="4"/>
      <c r="AB917" s="4"/>
      <c r="AC917" s="4"/>
    </row>
    <row r="918" spans="1:29" x14ac:dyDescent="0.25">
      <c r="A918" s="4"/>
      <c r="B918" s="4"/>
      <c r="C918" s="9"/>
      <c r="D918" s="13"/>
      <c r="E918" s="13"/>
      <c r="F918" s="8"/>
      <c r="G918" s="8"/>
      <c r="H918" s="4"/>
      <c r="I918" s="4"/>
      <c r="J918" s="773"/>
      <c r="K918" s="9"/>
      <c r="L918" s="13"/>
      <c r="M918" s="13"/>
      <c r="N918" s="13"/>
      <c r="O918" s="4"/>
      <c r="P918" s="4"/>
      <c r="Q918" s="4"/>
      <c r="R918" s="4"/>
      <c r="S918" s="4"/>
      <c r="T918" s="4"/>
      <c r="U918" s="4"/>
      <c r="V918" s="4"/>
      <c r="W918" s="4"/>
      <c r="X918" s="4"/>
      <c r="Y918" s="4"/>
      <c r="Z918" s="4"/>
      <c r="AA918" s="4"/>
      <c r="AB918" s="4"/>
      <c r="AC918" s="4"/>
    </row>
    <row r="919" spans="1:29" x14ac:dyDescent="0.25">
      <c r="A919" s="4"/>
      <c r="B919" s="4"/>
      <c r="C919" s="9"/>
      <c r="D919" s="13"/>
      <c r="E919" s="13"/>
      <c r="F919" s="8"/>
      <c r="G919" s="8"/>
      <c r="H919" s="4"/>
      <c r="I919" s="4"/>
      <c r="J919" s="773"/>
      <c r="K919" s="9"/>
      <c r="L919" s="13"/>
      <c r="M919" s="13"/>
      <c r="N919" s="13"/>
      <c r="O919" s="4"/>
      <c r="P919" s="4"/>
      <c r="Q919" s="4"/>
      <c r="R919" s="4"/>
      <c r="S919" s="4"/>
      <c r="T919" s="4"/>
      <c r="U919" s="4"/>
      <c r="V919" s="4"/>
      <c r="W919" s="4"/>
      <c r="X919" s="4"/>
      <c r="Y919" s="4"/>
      <c r="Z919" s="4"/>
      <c r="AA919" s="4"/>
      <c r="AB919" s="4"/>
      <c r="AC919" s="4"/>
    </row>
    <row r="920" spans="1:29" x14ac:dyDescent="0.25">
      <c r="A920" s="4"/>
      <c r="B920" s="4"/>
      <c r="C920" s="9"/>
      <c r="D920" s="13"/>
      <c r="E920" s="13"/>
      <c r="F920" s="8"/>
      <c r="G920" s="8"/>
      <c r="H920" s="4"/>
      <c r="I920" s="4"/>
      <c r="J920" s="773"/>
      <c r="K920" s="9"/>
      <c r="L920" s="13"/>
      <c r="M920" s="13"/>
      <c r="N920" s="13"/>
      <c r="O920" s="4"/>
      <c r="P920" s="4"/>
      <c r="Q920" s="4"/>
      <c r="R920" s="4"/>
      <c r="S920" s="4"/>
      <c r="T920" s="4"/>
      <c r="U920" s="4"/>
      <c r="V920" s="4"/>
      <c r="W920" s="4"/>
      <c r="X920" s="4"/>
      <c r="Y920" s="4"/>
      <c r="Z920" s="4"/>
      <c r="AA920" s="4"/>
      <c r="AB920" s="4"/>
      <c r="AC920" s="4"/>
    </row>
    <row r="921" spans="1:29" x14ac:dyDescent="0.25">
      <c r="A921" s="4"/>
      <c r="B921" s="4"/>
      <c r="C921" s="9"/>
      <c r="D921" s="13"/>
      <c r="E921" s="13"/>
      <c r="F921" s="8"/>
      <c r="G921" s="8"/>
      <c r="H921" s="4"/>
      <c r="I921" s="4"/>
      <c r="J921" s="773"/>
      <c r="K921" s="9"/>
      <c r="L921" s="13"/>
      <c r="M921" s="13"/>
      <c r="N921" s="13"/>
      <c r="O921" s="4"/>
      <c r="P921" s="4"/>
      <c r="Q921" s="4"/>
      <c r="R921" s="4"/>
      <c r="S921" s="4"/>
      <c r="T921" s="4"/>
      <c r="U921" s="4"/>
      <c r="V921" s="4"/>
      <c r="W921" s="4"/>
      <c r="X921" s="4"/>
      <c r="Y921" s="4"/>
      <c r="Z921" s="4"/>
      <c r="AA921" s="4"/>
      <c r="AB921" s="4"/>
      <c r="AC921" s="4"/>
    </row>
    <row r="922" spans="1:29" x14ac:dyDescent="0.25">
      <c r="A922" s="4"/>
      <c r="B922" s="4"/>
      <c r="C922" s="9"/>
      <c r="D922" s="13"/>
      <c r="E922" s="13"/>
      <c r="F922" s="8"/>
      <c r="G922" s="8"/>
      <c r="H922" s="4"/>
      <c r="I922" s="4"/>
      <c r="J922" s="773"/>
      <c r="K922" s="9"/>
      <c r="L922" s="13"/>
      <c r="M922" s="13"/>
      <c r="N922" s="13"/>
      <c r="O922" s="4"/>
      <c r="P922" s="4"/>
      <c r="Q922" s="4"/>
      <c r="R922" s="4"/>
      <c r="S922" s="4"/>
      <c r="T922" s="4"/>
      <c r="U922" s="4"/>
      <c r="V922" s="4"/>
      <c r="W922" s="4"/>
      <c r="X922" s="4"/>
      <c r="Y922" s="4"/>
      <c r="Z922" s="4"/>
      <c r="AA922" s="4"/>
      <c r="AB922" s="4"/>
      <c r="AC922" s="4"/>
    </row>
    <row r="923" spans="1:29" x14ac:dyDescent="0.25">
      <c r="A923" s="4"/>
      <c r="B923" s="4"/>
      <c r="C923" s="9"/>
      <c r="D923" s="13"/>
      <c r="E923" s="13"/>
      <c r="F923" s="8"/>
      <c r="G923" s="8"/>
      <c r="H923" s="4"/>
      <c r="I923" s="4"/>
      <c r="J923" s="773"/>
      <c r="K923" s="9"/>
      <c r="L923" s="13"/>
      <c r="M923" s="13"/>
      <c r="N923" s="13"/>
      <c r="O923" s="4"/>
      <c r="P923" s="4"/>
      <c r="Q923" s="4"/>
      <c r="R923" s="4"/>
      <c r="S923" s="4"/>
      <c r="T923" s="4"/>
      <c r="U923" s="4"/>
      <c r="V923" s="4"/>
      <c r="W923" s="4"/>
      <c r="X923" s="4"/>
      <c r="Y923" s="4"/>
      <c r="Z923" s="4"/>
      <c r="AA923" s="4"/>
      <c r="AB923" s="4"/>
      <c r="AC923" s="4"/>
    </row>
    <row r="924" spans="1:29" x14ac:dyDescent="0.25">
      <c r="A924" s="4"/>
      <c r="B924" s="4"/>
      <c r="C924" s="9"/>
      <c r="D924" s="13"/>
      <c r="E924" s="13"/>
      <c r="F924" s="8"/>
      <c r="G924" s="8"/>
      <c r="H924" s="4"/>
      <c r="I924" s="4"/>
      <c r="J924" s="773"/>
      <c r="K924" s="9"/>
      <c r="L924" s="13"/>
      <c r="M924" s="13"/>
      <c r="N924" s="13"/>
      <c r="O924" s="4"/>
      <c r="P924" s="4"/>
      <c r="Q924" s="4"/>
      <c r="R924" s="4"/>
      <c r="S924" s="4"/>
      <c r="T924" s="4"/>
      <c r="U924" s="4"/>
      <c r="V924" s="4"/>
      <c r="W924" s="4"/>
      <c r="X924" s="4"/>
      <c r="Y924" s="4"/>
      <c r="Z924" s="4"/>
      <c r="AA924" s="4"/>
      <c r="AB924" s="4"/>
      <c r="AC924" s="4"/>
    </row>
    <row r="925" spans="1:29" x14ac:dyDescent="0.25">
      <c r="A925" s="4"/>
      <c r="B925" s="4"/>
      <c r="C925" s="9"/>
      <c r="D925" s="13"/>
      <c r="E925" s="13"/>
      <c r="F925" s="8"/>
      <c r="G925" s="8"/>
      <c r="H925" s="4"/>
      <c r="I925" s="4"/>
      <c r="J925" s="773"/>
      <c r="K925" s="9"/>
      <c r="L925" s="13"/>
      <c r="M925" s="13"/>
      <c r="N925" s="13"/>
      <c r="O925" s="4"/>
      <c r="P925" s="4"/>
      <c r="Q925" s="4"/>
      <c r="R925" s="4"/>
      <c r="S925" s="4"/>
      <c r="T925" s="4"/>
      <c r="U925" s="4"/>
      <c r="V925" s="4"/>
      <c r="W925" s="4"/>
      <c r="X925" s="4"/>
      <c r="Y925" s="4"/>
      <c r="Z925" s="4"/>
      <c r="AA925" s="4"/>
      <c r="AB925" s="4"/>
      <c r="AC925" s="4"/>
    </row>
    <row r="926" spans="1:29" x14ac:dyDescent="0.25">
      <c r="A926" s="4"/>
      <c r="B926" s="4"/>
      <c r="C926" s="9"/>
      <c r="D926" s="13"/>
      <c r="E926" s="13"/>
      <c r="F926" s="8"/>
      <c r="G926" s="8"/>
      <c r="H926" s="4"/>
      <c r="I926" s="4"/>
      <c r="J926" s="773"/>
      <c r="K926" s="9"/>
      <c r="L926" s="13"/>
      <c r="M926" s="13"/>
      <c r="N926" s="13"/>
      <c r="O926" s="4"/>
      <c r="P926" s="4"/>
      <c r="Q926" s="4"/>
      <c r="R926" s="4"/>
      <c r="S926" s="4"/>
      <c r="T926" s="4"/>
      <c r="U926" s="4"/>
      <c r="V926" s="4"/>
      <c r="W926" s="4"/>
      <c r="X926" s="4"/>
      <c r="Y926" s="4"/>
      <c r="Z926" s="4"/>
      <c r="AA926" s="4"/>
      <c r="AB926" s="4"/>
      <c r="AC926" s="4"/>
    </row>
    <row r="927" spans="1:29" x14ac:dyDescent="0.25">
      <c r="A927" s="4"/>
      <c r="B927" s="4"/>
      <c r="C927" s="9"/>
      <c r="D927" s="13"/>
      <c r="E927" s="13"/>
      <c r="F927" s="8"/>
      <c r="G927" s="8"/>
      <c r="H927" s="4"/>
      <c r="I927" s="4"/>
      <c r="J927" s="773"/>
      <c r="K927" s="9"/>
      <c r="L927" s="13"/>
      <c r="M927" s="13"/>
      <c r="N927" s="13"/>
      <c r="O927" s="4"/>
      <c r="P927" s="4"/>
      <c r="Q927" s="4"/>
      <c r="R927" s="4"/>
      <c r="S927" s="4"/>
      <c r="T927" s="4"/>
      <c r="U927" s="4"/>
      <c r="V927" s="4"/>
      <c r="W927" s="4"/>
      <c r="X927" s="4"/>
      <c r="Y927" s="4"/>
      <c r="Z927" s="4"/>
      <c r="AA927" s="4"/>
      <c r="AB927" s="4"/>
      <c r="AC927" s="4"/>
    </row>
    <row r="928" spans="1:29" x14ac:dyDescent="0.25">
      <c r="A928" s="4"/>
      <c r="B928" s="4"/>
      <c r="C928" s="9"/>
      <c r="D928" s="13"/>
      <c r="E928" s="13"/>
      <c r="F928" s="8"/>
      <c r="G928" s="8"/>
      <c r="H928" s="4"/>
      <c r="I928" s="4"/>
      <c r="J928" s="773"/>
      <c r="K928" s="9"/>
      <c r="L928" s="13"/>
      <c r="M928" s="13"/>
      <c r="N928" s="13"/>
      <c r="O928" s="4"/>
      <c r="P928" s="4"/>
      <c r="Q928" s="4"/>
      <c r="R928" s="4"/>
      <c r="S928" s="4"/>
      <c r="T928" s="4"/>
      <c r="U928" s="4"/>
      <c r="V928" s="4"/>
      <c r="W928" s="4"/>
      <c r="X928" s="4"/>
      <c r="Y928" s="4"/>
      <c r="Z928" s="4"/>
      <c r="AA928" s="4"/>
      <c r="AB928" s="4"/>
      <c r="AC928" s="4"/>
    </row>
    <row r="929" spans="1:29" x14ac:dyDescent="0.25">
      <c r="A929" s="4"/>
      <c r="B929" s="4"/>
      <c r="C929" s="9"/>
      <c r="D929" s="13"/>
      <c r="E929" s="13"/>
      <c r="F929" s="8"/>
      <c r="G929" s="8"/>
      <c r="H929" s="4"/>
      <c r="I929" s="4"/>
      <c r="J929" s="773"/>
      <c r="K929" s="9"/>
      <c r="L929" s="13"/>
      <c r="M929" s="13"/>
      <c r="N929" s="13"/>
      <c r="O929" s="4"/>
      <c r="P929" s="4"/>
      <c r="Q929" s="4"/>
      <c r="R929" s="4"/>
      <c r="S929" s="4"/>
      <c r="T929" s="4"/>
      <c r="U929" s="4"/>
      <c r="V929" s="4"/>
      <c r="W929" s="4"/>
      <c r="X929" s="4"/>
      <c r="Y929" s="4"/>
      <c r="Z929" s="4"/>
      <c r="AA929" s="4"/>
      <c r="AB929" s="4"/>
      <c r="AC929" s="4"/>
    </row>
    <row r="930" spans="1:29" x14ac:dyDescent="0.25">
      <c r="A930" s="4"/>
      <c r="B930" s="4"/>
      <c r="C930" s="9"/>
      <c r="D930" s="13"/>
      <c r="E930" s="13"/>
      <c r="F930" s="8"/>
      <c r="G930" s="8"/>
      <c r="H930" s="4"/>
      <c r="I930" s="4"/>
      <c r="J930" s="773"/>
      <c r="K930" s="9"/>
      <c r="L930" s="13"/>
      <c r="M930" s="13"/>
      <c r="N930" s="13"/>
      <c r="O930" s="4"/>
      <c r="P930" s="4"/>
      <c r="Q930" s="4"/>
      <c r="R930" s="4"/>
      <c r="S930" s="4"/>
      <c r="T930" s="4"/>
      <c r="U930" s="4"/>
      <c r="V930" s="4"/>
      <c r="W930" s="4"/>
      <c r="X930" s="4"/>
      <c r="Y930" s="4"/>
      <c r="Z930" s="4"/>
      <c r="AA930" s="4"/>
      <c r="AB930" s="4"/>
      <c r="AC930" s="4"/>
    </row>
    <row r="931" spans="1:29" x14ac:dyDescent="0.25">
      <c r="A931" s="4"/>
      <c r="B931" s="4"/>
      <c r="C931" s="9"/>
      <c r="D931" s="13"/>
      <c r="E931" s="13"/>
      <c r="F931" s="8"/>
      <c r="G931" s="8"/>
      <c r="H931" s="4"/>
      <c r="I931" s="4"/>
      <c r="J931" s="773"/>
      <c r="K931" s="9"/>
      <c r="L931" s="13"/>
      <c r="M931" s="13"/>
      <c r="N931" s="13"/>
      <c r="O931" s="4"/>
      <c r="P931" s="4"/>
      <c r="Q931" s="4"/>
      <c r="R931" s="4"/>
      <c r="S931" s="4"/>
      <c r="T931" s="4"/>
      <c r="U931" s="4"/>
      <c r="V931" s="4"/>
      <c r="W931" s="4"/>
      <c r="X931" s="4"/>
      <c r="Y931" s="4"/>
      <c r="Z931" s="4"/>
      <c r="AA931" s="4"/>
      <c r="AB931" s="4"/>
      <c r="AC931" s="4"/>
    </row>
    <row r="932" spans="1:29" x14ac:dyDescent="0.25">
      <c r="A932" s="4"/>
      <c r="B932" s="4"/>
      <c r="C932" s="9"/>
      <c r="D932" s="13"/>
      <c r="E932" s="13"/>
      <c r="F932" s="8"/>
      <c r="G932" s="8"/>
      <c r="H932" s="4"/>
      <c r="I932" s="4"/>
      <c r="J932" s="773"/>
      <c r="K932" s="9"/>
      <c r="L932" s="13"/>
      <c r="M932" s="13"/>
      <c r="N932" s="13"/>
      <c r="O932" s="4"/>
      <c r="P932" s="4"/>
      <c r="Q932" s="4"/>
      <c r="R932" s="4"/>
      <c r="S932" s="4"/>
      <c r="T932" s="4"/>
      <c r="U932" s="4"/>
      <c r="V932" s="4"/>
      <c r="W932" s="4"/>
      <c r="X932" s="4"/>
      <c r="Y932" s="4"/>
      <c r="Z932" s="4"/>
      <c r="AA932" s="4"/>
      <c r="AB932" s="4"/>
      <c r="AC932" s="4"/>
    </row>
    <row r="933" spans="1:29" x14ac:dyDescent="0.25">
      <c r="A933" s="4"/>
      <c r="B933" s="4"/>
      <c r="C933" s="9"/>
      <c r="D933" s="13"/>
      <c r="E933" s="13"/>
      <c r="F933" s="8"/>
      <c r="G933" s="8"/>
      <c r="H933" s="4"/>
      <c r="I933" s="4"/>
      <c r="J933" s="773"/>
      <c r="K933" s="9"/>
      <c r="L933" s="13"/>
      <c r="M933" s="13"/>
      <c r="N933" s="13"/>
      <c r="O933" s="4"/>
      <c r="P933" s="4"/>
      <c r="Q933" s="4"/>
      <c r="R933" s="4"/>
      <c r="S933" s="4"/>
      <c r="T933" s="4"/>
      <c r="U933" s="4"/>
      <c r="V933" s="4"/>
      <c r="W933" s="4"/>
      <c r="X933" s="4"/>
      <c r="Y933" s="4"/>
      <c r="Z933" s="4"/>
      <c r="AA933" s="4"/>
      <c r="AB933" s="4"/>
      <c r="AC933" s="4"/>
    </row>
    <row r="934" spans="1:29" x14ac:dyDescent="0.25">
      <c r="A934" s="4"/>
      <c r="B934" s="4"/>
      <c r="C934" s="9"/>
      <c r="D934" s="13"/>
      <c r="E934" s="13"/>
      <c r="F934" s="8"/>
      <c r="G934" s="8"/>
      <c r="H934" s="4"/>
      <c r="I934" s="4"/>
      <c r="J934" s="773"/>
      <c r="K934" s="9"/>
      <c r="L934" s="13"/>
      <c r="M934" s="13"/>
      <c r="N934" s="13"/>
      <c r="O934" s="4"/>
      <c r="P934" s="4"/>
      <c r="Q934" s="4"/>
      <c r="R934" s="4"/>
      <c r="S934" s="4"/>
      <c r="T934" s="4"/>
      <c r="U934" s="4"/>
      <c r="V934" s="4"/>
      <c r="W934" s="4"/>
      <c r="X934" s="4"/>
      <c r="Y934" s="4"/>
      <c r="Z934" s="4"/>
      <c r="AA934" s="4"/>
      <c r="AB934" s="4"/>
      <c r="AC934" s="4"/>
    </row>
    <row r="935" spans="1:29" x14ac:dyDescent="0.25">
      <c r="A935" s="4"/>
      <c r="B935" s="4"/>
      <c r="C935" s="9"/>
      <c r="D935" s="13"/>
      <c r="E935" s="13"/>
      <c r="F935" s="8"/>
      <c r="G935" s="8"/>
      <c r="H935" s="4"/>
      <c r="I935" s="4"/>
      <c r="J935" s="773"/>
      <c r="K935" s="9"/>
      <c r="L935" s="13"/>
      <c r="M935" s="13"/>
      <c r="N935" s="13"/>
      <c r="O935" s="4"/>
      <c r="P935" s="4"/>
      <c r="Q935" s="4"/>
      <c r="R935" s="4"/>
      <c r="S935" s="4"/>
      <c r="T935" s="4"/>
      <c r="U935" s="4"/>
      <c r="V935" s="4"/>
      <c r="W935" s="4"/>
      <c r="X935" s="4"/>
      <c r="Y935" s="4"/>
      <c r="Z935" s="4"/>
      <c r="AA935" s="4"/>
      <c r="AB935" s="4"/>
      <c r="AC935" s="4"/>
    </row>
    <row r="936" spans="1:29" x14ac:dyDescent="0.25">
      <c r="A936" s="4"/>
      <c r="B936" s="4"/>
      <c r="C936" s="9"/>
      <c r="D936" s="13"/>
      <c r="E936" s="13"/>
      <c r="F936" s="8"/>
      <c r="G936" s="8"/>
      <c r="H936" s="4"/>
      <c r="I936" s="4"/>
      <c r="J936" s="773"/>
      <c r="K936" s="9"/>
      <c r="L936" s="13"/>
      <c r="M936" s="13"/>
      <c r="N936" s="13"/>
      <c r="O936" s="4"/>
      <c r="P936" s="4"/>
      <c r="Q936" s="4"/>
      <c r="R936" s="4"/>
      <c r="S936" s="4"/>
      <c r="T936" s="4"/>
      <c r="U936" s="4"/>
      <c r="V936" s="4"/>
      <c r="W936" s="4"/>
      <c r="X936" s="4"/>
      <c r="Y936" s="4"/>
      <c r="Z936" s="4"/>
      <c r="AA936" s="4"/>
      <c r="AB936" s="4"/>
      <c r="AC936" s="4"/>
    </row>
    <row r="937" spans="1:29" x14ac:dyDescent="0.25">
      <c r="A937" s="4"/>
      <c r="B937" s="4"/>
      <c r="C937" s="9"/>
      <c r="D937" s="13"/>
      <c r="E937" s="13"/>
      <c r="F937" s="8"/>
      <c r="G937" s="8"/>
      <c r="H937" s="4"/>
      <c r="I937" s="4"/>
      <c r="J937" s="773"/>
      <c r="K937" s="9"/>
      <c r="L937" s="13"/>
      <c r="M937" s="13"/>
      <c r="N937" s="13"/>
      <c r="O937" s="4"/>
      <c r="P937" s="4"/>
      <c r="Q937" s="4"/>
      <c r="R937" s="4"/>
      <c r="S937" s="4"/>
      <c r="T937" s="4"/>
      <c r="U937" s="4"/>
      <c r="V937" s="4"/>
      <c r="W937" s="4"/>
      <c r="X937" s="4"/>
      <c r="Y937" s="4"/>
      <c r="Z937" s="4"/>
      <c r="AA937" s="4"/>
      <c r="AB937" s="4"/>
      <c r="AC937" s="4"/>
    </row>
    <row r="938" spans="1:29" x14ac:dyDescent="0.25">
      <c r="A938" s="4"/>
      <c r="B938" s="4"/>
      <c r="C938" s="9"/>
      <c r="D938" s="13"/>
      <c r="E938" s="13"/>
      <c r="F938" s="8"/>
      <c r="G938" s="8"/>
      <c r="H938" s="4"/>
      <c r="I938" s="4"/>
      <c r="J938" s="773"/>
      <c r="K938" s="9"/>
      <c r="L938" s="13"/>
      <c r="M938" s="13"/>
      <c r="N938" s="13"/>
      <c r="O938" s="4"/>
      <c r="P938" s="4"/>
      <c r="Q938" s="4"/>
      <c r="R938" s="4"/>
      <c r="S938" s="4"/>
      <c r="T938" s="4"/>
      <c r="U938" s="4"/>
      <c r="V938" s="4"/>
      <c r="W938" s="4"/>
      <c r="X938" s="4"/>
      <c r="Y938" s="4"/>
      <c r="Z938" s="4"/>
      <c r="AA938" s="4"/>
      <c r="AB938" s="4"/>
      <c r="AC938" s="4"/>
    </row>
    <row r="939" spans="1:29" x14ac:dyDescent="0.25">
      <c r="A939" s="4"/>
      <c r="B939" s="4"/>
      <c r="C939" s="9"/>
      <c r="D939" s="13"/>
      <c r="E939" s="13"/>
      <c r="F939" s="8"/>
      <c r="G939" s="8"/>
      <c r="H939" s="4"/>
      <c r="I939" s="4"/>
      <c r="J939" s="773"/>
      <c r="K939" s="9"/>
      <c r="L939" s="13"/>
      <c r="M939" s="13"/>
      <c r="N939" s="13"/>
      <c r="O939" s="4"/>
      <c r="P939" s="4"/>
      <c r="Q939" s="4"/>
      <c r="R939" s="4"/>
      <c r="S939" s="4"/>
      <c r="T939" s="4"/>
      <c r="U939" s="4"/>
      <c r="V939" s="4"/>
      <c r="W939" s="4"/>
      <c r="X939" s="4"/>
      <c r="Y939" s="4"/>
      <c r="Z939" s="4"/>
      <c r="AA939" s="4"/>
      <c r="AB939" s="4"/>
      <c r="AC939" s="4"/>
    </row>
    <row r="940" spans="1:29" x14ac:dyDescent="0.25">
      <c r="A940" s="4"/>
      <c r="B940" s="4"/>
      <c r="C940" s="9"/>
      <c r="D940" s="13"/>
      <c r="E940" s="13"/>
      <c r="F940" s="8"/>
      <c r="G940" s="8"/>
      <c r="H940" s="4"/>
      <c r="I940" s="4"/>
      <c r="J940" s="773"/>
      <c r="K940" s="9"/>
      <c r="L940" s="13"/>
      <c r="M940" s="13"/>
      <c r="N940" s="13"/>
      <c r="O940" s="4"/>
      <c r="P940" s="4"/>
      <c r="Q940" s="4"/>
      <c r="R940" s="4"/>
      <c r="S940" s="4"/>
      <c r="T940" s="4"/>
      <c r="U940" s="4"/>
      <c r="V940" s="4"/>
      <c r="W940" s="4"/>
      <c r="X940" s="4"/>
      <c r="Y940" s="4"/>
      <c r="Z940" s="4"/>
      <c r="AA940" s="4"/>
      <c r="AB940" s="4"/>
      <c r="AC940" s="4"/>
    </row>
    <row r="941" spans="1:29" x14ac:dyDescent="0.25">
      <c r="A941" s="4"/>
      <c r="B941" s="4"/>
      <c r="C941" s="9"/>
      <c r="D941" s="13"/>
      <c r="E941" s="13"/>
      <c r="F941" s="8"/>
      <c r="G941" s="8"/>
      <c r="H941" s="4"/>
      <c r="I941" s="4"/>
      <c r="J941" s="773"/>
      <c r="K941" s="9"/>
      <c r="L941" s="13"/>
      <c r="M941" s="13"/>
      <c r="N941" s="13"/>
      <c r="O941" s="4"/>
      <c r="P941" s="4"/>
      <c r="Q941" s="4"/>
      <c r="R941" s="4"/>
      <c r="S941" s="4"/>
      <c r="T941" s="4"/>
      <c r="U941" s="4"/>
      <c r="V941" s="4"/>
      <c r="W941" s="4"/>
      <c r="X941" s="4"/>
      <c r="Y941" s="4"/>
      <c r="Z941" s="4"/>
      <c r="AA941" s="4"/>
      <c r="AB941" s="4"/>
      <c r="AC941" s="4"/>
    </row>
    <row r="942" spans="1:29" x14ac:dyDescent="0.25">
      <c r="A942" s="4"/>
      <c r="B942" s="4"/>
      <c r="C942" s="9"/>
      <c r="D942" s="13"/>
      <c r="E942" s="13"/>
      <c r="F942" s="8"/>
      <c r="G942" s="8"/>
      <c r="H942" s="4"/>
      <c r="I942" s="4"/>
      <c r="J942" s="773"/>
      <c r="K942" s="9"/>
      <c r="L942" s="13"/>
      <c r="M942" s="13"/>
      <c r="N942" s="13"/>
      <c r="O942" s="4"/>
      <c r="P942" s="4"/>
      <c r="Q942" s="4"/>
      <c r="R942" s="4"/>
      <c r="S942" s="4"/>
      <c r="T942" s="4"/>
      <c r="U942" s="4"/>
      <c r="V942" s="4"/>
      <c r="W942" s="4"/>
      <c r="X942" s="4"/>
      <c r="Y942" s="4"/>
      <c r="Z942" s="4"/>
      <c r="AA942" s="4"/>
      <c r="AB942" s="4"/>
      <c r="AC942" s="4"/>
    </row>
    <row r="943" spans="1:29" x14ac:dyDescent="0.25">
      <c r="A943" s="4"/>
      <c r="B943" s="4"/>
      <c r="C943" s="9"/>
      <c r="D943" s="13"/>
      <c r="E943" s="13"/>
      <c r="F943" s="8"/>
      <c r="G943" s="8"/>
      <c r="H943" s="4"/>
      <c r="I943" s="4"/>
      <c r="J943" s="773"/>
      <c r="K943" s="9"/>
      <c r="L943" s="13"/>
      <c r="M943" s="13"/>
      <c r="N943" s="13"/>
      <c r="O943" s="4"/>
      <c r="P943" s="4"/>
      <c r="Q943" s="4"/>
      <c r="R943" s="4"/>
      <c r="S943" s="4"/>
      <c r="T943" s="4"/>
      <c r="U943" s="4"/>
      <c r="V943" s="4"/>
      <c r="W943" s="4"/>
      <c r="X943" s="4"/>
      <c r="Y943" s="4"/>
      <c r="Z943" s="4"/>
      <c r="AA943" s="4"/>
      <c r="AB943" s="4"/>
      <c r="AC943" s="4"/>
    </row>
    <row r="944" spans="1:29" x14ac:dyDescent="0.25">
      <c r="A944" s="4"/>
      <c r="B944" s="4"/>
      <c r="C944" s="9"/>
      <c r="D944" s="13"/>
      <c r="E944" s="13"/>
      <c r="F944" s="8"/>
      <c r="G944" s="8"/>
      <c r="H944" s="4"/>
      <c r="I944" s="4"/>
      <c r="J944" s="773"/>
      <c r="K944" s="9"/>
      <c r="L944" s="13"/>
      <c r="M944" s="13"/>
      <c r="N944" s="13"/>
      <c r="O944" s="4"/>
      <c r="P944" s="4"/>
      <c r="Q944" s="4"/>
      <c r="R944" s="4"/>
      <c r="S944" s="4"/>
      <c r="T944" s="4"/>
      <c r="U944" s="4"/>
      <c r="V944" s="4"/>
      <c r="W944" s="4"/>
      <c r="X944" s="4"/>
      <c r="Y944" s="4"/>
      <c r="Z944" s="4"/>
      <c r="AA944" s="4"/>
      <c r="AB944" s="4"/>
      <c r="AC944" s="4"/>
    </row>
    <row r="945" spans="1:29" x14ac:dyDescent="0.25">
      <c r="A945" s="4"/>
      <c r="B945" s="4"/>
      <c r="C945" s="9"/>
      <c r="D945" s="13"/>
      <c r="E945" s="13"/>
      <c r="F945" s="8"/>
      <c r="G945" s="8"/>
      <c r="H945" s="4"/>
      <c r="I945" s="4"/>
      <c r="J945" s="773"/>
      <c r="K945" s="9"/>
      <c r="L945" s="13"/>
      <c r="M945" s="13"/>
      <c r="N945" s="13"/>
      <c r="O945" s="4"/>
      <c r="P945" s="4"/>
      <c r="Q945" s="4"/>
      <c r="R945" s="4"/>
      <c r="S945" s="4"/>
      <c r="T945" s="4"/>
      <c r="U945" s="4"/>
      <c r="V945" s="4"/>
      <c r="W945" s="4"/>
      <c r="X945" s="4"/>
      <c r="Y945" s="4"/>
      <c r="Z945" s="4"/>
      <c r="AA945" s="4"/>
      <c r="AB945" s="4"/>
      <c r="AC945" s="4"/>
    </row>
    <row r="946" spans="1:29" x14ac:dyDescent="0.25">
      <c r="A946" s="4"/>
      <c r="B946" s="4"/>
      <c r="C946" s="9"/>
      <c r="D946" s="13"/>
      <c r="E946" s="13"/>
      <c r="F946" s="8"/>
      <c r="G946" s="8"/>
      <c r="H946" s="4"/>
      <c r="I946" s="4"/>
      <c r="J946" s="773"/>
      <c r="K946" s="9"/>
      <c r="L946" s="13"/>
      <c r="M946" s="13"/>
      <c r="N946" s="13"/>
      <c r="O946" s="4"/>
      <c r="P946" s="4"/>
      <c r="Q946" s="4"/>
      <c r="R946" s="4"/>
      <c r="S946" s="4"/>
      <c r="T946" s="4"/>
      <c r="U946" s="4"/>
      <c r="V946" s="4"/>
      <c r="W946" s="4"/>
      <c r="X946" s="4"/>
      <c r="Y946" s="4"/>
      <c r="Z946" s="4"/>
      <c r="AA946" s="4"/>
      <c r="AB946" s="4"/>
      <c r="AC946" s="4"/>
    </row>
    <row r="947" spans="1:29" x14ac:dyDescent="0.25">
      <c r="A947" s="4"/>
      <c r="B947" s="4"/>
      <c r="C947" s="9"/>
      <c r="D947" s="13"/>
      <c r="E947" s="13"/>
      <c r="F947" s="8"/>
      <c r="G947" s="8"/>
      <c r="H947" s="4"/>
      <c r="I947" s="4"/>
      <c r="J947" s="773"/>
      <c r="K947" s="9"/>
      <c r="L947" s="13"/>
      <c r="M947" s="13"/>
      <c r="N947" s="13"/>
      <c r="O947" s="4"/>
      <c r="P947" s="4"/>
      <c r="Q947" s="4"/>
      <c r="R947" s="4"/>
      <c r="S947" s="4"/>
      <c r="T947" s="4"/>
      <c r="U947" s="4"/>
      <c r="V947" s="4"/>
      <c r="W947" s="4"/>
      <c r="X947" s="4"/>
      <c r="Y947" s="4"/>
      <c r="Z947" s="4"/>
      <c r="AA947" s="4"/>
      <c r="AB947" s="4"/>
      <c r="AC947" s="4"/>
    </row>
    <row r="948" spans="1:29" x14ac:dyDescent="0.25">
      <c r="A948" s="4"/>
      <c r="B948" s="4"/>
      <c r="C948" s="9"/>
      <c r="D948" s="13"/>
      <c r="E948" s="13"/>
      <c r="F948" s="8"/>
      <c r="G948" s="8"/>
      <c r="H948" s="4"/>
      <c r="I948" s="4"/>
      <c r="J948" s="773"/>
      <c r="K948" s="9"/>
      <c r="L948" s="13"/>
      <c r="M948" s="13"/>
      <c r="N948" s="13"/>
      <c r="O948" s="4"/>
      <c r="P948" s="4"/>
      <c r="Q948" s="4"/>
      <c r="R948" s="4"/>
      <c r="S948" s="4"/>
      <c r="T948" s="4"/>
      <c r="U948" s="4"/>
      <c r="V948" s="4"/>
      <c r="W948" s="4"/>
      <c r="X948" s="4"/>
      <c r="Y948" s="4"/>
      <c r="Z948" s="4"/>
      <c r="AA948" s="4"/>
      <c r="AB948" s="4"/>
      <c r="AC948" s="4"/>
    </row>
    <row r="949" spans="1:29" x14ac:dyDescent="0.25">
      <c r="A949" s="4"/>
      <c r="B949" s="4"/>
      <c r="C949" s="9"/>
      <c r="D949" s="13"/>
      <c r="E949" s="13"/>
      <c r="F949" s="8"/>
      <c r="G949" s="8"/>
      <c r="H949" s="4"/>
      <c r="I949" s="4"/>
      <c r="J949" s="773"/>
      <c r="K949" s="9"/>
      <c r="L949" s="13"/>
      <c r="M949" s="13"/>
      <c r="N949" s="13"/>
      <c r="O949" s="4"/>
      <c r="P949" s="4"/>
      <c r="Q949" s="4"/>
      <c r="R949" s="4"/>
      <c r="S949" s="4"/>
      <c r="T949" s="4"/>
      <c r="U949" s="4"/>
      <c r="V949" s="4"/>
      <c r="W949" s="4"/>
      <c r="X949" s="4"/>
      <c r="Y949" s="4"/>
      <c r="Z949" s="4"/>
      <c r="AA949" s="4"/>
      <c r="AB949" s="4"/>
      <c r="AC949" s="4"/>
    </row>
    <row r="950" spans="1:29" x14ac:dyDescent="0.25">
      <c r="A950" s="4"/>
      <c r="B950" s="4"/>
      <c r="C950" s="9"/>
      <c r="D950" s="13"/>
      <c r="E950" s="13"/>
      <c r="F950" s="8"/>
      <c r="G950" s="8"/>
      <c r="H950" s="4"/>
      <c r="I950" s="4"/>
      <c r="J950" s="773"/>
      <c r="K950" s="9"/>
      <c r="L950" s="13"/>
      <c r="M950" s="13"/>
      <c r="N950" s="13"/>
      <c r="O950" s="4"/>
      <c r="P950" s="4"/>
      <c r="Q950" s="4"/>
      <c r="R950" s="4"/>
      <c r="S950" s="4"/>
      <c r="T950" s="4"/>
      <c r="U950" s="4"/>
      <c r="V950" s="4"/>
      <c r="W950" s="4"/>
      <c r="X950" s="4"/>
      <c r="Y950" s="4"/>
      <c r="Z950" s="4"/>
      <c r="AA950" s="4"/>
      <c r="AB950" s="4"/>
      <c r="AC950" s="4"/>
    </row>
    <row r="951" spans="1:29" x14ac:dyDescent="0.25">
      <c r="A951" s="4"/>
      <c r="B951" s="4"/>
      <c r="C951" s="9"/>
      <c r="D951" s="13"/>
      <c r="E951" s="13"/>
      <c r="F951" s="8"/>
      <c r="G951" s="8"/>
      <c r="H951" s="4"/>
      <c r="I951" s="4"/>
      <c r="J951" s="773"/>
      <c r="K951" s="9"/>
      <c r="L951" s="13"/>
      <c r="M951" s="13"/>
      <c r="N951" s="13"/>
      <c r="O951" s="4"/>
      <c r="P951" s="4"/>
      <c r="Q951" s="4"/>
      <c r="R951" s="4"/>
      <c r="S951" s="4"/>
      <c r="T951" s="4"/>
      <c r="U951" s="4"/>
      <c r="V951" s="4"/>
      <c r="W951" s="4"/>
      <c r="X951" s="4"/>
      <c r="Y951" s="4"/>
      <c r="Z951" s="4"/>
      <c r="AA951" s="4"/>
      <c r="AB951" s="4"/>
      <c r="AC951" s="4"/>
    </row>
    <row r="952" spans="1:29" x14ac:dyDescent="0.25">
      <c r="A952" s="4"/>
      <c r="B952" s="4"/>
      <c r="C952" s="9"/>
      <c r="D952" s="13"/>
      <c r="E952" s="13"/>
      <c r="F952" s="8"/>
      <c r="G952" s="8"/>
      <c r="H952" s="4"/>
      <c r="I952" s="4"/>
      <c r="J952" s="773"/>
      <c r="K952" s="9"/>
      <c r="L952" s="13"/>
      <c r="M952" s="13"/>
      <c r="N952" s="13"/>
      <c r="O952" s="4"/>
      <c r="P952" s="4"/>
      <c r="Q952" s="4"/>
      <c r="R952" s="4"/>
      <c r="S952" s="4"/>
      <c r="T952" s="4"/>
      <c r="U952" s="4"/>
      <c r="V952" s="4"/>
      <c r="W952" s="4"/>
      <c r="X952" s="4"/>
      <c r="Y952" s="4"/>
      <c r="Z952" s="4"/>
      <c r="AA952" s="4"/>
      <c r="AB952" s="4"/>
      <c r="AC952" s="4"/>
    </row>
    <row r="953" spans="1:29" x14ac:dyDescent="0.25">
      <c r="A953" s="4"/>
      <c r="B953" s="4"/>
      <c r="C953" s="9"/>
      <c r="D953" s="13"/>
      <c r="E953" s="13"/>
      <c r="F953" s="8"/>
      <c r="G953" s="8"/>
      <c r="H953" s="4"/>
      <c r="I953" s="4"/>
      <c r="J953" s="773"/>
      <c r="K953" s="9"/>
      <c r="L953" s="13"/>
      <c r="M953" s="13"/>
      <c r="N953" s="13"/>
      <c r="O953" s="4"/>
      <c r="P953" s="4"/>
      <c r="Q953" s="4"/>
      <c r="R953" s="4"/>
      <c r="S953" s="4"/>
      <c r="T953" s="4"/>
      <c r="U953" s="4"/>
      <c r="V953" s="4"/>
      <c r="W953" s="4"/>
      <c r="X953" s="4"/>
      <c r="Y953" s="4"/>
      <c r="Z953" s="4"/>
      <c r="AA953" s="4"/>
      <c r="AB953" s="4"/>
      <c r="AC953" s="4"/>
    </row>
    <row r="954" spans="1:29" x14ac:dyDescent="0.25">
      <c r="A954" s="4"/>
      <c r="B954" s="4"/>
      <c r="C954" s="9"/>
      <c r="D954" s="13"/>
      <c r="E954" s="13"/>
      <c r="F954" s="8"/>
      <c r="G954" s="8"/>
      <c r="H954" s="4"/>
      <c r="I954" s="4"/>
      <c r="J954" s="773"/>
      <c r="K954" s="9"/>
      <c r="L954" s="13"/>
      <c r="M954" s="13"/>
      <c r="N954" s="13"/>
      <c r="O954" s="4"/>
      <c r="P954" s="4"/>
      <c r="Q954" s="4"/>
      <c r="R954" s="4"/>
      <c r="S954" s="4"/>
      <c r="T954" s="4"/>
      <c r="U954" s="4"/>
      <c r="V954" s="4"/>
      <c r="W954" s="4"/>
      <c r="X954" s="4"/>
      <c r="Y954" s="4"/>
      <c r="Z954" s="4"/>
      <c r="AA954" s="4"/>
      <c r="AB954" s="4"/>
      <c r="AC954" s="4"/>
    </row>
    <row r="955" spans="1:29" x14ac:dyDescent="0.25">
      <c r="A955" s="4"/>
      <c r="B955" s="4"/>
      <c r="C955" s="9"/>
      <c r="D955" s="13"/>
      <c r="E955" s="13"/>
      <c r="F955" s="8"/>
      <c r="G955" s="8"/>
      <c r="H955" s="4"/>
      <c r="I955" s="4"/>
      <c r="J955" s="773"/>
      <c r="K955" s="9"/>
      <c r="L955" s="13"/>
      <c r="M955" s="13"/>
      <c r="N955" s="13"/>
      <c r="O955" s="4"/>
      <c r="P955" s="4"/>
      <c r="Q955" s="4"/>
      <c r="R955" s="4"/>
      <c r="S955" s="4"/>
      <c r="T955" s="4"/>
      <c r="U955" s="4"/>
      <c r="V955" s="4"/>
      <c r="W955" s="4"/>
      <c r="X955" s="4"/>
      <c r="Y955" s="4"/>
      <c r="Z955" s="4"/>
      <c r="AA955" s="4"/>
      <c r="AB955" s="4"/>
      <c r="AC955" s="4"/>
    </row>
    <row r="956" spans="1:29" x14ac:dyDescent="0.25">
      <c r="A956" s="4"/>
      <c r="B956" s="4"/>
      <c r="C956" s="9"/>
      <c r="D956" s="13"/>
      <c r="E956" s="13"/>
      <c r="F956" s="8"/>
      <c r="G956" s="8"/>
      <c r="H956" s="4"/>
      <c r="I956" s="4"/>
      <c r="J956" s="773"/>
      <c r="K956" s="9"/>
      <c r="L956" s="13"/>
      <c r="M956" s="13"/>
      <c r="N956" s="13"/>
      <c r="O956" s="4"/>
      <c r="P956" s="4"/>
      <c r="Q956" s="4"/>
      <c r="R956" s="4"/>
      <c r="S956" s="4"/>
      <c r="T956" s="4"/>
      <c r="U956" s="4"/>
      <c r="V956" s="4"/>
      <c r="W956" s="4"/>
      <c r="X956" s="4"/>
      <c r="Y956" s="4"/>
      <c r="Z956" s="4"/>
      <c r="AA956" s="4"/>
      <c r="AB956" s="4"/>
      <c r="AC956" s="4"/>
    </row>
    <row r="957" spans="1:29" x14ac:dyDescent="0.25">
      <c r="A957" s="4"/>
      <c r="B957" s="4"/>
      <c r="C957" s="9"/>
      <c r="D957" s="13"/>
      <c r="E957" s="13"/>
      <c r="F957" s="8"/>
      <c r="G957" s="8"/>
      <c r="H957" s="4"/>
      <c r="I957" s="4"/>
      <c r="J957" s="773"/>
      <c r="K957" s="9"/>
      <c r="L957" s="13"/>
      <c r="M957" s="13"/>
      <c r="N957" s="13"/>
      <c r="O957" s="4"/>
      <c r="P957" s="4"/>
      <c r="Q957" s="4"/>
      <c r="R957" s="4"/>
      <c r="S957" s="4"/>
      <c r="T957" s="4"/>
      <c r="U957" s="4"/>
      <c r="V957" s="4"/>
      <c r="W957" s="4"/>
      <c r="X957" s="4"/>
      <c r="Y957" s="4"/>
      <c r="Z957" s="4"/>
      <c r="AA957" s="4"/>
      <c r="AB957" s="4"/>
      <c r="AC957" s="4"/>
    </row>
    <row r="958" spans="1:29" x14ac:dyDescent="0.25">
      <c r="A958" s="4"/>
      <c r="B958" s="4"/>
      <c r="C958" s="9"/>
      <c r="D958" s="13"/>
      <c r="E958" s="13"/>
      <c r="F958" s="8"/>
      <c r="G958" s="8"/>
      <c r="H958" s="4"/>
      <c r="I958" s="4"/>
      <c r="J958" s="773"/>
      <c r="K958" s="9"/>
      <c r="L958" s="13"/>
      <c r="M958" s="13"/>
      <c r="N958" s="13"/>
      <c r="O958" s="4"/>
      <c r="P958" s="4"/>
      <c r="Q958" s="4"/>
      <c r="R958" s="4"/>
      <c r="S958" s="4"/>
      <c r="T958" s="4"/>
      <c r="U958" s="4"/>
      <c r="V958" s="4"/>
      <c r="W958" s="4"/>
      <c r="X958" s="4"/>
      <c r="Y958" s="4"/>
      <c r="Z958" s="4"/>
      <c r="AA958" s="4"/>
      <c r="AB958" s="4"/>
      <c r="AC958" s="4"/>
    </row>
    <row r="959" spans="1:29" x14ac:dyDescent="0.25">
      <c r="A959" s="4"/>
      <c r="B959" s="4"/>
      <c r="C959" s="9"/>
      <c r="D959" s="13"/>
      <c r="E959" s="13"/>
      <c r="F959" s="8"/>
      <c r="G959" s="8"/>
      <c r="H959" s="4"/>
      <c r="I959" s="4"/>
      <c r="J959" s="773"/>
      <c r="K959" s="9"/>
      <c r="L959" s="13"/>
      <c r="M959" s="13"/>
      <c r="N959" s="13"/>
      <c r="O959" s="4"/>
      <c r="P959" s="4"/>
      <c r="Q959" s="4"/>
      <c r="R959" s="4"/>
      <c r="S959" s="4"/>
      <c r="T959" s="4"/>
      <c r="U959" s="4"/>
      <c r="V959" s="4"/>
      <c r="W959" s="4"/>
      <c r="X959" s="4"/>
      <c r="Y959" s="4"/>
      <c r="Z959" s="4"/>
      <c r="AA959" s="4"/>
      <c r="AB959" s="4"/>
      <c r="AC959" s="4"/>
    </row>
    <row r="960" spans="1:29" x14ac:dyDescent="0.25">
      <c r="A960" s="4"/>
      <c r="B960" s="4"/>
      <c r="C960" s="9"/>
      <c r="D960" s="13"/>
      <c r="E960" s="13"/>
      <c r="F960" s="8"/>
      <c r="G960" s="8"/>
      <c r="H960" s="4"/>
      <c r="I960" s="4"/>
      <c r="J960" s="773"/>
      <c r="K960" s="9"/>
      <c r="L960" s="13"/>
      <c r="M960" s="13"/>
      <c r="N960" s="13"/>
      <c r="O960" s="4"/>
      <c r="P960" s="4"/>
      <c r="Q960" s="4"/>
      <c r="R960" s="4"/>
      <c r="S960" s="4"/>
      <c r="T960" s="4"/>
      <c r="U960" s="4"/>
      <c r="V960" s="4"/>
      <c r="W960" s="4"/>
      <c r="X960" s="4"/>
      <c r="Y960" s="4"/>
      <c r="Z960" s="4"/>
      <c r="AA960" s="4"/>
      <c r="AB960" s="4"/>
      <c r="AC960" s="4"/>
    </row>
    <row r="961" spans="1:29" x14ac:dyDescent="0.25">
      <c r="A961" s="4"/>
      <c r="B961" s="4"/>
      <c r="C961" s="9"/>
      <c r="D961" s="13"/>
      <c r="E961" s="13"/>
      <c r="F961" s="8"/>
      <c r="G961" s="8"/>
      <c r="H961" s="4"/>
      <c r="I961" s="4"/>
      <c r="J961" s="773"/>
      <c r="K961" s="9"/>
      <c r="L961" s="13"/>
      <c r="M961" s="13"/>
      <c r="N961" s="13"/>
      <c r="O961" s="4"/>
      <c r="P961" s="4"/>
      <c r="Q961" s="4"/>
      <c r="R961" s="4"/>
      <c r="S961" s="4"/>
      <c r="T961" s="4"/>
      <c r="U961" s="4"/>
      <c r="V961" s="4"/>
      <c r="W961" s="4"/>
      <c r="X961" s="4"/>
      <c r="Y961" s="4"/>
      <c r="Z961" s="4"/>
      <c r="AA961" s="4"/>
      <c r="AB961" s="4"/>
      <c r="AC961" s="4"/>
    </row>
    <row r="962" spans="1:29" x14ac:dyDescent="0.25">
      <c r="A962" s="4"/>
      <c r="B962" s="4"/>
      <c r="C962" s="9"/>
      <c r="D962" s="13"/>
      <c r="E962" s="13"/>
      <c r="F962" s="8"/>
      <c r="G962" s="8"/>
      <c r="H962" s="4"/>
      <c r="I962" s="4"/>
      <c r="J962" s="773"/>
      <c r="K962" s="9"/>
      <c r="L962" s="13"/>
      <c r="M962" s="13"/>
      <c r="N962" s="13"/>
      <c r="O962" s="4"/>
      <c r="P962" s="4"/>
      <c r="Q962" s="4"/>
      <c r="R962" s="4"/>
      <c r="S962" s="4"/>
      <c r="T962" s="4"/>
      <c r="U962" s="4"/>
      <c r="V962" s="4"/>
      <c r="W962" s="4"/>
      <c r="X962" s="4"/>
      <c r="Y962" s="4"/>
      <c r="Z962" s="4"/>
      <c r="AA962" s="4"/>
      <c r="AB962" s="4"/>
      <c r="AC962" s="4"/>
    </row>
    <row r="963" spans="1:29" x14ac:dyDescent="0.25">
      <c r="A963" s="4"/>
      <c r="B963" s="4"/>
      <c r="C963" s="9"/>
      <c r="D963" s="13"/>
      <c r="E963" s="13"/>
      <c r="F963" s="8"/>
      <c r="G963" s="8"/>
      <c r="H963" s="4"/>
      <c r="I963" s="4"/>
      <c r="J963" s="773"/>
      <c r="K963" s="9"/>
      <c r="L963" s="13"/>
      <c r="M963" s="13"/>
      <c r="N963" s="13"/>
      <c r="O963" s="4"/>
      <c r="P963" s="4"/>
      <c r="Q963" s="4"/>
      <c r="R963" s="4"/>
      <c r="S963" s="4"/>
      <c r="T963" s="4"/>
      <c r="U963" s="4"/>
      <c r="V963" s="4"/>
      <c r="W963" s="4"/>
      <c r="X963" s="4"/>
      <c r="Y963" s="4"/>
      <c r="Z963" s="4"/>
      <c r="AA963" s="4"/>
      <c r="AB963" s="4"/>
      <c r="AC963" s="4"/>
    </row>
    <row r="964" spans="1:29" x14ac:dyDescent="0.25">
      <c r="A964" s="4"/>
      <c r="B964" s="4"/>
      <c r="C964" s="9"/>
      <c r="D964" s="13"/>
      <c r="E964" s="13"/>
      <c r="F964" s="8"/>
      <c r="G964" s="8"/>
      <c r="H964" s="4"/>
      <c r="I964" s="4"/>
      <c r="J964" s="773"/>
      <c r="K964" s="9"/>
      <c r="L964" s="13"/>
      <c r="M964" s="13"/>
      <c r="N964" s="13"/>
      <c r="O964" s="4"/>
      <c r="P964" s="4"/>
      <c r="Q964" s="4"/>
      <c r="R964" s="4"/>
      <c r="S964" s="4"/>
      <c r="T964" s="4"/>
      <c r="U964" s="4"/>
      <c r="V964" s="4"/>
      <c r="W964" s="4"/>
      <c r="X964" s="4"/>
      <c r="Y964" s="4"/>
      <c r="Z964" s="4"/>
      <c r="AA964" s="4"/>
      <c r="AB964" s="4"/>
      <c r="AC964" s="4"/>
    </row>
    <row r="965" spans="1:29" x14ac:dyDescent="0.25">
      <c r="A965" s="4"/>
      <c r="B965" s="4"/>
      <c r="C965" s="9"/>
      <c r="D965" s="13"/>
      <c r="E965" s="13"/>
      <c r="F965" s="8"/>
      <c r="G965" s="8"/>
      <c r="H965" s="4"/>
      <c r="I965" s="4"/>
      <c r="J965" s="773"/>
      <c r="K965" s="9"/>
      <c r="L965" s="13"/>
      <c r="M965" s="13"/>
      <c r="N965" s="13"/>
      <c r="O965" s="4"/>
      <c r="P965" s="4"/>
      <c r="Q965" s="4"/>
      <c r="R965" s="4"/>
      <c r="S965" s="4"/>
      <c r="T965" s="4"/>
      <c r="U965" s="4"/>
      <c r="V965" s="4"/>
      <c r="W965" s="4"/>
      <c r="X965" s="4"/>
      <c r="Y965" s="4"/>
      <c r="Z965" s="4"/>
      <c r="AA965" s="4"/>
      <c r="AB965" s="4"/>
      <c r="AC965" s="4"/>
    </row>
    <row r="966" spans="1:29" x14ac:dyDescent="0.25">
      <c r="A966" s="4"/>
      <c r="B966" s="4"/>
      <c r="C966" s="9"/>
      <c r="D966" s="13"/>
      <c r="E966" s="13"/>
      <c r="F966" s="8"/>
      <c r="G966" s="8"/>
      <c r="H966" s="4"/>
      <c r="I966" s="4"/>
      <c r="J966" s="773"/>
      <c r="K966" s="9"/>
      <c r="L966" s="13"/>
      <c r="M966" s="13"/>
      <c r="N966" s="13"/>
      <c r="O966" s="4"/>
      <c r="P966" s="4"/>
      <c r="Q966" s="4"/>
      <c r="R966" s="4"/>
      <c r="S966" s="4"/>
      <c r="T966" s="4"/>
      <c r="U966" s="4"/>
      <c r="V966" s="4"/>
      <c r="W966" s="4"/>
      <c r="X966" s="4"/>
      <c r="Y966" s="4"/>
      <c r="Z966" s="4"/>
      <c r="AA966" s="4"/>
      <c r="AB966" s="4"/>
      <c r="AC966" s="4"/>
    </row>
    <row r="967" spans="1:29" x14ac:dyDescent="0.25">
      <c r="A967" s="4"/>
      <c r="B967" s="4"/>
      <c r="C967" s="9"/>
      <c r="D967" s="13"/>
      <c r="E967" s="13"/>
      <c r="F967" s="8"/>
      <c r="G967" s="8"/>
      <c r="H967" s="4"/>
      <c r="I967" s="4"/>
      <c r="J967" s="773"/>
      <c r="K967" s="9"/>
      <c r="L967" s="13"/>
      <c r="M967" s="13"/>
      <c r="N967" s="13"/>
      <c r="O967" s="4"/>
      <c r="P967" s="4"/>
      <c r="Q967" s="4"/>
      <c r="R967" s="4"/>
      <c r="S967" s="4"/>
      <c r="T967" s="4"/>
      <c r="U967" s="4"/>
      <c r="V967" s="4"/>
      <c r="W967" s="4"/>
      <c r="X967" s="4"/>
      <c r="Y967" s="4"/>
      <c r="Z967" s="4"/>
      <c r="AA967" s="4"/>
      <c r="AB967" s="4"/>
      <c r="AC967" s="4"/>
    </row>
    <row r="968" spans="1:29" x14ac:dyDescent="0.25">
      <c r="A968" s="4"/>
      <c r="B968" s="4"/>
      <c r="C968" s="9"/>
      <c r="D968" s="13"/>
      <c r="E968" s="13"/>
      <c r="F968" s="8"/>
      <c r="G968" s="8"/>
      <c r="H968" s="4"/>
      <c r="I968" s="4"/>
      <c r="J968" s="773"/>
      <c r="K968" s="9"/>
      <c r="L968" s="13"/>
      <c r="M968" s="13"/>
      <c r="N968" s="13"/>
      <c r="O968" s="4"/>
      <c r="P968" s="4"/>
      <c r="Q968" s="4"/>
      <c r="R968" s="4"/>
      <c r="S968" s="4"/>
      <c r="T968" s="4"/>
      <c r="U968" s="4"/>
      <c r="V968" s="4"/>
      <c r="W968" s="4"/>
      <c r="X968" s="4"/>
      <c r="Y968" s="4"/>
      <c r="Z968" s="4"/>
      <c r="AA968" s="4"/>
      <c r="AB968" s="4"/>
      <c r="AC968" s="4"/>
    </row>
    <row r="969" spans="1:29" x14ac:dyDescent="0.25">
      <c r="A969" s="4"/>
      <c r="B969" s="4"/>
      <c r="C969" s="9"/>
      <c r="D969" s="13"/>
      <c r="E969" s="13"/>
      <c r="F969" s="8"/>
      <c r="G969" s="8"/>
      <c r="H969" s="4"/>
      <c r="I969" s="4"/>
      <c r="J969" s="773"/>
      <c r="K969" s="9"/>
      <c r="L969" s="13"/>
      <c r="M969" s="13"/>
      <c r="N969" s="13"/>
      <c r="O969" s="4"/>
      <c r="P969" s="4"/>
      <c r="Q969" s="4"/>
      <c r="R969" s="4"/>
      <c r="S969" s="4"/>
      <c r="T969" s="4"/>
      <c r="U969" s="4"/>
      <c r="V969" s="4"/>
      <c r="W969" s="4"/>
      <c r="X969" s="4"/>
      <c r="Y969" s="4"/>
      <c r="Z969" s="4"/>
      <c r="AA969" s="4"/>
      <c r="AB969" s="4"/>
      <c r="AC969" s="4"/>
    </row>
    <row r="970" spans="1:29" x14ac:dyDescent="0.25">
      <c r="A970" s="4"/>
      <c r="B970" s="4"/>
      <c r="C970" s="9"/>
      <c r="D970" s="13"/>
      <c r="E970" s="13"/>
      <c r="F970" s="8"/>
      <c r="G970" s="8"/>
      <c r="H970" s="4"/>
      <c r="I970" s="4"/>
      <c r="J970" s="773"/>
      <c r="K970" s="9"/>
      <c r="L970" s="13"/>
      <c r="M970" s="13"/>
      <c r="N970" s="13"/>
      <c r="O970" s="4"/>
      <c r="P970" s="4"/>
      <c r="Q970" s="4"/>
      <c r="R970" s="4"/>
      <c r="S970" s="4"/>
      <c r="T970" s="4"/>
      <c r="U970" s="4"/>
      <c r="V970" s="4"/>
      <c r="W970" s="4"/>
      <c r="X970" s="4"/>
      <c r="Y970" s="4"/>
      <c r="Z970" s="4"/>
      <c r="AA970" s="4"/>
      <c r="AB970" s="4"/>
      <c r="AC970" s="4"/>
    </row>
    <row r="971" spans="1:29" x14ac:dyDescent="0.25">
      <c r="A971" s="4"/>
      <c r="B971" s="4"/>
      <c r="C971" s="9"/>
      <c r="D971" s="13"/>
      <c r="E971" s="13"/>
      <c r="F971" s="8"/>
      <c r="G971" s="8"/>
      <c r="H971" s="4"/>
      <c r="I971" s="4"/>
      <c r="J971" s="773"/>
      <c r="K971" s="9"/>
      <c r="L971" s="13"/>
      <c r="M971" s="13"/>
      <c r="N971" s="13"/>
      <c r="O971" s="4"/>
      <c r="P971" s="4"/>
      <c r="Q971" s="4"/>
      <c r="R971" s="4"/>
      <c r="S971" s="4"/>
      <c r="T971" s="4"/>
      <c r="U971" s="4"/>
      <c r="V971" s="4"/>
      <c r="W971" s="4"/>
      <c r="X971" s="4"/>
      <c r="Y971" s="4"/>
      <c r="Z971" s="4"/>
      <c r="AA971" s="4"/>
      <c r="AB971" s="4"/>
      <c r="AC971" s="4"/>
    </row>
    <row r="972" spans="1:29" x14ac:dyDescent="0.25">
      <c r="A972" s="4"/>
      <c r="B972" s="4"/>
      <c r="C972" s="9"/>
      <c r="D972" s="13"/>
      <c r="E972" s="13"/>
      <c r="F972" s="8"/>
      <c r="G972" s="8"/>
      <c r="H972" s="4"/>
      <c r="I972" s="4"/>
      <c r="J972" s="773"/>
      <c r="K972" s="9"/>
      <c r="L972" s="13"/>
      <c r="M972" s="13"/>
      <c r="N972" s="13"/>
      <c r="O972" s="4"/>
      <c r="P972" s="4"/>
      <c r="Q972" s="4"/>
      <c r="R972" s="4"/>
      <c r="S972" s="4"/>
      <c r="T972" s="4"/>
      <c r="U972" s="4"/>
      <c r="V972" s="4"/>
      <c r="W972" s="4"/>
      <c r="X972" s="4"/>
      <c r="Y972" s="4"/>
      <c r="Z972" s="4"/>
      <c r="AA972" s="4"/>
      <c r="AB972" s="4"/>
      <c r="AC972" s="4"/>
    </row>
    <row r="973" spans="1:29" x14ac:dyDescent="0.25">
      <c r="A973" s="4"/>
      <c r="B973" s="4"/>
      <c r="C973" s="9"/>
      <c r="D973" s="13"/>
      <c r="E973" s="13"/>
      <c r="F973" s="8"/>
      <c r="G973" s="8"/>
      <c r="H973" s="4"/>
      <c r="I973" s="4"/>
      <c r="J973" s="773"/>
      <c r="K973" s="9"/>
      <c r="L973" s="13"/>
      <c r="M973" s="13"/>
      <c r="N973" s="13"/>
      <c r="O973" s="4"/>
      <c r="P973" s="4"/>
      <c r="Q973" s="4"/>
      <c r="R973" s="4"/>
      <c r="S973" s="4"/>
      <c r="T973" s="4"/>
      <c r="U973" s="4"/>
      <c r="V973" s="4"/>
      <c r="W973" s="4"/>
      <c r="X973" s="4"/>
      <c r="Y973" s="4"/>
      <c r="Z973" s="4"/>
      <c r="AA973" s="4"/>
      <c r="AB973" s="4"/>
      <c r="AC973" s="4"/>
    </row>
    <row r="974" spans="1:29" x14ac:dyDescent="0.25">
      <c r="A974" s="4"/>
      <c r="B974" s="4"/>
      <c r="C974" s="9"/>
      <c r="D974" s="13"/>
      <c r="E974" s="13"/>
      <c r="F974" s="8"/>
      <c r="G974" s="8"/>
      <c r="H974" s="4"/>
      <c r="I974" s="4"/>
      <c r="J974" s="773"/>
      <c r="K974" s="9"/>
      <c r="L974" s="13"/>
      <c r="M974" s="13"/>
      <c r="N974" s="13"/>
      <c r="O974" s="4"/>
      <c r="P974" s="4"/>
      <c r="Q974" s="4"/>
      <c r="R974" s="4"/>
      <c r="S974" s="4"/>
      <c r="T974" s="4"/>
      <c r="U974" s="4"/>
      <c r="V974" s="4"/>
      <c r="W974" s="4"/>
      <c r="X974" s="4"/>
      <c r="Y974" s="4"/>
      <c r="Z974" s="4"/>
      <c r="AA974" s="4"/>
      <c r="AB974" s="4"/>
      <c r="AC974" s="4"/>
    </row>
    <row r="975" spans="1:29" x14ac:dyDescent="0.25">
      <c r="A975" s="4"/>
      <c r="B975" s="4"/>
      <c r="C975" s="9"/>
      <c r="D975" s="13"/>
      <c r="E975" s="13"/>
      <c r="F975" s="8"/>
      <c r="G975" s="8"/>
      <c r="H975" s="4"/>
      <c r="I975" s="4"/>
      <c r="J975" s="773"/>
      <c r="K975" s="9"/>
      <c r="L975" s="13"/>
      <c r="M975" s="13"/>
      <c r="N975" s="13"/>
      <c r="O975" s="4"/>
      <c r="P975" s="4"/>
      <c r="Q975" s="4"/>
      <c r="R975" s="4"/>
      <c r="S975" s="4"/>
      <c r="T975" s="4"/>
      <c r="U975" s="4"/>
      <c r="V975" s="4"/>
      <c r="W975" s="4"/>
      <c r="X975" s="4"/>
      <c r="Y975" s="4"/>
      <c r="Z975" s="4"/>
      <c r="AA975" s="4"/>
      <c r="AB975" s="4"/>
      <c r="AC975" s="4"/>
    </row>
    <row r="976" spans="1:29" x14ac:dyDescent="0.25">
      <c r="A976" s="4"/>
      <c r="B976" s="4"/>
      <c r="C976" s="9"/>
      <c r="D976" s="13"/>
      <c r="E976" s="13"/>
      <c r="F976" s="8"/>
      <c r="G976" s="8"/>
      <c r="H976" s="4"/>
      <c r="I976" s="4"/>
      <c r="J976" s="773"/>
      <c r="K976" s="9"/>
      <c r="L976" s="13"/>
      <c r="M976" s="13"/>
      <c r="N976" s="13"/>
      <c r="O976" s="4"/>
      <c r="P976" s="4"/>
      <c r="Q976" s="4"/>
      <c r="R976" s="4"/>
      <c r="S976" s="4"/>
      <c r="T976" s="4"/>
      <c r="U976" s="4"/>
      <c r="V976" s="4"/>
      <c r="W976" s="4"/>
      <c r="X976" s="4"/>
      <c r="Y976" s="4"/>
      <c r="Z976" s="4"/>
      <c r="AA976" s="4"/>
      <c r="AB976" s="4"/>
      <c r="AC976" s="4"/>
    </row>
    <row r="977" spans="1:29" x14ac:dyDescent="0.25">
      <c r="A977" s="4"/>
      <c r="B977" s="4"/>
      <c r="C977" s="9"/>
      <c r="D977" s="13"/>
      <c r="E977" s="13"/>
      <c r="F977" s="8"/>
      <c r="G977" s="8"/>
      <c r="H977" s="4"/>
      <c r="I977" s="4"/>
      <c r="J977" s="773"/>
      <c r="K977" s="9"/>
      <c r="L977" s="13"/>
      <c r="M977" s="13"/>
      <c r="N977" s="13"/>
      <c r="O977" s="4"/>
      <c r="P977" s="4"/>
      <c r="Q977" s="4"/>
      <c r="R977" s="4"/>
      <c r="S977" s="4"/>
      <c r="T977" s="4"/>
      <c r="U977" s="4"/>
      <c r="V977" s="4"/>
      <c r="W977" s="4"/>
      <c r="X977" s="4"/>
      <c r="Y977" s="4"/>
      <c r="Z977" s="4"/>
      <c r="AA977" s="4"/>
      <c r="AB977" s="4"/>
      <c r="AC977" s="4"/>
    </row>
    <row r="978" spans="1:29" x14ac:dyDescent="0.25">
      <c r="A978" s="4"/>
      <c r="B978" s="4"/>
      <c r="C978" s="9"/>
      <c r="D978" s="13"/>
      <c r="E978" s="13"/>
      <c r="F978" s="8"/>
      <c r="G978" s="8"/>
      <c r="H978" s="4"/>
      <c r="I978" s="4"/>
      <c r="J978" s="773"/>
      <c r="K978" s="9"/>
      <c r="L978" s="13"/>
      <c r="M978" s="13"/>
      <c r="N978" s="13"/>
      <c r="O978" s="4"/>
      <c r="P978" s="4"/>
      <c r="Q978" s="4"/>
      <c r="R978" s="4"/>
      <c r="S978" s="4"/>
      <c r="T978" s="4"/>
      <c r="U978" s="4"/>
      <c r="V978" s="4"/>
      <c r="W978" s="4"/>
      <c r="X978" s="4"/>
      <c r="Y978" s="4"/>
      <c r="Z978" s="4"/>
      <c r="AA978" s="4"/>
      <c r="AB978" s="4"/>
      <c r="AC978" s="4"/>
    </row>
    <row r="979" spans="1:29" x14ac:dyDescent="0.25">
      <c r="A979" s="4"/>
      <c r="B979" s="4"/>
      <c r="C979" s="9"/>
      <c r="D979" s="13"/>
      <c r="E979" s="13"/>
      <c r="F979" s="8"/>
      <c r="G979" s="8"/>
      <c r="H979" s="4"/>
      <c r="I979" s="4"/>
      <c r="J979" s="773"/>
      <c r="K979" s="9"/>
      <c r="L979" s="13"/>
      <c r="M979" s="13"/>
      <c r="N979" s="13"/>
      <c r="O979" s="4"/>
      <c r="P979" s="4"/>
      <c r="Q979" s="4"/>
      <c r="R979" s="4"/>
      <c r="S979" s="4"/>
      <c r="T979" s="4"/>
      <c r="U979" s="4"/>
      <c r="V979" s="4"/>
      <c r="W979" s="4"/>
      <c r="X979" s="4"/>
      <c r="Y979" s="4"/>
      <c r="Z979" s="4"/>
      <c r="AA979" s="4"/>
      <c r="AB979" s="4"/>
      <c r="AC979" s="4"/>
    </row>
    <row r="980" spans="1:29" x14ac:dyDescent="0.25">
      <c r="A980" s="4"/>
      <c r="B980" s="4"/>
      <c r="C980" s="9"/>
      <c r="D980" s="13"/>
      <c r="E980" s="13"/>
      <c r="F980" s="8"/>
      <c r="G980" s="8"/>
      <c r="H980" s="4"/>
      <c r="I980" s="4"/>
      <c r="J980" s="773"/>
      <c r="K980" s="9"/>
      <c r="L980" s="13"/>
      <c r="M980" s="13"/>
      <c r="N980" s="13"/>
      <c r="O980" s="4"/>
      <c r="P980" s="4"/>
      <c r="Q980" s="4"/>
      <c r="R980" s="4"/>
      <c r="S980" s="4"/>
      <c r="T980" s="4"/>
      <c r="U980" s="4"/>
      <c r="V980" s="4"/>
      <c r="W980" s="4"/>
      <c r="X980" s="4"/>
      <c r="Y980" s="4"/>
      <c r="Z980" s="4"/>
      <c r="AA980" s="4"/>
      <c r="AB980" s="4"/>
      <c r="AC980" s="4"/>
    </row>
    <row r="981" spans="1:29" x14ac:dyDescent="0.25">
      <c r="A981" s="4"/>
      <c r="B981" s="4"/>
      <c r="C981" s="9"/>
      <c r="D981" s="13"/>
      <c r="E981" s="13"/>
      <c r="F981" s="8"/>
      <c r="G981" s="8"/>
      <c r="H981" s="4"/>
      <c r="I981" s="4"/>
      <c r="J981" s="773"/>
      <c r="K981" s="9"/>
      <c r="L981" s="13"/>
      <c r="M981" s="13"/>
      <c r="N981" s="13"/>
      <c r="O981" s="4"/>
      <c r="P981" s="4"/>
      <c r="Q981" s="4"/>
      <c r="R981" s="4"/>
      <c r="S981" s="4"/>
      <c r="T981" s="4"/>
      <c r="U981" s="4"/>
      <c r="V981" s="4"/>
      <c r="W981" s="4"/>
      <c r="X981" s="4"/>
      <c r="Y981" s="4"/>
      <c r="Z981" s="4"/>
      <c r="AA981" s="4"/>
      <c r="AB981" s="4"/>
      <c r="AC981" s="4"/>
    </row>
    <row r="982" spans="1:29" x14ac:dyDescent="0.25">
      <c r="A982" s="4"/>
      <c r="B982" s="4"/>
      <c r="C982" s="9"/>
      <c r="D982" s="13"/>
      <c r="E982" s="13"/>
      <c r="F982" s="8"/>
      <c r="G982" s="8"/>
      <c r="H982" s="4"/>
      <c r="I982" s="4"/>
      <c r="J982" s="773"/>
      <c r="K982" s="9"/>
      <c r="L982" s="13"/>
      <c r="M982" s="13"/>
      <c r="N982" s="13"/>
      <c r="O982" s="4"/>
      <c r="P982" s="4"/>
      <c r="Q982" s="4"/>
      <c r="R982" s="4"/>
      <c r="S982" s="4"/>
      <c r="T982" s="4"/>
      <c r="U982" s="4"/>
      <c r="V982" s="4"/>
      <c r="W982" s="4"/>
      <c r="X982" s="4"/>
      <c r="Y982" s="4"/>
      <c r="Z982" s="4"/>
      <c r="AA982" s="4"/>
      <c r="AB982" s="4"/>
      <c r="AC982" s="4"/>
    </row>
    <row r="983" spans="1:29" x14ac:dyDescent="0.25">
      <c r="A983" s="4"/>
      <c r="B983" s="4"/>
      <c r="C983" s="9"/>
      <c r="D983" s="13"/>
      <c r="E983" s="13"/>
      <c r="F983" s="8"/>
      <c r="G983" s="8"/>
      <c r="H983" s="4"/>
      <c r="I983" s="4"/>
      <c r="J983" s="773"/>
      <c r="K983" s="9"/>
      <c r="L983" s="13"/>
      <c r="M983" s="13"/>
      <c r="N983" s="13"/>
      <c r="O983" s="4"/>
      <c r="P983" s="4"/>
      <c r="Q983" s="4"/>
      <c r="R983" s="4"/>
      <c r="S983" s="4"/>
      <c r="T983" s="4"/>
      <c r="U983" s="4"/>
      <c r="V983" s="4"/>
      <c r="W983" s="4"/>
      <c r="X983" s="4"/>
      <c r="Y983" s="4"/>
      <c r="Z983" s="4"/>
      <c r="AA983" s="4"/>
      <c r="AB983" s="4"/>
      <c r="AC983" s="4"/>
    </row>
    <row r="984" spans="1:29" x14ac:dyDescent="0.25">
      <c r="A984" s="4"/>
      <c r="B984" s="4"/>
      <c r="C984" s="9"/>
      <c r="D984" s="13"/>
      <c r="E984" s="13"/>
      <c r="F984" s="8"/>
      <c r="G984" s="8"/>
      <c r="H984" s="4"/>
      <c r="I984" s="4"/>
      <c r="J984" s="773"/>
      <c r="K984" s="9"/>
      <c r="L984" s="13"/>
      <c r="M984" s="13"/>
      <c r="N984" s="13"/>
      <c r="O984" s="4"/>
      <c r="P984" s="4"/>
      <c r="Q984" s="4"/>
      <c r="R984" s="4"/>
      <c r="S984" s="4"/>
      <c r="T984" s="4"/>
      <c r="U984" s="4"/>
      <c r="V984" s="4"/>
      <c r="W984" s="4"/>
      <c r="X984" s="4"/>
      <c r="Y984" s="4"/>
      <c r="Z984" s="4"/>
      <c r="AA984" s="4"/>
      <c r="AB984" s="4"/>
      <c r="AC984" s="4"/>
    </row>
    <row r="985" spans="1:29" x14ac:dyDescent="0.25">
      <c r="A985" s="4"/>
      <c r="B985" s="4"/>
      <c r="C985" s="9"/>
      <c r="D985" s="13"/>
      <c r="E985" s="13"/>
      <c r="F985" s="8"/>
      <c r="G985" s="8"/>
      <c r="H985" s="4"/>
      <c r="I985" s="4"/>
      <c r="J985" s="773"/>
      <c r="K985" s="9"/>
      <c r="L985" s="13"/>
      <c r="M985" s="13"/>
      <c r="N985" s="13"/>
      <c r="O985" s="4"/>
      <c r="P985" s="4"/>
      <c r="Q985" s="4"/>
      <c r="R985" s="4"/>
      <c r="S985" s="4"/>
      <c r="T985" s="4"/>
      <c r="U985" s="4"/>
      <c r="V985" s="4"/>
      <c r="W985" s="4"/>
      <c r="X985" s="4"/>
      <c r="Y985" s="4"/>
      <c r="Z985" s="4"/>
      <c r="AA985" s="4"/>
      <c r="AB985" s="4"/>
      <c r="AC985" s="4"/>
    </row>
    <row r="986" spans="1:29" x14ac:dyDescent="0.25">
      <c r="A986" s="4"/>
      <c r="B986" s="4"/>
      <c r="C986" s="9"/>
      <c r="D986" s="13"/>
      <c r="E986" s="13"/>
      <c r="F986" s="8"/>
      <c r="G986" s="8"/>
      <c r="H986" s="4"/>
      <c r="I986" s="4"/>
      <c r="J986" s="773"/>
      <c r="K986" s="9"/>
      <c r="L986" s="13"/>
      <c r="M986" s="13"/>
      <c r="N986" s="13"/>
      <c r="O986" s="4"/>
      <c r="P986" s="4"/>
      <c r="Q986" s="4"/>
      <c r="R986" s="4"/>
      <c r="S986" s="4"/>
      <c r="T986" s="4"/>
      <c r="U986" s="4"/>
      <c r="V986" s="4"/>
      <c r="W986" s="4"/>
      <c r="X986" s="4"/>
      <c r="Y986" s="4"/>
      <c r="Z986" s="4"/>
      <c r="AA986" s="4"/>
      <c r="AB986" s="4"/>
      <c r="AC986" s="4"/>
    </row>
    <row r="987" spans="1:29" x14ac:dyDescent="0.25">
      <c r="A987" s="4"/>
      <c r="B987" s="4"/>
      <c r="C987" s="9"/>
      <c r="D987" s="13"/>
      <c r="E987" s="13"/>
      <c r="F987" s="8"/>
      <c r="G987" s="8"/>
      <c r="H987" s="4"/>
      <c r="I987" s="4"/>
      <c r="J987" s="773"/>
      <c r="K987" s="9"/>
      <c r="L987" s="13"/>
      <c r="M987" s="13"/>
      <c r="N987" s="13"/>
      <c r="O987" s="4"/>
      <c r="P987" s="4"/>
      <c r="Q987" s="4"/>
      <c r="R987" s="4"/>
      <c r="S987" s="4"/>
      <c r="T987" s="4"/>
      <c r="U987" s="4"/>
      <c r="V987" s="4"/>
      <c r="W987" s="4"/>
      <c r="X987" s="4"/>
      <c r="Y987" s="4"/>
      <c r="Z987" s="4"/>
      <c r="AA987" s="4"/>
      <c r="AB987" s="4"/>
      <c r="AC987" s="4"/>
    </row>
    <row r="988" spans="1:29" x14ac:dyDescent="0.25">
      <c r="A988" s="4"/>
      <c r="B988" s="4"/>
      <c r="C988" s="9"/>
      <c r="D988" s="13"/>
      <c r="E988" s="13"/>
      <c r="F988" s="8"/>
      <c r="G988" s="8"/>
      <c r="H988" s="4"/>
      <c r="I988" s="4"/>
      <c r="J988" s="773"/>
      <c r="K988" s="9"/>
      <c r="L988" s="13"/>
      <c r="M988" s="13"/>
      <c r="N988" s="13"/>
      <c r="O988" s="4"/>
      <c r="P988" s="4"/>
      <c r="Q988" s="4"/>
      <c r="R988" s="4"/>
      <c r="S988" s="4"/>
      <c r="T988" s="4"/>
      <c r="U988" s="4"/>
      <c r="V988" s="4"/>
      <c r="W988" s="4"/>
      <c r="X988" s="4"/>
      <c r="Y988" s="4"/>
      <c r="Z988" s="4"/>
      <c r="AA988" s="4"/>
      <c r="AB988" s="4"/>
      <c r="AC988" s="4"/>
    </row>
    <row r="989" spans="1:29" x14ac:dyDescent="0.25">
      <c r="A989" s="4"/>
      <c r="B989" s="4"/>
      <c r="C989" s="9"/>
      <c r="D989" s="13"/>
      <c r="E989" s="13"/>
      <c r="F989" s="8"/>
      <c r="G989" s="8"/>
      <c r="H989" s="4"/>
      <c r="I989" s="4"/>
      <c r="J989" s="773"/>
      <c r="K989" s="9"/>
      <c r="L989" s="13"/>
      <c r="M989" s="13"/>
      <c r="N989" s="13"/>
      <c r="O989" s="4"/>
      <c r="P989" s="4"/>
      <c r="Q989" s="4"/>
      <c r="R989" s="4"/>
      <c r="S989" s="4"/>
      <c r="T989" s="4"/>
      <c r="U989" s="4"/>
      <c r="V989" s="4"/>
      <c r="W989" s="4"/>
      <c r="X989" s="4"/>
      <c r="Y989" s="4"/>
      <c r="Z989" s="4"/>
      <c r="AA989" s="4"/>
      <c r="AB989" s="4"/>
      <c r="AC989" s="4"/>
    </row>
    <row r="990" spans="1:29" x14ac:dyDescent="0.25">
      <c r="A990" s="4"/>
      <c r="B990" s="4"/>
      <c r="C990" s="9"/>
      <c r="D990" s="13"/>
      <c r="E990" s="13"/>
      <c r="F990" s="8"/>
      <c r="G990" s="8"/>
      <c r="H990" s="4"/>
      <c r="I990" s="4"/>
      <c r="J990" s="773"/>
      <c r="K990" s="9"/>
      <c r="L990" s="13"/>
      <c r="M990" s="13"/>
      <c r="N990" s="13"/>
      <c r="O990" s="4"/>
      <c r="P990" s="4"/>
      <c r="Q990" s="4"/>
      <c r="R990" s="4"/>
      <c r="S990" s="4"/>
      <c r="T990" s="4"/>
      <c r="U990" s="4"/>
      <c r="V990" s="4"/>
      <c r="W990" s="4"/>
      <c r="X990" s="4"/>
      <c r="Y990" s="4"/>
      <c r="Z990" s="4"/>
      <c r="AA990" s="4"/>
      <c r="AB990" s="4"/>
      <c r="AC990" s="4"/>
    </row>
    <row r="991" spans="1:29" x14ac:dyDescent="0.25">
      <c r="A991" s="4"/>
      <c r="B991" s="4"/>
      <c r="C991" s="9"/>
      <c r="D991" s="13"/>
      <c r="E991" s="13"/>
      <c r="F991" s="8"/>
      <c r="G991" s="8"/>
      <c r="H991" s="4"/>
      <c r="I991" s="4"/>
      <c r="J991" s="773"/>
      <c r="K991" s="9"/>
      <c r="L991" s="13"/>
      <c r="M991" s="13"/>
      <c r="N991" s="13"/>
      <c r="O991" s="4"/>
      <c r="P991" s="4"/>
      <c r="Q991" s="4"/>
      <c r="R991" s="4"/>
      <c r="S991" s="4"/>
      <c r="T991" s="4"/>
      <c r="U991" s="4"/>
      <c r="V991" s="4"/>
      <c r="W991" s="4"/>
      <c r="X991" s="4"/>
      <c r="Y991" s="4"/>
      <c r="Z991" s="4"/>
      <c r="AA991" s="4"/>
      <c r="AB991" s="4"/>
      <c r="AC991" s="4"/>
    </row>
    <row r="992" spans="1:29" x14ac:dyDescent="0.25">
      <c r="A992" s="4"/>
      <c r="B992" s="4"/>
      <c r="C992" s="9"/>
      <c r="D992" s="13"/>
      <c r="E992" s="13"/>
      <c r="F992" s="8"/>
      <c r="G992" s="8"/>
      <c r="H992" s="4"/>
      <c r="I992" s="4"/>
      <c r="J992" s="773"/>
      <c r="K992" s="9"/>
      <c r="L992" s="13"/>
      <c r="M992" s="13"/>
      <c r="N992" s="13"/>
      <c r="O992" s="4"/>
      <c r="P992" s="4"/>
      <c r="Q992" s="4"/>
      <c r="R992" s="4"/>
      <c r="S992" s="4"/>
      <c r="T992" s="4"/>
      <c r="U992" s="4"/>
      <c r="V992" s="4"/>
      <c r="W992" s="4"/>
      <c r="X992" s="4"/>
      <c r="Y992" s="4"/>
      <c r="Z992" s="4"/>
      <c r="AA992" s="4"/>
      <c r="AB992" s="4"/>
      <c r="AC992" s="4"/>
    </row>
    <row r="993" spans="1:29" x14ac:dyDescent="0.25">
      <c r="A993" s="4"/>
      <c r="B993" s="4"/>
      <c r="C993" s="9"/>
      <c r="D993" s="13"/>
      <c r="E993" s="13"/>
      <c r="F993" s="8"/>
      <c r="G993" s="8"/>
      <c r="H993" s="4"/>
      <c r="I993" s="4"/>
      <c r="J993" s="773"/>
      <c r="K993" s="9"/>
      <c r="L993" s="13"/>
      <c r="M993" s="13"/>
      <c r="N993" s="13"/>
      <c r="O993" s="4"/>
      <c r="P993" s="4"/>
      <c r="Q993" s="4"/>
      <c r="R993" s="4"/>
      <c r="S993" s="4"/>
      <c r="T993" s="4"/>
      <c r="U993" s="4"/>
      <c r="V993" s="4"/>
      <c r="W993" s="4"/>
      <c r="X993" s="4"/>
      <c r="Y993" s="4"/>
      <c r="Z993" s="4"/>
      <c r="AA993" s="4"/>
      <c r="AB993" s="4"/>
      <c r="AC993" s="4"/>
    </row>
    <row r="994" spans="1:29" x14ac:dyDescent="0.25">
      <c r="A994" s="4"/>
      <c r="B994" s="4"/>
      <c r="C994" s="9"/>
      <c r="D994" s="13"/>
      <c r="E994" s="13"/>
      <c r="F994" s="8"/>
      <c r="G994" s="8"/>
      <c r="H994" s="4"/>
      <c r="I994" s="4"/>
      <c r="J994" s="773"/>
      <c r="K994" s="9"/>
      <c r="L994" s="13"/>
      <c r="M994" s="13"/>
      <c r="N994" s="13"/>
      <c r="O994" s="4"/>
      <c r="P994" s="4"/>
      <c r="Q994" s="4"/>
      <c r="R994" s="4"/>
      <c r="S994" s="4"/>
      <c r="T994" s="4"/>
      <c r="U994" s="4"/>
      <c r="V994" s="4"/>
      <c r="W994" s="4"/>
      <c r="X994" s="4"/>
      <c r="Y994" s="4"/>
      <c r="Z994" s="4"/>
      <c r="AA994" s="4"/>
      <c r="AB994" s="4"/>
      <c r="AC994" s="4"/>
    </row>
    <row r="995" spans="1:29" x14ac:dyDescent="0.25">
      <c r="A995" s="4"/>
      <c r="B995" s="4"/>
      <c r="C995" s="9"/>
      <c r="D995" s="13"/>
      <c r="E995" s="13"/>
      <c r="F995" s="8"/>
      <c r="G995" s="8"/>
      <c r="H995" s="4"/>
      <c r="I995" s="4"/>
      <c r="J995" s="773"/>
      <c r="K995" s="9"/>
      <c r="L995" s="13"/>
      <c r="M995" s="13"/>
      <c r="N995" s="13"/>
      <c r="O995" s="4"/>
      <c r="P995" s="4"/>
      <c r="Q995" s="4"/>
      <c r="R995" s="4"/>
      <c r="S995" s="4"/>
      <c r="T995" s="4"/>
      <c r="U995" s="4"/>
      <c r="V995" s="4"/>
      <c r="W995" s="4"/>
      <c r="X995" s="4"/>
      <c r="Y995" s="4"/>
      <c r="Z995" s="4"/>
      <c r="AA995" s="4"/>
      <c r="AB995" s="4"/>
      <c r="AC995" s="4"/>
    </row>
    <row r="996" spans="1:29" x14ac:dyDescent="0.25">
      <c r="A996" s="4"/>
      <c r="B996" s="4"/>
      <c r="C996" s="9"/>
      <c r="D996" s="13"/>
      <c r="E996" s="13"/>
      <c r="F996" s="8"/>
      <c r="G996" s="8"/>
      <c r="H996" s="4"/>
      <c r="I996" s="4"/>
      <c r="J996" s="773"/>
      <c r="K996" s="9"/>
      <c r="L996" s="13"/>
      <c r="M996" s="13"/>
      <c r="N996" s="13"/>
      <c r="O996" s="4"/>
      <c r="P996" s="4"/>
      <c r="Q996" s="4"/>
      <c r="R996" s="4"/>
      <c r="S996" s="4"/>
      <c r="T996" s="4"/>
      <c r="U996" s="4"/>
      <c r="V996" s="4"/>
      <c r="W996" s="4"/>
      <c r="X996" s="4"/>
      <c r="Y996" s="4"/>
      <c r="Z996" s="4"/>
      <c r="AA996" s="4"/>
      <c r="AB996" s="4"/>
      <c r="AC996" s="4"/>
    </row>
    <row r="997" spans="1:29" x14ac:dyDescent="0.25">
      <c r="A997" s="4"/>
      <c r="B997" s="4"/>
      <c r="C997" s="9"/>
      <c r="D997" s="13"/>
      <c r="E997" s="13"/>
      <c r="F997" s="8"/>
      <c r="G997" s="8"/>
      <c r="H997" s="4"/>
      <c r="I997" s="4"/>
      <c r="J997" s="773"/>
      <c r="K997" s="9"/>
      <c r="L997" s="13"/>
      <c r="M997" s="13"/>
      <c r="N997" s="13"/>
      <c r="O997" s="4"/>
      <c r="P997" s="4"/>
      <c r="Q997" s="4"/>
      <c r="R997" s="4"/>
      <c r="S997" s="4"/>
      <c r="T997" s="4"/>
      <c r="U997" s="4"/>
      <c r="V997" s="4"/>
      <c r="W997" s="4"/>
      <c r="X997" s="4"/>
      <c r="Y997" s="4"/>
      <c r="Z997" s="4"/>
      <c r="AA997" s="4"/>
      <c r="AB997" s="4"/>
      <c r="AC997" s="4"/>
    </row>
    <row r="998" spans="1:29" x14ac:dyDescent="0.25">
      <c r="A998" s="4"/>
      <c r="B998" s="4"/>
      <c r="C998" s="9"/>
      <c r="D998" s="13"/>
      <c r="E998" s="13"/>
      <c r="F998" s="8"/>
      <c r="G998" s="8"/>
      <c r="H998" s="4"/>
      <c r="I998" s="4"/>
      <c r="J998" s="773"/>
      <c r="K998" s="9"/>
      <c r="L998" s="13"/>
      <c r="M998" s="13"/>
      <c r="N998" s="13"/>
      <c r="O998" s="4"/>
      <c r="P998" s="4"/>
      <c r="Q998" s="4"/>
      <c r="R998" s="4"/>
      <c r="S998" s="4"/>
      <c r="T998" s="4"/>
      <c r="U998" s="4"/>
      <c r="V998" s="4"/>
      <c r="W998" s="4"/>
      <c r="X998" s="4"/>
      <c r="Y998" s="4"/>
      <c r="Z998" s="4"/>
      <c r="AA998" s="4"/>
      <c r="AB998" s="4"/>
      <c r="AC998" s="4"/>
    </row>
    <row r="999" spans="1:29" x14ac:dyDescent="0.25">
      <c r="A999" s="4"/>
      <c r="B999" s="4"/>
      <c r="C999" s="9"/>
      <c r="D999" s="13"/>
      <c r="E999" s="13"/>
      <c r="F999" s="8"/>
      <c r="G999" s="8"/>
      <c r="H999" s="4"/>
      <c r="I999" s="4"/>
      <c r="J999" s="773"/>
      <c r="K999" s="9"/>
      <c r="L999" s="13"/>
      <c r="M999" s="13"/>
      <c r="N999" s="13"/>
      <c r="O999" s="4"/>
      <c r="P999" s="4"/>
      <c r="Q999" s="4"/>
      <c r="R999" s="4"/>
      <c r="S999" s="4"/>
      <c r="T999" s="4"/>
      <c r="U999" s="4"/>
      <c r="V999" s="4"/>
      <c r="W999" s="4"/>
      <c r="X999" s="4"/>
      <c r="Y999" s="4"/>
      <c r="Z999" s="4"/>
      <c r="AA999" s="4"/>
      <c r="AB999" s="4"/>
      <c r="AC999" s="4"/>
    </row>
    <row r="1000" spans="1:29" x14ac:dyDescent="0.25">
      <c r="A1000" s="4"/>
      <c r="B1000" s="4"/>
      <c r="C1000" s="9"/>
      <c r="D1000" s="13"/>
      <c r="E1000" s="13"/>
      <c r="F1000" s="8"/>
      <c r="G1000" s="8"/>
      <c r="H1000" s="4"/>
      <c r="I1000" s="4"/>
      <c r="J1000" s="773"/>
      <c r="K1000" s="9"/>
      <c r="L1000" s="13"/>
      <c r="M1000" s="13"/>
      <c r="N1000" s="13"/>
      <c r="O1000" s="4"/>
      <c r="P1000" s="4"/>
      <c r="Q1000" s="4"/>
      <c r="R1000" s="4"/>
      <c r="S1000" s="4"/>
      <c r="T1000" s="4"/>
      <c r="U1000" s="4"/>
      <c r="V1000" s="4"/>
      <c r="W1000" s="4"/>
      <c r="X1000" s="4"/>
      <c r="Y1000" s="4"/>
      <c r="Z1000" s="4"/>
      <c r="AA1000" s="4"/>
      <c r="AB1000" s="4"/>
      <c r="AC1000" s="4"/>
    </row>
    <row r="1001" spans="1:29" x14ac:dyDescent="0.25">
      <c r="A1001" s="4"/>
      <c r="B1001" s="4"/>
      <c r="C1001" s="9"/>
      <c r="D1001" s="13"/>
      <c r="E1001" s="13"/>
      <c r="F1001" s="8"/>
      <c r="G1001" s="8"/>
      <c r="H1001" s="4"/>
      <c r="I1001" s="4"/>
      <c r="J1001" s="773"/>
      <c r="K1001" s="9"/>
      <c r="L1001" s="13"/>
      <c r="M1001" s="13"/>
      <c r="N1001" s="13"/>
      <c r="O1001" s="4"/>
      <c r="P1001" s="4"/>
      <c r="Q1001" s="4"/>
      <c r="R1001" s="4"/>
      <c r="S1001" s="4"/>
      <c r="T1001" s="4"/>
      <c r="U1001" s="4"/>
      <c r="V1001" s="4"/>
      <c r="W1001" s="4"/>
      <c r="X1001" s="4"/>
      <c r="Y1001" s="4"/>
      <c r="Z1001" s="4"/>
      <c r="AA1001" s="4"/>
      <c r="AB1001" s="4"/>
      <c r="AC1001" s="4"/>
    </row>
    <row r="1002" spans="1:29" x14ac:dyDescent="0.25">
      <c r="A1002" s="4"/>
      <c r="B1002" s="4"/>
      <c r="C1002" s="9"/>
      <c r="D1002" s="13"/>
      <c r="E1002" s="13"/>
      <c r="F1002" s="8"/>
      <c r="G1002" s="8"/>
      <c r="H1002" s="4"/>
      <c r="I1002" s="4"/>
      <c r="J1002" s="773"/>
      <c r="K1002" s="9"/>
      <c r="L1002" s="13"/>
      <c r="M1002" s="13"/>
      <c r="N1002" s="13"/>
      <c r="O1002" s="4"/>
      <c r="P1002" s="4"/>
      <c r="Q1002" s="4"/>
      <c r="R1002" s="4"/>
      <c r="S1002" s="4"/>
      <c r="T1002" s="4"/>
      <c r="U1002" s="4"/>
      <c r="V1002" s="4"/>
      <c r="W1002" s="4"/>
      <c r="X1002" s="4"/>
      <c r="Y1002" s="4"/>
      <c r="Z1002" s="4"/>
      <c r="AA1002" s="4"/>
      <c r="AB1002" s="4"/>
      <c r="AC1002" s="4"/>
    </row>
    <row r="1003" spans="1:29" x14ac:dyDescent="0.25">
      <c r="A1003" s="4"/>
      <c r="B1003" s="4"/>
      <c r="C1003" s="9"/>
      <c r="D1003" s="13"/>
      <c r="E1003" s="13"/>
      <c r="F1003" s="8"/>
      <c r="G1003" s="8"/>
      <c r="H1003" s="4"/>
      <c r="I1003" s="4"/>
      <c r="J1003" s="773"/>
      <c r="K1003" s="9"/>
      <c r="L1003" s="13"/>
      <c r="M1003" s="13"/>
      <c r="N1003" s="13"/>
      <c r="O1003" s="4"/>
      <c r="P1003" s="4"/>
      <c r="Q1003" s="4"/>
      <c r="R1003" s="4"/>
      <c r="S1003" s="4"/>
      <c r="T1003" s="4"/>
      <c r="U1003" s="4"/>
      <c r="V1003" s="4"/>
      <c r="W1003" s="4"/>
      <c r="X1003" s="4"/>
      <c r="Y1003" s="4"/>
      <c r="Z1003" s="4"/>
      <c r="AA1003" s="4"/>
      <c r="AB1003" s="4"/>
      <c r="AC1003" s="4"/>
    </row>
    <row r="1004" spans="1:29" x14ac:dyDescent="0.25">
      <c r="A1004" s="4"/>
      <c r="B1004" s="4"/>
      <c r="C1004" s="9"/>
      <c r="D1004" s="13"/>
      <c r="E1004" s="13"/>
      <c r="F1004" s="8"/>
      <c r="G1004" s="8"/>
      <c r="H1004" s="4"/>
      <c r="I1004" s="4"/>
      <c r="J1004" s="773"/>
      <c r="K1004" s="9"/>
      <c r="L1004" s="13"/>
      <c r="M1004" s="13"/>
      <c r="N1004" s="13"/>
      <c r="O1004" s="4"/>
      <c r="P1004" s="4"/>
      <c r="Q1004" s="4"/>
      <c r="R1004" s="4"/>
      <c r="S1004" s="4"/>
      <c r="T1004" s="4"/>
      <c r="U1004" s="4"/>
      <c r="V1004" s="4"/>
      <c r="W1004" s="4"/>
      <c r="X1004" s="4"/>
      <c r="Y1004" s="4"/>
      <c r="Z1004" s="4"/>
      <c r="AA1004" s="4"/>
      <c r="AB1004" s="4"/>
      <c r="AC1004" s="4"/>
    </row>
    <row r="1005" spans="1:29" x14ac:dyDescent="0.25">
      <c r="A1005" s="4"/>
      <c r="B1005" s="4"/>
      <c r="C1005" s="9"/>
      <c r="D1005" s="13"/>
      <c r="E1005" s="13"/>
      <c r="F1005" s="8"/>
      <c r="G1005" s="8"/>
      <c r="H1005" s="4"/>
      <c r="I1005" s="4"/>
      <c r="J1005" s="773"/>
      <c r="K1005" s="9"/>
      <c r="L1005" s="13"/>
      <c r="M1005" s="13"/>
      <c r="N1005" s="13"/>
      <c r="O1005" s="4"/>
      <c r="P1005" s="4"/>
      <c r="Q1005" s="4"/>
      <c r="R1005" s="4"/>
      <c r="S1005" s="4"/>
      <c r="T1005" s="4"/>
      <c r="U1005" s="4"/>
      <c r="V1005" s="4"/>
      <c r="W1005" s="4"/>
      <c r="X1005" s="4"/>
      <c r="Y1005" s="4"/>
      <c r="Z1005" s="4"/>
      <c r="AA1005" s="4"/>
      <c r="AB1005" s="4"/>
      <c r="AC1005" s="4"/>
    </row>
    <row r="1006" spans="1:29" x14ac:dyDescent="0.25">
      <c r="A1006" s="4"/>
      <c r="B1006" s="4"/>
      <c r="C1006" s="9"/>
      <c r="D1006" s="13"/>
      <c r="E1006" s="13"/>
      <c r="F1006" s="8"/>
      <c r="G1006" s="8"/>
      <c r="H1006" s="4"/>
      <c r="I1006" s="4"/>
      <c r="J1006" s="773"/>
      <c r="K1006" s="9"/>
      <c r="L1006" s="13"/>
      <c r="M1006" s="13"/>
      <c r="N1006" s="13"/>
      <c r="O1006" s="4"/>
      <c r="P1006" s="4"/>
      <c r="Q1006" s="4"/>
      <c r="R1006" s="4"/>
      <c r="S1006" s="4"/>
      <c r="T1006" s="4"/>
      <c r="U1006" s="4"/>
      <c r="V1006" s="4"/>
      <c r="W1006" s="4"/>
      <c r="X1006" s="4"/>
      <c r="Y1006" s="4"/>
      <c r="Z1006" s="4"/>
      <c r="AA1006" s="4"/>
      <c r="AB1006" s="4"/>
      <c r="AC1006" s="4"/>
    </row>
    <row r="1007" spans="1:29" x14ac:dyDescent="0.25">
      <c r="A1007" s="4"/>
      <c r="B1007" s="4"/>
      <c r="C1007" s="9"/>
      <c r="D1007" s="13"/>
      <c r="E1007" s="13"/>
      <c r="F1007" s="8"/>
      <c r="G1007" s="8"/>
      <c r="H1007" s="4"/>
      <c r="I1007" s="4"/>
      <c r="J1007" s="773"/>
      <c r="K1007" s="9"/>
      <c r="L1007" s="13"/>
      <c r="M1007" s="13"/>
      <c r="N1007" s="13"/>
      <c r="O1007" s="4"/>
      <c r="P1007" s="4"/>
      <c r="Q1007" s="4"/>
      <c r="R1007" s="4"/>
      <c r="S1007" s="4"/>
      <c r="T1007" s="4"/>
      <c r="U1007" s="4"/>
      <c r="V1007" s="4"/>
      <c r="W1007" s="4"/>
      <c r="X1007" s="4"/>
      <c r="Y1007" s="4"/>
      <c r="Z1007" s="4"/>
      <c r="AA1007" s="4"/>
      <c r="AB1007" s="4"/>
      <c r="AC1007" s="4"/>
    </row>
    <row r="1008" spans="1:29" x14ac:dyDescent="0.25">
      <c r="A1008" s="4"/>
      <c r="B1008" s="4"/>
      <c r="C1008" s="9"/>
      <c r="D1008" s="13"/>
      <c r="E1008" s="13"/>
      <c r="F1008" s="8"/>
      <c r="G1008" s="8"/>
      <c r="H1008" s="4"/>
      <c r="I1008" s="4"/>
      <c r="J1008" s="773"/>
      <c r="K1008" s="9"/>
      <c r="L1008" s="13"/>
      <c r="M1008" s="13"/>
      <c r="N1008" s="13"/>
      <c r="O1008" s="4"/>
      <c r="P1008" s="4"/>
      <c r="Q1008" s="4"/>
      <c r="R1008" s="4"/>
      <c r="S1008" s="4"/>
      <c r="T1008" s="4"/>
      <c r="U1008" s="4"/>
      <c r="V1008" s="4"/>
      <c r="W1008" s="4"/>
      <c r="X1008" s="4"/>
      <c r="Y1008" s="4"/>
      <c r="Z1008" s="4"/>
      <c r="AA1008" s="4"/>
      <c r="AB1008" s="4"/>
      <c r="AC1008" s="4"/>
    </row>
    <row r="1009" spans="1:29" x14ac:dyDescent="0.25">
      <c r="A1009" s="4"/>
      <c r="B1009" s="4"/>
      <c r="C1009" s="9"/>
      <c r="D1009" s="13"/>
      <c r="E1009" s="13"/>
      <c r="F1009" s="8"/>
      <c r="G1009" s="8"/>
      <c r="H1009" s="4"/>
      <c r="I1009" s="4"/>
      <c r="J1009" s="773"/>
      <c r="K1009" s="9"/>
      <c r="L1009" s="13"/>
      <c r="M1009" s="13"/>
      <c r="N1009" s="13"/>
      <c r="O1009" s="4"/>
      <c r="P1009" s="4"/>
      <c r="Q1009" s="4"/>
      <c r="R1009" s="4"/>
      <c r="S1009" s="4"/>
      <c r="T1009" s="4"/>
      <c r="U1009" s="4"/>
      <c r="V1009" s="4"/>
      <c r="W1009" s="4"/>
      <c r="X1009" s="4"/>
      <c r="Y1009" s="4"/>
      <c r="Z1009" s="4"/>
      <c r="AA1009" s="4"/>
      <c r="AB1009" s="4"/>
      <c r="AC1009" s="4"/>
    </row>
    <row r="1010" spans="1:29" x14ac:dyDescent="0.25">
      <c r="A1010" s="4"/>
      <c r="B1010" s="4"/>
      <c r="C1010" s="9"/>
      <c r="D1010" s="13"/>
      <c r="E1010" s="13"/>
      <c r="F1010" s="8"/>
      <c r="G1010" s="8"/>
      <c r="H1010" s="4"/>
      <c r="I1010" s="4"/>
      <c r="J1010" s="773"/>
      <c r="K1010" s="9"/>
      <c r="L1010" s="13"/>
      <c r="M1010" s="13"/>
      <c r="N1010" s="13"/>
      <c r="O1010" s="4"/>
      <c r="P1010" s="4"/>
      <c r="Q1010" s="4"/>
      <c r="R1010" s="4"/>
      <c r="S1010" s="4"/>
      <c r="T1010" s="4"/>
      <c r="U1010" s="4"/>
      <c r="V1010" s="4"/>
      <c r="W1010" s="4"/>
      <c r="X1010" s="4"/>
      <c r="Y1010" s="4"/>
      <c r="Z1010" s="4"/>
      <c r="AA1010" s="4"/>
      <c r="AB1010" s="4"/>
      <c r="AC1010" s="4"/>
    </row>
    <row r="1011" spans="1:29" x14ac:dyDescent="0.25">
      <c r="A1011" s="4"/>
      <c r="B1011" s="4"/>
      <c r="C1011" s="9"/>
      <c r="D1011" s="13"/>
      <c r="E1011" s="13"/>
      <c r="F1011" s="8"/>
      <c r="G1011" s="8"/>
      <c r="H1011" s="4"/>
      <c r="I1011" s="4"/>
      <c r="J1011" s="773"/>
      <c r="K1011" s="9"/>
      <c r="L1011" s="13"/>
      <c r="M1011" s="13"/>
      <c r="N1011" s="13"/>
      <c r="O1011" s="4"/>
      <c r="P1011" s="4"/>
      <c r="Q1011" s="4"/>
      <c r="R1011" s="4"/>
      <c r="S1011" s="4"/>
      <c r="T1011" s="4"/>
      <c r="U1011" s="4"/>
      <c r="V1011" s="4"/>
      <c r="W1011" s="4"/>
      <c r="X1011" s="4"/>
      <c r="Y1011" s="4"/>
      <c r="Z1011" s="4"/>
      <c r="AA1011" s="4"/>
      <c r="AB1011" s="4"/>
      <c r="AC1011" s="4"/>
    </row>
    <row r="1012" spans="1:29" x14ac:dyDescent="0.25">
      <c r="A1012" s="4"/>
      <c r="B1012" s="4"/>
      <c r="C1012" s="9"/>
      <c r="D1012" s="13"/>
      <c r="E1012" s="13"/>
      <c r="F1012" s="8"/>
      <c r="G1012" s="8"/>
      <c r="H1012" s="4"/>
      <c r="I1012" s="4"/>
      <c r="J1012" s="773"/>
      <c r="K1012" s="9"/>
      <c r="L1012" s="13"/>
      <c r="M1012" s="13"/>
      <c r="N1012" s="13"/>
      <c r="O1012" s="4"/>
      <c r="P1012" s="4"/>
      <c r="Q1012" s="4"/>
      <c r="R1012" s="4"/>
      <c r="S1012" s="4"/>
      <c r="T1012" s="4"/>
      <c r="U1012" s="4"/>
      <c r="V1012" s="4"/>
      <c r="W1012" s="4"/>
      <c r="X1012" s="4"/>
      <c r="Y1012" s="4"/>
      <c r="Z1012" s="4"/>
      <c r="AA1012" s="4"/>
      <c r="AB1012" s="4"/>
      <c r="AC1012" s="4"/>
    </row>
    <row r="1013" spans="1:29" x14ac:dyDescent="0.25">
      <c r="A1013" s="4"/>
      <c r="B1013" s="4"/>
      <c r="C1013" s="9"/>
      <c r="D1013" s="13"/>
      <c r="E1013" s="13"/>
      <c r="F1013" s="8"/>
      <c r="G1013" s="8"/>
      <c r="H1013" s="4"/>
      <c r="I1013" s="4"/>
      <c r="J1013" s="773"/>
      <c r="K1013" s="9"/>
      <c r="L1013" s="13"/>
      <c r="M1013" s="13"/>
      <c r="N1013" s="13"/>
      <c r="O1013" s="4"/>
      <c r="P1013" s="4"/>
      <c r="Q1013" s="4"/>
      <c r="R1013" s="4"/>
      <c r="S1013" s="4"/>
      <c r="T1013" s="4"/>
      <c r="U1013" s="4"/>
      <c r="V1013" s="4"/>
      <c r="W1013" s="4"/>
      <c r="X1013" s="4"/>
      <c r="Y1013" s="4"/>
      <c r="Z1013" s="4"/>
      <c r="AA1013" s="4"/>
      <c r="AB1013" s="4"/>
      <c r="AC1013" s="4"/>
    </row>
    <row r="1014" spans="1:29" x14ac:dyDescent="0.25">
      <c r="A1014" s="4"/>
      <c r="B1014" s="4"/>
      <c r="C1014" s="9"/>
      <c r="D1014" s="13"/>
      <c r="E1014" s="13"/>
      <c r="F1014" s="8"/>
      <c r="G1014" s="8"/>
      <c r="H1014" s="4"/>
      <c r="I1014" s="4"/>
      <c r="J1014" s="773"/>
      <c r="K1014" s="9"/>
      <c r="L1014" s="13"/>
      <c r="M1014" s="13"/>
      <c r="N1014" s="13"/>
      <c r="O1014" s="4"/>
      <c r="P1014" s="4"/>
      <c r="Q1014" s="4"/>
      <c r="R1014" s="4"/>
      <c r="S1014" s="4"/>
      <c r="T1014" s="4"/>
      <c r="U1014" s="4"/>
      <c r="V1014" s="4"/>
      <c r="W1014" s="4"/>
      <c r="X1014" s="4"/>
      <c r="Y1014" s="4"/>
      <c r="Z1014" s="4"/>
      <c r="AA1014" s="4"/>
      <c r="AB1014" s="4"/>
      <c r="AC1014" s="4"/>
    </row>
    <row r="1015" spans="1:29" x14ac:dyDescent="0.25">
      <c r="A1015" s="4"/>
      <c r="B1015" s="4"/>
      <c r="C1015" s="9"/>
      <c r="D1015" s="13"/>
      <c r="E1015" s="13"/>
      <c r="F1015" s="8"/>
      <c r="G1015" s="8"/>
      <c r="H1015" s="4"/>
      <c r="I1015" s="4"/>
      <c r="J1015" s="773"/>
      <c r="K1015" s="9"/>
      <c r="L1015" s="13"/>
      <c r="M1015" s="13"/>
      <c r="N1015" s="13"/>
      <c r="O1015" s="4"/>
      <c r="P1015" s="4"/>
      <c r="Q1015" s="4"/>
      <c r="R1015" s="4"/>
      <c r="S1015" s="4"/>
      <c r="T1015" s="4"/>
      <c r="U1015" s="4"/>
      <c r="V1015" s="4"/>
      <c r="W1015" s="4"/>
      <c r="X1015" s="4"/>
      <c r="Y1015" s="4"/>
      <c r="Z1015" s="4"/>
      <c r="AA1015" s="4"/>
      <c r="AB1015" s="4"/>
      <c r="AC1015" s="4"/>
    </row>
    <row r="1016" spans="1:29" x14ac:dyDescent="0.25">
      <c r="A1016" s="4"/>
      <c r="B1016" s="4"/>
      <c r="C1016" s="9"/>
      <c r="D1016" s="13"/>
      <c r="E1016" s="13"/>
      <c r="F1016" s="8"/>
      <c r="G1016" s="8"/>
      <c r="H1016" s="4"/>
      <c r="I1016" s="4"/>
      <c r="J1016" s="773"/>
      <c r="K1016" s="9"/>
      <c r="L1016" s="13"/>
      <c r="M1016" s="13"/>
      <c r="N1016" s="13"/>
      <c r="O1016" s="4"/>
      <c r="P1016" s="4"/>
      <c r="Q1016" s="4"/>
      <c r="R1016" s="4"/>
      <c r="S1016" s="4"/>
      <c r="T1016" s="4"/>
      <c r="U1016" s="4"/>
      <c r="V1016" s="4"/>
      <c r="W1016" s="4"/>
      <c r="X1016" s="4"/>
      <c r="Y1016" s="4"/>
      <c r="Z1016" s="4"/>
      <c r="AA1016" s="4"/>
      <c r="AB1016" s="4"/>
      <c r="AC1016" s="4"/>
    </row>
    <row r="1017" spans="1:29" x14ac:dyDescent="0.25">
      <c r="A1017" s="4"/>
      <c r="B1017" s="4"/>
      <c r="C1017" s="9"/>
      <c r="D1017" s="13"/>
      <c r="E1017" s="13"/>
      <c r="F1017" s="8"/>
      <c r="G1017" s="8"/>
      <c r="H1017" s="4"/>
      <c r="I1017" s="4"/>
      <c r="J1017" s="773"/>
      <c r="K1017" s="9"/>
      <c r="L1017" s="13"/>
      <c r="M1017" s="13"/>
      <c r="N1017" s="13"/>
      <c r="O1017" s="4"/>
      <c r="P1017" s="4"/>
      <c r="Q1017" s="4"/>
      <c r="R1017" s="4"/>
      <c r="S1017" s="4"/>
      <c r="T1017" s="4"/>
      <c r="U1017" s="4"/>
      <c r="V1017" s="4"/>
      <c r="W1017" s="4"/>
      <c r="X1017" s="4"/>
      <c r="Y1017" s="4"/>
      <c r="Z1017" s="4"/>
      <c r="AA1017" s="4"/>
      <c r="AB1017" s="4"/>
      <c r="AC1017" s="4"/>
    </row>
    <row r="1018" spans="1:29" x14ac:dyDescent="0.25">
      <c r="A1018" s="4"/>
      <c r="B1018" s="4"/>
      <c r="C1018" s="9"/>
      <c r="D1018" s="13"/>
      <c r="E1018" s="13"/>
      <c r="F1018" s="8"/>
      <c r="G1018" s="8"/>
      <c r="H1018" s="4"/>
      <c r="I1018" s="4"/>
      <c r="J1018" s="773"/>
      <c r="K1018" s="9"/>
      <c r="L1018" s="13"/>
      <c r="M1018" s="13"/>
      <c r="N1018" s="13"/>
      <c r="O1018" s="4"/>
      <c r="P1018" s="4"/>
      <c r="Q1018" s="4"/>
      <c r="R1018" s="4"/>
      <c r="S1018" s="4"/>
      <c r="T1018" s="4"/>
      <c r="U1018" s="4"/>
      <c r="V1018" s="4"/>
      <c r="W1018" s="4"/>
      <c r="X1018" s="4"/>
      <c r="Y1018" s="4"/>
      <c r="Z1018" s="4"/>
      <c r="AA1018" s="4"/>
      <c r="AB1018" s="4"/>
      <c r="AC1018" s="4"/>
    </row>
    <row r="1019" spans="1:29" x14ac:dyDescent="0.25">
      <c r="A1019" s="4"/>
      <c r="B1019" s="4"/>
      <c r="C1019" s="9"/>
      <c r="D1019" s="13"/>
      <c r="E1019" s="13"/>
      <c r="F1019" s="8"/>
      <c r="G1019" s="8"/>
      <c r="H1019" s="4"/>
      <c r="I1019" s="4"/>
      <c r="J1019" s="773"/>
      <c r="K1019" s="9"/>
      <c r="L1019" s="13"/>
      <c r="M1019" s="13"/>
      <c r="N1019" s="13"/>
      <c r="O1019" s="4"/>
      <c r="P1019" s="4"/>
      <c r="Q1019" s="4"/>
      <c r="R1019" s="4"/>
      <c r="S1019" s="4"/>
      <c r="T1019" s="4"/>
      <c r="U1019" s="4"/>
      <c r="V1019" s="4"/>
      <c r="W1019" s="4"/>
      <c r="X1019" s="4"/>
      <c r="Y1019" s="4"/>
      <c r="Z1019" s="4"/>
      <c r="AA1019" s="4"/>
      <c r="AB1019" s="4"/>
      <c r="AC1019" s="4"/>
    </row>
    <row r="1020" spans="1:29" x14ac:dyDescent="0.25">
      <c r="A1020" s="4"/>
      <c r="B1020" s="4"/>
      <c r="C1020" s="9"/>
      <c r="D1020" s="13"/>
      <c r="E1020" s="13"/>
      <c r="F1020" s="8"/>
      <c r="G1020" s="8"/>
      <c r="H1020" s="4"/>
      <c r="I1020" s="4"/>
      <c r="J1020" s="773"/>
      <c r="K1020" s="9"/>
      <c r="L1020" s="13"/>
      <c r="M1020" s="13"/>
      <c r="N1020" s="13"/>
      <c r="O1020" s="4"/>
      <c r="P1020" s="4"/>
      <c r="Q1020" s="4"/>
      <c r="R1020" s="4"/>
      <c r="S1020" s="4"/>
      <c r="T1020" s="4"/>
      <c r="U1020" s="4"/>
      <c r="V1020" s="4"/>
      <c r="W1020" s="4"/>
      <c r="X1020" s="4"/>
      <c r="Y1020" s="4"/>
      <c r="Z1020" s="4"/>
      <c r="AA1020" s="4"/>
      <c r="AB1020" s="4"/>
      <c r="AC1020" s="4"/>
    </row>
    <row r="1021" spans="1:29" x14ac:dyDescent="0.25">
      <c r="A1021" s="4"/>
      <c r="B1021" s="4"/>
      <c r="C1021" s="9"/>
      <c r="D1021" s="13"/>
      <c r="E1021" s="13"/>
      <c r="F1021" s="8"/>
      <c r="G1021" s="8"/>
      <c r="H1021" s="4"/>
      <c r="I1021" s="4"/>
      <c r="J1021" s="773"/>
      <c r="K1021" s="9"/>
      <c r="L1021" s="13"/>
      <c r="M1021" s="13"/>
      <c r="N1021" s="13"/>
      <c r="O1021" s="4"/>
      <c r="P1021" s="4"/>
      <c r="Q1021" s="4"/>
      <c r="R1021" s="4"/>
      <c r="S1021" s="4"/>
      <c r="T1021" s="4"/>
      <c r="U1021" s="4"/>
      <c r="V1021" s="4"/>
      <c r="W1021" s="4"/>
      <c r="X1021" s="4"/>
      <c r="Y1021" s="4"/>
      <c r="Z1021" s="4"/>
      <c r="AA1021" s="4"/>
      <c r="AB1021" s="4"/>
      <c r="AC1021" s="4"/>
    </row>
    <row r="1022" spans="1:29" x14ac:dyDescent="0.25">
      <c r="A1022" s="4"/>
      <c r="B1022" s="4"/>
      <c r="C1022" s="9"/>
      <c r="D1022" s="13"/>
      <c r="E1022" s="13"/>
      <c r="F1022" s="8"/>
      <c r="G1022" s="8"/>
      <c r="H1022" s="4"/>
      <c r="I1022" s="4"/>
      <c r="J1022" s="773"/>
      <c r="K1022" s="9"/>
      <c r="L1022" s="13"/>
      <c r="M1022" s="13"/>
      <c r="N1022" s="13"/>
      <c r="O1022" s="4"/>
      <c r="P1022" s="4"/>
      <c r="Q1022" s="4"/>
      <c r="R1022" s="4"/>
      <c r="S1022" s="4"/>
      <c r="T1022" s="4"/>
      <c r="U1022" s="4"/>
      <c r="V1022" s="4"/>
      <c r="W1022" s="4"/>
      <c r="X1022" s="4"/>
      <c r="Y1022" s="4"/>
      <c r="Z1022" s="4"/>
      <c r="AA1022" s="4"/>
      <c r="AB1022" s="4"/>
      <c r="AC1022" s="4"/>
    </row>
    <row r="1023" spans="1:29" x14ac:dyDescent="0.25">
      <c r="A1023" s="4"/>
      <c r="B1023" s="4"/>
      <c r="C1023" s="9"/>
      <c r="D1023" s="13"/>
      <c r="E1023" s="13"/>
      <c r="F1023" s="8"/>
      <c r="G1023" s="8"/>
      <c r="H1023" s="4"/>
      <c r="I1023" s="4"/>
      <c r="J1023" s="773"/>
      <c r="K1023" s="9"/>
      <c r="L1023" s="13"/>
      <c r="M1023" s="13"/>
      <c r="N1023" s="13"/>
      <c r="O1023" s="4"/>
      <c r="P1023" s="4"/>
      <c r="Q1023" s="4"/>
      <c r="R1023" s="4"/>
      <c r="S1023" s="4"/>
      <c r="T1023" s="4"/>
      <c r="U1023" s="4"/>
      <c r="V1023" s="4"/>
      <c r="W1023" s="4"/>
      <c r="X1023" s="4"/>
      <c r="Y1023" s="4"/>
      <c r="Z1023" s="4"/>
      <c r="AA1023" s="4"/>
      <c r="AB1023" s="4"/>
      <c r="AC1023" s="4"/>
    </row>
    <row r="1024" spans="1:29" x14ac:dyDescent="0.25">
      <c r="A1024" s="4"/>
      <c r="B1024" s="4"/>
      <c r="C1024" s="9"/>
      <c r="D1024" s="13"/>
      <c r="E1024" s="13"/>
      <c r="F1024" s="8"/>
      <c r="G1024" s="8"/>
      <c r="H1024" s="4"/>
      <c r="I1024" s="4"/>
      <c r="J1024" s="773"/>
      <c r="K1024" s="9"/>
      <c r="L1024" s="13"/>
      <c r="M1024" s="13"/>
      <c r="N1024" s="13"/>
      <c r="O1024" s="4"/>
      <c r="P1024" s="4"/>
      <c r="Q1024" s="4"/>
      <c r="R1024" s="4"/>
      <c r="S1024" s="4"/>
      <c r="T1024" s="4"/>
      <c r="U1024" s="4"/>
      <c r="V1024" s="4"/>
      <c r="W1024" s="4"/>
      <c r="X1024" s="4"/>
      <c r="Y1024" s="4"/>
      <c r="Z1024" s="4"/>
      <c r="AA1024" s="4"/>
      <c r="AB1024" s="4"/>
      <c r="AC1024" s="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B703"/>
  <sheetViews>
    <sheetView workbookViewId="0">
      <pane ySplit="1" topLeftCell="A214" activePane="bottomLeft" state="frozen"/>
      <selection pane="bottomLeft" activeCell="L201" sqref="L201"/>
    </sheetView>
  </sheetViews>
  <sheetFormatPr defaultColWidth="15.140625" defaultRowHeight="15" customHeight="1" x14ac:dyDescent="0.25"/>
  <cols>
    <col min="1" max="1" width="17.140625" customWidth="1"/>
    <col min="2" max="2" width="7.5703125" customWidth="1"/>
    <col min="3" max="4" width="8.42578125" customWidth="1"/>
    <col min="5" max="5" width="8.42578125" style="359" customWidth="1"/>
    <col min="6" max="6" width="9.42578125" customWidth="1"/>
    <col min="7" max="7" width="16" customWidth="1"/>
    <col min="8" max="8" width="6.140625" customWidth="1"/>
    <col min="9" max="9" width="8.42578125" customWidth="1"/>
    <col min="10" max="10" width="2.85546875" customWidth="1"/>
    <col min="11" max="11" width="54.85546875" customWidth="1"/>
    <col min="12" max="12" width="45.7109375" customWidth="1"/>
    <col min="13" max="13" width="45.7109375" style="359" customWidth="1"/>
    <col min="14" max="28" width="8" customWidth="1"/>
  </cols>
  <sheetData>
    <row r="1" spans="1:28" ht="15" customHeight="1" x14ac:dyDescent="0.25">
      <c r="A1" s="29" t="s">
        <v>476</v>
      </c>
      <c r="B1" s="29" t="s">
        <v>796</v>
      </c>
      <c r="C1" s="29" t="s">
        <v>797</v>
      </c>
      <c r="D1" s="29" t="s">
        <v>2721</v>
      </c>
      <c r="E1" s="698" t="s">
        <v>3009</v>
      </c>
      <c r="F1" s="29" t="s">
        <v>798</v>
      </c>
      <c r="G1" s="29" t="s">
        <v>799</v>
      </c>
      <c r="H1" s="29" t="s">
        <v>801</v>
      </c>
      <c r="I1" s="30" t="s">
        <v>802</v>
      </c>
      <c r="J1" s="29" t="s">
        <v>800</v>
      </c>
      <c r="K1" s="14" t="s">
        <v>803</v>
      </c>
      <c r="L1" s="14" t="s">
        <v>804</v>
      </c>
      <c r="M1" s="671" t="s">
        <v>4332</v>
      </c>
      <c r="N1" s="15"/>
      <c r="O1" s="15"/>
      <c r="P1" s="15"/>
      <c r="Q1" s="15"/>
      <c r="R1" s="15"/>
      <c r="S1" s="15"/>
      <c r="T1" s="15"/>
      <c r="U1" s="15"/>
      <c r="V1" s="15"/>
      <c r="W1" s="15"/>
      <c r="X1" s="15"/>
      <c r="Y1" s="15"/>
      <c r="Z1" s="15"/>
      <c r="AA1" s="15"/>
      <c r="AB1" s="15"/>
    </row>
    <row r="2" spans="1:28" ht="30" x14ac:dyDescent="0.25">
      <c r="A2" s="32" t="s">
        <v>877</v>
      </c>
      <c r="B2" s="32" t="s">
        <v>30</v>
      </c>
      <c r="C2" s="32" t="s">
        <v>880</v>
      </c>
      <c r="D2" s="46" t="s">
        <v>2722</v>
      </c>
      <c r="E2" s="699" t="s">
        <v>3154</v>
      </c>
      <c r="F2" s="32" t="s">
        <v>806</v>
      </c>
      <c r="G2" s="32" t="s">
        <v>808</v>
      </c>
      <c r="H2" s="33">
        <v>20</v>
      </c>
      <c r="I2" s="34">
        <v>1</v>
      </c>
      <c r="J2" s="52">
        <v>25</v>
      </c>
      <c r="K2" s="9" t="s">
        <v>809</v>
      </c>
      <c r="L2" s="13" t="s">
        <v>4704</v>
      </c>
      <c r="M2" s="13" t="s">
        <v>1426</v>
      </c>
      <c r="N2" s="4"/>
      <c r="O2" s="4"/>
      <c r="P2" s="4"/>
      <c r="Q2" s="4"/>
      <c r="R2" s="4"/>
      <c r="S2" s="4"/>
      <c r="T2" s="4"/>
      <c r="U2" s="4"/>
      <c r="V2" s="4"/>
      <c r="W2" s="4"/>
      <c r="X2" s="4"/>
      <c r="Y2" s="4"/>
      <c r="Z2" s="4"/>
      <c r="AA2" s="4"/>
      <c r="AB2" s="4"/>
    </row>
    <row r="3" spans="1:28" x14ac:dyDescent="0.25">
      <c r="A3" s="32" t="s">
        <v>883</v>
      </c>
      <c r="B3" s="32" t="s">
        <v>89</v>
      </c>
      <c r="C3" s="32" t="s">
        <v>805</v>
      </c>
      <c r="D3" s="46" t="s">
        <v>2723</v>
      </c>
      <c r="E3" s="699" t="s">
        <v>61</v>
      </c>
      <c r="F3" s="32" t="s">
        <v>884</v>
      </c>
      <c r="G3" s="32" t="s">
        <v>808</v>
      </c>
      <c r="H3" s="35">
        <v>40</v>
      </c>
      <c r="I3" s="36">
        <v>1</v>
      </c>
      <c r="J3" s="51">
        <v>20</v>
      </c>
      <c r="K3" s="9" t="s">
        <v>886</v>
      </c>
      <c r="L3" s="63" t="s">
        <v>3217</v>
      </c>
      <c r="M3" s="13"/>
      <c r="N3" s="4"/>
      <c r="O3" s="4"/>
      <c r="P3" s="4"/>
      <c r="Q3" s="4"/>
      <c r="R3" s="4"/>
      <c r="S3" s="4"/>
      <c r="T3" s="4"/>
      <c r="U3" s="4"/>
      <c r="V3" s="4"/>
      <c r="W3" s="4"/>
      <c r="X3" s="4"/>
      <c r="Y3" s="4"/>
      <c r="Z3" s="4"/>
      <c r="AA3" s="4"/>
      <c r="AB3" s="4"/>
    </row>
    <row r="4" spans="1:28" x14ac:dyDescent="0.25">
      <c r="A4" s="32" t="s">
        <v>887</v>
      </c>
      <c r="B4" s="32" t="s">
        <v>31</v>
      </c>
      <c r="C4" s="32" t="s">
        <v>880</v>
      </c>
      <c r="D4" s="46" t="s">
        <v>2722</v>
      </c>
      <c r="E4" s="699" t="s">
        <v>61</v>
      </c>
      <c r="F4" s="32" t="s">
        <v>806</v>
      </c>
      <c r="G4" s="32" t="s">
        <v>808</v>
      </c>
      <c r="H4" s="33">
        <v>40</v>
      </c>
      <c r="I4" s="34">
        <v>1</v>
      </c>
      <c r="J4" s="52">
        <v>30</v>
      </c>
      <c r="K4" s="9" t="s">
        <v>888</v>
      </c>
      <c r="L4" s="63" t="s">
        <v>4705</v>
      </c>
      <c r="M4" s="13"/>
      <c r="N4" s="4"/>
      <c r="O4" s="4"/>
      <c r="P4" s="4"/>
      <c r="Q4" s="4"/>
      <c r="R4" s="4"/>
      <c r="S4" s="4"/>
      <c r="T4" s="4"/>
      <c r="U4" s="4"/>
      <c r="V4" s="4"/>
      <c r="W4" s="4"/>
      <c r="X4" s="4"/>
      <c r="Y4" s="4"/>
      <c r="Z4" s="4"/>
      <c r="AA4" s="4"/>
      <c r="AB4" s="4"/>
    </row>
    <row r="5" spans="1:28" ht="30" x14ac:dyDescent="0.25">
      <c r="A5" s="32" t="s">
        <v>889</v>
      </c>
      <c r="B5" s="32" t="s">
        <v>31</v>
      </c>
      <c r="C5" s="32" t="s">
        <v>811</v>
      </c>
      <c r="D5" s="46" t="s">
        <v>2722</v>
      </c>
      <c r="E5" s="699" t="s">
        <v>2059</v>
      </c>
      <c r="F5" s="32" t="s">
        <v>884</v>
      </c>
      <c r="G5" s="32" t="s">
        <v>890</v>
      </c>
      <c r="H5" s="33" t="s">
        <v>813</v>
      </c>
      <c r="I5" s="34" t="s">
        <v>813</v>
      </c>
      <c r="J5" s="52">
        <v>20</v>
      </c>
      <c r="K5" s="9" t="s">
        <v>891</v>
      </c>
      <c r="L5" s="13" t="s">
        <v>3068</v>
      </c>
      <c r="M5" s="13" t="s">
        <v>2638</v>
      </c>
      <c r="N5" s="4"/>
      <c r="O5" s="4"/>
      <c r="P5" s="4"/>
      <c r="Q5" s="4"/>
      <c r="R5" s="4"/>
      <c r="S5" s="4"/>
      <c r="T5" s="4"/>
      <c r="U5" s="4"/>
      <c r="V5" s="4"/>
      <c r="W5" s="4"/>
      <c r="X5" s="4"/>
      <c r="Y5" s="4"/>
      <c r="Z5" s="4"/>
      <c r="AA5" s="4"/>
      <c r="AB5" s="4"/>
    </row>
    <row r="6" spans="1:28" x14ac:dyDescent="0.25">
      <c r="A6" s="32" t="s">
        <v>892</v>
      </c>
      <c r="B6" s="32" t="s">
        <v>31</v>
      </c>
      <c r="C6" s="32" t="s">
        <v>880</v>
      </c>
      <c r="D6" s="46" t="s">
        <v>2722</v>
      </c>
      <c r="E6" s="699" t="s">
        <v>3168</v>
      </c>
      <c r="F6" s="32" t="s">
        <v>893</v>
      </c>
      <c r="G6" s="32" t="s">
        <v>894</v>
      </c>
      <c r="H6" s="33">
        <v>40</v>
      </c>
      <c r="I6" s="34">
        <v>1</v>
      </c>
      <c r="J6" s="52">
        <v>20</v>
      </c>
      <c r="K6" s="9" t="s">
        <v>895</v>
      </c>
      <c r="L6" s="63" t="s">
        <v>4706</v>
      </c>
      <c r="M6" s="13"/>
      <c r="N6" s="4"/>
      <c r="O6" s="4"/>
      <c r="P6" s="4"/>
      <c r="Q6" s="4"/>
      <c r="R6" s="4"/>
      <c r="S6" s="4"/>
      <c r="T6" s="4"/>
      <c r="U6" s="4"/>
      <c r="V6" s="4"/>
      <c r="W6" s="4"/>
      <c r="X6" s="4"/>
      <c r="Y6" s="4"/>
      <c r="Z6" s="4"/>
      <c r="AA6" s="4"/>
      <c r="AB6" s="4"/>
    </row>
    <row r="7" spans="1:28" x14ac:dyDescent="0.25">
      <c r="A7" s="32" t="s">
        <v>896</v>
      </c>
      <c r="B7" s="32" t="s">
        <v>57</v>
      </c>
      <c r="C7" s="32" t="s">
        <v>805</v>
      </c>
      <c r="D7" s="46" t="s">
        <v>2723</v>
      </c>
      <c r="E7" s="699" t="s">
        <v>61</v>
      </c>
      <c r="F7" s="32" t="s">
        <v>897</v>
      </c>
      <c r="G7" s="32" t="s">
        <v>898</v>
      </c>
      <c r="H7" s="33">
        <v>55</v>
      </c>
      <c r="I7" s="34">
        <v>1</v>
      </c>
      <c r="J7" s="52">
        <v>15</v>
      </c>
      <c r="K7" s="9" t="s">
        <v>899</v>
      </c>
      <c r="L7" s="13" t="s">
        <v>3075</v>
      </c>
      <c r="M7" s="13"/>
      <c r="N7" s="4"/>
      <c r="O7" s="4"/>
      <c r="P7" s="4"/>
      <c r="Q7" s="4"/>
      <c r="R7" s="4"/>
      <c r="S7" s="4"/>
      <c r="T7" s="4"/>
      <c r="U7" s="4"/>
      <c r="V7" s="4"/>
      <c r="W7" s="4"/>
      <c r="X7" s="4"/>
      <c r="Y7" s="4"/>
      <c r="Z7" s="4"/>
      <c r="AA7" s="4"/>
      <c r="AB7" s="4"/>
    </row>
    <row r="8" spans="1:28" ht="30" x14ac:dyDescent="0.25">
      <c r="A8" s="32" t="s">
        <v>900</v>
      </c>
      <c r="B8" s="32" t="s">
        <v>101</v>
      </c>
      <c r="C8" s="32" t="s">
        <v>811</v>
      </c>
      <c r="D8" s="46" t="s">
        <v>2722</v>
      </c>
      <c r="E8" s="699" t="s">
        <v>2059</v>
      </c>
      <c r="F8" s="32" t="s">
        <v>897</v>
      </c>
      <c r="G8" s="32" t="s">
        <v>901</v>
      </c>
      <c r="H8" s="33" t="s">
        <v>813</v>
      </c>
      <c r="I8" s="34" t="s">
        <v>813</v>
      </c>
      <c r="J8" s="52">
        <v>30</v>
      </c>
      <c r="K8" s="38" t="s">
        <v>902</v>
      </c>
      <c r="L8" s="63" t="s">
        <v>3218</v>
      </c>
      <c r="M8" s="13"/>
      <c r="N8" s="4"/>
      <c r="O8" s="4"/>
      <c r="P8" s="4"/>
      <c r="Q8" s="4"/>
      <c r="R8" s="4"/>
      <c r="S8" s="4"/>
      <c r="T8" s="4"/>
      <c r="U8" s="4"/>
      <c r="V8" s="4"/>
      <c r="W8" s="4"/>
      <c r="X8" s="4"/>
      <c r="Y8" s="4"/>
      <c r="Z8" s="4"/>
      <c r="AA8" s="4"/>
      <c r="AB8" s="4"/>
    </row>
    <row r="9" spans="1:28" x14ac:dyDescent="0.25">
      <c r="A9" s="32" t="s">
        <v>904</v>
      </c>
      <c r="B9" s="32" t="s">
        <v>57</v>
      </c>
      <c r="C9" s="32" t="s">
        <v>805</v>
      </c>
      <c r="D9" s="46" t="s">
        <v>2723</v>
      </c>
      <c r="E9" s="699" t="s">
        <v>61</v>
      </c>
      <c r="F9" s="32" t="s">
        <v>897</v>
      </c>
      <c r="G9" s="32" t="s">
        <v>898</v>
      </c>
      <c r="H9" s="33">
        <v>60</v>
      </c>
      <c r="I9" s="34" t="s">
        <v>813</v>
      </c>
      <c r="J9" s="52">
        <v>20</v>
      </c>
      <c r="K9" s="9" t="s">
        <v>905</v>
      </c>
      <c r="L9" s="63" t="s">
        <v>3220</v>
      </c>
      <c r="M9" s="13"/>
      <c r="N9" s="4"/>
      <c r="O9" s="4"/>
      <c r="P9" s="4"/>
      <c r="Q9" s="4"/>
      <c r="R9" s="4"/>
      <c r="S9" s="4"/>
      <c r="T9" s="4"/>
      <c r="U9" s="4"/>
      <c r="V9" s="4"/>
      <c r="W9" s="4"/>
      <c r="X9" s="4"/>
      <c r="Y9" s="4"/>
      <c r="Z9" s="4"/>
      <c r="AA9" s="4"/>
      <c r="AB9" s="4"/>
    </row>
    <row r="10" spans="1:28" x14ac:dyDescent="0.25">
      <c r="A10" s="32" t="s">
        <v>906</v>
      </c>
      <c r="B10" s="32" t="s">
        <v>57</v>
      </c>
      <c r="C10" s="32" t="s">
        <v>880</v>
      </c>
      <c r="D10" s="46" t="s">
        <v>2722</v>
      </c>
      <c r="E10" s="699" t="s">
        <v>61</v>
      </c>
      <c r="F10" s="32" t="s">
        <v>897</v>
      </c>
      <c r="G10" s="32" t="s">
        <v>898</v>
      </c>
      <c r="H10" s="33">
        <v>100</v>
      </c>
      <c r="I10" s="39">
        <v>1</v>
      </c>
      <c r="J10" s="52">
        <v>5</v>
      </c>
      <c r="K10" s="9" t="s">
        <v>909</v>
      </c>
      <c r="L10" s="13" t="s">
        <v>3051</v>
      </c>
      <c r="M10" s="13"/>
      <c r="N10" s="4"/>
      <c r="O10" s="4"/>
      <c r="P10" s="4"/>
      <c r="Q10" s="4"/>
      <c r="R10" s="4"/>
      <c r="S10" s="4"/>
      <c r="T10" s="4"/>
      <c r="U10" s="4"/>
      <c r="V10" s="4"/>
      <c r="W10" s="4"/>
      <c r="X10" s="4"/>
      <c r="Y10" s="4"/>
      <c r="Z10" s="4"/>
      <c r="AA10" s="4"/>
      <c r="AB10" s="4"/>
    </row>
    <row r="11" spans="1:28" x14ac:dyDescent="0.25">
      <c r="A11" s="32" t="s">
        <v>910</v>
      </c>
      <c r="B11" s="32" t="s">
        <v>101</v>
      </c>
      <c r="C11" s="32" t="s">
        <v>811</v>
      </c>
      <c r="D11" s="46" t="s">
        <v>2722</v>
      </c>
      <c r="E11" s="699" t="s">
        <v>61</v>
      </c>
      <c r="F11" s="32" t="s">
        <v>911</v>
      </c>
      <c r="G11" s="32" t="s">
        <v>808</v>
      </c>
      <c r="H11" s="33" t="s">
        <v>813</v>
      </c>
      <c r="I11" s="34" t="s">
        <v>813</v>
      </c>
      <c r="J11" s="52">
        <v>15</v>
      </c>
      <c r="K11" s="9" t="s">
        <v>912</v>
      </c>
      <c r="L11" s="870" t="s">
        <v>3056</v>
      </c>
      <c r="M11" s="13" t="s">
        <v>1646</v>
      </c>
      <c r="N11" s="4"/>
      <c r="O11" s="4"/>
      <c r="P11" s="4"/>
      <c r="Q11" s="4"/>
      <c r="R11" s="4"/>
      <c r="S11" s="4"/>
      <c r="T11" s="4"/>
      <c r="U11" s="4"/>
      <c r="V11" s="4"/>
      <c r="W11" s="4"/>
      <c r="X11" s="4"/>
      <c r="Y11" s="4"/>
      <c r="Z11" s="4"/>
      <c r="AA11" s="4"/>
      <c r="AB11" s="4"/>
    </row>
    <row r="12" spans="1:28" x14ac:dyDescent="0.25">
      <c r="A12" s="32" t="s">
        <v>913</v>
      </c>
      <c r="B12" s="32" t="s">
        <v>174</v>
      </c>
      <c r="C12" s="32" t="s">
        <v>811</v>
      </c>
      <c r="D12" s="46" t="s">
        <v>2722</v>
      </c>
      <c r="E12" s="699" t="s">
        <v>2059</v>
      </c>
      <c r="F12" s="32" t="s">
        <v>897</v>
      </c>
      <c r="G12" s="32" t="s">
        <v>890</v>
      </c>
      <c r="H12" s="33" t="s">
        <v>813</v>
      </c>
      <c r="I12" s="34" t="s">
        <v>813</v>
      </c>
      <c r="J12" s="52">
        <v>30</v>
      </c>
      <c r="K12" s="9" t="s">
        <v>914</v>
      </c>
      <c r="L12" s="63" t="s">
        <v>3222</v>
      </c>
      <c r="M12" s="13"/>
      <c r="N12" s="4"/>
      <c r="O12" s="4"/>
      <c r="P12" s="4"/>
      <c r="Q12" s="4"/>
      <c r="R12" s="4"/>
      <c r="S12" s="4"/>
      <c r="T12" s="4"/>
      <c r="U12" s="4"/>
      <c r="V12" s="4"/>
      <c r="W12" s="4"/>
      <c r="X12" s="4"/>
      <c r="Y12" s="4"/>
      <c r="Z12" s="4"/>
      <c r="AA12" s="4"/>
      <c r="AB12" s="4"/>
    </row>
    <row r="13" spans="1:28" x14ac:dyDescent="0.25">
      <c r="A13" s="32" t="s">
        <v>915</v>
      </c>
      <c r="B13" s="32" t="s">
        <v>57</v>
      </c>
      <c r="C13" s="32" t="s">
        <v>880</v>
      </c>
      <c r="D13" s="46" t="s">
        <v>2722</v>
      </c>
      <c r="E13" s="699" t="s">
        <v>61</v>
      </c>
      <c r="F13" s="32" t="s">
        <v>897</v>
      </c>
      <c r="G13" s="32" t="s">
        <v>894</v>
      </c>
      <c r="H13" s="33">
        <v>60</v>
      </c>
      <c r="I13" s="39">
        <v>1</v>
      </c>
      <c r="J13" s="52">
        <v>25</v>
      </c>
      <c r="K13" s="9" t="s">
        <v>909</v>
      </c>
      <c r="L13" s="13" t="s">
        <v>3051</v>
      </c>
      <c r="M13" s="13"/>
      <c r="N13" s="4"/>
      <c r="O13" s="4"/>
      <c r="P13" s="4"/>
      <c r="Q13" s="4"/>
      <c r="R13" s="4"/>
      <c r="S13" s="4"/>
      <c r="T13" s="4"/>
      <c r="U13" s="4"/>
      <c r="V13" s="4"/>
      <c r="W13" s="4"/>
      <c r="X13" s="4"/>
      <c r="Y13" s="4"/>
      <c r="Z13" s="4"/>
      <c r="AA13" s="4"/>
      <c r="AB13" s="4"/>
    </row>
    <row r="14" spans="1:28" ht="30" x14ac:dyDescent="0.25">
      <c r="A14" s="32" t="s">
        <v>916</v>
      </c>
      <c r="B14" s="32" t="s">
        <v>57</v>
      </c>
      <c r="C14" s="32" t="s">
        <v>880</v>
      </c>
      <c r="D14" s="46" t="s">
        <v>2722</v>
      </c>
      <c r="E14" s="699" t="s">
        <v>61</v>
      </c>
      <c r="F14" s="32" t="s">
        <v>897</v>
      </c>
      <c r="G14" s="32" t="s">
        <v>898</v>
      </c>
      <c r="H14" s="33">
        <v>75</v>
      </c>
      <c r="I14" s="34">
        <v>0.95</v>
      </c>
      <c r="J14" s="52">
        <v>15</v>
      </c>
      <c r="K14" s="9" t="s">
        <v>918</v>
      </c>
      <c r="L14" s="13" t="s">
        <v>4701</v>
      </c>
      <c r="M14" s="13"/>
      <c r="N14" s="4"/>
      <c r="O14" s="4"/>
      <c r="P14" s="4"/>
      <c r="Q14" s="4"/>
      <c r="R14" s="4"/>
      <c r="S14" s="4"/>
      <c r="T14" s="4"/>
      <c r="U14" s="4"/>
      <c r="V14" s="4"/>
      <c r="W14" s="4"/>
      <c r="X14" s="4"/>
      <c r="Y14" s="4"/>
      <c r="Z14" s="4"/>
      <c r="AA14" s="4"/>
      <c r="AB14" s="4"/>
    </row>
    <row r="15" spans="1:28" x14ac:dyDescent="0.25">
      <c r="A15" s="32" t="s">
        <v>919</v>
      </c>
      <c r="B15" s="32" t="s">
        <v>174</v>
      </c>
      <c r="C15" s="32" t="s">
        <v>811</v>
      </c>
      <c r="D15" s="46" t="s">
        <v>2722</v>
      </c>
      <c r="E15" s="699" t="s">
        <v>61</v>
      </c>
      <c r="F15" s="32" t="s">
        <v>806</v>
      </c>
      <c r="G15" s="32" t="s">
        <v>901</v>
      </c>
      <c r="H15" s="33" t="s">
        <v>813</v>
      </c>
      <c r="I15" s="34" t="s">
        <v>813</v>
      </c>
      <c r="J15" s="52">
        <v>15</v>
      </c>
      <c r="K15" s="9" t="s">
        <v>920</v>
      </c>
      <c r="L15" s="13" t="s">
        <v>3056</v>
      </c>
      <c r="M15" s="13" t="s">
        <v>2139</v>
      </c>
      <c r="N15" s="4"/>
      <c r="O15" s="4"/>
      <c r="P15" s="4"/>
      <c r="Q15" s="4"/>
      <c r="R15" s="4"/>
      <c r="S15" s="4"/>
      <c r="T15" s="4"/>
      <c r="U15" s="4"/>
      <c r="V15" s="4"/>
      <c r="W15" s="4"/>
      <c r="X15" s="4"/>
      <c r="Y15" s="4"/>
      <c r="Z15" s="4"/>
      <c r="AA15" s="4"/>
      <c r="AB15" s="4"/>
    </row>
    <row r="16" spans="1:28" ht="30" x14ac:dyDescent="0.25">
      <c r="A16" s="32" t="s">
        <v>921</v>
      </c>
      <c r="B16" s="32" t="s">
        <v>174</v>
      </c>
      <c r="C16" s="32" t="s">
        <v>811</v>
      </c>
      <c r="D16" s="46" t="s">
        <v>2722</v>
      </c>
      <c r="E16" s="699" t="s">
        <v>2059</v>
      </c>
      <c r="F16" s="32" t="s">
        <v>911</v>
      </c>
      <c r="G16" s="32" t="s">
        <v>890</v>
      </c>
      <c r="H16" s="33" t="s">
        <v>813</v>
      </c>
      <c r="I16" s="34" t="s">
        <v>813</v>
      </c>
      <c r="J16" s="52">
        <v>20</v>
      </c>
      <c r="K16" s="9" t="s">
        <v>922</v>
      </c>
      <c r="L16" s="13" t="s">
        <v>3068</v>
      </c>
      <c r="M16" s="13" t="s">
        <v>1717</v>
      </c>
      <c r="N16" s="4"/>
      <c r="O16" s="4"/>
      <c r="P16" s="4"/>
      <c r="Q16" s="4"/>
      <c r="R16" s="4"/>
      <c r="S16" s="4"/>
      <c r="T16" s="4"/>
      <c r="U16" s="4"/>
      <c r="V16" s="4"/>
      <c r="W16" s="4"/>
      <c r="X16" s="4"/>
      <c r="Y16" s="4"/>
      <c r="Z16" s="4"/>
      <c r="AA16" s="4"/>
      <c r="AB16" s="4"/>
    </row>
    <row r="17" spans="1:28" ht="30" x14ac:dyDescent="0.25">
      <c r="A17" s="32" t="s">
        <v>923</v>
      </c>
      <c r="B17" s="32" t="s">
        <v>143</v>
      </c>
      <c r="C17" s="32" t="s">
        <v>805</v>
      </c>
      <c r="D17" s="46" t="s">
        <v>2723</v>
      </c>
      <c r="E17" s="699" t="s">
        <v>61</v>
      </c>
      <c r="F17" s="32" t="s">
        <v>884</v>
      </c>
      <c r="G17" s="32" t="s">
        <v>808</v>
      </c>
      <c r="H17" s="35">
        <v>80</v>
      </c>
      <c r="I17" s="36">
        <v>1</v>
      </c>
      <c r="J17" s="51">
        <v>20</v>
      </c>
      <c r="K17" s="9" t="s">
        <v>924</v>
      </c>
      <c r="L17" s="13" t="s">
        <v>3078</v>
      </c>
      <c r="M17" s="13" t="s">
        <v>1177</v>
      </c>
      <c r="N17" s="4"/>
      <c r="O17" s="4"/>
      <c r="P17" s="4"/>
      <c r="Q17" s="4"/>
      <c r="R17" s="4"/>
      <c r="S17" s="4"/>
      <c r="T17" s="4"/>
      <c r="U17" s="4"/>
      <c r="V17" s="4"/>
      <c r="W17" s="4"/>
      <c r="X17" s="4"/>
      <c r="Y17" s="4"/>
      <c r="Z17" s="4"/>
      <c r="AA17" s="4"/>
      <c r="AB17" s="4"/>
    </row>
    <row r="18" spans="1:28" ht="30" x14ac:dyDescent="0.25">
      <c r="A18" s="32" t="s">
        <v>925</v>
      </c>
      <c r="B18" s="32" t="s">
        <v>89</v>
      </c>
      <c r="C18" s="32" t="s">
        <v>880</v>
      </c>
      <c r="D18" s="46" t="s">
        <v>2722</v>
      </c>
      <c r="E18" s="699" t="s">
        <v>61</v>
      </c>
      <c r="F18" s="32" t="s">
        <v>884</v>
      </c>
      <c r="G18" s="32" t="s">
        <v>808</v>
      </c>
      <c r="H18" s="33">
        <v>60</v>
      </c>
      <c r="I18" s="34">
        <v>1</v>
      </c>
      <c r="J18" s="52">
        <v>5</v>
      </c>
      <c r="K18" s="9" t="s">
        <v>927</v>
      </c>
      <c r="L18" s="63" t="s">
        <v>3218</v>
      </c>
      <c r="M18" s="13"/>
      <c r="N18" s="4"/>
      <c r="O18" s="4"/>
      <c r="P18" s="4"/>
      <c r="Q18" s="4"/>
      <c r="R18" s="4"/>
      <c r="S18" s="4"/>
      <c r="T18" s="4"/>
      <c r="U18" s="4"/>
      <c r="V18" s="4"/>
      <c r="W18" s="4"/>
      <c r="X18" s="4"/>
      <c r="Y18" s="4"/>
      <c r="Z18" s="4"/>
      <c r="AA18" s="4"/>
      <c r="AB18" s="4"/>
    </row>
    <row r="19" spans="1:28" x14ac:dyDescent="0.25">
      <c r="A19" s="32" t="s">
        <v>928</v>
      </c>
      <c r="B19" s="32" t="s">
        <v>65</v>
      </c>
      <c r="C19" s="32" t="s">
        <v>805</v>
      </c>
      <c r="D19" s="46" t="s">
        <v>2723</v>
      </c>
      <c r="E19" s="699" t="s">
        <v>61</v>
      </c>
      <c r="F19" s="32" t="s">
        <v>893</v>
      </c>
      <c r="G19" s="32" t="s">
        <v>808</v>
      </c>
      <c r="H19" s="33">
        <v>40</v>
      </c>
      <c r="I19" s="34">
        <v>1</v>
      </c>
      <c r="J19" s="52">
        <v>20</v>
      </c>
      <c r="K19" s="9" t="s">
        <v>886</v>
      </c>
      <c r="L19" s="63" t="s">
        <v>3217</v>
      </c>
      <c r="M19" s="790" t="s">
        <v>1605</v>
      </c>
      <c r="N19" s="4"/>
      <c r="O19" s="4"/>
      <c r="P19" s="4"/>
      <c r="Q19" s="4"/>
      <c r="R19" s="4"/>
      <c r="S19" s="4"/>
      <c r="T19" s="4"/>
      <c r="U19" s="4"/>
      <c r="V19" s="4"/>
      <c r="W19" s="4"/>
      <c r="X19" s="4"/>
      <c r="Y19" s="4"/>
      <c r="Z19" s="4"/>
      <c r="AA19" s="4"/>
      <c r="AB19" s="4"/>
    </row>
    <row r="20" spans="1:28" ht="30" x14ac:dyDescent="0.25">
      <c r="A20" s="32" t="s">
        <v>929</v>
      </c>
      <c r="B20" s="32" t="s">
        <v>65</v>
      </c>
      <c r="C20" s="32" t="s">
        <v>811</v>
      </c>
      <c r="D20" s="46" t="s">
        <v>2722</v>
      </c>
      <c r="E20" s="699" t="s">
        <v>4425</v>
      </c>
      <c r="F20" s="32" t="s">
        <v>893</v>
      </c>
      <c r="G20" s="32" t="s">
        <v>890</v>
      </c>
      <c r="H20" s="33" t="s">
        <v>813</v>
      </c>
      <c r="I20" s="34" t="s">
        <v>813</v>
      </c>
      <c r="J20" s="52">
        <v>20</v>
      </c>
      <c r="K20" s="9" t="s">
        <v>930</v>
      </c>
      <c r="L20" s="13" t="s">
        <v>4696</v>
      </c>
      <c r="M20" s="13" t="s">
        <v>2274</v>
      </c>
      <c r="N20" s="4"/>
      <c r="O20" s="4"/>
      <c r="P20" s="4"/>
      <c r="Q20" s="4"/>
      <c r="R20" s="4"/>
      <c r="S20" s="4"/>
      <c r="T20" s="4"/>
      <c r="U20" s="4"/>
      <c r="V20" s="4"/>
      <c r="W20" s="4"/>
      <c r="X20" s="4"/>
      <c r="Y20" s="4"/>
      <c r="Z20" s="4"/>
      <c r="AA20" s="4"/>
      <c r="AB20" s="4"/>
    </row>
    <row r="21" spans="1:28" x14ac:dyDescent="0.25">
      <c r="A21" s="32" t="s">
        <v>931</v>
      </c>
      <c r="B21" s="32" t="s">
        <v>65</v>
      </c>
      <c r="C21" s="32" t="s">
        <v>805</v>
      </c>
      <c r="D21" s="46" t="s">
        <v>2723</v>
      </c>
      <c r="E21" s="699" t="s">
        <v>4429</v>
      </c>
      <c r="F21" s="32" t="s">
        <v>911</v>
      </c>
      <c r="G21" s="32" t="s">
        <v>808</v>
      </c>
      <c r="H21" s="41">
        <v>100</v>
      </c>
      <c r="I21" s="34">
        <v>0.9</v>
      </c>
      <c r="J21" s="52">
        <v>10</v>
      </c>
      <c r="K21" s="9" t="s">
        <v>905</v>
      </c>
      <c r="L21" s="13" t="s">
        <v>3051</v>
      </c>
      <c r="M21" s="13"/>
      <c r="N21" s="4"/>
      <c r="O21" s="4"/>
      <c r="P21" s="4"/>
      <c r="Q21" s="4"/>
      <c r="R21" s="4"/>
      <c r="S21" s="4"/>
      <c r="T21" s="4"/>
      <c r="U21" s="4"/>
      <c r="V21" s="4"/>
      <c r="W21" s="4"/>
      <c r="X21" s="4"/>
      <c r="Y21" s="4"/>
      <c r="Z21" s="4"/>
      <c r="AA21" s="4"/>
      <c r="AB21" s="4"/>
    </row>
    <row r="22" spans="1:28" ht="30" x14ac:dyDescent="0.25">
      <c r="A22" s="32" t="s">
        <v>932</v>
      </c>
      <c r="B22" s="32" t="s">
        <v>228</v>
      </c>
      <c r="C22" s="32" t="s">
        <v>805</v>
      </c>
      <c r="D22" s="46" t="s">
        <v>2723</v>
      </c>
      <c r="E22" s="699" t="s">
        <v>61</v>
      </c>
      <c r="F22" s="32" t="s">
        <v>884</v>
      </c>
      <c r="G22" s="32" t="s">
        <v>808</v>
      </c>
      <c r="H22" s="33">
        <v>15</v>
      </c>
      <c r="I22" s="34">
        <v>1</v>
      </c>
      <c r="J22" s="52">
        <v>20</v>
      </c>
      <c r="K22" s="9" t="s">
        <v>933</v>
      </c>
      <c r="L22" s="13" t="s">
        <v>3053</v>
      </c>
      <c r="M22" s="13"/>
      <c r="N22" s="4"/>
      <c r="O22" s="4"/>
      <c r="P22" s="4"/>
      <c r="Q22" s="4"/>
      <c r="R22" s="4"/>
      <c r="S22" s="4"/>
      <c r="T22" s="4"/>
      <c r="U22" s="4"/>
      <c r="V22" s="4"/>
      <c r="W22" s="4"/>
      <c r="X22" s="4"/>
      <c r="Y22" s="4"/>
      <c r="Z22" s="4"/>
      <c r="AA22" s="4"/>
      <c r="AB22" s="4"/>
    </row>
    <row r="23" spans="1:28" ht="30" x14ac:dyDescent="0.25">
      <c r="A23" s="32" t="s">
        <v>934</v>
      </c>
      <c r="B23" s="32" t="s">
        <v>30</v>
      </c>
      <c r="C23" s="32" t="s">
        <v>811</v>
      </c>
      <c r="D23" s="46" t="s">
        <v>2722</v>
      </c>
      <c r="E23" s="699" t="s">
        <v>2059</v>
      </c>
      <c r="F23" s="32" t="s">
        <v>806</v>
      </c>
      <c r="G23" s="32" t="s">
        <v>935</v>
      </c>
      <c r="H23" s="33" t="s">
        <v>813</v>
      </c>
      <c r="I23" s="34" t="s">
        <v>813</v>
      </c>
      <c r="J23" s="52">
        <v>5</v>
      </c>
      <c r="K23" s="9" t="s">
        <v>936</v>
      </c>
      <c r="L23" s="63" t="s">
        <v>3227</v>
      </c>
      <c r="M23" s="790" t="s">
        <v>4958</v>
      </c>
      <c r="N23" s="4"/>
      <c r="O23" s="4"/>
      <c r="P23" s="4"/>
      <c r="Q23" s="4"/>
      <c r="R23" s="4"/>
      <c r="S23" s="4"/>
      <c r="T23" s="4"/>
      <c r="U23" s="4"/>
      <c r="V23" s="4"/>
      <c r="W23" s="4"/>
      <c r="X23" s="4"/>
      <c r="Y23" s="4"/>
      <c r="Z23" s="4"/>
      <c r="AA23" s="4"/>
      <c r="AB23" s="4"/>
    </row>
    <row r="24" spans="1:28" ht="30" x14ac:dyDescent="0.25">
      <c r="A24" s="32" t="s">
        <v>937</v>
      </c>
      <c r="B24" s="32" t="s">
        <v>211</v>
      </c>
      <c r="C24" s="32" t="s">
        <v>811</v>
      </c>
      <c r="D24" s="46" t="s">
        <v>2722</v>
      </c>
      <c r="E24" s="699" t="s">
        <v>2059</v>
      </c>
      <c r="F24" s="32" t="s">
        <v>893</v>
      </c>
      <c r="G24" s="47" t="s">
        <v>935</v>
      </c>
      <c r="H24" s="33" t="s">
        <v>813</v>
      </c>
      <c r="I24" s="34" t="s">
        <v>813</v>
      </c>
      <c r="J24" s="52">
        <v>20</v>
      </c>
      <c r="K24" s="63" t="s">
        <v>4422</v>
      </c>
      <c r="L24" s="13" t="s">
        <v>3068</v>
      </c>
      <c r="M24" s="13"/>
      <c r="N24" s="4"/>
      <c r="O24" s="4"/>
      <c r="P24" s="4"/>
      <c r="Q24" s="4"/>
      <c r="R24" s="4"/>
      <c r="S24" s="4"/>
      <c r="T24" s="4"/>
      <c r="U24" s="4"/>
      <c r="V24" s="4"/>
      <c r="W24" s="4"/>
      <c r="X24" s="4"/>
      <c r="Y24" s="4"/>
      <c r="Z24" s="4"/>
      <c r="AA24" s="4"/>
      <c r="AB24" s="4"/>
    </row>
    <row r="25" spans="1:28" ht="30" x14ac:dyDescent="0.25">
      <c r="A25" s="32" t="s">
        <v>938</v>
      </c>
      <c r="B25" s="32" t="s">
        <v>101</v>
      </c>
      <c r="C25" s="32" t="s">
        <v>811</v>
      </c>
      <c r="D25" s="46" t="s">
        <v>2722</v>
      </c>
      <c r="E25" s="699" t="s">
        <v>61</v>
      </c>
      <c r="F25" s="32" t="s">
        <v>911</v>
      </c>
      <c r="G25" s="32" t="s">
        <v>939</v>
      </c>
      <c r="H25" s="33" t="s">
        <v>813</v>
      </c>
      <c r="I25" s="34" t="s">
        <v>813</v>
      </c>
      <c r="J25" s="52">
        <v>20</v>
      </c>
      <c r="K25" s="9" t="s">
        <v>940</v>
      </c>
      <c r="L25" s="13" t="s">
        <v>4707</v>
      </c>
      <c r="M25" s="13" t="s">
        <v>4333</v>
      </c>
      <c r="N25" s="4"/>
      <c r="O25" s="4"/>
      <c r="P25" s="4"/>
      <c r="Q25" s="4"/>
      <c r="R25" s="4"/>
      <c r="S25" s="4"/>
      <c r="T25" s="4"/>
      <c r="U25" s="4"/>
      <c r="V25" s="4"/>
      <c r="W25" s="4"/>
      <c r="X25" s="4"/>
      <c r="Y25" s="4"/>
      <c r="Z25" s="4"/>
      <c r="AA25" s="4"/>
      <c r="AB25" s="4"/>
    </row>
    <row r="26" spans="1:28" x14ac:dyDescent="0.25">
      <c r="A26" s="32" t="s">
        <v>941</v>
      </c>
      <c r="B26" s="32" t="s">
        <v>122</v>
      </c>
      <c r="C26" s="32" t="s">
        <v>805</v>
      </c>
      <c r="D26" s="46" t="s">
        <v>2722</v>
      </c>
      <c r="E26" s="699" t="s">
        <v>61</v>
      </c>
      <c r="F26" s="32" t="s">
        <v>893</v>
      </c>
      <c r="G26" s="32" t="s">
        <v>808</v>
      </c>
      <c r="H26" s="33">
        <v>60</v>
      </c>
      <c r="I26" s="34">
        <v>1</v>
      </c>
      <c r="J26" s="52">
        <v>10</v>
      </c>
      <c r="K26" s="9" t="s">
        <v>943</v>
      </c>
      <c r="L26" s="13" t="s">
        <v>3075</v>
      </c>
      <c r="M26" s="13"/>
      <c r="N26" s="4"/>
      <c r="O26" s="4"/>
      <c r="P26" s="4"/>
      <c r="Q26" s="4"/>
      <c r="R26" s="4"/>
      <c r="S26" s="4"/>
      <c r="T26" s="4"/>
      <c r="U26" s="4"/>
      <c r="V26" s="4"/>
      <c r="W26" s="4"/>
      <c r="X26" s="4"/>
      <c r="Y26" s="4"/>
      <c r="Z26" s="4"/>
      <c r="AA26" s="4"/>
      <c r="AB26" s="4"/>
    </row>
    <row r="27" spans="1:28" ht="30" x14ac:dyDescent="0.25">
      <c r="A27" s="32" t="s">
        <v>944</v>
      </c>
      <c r="B27" s="32" t="s">
        <v>128</v>
      </c>
      <c r="C27" s="32" t="s">
        <v>805</v>
      </c>
      <c r="D27" s="46" t="s">
        <v>2723</v>
      </c>
      <c r="E27" s="699" t="s">
        <v>61</v>
      </c>
      <c r="F27" s="32" t="s">
        <v>806</v>
      </c>
      <c r="G27" s="32" t="s">
        <v>808</v>
      </c>
      <c r="H27" s="33">
        <v>30</v>
      </c>
      <c r="I27" s="34">
        <v>1</v>
      </c>
      <c r="J27" s="52">
        <v>15</v>
      </c>
      <c r="K27" s="9" t="s">
        <v>945</v>
      </c>
      <c r="L27" s="13" t="s">
        <v>4701</v>
      </c>
      <c r="M27" s="13"/>
      <c r="N27" s="4"/>
      <c r="O27" s="4"/>
      <c r="P27" s="4"/>
      <c r="Q27" s="4"/>
      <c r="R27" s="4"/>
      <c r="S27" s="4"/>
      <c r="T27" s="4"/>
      <c r="U27" s="4"/>
      <c r="V27" s="4"/>
      <c r="W27" s="4"/>
      <c r="X27" s="4"/>
      <c r="Y27" s="4"/>
      <c r="Z27" s="4"/>
      <c r="AA27" s="4"/>
      <c r="AB27" s="4"/>
    </row>
    <row r="28" spans="1:28" x14ac:dyDescent="0.25">
      <c r="A28" s="32" t="s">
        <v>946</v>
      </c>
      <c r="B28" s="32" t="s">
        <v>73</v>
      </c>
      <c r="C28" s="32" t="s">
        <v>805</v>
      </c>
      <c r="D28" s="46" t="s">
        <v>2722</v>
      </c>
      <c r="E28" s="699" t="s">
        <v>61</v>
      </c>
      <c r="F28" s="32" t="s">
        <v>806</v>
      </c>
      <c r="G28" s="32" t="s">
        <v>808</v>
      </c>
      <c r="H28" s="41">
        <v>100</v>
      </c>
      <c r="I28" s="34">
        <v>1</v>
      </c>
      <c r="J28" s="52">
        <v>15</v>
      </c>
      <c r="K28" s="48" t="s">
        <v>905</v>
      </c>
      <c r="L28" s="13" t="s">
        <v>3051</v>
      </c>
      <c r="M28" s="790" t="s">
        <v>4952</v>
      </c>
      <c r="N28" s="4"/>
      <c r="O28" s="4"/>
      <c r="P28" s="4"/>
      <c r="Q28" s="4"/>
      <c r="R28" s="4"/>
      <c r="S28" s="4"/>
      <c r="T28" s="4"/>
      <c r="U28" s="4"/>
      <c r="V28" s="4"/>
      <c r="W28" s="4"/>
      <c r="X28" s="4"/>
      <c r="Y28" s="4"/>
      <c r="Z28" s="4"/>
      <c r="AA28" s="4"/>
      <c r="AB28" s="4"/>
    </row>
    <row r="29" spans="1:28" ht="30" x14ac:dyDescent="0.25">
      <c r="A29" s="32" t="s">
        <v>947</v>
      </c>
      <c r="B29" s="32" t="s">
        <v>101</v>
      </c>
      <c r="C29" s="32" t="s">
        <v>811</v>
      </c>
      <c r="D29" s="46" t="s">
        <v>2722</v>
      </c>
      <c r="E29" s="699" t="s">
        <v>4424</v>
      </c>
      <c r="F29" s="32" t="s">
        <v>911</v>
      </c>
      <c r="G29" s="32" t="s">
        <v>808</v>
      </c>
      <c r="H29" s="33" t="s">
        <v>813</v>
      </c>
      <c r="I29" s="34">
        <v>1</v>
      </c>
      <c r="J29" s="52">
        <v>15</v>
      </c>
      <c r="K29" s="9" t="s">
        <v>949</v>
      </c>
      <c r="L29" s="13" t="s">
        <v>4698</v>
      </c>
      <c r="M29" s="669" t="s">
        <v>4403</v>
      </c>
      <c r="N29" s="4"/>
      <c r="O29" s="4"/>
      <c r="P29" s="4"/>
      <c r="Q29" s="4"/>
      <c r="R29" s="4"/>
      <c r="S29" s="4"/>
      <c r="T29" s="4"/>
      <c r="U29" s="4"/>
      <c r="V29" s="4"/>
      <c r="W29" s="4"/>
      <c r="X29" s="4"/>
      <c r="Y29" s="4"/>
      <c r="Z29" s="4"/>
      <c r="AA29" s="4"/>
      <c r="AB29" s="4"/>
    </row>
    <row r="30" spans="1:28" x14ac:dyDescent="0.25">
      <c r="A30" s="32" t="s">
        <v>950</v>
      </c>
      <c r="B30" s="32" t="s">
        <v>228</v>
      </c>
      <c r="C30" s="32" t="s">
        <v>880</v>
      </c>
      <c r="D30" s="46" t="s">
        <v>2722</v>
      </c>
      <c r="E30" s="699" t="s">
        <v>3168</v>
      </c>
      <c r="F30" s="32" t="s">
        <v>893</v>
      </c>
      <c r="G30" s="32" t="s">
        <v>898</v>
      </c>
      <c r="H30" s="33">
        <v>80</v>
      </c>
      <c r="I30" s="34" t="s">
        <v>813</v>
      </c>
      <c r="J30" s="52">
        <v>20</v>
      </c>
      <c r="K30" s="9" t="s">
        <v>905</v>
      </c>
      <c r="L30" s="63" t="s">
        <v>3220</v>
      </c>
      <c r="M30" s="13"/>
      <c r="N30" s="4"/>
      <c r="O30" s="4"/>
      <c r="P30" s="4"/>
      <c r="Q30" s="4"/>
      <c r="R30" s="4"/>
      <c r="S30" s="4"/>
      <c r="T30" s="4"/>
      <c r="U30" s="4"/>
      <c r="V30" s="4"/>
      <c r="W30" s="4"/>
      <c r="X30" s="4"/>
      <c r="Y30" s="4"/>
      <c r="Z30" s="4"/>
      <c r="AA30" s="4"/>
      <c r="AB30" s="4"/>
    </row>
    <row r="31" spans="1:28" ht="30" x14ac:dyDescent="0.25">
      <c r="A31" s="46" t="s">
        <v>3668</v>
      </c>
      <c r="B31" s="46" t="s">
        <v>145</v>
      </c>
      <c r="C31" s="46" t="s">
        <v>805</v>
      </c>
      <c r="D31" s="46" t="s">
        <v>2722</v>
      </c>
      <c r="E31" s="699" t="s">
        <v>61</v>
      </c>
      <c r="F31" s="46" t="s">
        <v>911</v>
      </c>
      <c r="G31" s="46" t="s">
        <v>808</v>
      </c>
      <c r="H31" s="52">
        <v>110</v>
      </c>
      <c r="I31" s="34">
        <v>1</v>
      </c>
      <c r="J31" s="52">
        <v>10</v>
      </c>
      <c r="K31" s="13" t="s">
        <v>3669</v>
      </c>
      <c r="L31" s="13" t="s">
        <v>4708</v>
      </c>
      <c r="M31" s="13"/>
      <c r="N31" s="484"/>
      <c r="O31" s="484"/>
      <c r="P31" s="484"/>
      <c r="Q31" s="484"/>
      <c r="R31" s="484"/>
      <c r="S31" s="484"/>
      <c r="T31" s="484"/>
      <c r="U31" s="484"/>
      <c r="V31" s="484"/>
      <c r="W31" s="484"/>
      <c r="X31" s="484"/>
      <c r="Y31" s="484"/>
      <c r="Z31" s="484"/>
      <c r="AA31" s="484"/>
      <c r="AB31" s="484"/>
    </row>
    <row r="32" spans="1:28" x14ac:dyDescent="0.25">
      <c r="A32" s="32" t="s">
        <v>951</v>
      </c>
      <c r="B32" s="32" t="s">
        <v>185</v>
      </c>
      <c r="C32" s="32" t="s">
        <v>880</v>
      </c>
      <c r="D32" s="46" t="s">
        <v>2722</v>
      </c>
      <c r="E32" s="699" t="s">
        <v>61</v>
      </c>
      <c r="F32" s="32" t="s">
        <v>893</v>
      </c>
      <c r="G32" s="32" t="s">
        <v>808</v>
      </c>
      <c r="H32" s="33">
        <v>65</v>
      </c>
      <c r="I32" s="34">
        <v>1</v>
      </c>
      <c r="J32" s="52">
        <v>20</v>
      </c>
      <c r="K32" s="9" t="s">
        <v>953</v>
      </c>
      <c r="L32" s="63" t="s">
        <v>4705</v>
      </c>
      <c r="M32" s="13" t="s">
        <v>954</v>
      </c>
      <c r="N32" s="4"/>
      <c r="O32" s="4"/>
      <c r="P32" s="4"/>
      <c r="Q32" s="4"/>
      <c r="R32" s="4"/>
      <c r="S32" s="4"/>
      <c r="T32" s="4"/>
      <c r="U32" s="4"/>
      <c r="V32" s="4"/>
      <c r="W32" s="4"/>
      <c r="X32" s="4"/>
      <c r="Y32" s="4"/>
      <c r="Z32" s="4"/>
      <c r="AA32" s="4"/>
      <c r="AB32" s="4"/>
    </row>
    <row r="33" spans="1:28" ht="30" customHeight="1" x14ac:dyDescent="0.25">
      <c r="A33" s="32" t="s">
        <v>954</v>
      </c>
      <c r="B33" s="32" t="s">
        <v>185</v>
      </c>
      <c r="C33" s="32" t="s">
        <v>811</v>
      </c>
      <c r="D33" s="46" t="s">
        <v>2722</v>
      </c>
      <c r="E33" s="699" t="s">
        <v>2059</v>
      </c>
      <c r="F33" s="32" t="s">
        <v>893</v>
      </c>
      <c r="G33" s="32" t="s">
        <v>935</v>
      </c>
      <c r="H33" s="33" t="s">
        <v>813</v>
      </c>
      <c r="I33" s="33" t="s">
        <v>813</v>
      </c>
      <c r="J33" s="51">
        <v>20</v>
      </c>
      <c r="K33" s="9" t="s">
        <v>955</v>
      </c>
      <c r="L33" s="13" t="s">
        <v>3069</v>
      </c>
      <c r="M33" s="13" t="s">
        <v>951</v>
      </c>
      <c r="N33" s="4"/>
      <c r="O33" s="4"/>
      <c r="P33" s="4"/>
      <c r="Q33" s="4"/>
      <c r="R33" s="4"/>
      <c r="S33" s="4"/>
      <c r="T33" s="4"/>
      <c r="U33" s="4"/>
      <c r="V33" s="4"/>
      <c r="W33" s="4"/>
      <c r="X33" s="4"/>
      <c r="Y33" s="4"/>
      <c r="Z33" s="4"/>
      <c r="AA33" s="4"/>
      <c r="AB33" s="4"/>
    </row>
    <row r="34" spans="1:28" x14ac:dyDescent="0.25">
      <c r="A34" s="32" t="s">
        <v>956</v>
      </c>
      <c r="B34" s="32" t="s">
        <v>143</v>
      </c>
      <c r="C34" s="32" t="s">
        <v>811</v>
      </c>
      <c r="D34" s="46" t="s">
        <v>2722</v>
      </c>
      <c r="E34" s="699" t="s">
        <v>2059</v>
      </c>
      <c r="F34" s="32" t="s">
        <v>893</v>
      </c>
      <c r="G34" s="32" t="s">
        <v>890</v>
      </c>
      <c r="H34" s="33" t="s">
        <v>813</v>
      </c>
      <c r="I34" s="34" t="s">
        <v>813</v>
      </c>
      <c r="J34" s="52">
        <v>15</v>
      </c>
      <c r="K34" s="9" t="s">
        <v>957</v>
      </c>
      <c r="L34" s="63" t="s">
        <v>3222</v>
      </c>
      <c r="M34" s="13"/>
      <c r="N34" s="4"/>
      <c r="O34" s="4"/>
      <c r="P34" s="4"/>
      <c r="Q34" s="4"/>
      <c r="R34" s="4"/>
      <c r="S34" s="4"/>
      <c r="T34" s="4"/>
      <c r="U34" s="4"/>
      <c r="V34" s="4"/>
      <c r="W34" s="4"/>
      <c r="X34" s="4"/>
      <c r="Y34" s="4"/>
      <c r="Z34" s="4"/>
      <c r="AA34" s="4"/>
      <c r="AB34" s="4"/>
    </row>
    <row r="35" spans="1:28" x14ac:dyDescent="0.25">
      <c r="A35" s="32" t="s">
        <v>959</v>
      </c>
      <c r="B35" s="32" t="s">
        <v>185</v>
      </c>
      <c r="C35" s="32" t="s">
        <v>805</v>
      </c>
      <c r="D35" s="47" t="s">
        <v>2722</v>
      </c>
      <c r="E35" s="699" t="s">
        <v>61</v>
      </c>
      <c r="F35" s="32" t="s">
        <v>897</v>
      </c>
      <c r="G35" s="32" t="s">
        <v>894</v>
      </c>
      <c r="H35" s="33">
        <v>60</v>
      </c>
      <c r="I35" s="34">
        <v>1</v>
      </c>
      <c r="J35" s="52">
        <v>10</v>
      </c>
      <c r="K35" s="9" t="s">
        <v>961</v>
      </c>
      <c r="L35" s="63" t="s">
        <v>3229</v>
      </c>
      <c r="M35" s="870" t="s">
        <v>3557</v>
      </c>
      <c r="N35" s="4"/>
      <c r="O35" s="4"/>
      <c r="P35" s="4"/>
      <c r="Q35" s="4"/>
      <c r="R35" s="4"/>
      <c r="S35" s="4"/>
      <c r="T35" s="4"/>
      <c r="U35" s="4"/>
      <c r="V35" s="4"/>
      <c r="W35" s="4"/>
      <c r="X35" s="4"/>
      <c r="Y35" s="4"/>
      <c r="Z35" s="4"/>
      <c r="AA35" s="4"/>
      <c r="AB35" s="4"/>
    </row>
    <row r="36" spans="1:28" x14ac:dyDescent="0.25">
      <c r="A36" s="32" t="s">
        <v>962</v>
      </c>
      <c r="B36" s="32" t="s">
        <v>211</v>
      </c>
      <c r="C36" s="32" t="s">
        <v>811</v>
      </c>
      <c r="D36" s="46" t="s">
        <v>2722</v>
      </c>
      <c r="E36" s="699" t="s">
        <v>4424</v>
      </c>
      <c r="F36" s="32" t="s">
        <v>911</v>
      </c>
      <c r="G36" s="32" t="s">
        <v>808</v>
      </c>
      <c r="H36" s="33" t="s">
        <v>813</v>
      </c>
      <c r="I36" s="34">
        <v>1</v>
      </c>
      <c r="J36" s="52">
        <v>30</v>
      </c>
      <c r="K36" s="9" t="s">
        <v>963</v>
      </c>
      <c r="L36" s="63" t="s">
        <v>4709</v>
      </c>
      <c r="M36" s="13" t="s">
        <v>4404</v>
      </c>
      <c r="N36" s="4"/>
      <c r="O36" s="4"/>
      <c r="P36" s="4"/>
      <c r="Q36" s="4"/>
      <c r="R36" s="4"/>
      <c r="S36" s="4"/>
      <c r="T36" s="4"/>
      <c r="U36" s="4"/>
      <c r="V36" s="4"/>
      <c r="W36" s="4"/>
      <c r="X36" s="4"/>
      <c r="Y36" s="4"/>
      <c r="Z36" s="4"/>
      <c r="AA36" s="4"/>
      <c r="AB36" s="4"/>
    </row>
    <row r="37" spans="1:28" ht="30" x14ac:dyDescent="0.25">
      <c r="A37" s="32" t="s">
        <v>964</v>
      </c>
      <c r="B37" s="32" t="s">
        <v>101</v>
      </c>
      <c r="C37" s="32" t="s">
        <v>805</v>
      </c>
      <c r="D37" s="46" t="s">
        <v>2722</v>
      </c>
      <c r="E37" s="699" t="s">
        <v>61</v>
      </c>
      <c r="F37" s="32" t="s">
        <v>884</v>
      </c>
      <c r="G37" s="32" t="s">
        <v>808</v>
      </c>
      <c r="H37" s="41">
        <v>30</v>
      </c>
      <c r="I37" s="49">
        <v>0.8</v>
      </c>
      <c r="J37" s="41">
        <v>10</v>
      </c>
      <c r="K37" s="9" t="s">
        <v>933</v>
      </c>
      <c r="L37" s="13" t="s">
        <v>3053</v>
      </c>
      <c r="M37" s="815" t="s">
        <v>5078</v>
      </c>
      <c r="N37" s="4"/>
      <c r="O37" s="4"/>
      <c r="P37" s="4"/>
      <c r="Q37" s="4"/>
      <c r="R37" s="4"/>
      <c r="S37" s="4"/>
      <c r="T37" s="4"/>
      <c r="U37" s="4"/>
      <c r="V37" s="4"/>
      <c r="W37" s="4"/>
      <c r="X37" s="4"/>
      <c r="Y37" s="4"/>
      <c r="Z37" s="4"/>
      <c r="AA37" s="4"/>
      <c r="AB37" s="4"/>
    </row>
    <row r="38" spans="1:28" ht="30" x14ac:dyDescent="0.25">
      <c r="A38" s="32" t="s">
        <v>966</v>
      </c>
      <c r="B38" s="32" t="s">
        <v>174</v>
      </c>
      <c r="C38" s="32" t="s">
        <v>811</v>
      </c>
      <c r="D38" s="46" t="s">
        <v>2722</v>
      </c>
      <c r="E38" s="699" t="s">
        <v>2059</v>
      </c>
      <c r="F38" s="32" t="s">
        <v>897</v>
      </c>
      <c r="G38" s="32" t="s">
        <v>890</v>
      </c>
      <c r="H38" s="33" t="s">
        <v>813</v>
      </c>
      <c r="I38" s="34" t="s">
        <v>813</v>
      </c>
      <c r="J38" s="52">
        <v>20</v>
      </c>
      <c r="K38" s="63" t="s">
        <v>891</v>
      </c>
      <c r="L38" s="13" t="s">
        <v>3068</v>
      </c>
      <c r="M38" s="13" t="s">
        <v>4334</v>
      </c>
      <c r="N38" s="4"/>
      <c r="O38" s="4"/>
      <c r="P38" s="4"/>
      <c r="Q38" s="4"/>
      <c r="R38" s="4"/>
      <c r="S38" s="4"/>
      <c r="T38" s="4"/>
      <c r="U38" s="4"/>
      <c r="V38" s="4"/>
      <c r="W38" s="4"/>
      <c r="X38" s="4"/>
      <c r="Y38" s="4"/>
      <c r="Z38" s="4"/>
      <c r="AA38" s="4"/>
      <c r="AB38" s="4"/>
    </row>
    <row r="39" spans="1:28" x14ac:dyDescent="0.25">
      <c r="A39" s="32" t="s">
        <v>967</v>
      </c>
      <c r="B39" s="32" t="s">
        <v>101</v>
      </c>
      <c r="C39" s="32" t="s">
        <v>811</v>
      </c>
      <c r="D39" s="46" t="s">
        <v>2722</v>
      </c>
      <c r="E39" s="699" t="s">
        <v>61</v>
      </c>
      <c r="F39" s="32" t="s">
        <v>911</v>
      </c>
      <c r="G39" s="32" t="s">
        <v>890</v>
      </c>
      <c r="H39" s="33" t="s">
        <v>813</v>
      </c>
      <c r="I39" s="34" t="s">
        <v>813</v>
      </c>
      <c r="J39" s="52">
        <v>40</v>
      </c>
      <c r="K39" s="9" t="s">
        <v>968</v>
      </c>
      <c r="L39" s="13" t="s">
        <v>3052</v>
      </c>
      <c r="M39" s="13" t="s">
        <v>4335</v>
      </c>
      <c r="N39" s="4"/>
      <c r="O39" s="4"/>
      <c r="P39" s="4"/>
      <c r="Q39" s="4"/>
      <c r="R39" s="4"/>
      <c r="S39" s="4"/>
      <c r="T39" s="4"/>
      <c r="U39" s="4"/>
      <c r="V39" s="4"/>
      <c r="W39" s="4"/>
      <c r="X39" s="4"/>
      <c r="Y39" s="4"/>
      <c r="Z39" s="4"/>
      <c r="AA39" s="4"/>
      <c r="AB39" s="4"/>
    </row>
    <row r="40" spans="1:28" ht="30" customHeight="1" x14ac:dyDescent="0.25">
      <c r="A40" s="32" t="s">
        <v>969</v>
      </c>
      <c r="B40" s="32" t="s">
        <v>57</v>
      </c>
      <c r="C40" s="32" t="s">
        <v>805</v>
      </c>
      <c r="D40" s="46" t="s">
        <v>2722</v>
      </c>
      <c r="E40" s="699" t="s">
        <v>61</v>
      </c>
      <c r="F40" s="32" t="s">
        <v>897</v>
      </c>
      <c r="G40" s="32" t="s">
        <v>808</v>
      </c>
      <c r="H40" s="35">
        <v>100</v>
      </c>
      <c r="I40" s="36">
        <v>1</v>
      </c>
      <c r="J40" s="51">
        <v>15</v>
      </c>
      <c r="K40" s="9" t="s">
        <v>970</v>
      </c>
      <c r="L40" s="63" t="s">
        <v>3221</v>
      </c>
      <c r="M40" s="13" t="s">
        <v>1757</v>
      </c>
      <c r="N40" s="4"/>
      <c r="O40" s="4"/>
      <c r="P40" s="4"/>
      <c r="Q40" s="4"/>
      <c r="R40" s="4"/>
      <c r="S40" s="4"/>
      <c r="T40" s="4"/>
      <c r="U40" s="4"/>
      <c r="V40" s="4"/>
      <c r="W40" s="4"/>
      <c r="X40" s="4"/>
      <c r="Y40" s="4"/>
      <c r="Z40" s="4"/>
      <c r="AA40" s="4"/>
      <c r="AB40" s="4"/>
    </row>
    <row r="41" spans="1:28" ht="30" customHeight="1" x14ac:dyDescent="0.25">
      <c r="A41" s="32" t="s">
        <v>971</v>
      </c>
      <c r="B41" s="32" t="s">
        <v>122</v>
      </c>
      <c r="C41" s="32" t="s">
        <v>805</v>
      </c>
      <c r="D41" s="46" t="s">
        <v>2723</v>
      </c>
      <c r="E41" s="699" t="s">
        <v>61</v>
      </c>
      <c r="F41" s="32" t="s">
        <v>806</v>
      </c>
      <c r="G41" s="32" t="s">
        <v>808</v>
      </c>
      <c r="H41" s="33" t="s">
        <v>813</v>
      </c>
      <c r="I41" s="34">
        <v>1</v>
      </c>
      <c r="J41" s="52">
        <v>10</v>
      </c>
      <c r="K41" s="9" t="s">
        <v>972</v>
      </c>
      <c r="L41" s="13" t="s">
        <v>3052</v>
      </c>
      <c r="M41" s="13"/>
      <c r="N41" s="4"/>
      <c r="O41" s="4"/>
      <c r="P41" s="4"/>
      <c r="Q41" s="4"/>
      <c r="R41" s="4"/>
      <c r="S41" s="4"/>
      <c r="T41" s="4"/>
      <c r="U41" s="4"/>
      <c r="V41" s="4"/>
      <c r="W41" s="4"/>
      <c r="X41" s="4"/>
      <c r="Y41" s="4"/>
      <c r="Z41" s="4"/>
      <c r="AA41" s="4"/>
      <c r="AB41" s="4"/>
    </row>
    <row r="42" spans="1:28" ht="30" customHeight="1" x14ac:dyDescent="0.25">
      <c r="A42" s="46" t="s">
        <v>3673</v>
      </c>
      <c r="B42" s="46" t="s">
        <v>143</v>
      </c>
      <c r="C42" s="46" t="s">
        <v>805</v>
      </c>
      <c r="D42" s="46" t="s">
        <v>2723</v>
      </c>
      <c r="E42" s="699" t="s">
        <v>61</v>
      </c>
      <c r="F42" s="46" t="s">
        <v>884</v>
      </c>
      <c r="G42" s="46" t="s">
        <v>808</v>
      </c>
      <c r="H42" s="52">
        <v>100</v>
      </c>
      <c r="I42" s="34">
        <v>1</v>
      </c>
      <c r="J42" s="52">
        <v>10</v>
      </c>
      <c r="K42" s="63" t="s">
        <v>4710</v>
      </c>
      <c r="L42" s="13" t="s">
        <v>3075</v>
      </c>
      <c r="M42" s="13"/>
      <c r="N42" s="484"/>
      <c r="O42" s="484"/>
      <c r="P42" s="484"/>
      <c r="Q42" s="484"/>
      <c r="R42" s="484"/>
      <c r="S42" s="484"/>
      <c r="T42" s="484"/>
      <c r="U42" s="484"/>
      <c r="V42" s="484"/>
      <c r="W42" s="484"/>
      <c r="X42" s="484"/>
      <c r="Y42" s="484"/>
      <c r="Z42" s="484"/>
      <c r="AA42" s="484"/>
      <c r="AB42" s="484"/>
    </row>
    <row r="43" spans="1:28" ht="30" customHeight="1" x14ac:dyDescent="0.25">
      <c r="A43" s="46" t="s">
        <v>3674</v>
      </c>
      <c r="B43" s="46" t="s">
        <v>143</v>
      </c>
      <c r="C43" s="46" t="s">
        <v>805</v>
      </c>
      <c r="D43" s="46" t="s">
        <v>2723</v>
      </c>
      <c r="E43" s="699" t="s">
        <v>61</v>
      </c>
      <c r="F43" s="46" t="s">
        <v>897</v>
      </c>
      <c r="G43" s="46" t="s">
        <v>808</v>
      </c>
      <c r="H43" s="52">
        <v>100</v>
      </c>
      <c r="I43" s="34">
        <v>1</v>
      </c>
      <c r="J43" s="52">
        <v>10</v>
      </c>
      <c r="K43" s="63" t="s">
        <v>4710</v>
      </c>
      <c r="L43" s="13" t="s">
        <v>3075</v>
      </c>
      <c r="M43" s="13"/>
      <c r="N43" s="484"/>
      <c r="O43" s="484"/>
      <c r="P43" s="484"/>
      <c r="Q43" s="484"/>
      <c r="R43" s="484"/>
      <c r="S43" s="484"/>
      <c r="T43" s="484"/>
      <c r="U43" s="484"/>
      <c r="V43" s="484"/>
      <c r="W43" s="484"/>
      <c r="X43" s="484"/>
      <c r="Y43" s="484"/>
      <c r="Z43" s="484"/>
      <c r="AA43" s="484"/>
      <c r="AB43" s="484"/>
    </row>
    <row r="44" spans="1:28" x14ac:dyDescent="0.25">
      <c r="A44" s="32" t="s">
        <v>974</v>
      </c>
      <c r="B44" s="32" t="s">
        <v>31</v>
      </c>
      <c r="C44" s="32" t="s">
        <v>880</v>
      </c>
      <c r="D44" s="46" t="s">
        <v>2722</v>
      </c>
      <c r="E44" s="699" t="s">
        <v>61</v>
      </c>
      <c r="F44" s="32" t="s">
        <v>884</v>
      </c>
      <c r="G44" s="32" t="s">
        <v>808</v>
      </c>
      <c r="H44" s="33">
        <v>120</v>
      </c>
      <c r="I44" s="34">
        <v>0.9</v>
      </c>
      <c r="J44" s="52">
        <v>10</v>
      </c>
      <c r="K44" s="9" t="s">
        <v>975</v>
      </c>
      <c r="L44" s="13" t="s">
        <v>3075</v>
      </c>
      <c r="M44" s="13"/>
      <c r="N44" s="4"/>
      <c r="O44" s="4"/>
      <c r="P44" s="4"/>
      <c r="Q44" s="4"/>
      <c r="R44" s="4"/>
      <c r="S44" s="4"/>
      <c r="T44" s="4"/>
      <c r="U44" s="4"/>
      <c r="V44" s="4"/>
      <c r="W44" s="4"/>
      <c r="X44" s="4"/>
      <c r="Y44" s="4"/>
      <c r="Z44" s="4"/>
      <c r="AA44" s="4"/>
      <c r="AB44" s="4"/>
    </row>
    <row r="45" spans="1:28" ht="30" x14ac:dyDescent="0.25">
      <c r="A45" s="32" t="s">
        <v>977</v>
      </c>
      <c r="B45" s="32" t="s">
        <v>101</v>
      </c>
      <c r="C45" s="32" t="s">
        <v>811</v>
      </c>
      <c r="D45" s="46" t="s">
        <v>2722</v>
      </c>
      <c r="E45" s="699" t="s">
        <v>2059</v>
      </c>
      <c r="F45" s="32" t="s">
        <v>911</v>
      </c>
      <c r="G45" s="32" t="s">
        <v>890</v>
      </c>
      <c r="H45" s="33" t="s">
        <v>813</v>
      </c>
      <c r="I45" s="34" t="s">
        <v>813</v>
      </c>
      <c r="J45" s="52">
        <v>10</v>
      </c>
      <c r="K45" s="9" t="s">
        <v>978</v>
      </c>
      <c r="L45" s="13" t="s">
        <v>3060</v>
      </c>
      <c r="M45" s="13"/>
      <c r="N45" s="4"/>
      <c r="O45" s="4"/>
      <c r="P45" s="4"/>
      <c r="Q45" s="4"/>
      <c r="R45" s="4"/>
      <c r="S45" s="4"/>
      <c r="T45" s="4"/>
      <c r="U45" s="4"/>
      <c r="V45" s="4"/>
      <c r="W45" s="4"/>
      <c r="X45" s="4"/>
      <c r="Y45" s="4"/>
      <c r="Z45" s="4"/>
      <c r="AA45" s="4"/>
      <c r="AB45" s="4"/>
    </row>
    <row r="46" spans="1:28" ht="30" x14ac:dyDescent="0.25">
      <c r="A46" s="32" t="s">
        <v>979</v>
      </c>
      <c r="B46" s="32" t="s">
        <v>101</v>
      </c>
      <c r="C46" s="32" t="s">
        <v>811</v>
      </c>
      <c r="D46" s="46" t="s">
        <v>2722</v>
      </c>
      <c r="E46" s="699" t="s">
        <v>61</v>
      </c>
      <c r="F46" s="32" t="s">
        <v>911</v>
      </c>
      <c r="G46" s="32" t="s">
        <v>808</v>
      </c>
      <c r="H46" s="33" t="s">
        <v>813</v>
      </c>
      <c r="I46" s="34" t="s">
        <v>813</v>
      </c>
      <c r="J46" s="52">
        <v>15</v>
      </c>
      <c r="K46" s="9" t="s">
        <v>981</v>
      </c>
      <c r="L46" s="63" t="s">
        <v>3072</v>
      </c>
      <c r="M46" s="13" t="s">
        <v>4336</v>
      </c>
      <c r="N46" s="4"/>
      <c r="O46" s="4"/>
      <c r="P46" s="4"/>
      <c r="Q46" s="4"/>
      <c r="R46" s="4"/>
      <c r="S46" s="4"/>
      <c r="T46" s="4"/>
      <c r="U46" s="4"/>
      <c r="V46" s="4"/>
      <c r="W46" s="4"/>
      <c r="X46" s="4"/>
      <c r="Y46" s="4"/>
      <c r="Z46" s="4"/>
      <c r="AA46" s="4"/>
      <c r="AB46" s="4"/>
    </row>
    <row r="47" spans="1:28" ht="30" customHeight="1" x14ac:dyDescent="0.25">
      <c r="A47" s="32" t="s">
        <v>983</v>
      </c>
      <c r="B47" s="32" t="s">
        <v>101</v>
      </c>
      <c r="C47" s="32" t="s">
        <v>805</v>
      </c>
      <c r="D47" s="46" t="s">
        <v>2723</v>
      </c>
      <c r="E47" s="699" t="s">
        <v>61</v>
      </c>
      <c r="F47" s="32" t="s">
        <v>884</v>
      </c>
      <c r="G47" s="32" t="s">
        <v>808</v>
      </c>
      <c r="H47" s="33" t="s">
        <v>813</v>
      </c>
      <c r="I47" s="34">
        <v>1</v>
      </c>
      <c r="J47" s="52">
        <v>10</v>
      </c>
      <c r="K47" s="63" t="s">
        <v>3697</v>
      </c>
      <c r="L47" s="63" t="s">
        <v>3229</v>
      </c>
      <c r="M47" s="13"/>
      <c r="N47" s="4"/>
      <c r="O47" s="4"/>
      <c r="P47" s="4"/>
      <c r="Q47" s="4"/>
      <c r="R47" s="4"/>
      <c r="S47" s="4"/>
      <c r="T47" s="4"/>
      <c r="U47" s="4"/>
      <c r="V47" s="4"/>
      <c r="W47" s="4"/>
      <c r="X47" s="4"/>
      <c r="Y47" s="4"/>
      <c r="Z47" s="4"/>
      <c r="AA47" s="4"/>
      <c r="AB47" s="4"/>
    </row>
    <row r="48" spans="1:28" ht="30" x14ac:dyDescent="0.25">
      <c r="A48" s="32" t="s">
        <v>985</v>
      </c>
      <c r="B48" s="32" t="s">
        <v>101</v>
      </c>
      <c r="C48" s="32" t="s">
        <v>805</v>
      </c>
      <c r="D48" s="46" t="s">
        <v>2723</v>
      </c>
      <c r="E48" s="699" t="s">
        <v>61</v>
      </c>
      <c r="F48" s="32" t="s">
        <v>884</v>
      </c>
      <c r="G48" s="32" t="s">
        <v>808</v>
      </c>
      <c r="H48" s="65">
        <v>35</v>
      </c>
      <c r="I48" s="34">
        <v>0.85</v>
      </c>
      <c r="J48" s="52">
        <v>20</v>
      </c>
      <c r="K48" s="9" t="s">
        <v>986</v>
      </c>
      <c r="L48" s="13" t="s">
        <v>3078</v>
      </c>
      <c r="M48" s="13" t="s">
        <v>4417</v>
      </c>
      <c r="N48" s="4"/>
      <c r="O48" s="4"/>
      <c r="P48" s="4"/>
      <c r="Q48" s="4"/>
      <c r="R48" s="4"/>
      <c r="S48" s="4"/>
      <c r="T48" s="4"/>
      <c r="U48" s="4"/>
      <c r="V48" s="4"/>
      <c r="W48" s="4"/>
      <c r="X48" s="4"/>
      <c r="Y48" s="4"/>
      <c r="Z48" s="4"/>
      <c r="AA48" s="4"/>
      <c r="AB48" s="4"/>
    </row>
    <row r="49" spans="1:28" ht="30" x14ac:dyDescent="0.25">
      <c r="A49" s="32" t="s">
        <v>987</v>
      </c>
      <c r="B49" s="32" t="s">
        <v>122</v>
      </c>
      <c r="C49" s="32" t="s">
        <v>805</v>
      </c>
      <c r="D49" s="46" t="s">
        <v>2723</v>
      </c>
      <c r="E49" s="699" t="s">
        <v>4426</v>
      </c>
      <c r="F49" s="32" t="s">
        <v>884</v>
      </c>
      <c r="G49" s="32" t="s">
        <v>808</v>
      </c>
      <c r="H49" s="33">
        <v>60</v>
      </c>
      <c r="I49" s="34">
        <v>1</v>
      </c>
      <c r="J49" s="52">
        <v>25</v>
      </c>
      <c r="K49" s="9" t="s">
        <v>988</v>
      </c>
      <c r="L49" s="13" t="s">
        <v>4701</v>
      </c>
      <c r="M49" s="13"/>
      <c r="N49" s="4"/>
      <c r="O49" s="4"/>
      <c r="P49" s="4"/>
      <c r="Q49" s="4"/>
      <c r="R49" s="4"/>
      <c r="S49" s="4"/>
      <c r="T49" s="4"/>
      <c r="U49" s="4"/>
      <c r="V49" s="4"/>
      <c r="W49" s="4"/>
      <c r="X49" s="4"/>
      <c r="Y49" s="4"/>
      <c r="Z49" s="4"/>
      <c r="AA49" s="4"/>
      <c r="AB49" s="4"/>
    </row>
    <row r="50" spans="1:28" ht="30" x14ac:dyDescent="0.25">
      <c r="A50" s="32" t="s">
        <v>989</v>
      </c>
      <c r="B50" s="32" t="s">
        <v>49</v>
      </c>
      <c r="C50" s="32" t="s">
        <v>880</v>
      </c>
      <c r="D50" s="46" t="s">
        <v>2722</v>
      </c>
      <c r="E50" s="699" t="s">
        <v>3168</v>
      </c>
      <c r="F50" s="32" t="s">
        <v>893</v>
      </c>
      <c r="G50" s="32" t="s">
        <v>808</v>
      </c>
      <c r="H50" s="33">
        <v>150</v>
      </c>
      <c r="I50" s="34">
        <v>0.9</v>
      </c>
      <c r="J50" s="52">
        <v>5</v>
      </c>
      <c r="K50" s="9" t="s">
        <v>990</v>
      </c>
      <c r="L50" s="13" t="s">
        <v>3063</v>
      </c>
      <c r="M50" s="707" t="s">
        <v>2649</v>
      </c>
      <c r="N50" s="4"/>
      <c r="O50" s="4"/>
      <c r="P50" s="4"/>
      <c r="Q50" s="4"/>
      <c r="R50" s="4"/>
      <c r="S50" s="4"/>
      <c r="T50" s="4"/>
      <c r="U50" s="4"/>
      <c r="V50" s="4"/>
      <c r="W50" s="4"/>
      <c r="X50" s="4"/>
      <c r="Y50" s="4"/>
      <c r="Z50" s="4"/>
      <c r="AA50" s="4"/>
      <c r="AB50" s="4"/>
    </row>
    <row r="51" spans="1:28" x14ac:dyDescent="0.25">
      <c r="A51" s="32" t="s">
        <v>991</v>
      </c>
      <c r="B51" s="32" t="s">
        <v>49</v>
      </c>
      <c r="C51" s="32" t="s">
        <v>805</v>
      </c>
      <c r="D51" s="46" t="s">
        <v>2723</v>
      </c>
      <c r="E51" s="699" t="s">
        <v>61</v>
      </c>
      <c r="F51" s="32" t="s">
        <v>893</v>
      </c>
      <c r="G51" s="32" t="s">
        <v>808</v>
      </c>
      <c r="H51" s="33">
        <v>85</v>
      </c>
      <c r="I51" s="34">
        <v>0.9</v>
      </c>
      <c r="J51" s="52">
        <v>10</v>
      </c>
      <c r="K51" s="9" t="s">
        <v>994</v>
      </c>
      <c r="L51" s="13" t="s">
        <v>3051</v>
      </c>
      <c r="M51" s="13" t="s">
        <v>1312</v>
      </c>
      <c r="N51" s="4"/>
      <c r="O51" s="4"/>
      <c r="P51" s="4"/>
      <c r="Q51" s="4"/>
      <c r="R51" s="4"/>
      <c r="S51" s="4"/>
      <c r="T51" s="4"/>
      <c r="U51" s="4"/>
      <c r="V51" s="4"/>
      <c r="W51" s="4"/>
      <c r="X51" s="4"/>
      <c r="Y51" s="4"/>
      <c r="Z51" s="4"/>
      <c r="AA51" s="4"/>
      <c r="AB51" s="4"/>
    </row>
    <row r="52" spans="1:28" ht="30" x14ac:dyDescent="0.25">
      <c r="A52" s="32" t="s">
        <v>995</v>
      </c>
      <c r="B52" s="32" t="s">
        <v>185</v>
      </c>
      <c r="C52" s="32" t="s">
        <v>880</v>
      </c>
      <c r="D52" s="46" t="s">
        <v>2722</v>
      </c>
      <c r="E52" s="699" t="s">
        <v>61</v>
      </c>
      <c r="F52" s="32" t="s">
        <v>893</v>
      </c>
      <c r="G52" s="32" t="s">
        <v>894</v>
      </c>
      <c r="H52" s="33">
        <v>110</v>
      </c>
      <c r="I52" s="34">
        <v>0.7</v>
      </c>
      <c r="J52" s="52">
        <v>5</v>
      </c>
      <c r="K52" s="38" t="s">
        <v>998</v>
      </c>
      <c r="L52" s="13" t="s">
        <v>4711</v>
      </c>
      <c r="M52" s="815" t="s">
        <v>2649</v>
      </c>
      <c r="N52" s="4"/>
      <c r="O52" s="4"/>
      <c r="P52" s="4"/>
      <c r="Q52" s="4"/>
      <c r="R52" s="4"/>
      <c r="S52" s="4"/>
      <c r="T52" s="4"/>
      <c r="U52" s="4"/>
      <c r="V52" s="4"/>
      <c r="W52" s="4"/>
      <c r="X52" s="4"/>
      <c r="Y52" s="4"/>
      <c r="Z52" s="4"/>
      <c r="AA52" s="4"/>
      <c r="AB52" s="4"/>
    </row>
    <row r="53" spans="1:28" ht="30" x14ac:dyDescent="0.25">
      <c r="A53" s="32" t="s">
        <v>999</v>
      </c>
      <c r="B53" s="32" t="s">
        <v>101</v>
      </c>
      <c r="C53" s="32" t="s">
        <v>811</v>
      </c>
      <c r="D53" s="46" t="s">
        <v>2722</v>
      </c>
      <c r="E53" s="699" t="s">
        <v>61</v>
      </c>
      <c r="F53" s="32" t="s">
        <v>911</v>
      </c>
      <c r="G53" s="32" t="s">
        <v>808</v>
      </c>
      <c r="H53" s="33" t="s">
        <v>813</v>
      </c>
      <c r="I53" s="52" t="s">
        <v>813</v>
      </c>
      <c r="J53" s="52">
        <v>5</v>
      </c>
      <c r="K53" s="63" t="s">
        <v>5356</v>
      </c>
      <c r="L53" s="13" t="s">
        <v>3078</v>
      </c>
      <c r="M53" s="13" t="s">
        <v>1835</v>
      </c>
      <c r="N53" s="4"/>
      <c r="O53" s="4"/>
      <c r="P53" s="4"/>
      <c r="Q53" s="4"/>
      <c r="R53" s="4"/>
      <c r="S53" s="4"/>
      <c r="T53" s="4"/>
      <c r="U53" s="4"/>
      <c r="V53" s="4"/>
      <c r="W53" s="4"/>
      <c r="X53" s="4"/>
      <c r="Y53" s="4"/>
      <c r="Z53" s="4"/>
      <c r="AA53" s="4"/>
      <c r="AB53" s="4"/>
    </row>
    <row r="54" spans="1:28" x14ac:dyDescent="0.25">
      <c r="A54" s="32" t="s">
        <v>1001</v>
      </c>
      <c r="B54" s="32" t="s">
        <v>49</v>
      </c>
      <c r="C54" s="32" t="s">
        <v>880</v>
      </c>
      <c r="D54" s="46" t="s">
        <v>2722</v>
      </c>
      <c r="E54" s="699" t="s">
        <v>61</v>
      </c>
      <c r="F54" s="32" t="s">
        <v>893</v>
      </c>
      <c r="G54" s="32" t="s">
        <v>808</v>
      </c>
      <c r="H54" s="33">
        <v>130</v>
      </c>
      <c r="I54" s="34">
        <v>0.85</v>
      </c>
      <c r="J54" s="52">
        <v>5</v>
      </c>
      <c r="K54" s="9" t="s">
        <v>1003</v>
      </c>
      <c r="L54" s="13" t="s">
        <v>3051</v>
      </c>
      <c r="M54" s="13"/>
      <c r="N54" s="4"/>
      <c r="O54" s="4"/>
      <c r="P54" s="4"/>
      <c r="Q54" s="4"/>
      <c r="R54" s="4"/>
      <c r="S54" s="4"/>
      <c r="T54" s="4"/>
      <c r="U54" s="4"/>
      <c r="V54" s="4"/>
      <c r="W54" s="4"/>
      <c r="X54" s="4"/>
      <c r="Y54" s="4"/>
      <c r="Z54" s="4"/>
      <c r="AA54" s="4"/>
      <c r="AB54" s="4"/>
    </row>
    <row r="55" spans="1:28" ht="30" x14ac:dyDescent="0.25">
      <c r="A55" s="46" t="s">
        <v>3637</v>
      </c>
      <c r="B55" s="46" t="s">
        <v>228</v>
      </c>
      <c r="C55" s="46" t="s">
        <v>805</v>
      </c>
      <c r="D55" s="46" t="s">
        <v>2723</v>
      </c>
      <c r="E55" s="699" t="s">
        <v>61</v>
      </c>
      <c r="F55" s="46" t="s">
        <v>884</v>
      </c>
      <c r="G55" s="46" t="s">
        <v>808</v>
      </c>
      <c r="H55" s="52">
        <v>80</v>
      </c>
      <c r="I55" s="34">
        <v>1</v>
      </c>
      <c r="J55" s="52">
        <v>10</v>
      </c>
      <c r="K55" s="63" t="s">
        <v>3675</v>
      </c>
      <c r="L55" s="13" t="s">
        <v>3083</v>
      </c>
      <c r="M55" s="13" t="s">
        <v>4337</v>
      </c>
      <c r="N55" s="484"/>
      <c r="O55" s="484"/>
      <c r="P55" s="484"/>
      <c r="Q55" s="484"/>
      <c r="R55" s="484"/>
      <c r="S55" s="484"/>
      <c r="T55" s="484"/>
      <c r="U55" s="484"/>
      <c r="V55" s="484"/>
      <c r="W55" s="484"/>
      <c r="X55" s="484"/>
      <c r="Y55" s="484"/>
      <c r="Z55" s="484"/>
      <c r="AA55" s="484"/>
      <c r="AB55" s="484"/>
    </row>
    <row r="56" spans="1:28" ht="30" x14ac:dyDescent="0.25">
      <c r="A56" s="32" t="s">
        <v>1004</v>
      </c>
      <c r="B56" s="32" t="s">
        <v>101</v>
      </c>
      <c r="C56" s="32" t="s">
        <v>805</v>
      </c>
      <c r="D56" s="46" t="s">
        <v>2723</v>
      </c>
      <c r="E56" s="699" t="s">
        <v>61</v>
      </c>
      <c r="F56" s="32" t="s">
        <v>884</v>
      </c>
      <c r="G56" s="32" t="s">
        <v>808</v>
      </c>
      <c r="H56" s="33">
        <v>85</v>
      </c>
      <c r="I56" s="34">
        <v>1</v>
      </c>
      <c r="J56" s="52">
        <v>15</v>
      </c>
      <c r="K56" s="9" t="s">
        <v>1006</v>
      </c>
      <c r="L56" s="13" t="s">
        <v>4698</v>
      </c>
      <c r="M56" s="13"/>
      <c r="N56" s="4"/>
      <c r="O56" s="4"/>
      <c r="P56" s="4"/>
      <c r="Q56" s="4"/>
      <c r="R56" s="4"/>
      <c r="S56" s="4"/>
      <c r="T56" s="4"/>
      <c r="U56" s="4"/>
      <c r="V56" s="4"/>
      <c r="W56" s="4"/>
      <c r="X56" s="4"/>
      <c r="Y56" s="4"/>
      <c r="Z56" s="4"/>
      <c r="AA56" s="4"/>
      <c r="AB56" s="4"/>
    </row>
    <row r="57" spans="1:28" x14ac:dyDescent="0.25">
      <c r="A57" s="46" t="s">
        <v>3670</v>
      </c>
      <c r="B57" s="46" t="s">
        <v>145</v>
      </c>
      <c r="C57" s="46" t="s">
        <v>805</v>
      </c>
      <c r="D57" s="46" t="s">
        <v>2723</v>
      </c>
      <c r="E57" s="699" t="s">
        <v>61</v>
      </c>
      <c r="F57" s="46" t="s">
        <v>884</v>
      </c>
      <c r="G57" s="46" t="s">
        <v>808</v>
      </c>
      <c r="H57" s="41">
        <v>60</v>
      </c>
      <c r="I57" s="34">
        <v>1</v>
      </c>
      <c r="J57" s="52">
        <v>10</v>
      </c>
      <c r="K57" s="63" t="s">
        <v>3671</v>
      </c>
      <c r="L57" s="63" t="s">
        <v>3222</v>
      </c>
      <c r="M57" s="13"/>
      <c r="N57" s="484"/>
      <c r="O57" s="484"/>
      <c r="P57" s="484"/>
      <c r="Q57" s="484"/>
      <c r="R57" s="484"/>
      <c r="S57" s="484"/>
      <c r="T57" s="484"/>
      <c r="U57" s="484"/>
      <c r="V57" s="484"/>
      <c r="W57" s="484"/>
      <c r="X57" s="484"/>
      <c r="Y57" s="484"/>
      <c r="Z57" s="484"/>
      <c r="AA57" s="484"/>
      <c r="AB57" s="484"/>
    </row>
    <row r="58" spans="1:28" x14ac:dyDescent="0.25">
      <c r="A58" s="32" t="s">
        <v>1007</v>
      </c>
      <c r="B58" s="32" t="s">
        <v>145</v>
      </c>
      <c r="C58" s="32" t="s">
        <v>805</v>
      </c>
      <c r="D58" s="46" t="s">
        <v>2723</v>
      </c>
      <c r="E58" s="699" t="s">
        <v>61</v>
      </c>
      <c r="F58" s="32" t="s">
        <v>893</v>
      </c>
      <c r="G58" s="32" t="s">
        <v>808</v>
      </c>
      <c r="H58" s="33">
        <v>130</v>
      </c>
      <c r="I58" s="34">
        <v>0.85</v>
      </c>
      <c r="J58" s="52">
        <v>5</v>
      </c>
      <c r="K58" s="9" t="s">
        <v>1009</v>
      </c>
      <c r="L58" s="13" t="s">
        <v>3051</v>
      </c>
      <c r="M58" s="13"/>
      <c r="N58" s="4"/>
      <c r="O58" s="4"/>
      <c r="P58" s="4"/>
      <c r="Q58" s="4"/>
      <c r="R58" s="4"/>
      <c r="S58" s="4"/>
      <c r="T58" s="4"/>
      <c r="U58" s="4"/>
      <c r="V58" s="4"/>
      <c r="W58" s="4"/>
      <c r="X58" s="4"/>
      <c r="Y58" s="4"/>
      <c r="Z58" s="4"/>
      <c r="AA58" s="4"/>
      <c r="AB58" s="4"/>
    </row>
    <row r="59" spans="1:28" x14ac:dyDescent="0.25">
      <c r="A59" s="32" t="s">
        <v>1010</v>
      </c>
      <c r="B59" s="32" t="s">
        <v>111</v>
      </c>
      <c r="C59" s="32" t="s">
        <v>805</v>
      </c>
      <c r="D59" s="46" t="s">
        <v>2722</v>
      </c>
      <c r="E59" s="699" t="s">
        <v>61</v>
      </c>
      <c r="F59" s="32" t="s">
        <v>884</v>
      </c>
      <c r="G59" s="32" t="s">
        <v>808</v>
      </c>
      <c r="H59" s="33">
        <v>65</v>
      </c>
      <c r="I59" s="34">
        <v>0.85</v>
      </c>
      <c r="J59" s="52">
        <v>20</v>
      </c>
      <c r="K59" s="9" t="s">
        <v>905</v>
      </c>
      <c r="L59" s="13" t="s">
        <v>3051</v>
      </c>
      <c r="M59" s="13" t="s">
        <v>4338</v>
      </c>
      <c r="N59" s="4"/>
      <c r="O59" s="4"/>
      <c r="P59" s="4"/>
      <c r="Q59" s="4"/>
      <c r="R59" s="4"/>
      <c r="S59" s="4"/>
      <c r="T59" s="4"/>
      <c r="U59" s="4"/>
      <c r="V59" s="4"/>
      <c r="W59" s="4"/>
      <c r="X59" s="4"/>
      <c r="Y59" s="4"/>
      <c r="Z59" s="4"/>
      <c r="AA59" s="4"/>
      <c r="AB59" s="4"/>
    </row>
    <row r="60" spans="1:28" ht="30" x14ac:dyDescent="0.25">
      <c r="A60" s="32" t="s">
        <v>1012</v>
      </c>
      <c r="B60" s="32" t="s">
        <v>111</v>
      </c>
      <c r="C60" s="32" t="s">
        <v>805</v>
      </c>
      <c r="D60" s="46" t="s">
        <v>2722</v>
      </c>
      <c r="E60" s="699" t="s">
        <v>61</v>
      </c>
      <c r="F60" s="32" t="s">
        <v>884</v>
      </c>
      <c r="G60" s="32" t="s">
        <v>808</v>
      </c>
      <c r="H60" s="41">
        <v>30</v>
      </c>
      <c r="I60" s="49">
        <v>0.8</v>
      </c>
      <c r="J60" s="52">
        <v>10</v>
      </c>
      <c r="K60" s="9" t="s">
        <v>933</v>
      </c>
      <c r="L60" s="13" t="s">
        <v>3053</v>
      </c>
      <c r="M60" s="13" t="s">
        <v>1010</v>
      </c>
      <c r="N60" s="4"/>
      <c r="O60" s="4"/>
      <c r="P60" s="4"/>
      <c r="Q60" s="4"/>
      <c r="R60" s="4"/>
      <c r="S60" s="4"/>
      <c r="T60" s="4"/>
      <c r="U60" s="4"/>
      <c r="V60" s="4"/>
      <c r="W60" s="4"/>
      <c r="X60" s="4"/>
      <c r="Y60" s="4"/>
      <c r="Z60" s="4"/>
      <c r="AA60" s="4"/>
      <c r="AB60" s="4"/>
    </row>
    <row r="61" spans="1:28" ht="30" x14ac:dyDescent="0.25">
      <c r="A61" s="32" t="s">
        <v>1014</v>
      </c>
      <c r="B61" s="32" t="s">
        <v>111</v>
      </c>
      <c r="C61" s="32" t="s">
        <v>805</v>
      </c>
      <c r="D61" s="46" t="s">
        <v>2722</v>
      </c>
      <c r="E61" s="699" t="s">
        <v>61</v>
      </c>
      <c r="F61" s="32" t="s">
        <v>884</v>
      </c>
      <c r="G61" s="32" t="s">
        <v>808</v>
      </c>
      <c r="H61" s="40">
        <v>40</v>
      </c>
      <c r="I61" s="34">
        <v>0.9</v>
      </c>
      <c r="J61" s="52">
        <v>10</v>
      </c>
      <c r="K61" s="63" t="s">
        <v>5100</v>
      </c>
      <c r="L61" s="13" t="s">
        <v>4702</v>
      </c>
      <c r="M61" s="13" t="s">
        <v>1010</v>
      </c>
      <c r="N61" s="4"/>
      <c r="O61" s="4"/>
      <c r="P61" s="4"/>
      <c r="Q61" s="4"/>
      <c r="R61" s="4"/>
      <c r="S61" s="4"/>
      <c r="T61" s="4"/>
      <c r="U61" s="4"/>
      <c r="V61" s="4"/>
      <c r="W61" s="4"/>
      <c r="X61" s="4"/>
      <c r="Y61" s="4"/>
      <c r="Z61" s="4"/>
      <c r="AA61" s="4"/>
      <c r="AB61" s="4"/>
    </row>
    <row r="62" spans="1:28" ht="30" x14ac:dyDescent="0.25">
      <c r="A62" s="32" t="s">
        <v>1015</v>
      </c>
      <c r="B62" s="32" t="s">
        <v>101</v>
      </c>
      <c r="C62" s="32" t="s">
        <v>880</v>
      </c>
      <c r="D62" s="46" t="s">
        <v>2722</v>
      </c>
      <c r="E62" s="699" t="s">
        <v>3008</v>
      </c>
      <c r="F62" s="32" t="s">
        <v>884</v>
      </c>
      <c r="G62" s="32" t="s">
        <v>1017</v>
      </c>
      <c r="H62" s="33">
        <v>140</v>
      </c>
      <c r="I62" s="34">
        <v>1</v>
      </c>
      <c r="J62" s="52">
        <v>10</v>
      </c>
      <c r="K62" s="9" t="s">
        <v>905</v>
      </c>
      <c r="L62" s="13" t="s">
        <v>4711</v>
      </c>
      <c r="M62" s="815" t="s">
        <v>2649</v>
      </c>
      <c r="N62" s="4"/>
      <c r="O62" s="4"/>
      <c r="P62" s="4"/>
      <c r="Q62" s="4"/>
      <c r="R62" s="4"/>
      <c r="S62" s="4"/>
      <c r="T62" s="4"/>
      <c r="U62" s="4"/>
      <c r="V62" s="4"/>
      <c r="W62" s="4"/>
      <c r="X62" s="4"/>
      <c r="Y62" s="4"/>
      <c r="Z62" s="4"/>
      <c r="AA62" s="4"/>
      <c r="AB62" s="4"/>
    </row>
    <row r="63" spans="1:28" ht="30" x14ac:dyDescent="0.25">
      <c r="A63" s="32" t="s">
        <v>1018</v>
      </c>
      <c r="B63" s="32" t="s">
        <v>57</v>
      </c>
      <c r="C63" s="32" t="s">
        <v>805</v>
      </c>
      <c r="D63" s="46" t="s">
        <v>2723</v>
      </c>
      <c r="E63" s="699" t="s">
        <v>61</v>
      </c>
      <c r="F63" s="32" t="s">
        <v>911</v>
      </c>
      <c r="G63" s="32" t="s">
        <v>898</v>
      </c>
      <c r="H63" s="33">
        <v>85</v>
      </c>
      <c r="I63" s="39">
        <v>1</v>
      </c>
      <c r="J63" s="52">
        <v>5</v>
      </c>
      <c r="K63" s="9" t="s">
        <v>1006</v>
      </c>
      <c r="L63" s="13" t="s">
        <v>3069</v>
      </c>
      <c r="M63" s="13" t="s">
        <v>1352</v>
      </c>
      <c r="N63" s="4"/>
      <c r="O63" s="4"/>
      <c r="P63" s="4"/>
      <c r="Q63" s="4"/>
      <c r="R63" s="4"/>
      <c r="S63" s="4"/>
      <c r="T63" s="4"/>
      <c r="U63" s="4"/>
      <c r="V63" s="4"/>
      <c r="W63" s="4"/>
      <c r="X63" s="4"/>
      <c r="Y63" s="4"/>
      <c r="Z63" s="4"/>
      <c r="AA63" s="4"/>
      <c r="AB63" s="4"/>
    </row>
    <row r="64" spans="1:28" ht="30" x14ac:dyDescent="0.25">
      <c r="A64" s="32" t="s">
        <v>1020</v>
      </c>
      <c r="B64" s="32" t="s">
        <v>57</v>
      </c>
      <c r="C64" s="32" t="s">
        <v>805</v>
      </c>
      <c r="D64" s="46" t="s">
        <v>2723</v>
      </c>
      <c r="E64" s="699" t="s">
        <v>61</v>
      </c>
      <c r="F64" s="32" t="s">
        <v>911</v>
      </c>
      <c r="G64" s="32" t="s">
        <v>898</v>
      </c>
      <c r="H64" s="33">
        <v>120</v>
      </c>
      <c r="I64" s="34">
        <v>1</v>
      </c>
      <c r="J64" s="52">
        <v>15</v>
      </c>
      <c r="K64" s="9" t="s">
        <v>1022</v>
      </c>
      <c r="L64" s="13" t="s">
        <v>3060</v>
      </c>
      <c r="M64" s="13"/>
      <c r="N64" s="4"/>
      <c r="O64" s="4"/>
      <c r="P64" s="4"/>
      <c r="Q64" s="4"/>
      <c r="R64" s="4"/>
      <c r="S64" s="4"/>
      <c r="T64" s="4"/>
      <c r="U64" s="4"/>
      <c r="V64" s="4"/>
      <c r="W64" s="4"/>
      <c r="X64" s="4"/>
      <c r="Y64" s="4"/>
      <c r="Z64" s="4"/>
      <c r="AA64" s="4"/>
      <c r="AB64" s="4"/>
    </row>
    <row r="65" spans="1:28" x14ac:dyDescent="0.25">
      <c r="A65" s="46" t="s">
        <v>3636</v>
      </c>
      <c r="B65" s="46" t="s">
        <v>59</v>
      </c>
      <c r="C65" s="46" t="s">
        <v>805</v>
      </c>
      <c r="D65" s="46" t="s">
        <v>2723</v>
      </c>
      <c r="E65" s="699" t="s">
        <v>61</v>
      </c>
      <c r="F65" s="46"/>
      <c r="G65" s="46" t="s">
        <v>894</v>
      </c>
      <c r="H65" s="52">
        <v>60</v>
      </c>
      <c r="I65" s="34">
        <v>1</v>
      </c>
      <c r="J65" s="52">
        <v>15</v>
      </c>
      <c r="K65" s="13" t="s">
        <v>1425</v>
      </c>
      <c r="L65" s="63" t="s">
        <v>4706</v>
      </c>
      <c r="M65" s="815" t="s">
        <v>1214</v>
      </c>
      <c r="N65" s="484"/>
      <c r="O65" s="484"/>
      <c r="P65" s="484"/>
      <c r="Q65" s="484"/>
      <c r="R65" s="484"/>
      <c r="S65" s="484"/>
      <c r="T65" s="484"/>
      <c r="U65" s="484"/>
      <c r="V65" s="484"/>
      <c r="W65" s="484"/>
      <c r="X65" s="484"/>
      <c r="Y65" s="484"/>
      <c r="Z65" s="484"/>
      <c r="AA65" s="484"/>
      <c r="AB65" s="484"/>
    </row>
    <row r="66" spans="1:28" ht="30" customHeight="1" x14ac:dyDescent="0.25">
      <c r="A66" s="32" t="s">
        <v>1023</v>
      </c>
      <c r="B66" s="32" t="s">
        <v>228</v>
      </c>
      <c r="C66" s="32" t="s">
        <v>805</v>
      </c>
      <c r="D66" s="46" t="s">
        <v>2723</v>
      </c>
      <c r="E66" s="699" t="s">
        <v>61</v>
      </c>
      <c r="F66" s="32" t="s">
        <v>897</v>
      </c>
      <c r="G66" s="32" t="s">
        <v>808</v>
      </c>
      <c r="H66" s="41">
        <v>85</v>
      </c>
      <c r="I66" s="34">
        <v>1</v>
      </c>
      <c r="J66" s="52">
        <v>15</v>
      </c>
      <c r="K66" s="9" t="s">
        <v>1027</v>
      </c>
      <c r="L66" s="13" t="s">
        <v>4701</v>
      </c>
      <c r="M66" s="13"/>
      <c r="N66" s="4"/>
      <c r="O66" s="4"/>
      <c r="P66" s="4"/>
      <c r="Q66" s="4"/>
      <c r="R66" s="4"/>
      <c r="S66" s="4"/>
      <c r="T66" s="4"/>
      <c r="U66" s="4"/>
      <c r="V66" s="4"/>
      <c r="W66" s="4"/>
      <c r="X66" s="4"/>
      <c r="Y66" s="4"/>
      <c r="Z66" s="4"/>
      <c r="AA66" s="4"/>
      <c r="AB66" s="4"/>
    </row>
    <row r="67" spans="1:28" x14ac:dyDescent="0.25">
      <c r="A67" s="32" t="s">
        <v>1029</v>
      </c>
      <c r="B67" s="32" t="s">
        <v>65</v>
      </c>
      <c r="C67" s="32" t="s">
        <v>880</v>
      </c>
      <c r="D67" s="46" t="s">
        <v>2722</v>
      </c>
      <c r="E67" s="699" t="s">
        <v>61</v>
      </c>
      <c r="F67" s="32" t="s">
        <v>806</v>
      </c>
      <c r="G67" s="32" t="s">
        <v>808</v>
      </c>
      <c r="H67" s="33">
        <v>65</v>
      </c>
      <c r="I67" s="34">
        <v>1</v>
      </c>
      <c r="J67" s="52">
        <v>10</v>
      </c>
      <c r="K67" s="9" t="s">
        <v>1030</v>
      </c>
      <c r="L67" s="13" t="s">
        <v>3075</v>
      </c>
      <c r="M67" s="13"/>
      <c r="N67" s="4"/>
      <c r="O67" s="4"/>
      <c r="P67" s="4"/>
      <c r="Q67" s="4"/>
      <c r="R67" s="4"/>
      <c r="S67" s="4"/>
      <c r="T67" s="4"/>
      <c r="U67" s="4"/>
      <c r="V67" s="4"/>
      <c r="W67" s="4"/>
      <c r="X67" s="4"/>
      <c r="Y67" s="4"/>
      <c r="Z67" s="4"/>
      <c r="AA67" s="4"/>
      <c r="AB67" s="4"/>
    </row>
    <row r="68" spans="1:28" x14ac:dyDescent="0.25">
      <c r="A68" s="32" t="s">
        <v>1032</v>
      </c>
      <c r="B68" s="32" t="s">
        <v>122</v>
      </c>
      <c r="C68" s="32" t="s">
        <v>805</v>
      </c>
      <c r="D68" s="46" t="s">
        <v>2723</v>
      </c>
      <c r="E68" s="699" t="s">
        <v>61</v>
      </c>
      <c r="F68" s="42" t="s">
        <v>884</v>
      </c>
      <c r="G68" s="42" t="s">
        <v>1017</v>
      </c>
      <c r="H68" s="35">
        <v>60</v>
      </c>
      <c r="I68" s="36">
        <v>1</v>
      </c>
      <c r="J68" s="51">
        <v>20</v>
      </c>
      <c r="K68" s="9" t="s">
        <v>905</v>
      </c>
      <c r="L68" s="9" t="s">
        <v>4700</v>
      </c>
      <c r="M68" s="13"/>
      <c r="N68" s="4"/>
      <c r="O68" s="4"/>
      <c r="P68" s="4"/>
      <c r="Q68" s="4"/>
      <c r="R68" s="4"/>
      <c r="S68" s="4"/>
      <c r="T68" s="4"/>
      <c r="U68" s="4"/>
      <c r="V68" s="4"/>
      <c r="W68" s="4"/>
      <c r="X68" s="4"/>
      <c r="Y68" s="4"/>
      <c r="Z68" s="4"/>
      <c r="AA68" s="4"/>
      <c r="AB68" s="4"/>
    </row>
    <row r="69" spans="1:28" x14ac:dyDescent="0.25">
      <c r="A69" s="32" t="s">
        <v>1035</v>
      </c>
      <c r="B69" s="32" t="s">
        <v>65</v>
      </c>
      <c r="C69" s="32" t="s">
        <v>880</v>
      </c>
      <c r="D69" s="46" t="s">
        <v>2722</v>
      </c>
      <c r="E69" s="699" t="s">
        <v>61</v>
      </c>
      <c r="F69" s="32" t="s">
        <v>911</v>
      </c>
      <c r="G69" s="32" t="s">
        <v>894</v>
      </c>
      <c r="H69" s="33">
        <v>40</v>
      </c>
      <c r="I69" s="34">
        <v>1</v>
      </c>
      <c r="J69" s="52">
        <v>30</v>
      </c>
      <c r="K69" s="9" t="s">
        <v>1037</v>
      </c>
      <c r="L69" s="63" t="s">
        <v>4700</v>
      </c>
      <c r="M69" s="13"/>
      <c r="N69" s="4"/>
      <c r="O69" s="4"/>
      <c r="P69" s="4"/>
      <c r="Q69" s="4"/>
      <c r="R69" s="4"/>
      <c r="S69" s="4"/>
      <c r="T69" s="4"/>
      <c r="U69" s="4"/>
      <c r="V69" s="4"/>
      <c r="W69" s="4"/>
      <c r="X69" s="4"/>
      <c r="Y69" s="4"/>
      <c r="Z69" s="4"/>
      <c r="AA69" s="4"/>
      <c r="AB69" s="4"/>
    </row>
    <row r="70" spans="1:28" x14ac:dyDescent="0.25">
      <c r="A70" s="32" t="s">
        <v>1038</v>
      </c>
      <c r="B70" s="32" t="s">
        <v>65</v>
      </c>
      <c r="C70" s="32" t="s">
        <v>880</v>
      </c>
      <c r="D70" s="46" t="s">
        <v>2722</v>
      </c>
      <c r="E70" s="699" t="s">
        <v>61</v>
      </c>
      <c r="F70" s="32" t="s">
        <v>893</v>
      </c>
      <c r="G70" s="32" t="s">
        <v>808</v>
      </c>
      <c r="H70" s="33">
        <v>65</v>
      </c>
      <c r="I70" s="34">
        <v>1</v>
      </c>
      <c r="J70" s="52">
        <v>20</v>
      </c>
      <c r="K70" s="9" t="s">
        <v>1037</v>
      </c>
      <c r="L70" s="63" t="s">
        <v>4705</v>
      </c>
      <c r="M70" s="13"/>
      <c r="N70" s="4"/>
      <c r="O70" s="4"/>
      <c r="P70" s="4"/>
      <c r="Q70" s="4"/>
      <c r="R70" s="4"/>
      <c r="S70" s="4"/>
      <c r="T70" s="4"/>
      <c r="U70" s="4"/>
      <c r="V70" s="4"/>
      <c r="W70" s="4"/>
      <c r="X70" s="4"/>
      <c r="Y70" s="4"/>
      <c r="Z70" s="4"/>
      <c r="AA70" s="4"/>
      <c r="AB70" s="4"/>
    </row>
    <row r="71" spans="1:28" ht="30" x14ac:dyDescent="0.25">
      <c r="A71" s="32" t="s">
        <v>1040</v>
      </c>
      <c r="B71" s="32" t="s">
        <v>73</v>
      </c>
      <c r="C71" s="32" t="s">
        <v>805</v>
      </c>
      <c r="D71" s="46" t="s">
        <v>2723</v>
      </c>
      <c r="E71" s="703" t="s">
        <v>4426</v>
      </c>
      <c r="F71" s="32" t="s">
        <v>884</v>
      </c>
      <c r="G71" s="32" t="s">
        <v>808</v>
      </c>
      <c r="H71" s="33">
        <v>60</v>
      </c>
      <c r="I71" s="34">
        <v>1</v>
      </c>
      <c r="J71" s="52">
        <v>20</v>
      </c>
      <c r="K71" s="9" t="s">
        <v>1041</v>
      </c>
      <c r="L71" s="13" t="s">
        <v>4707</v>
      </c>
      <c r="M71" s="13"/>
      <c r="N71" s="4"/>
      <c r="O71" s="4"/>
      <c r="P71" s="4"/>
      <c r="Q71" s="4"/>
      <c r="R71" s="4"/>
      <c r="S71" s="4"/>
      <c r="T71" s="4"/>
      <c r="U71" s="4"/>
      <c r="V71" s="4"/>
      <c r="W71" s="4"/>
      <c r="X71" s="4"/>
      <c r="Y71" s="4"/>
      <c r="Z71" s="4"/>
      <c r="AA71" s="4"/>
      <c r="AB71" s="4"/>
    </row>
    <row r="72" spans="1:28" x14ac:dyDescent="0.25">
      <c r="A72" s="32" t="s">
        <v>1043</v>
      </c>
      <c r="B72" s="32" t="s">
        <v>73</v>
      </c>
      <c r="C72" s="32" t="s">
        <v>880</v>
      </c>
      <c r="D72" s="46" t="s">
        <v>2722</v>
      </c>
      <c r="E72" s="699" t="s">
        <v>3008</v>
      </c>
      <c r="F72" s="32" t="s">
        <v>911</v>
      </c>
      <c r="G72" s="32" t="s">
        <v>808</v>
      </c>
      <c r="H72" s="33">
        <v>90</v>
      </c>
      <c r="I72" s="34">
        <v>1</v>
      </c>
      <c r="J72" s="52">
        <v>10</v>
      </c>
      <c r="K72" s="9" t="s">
        <v>905</v>
      </c>
      <c r="L72" s="13" t="s">
        <v>3051</v>
      </c>
      <c r="M72" s="13"/>
      <c r="N72" s="4"/>
      <c r="O72" s="4"/>
      <c r="P72" s="4"/>
      <c r="Q72" s="4"/>
      <c r="R72" s="4"/>
      <c r="S72" s="4"/>
      <c r="T72" s="4"/>
      <c r="U72" s="4"/>
      <c r="V72" s="4"/>
      <c r="W72" s="4"/>
      <c r="X72" s="4"/>
      <c r="Y72" s="4"/>
      <c r="Z72" s="4"/>
      <c r="AA72" s="4"/>
      <c r="AB72" s="4"/>
    </row>
    <row r="73" spans="1:28" x14ac:dyDescent="0.25">
      <c r="A73" s="32" t="s">
        <v>1045</v>
      </c>
      <c r="B73" s="32" t="s">
        <v>228</v>
      </c>
      <c r="C73" s="32" t="s">
        <v>811</v>
      </c>
      <c r="D73" s="46" t="s">
        <v>2722</v>
      </c>
      <c r="E73" s="699" t="s">
        <v>2059</v>
      </c>
      <c r="F73" s="32" t="s">
        <v>893</v>
      </c>
      <c r="G73" s="32" t="s">
        <v>890</v>
      </c>
      <c r="H73" s="33" t="s">
        <v>813</v>
      </c>
      <c r="I73" s="34" t="s">
        <v>813</v>
      </c>
      <c r="J73" s="52">
        <v>20</v>
      </c>
      <c r="K73" s="9" t="s">
        <v>1046</v>
      </c>
      <c r="L73" s="13" t="s">
        <v>4696</v>
      </c>
      <c r="M73" s="13"/>
      <c r="N73" s="4"/>
      <c r="O73" s="4"/>
      <c r="P73" s="4"/>
      <c r="Q73" s="4"/>
      <c r="R73" s="4"/>
      <c r="S73" s="4"/>
      <c r="T73" s="4"/>
      <c r="U73" s="4"/>
      <c r="V73" s="4"/>
      <c r="W73" s="4"/>
      <c r="X73" s="4"/>
      <c r="Y73" s="4"/>
      <c r="Z73" s="4"/>
      <c r="AA73" s="4"/>
      <c r="AB73" s="4"/>
    </row>
    <row r="74" spans="1:28" x14ac:dyDescent="0.25">
      <c r="A74" s="32" t="s">
        <v>1048</v>
      </c>
      <c r="B74" s="32" t="s">
        <v>111</v>
      </c>
      <c r="C74" s="32" t="s">
        <v>805</v>
      </c>
      <c r="D74" s="46" t="s">
        <v>2722</v>
      </c>
      <c r="E74" s="699" t="s">
        <v>61</v>
      </c>
      <c r="F74" s="32" t="s">
        <v>884</v>
      </c>
      <c r="G74" s="32" t="s">
        <v>1017</v>
      </c>
      <c r="H74" s="33">
        <v>60</v>
      </c>
      <c r="I74" s="34">
        <v>1</v>
      </c>
      <c r="J74" s="52">
        <v>20</v>
      </c>
      <c r="K74" s="9" t="s">
        <v>1049</v>
      </c>
      <c r="L74" s="63" t="s">
        <v>4706</v>
      </c>
      <c r="M74" s="13"/>
      <c r="N74" s="4"/>
      <c r="O74" s="4"/>
      <c r="P74" s="4"/>
      <c r="Q74" s="4"/>
      <c r="R74" s="4"/>
      <c r="S74" s="4"/>
      <c r="T74" s="4"/>
      <c r="U74" s="4"/>
      <c r="V74" s="4"/>
      <c r="W74" s="4"/>
      <c r="X74" s="4"/>
      <c r="Y74" s="4"/>
      <c r="Z74" s="4"/>
      <c r="AA74" s="4"/>
      <c r="AB74" s="4"/>
    </row>
    <row r="75" spans="1:28" x14ac:dyDescent="0.25">
      <c r="A75" s="32" t="s">
        <v>1050</v>
      </c>
      <c r="B75" s="32" t="s">
        <v>143</v>
      </c>
      <c r="C75" s="32" t="s">
        <v>805</v>
      </c>
      <c r="D75" s="46" t="s">
        <v>2723</v>
      </c>
      <c r="E75" s="699" t="s">
        <v>4427</v>
      </c>
      <c r="F75" s="32" t="s">
        <v>806</v>
      </c>
      <c r="G75" s="32" t="s">
        <v>808</v>
      </c>
      <c r="H75" s="33">
        <v>40</v>
      </c>
      <c r="I75" s="34">
        <v>1</v>
      </c>
      <c r="J75" s="52">
        <v>30</v>
      </c>
      <c r="K75" s="9" t="s">
        <v>1052</v>
      </c>
      <c r="L75" s="63" t="s">
        <v>3217</v>
      </c>
      <c r="M75" s="13" t="s">
        <v>1672</v>
      </c>
      <c r="N75" s="4"/>
      <c r="O75" s="4"/>
      <c r="P75" s="4"/>
      <c r="Q75" s="4"/>
      <c r="R75" s="4"/>
      <c r="S75" s="4"/>
      <c r="T75" s="4"/>
      <c r="U75" s="4"/>
      <c r="V75" s="4"/>
      <c r="W75" s="4"/>
      <c r="X75" s="4"/>
      <c r="Y75" s="4"/>
      <c r="Z75" s="4"/>
      <c r="AA75" s="4"/>
      <c r="AB75" s="4"/>
    </row>
    <row r="76" spans="1:28" ht="30" x14ac:dyDescent="0.25">
      <c r="A76" s="32" t="s">
        <v>1053</v>
      </c>
      <c r="B76" s="32" t="s">
        <v>30</v>
      </c>
      <c r="C76" s="32" t="s">
        <v>805</v>
      </c>
      <c r="D76" s="46" t="s">
        <v>2722</v>
      </c>
      <c r="E76" s="699" t="s">
        <v>3168</v>
      </c>
      <c r="F76" s="32" t="s">
        <v>897</v>
      </c>
      <c r="G76" s="32" t="s">
        <v>808</v>
      </c>
      <c r="H76" s="33">
        <v>25</v>
      </c>
      <c r="I76" s="49">
        <v>0.9</v>
      </c>
      <c r="J76" s="41">
        <v>10</v>
      </c>
      <c r="K76" s="9" t="s">
        <v>933</v>
      </c>
      <c r="L76" s="13" t="s">
        <v>3053</v>
      </c>
      <c r="M76" s="13"/>
      <c r="N76" s="4"/>
      <c r="O76" s="4"/>
      <c r="P76" s="4"/>
      <c r="Q76" s="4"/>
      <c r="R76" s="4"/>
      <c r="S76" s="4"/>
      <c r="T76" s="4"/>
      <c r="U76" s="4"/>
      <c r="V76" s="4"/>
      <c r="W76" s="4"/>
      <c r="X76" s="4"/>
      <c r="Y76" s="4"/>
      <c r="Z76" s="4"/>
      <c r="AA76" s="4"/>
      <c r="AB76" s="4"/>
    </row>
    <row r="77" spans="1:28" ht="45" customHeight="1" x14ac:dyDescent="0.25">
      <c r="A77" s="43" t="s">
        <v>1055</v>
      </c>
      <c r="B77" s="32" t="s">
        <v>31</v>
      </c>
      <c r="C77" s="32" t="s">
        <v>811</v>
      </c>
      <c r="D77" s="46" t="s">
        <v>2722</v>
      </c>
      <c r="E77" s="699" t="s">
        <v>3169</v>
      </c>
      <c r="F77" s="32" t="s">
        <v>806</v>
      </c>
      <c r="G77" s="32" t="s">
        <v>890</v>
      </c>
      <c r="H77" s="33" t="s">
        <v>813</v>
      </c>
      <c r="I77" s="33" t="s">
        <v>813</v>
      </c>
      <c r="J77" s="51">
        <v>10</v>
      </c>
      <c r="K77" s="63" t="s">
        <v>2287</v>
      </c>
      <c r="L77" s="13" t="s">
        <v>3069</v>
      </c>
      <c r="M77" s="13" t="s">
        <v>4339</v>
      </c>
      <c r="N77" s="4"/>
      <c r="O77" s="4"/>
      <c r="P77" s="4"/>
      <c r="Q77" s="4"/>
      <c r="R77" s="4"/>
      <c r="S77" s="4"/>
      <c r="T77" s="4"/>
      <c r="U77" s="4"/>
      <c r="V77" s="4"/>
      <c r="W77" s="4"/>
      <c r="X77" s="4"/>
      <c r="Y77" s="4"/>
      <c r="Z77" s="4"/>
      <c r="AA77" s="4"/>
      <c r="AB77" s="4"/>
    </row>
    <row r="78" spans="1:28" x14ac:dyDescent="0.25">
      <c r="A78" s="32" t="s">
        <v>1059</v>
      </c>
      <c r="B78" s="32" t="s">
        <v>174</v>
      </c>
      <c r="C78" s="32" t="s">
        <v>811</v>
      </c>
      <c r="D78" s="46" t="s">
        <v>2722</v>
      </c>
      <c r="E78" s="699" t="s">
        <v>2059</v>
      </c>
      <c r="F78" s="32" t="s">
        <v>806</v>
      </c>
      <c r="G78" s="32" t="s">
        <v>890</v>
      </c>
      <c r="H78" s="33" t="s">
        <v>813</v>
      </c>
      <c r="I78" s="34" t="s">
        <v>813</v>
      </c>
      <c r="J78" s="52">
        <v>20</v>
      </c>
      <c r="K78" s="9" t="s">
        <v>1060</v>
      </c>
      <c r="L78" s="13" t="s">
        <v>4696</v>
      </c>
      <c r="M78" s="13" t="s">
        <v>2104</v>
      </c>
      <c r="N78" s="4"/>
      <c r="O78" s="4"/>
      <c r="P78" s="4"/>
      <c r="Q78" s="4"/>
      <c r="R78" s="4"/>
      <c r="S78" s="4"/>
      <c r="T78" s="4"/>
      <c r="U78" s="4"/>
      <c r="V78" s="4"/>
      <c r="W78" s="4"/>
      <c r="X78" s="4"/>
      <c r="Y78" s="4"/>
      <c r="Z78" s="4"/>
      <c r="AA78" s="4"/>
      <c r="AB78" s="4"/>
    </row>
    <row r="79" spans="1:28" ht="30" x14ac:dyDescent="0.25">
      <c r="A79" s="32" t="s">
        <v>1061</v>
      </c>
      <c r="B79" s="32" t="s">
        <v>101</v>
      </c>
      <c r="C79" s="32" t="s">
        <v>811</v>
      </c>
      <c r="D79" s="46" t="s">
        <v>2722</v>
      </c>
      <c r="E79" s="699" t="s">
        <v>2059</v>
      </c>
      <c r="F79" s="32" t="s">
        <v>806</v>
      </c>
      <c r="G79" s="32" t="s">
        <v>890</v>
      </c>
      <c r="H79" s="33" t="s">
        <v>813</v>
      </c>
      <c r="I79" s="34">
        <v>1</v>
      </c>
      <c r="J79" s="52">
        <v>20</v>
      </c>
      <c r="K79" s="9" t="s">
        <v>1062</v>
      </c>
      <c r="L79" s="13" t="s">
        <v>3072</v>
      </c>
      <c r="M79" s="13" t="s">
        <v>4340</v>
      </c>
      <c r="N79" s="4"/>
      <c r="O79" s="4"/>
      <c r="P79" s="4"/>
      <c r="Q79" s="4"/>
      <c r="R79" s="4"/>
      <c r="S79" s="4"/>
      <c r="T79" s="4"/>
      <c r="U79" s="4"/>
      <c r="V79" s="4"/>
      <c r="W79" s="4"/>
      <c r="X79" s="4"/>
      <c r="Y79" s="4"/>
      <c r="Z79" s="4"/>
      <c r="AA79" s="4"/>
      <c r="AB79" s="4"/>
    </row>
    <row r="80" spans="1:28" x14ac:dyDescent="0.25">
      <c r="A80" s="32" t="s">
        <v>1063</v>
      </c>
      <c r="B80" s="32" t="s">
        <v>101</v>
      </c>
      <c r="C80" s="32" t="s">
        <v>811</v>
      </c>
      <c r="D80" s="46" t="s">
        <v>2722</v>
      </c>
      <c r="E80" s="699" t="s">
        <v>4424</v>
      </c>
      <c r="F80" s="32" t="s">
        <v>893</v>
      </c>
      <c r="G80" s="32" t="s">
        <v>808</v>
      </c>
      <c r="H80" s="33" t="s">
        <v>813</v>
      </c>
      <c r="I80" s="34">
        <v>1</v>
      </c>
      <c r="J80" s="52">
        <v>20</v>
      </c>
      <c r="K80" s="9" t="s">
        <v>1065</v>
      </c>
      <c r="L80" s="63" t="s">
        <v>4709</v>
      </c>
      <c r="M80" s="669" t="s">
        <v>5056</v>
      </c>
      <c r="N80" s="4"/>
      <c r="O80" s="4"/>
      <c r="P80" s="4"/>
      <c r="Q80" s="4"/>
      <c r="R80" s="4"/>
      <c r="S80" s="4"/>
      <c r="T80" s="4"/>
      <c r="U80" s="4"/>
      <c r="V80" s="4"/>
      <c r="W80" s="4"/>
      <c r="X80" s="4"/>
      <c r="Y80" s="4"/>
      <c r="Z80" s="4"/>
      <c r="AA80" s="4"/>
      <c r="AB80" s="4"/>
    </row>
    <row r="81" spans="1:28" ht="30" customHeight="1" x14ac:dyDescent="0.25">
      <c r="A81" s="32" t="s">
        <v>1066</v>
      </c>
      <c r="B81" s="32" t="s">
        <v>145</v>
      </c>
      <c r="C81" s="32" t="s">
        <v>811</v>
      </c>
      <c r="D81" s="46" t="s">
        <v>2722</v>
      </c>
      <c r="E81" s="699" t="s">
        <v>2059</v>
      </c>
      <c r="F81" s="32" t="s">
        <v>806</v>
      </c>
      <c r="G81" s="32" t="s">
        <v>890</v>
      </c>
      <c r="H81" s="33" t="s">
        <v>813</v>
      </c>
      <c r="I81" s="34" t="s">
        <v>813</v>
      </c>
      <c r="J81" s="52">
        <v>20</v>
      </c>
      <c r="K81" s="669" t="s">
        <v>5348</v>
      </c>
      <c r="L81" s="13" t="s">
        <v>4696</v>
      </c>
      <c r="M81" s="669" t="s">
        <v>5253</v>
      </c>
      <c r="N81" s="4"/>
      <c r="O81" s="4"/>
      <c r="P81" s="4"/>
      <c r="Q81" s="4"/>
      <c r="R81" s="4"/>
      <c r="S81" s="4"/>
      <c r="T81" s="4"/>
      <c r="U81" s="4"/>
      <c r="V81" s="4"/>
      <c r="W81" s="4"/>
      <c r="X81" s="4"/>
      <c r="Y81" s="4"/>
      <c r="Z81" s="4"/>
      <c r="AA81" s="4"/>
      <c r="AB81" s="4"/>
    </row>
    <row r="82" spans="1:28" x14ac:dyDescent="0.25">
      <c r="A82" s="32" t="s">
        <v>1068</v>
      </c>
      <c r="B82" s="32" t="s">
        <v>145</v>
      </c>
      <c r="C82" s="32" t="s">
        <v>880</v>
      </c>
      <c r="D82" s="46" t="s">
        <v>2722</v>
      </c>
      <c r="E82" s="699" t="s">
        <v>61</v>
      </c>
      <c r="F82" s="32" t="s">
        <v>893</v>
      </c>
      <c r="G82" s="32" t="s">
        <v>808</v>
      </c>
      <c r="H82" s="40">
        <v>40</v>
      </c>
      <c r="I82" s="39">
        <v>1</v>
      </c>
      <c r="J82" s="41">
        <v>20</v>
      </c>
      <c r="K82" s="38" t="s">
        <v>1069</v>
      </c>
      <c r="L82" s="13" t="s">
        <v>3052</v>
      </c>
      <c r="M82" s="669" t="s">
        <v>1175</v>
      </c>
      <c r="N82" s="4"/>
      <c r="O82" s="4"/>
      <c r="P82" s="4"/>
      <c r="Q82" s="4"/>
      <c r="R82" s="4"/>
      <c r="S82" s="4"/>
      <c r="T82" s="4"/>
      <c r="U82" s="4"/>
      <c r="V82" s="4"/>
      <c r="W82" s="4"/>
      <c r="X82" s="4"/>
      <c r="Y82" s="4"/>
      <c r="Z82" s="4"/>
      <c r="AA82" s="4"/>
      <c r="AB82" s="4"/>
    </row>
    <row r="83" spans="1:28" x14ac:dyDescent="0.25">
      <c r="A83" s="32" t="s">
        <v>1070</v>
      </c>
      <c r="B83" s="32" t="s">
        <v>211</v>
      </c>
      <c r="C83" s="32" t="s">
        <v>811</v>
      </c>
      <c r="D83" s="46" t="s">
        <v>2722</v>
      </c>
      <c r="E83" s="699" t="s">
        <v>4424</v>
      </c>
      <c r="F83" s="32" t="s">
        <v>911</v>
      </c>
      <c r="G83" s="32" t="s">
        <v>808</v>
      </c>
      <c r="H83" s="33" t="s">
        <v>813</v>
      </c>
      <c r="I83" s="34">
        <v>1</v>
      </c>
      <c r="J83" s="52">
        <v>20</v>
      </c>
      <c r="K83" s="9" t="s">
        <v>1071</v>
      </c>
      <c r="L83" s="63" t="s">
        <v>4709</v>
      </c>
      <c r="M83" s="669" t="s">
        <v>4402</v>
      </c>
      <c r="N83" s="4"/>
      <c r="O83" s="4"/>
      <c r="P83" s="4"/>
      <c r="Q83" s="4"/>
      <c r="R83" s="4"/>
      <c r="S83" s="4"/>
      <c r="T83" s="4"/>
      <c r="U83" s="4"/>
      <c r="V83" s="4"/>
      <c r="W83" s="4"/>
      <c r="X83" s="4"/>
      <c r="Y83" s="4"/>
      <c r="Z83" s="4"/>
      <c r="AA83" s="4"/>
      <c r="AB83" s="4"/>
    </row>
    <row r="84" spans="1:28" ht="30" x14ac:dyDescent="0.25">
      <c r="A84" s="32" t="s">
        <v>1072</v>
      </c>
      <c r="B84" s="32" t="s">
        <v>57</v>
      </c>
      <c r="C84" s="32" t="s">
        <v>880</v>
      </c>
      <c r="D84" s="46" t="s">
        <v>2722</v>
      </c>
      <c r="E84" s="699" t="s">
        <v>3008</v>
      </c>
      <c r="F84" s="32" t="s">
        <v>806</v>
      </c>
      <c r="G84" s="32" t="s">
        <v>898</v>
      </c>
      <c r="H84" s="33">
        <v>65</v>
      </c>
      <c r="I84" s="34">
        <v>1</v>
      </c>
      <c r="J84" s="52">
        <v>20</v>
      </c>
      <c r="K84" s="9" t="s">
        <v>1073</v>
      </c>
      <c r="L84" s="13" t="s">
        <v>4712</v>
      </c>
      <c r="M84" s="669" t="s">
        <v>2169</v>
      </c>
      <c r="N84" s="4"/>
      <c r="O84" s="4"/>
      <c r="P84" s="4"/>
      <c r="Q84" s="4"/>
      <c r="R84" s="4"/>
      <c r="S84" s="4"/>
      <c r="T84" s="4"/>
      <c r="U84" s="4"/>
      <c r="V84" s="4"/>
      <c r="W84" s="4"/>
      <c r="X84" s="4"/>
      <c r="Y84" s="4"/>
      <c r="Z84" s="4"/>
      <c r="AA84" s="4"/>
      <c r="AB84" s="4"/>
    </row>
    <row r="85" spans="1:28" ht="30" x14ac:dyDescent="0.25">
      <c r="A85" s="32" t="s">
        <v>1074</v>
      </c>
      <c r="B85" s="32" t="s">
        <v>101</v>
      </c>
      <c r="C85" s="32" t="s">
        <v>805</v>
      </c>
      <c r="D85" s="46" t="s">
        <v>2723</v>
      </c>
      <c r="E85" s="699" t="s">
        <v>61</v>
      </c>
      <c r="F85" s="32" t="s">
        <v>884</v>
      </c>
      <c r="G85" s="32" t="s">
        <v>808</v>
      </c>
      <c r="H85" s="33">
        <v>70</v>
      </c>
      <c r="I85" s="34">
        <v>1</v>
      </c>
      <c r="J85" s="52">
        <v>20</v>
      </c>
      <c r="K85" s="669" t="s">
        <v>4342</v>
      </c>
      <c r="L85" s="13" t="s">
        <v>3083</v>
      </c>
      <c r="M85" s="13"/>
      <c r="N85" s="4"/>
      <c r="O85" s="4"/>
      <c r="P85" s="4"/>
      <c r="Q85" s="4"/>
      <c r="R85" s="4"/>
      <c r="S85" s="4"/>
      <c r="T85" s="4"/>
      <c r="U85" s="4"/>
      <c r="V85" s="4"/>
      <c r="W85" s="4"/>
      <c r="X85" s="4"/>
      <c r="Y85" s="4"/>
      <c r="Z85" s="4"/>
      <c r="AA85" s="4"/>
      <c r="AB85" s="4"/>
    </row>
    <row r="86" spans="1:28" x14ac:dyDescent="0.25">
      <c r="A86" s="32" t="s">
        <v>1075</v>
      </c>
      <c r="B86" s="32" t="s">
        <v>228</v>
      </c>
      <c r="C86" s="32" t="s">
        <v>805</v>
      </c>
      <c r="D86" s="46" t="s">
        <v>2723</v>
      </c>
      <c r="E86" s="699" t="s">
        <v>61</v>
      </c>
      <c r="F86" s="32" t="s">
        <v>897</v>
      </c>
      <c r="G86" s="32" t="s">
        <v>808</v>
      </c>
      <c r="H86" s="33">
        <v>60</v>
      </c>
      <c r="I86" s="34">
        <v>0.9</v>
      </c>
      <c r="J86" s="52">
        <v>10</v>
      </c>
      <c r="K86" s="9" t="s">
        <v>1076</v>
      </c>
      <c r="L86" s="63" t="s">
        <v>3056</v>
      </c>
      <c r="M86" s="13"/>
      <c r="N86" s="4"/>
      <c r="O86" s="4"/>
      <c r="P86" s="4"/>
      <c r="Q86" s="4"/>
      <c r="R86" s="4"/>
      <c r="S86" s="4"/>
      <c r="T86" s="4"/>
      <c r="U86" s="4"/>
      <c r="V86" s="4"/>
      <c r="W86" s="4"/>
      <c r="X86" s="4"/>
      <c r="Y86" s="4"/>
      <c r="Z86" s="4"/>
      <c r="AA86" s="4"/>
      <c r="AB86" s="4"/>
    </row>
    <row r="87" spans="1:28" ht="30" x14ac:dyDescent="0.25">
      <c r="A87" s="32" t="s">
        <v>1077</v>
      </c>
      <c r="B87" s="32" t="s">
        <v>65</v>
      </c>
      <c r="C87" s="32" t="s">
        <v>805</v>
      </c>
      <c r="D87" s="46" t="s">
        <v>2723</v>
      </c>
      <c r="E87" s="699" t="s">
        <v>61</v>
      </c>
      <c r="F87" s="32" t="s">
        <v>884</v>
      </c>
      <c r="G87" s="32" t="s">
        <v>808</v>
      </c>
      <c r="H87" s="33">
        <v>35</v>
      </c>
      <c r="I87" s="39">
        <v>0.85</v>
      </c>
      <c r="J87" s="52">
        <v>10</v>
      </c>
      <c r="K87" s="63" t="s">
        <v>2718</v>
      </c>
      <c r="L87" s="63" t="s">
        <v>3078</v>
      </c>
      <c r="M87" s="13"/>
      <c r="N87" s="4"/>
      <c r="O87" s="4"/>
      <c r="P87" s="4"/>
      <c r="Q87" s="4"/>
      <c r="R87" s="4"/>
      <c r="S87" s="4"/>
      <c r="T87" s="4"/>
      <c r="U87" s="4"/>
      <c r="V87" s="4"/>
      <c r="W87" s="4"/>
      <c r="X87" s="4"/>
      <c r="Y87" s="4"/>
      <c r="Z87" s="4"/>
      <c r="AA87" s="4"/>
      <c r="AB87" s="4"/>
    </row>
    <row r="88" spans="1:28" ht="30" x14ac:dyDescent="0.25">
      <c r="A88" s="32" t="s">
        <v>1079</v>
      </c>
      <c r="B88" s="32" t="s">
        <v>59</v>
      </c>
      <c r="C88" s="32" t="s">
        <v>880</v>
      </c>
      <c r="D88" s="46" t="s">
        <v>2722</v>
      </c>
      <c r="E88" s="699" t="s">
        <v>3008</v>
      </c>
      <c r="F88" s="32" t="s">
        <v>893</v>
      </c>
      <c r="G88" s="32" t="s">
        <v>808</v>
      </c>
      <c r="H88" s="35">
        <v>110</v>
      </c>
      <c r="I88" s="36">
        <v>1</v>
      </c>
      <c r="J88" s="51">
        <v>5</v>
      </c>
      <c r="K88" s="9" t="s">
        <v>1081</v>
      </c>
      <c r="L88" s="13" t="s">
        <v>3060</v>
      </c>
      <c r="M88" s="13"/>
      <c r="N88" s="4"/>
      <c r="O88" s="4"/>
      <c r="P88" s="4"/>
      <c r="Q88" s="4"/>
      <c r="R88" s="4"/>
      <c r="S88" s="4"/>
      <c r="T88" s="4"/>
      <c r="U88" s="4"/>
      <c r="V88" s="4"/>
      <c r="W88" s="4"/>
      <c r="X88" s="4"/>
      <c r="Y88" s="4"/>
      <c r="Z88" s="4"/>
      <c r="AA88" s="4"/>
      <c r="AB88" s="4"/>
    </row>
    <row r="89" spans="1:28" ht="30" x14ac:dyDescent="0.25">
      <c r="A89" s="32" t="s">
        <v>1082</v>
      </c>
      <c r="B89" s="32" t="s">
        <v>31</v>
      </c>
      <c r="C89" s="32" t="s">
        <v>880</v>
      </c>
      <c r="D89" s="46" t="s">
        <v>2722</v>
      </c>
      <c r="E89" s="699" t="s">
        <v>61</v>
      </c>
      <c r="F89" s="32" t="s">
        <v>893</v>
      </c>
      <c r="G89" s="32" t="s">
        <v>808</v>
      </c>
      <c r="H89" s="33">
        <v>50</v>
      </c>
      <c r="I89" s="34" t="s">
        <v>813</v>
      </c>
      <c r="J89" s="52">
        <v>15</v>
      </c>
      <c r="K89" s="9" t="s">
        <v>1083</v>
      </c>
      <c r="L89" s="63" t="s">
        <v>3234</v>
      </c>
      <c r="M89" s="13"/>
      <c r="N89" s="4"/>
      <c r="O89" s="4"/>
      <c r="P89" s="4"/>
      <c r="Q89" s="4"/>
      <c r="R89" s="4"/>
      <c r="S89" s="4"/>
      <c r="T89" s="4"/>
      <c r="U89" s="4"/>
      <c r="V89" s="4"/>
      <c r="W89" s="4"/>
      <c r="X89" s="4"/>
      <c r="Y89" s="4"/>
      <c r="Z89" s="4"/>
      <c r="AA89" s="4"/>
      <c r="AB89" s="4"/>
    </row>
    <row r="90" spans="1:28" ht="30" x14ac:dyDescent="0.25">
      <c r="A90" s="32" t="s">
        <v>1085</v>
      </c>
      <c r="B90" s="32" t="s">
        <v>228</v>
      </c>
      <c r="C90" s="32" t="s">
        <v>805</v>
      </c>
      <c r="D90" s="46" t="s">
        <v>2723</v>
      </c>
      <c r="E90" s="699" t="s">
        <v>61</v>
      </c>
      <c r="F90" s="32" t="s">
        <v>806</v>
      </c>
      <c r="G90" s="32" t="s">
        <v>808</v>
      </c>
      <c r="H90" s="33">
        <v>120</v>
      </c>
      <c r="I90" s="34">
        <v>1</v>
      </c>
      <c r="J90" s="52">
        <v>5</v>
      </c>
      <c r="K90" s="9" t="s">
        <v>1086</v>
      </c>
      <c r="L90" s="13" t="s">
        <v>3060</v>
      </c>
      <c r="M90" s="13"/>
      <c r="N90" s="4"/>
      <c r="O90" s="4"/>
      <c r="P90" s="4"/>
      <c r="Q90" s="4"/>
      <c r="R90" s="4"/>
      <c r="S90" s="4"/>
      <c r="T90" s="4"/>
      <c r="U90" s="4"/>
      <c r="V90" s="4"/>
      <c r="W90" s="4"/>
      <c r="X90" s="4"/>
      <c r="Y90" s="4"/>
      <c r="Z90" s="4"/>
      <c r="AA90" s="4"/>
      <c r="AB90" s="4"/>
    </row>
    <row r="91" spans="1:28" x14ac:dyDescent="0.25">
      <c r="A91" s="32" t="s">
        <v>1090</v>
      </c>
      <c r="B91" s="32" t="s">
        <v>31</v>
      </c>
      <c r="C91" s="32" t="s">
        <v>811</v>
      </c>
      <c r="D91" s="46" t="s">
        <v>2722</v>
      </c>
      <c r="E91" s="699" t="s">
        <v>2059</v>
      </c>
      <c r="F91" s="32" t="s">
        <v>884</v>
      </c>
      <c r="G91" s="32" t="s">
        <v>890</v>
      </c>
      <c r="H91" s="33" t="s">
        <v>813</v>
      </c>
      <c r="I91" s="34" t="s">
        <v>813</v>
      </c>
      <c r="J91" s="52">
        <v>20</v>
      </c>
      <c r="K91" s="9" t="s">
        <v>1091</v>
      </c>
      <c r="L91" s="13" t="s">
        <v>4696</v>
      </c>
      <c r="M91" s="13" t="s">
        <v>1408</v>
      </c>
      <c r="N91" s="4"/>
      <c r="O91" s="4"/>
      <c r="P91" s="4"/>
      <c r="Q91" s="4"/>
      <c r="R91" s="4"/>
      <c r="S91" s="4"/>
      <c r="T91" s="4"/>
      <c r="U91" s="4"/>
      <c r="V91" s="4"/>
      <c r="W91" s="4"/>
      <c r="X91" s="4"/>
      <c r="Y91" s="4"/>
      <c r="Z91" s="4"/>
      <c r="AA91" s="4"/>
      <c r="AB91" s="4"/>
    </row>
    <row r="92" spans="1:28" ht="30" x14ac:dyDescent="0.25">
      <c r="A92" s="32" t="s">
        <v>1092</v>
      </c>
      <c r="B92" s="32" t="s">
        <v>101</v>
      </c>
      <c r="C92" s="32" t="s">
        <v>805</v>
      </c>
      <c r="D92" s="46" t="s">
        <v>2723</v>
      </c>
      <c r="E92" s="699" t="s">
        <v>4427</v>
      </c>
      <c r="F92" s="32" t="s">
        <v>884</v>
      </c>
      <c r="G92" s="32" t="s">
        <v>808</v>
      </c>
      <c r="H92" s="65">
        <v>20</v>
      </c>
      <c r="I92" s="49">
        <v>1</v>
      </c>
      <c r="J92" s="52">
        <v>15</v>
      </c>
      <c r="K92" s="9" t="s">
        <v>933</v>
      </c>
      <c r="L92" s="13" t="s">
        <v>3053</v>
      </c>
      <c r="M92" s="13" t="s">
        <v>4397</v>
      </c>
      <c r="N92" s="4"/>
      <c r="O92" s="4"/>
      <c r="P92" s="4"/>
      <c r="Q92" s="4"/>
      <c r="R92" s="4"/>
      <c r="S92" s="4"/>
      <c r="T92" s="4"/>
      <c r="U92" s="4"/>
      <c r="V92" s="4"/>
      <c r="W92" s="4"/>
      <c r="X92" s="4"/>
      <c r="Y92" s="4"/>
      <c r="Z92" s="4"/>
      <c r="AA92" s="4"/>
      <c r="AB92" s="4"/>
    </row>
    <row r="93" spans="1:28" ht="30" x14ac:dyDescent="0.25">
      <c r="A93" s="47" t="s">
        <v>4353</v>
      </c>
      <c r="B93" s="46" t="s">
        <v>122</v>
      </c>
      <c r="C93" s="46" t="s">
        <v>805</v>
      </c>
      <c r="D93" s="46" t="s">
        <v>2723</v>
      </c>
      <c r="E93" s="699" t="s">
        <v>61</v>
      </c>
      <c r="F93" s="46" t="s">
        <v>884</v>
      </c>
      <c r="G93" s="46" t="s">
        <v>808</v>
      </c>
      <c r="H93" s="41">
        <v>65</v>
      </c>
      <c r="I93" s="34">
        <v>1</v>
      </c>
      <c r="J93" s="41">
        <v>10</v>
      </c>
      <c r="K93" s="681" t="s">
        <v>4354</v>
      </c>
      <c r="L93" s="13" t="s">
        <v>3075</v>
      </c>
      <c r="M93" s="13"/>
      <c r="N93" s="683"/>
      <c r="O93" s="683"/>
      <c r="P93" s="683"/>
      <c r="Q93" s="683"/>
      <c r="R93" s="683"/>
      <c r="S93" s="683"/>
      <c r="T93" s="683"/>
      <c r="U93" s="683"/>
      <c r="V93" s="683"/>
      <c r="W93" s="683"/>
      <c r="X93" s="683"/>
      <c r="Y93" s="683"/>
      <c r="Z93" s="683"/>
      <c r="AA93" s="683"/>
      <c r="AB93" s="683"/>
    </row>
    <row r="94" spans="1:28" x14ac:dyDescent="0.25">
      <c r="A94" s="32" t="s">
        <v>1095</v>
      </c>
      <c r="B94" s="32" t="s">
        <v>101</v>
      </c>
      <c r="C94" s="32" t="s">
        <v>811</v>
      </c>
      <c r="D94" s="46" t="s">
        <v>2722</v>
      </c>
      <c r="E94" s="699" t="s">
        <v>4424</v>
      </c>
      <c r="F94" s="32" t="s">
        <v>911</v>
      </c>
      <c r="G94" s="32" t="s">
        <v>808</v>
      </c>
      <c r="H94" s="33" t="s">
        <v>813</v>
      </c>
      <c r="I94" s="34" t="s">
        <v>813</v>
      </c>
      <c r="J94" s="52">
        <v>20</v>
      </c>
      <c r="K94" s="9" t="s">
        <v>1096</v>
      </c>
      <c r="L94" s="63" t="s">
        <v>4709</v>
      </c>
      <c r="M94" s="870" t="s">
        <v>5259</v>
      </c>
      <c r="N94" s="4"/>
      <c r="O94" s="4"/>
      <c r="P94" s="4"/>
      <c r="Q94" s="4"/>
      <c r="R94" s="4"/>
      <c r="S94" s="4"/>
      <c r="T94" s="4"/>
      <c r="U94" s="4"/>
      <c r="V94" s="4"/>
      <c r="W94" s="4"/>
      <c r="X94" s="4"/>
      <c r="Y94" s="4"/>
      <c r="Z94" s="4"/>
      <c r="AA94" s="4"/>
      <c r="AB94" s="4"/>
    </row>
    <row r="95" spans="1:28" ht="30" x14ac:dyDescent="0.25">
      <c r="A95" s="32" t="s">
        <v>1097</v>
      </c>
      <c r="B95" s="32" t="s">
        <v>128</v>
      </c>
      <c r="C95" s="32" t="s">
        <v>811</v>
      </c>
      <c r="D95" s="46" t="s">
        <v>2722</v>
      </c>
      <c r="E95" s="699" t="s">
        <v>4424</v>
      </c>
      <c r="F95" s="32" t="s">
        <v>806</v>
      </c>
      <c r="G95" s="32" t="s">
        <v>808</v>
      </c>
      <c r="H95" s="33" t="s">
        <v>813</v>
      </c>
      <c r="I95" s="34">
        <v>1</v>
      </c>
      <c r="J95" s="52">
        <v>10</v>
      </c>
      <c r="K95" s="9" t="s">
        <v>1073</v>
      </c>
      <c r="L95" s="13" t="s">
        <v>4712</v>
      </c>
      <c r="M95" s="13"/>
      <c r="N95" s="4"/>
      <c r="O95" s="4"/>
      <c r="P95" s="4"/>
      <c r="Q95" s="4"/>
      <c r="R95" s="4"/>
      <c r="S95" s="4"/>
      <c r="T95" s="4"/>
      <c r="U95" s="4"/>
      <c r="V95" s="4"/>
      <c r="W95" s="4"/>
      <c r="X95" s="4"/>
      <c r="Y95" s="4"/>
      <c r="Z95" s="4"/>
      <c r="AA95" s="4"/>
      <c r="AB95" s="4"/>
    </row>
    <row r="96" spans="1:28" ht="30" x14ac:dyDescent="0.25">
      <c r="A96" s="32" t="s">
        <v>1098</v>
      </c>
      <c r="B96" s="32" t="s">
        <v>174</v>
      </c>
      <c r="C96" s="32" t="s">
        <v>880</v>
      </c>
      <c r="D96" s="46" t="s">
        <v>2722</v>
      </c>
      <c r="E96" s="699" t="s">
        <v>61</v>
      </c>
      <c r="F96" s="32" t="s">
        <v>806</v>
      </c>
      <c r="G96" s="32" t="s">
        <v>808</v>
      </c>
      <c r="H96" s="33">
        <v>50</v>
      </c>
      <c r="I96" s="34">
        <v>1</v>
      </c>
      <c r="J96" s="52">
        <v>25</v>
      </c>
      <c r="K96" s="9" t="s">
        <v>1099</v>
      </c>
      <c r="L96" s="13" t="s">
        <v>4712</v>
      </c>
      <c r="M96" s="13"/>
      <c r="N96" s="4"/>
      <c r="O96" s="4"/>
      <c r="P96" s="4"/>
      <c r="Q96" s="4"/>
      <c r="R96" s="4"/>
      <c r="S96" s="4"/>
      <c r="T96" s="4"/>
      <c r="U96" s="4"/>
      <c r="V96" s="4"/>
      <c r="W96" s="4"/>
      <c r="X96" s="4"/>
      <c r="Y96" s="4"/>
      <c r="Z96" s="4"/>
      <c r="AA96" s="4"/>
      <c r="AB96" s="4"/>
    </row>
    <row r="97" spans="1:28" x14ac:dyDescent="0.25">
      <c r="A97" s="32" t="s">
        <v>1100</v>
      </c>
      <c r="B97" s="32" t="s">
        <v>101</v>
      </c>
      <c r="C97" s="32" t="s">
        <v>805</v>
      </c>
      <c r="D97" s="46" t="s">
        <v>2723</v>
      </c>
      <c r="E97" s="699" t="s">
        <v>61</v>
      </c>
      <c r="F97" s="32" t="s">
        <v>884</v>
      </c>
      <c r="G97" s="32" t="s">
        <v>808</v>
      </c>
      <c r="H97" s="41">
        <v>30</v>
      </c>
      <c r="I97" s="34">
        <v>1</v>
      </c>
      <c r="J97" s="52">
        <v>35</v>
      </c>
      <c r="K97" s="9" t="s">
        <v>1037</v>
      </c>
      <c r="L97" s="63" t="s">
        <v>4705</v>
      </c>
      <c r="M97" s="13"/>
      <c r="N97" s="4"/>
      <c r="O97" s="4"/>
      <c r="P97" s="4"/>
      <c r="Q97" s="4"/>
      <c r="R97" s="4"/>
      <c r="S97" s="4"/>
      <c r="T97" s="4"/>
      <c r="U97" s="4"/>
      <c r="V97" s="4"/>
      <c r="W97" s="4"/>
      <c r="X97" s="4"/>
      <c r="Y97" s="4"/>
      <c r="Z97" s="4"/>
      <c r="AA97" s="4"/>
      <c r="AB97" s="4"/>
    </row>
    <row r="98" spans="1:28" ht="30" x14ac:dyDescent="0.25">
      <c r="A98" s="32" t="s">
        <v>1101</v>
      </c>
      <c r="B98" s="32" t="s">
        <v>101</v>
      </c>
      <c r="C98" s="32" t="s">
        <v>811</v>
      </c>
      <c r="D98" s="46" t="s">
        <v>2722</v>
      </c>
      <c r="E98" s="699" t="s">
        <v>2059</v>
      </c>
      <c r="F98" s="32" t="s">
        <v>893</v>
      </c>
      <c r="G98" s="32" t="s">
        <v>890</v>
      </c>
      <c r="H98" s="33" t="s">
        <v>813</v>
      </c>
      <c r="I98" s="34" t="s">
        <v>813</v>
      </c>
      <c r="J98" s="52">
        <v>30</v>
      </c>
      <c r="K98" s="9" t="s">
        <v>1102</v>
      </c>
      <c r="L98" s="63" t="s">
        <v>4707</v>
      </c>
      <c r="M98" s="13"/>
      <c r="N98" s="4"/>
      <c r="O98" s="4"/>
      <c r="P98" s="4"/>
      <c r="Q98" s="4"/>
      <c r="R98" s="4"/>
      <c r="S98" s="4"/>
      <c r="T98" s="4"/>
      <c r="U98" s="4"/>
      <c r="V98" s="4"/>
      <c r="W98" s="4"/>
      <c r="X98" s="4"/>
      <c r="Y98" s="4"/>
      <c r="Z98" s="4"/>
      <c r="AA98" s="4"/>
      <c r="AB98" s="4"/>
    </row>
    <row r="99" spans="1:28" ht="30" customHeight="1" x14ac:dyDescent="0.25">
      <c r="A99" s="32" t="s">
        <v>1103</v>
      </c>
      <c r="B99" s="32" t="s">
        <v>101</v>
      </c>
      <c r="C99" s="32" t="s">
        <v>811</v>
      </c>
      <c r="D99" s="46" t="s">
        <v>2722</v>
      </c>
      <c r="E99" s="699" t="s">
        <v>61</v>
      </c>
      <c r="F99" s="32" t="s">
        <v>893</v>
      </c>
      <c r="G99" s="32" t="s">
        <v>808</v>
      </c>
      <c r="H99" s="33" t="s">
        <v>813</v>
      </c>
      <c r="I99" s="34" t="s">
        <v>813</v>
      </c>
      <c r="J99" s="52">
        <v>30</v>
      </c>
      <c r="K99" s="9" t="s">
        <v>1104</v>
      </c>
      <c r="L99" s="13" t="s">
        <v>3072</v>
      </c>
      <c r="M99" s="13"/>
      <c r="N99" s="4"/>
      <c r="O99" s="4"/>
      <c r="P99" s="4"/>
      <c r="Q99" s="4"/>
      <c r="R99" s="4"/>
      <c r="S99" s="4"/>
      <c r="T99" s="4"/>
      <c r="U99" s="4"/>
      <c r="V99" s="4"/>
      <c r="W99" s="4"/>
      <c r="X99" s="4"/>
      <c r="Y99" s="4"/>
      <c r="Z99" s="4"/>
      <c r="AA99" s="4"/>
      <c r="AB99" s="4"/>
    </row>
    <row r="100" spans="1:28" ht="30" x14ac:dyDescent="0.25">
      <c r="A100" s="32" t="s">
        <v>1105</v>
      </c>
      <c r="B100" s="32" t="s">
        <v>101</v>
      </c>
      <c r="C100" s="32" t="s">
        <v>811</v>
      </c>
      <c r="D100" s="46" t="s">
        <v>2722</v>
      </c>
      <c r="E100" s="699" t="s">
        <v>61</v>
      </c>
      <c r="F100" s="32" t="s">
        <v>897</v>
      </c>
      <c r="G100" s="32" t="s">
        <v>890</v>
      </c>
      <c r="H100" s="33" t="s">
        <v>813</v>
      </c>
      <c r="I100" s="34" t="s">
        <v>813</v>
      </c>
      <c r="J100" s="52">
        <v>20</v>
      </c>
      <c r="K100" s="9" t="s">
        <v>1107</v>
      </c>
      <c r="L100" s="63" t="s">
        <v>4707</v>
      </c>
      <c r="M100" s="13"/>
      <c r="N100" s="4"/>
      <c r="O100" s="4"/>
      <c r="P100" s="4"/>
      <c r="Q100" s="4"/>
      <c r="R100" s="4"/>
      <c r="S100" s="4"/>
      <c r="T100" s="4"/>
      <c r="U100" s="4"/>
      <c r="V100" s="4"/>
      <c r="W100" s="4"/>
      <c r="X100" s="4"/>
      <c r="Y100" s="4"/>
      <c r="Z100" s="4"/>
      <c r="AA100" s="4"/>
      <c r="AB100" s="4"/>
    </row>
    <row r="101" spans="1:28" ht="30" x14ac:dyDescent="0.25">
      <c r="A101" s="32" t="s">
        <v>1108</v>
      </c>
      <c r="B101" s="32" t="s">
        <v>59</v>
      </c>
      <c r="C101" s="32" t="s">
        <v>880</v>
      </c>
      <c r="D101" s="46" t="s">
        <v>2722</v>
      </c>
      <c r="E101" s="699" t="s">
        <v>61</v>
      </c>
      <c r="F101" s="32" t="s">
        <v>897</v>
      </c>
      <c r="G101" s="32" t="s">
        <v>808</v>
      </c>
      <c r="H101" s="35">
        <v>100</v>
      </c>
      <c r="I101" s="36">
        <v>1</v>
      </c>
      <c r="J101" s="51">
        <v>10</v>
      </c>
      <c r="K101" s="9" t="s">
        <v>1109</v>
      </c>
      <c r="L101" s="13" t="s">
        <v>4713</v>
      </c>
      <c r="M101" s="13"/>
      <c r="N101" s="4"/>
      <c r="O101" s="4"/>
      <c r="P101" s="4"/>
      <c r="Q101" s="4"/>
      <c r="R101" s="4"/>
      <c r="S101" s="4"/>
      <c r="T101" s="4"/>
      <c r="U101" s="4"/>
      <c r="V101" s="4"/>
      <c r="W101" s="4"/>
      <c r="X101" s="4"/>
      <c r="Y101" s="4"/>
      <c r="Z101" s="4"/>
      <c r="AA101" s="4"/>
      <c r="AB101" s="4"/>
    </row>
    <row r="102" spans="1:28" ht="30" x14ac:dyDescent="0.25">
      <c r="A102" s="32" t="s">
        <v>1110</v>
      </c>
      <c r="B102" s="32" t="s">
        <v>174</v>
      </c>
      <c r="C102" s="32" t="s">
        <v>811</v>
      </c>
      <c r="D102" s="46" t="s">
        <v>2722</v>
      </c>
      <c r="E102" s="699" t="s">
        <v>2059</v>
      </c>
      <c r="F102" s="32" t="s">
        <v>897</v>
      </c>
      <c r="G102" s="32" t="s">
        <v>890</v>
      </c>
      <c r="H102" s="33" t="s">
        <v>813</v>
      </c>
      <c r="I102" s="34" t="s">
        <v>813</v>
      </c>
      <c r="J102" s="52">
        <v>20</v>
      </c>
      <c r="K102" s="9" t="s">
        <v>1112</v>
      </c>
      <c r="L102" s="13" t="s">
        <v>3068</v>
      </c>
      <c r="M102" s="13" t="s">
        <v>4410</v>
      </c>
      <c r="N102" s="4"/>
      <c r="O102" s="4"/>
      <c r="P102" s="4"/>
      <c r="Q102" s="4"/>
      <c r="R102" s="4"/>
      <c r="S102" s="4"/>
      <c r="T102" s="4"/>
      <c r="U102" s="4"/>
      <c r="V102" s="4"/>
      <c r="W102" s="4"/>
      <c r="X102" s="4"/>
      <c r="Y102" s="4"/>
      <c r="Z102" s="4"/>
      <c r="AA102" s="4"/>
      <c r="AB102" s="4"/>
    </row>
    <row r="103" spans="1:28" ht="30" x14ac:dyDescent="0.25">
      <c r="A103" s="32" t="s">
        <v>1113</v>
      </c>
      <c r="B103" s="32" t="s">
        <v>30</v>
      </c>
      <c r="C103" s="32" t="s">
        <v>811</v>
      </c>
      <c r="D103" s="46" t="s">
        <v>2722</v>
      </c>
      <c r="E103" s="699" t="s">
        <v>2059</v>
      </c>
      <c r="F103" s="32" t="s">
        <v>911</v>
      </c>
      <c r="G103" s="32" t="s">
        <v>890</v>
      </c>
      <c r="H103" s="33" t="s">
        <v>813</v>
      </c>
      <c r="I103" s="34" t="s">
        <v>813</v>
      </c>
      <c r="J103" s="52">
        <v>10</v>
      </c>
      <c r="K103" s="9" t="s">
        <v>1114</v>
      </c>
      <c r="L103" s="13" t="s">
        <v>3068</v>
      </c>
      <c r="M103" s="13" t="s">
        <v>1116</v>
      </c>
      <c r="N103" s="4"/>
      <c r="O103" s="4"/>
      <c r="P103" s="4"/>
      <c r="Q103" s="4"/>
      <c r="R103" s="4"/>
      <c r="S103" s="4"/>
      <c r="T103" s="4"/>
      <c r="U103" s="4"/>
      <c r="V103" s="4"/>
      <c r="W103" s="4"/>
      <c r="X103" s="4"/>
      <c r="Y103" s="4"/>
      <c r="Z103" s="4"/>
      <c r="AA103" s="4"/>
      <c r="AB103" s="4"/>
    </row>
    <row r="104" spans="1:28" ht="30" x14ac:dyDescent="0.25">
      <c r="A104" s="32" t="s">
        <v>1116</v>
      </c>
      <c r="B104" s="32" t="s">
        <v>30</v>
      </c>
      <c r="C104" s="32" t="s">
        <v>811</v>
      </c>
      <c r="D104" s="46" t="s">
        <v>2722</v>
      </c>
      <c r="E104" s="699" t="s">
        <v>4441</v>
      </c>
      <c r="F104" s="32" t="s">
        <v>893</v>
      </c>
      <c r="G104" s="32" t="s">
        <v>808</v>
      </c>
      <c r="H104" s="33" t="s">
        <v>813</v>
      </c>
      <c r="I104" s="34">
        <v>1</v>
      </c>
      <c r="J104" s="52">
        <v>40</v>
      </c>
      <c r="K104" s="9" t="s">
        <v>1117</v>
      </c>
      <c r="L104" s="63" t="s">
        <v>3237</v>
      </c>
      <c r="M104" s="13"/>
      <c r="N104" s="4"/>
      <c r="O104" s="4"/>
      <c r="P104" s="4"/>
      <c r="Q104" s="4"/>
      <c r="R104" s="4"/>
      <c r="S104" s="4"/>
      <c r="T104" s="4"/>
      <c r="U104" s="4"/>
      <c r="V104" s="4"/>
      <c r="W104" s="4"/>
      <c r="X104" s="4"/>
      <c r="Y104" s="4"/>
      <c r="Z104" s="4"/>
      <c r="AA104" s="4"/>
      <c r="AB104" s="4"/>
    </row>
    <row r="105" spans="1:28" ht="30" customHeight="1" x14ac:dyDescent="0.25">
      <c r="A105" s="32" t="s">
        <v>1118</v>
      </c>
      <c r="B105" s="32" t="s">
        <v>228</v>
      </c>
      <c r="C105" s="32" t="s">
        <v>805</v>
      </c>
      <c r="D105" s="46" t="s">
        <v>2723</v>
      </c>
      <c r="E105" s="699" t="s">
        <v>61</v>
      </c>
      <c r="F105" s="32" t="s">
        <v>884</v>
      </c>
      <c r="G105" s="32" t="s">
        <v>890</v>
      </c>
      <c r="H105" s="33" t="s">
        <v>813</v>
      </c>
      <c r="I105" s="34">
        <v>1</v>
      </c>
      <c r="J105" s="52">
        <v>20</v>
      </c>
      <c r="K105" s="9" t="s">
        <v>1119</v>
      </c>
      <c r="L105" s="9" t="s">
        <v>3229</v>
      </c>
      <c r="M105" s="13"/>
      <c r="N105" s="4"/>
      <c r="O105" s="4"/>
      <c r="P105" s="4"/>
      <c r="Q105" s="4"/>
      <c r="R105" s="4"/>
      <c r="S105" s="4"/>
      <c r="T105" s="4"/>
      <c r="U105" s="4"/>
      <c r="V105" s="4"/>
      <c r="W105" s="4"/>
      <c r="X105" s="4"/>
      <c r="Y105" s="4"/>
      <c r="Z105" s="4"/>
      <c r="AA105" s="4"/>
      <c r="AB105" s="4"/>
    </row>
    <row r="106" spans="1:28" ht="30" customHeight="1" x14ac:dyDescent="0.25">
      <c r="A106" s="46" t="s">
        <v>3676</v>
      </c>
      <c r="B106" s="46" t="s">
        <v>101</v>
      </c>
      <c r="C106" s="46" t="s">
        <v>811</v>
      </c>
      <c r="D106" s="46" t="s">
        <v>2722</v>
      </c>
      <c r="E106" s="699" t="s">
        <v>61</v>
      </c>
      <c r="F106" s="46" t="s">
        <v>806</v>
      </c>
      <c r="G106" s="46" t="s">
        <v>126</v>
      </c>
      <c r="H106" s="52" t="s">
        <v>813</v>
      </c>
      <c r="I106" s="52" t="s">
        <v>813</v>
      </c>
      <c r="J106" s="52">
        <v>10</v>
      </c>
      <c r="K106" s="63" t="s">
        <v>3677</v>
      </c>
      <c r="L106" s="13" t="s">
        <v>3057</v>
      </c>
      <c r="M106" s="13"/>
      <c r="N106" s="484"/>
      <c r="O106" s="484"/>
      <c r="P106" s="484"/>
      <c r="Q106" s="484"/>
      <c r="R106" s="484"/>
      <c r="S106" s="484"/>
      <c r="T106" s="484"/>
      <c r="U106" s="484"/>
      <c r="V106" s="484"/>
      <c r="W106" s="484"/>
      <c r="X106" s="484"/>
      <c r="Y106" s="484"/>
      <c r="Z106" s="484"/>
      <c r="AA106" s="484"/>
      <c r="AB106" s="484"/>
    </row>
    <row r="107" spans="1:28" ht="30" x14ac:dyDescent="0.25">
      <c r="A107" s="32" t="s">
        <v>1120</v>
      </c>
      <c r="B107" s="32" t="s">
        <v>101</v>
      </c>
      <c r="C107" s="32" t="s">
        <v>805</v>
      </c>
      <c r="D107" s="46" t="s">
        <v>2723</v>
      </c>
      <c r="E107" s="699" t="s">
        <v>61</v>
      </c>
      <c r="F107" s="32" t="s">
        <v>911</v>
      </c>
      <c r="G107" s="32" t="s">
        <v>808</v>
      </c>
      <c r="H107" s="33">
        <v>60</v>
      </c>
      <c r="I107" s="34">
        <v>1</v>
      </c>
      <c r="J107" s="52">
        <v>25</v>
      </c>
      <c r="K107" s="9" t="s">
        <v>1122</v>
      </c>
      <c r="L107" s="13" t="s">
        <v>4707</v>
      </c>
      <c r="M107" s="13"/>
      <c r="N107" s="4"/>
      <c r="O107" s="4"/>
      <c r="P107" s="4"/>
      <c r="Q107" s="4"/>
      <c r="R107" s="4"/>
      <c r="S107" s="4"/>
      <c r="T107" s="4"/>
      <c r="U107" s="4"/>
      <c r="V107" s="4"/>
      <c r="W107" s="4"/>
      <c r="X107" s="4"/>
      <c r="Y107" s="4"/>
      <c r="Z107" s="4"/>
      <c r="AA107" s="4"/>
      <c r="AB107" s="4"/>
    </row>
    <row r="108" spans="1:28" x14ac:dyDescent="0.25">
      <c r="A108" s="32" t="s">
        <v>1123</v>
      </c>
      <c r="B108" s="32" t="s">
        <v>65</v>
      </c>
      <c r="C108" s="32" t="s">
        <v>805</v>
      </c>
      <c r="D108" s="46" t="s">
        <v>2723</v>
      </c>
      <c r="E108" s="699" t="s">
        <v>61</v>
      </c>
      <c r="F108" s="32" t="s">
        <v>884</v>
      </c>
      <c r="G108" s="32" t="s">
        <v>808</v>
      </c>
      <c r="H108" s="33">
        <v>100</v>
      </c>
      <c r="I108" s="34">
        <v>0.9</v>
      </c>
      <c r="J108" s="52">
        <v>10</v>
      </c>
      <c r="K108" s="9" t="s">
        <v>909</v>
      </c>
      <c r="L108" s="63" t="s">
        <v>3051</v>
      </c>
      <c r="M108" s="13"/>
      <c r="N108" s="4"/>
      <c r="O108" s="4"/>
      <c r="P108" s="4"/>
      <c r="Q108" s="4"/>
      <c r="R108" s="4"/>
      <c r="S108" s="4"/>
      <c r="T108" s="4"/>
      <c r="U108" s="4"/>
      <c r="V108" s="4"/>
      <c r="W108" s="4"/>
      <c r="X108" s="4"/>
      <c r="Y108" s="4"/>
      <c r="Z108" s="4"/>
      <c r="AA108" s="4"/>
      <c r="AB108" s="4"/>
    </row>
    <row r="109" spans="1:28" ht="30" x14ac:dyDescent="0.25">
      <c r="A109" s="32" t="s">
        <v>1125</v>
      </c>
      <c r="B109" s="32" t="s">
        <v>211</v>
      </c>
      <c r="C109" s="32" t="s">
        <v>811</v>
      </c>
      <c r="D109" s="46" t="s">
        <v>2722</v>
      </c>
      <c r="E109" s="699" t="s">
        <v>3169</v>
      </c>
      <c r="F109" s="32" t="s">
        <v>806</v>
      </c>
      <c r="G109" s="32" t="s">
        <v>935</v>
      </c>
      <c r="H109" s="33" t="s">
        <v>813</v>
      </c>
      <c r="I109" s="34" t="s">
        <v>813</v>
      </c>
      <c r="J109" s="52">
        <v>10</v>
      </c>
      <c r="K109" s="9" t="s">
        <v>1127</v>
      </c>
      <c r="L109" s="13" t="s">
        <v>3069</v>
      </c>
      <c r="M109" s="13"/>
      <c r="N109" s="4"/>
      <c r="O109" s="4"/>
      <c r="P109" s="4"/>
      <c r="Q109" s="4"/>
      <c r="R109" s="4"/>
      <c r="S109" s="4"/>
      <c r="T109" s="4"/>
      <c r="U109" s="4"/>
      <c r="V109" s="4"/>
      <c r="W109" s="4"/>
      <c r="X109" s="4"/>
      <c r="Y109" s="4"/>
      <c r="Z109" s="4"/>
      <c r="AA109" s="4"/>
      <c r="AB109" s="4"/>
    </row>
    <row r="110" spans="1:28" x14ac:dyDescent="0.25">
      <c r="A110" s="32" t="s">
        <v>1128</v>
      </c>
      <c r="B110" s="32" t="s">
        <v>228</v>
      </c>
      <c r="C110" s="32" t="s">
        <v>805</v>
      </c>
      <c r="D110" s="46" t="s">
        <v>2723</v>
      </c>
      <c r="E110" s="699" t="s">
        <v>61</v>
      </c>
      <c r="F110" s="32" t="s">
        <v>897</v>
      </c>
      <c r="G110" s="32" t="s">
        <v>808</v>
      </c>
      <c r="H110" s="33">
        <v>100</v>
      </c>
      <c r="I110" s="34">
        <v>0.8</v>
      </c>
      <c r="J110" s="52">
        <v>5</v>
      </c>
      <c r="K110" s="9" t="s">
        <v>909</v>
      </c>
      <c r="L110" s="63" t="s">
        <v>3051</v>
      </c>
      <c r="M110" s="13"/>
      <c r="N110" s="4"/>
      <c r="O110" s="4"/>
      <c r="P110" s="4"/>
      <c r="Q110" s="4"/>
      <c r="R110" s="4"/>
      <c r="S110" s="4"/>
      <c r="T110" s="4"/>
      <c r="U110" s="4"/>
      <c r="V110" s="4"/>
      <c r="W110" s="4"/>
      <c r="X110" s="4"/>
      <c r="Y110" s="4"/>
      <c r="Z110" s="4"/>
      <c r="AA110" s="4"/>
      <c r="AB110" s="4"/>
    </row>
    <row r="111" spans="1:28" x14ac:dyDescent="0.25">
      <c r="A111" s="32" t="s">
        <v>1130</v>
      </c>
      <c r="B111" s="32" t="s">
        <v>31</v>
      </c>
      <c r="C111" s="32" t="s">
        <v>805</v>
      </c>
      <c r="D111" s="46" t="s">
        <v>2723</v>
      </c>
      <c r="E111" s="699" t="s">
        <v>61</v>
      </c>
      <c r="F111" s="32" t="s">
        <v>897</v>
      </c>
      <c r="G111" s="32" t="s">
        <v>808</v>
      </c>
      <c r="H111" s="33">
        <v>70</v>
      </c>
      <c r="I111" s="34">
        <v>1</v>
      </c>
      <c r="J111" s="52">
        <v>20</v>
      </c>
      <c r="K111" s="9" t="s">
        <v>1131</v>
      </c>
      <c r="L111" s="63" t="s">
        <v>3051</v>
      </c>
      <c r="M111" s="13"/>
      <c r="N111" s="4"/>
      <c r="O111" s="4"/>
      <c r="P111" s="4"/>
      <c r="Q111" s="4"/>
      <c r="R111" s="4"/>
      <c r="S111" s="4"/>
      <c r="T111" s="4"/>
      <c r="U111" s="4"/>
      <c r="V111" s="4"/>
      <c r="W111" s="4"/>
      <c r="X111" s="4"/>
      <c r="Y111" s="4"/>
      <c r="Z111" s="4"/>
      <c r="AA111" s="4"/>
      <c r="AB111" s="4"/>
    </row>
    <row r="112" spans="1:28" x14ac:dyDescent="0.25">
      <c r="A112" s="32" t="s">
        <v>1132</v>
      </c>
      <c r="B112" s="32" t="s">
        <v>122</v>
      </c>
      <c r="C112" s="32" t="s">
        <v>805</v>
      </c>
      <c r="D112" s="46" t="s">
        <v>2723</v>
      </c>
      <c r="E112" s="699" t="s">
        <v>4426</v>
      </c>
      <c r="F112" s="32" t="s">
        <v>884</v>
      </c>
      <c r="G112" s="32" t="s">
        <v>808</v>
      </c>
      <c r="H112" s="33">
        <v>80</v>
      </c>
      <c r="I112" s="34">
        <v>1</v>
      </c>
      <c r="J112" s="52">
        <v>15</v>
      </c>
      <c r="K112" s="9" t="s">
        <v>1134</v>
      </c>
      <c r="L112" s="9" t="s">
        <v>4705</v>
      </c>
      <c r="M112" s="13" t="s">
        <v>4401</v>
      </c>
      <c r="N112" s="4"/>
      <c r="O112" s="4"/>
      <c r="P112" s="4"/>
      <c r="Q112" s="4"/>
      <c r="R112" s="4"/>
      <c r="S112" s="4"/>
      <c r="T112" s="4"/>
      <c r="U112" s="4"/>
      <c r="V112" s="4"/>
      <c r="W112" s="4"/>
      <c r="X112" s="4"/>
      <c r="Y112" s="4"/>
      <c r="Z112" s="4"/>
      <c r="AA112" s="4"/>
      <c r="AB112" s="4"/>
    </row>
    <row r="113" spans="1:28" x14ac:dyDescent="0.25">
      <c r="A113" s="32" t="s">
        <v>1135</v>
      </c>
      <c r="B113" s="32" t="s">
        <v>101</v>
      </c>
      <c r="C113" s="32" t="s">
        <v>805</v>
      </c>
      <c r="D113" s="46" t="s">
        <v>2723</v>
      </c>
      <c r="E113" s="699" t="s">
        <v>61</v>
      </c>
      <c r="F113" s="32" t="s">
        <v>897</v>
      </c>
      <c r="G113" s="32" t="s">
        <v>808</v>
      </c>
      <c r="H113" s="41">
        <v>80</v>
      </c>
      <c r="I113" s="39">
        <v>1</v>
      </c>
      <c r="J113" s="52">
        <v>10</v>
      </c>
      <c r="K113" s="9" t="s">
        <v>1137</v>
      </c>
      <c r="L113" s="63" t="s">
        <v>4709</v>
      </c>
      <c r="M113" s="13"/>
      <c r="N113" s="4"/>
      <c r="O113" s="4"/>
      <c r="P113" s="4"/>
      <c r="Q113" s="4"/>
      <c r="R113" s="4"/>
      <c r="S113" s="4"/>
      <c r="T113" s="4"/>
      <c r="U113" s="4"/>
      <c r="V113" s="4"/>
      <c r="W113" s="4"/>
      <c r="X113" s="4"/>
      <c r="Y113" s="4"/>
      <c r="Z113" s="4"/>
      <c r="AA113" s="4"/>
      <c r="AB113" s="4"/>
    </row>
    <row r="114" spans="1:28" ht="30" x14ac:dyDescent="0.25">
      <c r="A114" s="32" t="s">
        <v>1139</v>
      </c>
      <c r="B114" s="32" t="s">
        <v>101</v>
      </c>
      <c r="C114" s="32" t="s">
        <v>805</v>
      </c>
      <c r="D114" s="46" t="s">
        <v>2723</v>
      </c>
      <c r="E114" s="699" t="s">
        <v>61</v>
      </c>
      <c r="F114" s="32" t="s">
        <v>884</v>
      </c>
      <c r="G114" s="32" t="s">
        <v>808</v>
      </c>
      <c r="H114" s="33" t="s">
        <v>813</v>
      </c>
      <c r="I114" s="34">
        <v>1</v>
      </c>
      <c r="J114" s="52">
        <v>5</v>
      </c>
      <c r="K114" s="63" t="s">
        <v>4906</v>
      </c>
      <c r="L114" s="13" t="s">
        <v>4713</v>
      </c>
      <c r="M114" s="13"/>
      <c r="N114" s="4"/>
      <c r="O114" s="4"/>
      <c r="P114" s="4"/>
      <c r="Q114" s="4"/>
      <c r="R114" s="4"/>
      <c r="S114" s="4"/>
      <c r="T114" s="4"/>
      <c r="U114" s="4"/>
      <c r="V114" s="4"/>
      <c r="W114" s="4"/>
      <c r="X114" s="4"/>
      <c r="Y114" s="4"/>
      <c r="Z114" s="4"/>
      <c r="AA114" s="4"/>
      <c r="AB114" s="4"/>
    </row>
    <row r="115" spans="1:28" ht="45" customHeight="1" x14ac:dyDescent="0.25">
      <c r="A115" s="32" t="s">
        <v>1140</v>
      </c>
      <c r="B115" s="32" t="s">
        <v>128</v>
      </c>
      <c r="C115" s="32" t="s">
        <v>811</v>
      </c>
      <c r="D115" s="46" t="s">
        <v>2722</v>
      </c>
      <c r="E115" s="703" t="s">
        <v>2059</v>
      </c>
      <c r="F115" s="32" t="s">
        <v>884</v>
      </c>
      <c r="G115" s="44" t="s">
        <v>1142</v>
      </c>
      <c r="H115" s="33" t="s">
        <v>813</v>
      </c>
      <c r="I115" s="34" t="s">
        <v>813</v>
      </c>
      <c r="J115" s="52">
        <v>10</v>
      </c>
      <c r="K115" s="9" t="s">
        <v>1144</v>
      </c>
      <c r="L115" s="63" t="s">
        <v>3221</v>
      </c>
      <c r="M115" s="13" t="s">
        <v>5052</v>
      </c>
      <c r="N115" s="4"/>
      <c r="O115" s="4"/>
      <c r="P115" s="4"/>
      <c r="Q115" s="4"/>
      <c r="R115" s="4"/>
      <c r="S115" s="4"/>
      <c r="T115" s="4"/>
      <c r="U115" s="4"/>
      <c r="V115" s="4"/>
      <c r="W115" s="4"/>
      <c r="X115" s="4"/>
      <c r="Y115" s="4"/>
      <c r="Z115" s="4"/>
      <c r="AA115" s="4"/>
      <c r="AB115" s="4"/>
    </row>
    <row r="116" spans="1:28" ht="30" x14ac:dyDescent="0.25">
      <c r="A116" s="32" t="s">
        <v>1146</v>
      </c>
      <c r="B116" s="32" t="s">
        <v>101</v>
      </c>
      <c r="C116" s="32" t="s">
        <v>805</v>
      </c>
      <c r="D116" s="46" t="s">
        <v>2723</v>
      </c>
      <c r="E116" s="699" t="s">
        <v>61</v>
      </c>
      <c r="F116" s="32" t="s">
        <v>897</v>
      </c>
      <c r="G116" s="32" t="s">
        <v>808</v>
      </c>
      <c r="H116" s="33">
        <v>50</v>
      </c>
      <c r="I116" s="39">
        <v>1</v>
      </c>
      <c r="J116" s="52">
        <v>30</v>
      </c>
      <c r="K116" s="38" t="s">
        <v>2557</v>
      </c>
      <c r="L116" s="13" t="s">
        <v>3083</v>
      </c>
      <c r="M116" s="13"/>
      <c r="N116" s="4"/>
      <c r="O116" s="4"/>
      <c r="P116" s="4"/>
      <c r="Q116" s="4"/>
      <c r="R116" s="4"/>
      <c r="S116" s="4"/>
      <c r="T116" s="4"/>
      <c r="U116" s="4"/>
      <c r="V116" s="4"/>
      <c r="W116" s="4"/>
      <c r="X116" s="4"/>
      <c r="Y116" s="4"/>
      <c r="Z116" s="4"/>
      <c r="AA116" s="4"/>
      <c r="AB116" s="4"/>
    </row>
    <row r="117" spans="1:28" ht="30" x14ac:dyDescent="0.25">
      <c r="A117" s="32" t="s">
        <v>1147</v>
      </c>
      <c r="B117" s="32" t="s">
        <v>122</v>
      </c>
      <c r="C117" s="32" t="s">
        <v>880</v>
      </c>
      <c r="D117" s="46" t="s">
        <v>2722</v>
      </c>
      <c r="E117" s="699" t="s">
        <v>61</v>
      </c>
      <c r="F117" s="32" t="s">
        <v>897</v>
      </c>
      <c r="G117" s="32" t="s">
        <v>898</v>
      </c>
      <c r="H117" s="33">
        <v>80</v>
      </c>
      <c r="I117" s="34">
        <v>1</v>
      </c>
      <c r="J117" s="52">
        <v>15</v>
      </c>
      <c r="K117" s="9" t="s">
        <v>1149</v>
      </c>
      <c r="L117" s="13" t="s">
        <v>4701</v>
      </c>
      <c r="M117" s="13"/>
      <c r="N117" s="4"/>
      <c r="O117" s="4"/>
      <c r="P117" s="4"/>
      <c r="Q117" s="4"/>
      <c r="R117" s="4"/>
      <c r="S117" s="4"/>
      <c r="T117" s="4"/>
      <c r="U117" s="4"/>
      <c r="V117" s="4"/>
      <c r="W117" s="4"/>
      <c r="X117" s="4"/>
      <c r="Y117" s="4"/>
      <c r="Z117" s="4"/>
      <c r="AA117" s="4"/>
      <c r="AB117" s="4"/>
    </row>
    <row r="118" spans="1:28" ht="30" x14ac:dyDescent="0.25">
      <c r="A118" s="32" t="s">
        <v>1150</v>
      </c>
      <c r="B118" s="32" t="s">
        <v>122</v>
      </c>
      <c r="C118" s="32" t="s">
        <v>811</v>
      </c>
      <c r="D118" s="46" t="s">
        <v>2722</v>
      </c>
      <c r="E118" s="699" t="s">
        <v>4424</v>
      </c>
      <c r="F118" s="32" t="s">
        <v>806</v>
      </c>
      <c r="G118" s="32" t="s">
        <v>894</v>
      </c>
      <c r="H118" s="33" t="s">
        <v>813</v>
      </c>
      <c r="I118" s="49">
        <v>0.8</v>
      </c>
      <c r="J118" s="52">
        <v>10</v>
      </c>
      <c r="K118" s="63" t="s">
        <v>5225</v>
      </c>
      <c r="L118" s="13" t="s">
        <v>4699</v>
      </c>
      <c r="M118" s="13" t="s">
        <v>4411</v>
      </c>
      <c r="N118" s="4"/>
      <c r="O118" s="4"/>
      <c r="P118" s="4"/>
      <c r="Q118" s="4"/>
      <c r="R118" s="4"/>
      <c r="S118" s="4"/>
      <c r="T118" s="4"/>
      <c r="U118" s="4"/>
      <c r="V118" s="4"/>
      <c r="W118" s="4"/>
      <c r="X118" s="4"/>
      <c r="Y118" s="4"/>
      <c r="Z118" s="4"/>
      <c r="AA118" s="4"/>
      <c r="AB118" s="4"/>
    </row>
    <row r="119" spans="1:28" ht="30" x14ac:dyDescent="0.25">
      <c r="A119" s="32" t="s">
        <v>1152</v>
      </c>
      <c r="B119" s="32" t="s">
        <v>122</v>
      </c>
      <c r="C119" s="32" t="s">
        <v>805</v>
      </c>
      <c r="D119" s="46" t="s">
        <v>2723</v>
      </c>
      <c r="E119" s="699" t="s">
        <v>61</v>
      </c>
      <c r="F119" s="32" t="s">
        <v>884</v>
      </c>
      <c r="G119" s="32" t="s">
        <v>808</v>
      </c>
      <c r="H119" s="35">
        <v>85</v>
      </c>
      <c r="I119" s="36">
        <v>1</v>
      </c>
      <c r="J119" s="51">
        <v>10</v>
      </c>
      <c r="K119" s="669" t="s">
        <v>4342</v>
      </c>
      <c r="L119" s="13" t="s">
        <v>3083</v>
      </c>
      <c r="M119" s="13"/>
      <c r="N119" s="4"/>
      <c r="O119" s="4"/>
      <c r="P119" s="4"/>
      <c r="Q119" s="4"/>
      <c r="R119" s="4"/>
      <c r="S119" s="4"/>
      <c r="T119" s="4"/>
      <c r="U119" s="4"/>
      <c r="V119" s="4"/>
      <c r="W119" s="4"/>
      <c r="X119" s="4"/>
      <c r="Y119" s="4"/>
      <c r="Z119" s="4"/>
      <c r="AA119" s="4"/>
      <c r="AB119" s="4"/>
    </row>
    <row r="120" spans="1:28" x14ac:dyDescent="0.25">
      <c r="A120" s="32" t="s">
        <v>1153</v>
      </c>
      <c r="B120" s="32" t="s">
        <v>211</v>
      </c>
      <c r="C120" s="32" t="s">
        <v>880</v>
      </c>
      <c r="D120" s="46" t="s">
        <v>2722</v>
      </c>
      <c r="E120" s="699" t="s">
        <v>61</v>
      </c>
      <c r="F120" s="32" t="s">
        <v>893</v>
      </c>
      <c r="G120" s="32" t="s">
        <v>894</v>
      </c>
      <c r="H120" s="33">
        <v>80</v>
      </c>
      <c r="I120" s="34">
        <v>1</v>
      </c>
      <c r="J120" s="52">
        <v>10</v>
      </c>
      <c r="K120" s="9" t="s">
        <v>905</v>
      </c>
      <c r="L120" s="63" t="s">
        <v>4700</v>
      </c>
      <c r="M120" s="790" t="s">
        <v>4955</v>
      </c>
      <c r="N120" s="4"/>
      <c r="O120" s="4"/>
      <c r="P120" s="4"/>
      <c r="Q120" s="4"/>
      <c r="R120" s="4"/>
      <c r="S120" s="4"/>
      <c r="T120" s="4"/>
      <c r="U120" s="4"/>
      <c r="V120" s="4"/>
      <c r="W120" s="4"/>
      <c r="X120" s="4"/>
      <c r="Y120" s="4"/>
      <c r="Z120" s="4"/>
      <c r="AA120" s="4"/>
      <c r="AB120" s="4"/>
    </row>
    <row r="121" spans="1:28" ht="30" x14ac:dyDescent="0.25">
      <c r="A121" s="32" t="s">
        <v>1154</v>
      </c>
      <c r="B121" s="32" t="s">
        <v>73</v>
      </c>
      <c r="C121" s="32" t="s">
        <v>811</v>
      </c>
      <c r="D121" s="46" t="s">
        <v>2722</v>
      </c>
      <c r="E121" s="699" t="s">
        <v>2059</v>
      </c>
      <c r="F121" s="32" t="s">
        <v>806</v>
      </c>
      <c r="G121" s="70" t="s">
        <v>901</v>
      </c>
      <c r="H121" s="33" t="s">
        <v>813</v>
      </c>
      <c r="I121" s="34" t="s">
        <v>813</v>
      </c>
      <c r="J121" s="52">
        <v>10</v>
      </c>
      <c r="K121" s="9" t="s">
        <v>1112</v>
      </c>
      <c r="L121" s="13" t="s">
        <v>3068</v>
      </c>
      <c r="M121" s="13" t="s">
        <v>4412</v>
      </c>
      <c r="N121" s="4"/>
      <c r="O121" s="4"/>
      <c r="P121" s="4"/>
      <c r="Q121" s="4"/>
      <c r="R121" s="4"/>
      <c r="S121" s="4"/>
      <c r="T121" s="4"/>
      <c r="U121" s="4"/>
      <c r="V121" s="4"/>
      <c r="W121" s="4"/>
      <c r="X121" s="4"/>
      <c r="Y121" s="4"/>
      <c r="Z121" s="4"/>
      <c r="AA121" s="4"/>
      <c r="AB121" s="4"/>
    </row>
    <row r="122" spans="1:28" ht="30" customHeight="1" x14ac:dyDescent="0.25">
      <c r="A122" s="32" t="s">
        <v>1155</v>
      </c>
      <c r="B122" s="32" t="s">
        <v>101</v>
      </c>
      <c r="C122" s="32" t="s">
        <v>811</v>
      </c>
      <c r="D122" s="46" t="s">
        <v>2722</v>
      </c>
      <c r="E122" s="699" t="s">
        <v>2059</v>
      </c>
      <c r="F122" s="32" t="s">
        <v>911</v>
      </c>
      <c r="G122" s="32" t="s">
        <v>890</v>
      </c>
      <c r="H122" s="33" t="s">
        <v>813</v>
      </c>
      <c r="I122" s="34" t="s">
        <v>813</v>
      </c>
      <c r="J122" s="52">
        <v>40</v>
      </c>
      <c r="K122" s="63" t="s">
        <v>5226</v>
      </c>
      <c r="L122" s="13" t="s">
        <v>3068</v>
      </c>
      <c r="M122" s="13" t="s">
        <v>4413</v>
      </c>
      <c r="N122" s="4"/>
      <c r="O122" s="4"/>
      <c r="P122" s="4"/>
      <c r="Q122" s="4"/>
      <c r="R122" s="4"/>
      <c r="S122" s="4"/>
      <c r="T122" s="4"/>
      <c r="U122" s="4"/>
      <c r="V122" s="4"/>
      <c r="W122" s="4"/>
      <c r="X122" s="4"/>
      <c r="Y122" s="4"/>
      <c r="Z122" s="4"/>
      <c r="AA122" s="4"/>
      <c r="AB122" s="4"/>
    </row>
    <row r="123" spans="1:28" ht="30" customHeight="1" x14ac:dyDescent="0.25">
      <c r="A123" s="32" t="s">
        <v>1157</v>
      </c>
      <c r="B123" s="32" t="s">
        <v>57</v>
      </c>
      <c r="C123" s="32" t="s">
        <v>811</v>
      </c>
      <c r="D123" s="46" t="s">
        <v>2722</v>
      </c>
      <c r="E123" s="703" t="s">
        <v>61</v>
      </c>
      <c r="F123" s="32" t="s">
        <v>893</v>
      </c>
      <c r="G123" s="43" t="s">
        <v>126</v>
      </c>
      <c r="H123" s="33" t="s">
        <v>813</v>
      </c>
      <c r="I123" s="34" t="s">
        <v>813</v>
      </c>
      <c r="J123" s="52">
        <v>15</v>
      </c>
      <c r="K123" s="63" t="s">
        <v>1158</v>
      </c>
      <c r="L123" s="13" t="s">
        <v>4697</v>
      </c>
      <c r="M123" s="13"/>
      <c r="N123" s="4"/>
      <c r="O123" s="4"/>
      <c r="P123" s="4"/>
      <c r="Q123" s="4"/>
      <c r="R123" s="4"/>
      <c r="S123" s="4"/>
      <c r="T123" s="4"/>
      <c r="U123" s="4"/>
      <c r="V123" s="4"/>
      <c r="W123" s="4"/>
      <c r="X123" s="4"/>
      <c r="Y123" s="4"/>
      <c r="Z123" s="4"/>
      <c r="AA123" s="4"/>
      <c r="AB123" s="4"/>
    </row>
    <row r="124" spans="1:28" ht="30" x14ac:dyDescent="0.25">
      <c r="A124" s="32" t="s">
        <v>1159</v>
      </c>
      <c r="B124" s="32" t="s">
        <v>128</v>
      </c>
      <c r="C124" s="32" t="s">
        <v>811</v>
      </c>
      <c r="D124" s="46" t="s">
        <v>2722</v>
      </c>
      <c r="E124" s="699" t="s">
        <v>61</v>
      </c>
      <c r="F124" s="32" t="s">
        <v>806</v>
      </c>
      <c r="G124" s="32" t="s">
        <v>890</v>
      </c>
      <c r="H124" s="33" t="s">
        <v>813</v>
      </c>
      <c r="I124" s="34" t="s">
        <v>813</v>
      </c>
      <c r="J124" s="52">
        <v>5</v>
      </c>
      <c r="K124" s="9" t="s">
        <v>1161</v>
      </c>
      <c r="L124" s="13" t="s">
        <v>3062</v>
      </c>
      <c r="M124" s="13" t="s">
        <v>2649</v>
      </c>
      <c r="N124" s="4"/>
      <c r="O124" s="4"/>
      <c r="P124" s="4"/>
      <c r="Q124" s="4"/>
      <c r="R124" s="4"/>
      <c r="S124" s="4"/>
      <c r="T124" s="4"/>
      <c r="U124" s="4"/>
      <c r="V124" s="4"/>
      <c r="W124" s="4"/>
      <c r="X124" s="4"/>
      <c r="Y124" s="4"/>
      <c r="Z124" s="4"/>
      <c r="AA124" s="4"/>
      <c r="AB124" s="4"/>
    </row>
    <row r="125" spans="1:28" ht="45" customHeight="1" x14ac:dyDescent="0.25">
      <c r="A125" s="32" t="s">
        <v>1162</v>
      </c>
      <c r="B125" s="32" t="s">
        <v>228</v>
      </c>
      <c r="C125" s="32" t="s">
        <v>811</v>
      </c>
      <c r="D125" s="46" t="s">
        <v>2722</v>
      </c>
      <c r="E125" s="699" t="s">
        <v>3169</v>
      </c>
      <c r="F125" s="32" t="s">
        <v>897</v>
      </c>
      <c r="G125" s="32" t="s">
        <v>890</v>
      </c>
      <c r="H125" s="33" t="s">
        <v>813</v>
      </c>
      <c r="I125" s="34" t="s">
        <v>813</v>
      </c>
      <c r="J125" s="52">
        <v>5</v>
      </c>
      <c r="K125" s="63" t="s">
        <v>5281</v>
      </c>
      <c r="L125" s="13" t="s">
        <v>3069</v>
      </c>
      <c r="M125" s="707" t="s">
        <v>4508</v>
      </c>
      <c r="N125" s="4"/>
      <c r="O125" s="4"/>
      <c r="P125" s="4"/>
      <c r="Q125" s="4"/>
      <c r="R125" s="4"/>
      <c r="S125" s="4"/>
      <c r="T125" s="4"/>
      <c r="U125" s="4"/>
      <c r="V125" s="4"/>
      <c r="W125" s="4"/>
      <c r="X125" s="4"/>
      <c r="Y125" s="4"/>
      <c r="Z125" s="4"/>
      <c r="AA125" s="4"/>
      <c r="AB125" s="4"/>
    </row>
    <row r="126" spans="1:28" ht="30" x14ac:dyDescent="0.25">
      <c r="A126" s="32" t="s">
        <v>1163</v>
      </c>
      <c r="B126" s="32" t="s">
        <v>89</v>
      </c>
      <c r="C126" s="32" t="s">
        <v>805</v>
      </c>
      <c r="D126" s="46" t="s">
        <v>2722</v>
      </c>
      <c r="E126" s="699" t="s">
        <v>61</v>
      </c>
      <c r="F126" s="32" t="s">
        <v>893</v>
      </c>
      <c r="G126" s="32" t="s">
        <v>894</v>
      </c>
      <c r="H126" s="35">
        <v>100</v>
      </c>
      <c r="I126" s="45">
        <v>1</v>
      </c>
      <c r="J126" s="51">
        <v>5</v>
      </c>
      <c r="K126" s="9" t="s">
        <v>1166</v>
      </c>
      <c r="L126" s="13" t="s">
        <v>4708</v>
      </c>
      <c r="M126" s="13"/>
      <c r="N126" s="4"/>
      <c r="O126" s="4"/>
      <c r="P126" s="4"/>
      <c r="Q126" s="4"/>
      <c r="R126" s="4"/>
      <c r="S126" s="4"/>
      <c r="T126" s="4"/>
      <c r="U126" s="4"/>
      <c r="V126" s="4"/>
      <c r="W126" s="4"/>
      <c r="X126" s="4"/>
      <c r="Y126" s="4"/>
      <c r="Z126" s="4"/>
      <c r="AA126" s="4"/>
      <c r="AB126" s="4"/>
    </row>
    <row r="127" spans="1:28" ht="60" customHeight="1" x14ac:dyDescent="0.25">
      <c r="A127" s="32" t="s">
        <v>1168</v>
      </c>
      <c r="B127" s="32" t="s">
        <v>111</v>
      </c>
      <c r="C127" s="32" t="s">
        <v>805</v>
      </c>
      <c r="D127" s="46" t="s">
        <v>2723</v>
      </c>
      <c r="E127" s="699" t="s">
        <v>61</v>
      </c>
      <c r="F127" s="32" t="s">
        <v>806</v>
      </c>
      <c r="G127" s="32" t="s">
        <v>808</v>
      </c>
      <c r="H127" s="40">
        <v>90</v>
      </c>
      <c r="I127" s="34">
        <v>1</v>
      </c>
      <c r="J127" s="52">
        <v>10</v>
      </c>
      <c r="K127" s="9" t="s">
        <v>1170</v>
      </c>
      <c r="L127" s="13" t="s">
        <v>3069</v>
      </c>
      <c r="M127" s="13" t="s">
        <v>4415</v>
      </c>
      <c r="N127" s="4"/>
      <c r="O127" s="4"/>
      <c r="P127" s="4"/>
      <c r="Q127" s="4"/>
      <c r="R127" s="4"/>
      <c r="S127" s="4"/>
      <c r="T127" s="4"/>
      <c r="U127" s="4"/>
      <c r="V127" s="4"/>
      <c r="W127" s="4"/>
      <c r="X127" s="4"/>
      <c r="Y127" s="4"/>
      <c r="Z127" s="4"/>
      <c r="AA127" s="4"/>
      <c r="AB127" s="4"/>
    </row>
    <row r="128" spans="1:28" ht="30" x14ac:dyDescent="0.25">
      <c r="A128" s="32" t="s">
        <v>1171</v>
      </c>
      <c r="B128" s="32" t="s">
        <v>101</v>
      </c>
      <c r="C128" s="32" t="s">
        <v>811</v>
      </c>
      <c r="D128" s="46" t="s">
        <v>2722</v>
      </c>
      <c r="E128" s="699" t="s">
        <v>4424</v>
      </c>
      <c r="F128" s="32" t="s">
        <v>806</v>
      </c>
      <c r="G128" s="32" t="s">
        <v>808</v>
      </c>
      <c r="H128" s="33" t="s">
        <v>813</v>
      </c>
      <c r="I128" s="34">
        <v>1</v>
      </c>
      <c r="J128" s="52">
        <v>20</v>
      </c>
      <c r="K128" s="707" t="s">
        <v>1172</v>
      </c>
      <c r="L128" s="63" t="s">
        <v>4713</v>
      </c>
      <c r="M128" s="13" t="s">
        <v>4416</v>
      </c>
      <c r="N128" s="4"/>
      <c r="O128" s="4"/>
      <c r="P128" s="4"/>
      <c r="Q128" s="4"/>
      <c r="R128" s="4"/>
      <c r="S128" s="4"/>
      <c r="T128" s="4"/>
      <c r="U128" s="4"/>
      <c r="V128" s="4"/>
      <c r="W128" s="4"/>
      <c r="X128" s="4"/>
      <c r="Y128" s="4"/>
      <c r="Z128" s="4"/>
      <c r="AA128" s="4"/>
      <c r="AB128" s="4"/>
    </row>
    <row r="129" spans="1:28" x14ac:dyDescent="0.25">
      <c r="A129" s="32" t="s">
        <v>1174</v>
      </c>
      <c r="B129" s="32" t="s">
        <v>211</v>
      </c>
      <c r="C129" s="32" t="s">
        <v>880</v>
      </c>
      <c r="D129" s="46" t="s">
        <v>2722</v>
      </c>
      <c r="E129" s="699" t="s">
        <v>3008</v>
      </c>
      <c r="F129" s="32" t="s">
        <v>911</v>
      </c>
      <c r="G129" s="32" t="s">
        <v>894</v>
      </c>
      <c r="H129" s="33">
        <v>40</v>
      </c>
      <c r="I129" s="52" t="s">
        <v>813</v>
      </c>
      <c r="J129" s="52">
        <v>15</v>
      </c>
      <c r="K129" s="707" t="s">
        <v>905</v>
      </c>
      <c r="L129" s="707" t="s">
        <v>3220</v>
      </c>
      <c r="M129" s="13"/>
      <c r="N129" s="4"/>
      <c r="O129" s="4"/>
      <c r="P129" s="4"/>
      <c r="Q129" s="4"/>
      <c r="R129" s="4"/>
      <c r="S129" s="4"/>
      <c r="T129" s="4"/>
      <c r="U129" s="4"/>
      <c r="V129" s="4"/>
      <c r="W129" s="4"/>
      <c r="X129" s="4"/>
      <c r="Y129" s="4"/>
      <c r="Z129" s="4"/>
      <c r="AA129" s="4"/>
      <c r="AB129" s="4"/>
    </row>
    <row r="130" spans="1:28" ht="30" x14ac:dyDescent="0.25">
      <c r="A130" s="32" t="s">
        <v>1175</v>
      </c>
      <c r="B130" s="32" t="s">
        <v>145</v>
      </c>
      <c r="C130" s="32" t="s">
        <v>880</v>
      </c>
      <c r="D130" s="46" t="s">
        <v>2722</v>
      </c>
      <c r="E130" s="699" t="s">
        <v>61</v>
      </c>
      <c r="F130" s="32" t="s">
        <v>897</v>
      </c>
      <c r="G130" s="32" t="s">
        <v>1017</v>
      </c>
      <c r="H130" s="33">
        <v>80</v>
      </c>
      <c r="I130" s="34">
        <v>1</v>
      </c>
      <c r="J130" s="52">
        <v>15</v>
      </c>
      <c r="K130" s="9" t="s">
        <v>1006</v>
      </c>
      <c r="L130" s="13" t="s">
        <v>4698</v>
      </c>
      <c r="M130" s="13" t="s">
        <v>4419</v>
      </c>
      <c r="N130" s="4"/>
      <c r="O130" s="4"/>
      <c r="P130" s="4"/>
      <c r="Q130" s="4"/>
      <c r="R130" s="4"/>
      <c r="S130" s="4"/>
      <c r="T130" s="4"/>
      <c r="U130" s="4"/>
      <c r="V130" s="4"/>
      <c r="W130" s="4"/>
      <c r="X130" s="4"/>
      <c r="Y130" s="4"/>
      <c r="Z130" s="4"/>
      <c r="AA130" s="4"/>
      <c r="AB130" s="4"/>
    </row>
    <row r="131" spans="1:28" ht="60" customHeight="1" x14ac:dyDescent="0.25">
      <c r="A131" s="32" t="s">
        <v>1177</v>
      </c>
      <c r="B131" s="32" t="s">
        <v>65</v>
      </c>
      <c r="C131" s="32" t="s">
        <v>805</v>
      </c>
      <c r="D131" s="46" t="s">
        <v>2723</v>
      </c>
      <c r="E131" s="699" t="s">
        <v>61</v>
      </c>
      <c r="F131" s="32" t="s">
        <v>893</v>
      </c>
      <c r="G131" s="32" t="s">
        <v>808</v>
      </c>
      <c r="H131" s="41">
        <v>90</v>
      </c>
      <c r="I131" s="34">
        <v>1</v>
      </c>
      <c r="J131" s="52">
        <v>10</v>
      </c>
      <c r="K131" s="9" t="s">
        <v>1178</v>
      </c>
      <c r="L131" s="13" t="s">
        <v>3069</v>
      </c>
      <c r="M131" s="13" t="s">
        <v>4418</v>
      </c>
      <c r="N131" s="4"/>
      <c r="O131" s="4"/>
      <c r="P131" s="4"/>
      <c r="Q131" s="4"/>
      <c r="R131" s="4"/>
      <c r="S131" s="4"/>
      <c r="T131" s="4"/>
      <c r="U131" s="4"/>
      <c r="V131" s="4"/>
      <c r="W131" s="4"/>
      <c r="X131" s="4"/>
      <c r="Y131" s="4"/>
      <c r="Z131" s="4"/>
      <c r="AA131" s="4"/>
      <c r="AB131" s="4"/>
    </row>
    <row r="132" spans="1:28" ht="30" x14ac:dyDescent="0.25">
      <c r="A132" s="32" t="s">
        <v>1179</v>
      </c>
      <c r="B132" s="32" t="s">
        <v>101</v>
      </c>
      <c r="C132" s="32" t="s">
        <v>805</v>
      </c>
      <c r="D132" s="46" t="s">
        <v>2723</v>
      </c>
      <c r="E132" s="699" t="s">
        <v>4427</v>
      </c>
      <c r="F132" s="32" t="s">
        <v>897</v>
      </c>
      <c r="G132" s="32" t="s">
        <v>808</v>
      </c>
      <c r="H132" s="33">
        <v>70</v>
      </c>
      <c r="I132" s="34">
        <v>1</v>
      </c>
      <c r="J132" s="52">
        <v>10</v>
      </c>
      <c r="K132" s="9" t="s">
        <v>1181</v>
      </c>
      <c r="L132" s="13" t="s">
        <v>4712</v>
      </c>
      <c r="M132" s="13"/>
      <c r="N132" s="4"/>
      <c r="O132" s="4"/>
      <c r="P132" s="4"/>
      <c r="Q132" s="4"/>
      <c r="R132" s="4"/>
      <c r="S132" s="4"/>
      <c r="T132" s="4"/>
      <c r="U132" s="4"/>
      <c r="V132" s="4"/>
      <c r="W132" s="4"/>
      <c r="X132" s="4"/>
      <c r="Y132" s="4"/>
      <c r="Z132" s="4"/>
      <c r="AA132" s="4"/>
      <c r="AB132" s="4"/>
    </row>
    <row r="133" spans="1:28" ht="30" x14ac:dyDescent="0.25">
      <c r="A133" s="32" t="s">
        <v>1182</v>
      </c>
      <c r="B133" s="32" t="s">
        <v>143</v>
      </c>
      <c r="C133" s="32" t="s">
        <v>880</v>
      </c>
      <c r="D133" s="46" t="s">
        <v>2722</v>
      </c>
      <c r="E133" s="699" t="s">
        <v>61</v>
      </c>
      <c r="F133" s="32" t="s">
        <v>897</v>
      </c>
      <c r="G133" s="32" t="s">
        <v>808</v>
      </c>
      <c r="H133" s="33">
        <v>140</v>
      </c>
      <c r="I133" s="34">
        <v>1</v>
      </c>
      <c r="J133" s="52">
        <v>5</v>
      </c>
      <c r="K133" s="9" t="s">
        <v>1183</v>
      </c>
      <c r="L133" s="13" t="s">
        <v>4702</v>
      </c>
      <c r="M133" s="13"/>
      <c r="N133" s="4"/>
      <c r="O133" s="4"/>
      <c r="P133" s="4"/>
      <c r="Q133" s="4"/>
      <c r="R133" s="4"/>
      <c r="S133" s="4"/>
      <c r="T133" s="4"/>
      <c r="U133" s="4"/>
      <c r="V133" s="4"/>
      <c r="W133" s="4"/>
      <c r="X133" s="4"/>
      <c r="Y133" s="4"/>
      <c r="Z133" s="4"/>
      <c r="AA133" s="4"/>
      <c r="AB133" s="4"/>
    </row>
    <row r="134" spans="1:28" ht="30" x14ac:dyDescent="0.25">
      <c r="A134" s="32" t="s">
        <v>1185</v>
      </c>
      <c r="B134" s="32" t="s">
        <v>101</v>
      </c>
      <c r="C134" s="32" t="s">
        <v>805</v>
      </c>
      <c r="D134" s="46" t="s">
        <v>2723</v>
      </c>
      <c r="E134" s="699" t="s">
        <v>61</v>
      </c>
      <c r="F134" s="32" t="s">
        <v>806</v>
      </c>
      <c r="G134" s="32" t="s">
        <v>808</v>
      </c>
      <c r="H134" s="40">
        <v>40</v>
      </c>
      <c r="I134" s="34">
        <v>0.9</v>
      </c>
      <c r="J134" s="41">
        <v>15</v>
      </c>
      <c r="K134" s="672" t="s">
        <v>1186</v>
      </c>
      <c r="L134" s="13" t="s">
        <v>3053</v>
      </c>
      <c r="M134" s="13" t="s">
        <v>2034</v>
      </c>
      <c r="N134" s="4"/>
      <c r="O134" s="4"/>
      <c r="P134" s="4"/>
      <c r="Q134" s="4"/>
      <c r="R134" s="4"/>
      <c r="S134" s="4"/>
      <c r="T134" s="4"/>
      <c r="U134" s="4"/>
      <c r="V134" s="4"/>
      <c r="W134" s="4"/>
      <c r="X134" s="4"/>
      <c r="Y134" s="4"/>
      <c r="Z134" s="4"/>
      <c r="AA134" s="4"/>
      <c r="AB134" s="4"/>
    </row>
    <row r="135" spans="1:28" ht="30" x14ac:dyDescent="0.25">
      <c r="A135" s="46" t="s">
        <v>3160</v>
      </c>
      <c r="B135" s="46" t="s">
        <v>143</v>
      </c>
      <c r="C135" s="46" t="s">
        <v>805</v>
      </c>
      <c r="D135" s="46" t="s">
        <v>2723</v>
      </c>
      <c r="E135" s="703" t="s">
        <v>61</v>
      </c>
      <c r="F135" s="46" t="s">
        <v>884</v>
      </c>
      <c r="G135" s="46" t="s">
        <v>808</v>
      </c>
      <c r="H135" s="52">
        <v>60</v>
      </c>
      <c r="I135" s="34">
        <v>1</v>
      </c>
      <c r="J135" s="52">
        <v>5</v>
      </c>
      <c r="K135" s="672" t="s">
        <v>1186</v>
      </c>
      <c r="L135" s="13" t="s">
        <v>3053</v>
      </c>
      <c r="M135" s="13"/>
      <c r="N135" s="674"/>
      <c r="O135" s="674"/>
      <c r="P135" s="674"/>
      <c r="Q135" s="674"/>
      <c r="R135" s="674"/>
      <c r="S135" s="674"/>
      <c r="T135" s="674"/>
      <c r="U135" s="674"/>
      <c r="V135" s="674"/>
      <c r="W135" s="674"/>
      <c r="X135" s="674"/>
      <c r="Y135" s="674"/>
      <c r="Z135" s="674"/>
      <c r="AA135" s="674"/>
      <c r="AB135" s="674"/>
    </row>
    <row r="136" spans="1:28" ht="30" x14ac:dyDescent="0.25">
      <c r="A136" s="32" t="s">
        <v>1187</v>
      </c>
      <c r="B136" s="32" t="s">
        <v>228</v>
      </c>
      <c r="C136" s="32" t="s">
        <v>805</v>
      </c>
      <c r="D136" s="46" t="s">
        <v>2723</v>
      </c>
      <c r="E136" s="699" t="s">
        <v>61</v>
      </c>
      <c r="F136" s="32" t="s">
        <v>897</v>
      </c>
      <c r="G136" s="32" t="s">
        <v>808</v>
      </c>
      <c r="H136" s="33">
        <v>30</v>
      </c>
      <c r="I136" s="34">
        <v>1</v>
      </c>
      <c r="J136" s="52">
        <v>30</v>
      </c>
      <c r="K136" s="9" t="s">
        <v>1186</v>
      </c>
      <c r="L136" s="13" t="s">
        <v>3053</v>
      </c>
      <c r="M136" s="870" t="s">
        <v>5068</v>
      </c>
      <c r="N136" s="4"/>
      <c r="O136" s="4"/>
      <c r="P136" s="4"/>
      <c r="Q136" s="4"/>
      <c r="R136" s="4"/>
      <c r="S136" s="4"/>
      <c r="T136" s="4"/>
      <c r="U136" s="4"/>
      <c r="V136" s="4"/>
      <c r="W136" s="4"/>
      <c r="X136" s="4"/>
      <c r="Y136" s="4"/>
      <c r="Z136" s="4"/>
      <c r="AA136" s="4"/>
      <c r="AB136" s="4"/>
    </row>
    <row r="137" spans="1:28" ht="30" x14ac:dyDescent="0.25">
      <c r="A137" s="32" t="s">
        <v>1188</v>
      </c>
      <c r="B137" s="32" t="s">
        <v>101</v>
      </c>
      <c r="C137" s="32" t="s">
        <v>805</v>
      </c>
      <c r="D137" s="46" t="s">
        <v>2723</v>
      </c>
      <c r="E137" s="699" t="s">
        <v>61</v>
      </c>
      <c r="F137" s="32" t="s">
        <v>884</v>
      </c>
      <c r="G137" s="32" t="s">
        <v>808</v>
      </c>
      <c r="H137" s="52">
        <v>15</v>
      </c>
      <c r="I137" s="49">
        <v>1</v>
      </c>
      <c r="J137" s="41">
        <v>20</v>
      </c>
      <c r="K137" s="9" t="s">
        <v>933</v>
      </c>
      <c r="L137" s="13" t="s">
        <v>3053</v>
      </c>
      <c r="M137" s="13" t="s">
        <v>2180</v>
      </c>
      <c r="N137" s="4"/>
      <c r="O137" s="4"/>
      <c r="P137" s="4"/>
      <c r="Q137" s="4"/>
      <c r="R137" s="4"/>
      <c r="S137" s="4"/>
      <c r="T137" s="4"/>
      <c r="U137" s="4"/>
      <c r="V137" s="4"/>
      <c r="W137" s="4"/>
      <c r="X137" s="4"/>
      <c r="Y137" s="4"/>
      <c r="Z137" s="4"/>
      <c r="AA137" s="4"/>
      <c r="AB137" s="4"/>
    </row>
    <row r="138" spans="1:28" ht="30" x14ac:dyDescent="0.25">
      <c r="A138" s="32" t="s">
        <v>1190</v>
      </c>
      <c r="B138" s="32" t="s">
        <v>101</v>
      </c>
      <c r="C138" s="32" t="s">
        <v>811</v>
      </c>
      <c r="D138" s="46" t="s">
        <v>2722</v>
      </c>
      <c r="E138" s="699" t="s">
        <v>4428</v>
      </c>
      <c r="F138" s="32" t="s">
        <v>897</v>
      </c>
      <c r="G138" s="32" t="s">
        <v>890</v>
      </c>
      <c r="H138" s="33" t="s">
        <v>813</v>
      </c>
      <c r="I138" s="34" t="s">
        <v>813</v>
      </c>
      <c r="J138" s="41">
        <v>10</v>
      </c>
      <c r="K138" s="38" t="s">
        <v>1191</v>
      </c>
      <c r="L138" s="13" t="s">
        <v>4697</v>
      </c>
      <c r="M138" s="790" t="s">
        <v>4953</v>
      </c>
      <c r="N138" s="4"/>
      <c r="O138" s="4"/>
      <c r="P138" s="4"/>
      <c r="Q138" s="4"/>
      <c r="R138" s="4"/>
      <c r="S138" s="4"/>
      <c r="T138" s="4"/>
      <c r="U138" s="4"/>
      <c r="V138" s="4"/>
      <c r="W138" s="4"/>
      <c r="X138" s="4"/>
      <c r="Y138" s="4"/>
      <c r="Z138" s="4"/>
      <c r="AA138" s="4"/>
      <c r="AB138" s="4"/>
    </row>
    <row r="139" spans="1:28" ht="30" x14ac:dyDescent="0.25">
      <c r="A139" s="32" t="s">
        <v>1192</v>
      </c>
      <c r="B139" s="32" t="s">
        <v>101</v>
      </c>
      <c r="C139" s="32" t="s">
        <v>805</v>
      </c>
      <c r="D139" s="46" t="s">
        <v>2723</v>
      </c>
      <c r="E139" s="699" t="s">
        <v>61</v>
      </c>
      <c r="F139" s="32" t="s">
        <v>884</v>
      </c>
      <c r="G139" s="32" t="s">
        <v>808</v>
      </c>
      <c r="H139" s="33">
        <v>120</v>
      </c>
      <c r="I139" s="34">
        <v>1</v>
      </c>
      <c r="J139" s="52">
        <v>15</v>
      </c>
      <c r="K139" s="9" t="s">
        <v>1022</v>
      </c>
      <c r="L139" s="13" t="s">
        <v>3060</v>
      </c>
      <c r="M139" s="13"/>
      <c r="N139" s="4"/>
      <c r="O139" s="4"/>
      <c r="P139" s="4"/>
      <c r="Q139" s="4"/>
      <c r="R139" s="4"/>
      <c r="S139" s="4"/>
      <c r="T139" s="4"/>
      <c r="U139" s="4"/>
      <c r="V139" s="4"/>
      <c r="W139" s="4"/>
      <c r="X139" s="4"/>
      <c r="Y139" s="4"/>
      <c r="Z139" s="4"/>
      <c r="AA139" s="4"/>
      <c r="AB139" s="4"/>
    </row>
    <row r="140" spans="1:28" ht="30" x14ac:dyDescent="0.25">
      <c r="A140" s="32" t="s">
        <v>1194</v>
      </c>
      <c r="B140" s="32" t="s">
        <v>59</v>
      </c>
      <c r="C140" s="32" t="s">
        <v>880</v>
      </c>
      <c r="D140" s="46" t="s">
        <v>2722</v>
      </c>
      <c r="E140" s="699" t="s">
        <v>61</v>
      </c>
      <c r="F140" s="32" t="s">
        <v>806</v>
      </c>
      <c r="G140" s="32" t="s">
        <v>808</v>
      </c>
      <c r="H140" s="33">
        <v>130</v>
      </c>
      <c r="I140" s="34">
        <v>0.9</v>
      </c>
      <c r="J140" s="52">
        <v>5</v>
      </c>
      <c r="K140" s="9" t="s">
        <v>1195</v>
      </c>
      <c r="L140" s="13" t="s">
        <v>3060</v>
      </c>
      <c r="M140" s="13"/>
      <c r="N140" s="4"/>
      <c r="O140" s="4"/>
      <c r="P140" s="4"/>
      <c r="Q140" s="4"/>
      <c r="R140" s="4"/>
      <c r="S140" s="4"/>
      <c r="T140" s="4"/>
      <c r="U140" s="4"/>
      <c r="V140" s="4"/>
      <c r="W140" s="4"/>
      <c r="X140" s="4"/>
      <c r="Y140" s="4"/>
      <c r="Z140" s="4"/>
      <c r="AA140" s="4"/>
      <c r="AB140" s="4"/>
    </row>
    <row r="141" spans="1:28" ht="30" x14ac:dyDescent="0.25">
      <c r="A141" s="32" t="s">
        <v>1196</v>
      </c>
      <c r="B141" s="32" t="s">
        <v>57</v>
      </c>
      <c r="C141" s="32" t="s">
        <v>805</v>
      </c>
      <c r="D141" s="46" t="s">
        <v>2723</v>
      </c>
      <c r="E141" s="699" t="s">
        <v>61</v>
      </c>
      <c r="F141" s="32" t="s">
        <v>893</v>
      </c>
      <c r="G141" s="32" t="s">
        <v>898</v>
      </c>
      <c r="H141" s="35">
        <v>120</v>
      </c>
      <c r="I141" s="36">
        <v>1</v>
      </c>
      <c r="J141" s="51">
        <v>5</v>
      </c>
      <c r="K141" s="9" t="s">
        <v>1197</v>
      </c>
      <c r="L141" s="13" t="s">
        <v>3060</v>
      </c>
      <c r="M141" s="13"/>
      <c r="N141" s="4"/>
      <c r="O141" s="4"/>
      <c r="P141" s="4"/>
      <c r="Q141" s="4"/>
      <c r="R141" s="4"/>
      <c r="S141" s="4"/>
      <c r="T141" s="4"/>
      <c r="U141" s="4"/>
      <c r="V141" s="4"/>
      <c r="W141" s="4"/>
      <c r="X141" s="4"/>
      <c r="Y141" s="4"/>
      <c r="Z141" s="4"/>
      <c r="AA141" s="4"/>
      <c r="AB141" s="4"/>
    </row>
    <row r="142" spans="1:28" ht="30" x14ac:dyDescent="0.25">
      <c r="A142" s="32" t="s">
        <v>1198</v>
      </c>
      <c r="B142" s="32" t="s">
        <v>59</v>
      </c>
      <c r="C142" s="32" t="s">
        <v>880</v>
      </c>
      <c r="D142" s="46" t="s">
        <v>2722</v>
      </c>
      <c r="E142" s="699" t="s">
        <v>61</v>
      </c>
      <c r="F142" s="32" t="s">
        <v>897</v>
      </c>
      <c r="G142" s="32" t="s">
        <v>808</v>
      </c>
      <c r="H142" s="33">
        <v>60</v>
      </c>
      <c r="I142" s="34">
        <v>1</v>
      </c>
      <c r="J142" s="52">
        <v>20</v>
      </c>
      <c r="K142" s="9" t="s">
        <v>1006</v>
      </c>
      <c r="L142" s="13" t="s">
        <v>4698</v>
      </c>
      <c r="M142" s="815" t="s">
        <v>1330</v>
      </c>
      <c r="N142" s="4"/>
      <c r="O142" s="4"/>
      <c r="P142" s="4"/>
      <c r="Q142" s="4"/>
      <c r="R142" s="4"/>
      <c r="S142" s="4"/>
      <c r="T142" s="4"/>
      <c r="U142" s="4"/>
      <c r="V142" s="4"/>
      <c r="W142" s="4"/>
      <c r="X142" s="4"/>
      <c r="Y142" s="4"/>
      <c r="Z142" s="4"/>
      <c r="AA142" s="4"/>
      <c r="AB142" s="4"/>
    </row>
    <row r="143" spans="1:28" x14ac:dyDescent="0.25">
      <c r="A143" s="32" t="s">
        <v>1200</v>
      </c>
      <c r="B143" s="32" t="s">
        <v>59</v>
      </c>
      <c r="C143" s="32" t="s">
        <v>805</v>
      </c>
      <c r="D143" s="46" t="s">
        <v>2723</v>
      </c>
      <c r="E143" s="699" t="s">
        <v>61</v>
      </c>
      <c r="F143" s="32" t="s">
        <v>897</v>
      </c>
      <c r="G143" s="32" t="s">
        <v>808</v>
      </c>
      <c r="H143" s="33">
        <v>80</v>
      </c>
      <c r="I143" s="34">
        <v>1</v>
      </c>
      <c r="J143" s="52">
        <v>15</v>
      </c>
      <c r="K143" s="9" t="s">
        <v>905</v>
      </c>
      <c r="L143" s="63" t="s">
        <v>3051</v>
      </c>
      <c r="M143" s="13"/>
      <c r="N143" s="4"/>
      <c r="O143" s="4"/>
      <c r="P143" s="4"/>
      <c r="Q143" s="4"/>
      <c r="R143" s="4"/>
      <c r="S143" s="4"/>
      <c r="T143" s="4"/>
      <c r="U143" s="4"/>
      <c r="V143" s="4"/>
      <c r="W143" s="4"/>
      <c r="X143" s="4"/>
      <c r="Y143" s="4"/>
      <c r="Z143" s="4"/>
      <c r="AA143" s="4"/>
      <c r="AB143" s="4"/>
    </row>
    <row r="144" spans="1:28" ht="30" x14ac:dyDescent="0.25">
      <c r="A144" s="32" t="s">
        <v>1203</v>
      </c>
      <c r="B144" s="32" t="s">
        <v>59</v>
      </c>
      <c r="C144" s="32" t="s">
        <v>811</v>
      </c>
      <c r="D144" s="46" t="s">
        <v>2722</v>
      </c>
      <c r="E144" s="699" t="s">
        <v>4436</v>
      </c>
      <c r="F144" s="32" t="s">
        <v>897</v>
      </c>
      <c r="G144" s="32" t="s">
        <v>890</v>
      </c>
      <c r="H144" s="33" t="s">
        <v>813</v>
      </c>
      <c r="I144" s="34" t="s">
        <v>813</v>
      </c>
      <c r="J144" s="52">
        <v>20</v>
      </c>
      <c r="K144" s="9" t="s">
        <v>1204</v>
      </c>
      <c r="L144" s="63" t="s">
        <v>4696</v>
      </c>
      <c r="M144" s="13" t="s">
        <v>4420</v>
      </c>
      <c r="N144" s="4"/>
      <c r="O144" s="4"/>
      <c r="P144" s="4"/>
      <c r="Q144" s="4"/>
      <c r="R144" s="4"/>
      <c r="S144" s="4"/>
      <c r="T144" s="4"/>
      <c r="U144" s="4"/>
      <c r="V144" s="4"/>
      <c r="W144" s="4"/>
      <c r="X144" s="4"/>
      <c r="Y144" s="4"/>
      <c r="Z144" s="4"/>
      <c r="AA144" s="4"/>
      <c r="AB144" s="4"/>
    </row>
    <row r="145" spans="1:28" ht="30" x14ac:dyDescent="0.25">
      <c r="A145" s="46" t="s">
        <v>3688</v>
      </c>
      <c r="B145" s="46" t="s">
        <v>59</v>
      </c>
      <c r="C145" s="46" t="s">
        <v>805</v>
      </c>
      <c r="D145" s="46" t="s">
        <v>2722</v>
      </c>
      <c r="E145" s="699" t="s">
        <v>3168</v>
      </c>
      <c r="F145" s="46" t="s">
        <v>911</v>
      </c>
      <c r="G145" s="46" t="s">
        <v>808</v>
      </c>
      <c r="H145" s="52">
        <v>50</v>
      </c>
      <c r="I145" s="34">
        <v>1</v>
      </c>
      <c r="J145" s="41">
        <v>5</v>
      </c>
      <c r="K145" s="63" t="s">
        <v>3689</v>
      </c>
      <c r="L145" s="63" t="s">
        <v>4700</v>
      </c>
      <c r="M145" s="13"/>
      <c r="N145" s="488"/>
      <c r="O145" s="488"/>
      <c r="P145" s="488"/>
      <c r="Q145" s="488"/>
      <c r="R145" s="488"/>
      <c r="S145" s="488"/>
      <c r="T145" s="488"/>
      <c r="U145" s="488"/>
      <c r="V145" s="488"/>
      <c r="W145" s="488"/>
      <c r="X145" s="488"/>
      <c r="Y145" s="488"/>
      <c r="Z145" s="488"/>
      <c r="AA145" s="488"/>
      <c r="AB145" s="488"/>
    </row>
    <row r="146" spans="1:28" x14ac:dyDescent="0.25">
      <c r="A146" s="32" t="s">
        <v>1206</v>
      </c>
      <c r="B146" s="32" t="s">
        <v>59</v>
      </c>
      <c r="C146" s="32" t="s">
        <v>805</v>
      </c>
      <c r="D146" s="46" t="s">
        <v>2723</v>
      </c>
      <c r="E146" s="699" t="s">
        <v>4429</v>
      </c>
      <c r="F146" s="32" t="s">
        <v>884</v>
      </c>
      <c r="G146" s="32" t="s">
        <v>808</v>
      </c>
      <c r="H146" s="393">
        <v>100</v>
      </c>
      <c r="I146" s="45">
        <v>0.9</v>
      </c>
      <c r="J146" s="393">
        <v>10</v>
      </c>
      <c r="K146" s="48" t="s">
        <v>3239</v>
      </c>
      <c r="L146" s="815" t="s">
        <v>3221</v>
      </c>
      <c r="M146" s="13"/>
      <c r="N146" s="4"/>
      <c r="O146" s="4"/>
      <c r="P146" s="4"/>
      <c r="Q146" s="4"/>
      <c r="R146" s="4"/>
      <c r="S146" s="4"/>
      <c r="T146" s="4"/>
      <c r="U146" s="4"/>
      <c r="V146" s="4"/>
      <c r="W146" s="4"/>
      <c r="X146" s="4"/>
      <c r="Y146" s="4"/>
      <c r="Z146" s="4"/>
      <c r="AA146" s="4"/>
      <c r="AB146" s="4"/>
    </row>
    <row r="147" spans="1:28" x14ac:dyDescent="0.25">
      <c r="A147" s="32" t="s">
        <v>1207</v>
      </c>
      <c r="B147" s="32" t="s">
        <v>59</v>
      </c>
      <c r="C147" s="32" t="s">
        <v>880</v>
      </c>
      <c r="D147" s="46" t="s">
        <v>2722</v>
      </c>
      <c r="E147" s="699" t="s">
        <v>3168</v>
      </c>
      <c r="F147" s="32" t="s">
        <v>806</v>
      </c>
      <c r="G147" s="32" t="s">
        <v>898</v>
      </c>
      <c r="H147" s="33">
        <v>85</v>
      </c>
      <c r="I147" s="34">
        <v>1</v>
      </c>
      <c r="J147" s="52">
        <v>10</v>
      </c>
      <c r="K147" s="9" t="s">
        <v>905</v>
      </c>
      <c r="L147" s="63" t="s">
        <v>3051</v>
      </c>
      <c r="M147" s="13"/>
      <c r="N147" s="4"/>
      <c r="O147" s="4"/>
      <c r="P147" s="4"/>
      <c r="Q147" s="4"/>
      <c r="R147" s="4"/>
      <c r="S147" s="4"/>
      <c r="T147" s="4"/>
      <c r="U147" s="4"/>
      <c r="V147" s="4"/>
      <c r="W147" s="4"/>
      <c r="X147" s="4"/>
      <c r="Y147" s="4"/>
      <c r="Z147" s="4"/>
      <c r="AA147" s="4"/>
      <c r="AB147" s="4"/>
    </row>
    <row r="148" spans="1:28" ht="30" x14ac:dyDescent="0.25">
      <c r="A148" s="32" t="s">
        <v>1209</v>
      </c>
      <c r="B148" s="32" t="s">
        <v>59</v>
      </c>
      <c r="C148" s="32" t="s">
        <v>880</v>
      </c>
      <c r="D148" s="46" t="s">
        <v>2722</v>
      </c>
      <c r="E148" s="699" t="s">
        <v>61</v>
      </c>
      <c r="F148" s="32" t="s">
        <v>897</v>
      </c>
      <c r="G148" s="32" t="s">
        <v>808</v>
      </c>
      <c r="H148" s="52" t="s">
        <v>813</v>
      </c>
      <c r="I148" s="34">
        <v>1</v>
      </c>
      <c r="J148" s="52">
        <v>10</v>
      </c>
      <c r="K148" s="9" t="s">
        <v>1210</v>
      </c>
      <c r="L148" s="13" t="s">
        <v>4702</v>
      </c>
      <c r="M148" s="815" t="s">
        <v>1752</v>
      </c>
      <c r="N148" s="4"/>
      <c r="O148" s="4"/>
      <c r="P148" s="4"/>
      <c r="Q148" s="4"/>
      <c r="R148" s="4"/>
      <c r="S148" s="4"/>
      <c r="T148" s="4"/>
      <c r="U148" s="4"/>
      <c r="V148" s="4"/>
      <c r="W148" s="4"/>
      <c r="X148" s="4"/>
      <c r="Y148" s="4"/>
      <c r="Z148" s="4"/>
      <c r="AA148" s="4"/>
      <c r="AB148" s="4"/>
    </row>
    <row r="149" spans="1:28" ht="30" x14ac:dyDescent="0.25">
      <c r="A149" s="32" t="s">
        <v>1212</v>
      </c>
      <c r="B149" s="32" t="s">
        <v>59</v>
      </c>
      <c r="C149" s="32" t="s">
        <v>805</v>
      </c>
      <c r="D149" s="46" t="s">
        <v>2723</v>
      </c>
      <c r="E149" s="699" t="s">
        <v>61</v>
      </c>
      <c r="F149" s="32" t="s">
        <v>897</v>
      </c>
      <c r="G149" s="32" t="s">
        <v>808</v>
      </c>
      <c r="H149" s="33">
        <v>100</v>
      </c>
      <c r="I149" s="34">
        <v>0.75</v>
      </c>
      <c r="J149" s="52">
        <v>10</v>
      </c>
      <c r="K149" s="9" t="s">
        <v>1149</v>
      </c>
      <c r="L149" s="13" t="s">
        <v>4701</v>
      </c>
      <c r="M149" s="13"/>
      <c r="N149" s="4"/>
      <c r="O149" s="4"/>
      <c r="P149" s="4"/>
      <c r="Q149" s="4"/>
      <c r="R149" s="4"/>
      <c r="S149" s="4"/>
      <c r="T149" s="4"/>
      <c r="U149" s="4"/>
      <c r="V149" s="4"/>
      <c r="W149" s="4"/>
      <c r="X149" s="4"/>
      <c r="Y149" s="4"/>
      <c r="Z149" s="4"/>
      <c r="AA149" s="4"/>
      <c r="AB149" s="4"/>
    </row>
    <row r="150" spans="1:28" x14ac:dyDescent="0.25">
      <c r="A150" s="32" t="s">
        <v>1214</v>
      </c>
      <c r="B150" s="32" t="s">
        <v>59</v>
      </c>
      <c r="C150" s="32" t="s">
        <v>805</v>
      </c>
      <c r="D150" s="46" t="s">
        <v>2723</v>
      </c>
      <c r="E150" s="699" t="s">
        <v>4429</v>
      </c>
      <c r="F150" s="32" t="s">
        <v>884</v>
      </c>
      <c r="G150" s="32" t="s">
        <v>808</v>
      </c>
      <c r="H150" s="33">
        <v>60</v>
      </c>
      <c r="I150" s="34">
        <v>0.9</v>
      </c>
      <c r="J150" s="52">
        <v>10</v>
      </c>
      <c r="K150" s="9" t="s">
        <v>1076</v>
      </c>
      <c r="L150" s="63" t="s">
        <v>3056</v>
      </c>
      <c r="M150" s="13"/>
      <c r="N150" s="4"/>
      <c r="O150" s="4"/>
      <c r="P150" s="4"/>
      <c r="Q150" s="4"/>
      <c r="R150" s="4"/>
      <c r="S150" s="4"/>
      <c r="T150" s="4"/>
      <c r="U150" s="4"/>
      <c r="V150" s="4"/>
      <c r="W150" s="4"/>
      <c r="X150" s="4"/>
      <c r="Y150" s="4"/>
      <c r="Z150" s="4"/>
      <c r="AA150" s="4"/>
      <c r="AB150" s="4"/>
    </row>
    <row r="151" spans="1:28" ht="30" x14ac:dyDescent="0.25">
      <c r="A151" s="32" t="s">
        <v>1216</v>
      </c>
      <c r="B151" s="32" t="s">
        <v>228</v>
      </c>
      <c r="C151" s="32" t="s">
        <v>805</v>
      </c>
      <c r="D151" s="46" t="s">
        <v>2723</v>
      </c>
      <c r="E151" s="699" t="s">
        <v>4427</v>
      </c>
      <c r="F151" s="32" t="s">
        <v>893</v>
      </c>
      <c r="G151" s="32" t="s">
        <v>808</v>
      </c>
      <c r="H151" s="33">
        <v>75</v>
      </c>
      <c r="I151" s="34">
        <v>1</v>
      </c>
      <c r="J151" s="52">
        <v>10</v>
      </c>
      <c r="K151" s="9" t="s">
        <v>809</v>
      </c>
      <c r="L151" s="13" t="s">
        <v>4704</v>
      </c>
      <c r="M151" s="13"/>
      <c r="N151" s="4"/>
      <c r="O151" s="4"/>
      <c r="P151" s="4"/>
      <c r="Q151" s="4"/>
      <c r="R151" s="4"/>
      <c r="S151" s="4"/>
      <c r="T151" s="4"/>
      <c r="U151" s="4"/>
      <c r="V151" s="4"/>
      <c r="W151" s="4"/>
      <c r="X151" s="4"/>
      <c r="Y151" s="4"/>
      <c r="Z151" s="4"/>
      <c r="AA151" s="4"/>
      <c r="AB151" s="4"/>
    </row>
    <row r="152" spans="1:28" ht="30" x14ac:dyDescent="0.25">
      <c r="A152" s="32" t="s">
        <v>1217</v>
      </c>
      <c r="B152" s="32" t="s">
        <v>211</v>
      </c>
      <c r="C152" s="32" t="s">
        <v>880</v>
      </c>
      <c r="D152" s="46" t="s">
        <v>2723</v>
      </c>
      <c r="E152" s="699" t="s">
        <v>3154</v>
      </c>
      <c r="F152" s="32" t="s">
        <v>911</v>
      </c>
      <c r="G152" s="32" t="s">
        <v>808</v>
      </c>
      <c r="H152" s="33">
        <v>50</v>
      </c>
      <c r="I152" s="34">
        <v>1</v>
      </c>
      <c r="J152" s="52">
        <v>10</v>
      </c>
      <c r="K152" s="9" t="s">
        <v>1219</v>
      </c>
      <c r="L152" s="13" t="s">
        <v>4704</v>
      </c>
      <c r="M152" s="13"/>
      <c r="N152" s="4"/>
      <c r="O152" s="4"/>
      <c r="P152" s="4"/>
      <c r="Q152" s="4"/>
      <c r="R152" s="4"/>
      <c r="S152" s="4"/>
      <c r="T152" s="4"/>
      <c r="U152" s="4"/>
      <c r="V152" s="4"/>
      <c r="W152" s="4"/>
      <c r="X152" s="4"/>
      <c r="Y152" s="4"/>
      <c r="Z152" s="4"/>
      <c r="AA152" s="4"/>
      <c r="AB152" s="4"/>
    </row>
    <row r="153" spans="1:28" ht="30" customHeight="1" x14ac:dyDescent="0.25">
      <c r="A153" s="32" t="s">
        <v>1220</v>
      </c>
      <c r="B153" s="32" t="s">
        <v>174</v>
      </c>
      <c r="C153" s="32" t="s">
        <v>880</v>
      </c>
      <c r="D153" s="46" t="s">
        <v>2722</v>
      </c>
      <c r="E153" s="699" t="s">
        <v>3154</v>
      </c>
      <c r="F153" s="32" t="s">
        <v>806</v>
      </c>
      <c r="G153" s="32" t="s">
        <v>808</v>
      </c>
      <c r="H153" s="33">
        <v>100</v>
      </c>
      <c r="I153" s="34">
        <v>1</v>
      </c>
      <c r="J153" s="52">
        <v>15</v>
      </c>
      <c r="K153" s="9" t="s">
        <v>1221</v>
      </c>
      <c r="L153" s="13" t="s">
        <v>4704</v>
      </c>
      <c r="M153" s="13"/>
      <c r="N153" s="4"/>
      <c r="O153" s="4"/>
      <c r="P153" s="4"/>
      <c r="Q153" s="4"/>
      <c r="R153" s="4"/>
      <c r="S153" s="4"/>
      <c r="T153" s="4"/>
      <c r="U153" s="4"/>
      <c r="V153" s="4"/>
      <c r="W153" s="4"/>
      <c r="X153" s="4"/>
      <c r="Y153" s="4"/>
      <c r="Z153" s="4"/>
      <c r="AA153" s="4"/>
      <c r="AB153" s="4"/>
    </row>
    <row r="154" spans="1:28" x14ac:dyDescent="0.25">
      <c r="A154" s="32" t="s">
        <v>1222</v>
      </c>
      <c r="B154" s="32" t="s">
        <v>57</v>
      </c>
      <c r="C154" s="32" t="s">
        <v>805</v>
      </c>
      <c r="D154" s="46" t="s">
        <v>2723</v>
      </c>
      <c r="E154" s="699" t="s">
        <v>61</v>
      </c>
      <c r="F154" s="32" t="s">
        <v>897</v>
      </c>
      <c r="G154" s="32" t="s">
        <v>898</v>
      </c>
      <c r="H154" s="33">
        <v>80</v>
      </c>
      <c r="I154" s="34">
        <v>1</v>
      </c>
      <c r="J154" s="52">
        <v>20</v>
      </c>
      <c r="K154" s="72" t="s">
        <v>909</v>
      </c>
      <c r="L154" s="63" t="s">
        <v>3051</v>
      </c>
      <c r="M154" s="13"/>
      <c r="N154" s="4"/>
      <c r="O154" s="4"/>
      <c r="P154" s="4"/>
      <c r="Q154" s="4"/>
      <c r="R154" s="4"/>
      <c r="S154" s="4"/>
      <c r="T154" s="4"/>
      <c r="U154" s="4"/>
      <c r="V154" s="4"/>
      <c r="W154" s="4"/>
      <c r="X154" s="4"/>
      <c r="Y154" s="4"/>
      <c r="Z154" s="4"/>
      <c r="AA154" s="4"/>
      <c r="AB154" s="4"/>
    </row>
    <row r="155" spans="1:28" x14ac:dyDescent="0.25">
      <c r="A155" s="32" t="s">
        <v>1224</v>
      </c>
      <c r="B155" s="32" t="s">
        <v>111</v>
      </c>
      <c r="C155" s="32" t="s">
        <v>805</v>
      </c>
      <c r="D155" s="46" t="s">
        <v>2723</v>
      </c>
      <c r="E155" s="699" t="s">
        <v>61</v>
      </c>
      <c r="F155" s="32" t="s">
        <v>884</v>
      </c>
      <c r="G155" s="32" t="s">
        <v>808</v>
      </c>
      <c r="H155" s="33">
        <v>80</v>
      </c>
      <c r="I155" s="39">
        <v>1</v>
      </c>
      <c r="J155" s="41">
        <v>20</v>
      </c>
      <c r="K155" s="9" t="s">
        <v>909</v>
      </c>
      <c r="L155" s="63" t="s">
        <v>3051</v>
      </c>
      <c r="M155" s="13"/>
      <c r="N155" s="4"/>
      <c r="O155" s="4"/>
      <c r="P155" s="4"/>
      <c r="Q155" s="4"/>
      <c r="R155" s="4"/>
      <c r="S155" s="4"/>
      <c r="T155" s="4"/>
      <c r="U155" s="4"/>
      <c r="V155" s="4"/>
      <c r="W155" s="4"/>
      <c r="X155" s="4"/>
      <c r="Y155" s="4"/>
      <c r="Z155" s="4"/>
      <c r="AA155" s="4"/>
      <c r="AB155" s="4"/>
    </row>
    <row r="156" spans="1:28" x14ac:dyDescent="0.25">
      <c r="A156" s="46" t="s">
        <v>3691</v>
      </c>
      <c r="B156" s="46" t="s">
        <v>30</v>
      </c>
      <c r="C156" s="46" t="s">
        <v>805</v>
      </c>
      <c r="D156" s="46" t="s">
        <v>2722</v>
      </c>
      <c r="E156" s="699" t="s">
        <v>61</v>
      </c>
      <c r="F156" s="46" t="s">
        <v>884</v>
      </c>
      <c r="G156" s="46" t="s">
        <v>808</v>
      </c>
      <c r="H156" s="52">
        <v>80</v>
      </c>
      <c r="I156" s="49">
        <v>1</v>
      </c>
      <c r="J156" s="52">
        <v>10</v>
      </c>
      <c r="K156" s="48" t="s">
        <v>5280</v>
      </c>
      <c r="L156" s="63" t="s">
        <v>3237</v>
      </c>
      <c r="M156" s="13"/>
      <c r="N156" s="488"/>
      <c r="O156" s="488"/>
      <c r="P156" s="488"/>
      <c r="Q156" s="488"/>
      <c r="R156" s="488"/>
      <c r="S156" s="488"/>
      <c r="T156" s="488"/>
      <c r="U156" s="488"/>
      <c r="V156" s="488"/>
      <c r="W156" s="488"/>
      <c r="X156" s="488"/>
      <c r="Y156" s="488"/>
      <c r="Z156" s="488"/>
      <c r="AA156" s="488"/>
      <c r="AB156" s="488"/>
    </row>
    <row r="157" spans="1:28" ht="30" x14ac:dyDescent="0.25">
      <c r="A157" s="32" t="s">
        <v>1227</v>
      </c>
      <c r="B157" s="32" t="s">
        <v>59</v>
      </c>
      <c r="C157" s="32" t="s">
        <v>805</v>
      </c>
      <c r="D157" s="46" t="s">
        <v>2723</v>
      </c>
      <c r="E157" s="699" t="s">
        <v>61</v>
      </c>
      <c r="F157" s="32" t="s">
        <v>884</v>
      </c>
      <c r="G157" s="32" t="s">
        <v>808</v>
      </c>
      <c r="H157" s="33">
        <v>40</v>
      </c>
      <c r="I157" s="34">
        <v>0.9</v>
      </c>
      <c r="J157" s="52">
        <v>15</v>
      </c>
      <c r="K157" s="9" t="s">
        <v>1186</v>
      </c>
      <c r="L157" s="13" t="s">
        <v>3053</v>
      </c>
      <c r="M157" s="13"/>
      <c r="N157" s="4"/>
      <c r="O157" s="4"/>
      <c r="P157" s="4"/>
      <c r="Q157" s="4"/>
      <c r="R157" s="4"/>
      <c r="S157" s="4"/>
      <c r="T157" s="4"/>
      <c r="U157" s="4"/>
      <c r="V157" s="4"/>
      <c r="W157" s="4"/>
      <c r="X157" s="4"/>
      <c r="Y157" s="4"/>
      <c r="Z157" s="4"/>
      <c r="AA157" s="4"/>
      <c r="AB157" s="4"/>
    </row>
    <row r="158" spans="1:28" ht="30" x14ac:dyDescent="0.25">
      <c r="A158" s="46" t="s">
        <v>3694</v>
      </c>
      <c r="B158" s="46" t="s">
        <v>59</v>
      </c>
      <c r="C158" s="46" t="s">
        <v>880</v>
      </c>
      <c r="D158" s="46" t="s">
        <v>2722</v>
      </c>
      <c r="E158" s="703" t="s">
        <v>3168</v>
      </c>
      <c r="F158" s="46" t="s">
        <v>893</v>
      </c>
      <c r="G158" s="46" t="s">
        <v>808</v>
      </c>
      <c r="H158" s="52">
        <v>100</v>
      </c>
      <c r="I158" s="34">
        <v>1</v>
      </c>
      <c r="J158" s="52">
        <v>5</v>
      </c>
      <c r="K158" s="63" t="s">
        <v>4710</v>
      </c>
      <c r="L158" s="13" t="s">
        <v>3075</v>
      </c>
      <c r="M158" s="13"/>
      <c r="N158" s="488"/>
      <c r="O158" s="488"/>
      <c r="P158" s="488"/>
      <c r="Q158" s="488"/>
      <c r="R158" s="488"/>
      <c r="S158" s="488"/>
      <c r="T158" s="488"/>
      <c r="U158" s="488"/>
      <c r="V158" s="488"/>
      <c r="W158" s="488"/>
      <c r="X158" s="488"/>
      <c r="Y158" s="488"/>
      <c r="Z158" s="488"/>
      <c r="AA158" s="488"/>
      <c r="AB158" s="488"/>
    </row>
    <row r="159" spans="1:28" ht="30" x14ac:dyDescent="0.25">
      <c r="A159" s="32" t="s">
        <v>1229</v>
      </c>
      <c r="B159" s="32" t="s">
        <v>228</v>
      </c>
      <c r="C159" s="32" t="s">
        <v>805</v>
      </c>
      <c r="D159" s="46" t="s">
        <v>2723</v>
      </c>
      <c r="E159" s="699" t="s">
        <v>4427</v>
      </c>
      <c r="F159" s="32" t="s">
        <v>897</v>
      </c>
      <c r="G159" s="32" t="s">
        <v>808</v>
      </c>
      <c r="H159" s="65">
        <v>120</v>
      </c>
      <c r="I159" s="34">
        <v>0.5</v>
      </c>
      <c r="J159" s="52">
        <v>5</v>
      </c>
      <c r="K159" s="9" t="s">
        <v>1073</v>
      </c>
      <c r="L159" s="13" t="s">
        <v>4712</v>
      </c>
      <c r="M159" s="13"/>
      <c r="N159" s="4"/>
      <c r="O159" s="4"/>
      <c r="P159" s="4"/>
      <c r="Q159" s="4"/>
      <c r="R159" s="4"/>
      <c r="S159" s="4"/>
      <c r="T159" s="4"/>
      <c r="U159" s="4"/>
      <c r="V159" s="4"/>
      <c r="W159" s="4"/>
      <c r="X159" s="4"/>
      <c r="Y159" s="4"/>
      <c r="Z159" s="4"/>
      <c r="AA159" s="4"/>
      <c r="AB159" s="4"/>
    </row>
    <row r="160" spans="1:28" x14ac:dyDescent="0.25">
      <c r="A160" s="32" t="s">
        <v>1231</v>
      </c>
      <c r="B160" s="32" t="s">
        <v>111</v>
      </c>
      <c r="C160" s="32" t="s">
        <v>880</v>
      </c>
      <c r="D160" s="46" t="s">
        <v>2722</v>
      </c>
      <c r="E160" s="699" t="s">
        <v>61</v>
      </c>
      <c r="F160" s="32" t="s">
        <v>806</v>
      </c>
      <c r="G160" s="32" t="s">
        <v>808</v>
      </c>
      <c r="H160" s="33">
        <v>90</v>
      </c>
      <c r="I160" s="34">
        <v>1</v>
      </c>
      <c r="J160" s="52">
        <v>10</v>
      </c>
      <c r="K160" s="63" t="s">
        <v>888</v>
      </c>
      <c r="L160" s="13" t="s">
        <v>4705</v>
      </c>
      <c r="M160" s="13" t="s">
        <v>88</v>
      </c>
      <c r="N160" s="4"/>
      <c r="O160" s="4"/>
      <c r="P160" s="4"/>
      <c r="Q160" s="4"/>
      <c r="R160" s="4"/>
      <c r="S160" s="4"/>
      <c r="T160" s="4"/>
      <c r="U160" s="4"/>
      <c r="V160" s="4"/>
      <c r="W160" s="4"/>
      <c r="X160" s="4"/>
      <c r="Y160" s="4"/>
      <c r="Z160" s="4"/>
      <c r="AA160" s="4"/>
      <c r="AB160" s="4"/>
    </row>
    <row r="161" spans="1:28" ht="30" x14ac:dyDescent="0.25">
      <c r="A161" s="32" t="s">
        <v>1233</v>
      </c>
      <c r="B161" s="32" t="s">
        <v>111</v>
      </c>
      <c r="C161" s="32" t="s">
        <v>805</v>
      </c>
      <c r="D161" s="46" t="s">
        <v>2722</v>
      </c>
      <c r="E161" s="699" t="s">
        <v>61</v>
      </c>
      <c r="F161" s="32" t="s">
        <v>884</v>
      </c>
      <c r="G161" s="32" t="s">
        <v>1017</v>
      </c>
      <c r="H161" s="33">
        <v>100</v>
      </c>
      <c r="I161" s="34">
        <v>1</v>
      </c>
      <c r="J161" s="52">
        <v>10</v>
      </c>
      <c r="K161" s="9" t="s">
        <v>905</v>
      </c>
      <c r="L161" s="13" t="s">
        <v>4711</v>
      </c>
      <c r="M161" s="13" t="s">
        <v>2649</v>
      </c>
      <c r="N161" s="4"/>
      <c r="O161" s="4"/>
      <c r="P161" s="4"/>
      <c r="Q161" s="4"/>
      <c r="R161" s="4"/>
      <c r="S161" s="4"/>
      <c r="T161" s="4"/>
      <c r="U161" s="4"/>
      <c r="V161" s="4"/>
      <c r="W161" s="4"/>
      <c r="X161" s="4"/>
      <c r="Y161" s="4"/>
      <c r="Z161" s="4"/>
      <c r="AA161" s="4"/>
      <c r="AB161" s="4"/>
    </row>
    <row r="162" spans="1:28" ht="30" x14ac:dyDescent="0.25">
      <c r="A162" s="32" t="s">
        <v>1234</v>
      </c>
      <c r="B162" s="32" t="s">
        <v>101</v>
      </c>
      <c r="C162" s="32" t="s">
        <v>880</v>
      </c>
      <c r="D162" s="46" t="s">
        <v>2722</v>
      </c>
      <c r="E162" s="699" t="s">
        <v>3008</v>
      </c>
      <c r="F162" s="32" t="s">
        <v>893</v>
      </c>
      <c r="G162" s="32" t="s">
        <v>808</v>
      </c>
      <c r="H162" s="33">
        <v>40</v>
      </c>
      <c r="I162" s="34">
        <v>1</v>
      </c>
      <c r="J162" s="41">
        <v>20</v>
      </c>
      <c r="K162" s="48" t="s">
        <v>1236</v>
      </c>
      <c r="L162" s="13" t="s">
        <v>3053</v>
      </c>
      <c r="M162" s="13"/>
      <c r="N162" s="4"/>
      <c r="O162" s="4"/>
      <c r="P162" s="4"/>
      <c r="Q162" s="4"/>
      <c r="R162" s="4"/>
      <c r="S162" s="4"/>
      <c r="T162" s="4"/>
      <c r="U162" s="4"/>
      <c r="V162" s="4"/>
      <c r="W162" s="4"/>
      <c r="X162" s="4"/>
      <c r="Y162" s="4"/>
      <c r="Z162" s="4"/>
      <c r="AA162" s="4"/>
      <c r="AB162" s="4"/>
    </row>
    <row r="163" spans="1:28" ht="30" x14ac:dyDescent="0.25">
      <c r="A163" s="32" t="s">
        <v>1237</v>
      </c>
      <c r="B163" s="32" t="s">
        <v>145</v>
      </c>
      <c r="C163" s="32" t="s">
        <v>811</v>
      </c>
      <c r="D163" s="46" t="s">
        <v>2722</v>
      </c>
      <c r="E163" s="699" t="s">
        <v>4424</v>
      </c>
      <c r="F163" s="32" t="s">
        <v>806</v>
      </c>
      <c r="G163" s="32" t="s">
        <v>808</v>
      </c>
      <c r="H163" s="33" t="s">
        <v>813</v>
      </c>
      <c r="I163" s="34">
        <v>1</v>
      </c>
      <c r="J163" s="52">
        <v>15</v>
      </c>
      <c r="K163" s="9" t="s">
        <v>1239</v>
      </c>
      <c r="L163" s="13" t="s">
        <v>4702</v>
      </c>
      <c r="M163" s="13"/>
      <c r="N163" s="4"/>
      <c r="O163" s="4"/>
      <c r="P163" s="4"/>
      <c r="Q163" s="4"/>
      <c r="R163" s="4"/>
      <c r="S163" s="4"/>
      <c r="T163" s="4"/>
      <c r="U163" s="4"/>
      <c r="V163" s="4"/>
      <c r="W163" s="4"/>
      <c r="X163" s="4"/>
      <c r="Y163" s="4"/>
      <c r="Z163" s="4"/>
      <c r="AA163" s="4"/>
      <c r="AB163" s="4"/>
    </row>
    <row r="164" spans="1:28" ht="30" x14ac:dyDescent="0.25">
      <c r="A164" s="32" t="s">
        <v>1240</v>
      </c>
      <c r="B164" s="32" t="s">
        <v>101</v>
      </c>
      <c r="C164" s="32" t="s">
        <v>805</v>
      </c>
      <c r="D164" s="46" t="s">
        <v>2722</v>
      </c>
      <c r="E164" s="699" t="s">
        <v>4431</v>
      </c>
      <c r="F164" s="32" t="s">
        <v>884</v>
      </c>
      <c r="G164" s="32" t="s">
        <v>808</v>
      </c>
      <c r="H164" s="33">
        <v>100</v>
      </c>
      <c r="I164" s="34">
        <v>0.75</v>
      </c>
      <c r="J164" s="52">
        <v>10</v>
      </c>
      <c r="K164" s="9" t="s">
        <v>905</v>
      </c>
      <c r="L164" s="63" t="s">
        <v>3051</v>
      </c>
      <c r="M164" s="13"/>
      <c r="N164" s="4"/>
      <c r="O164" s="4"/>
      <c r="P164" s="4"/>
      <c r="Q164" s="4"/>
      <c r="R164" s="4"/>
      <c r="S164" s="4"/>
      <c r="T164" s="4"/>
      <c r="U164" s="4"/>
      <c r="V164" s="4"/>
      <c r="W164" s="4"/>
      <c r="X164" s="4"/>
      <c r="Y164" s="4"/>
      <c r="Z164" s="4"/>
      <c r="AA164" s="4"/>
      <c r="AB164" s="4"/>
    </row>
    <row r="165" spans="1:28" ht="30" x14ac:dyDescent="0.25">
      <c r="A165" s="32" t="s">
        <v>1242</v>
      </c>
      <c r="B165" s="32" t="s">
        <v>145</v>
      </c>
      <c r="C165" s="32" t="s">
        <v>811</v>
      </c>
      <c r="D165" s="46" t="s">
        <v>2722</v>
      </c>
      <c r="E165" s="699" t="s">
        <v>61</v>
      </c>
      <c r="F165" s="32" t="s">
        <v>806</v>
      </c>
      <c r="G165" s="32" t="s">
        <v>126</v>
      </c>
      <c r="H165" s="33" t="s">
        <v>813</v>
      </c>
      <c r="I165" s="34" t="s">
        <v>813</v>
      </c>
      <c r="J165" s="52">
        <v>10</v>
      </c>
      <c r="K165" s="9" t="s">
        <v>1244</v>
      </c>
      <c r="L165" s="13" t="s">
        <v>3081</v>
      </c>
      <c r="M165" s="870" t="s">
        <v>5252</v>
      </c>
      <c r="N165" s="4"/>
      <c r="O165" s="4"/>
      <c r="P165" s="4"/>
      <c r="Q165" s="4"/>
      <c r="R165" s="4"/>
      <c r="S165" s="4"/>
      <c r="T165" s="4"/>
      <c r="U165" s="4"/>
      <c r="V165" s="4"/>
      <c r="W165" s="4"/>
      <c r="X165" s="4"/>
      <c r="Y165" s="4"/>
      <c r="Z165" s="4"/>
      <c r="AA165" s="4"/>
      <c r="AB165" s="4"/>
    </row>
    <row r="166" spans="1:28" ht="30" x14ac:dyDescent="0.25">
      <c r="A166" s="32" t="s">
        <v>1245</v>
      </c>
      <c r="B166" s="32" t="s">
        <v>145</v>
      </c>
      <c r="C166" s="32" t="s">
        <v>811</v>
      </c>
      <c r="D166" s="46" t="s">
        <v>2722</v>
      </c>
      <c r="E166" s="699" t="s">
        <v>61</v>
      </c>
      <c r="F166" s="32" t="s">
        <v>806</v>
      </c>
      <c r="G166" s="32" t="s">
        <v>808</v>
      </c>
      <c r="H166" s="33" t="s">
        <v>813</v>
      </c>
      <c r="I166" s="34" t="s">
        <v>813</v>
      </c>
      <c r="J166" s="52">
        <v>15</v>
      </c>
      <c r="K166" s="9" t="s">
        <v>1246</v>
      </c>
      <c r="L166" s="13" t="s">
        <v>4708</v>
      </c>
      <c r="M166" s="707" t="s">
        <v>1763</v>
      </c>
      <c r="N166" s="4"/>
      <c r="O166" s="4"/>
      <c r="P166" s="4"/>
      <c r="Q166" s="4"/>
      <c r="R166" s="4"/>
      <c r="S166" s="4"/>
      <c r="T166" s="4"/>
      <c r="U166" s="4"/>
      <c r="V166" s="4"/>
      <c r="W166" s="4"/>
      <c r="X166" s="4"/>
      <c r="Y166" s="4"/>
      <c r="Z166" s="4"/>
      <c r="AA166" s="4"/>
      <c r="AB166" s="4"/>
    </row>
    <row r="167" spans="1:28" ht="30" customHeight="1" x14ac:dyDescent="0.25">
      <c r="A167" s="32" t="s">
        <v>1247</v>
      </c>
      <c r="B167" s="32" t="s">
        <v>145</v>
      </c>
      <c r="C167" s="32" t="s">
        <v>880</v>
      </c>
      <c r="D167" s="46" t="s">
        <v>2722</v>
      </c>
      <c r="E167" s="699" t="s">
        <v>3168</v>
      </c>
      <c r="F167" s="32" t="s">
        <v>897</v>
      </c>
      <c r="G167" s="32" t="s">
        <v>808</v>
      </c>
      <c r="H167" s="33" t="s">
        <v>813</v>
      </c>
      <c r="I167" s="34">
        <v>1</v>
      </c>
      <c r="J167" s="52">
        <v>10</v>
      </c>
      <c r="K167" s="9" t="s">
        <v>1249</v>
      </c>
      <c r="L167" s="13" t="s">
        <v>3052</v>
      </c>
      <c r="M167" s="13"/>
      <c r="N167" s="4"/>
      <c r="O167" s="4"/>
      <c r="P167" s="4"/>
      <c r="Q167" s="4"/>
      <c r="R167" s="4"/>
      <c r="S167" s="4"/>
      <c r="T167" s="4"/>
      <c r="U167" s="4"/>
      <c r="V167" s="4"/>
      <c r="W167" s="4"/>
      <c r="X167" s="4"/>
      <c r="Y167" s="4"/>
      <c r="Z167" s="4"/>
      <c r="AA167" s="4"/>
      <c r="AB167" s="4"/>
    </row>
    <row r="168" spans="1:28" x14ac:dyDescent="0.25">
      <c r="A168" s="32" t="s">
        <v>1250</v>
      </c>
      <c r="B168" s="32" t="s">
        <v>145</v>
      </c>
      <c r="C168" s="32" t="s">
        <v>880</v>
      </c>
      <c r="D168" s="46" t="s">
        <v>2722</v>
      </c>
      <c r="E168" s="699" t="s">
        <v>61</v>
      </c>
      <c r="F168" s="32" t="s">
        <v>893</v>
      </c>
      <c r="G168" s="32" t="s">
        <v>894</v>
      </c>
      <c r="H168" s="33">
        <v>55</v>
      </c>
      <c r="I168" s="39">
        <v>0.9</v>
      </c>
      <c r="J168" s="52">
        <v>15</v>
      </c>
      <c r="K168" s="63" t="s">
        <v>1049</v>
      </c>
      <c r="L168" s="63" t="s">
        <v>3237</v>
      </c>
      <c r="M168" s="13"/>
      <c r="N168" s="4"/>
      <c r="O168" s="4"/>
      <c r="P168" s="4"/>
      <c r="Q168" s="4"/>
      <c r="R168" s="4"/>
      <c r="S168" s="4"/>
      <c r="T168" s="4"/>
      <c r="U168" s="4"/>
      <c r="V168" s="4"/>
      <c r="W168" s="4"/>
      <c r="X168" s="4"/>
      <c r="Y168" s="4"/>
      <c r="Z168" s="4"/>
      <c r="AA168" s="4"/>
      <c r="AB168" s="4"/>
    </row>
    <row r="169" spans="1:28" x14ac:dyDescent="0.25">
      <c r="A169" s="32" t="s">
        <v>1251</v>
      </c>
      <c r="B169" s="32" t="s">
        <v>122</v>
      </c>
      <c r="C169" s="32" t="s">
        <v>811</v>
      </c>
      <c r="D169" s="46" t="s">
        <v>2722</v>
      </c>
      <c r="E169" s="699" t="s">
        <v>4424</v>
      </c>
      <c r="F169" s="32" t="s">
        <v>911</v>
      </c>
      <c r="G169" s="47" t="s">
        <v>894</v>
      </c>
      <c r="H169" s="33" t="s">
        <v>813</v>
      </c>
      <c r="I169" s="34">
        <v>1</v>
      </c>
      <c r="J169" s="52">
        <v>15</v>
      </c>
      <c r="K169" s="48" t="s">
        <v>4365</v>
      </c>
      <c r="L169" s="9" t="s">
        <v>3240</v>
      </c>
      <c r="M169" s="13"/>
      <c r="N169" s="4"/>
      <c r="O169" s="4"/>
      <c r="P169" s="4"/>
      <c r="Q169" s="4"/>
      <c r="R169" s="4"/>
      <c r="S169" s="4"/>
      <c r="T169" s="4"/>
      <c r="U169" s="4"/>
      <c r="V169" s="4"/>
      <c r="W169" s="4"/>
      <c r="X169" s="4"/>
      <c r="Y169" s="4"/>
      <c r="Z169" s="4"/>
      <c r="AA169" s="4"/>
      <c r="AB169" s="4"/>
    </row>
    <row r="170" spans="1:28" ht="30" x14ac:dyDescent="0.25">
      <c r="A170" s="32" t="s">
        <v>1253</v>
      </c>
      <c r="B170" s="32" t="s">
        <v>49</v>
      </c>
      <c r="C170" s="32" t="s">
        <v>880</v>
      </c>
      <c r="D170" s="46" t="s">
        <v>2722</v>
      </c>
      <c r="E170" s="699" t="s">
        <v>61</v>
      </c>
      <c r="F170" s="32" t="s">
        <v>893</v>
      </c>
      <c r="G170" s="32" t="s">
        <v>808</v>
      </c>
      <c r="H170" s="33">
        <v>40</v>
      </c>
      <c r="I170" s="34">
        <v>1</v>
      </c>
      <c r="J170" s="52">
        <v>25</v>
      </c>
      <c r="K170" s="9" t="s">
        <v>1254</v>
      </c>
      <c r="L170" s="707" t="s">
        <v>4708</v>
      </c>
      <c r="M170" s="707" t="s">
        <v>4507</v>
      </c>
      <c r="N170" s="4"/>
      <c r="O170" s="4"/>
      <c r="P170" s="4"/>
      <c r="Q170" s="4"/>
      <c r="R170" s="4"/>
      <c r="S170" s="4"/>
      <c r="T170" s="4"/>
      <c r="U170" s="4"/>
      <c r="V170" s="4"/>
      <c r="W170" s="4"/>
      <c r="X170" s="4"/>
      <c r="Y170" s="4"/>
      <c r="Z170" s="4"/>
      <c r="AA170" s="4"/>
      <c r="AB170" s="4"/>
    </row>
    <row r="171" spans="1:28" x14ac:dyDescent="0.25">
      <c r="A171" s="32" t="s">
        <v>1256</v>
      </c>
      <c r="B171" s="32" t="s">
        <v>101</v>
      </c>
      <c r="C171" s="32" t="s">
        <v>811</v>
      </c>
      <c r="D171" s="46" t="s">
        <v>2722</v>
      </c>
      <c r="E171" s="699" t="s">
        <v>4424</v>
      </c>
      <c r="F171" s="32" t="s">
        <v>911</v>
      </c>
      <c r="G171" s="32" t="s">
        <v>808</v>
      </c>
      <c r="H171" s="33" t="s">
        <v>813</v>
      </c>
      <c r="I171" s="34">
        <v>1</v>
      </c>
      <c r="J171" s="52">
        <v>5</v>
      </c>
      <c r="K171" s="9" t="s">
        <v>1257</v>
      </c>
      <c r="L171" s="63" t="s">
        <v>3235</v>
      </c>
      <c r="M171" s="707" t="s">
        <v>4504</v>
      </c>
      <c r="N171" s="4"/>
      <c r="O171" s="4"/>
      <c r="P171" s="4"/>
      <c r="Q171" s="4"/>
      <c r="R171" s="4"/>
      <c r="S171" s="4"/>
      <c r="T171" s="4"/>
      <c r="U171" s="4"/>
      <c r="V171" s="4"/>
      <c r="W171" s="4"/>
      <c r="X171" s="4"/>
      <c r="Y171" s="4"/>
      <c r="Z171" s="4"/>
      <c r="AA171" s="4"/>
      <c r="AB171" s="4"/>
    </row>
    <row r="172" spans="1:28" ht="30" x14ac:dyDescent="0.25">
      <c r="A172" s="32" t="s">
        <v>3844</v>
      </c>
      <c r="B172" s="32" t="s">
        <v>101</v>
      </c>
      <c r="C172" s="32" t="s">
        <v>805</v>
      </c>
      <c r="D172" s="46" t="s">
        <v>2723</v>
      </c>
      <c r="E172" s="699" t="s">
        <v>61</v>
      </c>
      <c r="F172" s="32" t="s">
        <v>884</v>
      </c>
      <c r="G172" s="32" t="s">
        <v>808</v>
      </c>
      <c r="H172" s="33" t="s">
        <v>813</v>
      </c>
      <c r="I172" s="34">
        <v>1</v>
      </c>
      <c r="J172" s="52">
        <v>5</v>
      </c>
      <c r="K172" s="9" t="s">
        <v>1259</v>
      </c>
      <c r="L172" s="13" t="s">
        <v>3072</v>
      </c>
      <c r="M172" s="13"/>
      <c r="N172" s="4"/>
      <c r="O172" s="4"/>
      <c r="P172" s="4"/>
      <c r="Q172" s="4"/>
      <c r="R172" s="4"/>
      <c r="S172" s="4"/>
      <c r="T172" s="4"/>
      <c r="U172" s="4"/>
      <c r="V172" s="4"/>
      <c r="W172" s="4"/>
      <c r="X172" s="4"/>
      <c r="Y172" s="4"/>
      <c r="Z172" s="4"/>
      <c r="AA172" s="4"/>
      <c r="AB172" s="4"/>
    </row>
    <row r="173" spans="1:28" ht="30" x14ac:dyDescent="0.25">
      <c r="A173" s="32" t="s">
        <v>1260</v>
      </c>
      <c r="B173" s="32" t="s">
        <v>101</v>
      </c>
      <c r="C173" s="32" t="s">
        <v>811</v>
      </c>
      <c r="D173" s="46" t="s">
        <v>2722</v>
      </c>
      <c r="E173" s="699" t="s">
        <v>3169</v>
      </c>
      <c r="F173" s="32" t="s">
        <v>884</v>
      </c>
      <c r="G173" s="32" t="s">
        <v>808</v>
      </c>
      <c r="H173" s="33" t="s">
        <v>813</v>
      </c>
      <c r="I173" s="34" t="s">
        <v>813</v>
      </c>
      <c r="J173" s="52">
        <v>10</v>
      </c>
      <c r="K173" s="9" t="s">
        <v>1261</v>
      </c>
      <c r="L173" s="13" t="s">
        <v>3069</v>
      </c>
      <c r="M173" s="707" t="s">
        <v>4600</v>
      </c>
      <c r="N173" s="4"/>
      <c r="O173" s="4"/>
      <c r="P173" s="4"/>
      <c r="Q173" s="4"/>
      <c r="R173" s="4"/>
      <c r="S173" s="4"/>
      <c r="T173" s="4"/>
      <c r="U173" s="4"/>
      <c r="V173" s="4"/>
      <c r="W173" s="4"/>
      <c r="X173" s="4"/>
      <c r="Y173" s="4"/>
      <c r="Z173" s="4"/>
      <c r="AA173" s="4"/>
      <c r="AB173" s="4"/>
    </row>
    <row r="174" spans="1:28" ht="30" x14ac:dyDescent="0.25">
      <c r="A174" s="32" t="s">
        <v>1263</v>
      </c>
      <c r="B174" s="32" t="s">
        <v>30</v>
      </c>
      <c r="C174" s="32" t="s">
        <v>880</v>
      </c>
      <c r="D174" s="46" t="s">
        <v>2722</v>
      </c>
      <c r="E174" s="699" t="s">
        <v>3168</v>
      </c>
      <c r="F174" s="32" t="s">
        <v>893</v>
      </c>
      <c r="G174" s="32" t="s">
        <v>808</v>
      </c>
      <c r="H174" s="33">
        <v>90</v>
      </c>
      <c r="I174" s="34">
        <v>1</v>
      </c>
      <c r="J174" s="52">
        <v>10</v>
      </c>
      <c r="K174" s="9" t="s">
        <v>888</v>
      </c>
      <c r="L174" s="13" t="s">
        <v>4708</v>
      </c>
      <c r="M174" s="13"/>
      <c r="N174" s="4"/>
      <c r="O174" s="4"/>
      <c r="P174" s="4"/>
      <c r="Q174" s="4"/>
      <c r="R174" s="4"/>
      <c r="S174" s="4"/>
      <c r="T174" s="4"/>
      <c r="U174" s="4"/>
      <c r="V174" s="4"/>
      <c r="W174" s="4"/>
      <c r="X174" s="4"/>
      <c r="Y174" s="4"/>
      <c r="Z174" s="4"/>
      <c r="AA174" s="4"/>
      <c r="AB174" s="4"/>
    </row>
    <row r="175" spans="1:28" x14ac:dyDescent="0.25">
      <c r="A175" s="32" t="s">
        <v>1264</v>
      </c>
      <c r="B175" s="32" t="s">
        <v>101</v>
      </c>
      <c r="C175" s="32" t="s">
        <v>811</v>
      </c>
      <c r="D175" s="46" t="s">
        <v>2722</v>
      </c>
      <c r="E175" s="699" t="s">
        <v>4424</v>
      </c>
      <c r="F175" s="32" t="s">
        <v>911</v>
      </c>
      <c r="G175" s="32" t="s">
        <v>808</v>
      </c>
      <c r="H175" s="33" t="s">
        <v>813</v>
      </c>
      <c r="I175" s="34">
        <v>1</v>
      </c>
      <c r="J175" s="52">
        <v>15</v>
      </c>
      <c r="K175" s="9" t="s">
        <v>1265</v>
      </c>
      <c r="L175" s="13" t="s">
        <v>3240</v>
      </c>
      <c r="M175" s="13"/>
      <c r="N175" s="4"/>
      <c r="O175" s="4"/>
      <c r="P175" s="4"/>
      <c r="Q175" s="4"/>
      <c r="R175" s="4"/>
      <c r="S175" s="4"/>
      <c r="T175" s="4"/>
      <c r="U175" s="4"/>
      <c r="V175" s="4"/>
      <c r="W175" s="4"/>
      <c r="X175" s="4"/>
      <c r="Y175" s="4"/>
      <c r="Z175" s="4"/>
      <c r="AA175" s="4"/>
      <c r="AB175" s="4"/>
    </row>
    <row r="176" spans="1:28" x14ac:dyDescent="0.25">
      <c r="A176" s="32" t="s">
        <v>88</v>
      </c>
      <c r="B176" s="32" t="s">
        <v>49</v>
      </c>
      <c r="C176" s="32" t="s">
        <v>880</v>
      </c>
      <c r="D176" s="46" t="s">
        <v>2722</v>
      </c>
      <c r="E176" s="699" t="s">
        <v>61</v>
      </c>
      <c r="F176" s="32" t="s">
        <v>893</v>
      </c>
      <c r="G176" s="32" t="s">
        <v>894</v>
      </c>
      <c r="H176" s="33" t="s">
        <v>813</v>
      </c>
      <c r="I176" s="34">
        <v>1</v>
      </c>
      <c r="J176" s="52">
        <v>5</v>
      </c>
      <c r="K176" s="9" t="s">
        <v>1267</v>
      </c>
      <c r="L176" s="9" t="s">
        <v>3243</v>
      </c>
      <c r="M176" s="13"/>
      <c r="N176" s="4"/>
      <c r="O176" s="4"/>
      <c r="P176" s="4"/>
      <c r="Q176" s="4"/>
      <c r="R176" s="4"/>
      <c r="S176" s="4"/>
      <c r="T176" s="4"/>
      <c r="U176" s="4"/>
      <c r="V176" s="4"/>
      <c r="W176" s="4"/>
      <c r="X176" s="4"/>
      <c r="Y176" s="4"/>
      <c r="Z176" s="4"/>
      <c r="AA176" s="4"/>
      <c r="AB176" s="4"/>
    </row>
    <row r="177" spans="1:28" ht="30" x14ac:dyDescent="0.25">
      <c r="A177" s="46" t="s">
        <v>3695</v>
      </c>
      <c r="B177" s="46" t="s">
        <v>59</v>
      </c>
      <c r="C177" s="46" t="s">
        <v>880</v>
      </c>
      <c r="D177" s="46" t="s">
        <v>2722</v>
      </c>
      <c r="E177" s="699" t="s">
        <v>61</v>
      </c>
      <c r="F177" s="46" t="s">
        <v>893</v>
      </c>
      <c r="G177" s="46" t="s">
        <v>808</v>
      </c>
      <c r="H177" s="52">
        <v>160</v>
      </c>
      <c r="I177" s="34">
        <v>0.9</v>
      </c>
      <c r="J177" s="52">
        <v>5</v>
      </c>
      <c r="K177" s="63" t="s">
        <v>990</v>
      </c>
      <c r="L177" s="13" t="s">
        <v>3063</v>
      </c>
      <c r="M177" s="707" t="s">
        <v>2649</v>
      </c>
      <c r="N177" s="488"/>
      <c r="O177" s="488"/>
      <c r="P177" s="488"/>
      <c r="Q177" s="488"/>
      <c r="R177" s="488"/>
      <c r="S177" s="488"/>
      <c r="T177" s="488"/>
      <c r="U177" s="488"/>
      <c r="V177" s="488"/>
      <c r="W177" s="488"/>
      <c r="X177" s="488"/>
      <c r="Y177" s="488"/>
      <c r="Z177" s="488"/>
      <c r="AA177" s="488"/>
      <c r="AB177" s="488"/>
    </row>
    <row r="178" spans="1:28" ht="30" x14ac:dyDescent="0.25">
      <c r="A178" s="32" t="s">
        <v>1268</v>
      </c>
      <c r="B178" s="32" t="s">
        <v>101</v>
      </c>
      <c r="C178" s="32" t="s">
        <v>805</v>
      </c>
      <c r="D178" s="46" t="s">
        <v>2722</v>
      </c>
      <c r="E178" s="699" t="s">
        <v>4430</v>
      </c>
      <c r="F178" s="32" t="s">
        <v>893</v>
      </c>
      <c r="G178" s="32" t="s">
        <v>1017</v>
      </c>
      <c r="H178" s="40">
        <v>300</v>
      </c>
      <c r="I178" s="34">
        <v>1</v>
      </c>
      <c r="J178" s="52">
        <v>5</v>
      </c>
      <c r="K178" s="9" t="s">
        <v>1270</v>
      </c>
      <c r="L178" s="13" t="s">
        <v>3062</v>
      </c>
      <c r="M178" s="707" t="s">
        <v>2649</v>
      </c>
      <c r="N178" s="4"/>
      <c r="O178" s="4"/>
      <c r="P178" s="4"/>
      <c r="Q178" s="4"/>
      <c r="R178" s="4"/>
      <c r="S178" s="4"/>
      <c r="T178" s="4"/>
      <c r="U178" s="4"/>
      <c r="V178" s="4"/>
      <c r="W178" s="4"/>
      <c r="X178" s="4"/>
      <c r="Y178" s="4"/>
      <c r="Z178" s="4"/>
      <c r="AA178" s="4"/>
      <c r="AB178" s="4"/>
    </row>
    <row r="179" spans="1:28" ht="30" x14ac:dyDescent="0.25">
      <c r="A179" s="32" t="s">
        <v>1271</v>
      </c>
      <c r="B179" s="32" t="s">
        <v>174</v>
      </c>
      <c r="C179" s="32" t="s">
        <v>880</v>
      </c>
      <c r="D179" s="46" t="s">
        <v>2722</v>
      </c>
      <c r="E179" s="699" t="s">
        <v>61</v>
      </c>
      <c r="F179" s="32" t="s">
        <v>897</v>
      </c>
      <c r="G179" s="32" t="s">
        <v>808</v>
      </c>
      <c r="H179" s="33">
        <v>80</v>
      </c>
      <c r="I179" s="34">
        <v>1</v>
      </c>
      <c r="J179" s="52">
        <v>20</v>
      </c>
      <c r="K179" s="9" t="s">
        <v>1272</v>
      </c>
      <c r="L179" s="13" t="s">
        <v>4701</v>
      </c>
      <c r="M179" s="13"/>
      <c r="N179" s="4"/>
      <c r="O179" s="4"/>
      <c r="P179" s="4"/>
      <c r="Q179" s="4"/>
      <c r="R179" s="4"/>
      <c r="S179" s="4"/>
      <c r="T179" s="4"/>
      <c r="U179" s="4"/>
      <c r="V179" s="4"/>
      <c r="W179" s="4"/>
      <c r="X179" s="4"/>
      <c r="Y179" s="4"/>
      <c r="Z179" s="4"/>
      <c r="AA179" s="4"/>
      <c r="AB179" s="4"/>
    </row>
    <row r="180" spans="1:28" x14ac:dyDescent="0.25">
      <c r="A180" s="32" t="s">
        <v>1273</v>
      </c>
      <c r="B180" s="32" t="s">
        <v>101</v>
      </c>
      <c r="C180" s="32" t="s">
        <v>805</v>
      </c>
      <c r="D180" s="46" t="s">
        <v>2723</v>
      </c>
      <c r="E180" s="699" t="s">
        <v>61</v>
      </c>
      <c r="F180" s="32" t="s">
        <v>897</v>
      </c>
      <c r="G180" s="32" t="s">
        <v>808</v>
      </c>
      <c r="H180" s="33">
        <v>80</v>
      </c>
      <c r="I180" s="34">
        <v>1</v>
      </c>
      <c r="J180" s="52">
        <v>5</v>
      </c>
      <c r="K180" s="9" t="s">
        <v>1275</v>
      </c>
      <c r="L180" s="63" t="s">
        <v>3217</v>
      </c>
      <c r="M180" s="707" t="s">
        <v>4505</v>
      </c>
      <c r="N180" s="4"/>
      <c r="O180" s="4"/>
      <c r="P180" s="4"/>
      <c r="Q180" s="4"/>
      <c r="R180" s="4"/>
      <c r="S180" s="4"/>
      <c r="T180" s="4"/>
      <c r="U180" s="4"/>
      <c r="V180" s="4"/>
      <c r="W180" s="4"/>
      <c r="X180" s="4"/>
      <c r="Y180" s="4"/>
      <c r="Z180" s="4"/>
      <c r="AA180" s="4"/>
      <c r="AB180" s="4"/>
    </row>
    <row r="181" spans="1:28" ht="30" customHeight="1" x14ac:dyDescent="0.25">
      <c r="A181" s="32" t="s">
        <v>1276</v>
      </c>
      <c r="B181" s="32" t="s">
        <v>101</v>
      </c>
      <c r="C181" s="32" t="s">
        <v>805</v>
      </c>
      <c r="D181" s="46" t="s">
        <v>2723</v>
      </c>
      <c r="E181" s="699" t="s">
        <v>61</v>
      </c>
      <c r="F181" s="32" t="s">
        <v>911</v>
      </c>
      <c r="G181" s="32" t="s">
        <v>808</v>
      </c>
      <c r="H181" s="33">
        <v>70</v>
      </c>
      <c r="I181" s="34">
        <v>1</v>
      </c>
      <c r="J181" s="52">
        <v>20</v>
      </c>
      <c r="K181" s="9" t="s">
        <v>1277</v>
      </c>
      <c r="L181" s="13" t="s">
        <v>3075</v>
      </c>
      <c r="M181" s="13"/>
      <c r="N181" s="4"/>
      <c r="O181" s="4"/>
      <c r="P181" s="4"/>
      <c r="Q181" s="4"/>
      <c r="R181" s="4"/>
      <c r="S181" s="4"/>
      <c r="T181" s="4"/>
      <c r="U181" s="4"/>
      <c r="V181" s="4"/>
      <c r="W181" s="4"/>
      <c r="X181" s="4"/>
      <c r="Y181" s="4"/>
      <c r="Z181" s="4"/>
      <c r="AA181" s="4"/>
      <c r="AB181" s="4"/>
    </row>
    <row r="182" spans="1:28" ht="30" x14ac:dyDescent="0.25">
      <c r="A182" s="32" t="s">
        <v>1278</v>
      </c>
      <c r="B182" s="32" t="s">
        <v>211</v>
      </c>
      <c r="C182" s="32" t="s">
        <v>811</v>
      </c>
      <c r="D182" s="46" t="s">
        <v>2722</v>
      </c>
      <c r="E182" s="699" t="s">
        <v>61</v>
      </c>
      <c r="F182" s="32" t="s">
        <v>806</v>
      </c>
      <c r="G182" s="32" t="s">
        <v>126</v>
      </c>
      <c r="H182" s="33" t="s">
        <v>813</v>
      </c>
      <c r="I182" s="34" t="s">
        <v>813</v>
      </c>
      <c r="J182" s="52">
        <v>10</v>
      </c>
      <c r="K182" s="9" t="s">
        <v>4714</v>
      </c>
      <c r="L182" s="63" t="s">
        <v>3078</v>
      </c>
      <c r="M182" s="707" t="s">
        <v>1251</v>
      </c>
      <c r="N182" s="4"/>
      <c r="O182" s="4"/>
      <c r="P182" s="4"/>
      <c r="Q182" s="4"/>
      <c r="R182" s="4"/>
      <c r="S182" s="4"/>
      <c r="T182" s="4"/>
      <c r="U182" s="4"/>
      <c r="V182" s="4"/>
      <c r="W182" s="4"/>
      <c r="X182" s="4"/>
      <c r="Y182" s="4"/>
      <c r="Z182" s="4"/>
      <c r="AA182" s="4"/>
      <c r="AB182" s="4"/>
    </row>
    <row r="183" spans="1:28" x14ac:dyDescent="0.25">
      <c r="A183" s="32" t="s">
        <v>1280</v>
      </c>
      <c r="B183" s="32" t="s">
        <v>211</v>
      </c>
      <c r="C183" s="32" t="s">
        <v>880</v>
      </c>
      <c r="D183" s="46" t="s">
        <v>2722</v>
      </c>
      <c r="E183" s="699" t="s">
        <v>61</v>
      </c>
      <c r="F183" s="32" t="s">
        <v>893</v>
      </c>
      <c r="G183" s="32" t="s">
        <v>808</v>
      </c>
      <c r="H183" s="33">
        <v>40</v>
      </c>
      <c r="I183" s="34" t="s">
        <v>813</v>
      </c>
      <c r="J183" s="52">
        <v>15</v>
      </c>
      <c r="K183" s="9" t="s">
        <v>905</v>
      </c>
      <c r="L183" s="63" t="s">
        <v>3051</v>
      </c>
      <c r="M183" s="707" t="s">
        <v>4506</v>
      </c>
      <c r="N183" s="4"/>
      <c r="O183" s="4"/>
      <c r="P183" s="4"/>
      <c r="Q183" s="4"/>
      <c r="R183" s="4"/>
      <c r="S183" s="4"/>
      <c r="T183" s="4"/>
      <c r="U183" s="4"/>
      <c r="V183" s="4"/>
      <c r="W183" s="4"/>
      <c r="X183" s="4"/>
      <c r="Y183" s="4"/>
      <c r="Z183" s="4"/>
      <c r="AA183" s="4"/>
      <c r="AB183" s="4"/>
    </row>
    <row r="184" spans="1:28" ht="30" customHeight="1" x14ac:dyDescent="0.25">
      <c r="A184" s="32" t="s">
        <v>1282</v>
      </c>
      <c r="B184" s="32" t="s">
        <v>101</v>
      </c>
      <c r="C184" s="32" t="s">
        <v>805</v>
      </c>
      <c r="D184" s="46" t="s">
        <v>2723</v>
      </c>
      <c r="E184" s="699" t="s">
        <v>61</v>
      </c>
      <c r="F184" s="32" t="s">
        <v>911</v>
      </c>
      <c r="G184" s="32" t="s">
        <v>808</v>
      </c>
      <c r="H184" s="33">
        <v>40</v>
      </c>
      <c r="I184" s="34">
        <v>1</v>
      </c>
      <c r="J184" s="52">
        <v>10</v>
      </c>
      <c r="K184" s="9" t="s">
        <v>1283</v>
      </c>
      <c r="L184" s="13" t="s">
        <v>4701</v>
      </c>
      <c r="M184" s="707" t="s">
        <v>941</v>
      </c>
      <c r="N184" s="4"/>
      <c r="O184" s="4"/>
      <c r="P184" s="4"/>
      <c r="Q184" s="4"/>
      <c r="R184" s="4"/>
      <c r="S184" s="4"/>
      <c r="T184" s="4"/>
      <c r="U184" s="4"/>
      <c r="V184" s="4"/>
      <c r="W184" s="4"/>
      <c r="X184" s="4"/>
      <c r="Y184" s="4"/>
      <c r="Z184" s="4"/>
      <c r="AA184" s="4"/>
      <c r="AB184" s="4"/>
    </row>
    <row r="185" spans="1:28" x14ac:dyDescent="0.25">
      <c r="A185" s="32" t="s">
        <v>1285</v>
      </c>
      <c r="B185" s="32" t="s">
        <v>122</v>
      </c>
      <c r="C185" s="32" t="s">
        <v>811</v>
      </c>
      <c r="D185" s="46" t="s">
        <v>2722</v>
      </c>
      <c r="E185" s="699" t="s">
        <v>4424</v>
      </c>
      <c r="F185" s="32" t="s">
        <v>806</v>
      </c>
      <c r="G185" s="32" t="s">
        <v>808</v>
      </c>
      <c r="H185" s="33" t="s">
        <v>813</v>
      </c>
      <c r="I185" s="34">
        <v>1</v>
      </c>
      <c r="J185" s="52">
        <v>20</v>
      </c>
      <c r="K185" s="9" t="s">
        <v>895</v>
      </c>
      <c r="L185" s="63" t="s">
        <v>4709</v>
      </c>
      <c r="M185" s="790" t="s">
        <v>2114</v>
      </c>
      <c r="N185" s="4"/>
      <c r="O185" s="4"/>
      <c r="P185" s="4"/>
      <c r="Q185" s="4"/>
      <c r="R185" s="4"/>
      <c r="S185" s="4"/>
      <c r="T185" s="4"/>
      <c r="U185" s="4"/>
      <c r="V185" s="4"/>
      <c r="W185" s="4"/>
      <c r="X185" s="4"/>
      <c r="Y185" s="4"/>
      <c r="Z185" s="4"/>
      <c r="AA185" s="4"/>
      <c r="AB185" s="4"/>
    </row>
    <row r="186" spans="1:28" ht="30" x14ac:dyDescent="0.25">
      <c r="A186" s="32" t="s">
        <v>1286</v>
      </c>
      <c r="B186" s="32" t="s">
        <v>101</v>
      </c>
      <c r="C186" s="32" t="s">
        <v>805</v>
      </c>
      <c r="D186" s="46" t="s">
        <v>2723</v>
      </c>
      <c r="E186" s="699" t="s">
        <v>61</v>
      </c>
      <c r="F186" s="32" t="s">
        <v>897</v>
      </c>
      <c r="G186" s="32" t="s">
        <v>808</v>
      </c>
      <c r="H186" s="33">
        <v>40</v>
      </c>
      <c r="I186" s="34">
        <v>1</v>
      </c>
      <c r="J186" s="52">
        <v>40</v>
      </c>
      <c r="K186" s="9" t="s">
        <v>1288</v>
      </c>
      <c r="L186" s="13" t="s">
        <v>3083</v>
      </c>
      <c r="M186" s="790" t="s">
        <v>1909</v>
      </c>
      <c r="N186" s="4"/>
      <c r="O186" s="4"/>
      <c r="P186" s="4"/>
      <c r="Q186" s="4"/>
      <c r="R186" s="4"/>
      <c r="S186" s="4"/>
      <c r="T186" s="4"/>
      <c r="U186" s="4"/>
      <c r="V186" s="4"/>
      <c r="W186" s="4"/>
      <c r="X186" s="4"/>
      <c r="Y186" s="4"/>
      <c r="Z186" s="4"/>
      <c r="AA186" s="4"/>
      <c r="AB186" s="4"/>
    </row>
    <row r="187" spans="1:28" x14ac:dyDescent="0.25">
      <c r="A187" s="32" t="s">
        <v>1289</v>
      </c>
      <c r="B187" s="32" t="s">
        <v>57</v>
      </c>
      <c r="C187" s="32" t="s">
        <v>811</v>
      </c>
      <c r="D187" s="46" t="s">
        <v>2722</v>
      </c>
      <c r="E187" s="699" t="s">
        <v>4424</v>
      </c>
      <c r="F187" s="32" t="s">
        <v>893</v>
      </c>
      <c r="G187" s="32" t="s">
        <v>808</v>
      </c>
      <c r="H187" s="33" t="s">
        <v>813</v>
      </c>
      <c r="I187" s="34">
        <v>1</v>
      </c>
      <c r="J187" s="52">
        <v>15</v>
      </c>
      <c r="K187" s="9" t="s">
        <v>1071</v>
      </c>
      <c r="L187" s="63" t="s">
        <v>4709</v>
      </c>
      <c r="M187" s="790" t="s">
        <v>4951</v>
      </c>
      <c r="N187" s="4"/>
      <c r="O187" s="4"/>
      <c r="P187" s="4"/>
      <c r="Q187" s="4"/>
      <c r="R187" s="4"/>
      <c r="S187" s="4"/>
      <c r="T187" s="4"/>
      <c r="U187" s="4"/>
      <c r="V187" s="4"/>
      <c r="W187" s="4"/>
      <c r="X187" s="4"/>
      <c r="Y187" s="4"/>
      <c r="Z187" s="4"/>
      <c r="AA187" s="4"/>
      <c r="AB187" s="4"/>
    </row>
    <row r="188" spans="1:28" x14ac:dyDescent="0.25">
      <c r="A188" s="32" t="s">
        <v>1291</v>
      </c>
      <c r="B188" s="32" t="s">
        <v>101</v>
      </c>
      <c r="C188" s="32" t="s">
        <v>805</v>
      </c>
      <c r="D188" s="46" t="s">
        <v>2723</v>
      </c>
      <c r="E188" s="699" t="s">
        <v>61</v>
      </c>
      <c r="F188" s="32" t="s">
        <v>893</v>
      </c>
      <c r="G188" s="32" t="s">
        <v>808</v>
      </c>
      <c r="H188" s="33">
        <v>30</v>
      </c>
      <c r="I188" s="34">
        <v>1</v>
      </c>
      <c r="J188" s="52">
        <v>10</v>
      </c>
      <c r="K188" s="63" t="s">
        <v>2716</v>
      </c>
      <c r="L188" s="63" t="s">
        <v>3217</v>
      </c>
      <c r="M188" s="13"/>
      <c r="N188" s="4"/>
      <c r="O188" s="4"/>
      <c r="P188" s="4"/>
      <c r="Q188" s="4"/>
      <c r="R188" s="4"/>
      <c r="S188" s="4"/>
      <c r="T188" s="4"/>
      <c r="U188" s="4"/>
      <c r="V188" s="4"/>
      <c r="W188" s="4"/>
      <c r="X188" s="4"/>
      <c r="Y188" s="4"/>
      <c r="Z188" s="4"/>
      <c r="AA188" s="4"/>
      <c r="AB188" s="4"/>
    </row>
    <row r="189" spans="1:28" x14ac:dyDescent="0.25">
      <c r="A189" s="32" t="s">
        <v>1293</v>
      </c>
      <c r="B189" s="32" t="s">
        <v>122</v>
      </c>
      <c r="C189" s="32" t="s">
        <v>805</v>
      </c>
      <c r="D189" s="46" t="s">
        <v>2723</v>
      </c>
      <c r="E189" s="699" t="s">
        <v>61</v>
      </c>
      <c r="F189" s="32" t="s">
        <v>806</v>
      </c>
      <c r="G189" s="32" t="s">
        <v>898</v>
      </c>
      <c r="H189" s="33">
        <v>60</v>
      </c>
      <c r="I189" s="34" t="s">
        <v>813</v>
      </c>
      <c r="J189" s="52">
        <v>20</v>
      </c>
      <c r="K189" s="9" t="s">
        <v>905</v>
      </c>
      <c r="L189" s="9" t="s">
        <v>3220</v>
      </c>
      <c r="M189" s="790" t="s">
        <v>944</v>
      </c>
      <c r="N189" s="4"/>
      <c r="O189" s="4"/>
      <c r="P189" s="4"/>
      <c r="Q189" s="4"/>
      <c r="R189" s="4"/>
      <c r="S189" s="4"/>
      <c r="T189" s="4"/>
      <c r="U189" s="4"/>
      <c r="V189" s="4"/>
      <c r="W189" s="4"/>
      <c r="X189" s="4"/>
      <c r="Y189" s="4"/>
      <c r="Z189" s="4"/>
      <c r="AA189" s="4"/>
      <c r="AB189" s="4"/>
    </row>
    <row r="190" spans="1:28" ht="30" customHeight="1" x14ac:dyDescent="0.25">
      <c r="A190" s="32" t="s">
        <v>1295</v>
      </c>
      <c r="B190" s="32" t="s">
        <v>73</v>
      </c>
      <c r="C190" s="32" t="s">
        <v>805</v>
      </c>
      <c r="D190" s="46" t="s">
        <v>2723</v>
      </c>
      <c r="E190" s="699" t="s">
        <v>61</v>
      </c>
      <c r="F190" s="32" t="s">
        <v>897</v>
      </c>
      <c r="G190" s="32" t="s">
        <v>808</v>
      </c>
      <c r="H190" s="33">
        <v>50</v>
      </c>
      <c r="I190" s="34">
        <v>1</v>
      </c>
      <c r="J190" s="52">
        <v>25</v>
      </c>
      <c r="K190" s="9" t="s">
        <v>1296</v>
      </c>
      <c r="L190" s="13" t="s">
        <v>3075</v>
      </c>
      <c r="M190" s="13"/>
      <c r="N190" s="4"/>
      <c r="O190" s="4"/>
      <c r="P190" s="4"/>
      <c r="Q190" s="4"/>
      <c r="R190" s="4"/>
      <c r="S190" s="4"/>
      <c r="T190" s="4"/>
      <c r="U190" s="4"/>
      <c r="V190" s="4"/>
      <c r="W190" s="4"/>
      <c r="X190" s="4"/>
      <c r="Y190" s="4"/>
      <c r="Z190" s="4"/>
      <c r="AA190" s="4"/>
      <c r="AB190" s="4"/>
    </row>
    <row r="191" spans="1:28" x14ac:dyDescent="0.25">
      <c r="A191" s="32" t="s">
        <v>1297</v>
      </c>
      <c r="B191" s="32" t="s">
        <v>49</v>
      </c>
      <c r="C191" s="32" t="s">
        <v>880</v>
      </c>
      <c r="D191" s="46" t="s">
        <v>2722</v>
      </c>
      <c r="E191" s="699" t="s">
        <v>4435</v>
      </c>
      <c r="F191" s="32" t="s">
        <v>893</v>
      </c>
      <c r="G191" s="32" t="s">
        <v>808</v>
      </c>
      <c r="H191" s="33">
        <v>80</v>
      </c>
      <c r="I191" s="34">
        <v>1</v>
      </c>
      <c r="J191" s="52">
        <v>10</v>
      </c>
      <c r="K191" s="63" t="s">
        <v>3244</v>
      </c>
      <c r="L191" s="13" t="s">
        <v>3052</v>
      </c>
      <c r="M191" s="790" t="s">
        <v>4954</v>
      </c>
      <c r="N191" s="4"/>
      <c r="O191" s="4"/>
      <c r="P191" s="4"/>
      <c r="Q191" s="4"/>
      <c r="R191" s="4"/>
      <c r="S191" s="4"/>
      <c r="T191" s="4"/>
      <c r="U191" s="4"/>
      <c r="V191" s="4"/>
      <c r="W191" s="4"/>
      <c r="X191" s="4"/>
      <c r="Y191" s="4"/>
      <c r="Z191" s="4"/>
      <c r="AA191" s="4"/>
      <c r="AB191" s="4"/>
    </row>
    <row r="192" spans="1:28" ht="30" x14ac:dyDescent="0.25">
      <c r="A192" s="32" t="s">
        <v>1299</v>
      </c>
      <c r="B192" s="32" t="s">
        <v>228</v>
      </c>
      <c r="C192" s="32" t="s">
        <v>880</v>
      </c>
      <c r="D192" s="46" t="s">
        <v>2722</v>
      </c>
      <c r="E192" s="699" t="s">
        <v>61</v>
      </c>
      <c r="F192" s="32" t="s">
        <v>884</v>
      </c>
      <c r="G192" s="32" t="s">
        <v>808</v>
      </c>
      <c r="H192" s="33" t="s">
        <v>813</v>
      </c>
      <c r="I192" s="34">
        <v>1</v>
      </c>
      <c r="J192" s="52">
        <v>5</v>
      </c>
      <c r="K192" s="9" t="s">
        <v>1301</v>
      </c>
      <c r="L192" s="13" t="s">
        <v>3062</v>
      </c>
      <c r="M192" s="790" t="s">
        <v>2649</v>
      </c>
      <c r="N192" s="4"/>
      <c r="O192" s="4"/>
      <c r="P192" s="4"/>
      <c r="Q192" s="4"/>
      <c r="R192" s="4"/>
      <c r="S192" s="4"/>
      <c r="T192" s="4"/>
      <c r="U192" s="4"/>
      <c r="V192" s="4"/>
      <c r="W192" s="4"/>
      <c r="X192" s="4"/>
      <c r="Y192" s="4"/>
      <c r="Z192" s="4"/>
      <c r="AA192" s="4"/>
      <c r="AB192" s="4"/>
    </row>
    <row r="193" spans="1:28" ht="30" x14ac:dyDescent="0.25">
      <c r="A193" s="32" t="s">
        <v>1302</v>
      </c>
      <c r="B193" s="32" t="s">
        <v>49</v>
      </c>
      <c r="C193" s="32" t="s">
        <v>880</v>
      </c>
      <c r="D193" s="46" t="s">
        <v>2722</v>
      </c>
      <c r="E193" s="699" t="s">
        <v>61</v>
      </c>
      <c r="F193" s="32" t="s">
        <v>893</v>
      </c>
      <c r="G193" s="32" t="s">
        <v>808</v>
      </c>
      <c r="H193" s="33">
        <v>110</v>
      </c>
      <c r="I193" s="34">
        <v>0.85</v>
      </c>
      <c r="J193" s="52">
        <v>5</v>
      </c>
      <c r="K193" s="9" t="s">
        <v>1303</v>
      </c>
      <c r="L193" s="13" t="s">
        <v>4698</v>
      </c>
      <c r="M193" s="13"/>
      <c r="N193" s="4"/>
      <c r="O193" s="4"/>
      <c r="P193" s="4"/>
      <c r="Q193" s="4"/>
      <c r="R193" s="4"/>
      <c r="S193" s="4"/>
      <c r="T193" s="4"/>
      <c r="U193" s="4"/>
      <c r="V193" s="4"/>
      <c r="W193" s="4"/>
      <c r="X193" s="4"/>
      <c r="Y193" s="4"/>
      <c r="Z193" s="4"/>
      <c r="AA193" s="4"/>
      <c r="AB193" s="4"/>
    </row>
    <row r="194" spans="1:28" ht="30" x14ac:dyDescent="0.25">
      <c r="A194" s="32" t="s">
        <v>1304</v>
      </c>
      <c r="B194" s="32" t="s">
        <v>49</v>
      </c>
      <c r="C194" s="32" t="s">
        <v>805</v>
      </c>
      <c r="D194" s="46" t="s">
        <v>2723</v>
      </c>
      <c r="E194" s="699" t="s">
        <v>4426</v>
      </c>
      <c r="F194" s="32" t="s">
        <v>893</v>
      </c>
      <c r="G194" s="32" t="s">
        <v>808</v>
      </c>
      <c r="H194" s="33">
        <v>65</v>
      </c>
      <c r="I194" s="39">
        <v>1</v>
      </c>
      <c r="J194" s="52">
        <v>15</v>
      </c>
      <c r="K194" s="9" t="s">
        <v>1306</v>
      </c>
      <c r="L194" s="13" t="s">
        <v>4698</v>
      </c>
      <c r="M194" s="13"/>
      <c r="N194" s="4"/>
      <c r="O194" s="4"/>
      <c r="P194" s="4"/>
      <c r="Q194" s="4"/>
      <c r="R194" s="4"/>
      <c r="S194" s="4"/>
      <c r="T194" s="4"/>
      <c r="U194" s="4"/>
      <c r="V194" s="4"/>
      <c r="W194" s="4"/>
      <c r="X194" s="4"/>
      <c r="Y194" s="4"/>
      <c r="Z194" s="4"/>
      <c r="AA194" s="4"/>
      <c r="AB194" s="4"/>
    </row>
    <row r="195" spans="1:28" x14ac:dyDescent="0.25">
      <c r="A195" s="32" t="s">
        <v>1307</v>
      </c>
      <c r="B195" s="32" t="s">
        <v>49</v>
      </c>
      <c r="C195" s="32" t="s">
        <v>805</v>
      </c>
      <c r="D195" s="46" t="s">
        <v>2723</v>
      </c>
      <c r="E195" s="699" t="s">
        <v>61</v>
      </c>
      <c r="F195" s="32" t="s">
        <v>893</v>
      </c>
      <c r="G195" s="32" t="s">
        <v>808</v>
      </c>
      <c r="H195" s="35">
        <v>80</v>
      </c>
      <c r="I195" s="36">
        <v>1</v>
      </c>
      <c r="J195" s="393">
        <v>10</v>
      </c>
      <c r="K195" s="48" t="s">
        <v>3595</v>
      </c>
      <c r="L195" s="63" t="s">
        <v>4709</v>
      </c>
      <c r="M195" s="13"/>
      <c r="N195" s="4"/>
      <c r="O195" s="4"/>
      <c r="P195" s="4"/>
      <c r="Q195" s="4"/>
      <c r="R195" s="4"/>
      <c r="S195" s="4"/>
      <c r="T195" s="4"/>
      <c r="U195" s="4"/>
      <c r="V195" s="4"/>
      <c r="W195" s="4"/>
      <c r="X195" s="4"/>
      <c r="Y195" s="4"/>
      <c r="Z195" s="4"/>
      <c r="AA195" s="4"/>
      <c r="AB195" s="4"/>
    </row>
    <row r="196" spans="1:28" x14ac:dyDescent="0.25">
      <c r="A196" s="32" t="s">
        <v>1310</v>
      </c>
      <c r="B196" s="32" t="s">
        <v>49</v>
      </c>
      <c r="C196" s="32" t="s">
        <v>880</v>
      </c>
      <c r="D196" s="46" t="s">
        <v>2722</v>
      </c>
      <c r="E196" s="699" t="s">
        <v>61</v>
      </c>
      <c r="F196" s="32" t="s">
        <v>893</v>
      </c>
      <c r="G196" s="32" t="s">
        <v>808</v>
      </c>
      <c r="H196" s="33">
        <v>80</v>
      </c>
      <c r="I196" s="34">
        <v>1</v>
      </c>
      <c r="J196" s="52">
        <v>10</v>
      </c>
      <c r="K196" s="9" t="s">
        <v>1311</v>
      </c>
      <c r="L196" s="13" t="s">
        <v>3075</v>
      </c>
      <c r="M196" s="790" t="s">
        <v>4950</v>
      </c>
      <c r="N196" s="4"/>
      <c r="O196" s="4"/>
      <c r="P196" s="4"/>
      <c r="Q196" s="4"/>
      <c r="R196" s="4"/>
      <c r="S196" s="4"/>
      <c r="T196" s="4"/>
      <c r="U196" s="4"/>
      <c r="V196" s="4"/>
      <c r="W196" s="4"/>
      <c r="X196" s="4"/>
      <c r="Y196" s="4"/>
      <c r="Z196" s="4"/>
      <c r="AA196" s="4"/>
      <c r="AB196" s="4"/>
    </row>
    <row r="197" spans="1:28" ht="30" x14ac:dyDescent="0.25">
      <c r="A197" s="32" t="s">
        <v>1312</v>
      </c>
      <c r="B197" s="32" t="s">
        <v>49</v>
      </c>
      <c r="C197" s="32" t="s">
        <v>805</v>
      </c>
      <c r="D197" s="46" t="s">
        <v>2723</v>
      </c>
      <c r="E197" s="699" t="s">
        <v>4427</v>
      </c>
      <c r="F197" s="32" t="s">
        <v>893</v>
      </c>
      <c r="G197" s="32" t="s">
        <v>808</v>
      </c>
      <c r="H197" s="33">
        <v>75</v>
      </c>
      <c r="I197" s="34">
        <v>1</v>
      </c>
      <c r="J197" s="52">
        <v>15</v>
      </c>
      <c r="K197" s="9" t="s">
        <v>1254</v>
      </c>
      <c r="L197" s="13" t="s">
        <v>4708</v>
      </c>
      <c r="M197" s="13" t="s">
        <v>991</v>
      </c>
      <c r="N197" s="4"/>
      <c r="O197" s="4"/>
      <c r="P197" s="4"/>
      <c r="Q197" s="4"/>
      <c r="R197" s="4"/>
      <c r="S197" s="4"/>
      <c r="T197" s="4"/>
      <c r="U197" s="4"/>
      <c r="V197" s="4"/>
      <c r="W197" s="4"/>
      <c r="X197" s="4"/>
      <c r="Y197" s="4"/>
      <c r="Z197" s="4"/>
      <c r="AA197" s="4"/>
      <c r="AB197" s="4"/>
    </row>
    <row r="198" spans="1:28" ht="30" x14ac:dyDescent="0.25">
      <c r="A198" s="32" t="s">
        <v>1314</v>
      </c>
      <c r="B198" s="32" t="s">
        <v>49</v>
      </c>
      <c r="C198" s="32" t="s">
        <v>880</v>
      </c>
      <c r="D198" s="46" t="s">
        <v>2722</v>
      </c>
      <c r="E198" s="699" t="s">
        <v>61</v>
      </c>
      <c r="F198" s="32" t="s">
        <v>893</v>
      </c>
      <c r="G198" s="32" t="s">
        <v>808</v>
      </c>
      <c r="H198" s="33">
        <v>35</v>
      </c>
      <c r="I198" s="34">
        <v>0.85</v>
      </c>
      <c r="J198" s="52">
        <v>15</v>
      </c>
      <c r="K198" s="9" t="s">
        <v>986</v>
      </c>
      <c r="L198" s="63" t="s">
        <v>3078</v>
      </c>
      <c r="M198" s="790" t="s">
        <v>1479</v>
      </c>
      <c r="N198" s="4"/>
      <c r="O198" s="4"/>
      <c r="P198" s="4"/>
      <c r="Q198" s="4"/>
      <c r="R198" s="4"/>
      <c r="S198" s="4"/>
      <c r="T198" s="4"/>
      <c r="U198" s="4"/>
      <c r="V198" s="4"/>
      <c r="W198" s="4"/>
      <c r="X198" s="4"/>
      <c r="Y198" s="4"/>
      <c r="Z198" s="4"/>
      <c r="AA198" s="4"/>
      <c r="AB198" s="4"/>
    </row>
    <row r="199" spans="1:28" x14ac:dyDescent="0.25">
      <c r="A199" s="32" t="s">
        <v>1316</v>
      </c>
      <c r="B199" s="32" t="s">
        <v>73</v>
      </c>
      <c r="C199" s="32" t="s">
        <v>805</v>
      </c>
      <c r="D199" s="46" t="s">
        <v>2723</v>
      </c>
      <c r="E199" s="699" t="s">
        <v>61</v>
      </c>
      <c r="F199" s="32" t="s">
        <v>911</v>
      </c>
      <c r="G199" s="32" t="s">
        <v>808</v>
      </c>
      <c r="H199" s="35">
        <v>90</v>
      </c>
      <c r="I199" s="36">
        <v>1</v>
      </c>
      <c r="J199" s="51">
        <v>10</v>
      </c>
      <c r="K199" s="9" t="s">
        <v>1317</v>
      </c>
      <c r="L199" s="9" t="s">
        <v>3220</v>
      </c>
      <c r="M199" s="790" t="s">
        <v>2558</v>
      </c>
      <c r="N199" s="4"/>
      <c r="O199" s="4"/>
      <c r="P199" s="4"/>
      <c r="Q199" s="4"/>
      <c r="R199" s="4"/>
      <c r="S199" s="4"/>
      <c r="T199" s="4"/>
      <c r="U199" s="4"/>
      <c r="V199" s="4"/>
      <c r="W199" s="4"/>
      <c r="X199" s="4"/>
      <c r="Y199" s="4"/>
      <c r="Z199" s="4"/>
      <c r="AA199" s="4"/>
      <c r="AB199" s="4"/>
    </row>
    <row r="200" spans="1:28" x14ac:dyDescent="0.25">
      <c r="A200" s="46" t="s">
        <v>3672</v>
      </c>
      <c r="B200" s="46" t="s">
        <v>65</v>
      </c>
      <c r="C200" s="46" t="s">
        <v>805</v>
      </c>
      <c r="D200" s="46" t="s">
        <v>2723</v>
      </c>
      <c r="E200" s="699" t="s">
        <v>4426</v>
      </c>
      <c r="F200" s="46" t="s">
        <v>884</v>
      </c>
      <c r="G200" s="46" t="s">
        <v>808</v>
      </c>
      <c r="H200" s="41">
        <v>60</v>
      </c>
      <c r="I200" s="34">
        <v>1</v>
      </c>
      <c r="J200" s="52">
        <v>10</v>
      </c>
      <c r="K200" s="63" t="s">
        <v>3671</v>
      </c>
      <c r="L200" s="63" t="s">
        <v>3222</v>
      </c>
      <c r="M200" s="13"/>
      <c r="N200" s="484"/>
      <c r="O200" s="484"/>
      <c r="P200" s="484"/>
      <c r="Q200" s="484"/>
      <c r="R200" s="484"/>
      <c r="S200" s="484"/>
      <c r="T200" s="484"/>
      <c r="U200" s="484"/>
      <c r="V200" s="484"/>
      <c r="W200" s="484"/>
      <c r="X200" s="484"/>
      <c r="Y200" s="484"/>
      <c r="Z200" s="484"/>
      <c r="AA200" s="484"/>
      <c r="AB200" s="484"/>
    </row>
    <row r="201" spans="1:28" ht="30" customHeight="1" x14ac:dyDescent="0.25">
      <c r="A201" s="32" t="s">
        <v>1318</v>
      </c>
      <c r="B201" s="32" t="s">
        <v>111</v>
      </c>
      <c r="C201" s="32" t="s">
        <v>805</v>
      </c>
      <c r="D201" s="46" t="s">
        <v>2722</v>
      </c>
      <c r="E201" s="699" t="s">
        <v>61</v>
      </c>
      <c r="F201" s="32" t="s">
        <v>884</v>
      </c>
      <c r="G201" s="32" t="s">
        <v>808</v>
      </c>
      <c r="H201" s="33" t="s">
        <v>813</v>
      </c>
      <c r="I201" s="34" t="s">
        <v>813</v>
      </c>
      <c r="J201" s="52">
        <v>5</v>
      </c>
      <c r="K201" s="9" t="s">
        <v>1319</v>
      </c>
      <c r="L201" s="13" t="s">
        <v>3243</v>
      </c>
      <c r="M201" s="13" t="s">
        <v>1233</v>
      </c>
      <c r="N201" s="4"/>
      <c r="O201" s="4"/>
      <c r="P201" s="4"/>
      <c r="Q201" s="4"/>
      <c r="R201" s="4"/>
      <c r="S201" s="4"/>
      <c r="T201" s="4"/>
      <c r="U201" s="4"/>
      <c r="V201" s="4"/>
      <c r="W201" s="4"/>
      <c r="X201" s="4"/>
      <c r="Y201" s="4"/>
      <c r="Z201" s="4"/>
      <c r="AA201" s="4"/>
      <c r="AB201" s="4"/>
    </row>
    <row r="202" spans="1:28" x14ac:dyDescent="0.25">
      <c r="A202" s="32" t="s">
        <v>1321</v>
      </c>
      <c r="B202" s="32" t="s">
        <v>101</v>
      </c>
      <c r="C202" s="32" t="s">
        <v>805</v>
      </c>
      <c r="D202" s="46" t="s">
        <v>2723</v>
      </c>
      <c r="E202" s="699" t="s">
        <v>61</v>
      </c>
      <c r="F202" s="32" t="s">
        <v>911</v>
      </c>
      <c r="G202" s="32" t="s">
        <v>808</v>
      </c>
      <c r="H202" s="33" t="s">
        <v>813</v>
      </c>
      <c r="I202" s="34">
        <v>1</v>
      </c>
      <c r="J202" s="52">
        <v>15</v>
      </c>
      <c r="K202" s="9" t="s">
        <v>1322</v>
      </c>
      <c r="L202" s="13" t="s">
        <v>3227</v>
      </c>
      <c r="M202" s="13"/>
      <c r="N202" s="4"/>
      <c r="O202" s="4"/>
      <c r="P202" s="4"/>
      <c r="Q202" s="4"/>
      <c r="R202" s="4"/>
      <c r="S202" s="4"/>
      <c r="T202" s="4"/>
      <c r="U202" s="4"/>
      <c r="V202" s="4"/>
      <c r="W202" s="4"/>
      <c r="X202" s="4"/>
      <c r="Y202" s="4"/>
      <c r="Z202" s="4"/>
      <c r="AA202" s="4"/>
      <c r="AB202" s="4"/>
    </row>
    <row r="203" spans="1:28" x14ac:dyDescent="0.25">
      <c r="A203" s="32" t="s">
        <v>1323</v>
      </c>
      <c r="B203" s="32" t="s">
        <v>49</v>
      </c>
      <c r="C203" s="32" t="s">
        <v>880</v>
      </c>
      <c r="D203" s="46" t="s">
        <v>2722</v>
      </c>
      <c r="E203" s="699" t="s">
        <v>61</v>
      </c>
      <c r="F203" s="32" t="s">
        <v>893</v>
      </c>
      <c r="G203" s="32" t="s">
        <v>808</v>
      </c>
      <c r="H203" s="33">
        <v>70</v>
      </c>
      <c r="I203" s="34">
        <v>1</v>
      </c>
      <c r="J203" s="52">
        <v>15</v>
      </c>
      <c r="K203" s="63" t="s">
        <v>3638</v>
      </c>
      <c r="L203" s="63" t="s">
        <v>4700</v>
      </c>
      <c r="M203" s="790" t="s">
        <v>2364</v>
      </c>
      <c r="N203" s="4"/>
      <c r="O203" s="4"/>
      <c r="P203" s="4"/>
      <c r="Q203" s="4"/>
      <c r="R203" s="4"/>
      <c r="S203" s="4"/>
      <c r="T203" s="4"/>
      <c r="U203" s="4"/>
      <c r="V203" s="4"/>
      <c r="W203" s="4"/>
      <c r="X203" s="4"/>
      <c r="Y203" s="4"/>
      <c r="Z203" s="4"/>
      <c r="AA203" s="4"/>
      <c r="AB203" s="4"/>
    </row>
    <row r="204" spans="1:28" x14ac:dyDescent="0.25">
      <c r="A204" s="32" t="s">
        <v>1325</v>
      </c>
      <c r="B204" s="32" t="s">
        <v>49</v>
      </c>
      <c r="C204" s="32" t="s">
        <v>805</v>
      </c>
      <c r="D204" s="46" t="s">
        <v>2723</v>
      </c>
      <c r="E204" s="699" t="s">
        <v>61</v>
      </c>
      <c r="F204" s="32" t="s">
        <v>897</v>
      </c>
      <c r="G204" s="32" t="s">
        <v>808</v>
      </c>
      <c r="H204" s="33">
        <v>50</v>
      </c>
      <c r="I204" s="34">
        <v>1</v>
      </c>
      <c r="J204" s="52">
        <v>20</v>
      </c>
      <c r="K204" s="9" t="s">
        <v>1327</v>
      </c>
      <c r="L204" s="815" t="s">
        <v>3222</v>
      </c>
      <c r="M204" s="790" t="s">
        <v>1328</v>
      </c>
      <c r="N204" s="4"/>
      <c r="O204" s="4"/>
      <c r="P204" s="4"/>
      <c r="Q204" s="4"/>
      <c r="R204" s="4"/>
      <c r="S204" s="4"/>
      <c r="T204" s="4"/>
      <c r="U204" s="4"/>
      <c r="V204" s="4"/>
      <c r="W204" s="4"/>
      <c r="X204" s="4"/>
      <c r="Y204" s="4"/>
      <c r="Z204" s="4"/>
      <c r="AA204" s="4"/>
      <c r="AB204" s="4"/>
    </row>
    <row r="205" spans="1:28" x14ac:dyDescent="0.25">
      <c r="A205" s="32" t="s">
        <v>1328</v>
      </c>
      <c r="B205" s="32" t="s">
        <v>49</v>
      </c>
      <c r="C205" s="32" t="s">
        <v>805</v>
      </c>
      <c r="D205" s="46" t="s">
        <v>2723</v>
      </c>
      <c r="E205" s="699" t="s">
        <v>61</v>
      </c>
      <c r="F205" s="32" t="s">
        <v>893</v>
      </c>
      <c r="G205" s="32" t="s">
        <v>808</v>
      </c>
      <c r="H205" s="33">
        <v>60</v>
      </c>
      <c r="I205" s="34">
        <v>1</v>
      </c>
      <c r="J205" s="52">
        <v>25</v>
      </c>
      <c r="K205" s="9" t="s">
        <v>1254</v>
      </c>
      <c r="L205" s="63" t="s">
        <v>3051</v>
      </c>
      <c r="M205" s="790" t="s">
        <v>1325</v>
      </c>
      <c r="N205" s="4"/>
      <c r="O205" s="4"/>
      <c r="P205" s="4"/>
      <c r="Q205" s="4"/>
      <c r="R205" s="4"/>
      <c r="S205" s="4"/>
      <c r="T205" s="4"/>
      <c r="U205" s="4"/>
      <c r="V205" s="4"/>
      <c r="W205" s="4"/>
      <c r="X205" s="4"/>
      <c r="Y205" s="4"/>
      <c r="Z205" s="4"/>
      <c r="AA205" s="4"/>
      <c r="AB205" s="4"/>
    </row>
    <row r="206" spans="1:28" x14ac:dyDescent="0.25">
      <c r="A206" s="32" t="s">
        <v>1330</v>
      </c>
      <c r="B206" s="32" t="s">
        <v>49</v>
      </c>
      <c r="C206" s="32" t="s">
        <v>880</v>
      </c>
      <c r="D206" s="46" t="s">
        <v>2722</v>
      </c>
      <c r="E206" s="699" t="s">
        <v>61</v>
      </c>
      <c r="F206" s="32" t="s">
        <v>893</v>
      </c>
      <c r="G206" s="32" t="s">
        <v>808</v>
      </c>
      <c r="H206" s="33">
        <v>90</v>
      </c>
      <c r="I206" s="34">
        <v>1</v>
      </c>
      <c r="J206" s="52">
        <v>15</v>
      </c>
      <c r="K206" s="9" t="s">
        <v>1254</v>
      </c>
      <c r="L206" s="63" t="s">
        <v>3051</v>
      </c>
      <c r="M206" s="13"/>
      <c r="N206" s="4"/>
      <c r="O206" s="4"/>
      <c r="P206" s="4"/>
      <c r="Q206" s="4"/>
      <c r="R206" s="4"/>
      <c r="S206" s="4"/>
      <c r="T206" s="4"/>
      <c r="U206" s="4"/>
      <c r="V206" s="4"/>
      <c r="W206" s="4"/>
      <c r="X206" s="4"/>
      <c r="Y206" s="4"/>
      <c r="Z206" s="4"/>
      <c r="AA206" s="4"/>
      <c r="AB206" s="4"/>
    </row>
    <row r="207" spans="1:28" ht="30" x14ac:dyDescent="0.25">
      <c r="A207" s="32" t="s">
        <v>1332</v>
      </c>
      <c r="B207" s="32" t="s">
        <v>49</v>
      </c>
      <c r="C207" s="32" t="s">
        <v>805</v>
      </c>
      <c r="D207" s="46" t="s">
        <v>2723</v>
      </c>
      <c r="E207" s="699" t="s">
        <v>61</v>
      </c>
      <c r="F207" s="32" t="s">
        <v>806</v>
      </c>
      <c r="G207" s="32" t="s">
        <v>808</v>
      </c>
      <c r="H207" s="33">
        <v>120</v>
      </c>
      <c r="I207" s="34">
        <v>1</v>
      </c>
      <c r="J207" s="52">
        <v>15</v>
      </c>
      <c r="K207" s="9" t="s">
        <v>1333</v>
      </c>
      <c r="L207" s="13" t="s">
        <v>3060</v>
      </c>
      <c r="M207" s="13"/>
      <c r="N207" s="4"/>
      <c r="O207" s="4"/>
      <c r="P207" s="4"/>
      <c r="Q207" s="4"/>
      <c r="R207" s="4"/>
      <c r="S207" s="4"/>
      <c r="T207" s="4"/>
      <c r="U207" s="4"/>
      <c r="V207" s="4"/>
      <c r="W207" s="4"/>
      <c r="X207" s="4"/>
      <c r="Y207" s="4"/>
      <c r="Z207" s="4"/>
      <c r="AA207" s="4"/>
      <c r="AB207" s="4"/>
    </row>
    <row r="208" spans="1:28" ht="30" x14ac:dyDescent="0.25">
      <c r="A208" s="32" t="s">
        <v>1334</v>
      </c>
      <c r="B208" s="32" t="s">
        <v>101</v>
      </c>
      <c r="C208" s="32" t="s">
        <v>811</v>
      </c>
      <c r="D208" s="46" t="s">
        <v>2722</v>
      </c>
      <c r="E208" s="699" t="s">
        <v>4424</v>
      </c>
      <c r="F208" s="32" t="s">
        <v>893</v>
      </c>
      <c r="G208" s="43" t="s">
        <v>894</v>
      </c>
      <c r="H208" s="33" t="s">
        <v>813</v>
      </c>
      <c r="I208" s="34">
        <v>1</v>
      </c>
      <c r="J208" s="52">
        <v>20</v>
      </c>
      <c r="K208" s="63" t="s">
        <v>4235</v>
      </c>
      <c r="L208" s="13" t="s">
        <v>4697</v>
      </c>
      <c r="M208" s="790" t="s">
        <v>4956</v>
      </c>
      <c r="N208" s="4"/>
      <c r="O208" s="4"/>
      <c r="P208" s="4"/>
      <c r="Q208" s="4"/>
      <c r="R208" s="4"/>
      <c r="S208" s="4"/>
      <c r="T208" s="4"/>
      <c r="U208" s="4"/>
      <c r="V208" s="4"/>
      <c r="W208" s="4"/>
      <c r="X208" s="4"/>
      <c r="Y208" s="4"/>
      <c r="Z208" s="4"/>
      <c r="AA208" s="4"/>
      <c r="AB208" s="4"/>
    </row>
    <row r="209" spans="1:28" x14ac:dyDescent="0.25">
      <c r="A209" s="32" t="s">
        <v>1336</v>
      </c>
      <c r="B209" s="32" t="s">
        <v>143</v>
      </c>
      <c r="C209" s="32" t="s">
        <v>880</v>
      </c>
      <c r="D209" s="46" t="s">
        <v>2722</v>
      </c>
      <c r="E209" s="703" t="s">
        <v>3168</v>
      </c>
      <c r="F209" s="32" t="s">
        <v>806</v>
      </c>
      <c r="G209" s="46" t="s">
        <v>808</v>
      </c>
      <c r="H209" s="33">
        <v>80</v>
      </c>
      <c r="I209" s="34">
        <v>1</v>
      </c>
      <c r="J209" s="41">
        <v>15</v>
      </c>
      <c r="K209" s="63" t="s">
        <v>3596</v>
      </c>
      <c r="L209" s="13" t="s">
        <v>4705</v>
      </c>
      <c r="M209" s="13"/>
      <c r="N209" s="4"/>
      <c r="O209" s="4"/>
      <c r="P209" s="4"/>
      <c r="Q209" s="4"/>
      <c r="R209" s="4"/>
      <c r="S209" s="4"/>
      <c r="T209" s="4"/>
      <c r="U209" s="4"/>
      <c r="V209" s="4"/>
      <c r="W209" s="4"/>
      <c r="X209" s="4"/>
      <c r="Y209" s="4"/>
      <c r="Z209" s="4"/>
      <c r="AA209" s="4"/>
      <c r="AB209" s="4"/>
    </row>
    <row r="210" spans="1:28" ht="30" x14ac:dyDescent="0.25">
      <c r="A210" s="32" t="s">
        <v>1337</v>
      </c>
      <c r="B210" s="32" t="s">
        <v>122</v>
      </c>
      <c r="C210" s="32" t="s">
        <v>811</v>
      </c>
      <c r="D210" s="46" t="s">
        <v>2722</v>
      </c>
      <c r="E210" s="699" t="s">
        <v>4424</v>
      </c>
      <c r="F210" s="32" t="s">
        <v>806</v>
      </c>
      <c r="G210" s="32" t="s">
        <v>808</v>
      </c>
      <c r="H210" s="33" t="s">
        <v>813</v>
      </c>
      <c r="I210" s="34">
        <v>1</v>
      </c>
      <c r="J210" s="52">
        <v>15</v>
      </c>
      <c r="K210" s="9" t="s">
        <v>1338</v>
      </c>
      <c r="L210" s="13" t="s">
        <v>4712</v>
      </c>
      <c r="M210" s="13"/>
      <c r="N210" s="4"/>
      <c r="O210" s="4"/>
      <c r="P210" s="4"/>
      <c r="Q210" s="4"/>
      <c r="R210" s="4"/>
      <c r="S210" s="4"/>
      <c r="T210" s="4"/>
      <c r="U210" s="4"/>
      <c r="V210" s="4"/>
      <c r="W210" s="4"/>
      <c r="X210" s="4"/>
      <c r="Y210" s="4"/>
      <c r="Z210" s="4"/>
      <c r="AA210" s="4"/>
      <c r="AB210" s="4"/>
    </row>
    <row r="211" spans="1:28" ht="30" x14ac:dyDescent="0.25">
      <c r="A211" s="32" t="s">
        <v>1339</v>
      </c>
      <c r="B211" s="32" t="s">
        <v>211</v>
      </c>
      <c r="C211" s="32" t="s">
        <v>880</v>
      </c>
      <c r="D211" s="46" t="s">
        <v>2722</v>
      </c>
      <c r="E211" s="703" t="s">
        <v>3168</v>
      </c>
      <c r="F211" s="32" t="s">
        <v>893</v>
      </c>
      <c r="G211" s="32" t="s">
        <v>808</v>
      </c>
      <c r="H211" s="35">
        <v>130</v>
      </c>
      <c r="I211" s="36">
        <v>0.9</v>
      </c>
      <c r="J211" s="51">
        <v>5</v>
      </c>
      <c r="K211" s="9" t="s">
        <v>1195</v>
      </c>
      <c r="L211" s="13" t="s">
        <v>3060</v>
      </c>
      <c r="M211" s="13"/>
      <c r="N211" s="4"/>
      <c r="O211" s="4"/>
      <c r="P211" s="4"/>
      <c r="Q211" s="4"/>
      <c r="R211" s="4"/>
      <c r="S211" s="4"/>
      <c r="T211" s="4"/>
      <c r="U211" s="4"/>
      <c r="V211" s="4"/>
      <c r="W211" s="4"/>
      <c r="X211" s="4"/>
      <c r="Y211" s="4"/>
      <c r="Z211" s="4"/>
      <c r="AA211" s="4"/>
      <c r="AB211" s="4"/>
    </row>
    <row r="212" spans="1:28" ht="30" customHeight="1" x14ac:dyDescent="0.25">
      <c r="A212" s="32" t="s">
        <v>1341</v>
      </c>
      <c r="B212" s="32" t="s">
        <v>122</v>
      </c>
      <c r="C212" s="32" t="s">
        <v>805</v>
      </c>
      <c r="D212" s="46" t="s">
        <v>2722</v>
      </c>
      <c r="E212" s="699" t="s">
        <v>61</v>
      </c>
      <c r="F212" s="32" t="s">
        <v>884</v>
      </c>
      <c r="G212" s="32" t="s">
        <v>808</v>
      </c>
      <c r="H212" s="33" t="s">
        <v>813</v>
      </c>
      <c r="I212" s="34">
        <v>1</v>
      </c>
      <c r="J212" s="52">
        <v>10</v>
      </c>
      <c r="K212" s="9" t="s">
        <v>1343</v>
      </c>
      <c r="L212" s="870" t="s">
        <v>3052</v>
      </c>
      <c r="M212" s="790" t="s">
        <v>1894</v>
      </c>
      <c r="N212" s="4"/>
      <c r="O212" s="4"/>
      <c r="P212" s="4"/>
      <c r="Q212" s="4"/>
      <c r="R212" s="4"/>
      <c r="S212" s="4"/>
      <c r="T212" s="4"/>
      <c r="U212" s="4"/>
      <c r="V212" s="4"/>
      <c r="W212" s="4"/>
      <c r="X212" s="4"/>
      <c r="Y212" s="4"/>
      <c r="Z212" s="4"/>
      <c r="AA212" s="4"/>
      <c r="AB212" s="4"/>
    </row>
    <row r="213" spans="1:28" ht="30" customHeight="1" x14ac:dyDescent="0.25">
      <c r="A213" s="32" t="s">
        <v>1344</v>
      </c>
      <c r="B213" s="32" t="s">
        <v>211</v>
      </c>
      <c r="C213" s="32" t="s">
        <v>811</v>
      </c>
      <c r="D213" s="46" t="s">
        <v>2722</v>
      </c>
      <c r="E213" s="699" t="s">
        <v>3154</v>
      </c>
      <c r="F213" s="32" t="s">
        <v>911</v>
      </c>
      <c r="G213" s="47" t="s">
        <v>901</v>
      </c>
      <c r="H213" s="35" t="s">
        <v>813</v>
      </c>
      <c r="I213" s="36" t="s">
        <v>813</v>
      </c>
      <c r="J213" s="51">
        <v>10</v>
      </c>
      <c r="K213" s="9" t="s">
        <v>1346</v>
      </c>
      <c r="L213" s="13" t="s">
        <v>3227</v>
      </c>
      <c r="M213" s="13"/>
      <c r="N213" s="4"/>
      <c r="O213" s="4"/>
      <c r="P213" s="4"/>
      <c r="Q213" s="4"/>
      <c r="R213" s="4"/>
      <c r="S213" s="4"/>
      <c r="T213" s="4"/>
      <c r="U213" s="4"/>
      <c r="V213" s="4"/>
      <c r="W213" s="4"/>
      <c r="X213" s="4"/>
      <c r="Y213" s="4"/>
      <c r="Z213" s="4"/>
      <c r="AA213" s="4"/>
      <c r="AB213" s="4"/>
    </row>
    <row r="214" spans="1:28" ht="30" customHeight="1" x14ac:dyDescent="0.25">
      <c r="A214" s="32" t="s">
        <v>1347</v>
      </c>
      <c r="B214" s="32" t="s">
        <v>211</v>
      </c>
      <c r="C214" s="32" t="s">
        <v>811</v>
      </c>
      <c r="D214" s="46" t="s">
        <v>2722</v>
      </c>
      <c r="E214" s="699" t="s">
        <v>2059</v>
      </c>
      <c r="F214" s="32" t="s">
        <v>893</v>
      </c>
      <c r="G214" s="43" t="s">
        <v>935</v>
      </c>
      <c r="H214" s="33" t="s">
        <v>813</v>
      </c>
      <c r="I214" s="34" t="s">
        <v>813</v>
      </c>
      <c r="J214" s="52">
        <v>10</v>
      </c>
      <c r="K214" s="63" t="s">
        <v>4423</v>
      </c>
      <c r="L214" s="13" t="s">
        <v>3068</v>
      </c>
      <c r="M214" s="790" t="s">
        <v>4957</v>
      </c>
      <c r="N214" s="4"/>
      <c r="O214" s="4"/>
      <c r="P214" s="4"/>
      <c r="Q214" s="4"/>
      <c r="R214" s="4"/>
      <c r="S214" s="4"/>
      <c r="T214" s="4"/>
      <c r="U214" s="4"/>
      <c r="V214" s="4"/>
      <c r="W214" s="4"/>
      <c r="X214" s="4"/>
      <c r="Y214" s="4"/>
      <c r="Z214" s="4"/>
      <c r="AA214" s="4"/>
      <c r="AB214" s="4"/>
    </row>
    <row r="215" spans="1:28" ht="60" customHeight="1" x14ac:dyDescent="0.25">
      <c r="A215" s="32" t="s">
        <v>1349</v>
      </c>
      <c r="B215" s="32" t="s">
        <v>57</v>
      </c>
      <c r="C215" s="32" t="s">
        <v>805</v>
      </c>
      <c r="D215" s="46" t="s">
        <v>2723</v>
      </c>
      <c r="E215" s="699" t="s">
        <v>61</v>
      </c>
      <c r="F215" s="32" t="s">
        <v>806</v>
      </c>
      <c r="G215" s="32" t="s">
        <v>808</v>
      </c>
      <c r="H215" s="33">
        <v>90</v>
      </c>
      <c r="I215" s="39">
        <v>1</v>
      </c>
      <c r="J215" s="41">
        <v>10</v>
      </c>
      <c r="K215" s="9" t="s">
        <v>1350</v>
      </c>
      <c r="L215" s="13" t="s">
        <v>3069</v>
      </c>
      <c r="M215" s="790" t="s">
        <v>5275</v>
      </c>
      <c r="N215" s="4"/>
      <c r="O215" s="4"/>
      <c r="P215" s="4"/>
      <c r="Q215" s="4"/>
      <c r="R215" s="4"/>
      <c r="S215" s="4"/>
      <c r="T215" s="4"/>
      <c r="U215" s="4"/>
      <c r="V215" s="4"/>
      <c r="W215" s="4"/>
      <c r="X215" s="4"/>
      <c r="Y215" s="4"/>
      <c r="Z215" s="4"/>
      <c r="AA215" s="4"/>
      <c r="AB215" s="4"/>
    </row>
    <row r="216" spans="1:28" ht="30" x14ac:dyDescent="0.25">
      <c r="A216" s="32" t="s">
        <v>1352</v>
      </c>
      <c r="B216" s="32" t="s">
        <v>228</v>
      </c>
      <c r="C216" s="32" t="s">
        <v>805</v>
      </c>
      <c r="D216" s="46" t="s">
        <v>2723</v>
      </c>
      <c r="E216" s="699" t="s">
        <v>61</v>
      </c>
      <c r="F216" s="32" t="s">
        <v>884</v>
      </c>
      <c r="G216" s="32" t="s">
        <v>808</v>
      </c>
      <c r="H216" s="41">
        <v>80</v>
      </c>
      <c r="I216" s="49">
        <v>0.9</v>
      </c>
      <c r="J216" s="52">
        <v>10</v>
      </c>
      <c r="K216" s="9" t="s">
        <v>1353</v>
      </c>
      <c r="L216" s="13" t="s">
        <v>4702</v>
      </c>
      <c r="M216" s="13"/>
      <c r="N216" s="4"/>
      <c r="O216" s="4"/>
      <c r="P216" s="4"/>
      <c r="Q216" s="4"/>
      <c r="R216" s="4"/>
      <c r="S216" s="4"/>
      <c r="T216" s="4"/>
      <c r="U216" s="4"/>
      <c r="V216" s="4"/>
      <c r="W216" s="4"/>
      <c r="X216" s="4"/>
      <c r="Y216" s="4"/>
      <c r="Z216" s="4"/>
      <c r="AA216" s="4"/>
      <c r="AB216" s="4"/>
    </row>
    <row r="217" spans="1:28" x14ac:dyDescent="0.25">
      <c r="A217" s="32" t="s">
        <v>1354</v>
      </c>
      <c r="B217" s="32" t="s">
        <v>228</v>
      </c>
      <c r="C217" s="32" t="s">
        <v>880</v>
      </c>
      <c r="D217" s="46" t="s">
        <v>2722</v>
      </c>
      <c r="E217" s="699" t="s">
        <v>3168</v>
      </c>
      <c r="F217" s="32" t="s">
        <v>897</v>
      </c>
      <c r="G217" s="32" t="s">
        <v>808</v>
      </c>
      <c r="H217" s="33">
        <v>120</v>
      </c>
      <c r="I217" s="34">
        <v>0.7</v>
      </c>
      <c r="J217" s="52">
        <v>5</v>
      </c>
      <c r="K217" s="9" t="s">
        <v>888</v>
      </c>
      <c r="L217" s="13" t="s">
        <v>4705</v>
      </c>
      <c r="M217" s="13"/>
      <c r="N217" s="4"/>
      <c r="O217" s="4"/>
      <c r="P217" s="4"/>
      <c r="Q217" s="4"/>
      <c r="R217" s="4"/>
      <c r="S217" s="4"/>
      <c r="T217" s="4"/>
      <c r="U217" s="4"/>
      <c r="V217" s="4"/>
      <c r="W217" s="4"/>
      <c r="X217" s="4"/>
      <c r="Y217" s="4"/>
      <c r="Z217" s="4"/>
      <c r="AA217" s="4"/>
      <c r="AB217" s="4"/>
    </row>
    <row r="218" spans="1:28" x14ac:dyDescent="0.25">
      <c r="A218" s="32" t="s">
        <v>1356</v>
      </c>
      <c r="B218" s="32" t="s">
        <v>101</v>
      </c>
      <c r="C218" s="32" t="s">
        <v>811</v>
      </c>
      <c r="D218" s="46" t="s">
        <v>2722</v>
      </c>
      <c r="E218" s="699" t="s">
        <v>2059</v>
      </c>
      <c r="F218" s="32" t="s">
        <v>897</v>
      </c>
      <c r="G218" s="32" t="s">
        <v>808</v>
      </c>
      <c r="H218" s="33" t="s">
        <v>813</v>
      </c>
      <c r="I218" s="34" t="s">
        <v>813</v>
      </c>
      <c r="J218" s="52">
        <v>30</v>
      </c>
      <c r="K218" s="9" t="s">
        <v>1357</v>
      </c>
      <c r="L218" s="9" t="s">
        <v>4696</v>
      </c>
      <c r="M218" s="790" t="s">
        <v>4959</v>
      </c>
      <c r="N218" s="4"/>
      <c r="O218" s="4"/>
      <c r="P218" s="4"/>
      <c r="Q218" s="4"/>
      <c r="R218" s="4"/>
      <c r="S218" s="4"/>
      <c r="T218" s="4"/>
      <c r="U218" s="4"/>
      <c r="V218" s="4"/>
      <c r="W218" s="4"/>
      <c r="X218" s="4"/>
      <c r="Y218" s="4"/>
      <c r="Z218" s="4"/>
      <c r="AA218" s="4"/>
      <c r="AB218" s="4"/>
    </row>
    <row r="219" spans="1:28" ht="30" customHeight="1" x14ac:dyDescent="0.25">
      <c r="A219" s="32" t="s">
        <v>1358</v>
      </c>
      <c r="B219" s="32" t="s">
        <v>228</v>
      </c>
      <c r="C219" s="32" t="s">
        <v>805</v>
      </c>
      <c r="D219" s="46" t="s">
        <v>2723</v>
      </c>
      <c r="E219" s="699" t="s">
        <v>4427</v>
      </c>
      <c r="F219" s="32" t="s">
        <v>884</v>
      </c>
      <c r="G219" s="32" t="s">
        <v>808</v>
      </c>
      <c r="H219" s="33">
        <v>150</v>
      </c>
      <c r="I219" s="34">
        <v>1</v>
      </c>
      <c r="J219" s="52">
        <v>20</v>
      </c>
      <c r="K219" s="9" t="s">
        <v>1359</v>
      </c>
      <c r="L219" s="63" t="s">
        <v>3221</v>
      </c>
      <c r="M219" s="13"/>
      <c r="N219" s="4"/>
      <c r="O219" s="4"/>
      <c r="P219" s="4"/>
      <c r="Q219" s="4"/>
      <c r="R219" s="4"/>
      <c r="S219" s="4"/>
      <c r="T219" s="4"/>
      <c r="U219" s="4"/>
      <c r="V219" s="4"/>
      <c r="W219" s="4"/>
      <c r="X219" s="4"/>
      <c r="Y219" s="4"/>
      <c r="Z219" s="4"/>
      <c r="AA219" s="4"/>
      <c r="AB219" s="4"/>
    </row>
    <row r="220" spans="1:28" ht="30" x14ac:dyDescent="0.25">
      <c r="A220" s="32" t="s">
        <v>1360</v>
      </c>
      <c r="B220" s="32" t="s">
        <v>101</v>
      </c>
      <c r="C220" s="32" t="s">
        <v>811</v>
      </c>
      <c r="D220" s="46" t="s">
        <v>2722</v>
      </c>
      <c r="E220" s="703" t="s">
        <v>2059</v>
      </c>
      <c r="F220" s="32" t="s">
        <v>911</v>
      </c>
      <c r="G220" s="32" t="s">
        <v>126</v>
      </c>
      <c r="H220" s="33" t="s">
        <v>813</v>
      </c>
      <c r="I220" s="34">
        <v>1</v>
      </c>
      <c r="J220" s="52">
        <v>20</v>
      </c>
      <c r="K220" s="9" t="s">
        <v>1362</v>
      </c>
      <c r="L220" s="13" t="s">
        <v>4697</v>
      </c>
      <c r="M220" s="790" t="s">
        <v>1674</v>
      </c>
      <c r="N220" s="4"/>
      <c r="O220" s="4"/>
      <c r="P220" s="4"/>
      <c r="Q220" s="4"/>
      <c r="R220" s="4"/>
      <c r="S220" s="4"/>
      <c r="T220" s="4"/>
      <c r="U220" s="4"/>
      <c r="V220" s="4"/>
      <c r="W220" s="4"/>
      <c r="X220" s="4"/>
      <c r="Y220" s="4"/>
      <c r="Z220" s="4"/>
      <c r="AA220" s="4"/>
      <c r="AB220" s="4"/>
    </row>
    <row r="221" spans="1:28" ht="30" x14ac:dyDescent="0.25">
      <c r="A221" s="32" t="s">
        <v>1363</v>
      </c>
      <c r="B221" s="32" t="s">
        <v>228</v>
      </c>
      <c r="C221" s="32" t="s">
        <v>805</v>
      </c>
      <c r="D221" s="46" t="s">
        <v>2723</v>
      </c>
      <c r="E221" s="699" t="s">
        <v>61</v>
      </c>
      <c r="F221" s="32" t="s">
        <v>897</v>
      </c>
      <c r="G221" s="32" t="s">
        <v>808</v>
      </c>
      <c r="H221" s="33">
        <v>60</v>
      </c>
      <c r="I221" s="34">
        <v>1</v>
      </c>
      <c r="J221" s="52">
        <v>10</v>
      </c>
      <c r="K221" s="9" t="s">
        <v>1006</v>
      </c>
      <c r="L221" s="13" t="s">
        <v>4698</v>
      </c>
      <c r="M221" s="790" t="s">
        <v>941</v>
      </c>
      <c r="N221" s="4"/>
      <c r="O221" s="4"/>
      <c r="P221" s="4"/>
      <c r="Q221" s="4"/>
      <c r="R221" s="4"/>
      <c r="S221" s="4"/>
      <c r="T221" s="4"/>
      <c r="U221" s="4"/>
      <c r="V221" s="4"/>
      <c r="W221" s="4"/>
      <c r="X221" s="4"/>
      <c r="Y221" s="4"/>
      <c r="Z221" s="4"/>
      <c r="AA221" s="4"/>
      <c r="AB221" s="4"/>
    </row>
    <row r="222" spans="1:28" ht="30" customHeight="1" x14ac:dyDescent="0.25">
      <c r="A222" s="32" t="s">
        <v>1365</v>
      </c>
      <c r="B222" s="32" t="s">
        <v>101</v>
      </c>
      <c r="C222" s="32" t="s">
        <v>811</v>
      </c>
      <c r="D222" s="46" t="s">
        <v>2722</v>
      </c>
      <c r="E222" s="703" t="s">
        <v>2059</v>
      </c>
      <c r="F222" s="32" t="s">
        <v>806</v>
      </c>
      <c r="G222" s="43" t="s">
        <v>890</v>
      </c>
      <c r="H222" s="33" t="s">
        <v>813</v>
      </c>
      <c r="I222" s="34">
        <v>1</v>
      </c>
      <c r="J222" s="52">
        <v>40</v>
      </c>
      <c r="K222" s="13" t="s">
        <v>5133</v>
      </c>
      <c r="L222" s="13" t="s">
        <v>4702</v>
      </c>
      <c r="M222" s="13"/>
      <c r="N222" s="4"/>
      <c r="O222" s="4"/>
      <c r="P222" s="4"/>
      <c r="Q222" s="4"/>
      <c r="R222" s="4"/>
      <c r="S222" s="4"/>
      <c r="T222" s="4"/>
      <c r="U222" s="4"/>
      <c r="V222" s="4"/>
      <c r="W222" s="4"/>
      <c r="X222" s="4"/>
      <c r="Y222" s="4"/>
      <c r="Z222" s="4"/>
      <c r="AA222" s="4"/>
      <c r="AB222" s="4"/>
    </row>
    <row r="223" spans="1:28" ht="30" x14ac:dyDescent="0.25">
      <c r="A223" s="32" t="s">
        <v>1366</v>
      </c>
      <c r="B223" s="32" t="s">
        <v>30</v>
      </c>
      <c r="C223" s="32" t="s">
        <v>811</v>
      </c>
      <c r="D223" s="46" t="s">
        <v>2722</v>
      </c>
      <c r="E223" s="699" t="s">
        <v>4424</v>
      </c>
      <c r="F223" s="32" t="s">
        <v>806</v>
      </c>
      <c r="G223" s="32" t="s">
        <v>808</v>
      </c>
      <c r="H223" s="33" t="s">
        <v>813</v>
      </c>
      <c r="I223" s="34">
        <v>1</v>
      </c>
      <c r="J223" s="52">
        <v>20</v>
      </c>
      <c r="K223" s="38" t="s">
        <v>1368</v>
      </c>
      <c r="L223" s="63" t="s">
        <v>4713</v>
      </c>
      <c r="M223" s="13"/>
      <c r="N223" s="4"/>
      <c r="O223" s="4"/>
      <c r="P223" s="4"/>
      <c r="Q223" s="4"/>
      <c r="R223" s="4"/>
      <c r="S223" s="4"/>
      <c r="T223" s="4"/>
      <c r="U223" s="4"/>
      <c r="V223" s="4"/>
      <c r="W223" s="4"/>
      <c r="X223" s="4"/>
      <c r="Y223" s="4"/>
      <c r="Z223" s="4"/>
      <c r="AA223" s="4"/>
      <c r="AB223" s="4"/>
    </row>
    <row r="224" spans="1:28" ht="30" x14ac:dyDescent="0.25">
      <c r="A224" s="32" t="s">
        <v>1369</v>
      </c>
      <c r="B224" s="32" t="s">
        <v>122</v>
      </c>
      <c r="C224" s="32" t="s">
        <v>805</v>
      </c>
      <c r="D224" s="46" t="s">
        <v>2722</v>
      </c>
      <c r="E224" s="699" t="s">
        <v>61</v>
      </c>
      <c r="F224" s="32" t="s">
        <v>806</v>
      </c>
      <c r="G224" s="32" t="s">
        <v>808</v>
      </c>
      <c r="H224" s="33">
        <v>95</v>
      </c>
      <c r="I224" s="34">
        <v>1</v>
      </c>
      <c r="J224" s="52">
        <v>15</v>
      </c>
      <c r="K224" s="9" t="s">
        <v>1371</v>
      </c>
      <c r="L224" s="63" t="s">
        <v>4713</v>
      </c>
      <c r="M224" s="13"/>
      <c r="N224" s="4"/>
      <c r="O224" s="4"/>
      <c r="P224" s="4"/>
      <c r="Q224" s="4"/>
      <c r="R224" s="4"/>
      <c r="S224" s="4"/>
      <c r="T224" s="4"/>
      <c r="U224" s="4"/>
      <c r="V224" s="4"/>
      <c r="W224" s="4"/>
      <c r="X224" s="4"/>
      <c r="Y224" s="4"/>
      <c r="Z224" s="4"/>
      <c r="AA224" s="4"/>
      <c r="AB224" s="4"/>
    </row>
    <row r="225" spans="1:28" ht="30" x14ac:dyDescent="0.25">
      <c r="A225" s="32" t="s">
        <v>1372</v>
      </c>
      <c r="B225" s="32" t="s">
        <v>185</v>
      </c>
      <c r="C225" s="32" t="s">
        <v>805</v>
      </c>
      <c r="D225" s="46" t="s">
        <v>2722</v>
      </c>
      <c r="E225" s="699" t="s">
        <v>61</v>
      </c>
      <c r="F225" s="32" t="s">
        <v>893</v>
      </c>
      <c r="G225" s="32" t="s">
        <v>808</v>
      </c>
      <c r="H225" s="33">
        <v>140</v>
      </c>
      <c r="I225" s="34">
        <v>0.9</v>
      </c>
      <c r="J225" s="52">
        <v>5</v>
      </c>
      <c r="K225" s="9" t="s">
        <v>1373</v>
      </c>
      <c r="L225" s="13" t="s">
        <v>4702</v>
      </c>
      <c r="M225" s="13"/>
      <c r="N225" s="4"/>
      <c r="O225" s="4"/>
      <c r="P225" s="4"/>
      <c r="Q225" s="4"/>
      <c r="R225" s="4"/>
      <c r="S225" s="4"/>
      <c r="T225" s="4"/>
      <c r="U225" s="4"/>
      <c r="V225" s="4"/>
      <c r="W225" s="4"/>
      <c r="X225" s="4"/>
      <c r="Y225" s="4"/>
      <c r="Z225" s="4"/>
      <c r="AA225" s="4"/>
      <c r="AB225" s="4"/>
    </row>
    <row r="226" spans="1:28" ht="30" x14ac:dyDescent="0.25">
      <c r="A226" s="32" t="s">
        <v>1374</v>
      </c>
      <c r="B226" s="32" t="s">
        <v>185</v>
      </c>
      <c r="C226" s="32" t="s">
        <v>880</v>
      </c>
      <c r="D226" s="46" t="s">
        <v>2722</v>
      </c>
      <c r="E226" s="699" t="s">
        <v>61</v>
      </c>
      <c r="F226" s="32" t="s">
        <v>893</v>
      </c>
      <c r="G226" s="32" t="s">
        <v>808</v>
      </c>
      <c r="H226" s="33">
        <v>70</v>
      </c>
      <c r="I226" s="34">
        <v>1</v>
      </c>
      <c r="J226" s="52">
        <v>20</v>
      </c>
      <c r="K226" s="9" t="s">
        <v>1375</v>
      </c>
      <c r="L226" s="63" t="s">
        <v>3083</v>
      </c>
      <c r="M226" s="13"/>
      <c r="N226" s="4"/>
      <c r="O226" s="4"/>
      <c r="P226" s="4"/>
      <c r="Q226" s="4"/>
      <c r="R226" s="4"/>
      <c r="S226" s="4"/>
      <c r="T226" s="4"/>
      <c r="U226" s="4"/>
      <c r="V226" s="4"/>
      <c r="W226" s="4"/>
      <c r="X226" s="4"/>
      <c r="Y226" s="4"/>
      <c r="Z226" s="4"/>
      <c r="AA226" s="4"/>
      <c r="AB226" s="4"/>
    </row>
    <row r="227" spans="1:28" ht="30" x14ac:dyDescent="0.25">
      <c r="A227" s="32" t="s">
        <v>1376</v>
      </c>
      <c r="B227" s="32" t="s">
        <v>30</v>
      </c>
      <c r="C227" s="32" t="s">
        <v>880</v>
      </c>
      <c r="D227" s="46" t="s">
        <v>2722</v>
      </c>
      <c r="E227" s="699" t="s">
        <v>61</v>
      </c>
      <c r="F227" s="32" t="s">
        <v>897</v>
      </c>
      <c r="G227" s="32" t="s">
        <v>808</v>
      </c>
      <c r="H227" s="33">
        <v>150</v>
      </c>
      <c r="I227" s="34">
        <v>0.9</v>
      </c>
      <c r="J227" s="52">
        <v>5</v>
      </c>
      <c r="K227" s="9" t="s">
        <v>990</v>
      </c>
      <c r="L227" s="13" t="s">
        <v>3063</v>
      </c>
      <c r="M227" s="790" t="s">
        <v>2649</v>
      </c>
      <c r="N227" s="4"/>
      <c r="O227" s="4"/>
      <c r="P227" s="4"/>
      <c r="Q227" s="4"/>
      <c r="R227" s="4"/>
      <c r="S227" s="4"/>
      <c r="T227" s="4"/>
      <c r="U227" s="4"/>
      <c r="V227" s="4"/>
      <c r="W227" s="4"/>
      <c r="X227" s="4"/>
      <c r="Y227" s="4"/>
      <c r="Z227" s="4"/>
      <c r="AA227" s="4"/>
      <c r="AB227" s="4"/>
    </row>
    <row r="228" spans="1:28" ht="30" x14ac:dyDescent="0.25">
      <c r="A228" s="32" t="s">
        <v>1378</v>
      </c>
      <c r="B228" s="32" t="s">
        <v>185</v>
      </c>
      <c r="C228" s="32" t="s">
        <v>880</v>
      </c>
      <c r="D228" s="46" t="s">
        <v>2722</v>
      </c>
      <c r="E228" s="699" t="s">
        <v>61</v>
      </c>
      <c r="F228" s="32" t="s">
        <v>893</v>
      </c>
      <c r="G228" s="32" t="s">
        <v>808</v>
      </c>
      <c r="H228" s="33">
        <v>60</v>
      </c>
      <c r="I228" s="34">
        <v>0.9</v>
      </c>
      <c r="J228" s="52">
        <v>10</v>
      </c>
      <c r="K228" s="9" t="s">
        <v>1379</v>
      </c>
      <c r="L228" s="13" t="s">
        <v>4708</v>
      </c>
      <c r="M228" s="13"/>
      <c r="N228" s="4"/>
      <c r="O228" s="4"/>
      <c r="P228" s="4"/>
      <c r="Q228" s="4"/>
      <c r="R228" s="4"/>
      <c r="S228" s="4"/>
      <c r="T228" s="4"/>
      <c r="U228" s="4"/>
      <c r="V228" s="4"/>
      <c r="W228" s="4"/>
      <c r="X228" s="4"/>
      <c r="Y228" s="4"/>
      <c r="Z228" s="4"/>
      <c r="AA228" s="4"/>
      <c r="AB228" s="4"/>
    </row>
    <row r="229" spans="1:28" ht="30" x14ac:dyDescent="0.25">
      <c r="A229" s="32" t="s">
        <v>1380</v>
      </c>
      <c r="B229" s="32" t="s">
        <v>101</v>
      </c>
      <c r="C229" s="32" t="s">
        <v>805</v>
      </c>
      <c r="D229" s="46" t="s">
        <v>2723</v>
      </c>
      <c r="E229" s="699" t="s">
        <v>61</v>
      </c>
      <c r="F229" s="32" t="s">
        <v>911</v>
      </c>
      <c r="G229" s="32" t="s">
        <v>808</v>
      </c>
      <c r="H229" s="33" t="s">
        <v>813</v>
      </c>
      <c r="I229" s="34">
        <v>1</v>
      </c>
      <c r="J229" s="52">
        <v>20</v>
      </c>
      <c r="K229" s="9" t="s">
        <v>1382</v>
      </c>
      <c r="L229" s="63" t="s">
        <v>3234</v>
      </c>
      <c r="M229" s="13"/>
      <c r="N229" s="4"/>
      <c r="O229" s="4"/>
      <c r="P229" s="4"/>
      <c r="Q229" s="4"/>
      <c r="R229" s="4"/>
      <c r="S229" s="4"/>
      <c r="T229" s="4"/>
      <c r="U229" s="4"/>
      <c r="V229" s="4"/>
      <c r="W229" s="4"/>
      <c r="X229" s="4"/>
      <c r="Y229" s="4"/>
      <c r="Z229" s="4"/>
      <c r="AA229" s="4"/>
      <c r="AB229" s="4"/>
    </row>
    <row r="230" spans="1:28" ht="30" x14ac:dyDescent="0.25">
      <c r="A230" s="32" t="s">
        <v>1383</v>
      </c>
      <c r="B230" s="32" t="s">
        <v>101</v>
      </c>
      <c r="C230" s="32" t="s">
        <v>805</v>
      </c>
      <c r="D230" s="46" t="s">
        <v>2723</v>
      </c>
      <c r="E230" s="699" t="s">
        <v>61</v>
      </c>
      <c r="F230" s="32" t="s">
        <v>897</v>
      </c>
      <c r="G230" s="32" t="s">
        <v>808</v>
      </c>
      <c r="H230" s="41">
        <v>25</v>
      </c>
      <c r="I230" s="34">
        <v>0.85</v>
      </c>
      <c r="J230" s="52">
        <v>20</v>
      </c>
      <c r="K230" s="9" t="s">
        <v>933</v>
      </c>
      <c r="L230" s="13" t="s">
        <v>3053</v>
      </c>
      <c r="M230" s="790" t="s">
        <v>4960</v>
      </c>
      <c r="N230" s="4"/>
      <c r="O230" s="4"/>
      <c r="P230" s="4"/>
      <c r="Q230" s="4"/>
      <c r="R230" s="4"/>
      <c r="S230" s="4"/>
      <c r="T230" s="4"/>
      <c r="U230" s="4"/>
      <c r="V230" s="4"/>
      <c r="W230" s="4"/>
      <c r="X230" s="4"/>
      <c r="Y230" s="4"/>
      <c r="Z230" s="4"/>
      <c r="AA230" s="4"/>
      <c r="AB230" s="4"/>
    </row>
    <row r="231" spans="1:28" ht="30" x14ac:dyDescent="0.25">
      <c r="A231" s="32" t="s">
        <v>1385</v>
      </c>
      <c r="B231" s="32" t="s">
        <v>73</v>
      </c>
      <c r="C231" s="32" t="s">
        <v>805</v>
      </c>
      <c r="D231" s="46" t="s">
        <v>2723</v>
      </c>
      <c r="E231" s="699" t="s">
        <v>61</v>
      </c>
      <c r="F231" s="32" t="s">
        <v>897</v>
      </c>
      <c r="G231" s="32" t="s">
        <v>808</v>
      </c>
      <c r="H231" s="33">
        <v>40</v>
      </c>
      <c r="I231" s="39">
        <v>1</v>
      </c>
      <c r="J231" s="52">
        <v>20</v>
      </c>
      <c r="K231" s="9" t="s">
        <v>1386</v>
      </c>
      <c r="L231" s="13" t="s">
        <v>3053</v>
      </c>
      <c r="M231" s="790" t="s">
        <v>2203</v>
      </c>
      <c r="N231" s="4"/>
      <c r="O231" s="4"/>
      <c r="P231" s="4"/>
      <c r="Q231" s="4"/>
      <c r="R231" s="4"/>
      <c r="S231" s="4"/>
      <c r="T231" s="4"/>
      <c r="U231" s="4"/>
      <c r="V231" s="4"/>
      <c r="W231" s="4"/>
      <c r="X231" s="4"/>
      <c r="Y231" s="4"/>
      <c r="Z231" s="4"/>
      <c r="AA231" s="4"/>
      <c r="AB231" s="4"/>
    </row>
    <row r="232" spans="1:28" ht="30" x14ac:dyDescent="0.25">
      <c r="A232" s="32" t="s">
        <v>1387</v>
      </c>
      <c r="B232" s="32" t="s">
        <v>101</v>
      </c>
      <c r="C232" s="32" t="s">
        <v>805</v>
      </c>
      <c r="D232" s="46" t="s">
        <v>2723</v>
      </c>
      <c r="E232" s="699" t="s">
        <v>61</v>
      </c>
      <c r="F232" s="32" t="s">
        <v>884</v>
      </c>
      <c r="G232" s="32" t="s">
        <v>808</v>
      </c>
      <c r="H232" s="65">
        <v>20</v>
      </c>
      <c r="I232" s="66">
        <v>0.9</v>
      </c>
      <c r="J232" s="41">
        <v>20</v>
      </c>
      <c r="K232" s="9" t="s">
        <v>933</v>
      </c>
      <c r="L232" s="13" t="s">
        <v>3053</v>
      </c>
      <c r="M232" s="790" t="s">
        <v>4961</v>
      </c>
      <c r="N232" s="4"/>
      <c r="O232" s="4"/>
      <c r="P232" s="4"/>
      <c r="Q232" s="4"/>
      <c r="R232" s="4"/>
      <c r="S232" s="4"/>
      <c r="T232" s="4"/>
      <c r="U232" s="4"/>
      <c r="V232" s="4"/>
      <c r="W232" s="4"/>
      <c r="X232" s="4"/>
      <c r="Y232" s="4"/>
      <c r="Z232" s="4"/>
      <c r="AA232" s="4"/>
      <c r="AB232" s="4"/>
    </row>
    <row r="233" spans="1:28" x14ac:dyDescent="0.25">
      <c r="A233" s="32" t="s">
        <v>1389</v>
      </c>
      <c r="B233" s="32" t="s">
        <v>145</v>
      </c>
      <c r="C233" s="32" t="s">
        <v>805</v>
      </c>
      <c r="D233" s="46" t="s">
        <v>2723</v>
      </c>
      <c r="E233" s="699" t="s">
        <v>61</v>
      </c>
      <c r="F233" s="32" t="s">
        <v>897</v>
      </c>
      <c r="G233" s="32" t="s">
        <v>808</v>
      </c>
      <c r="H233" s="33">
        <v>100</v>
      </c>
      <c r="I233" s="34">
        <v>1</v>
      </c>
      <c r="J233" s="52">
        <v>5</v>
      </c>
      <c r="K233" s="9" t="s">
        <v>1390</v>
      </c>
      <c r="L233" s="13" t="s">
        <v>3075</v>
      </c>
      <c r="M233" s="790" t="s">
        <v>1391</v>
      </c>
      <c r="N233" s="4"/>
      <c r="O233" s="4"/>
      <c r="P233" s="4"/>
      <c r="Q233" s="4"/>
      <c r="R233" s="4"/>
      <c r="S233" s="4"/>
      <c r="T233" s="4"/>
      <c r="U233" s="4"/>
      <c r="V233" s="4"/>
      <c r="W233" s="4"/>
      <c r="X233" s="4"/>
      <c r="Y233" s="4"/>
      <c r="Z233" s="4"/>
      <c r="AA233" s="4"/>
      <c r="AB233" s="4"/>
    </row>
    <row r="234" spans="1:28" x14ac:dyDescent="0.25">
      <c r="A234" s="32" t="s">
        <v>1391</v>
      </c>
      <c r="B234" s="32" t="s">
        <v>49</v>
      </c>
      <c r="C234" s="32" t="s">
        <v>880</v>
      </c>
      <c r="D234" s="46" t="s">
        <v>2722</v>
      </c>
      <c r="E234" s="699" t="s">
        <v>61</v>
      </c>
      <c r="F234" s="32" t="s">
        <v>893</v>
      </c>
      <c r="G234" s="32" t="s">
        <v>808</v>
      </c>
      <c r="H234" s="33">
        <v>100</v>
      </c>
      <c r="I234" s="34">
        <v>1</v>
      </c>
      <c r="J234" s="52">
        <v>5</v>
      </c>
      <c r="K234" s="9" t="s">
        <v>1393</v>
      </c>
      <c r="L234" s="13" t="s">
        <v>3075</v>
      </c>
      <c r="M234" s="790" t="s">
        <v>1389</v>
      </c>
      <c r="N234" s="4"/>
      <c r="O234" s="4"/>
      <c r="P234" s="4"/>
      <c r="Q234" s="4"/>
      <c r="R234" s="4"/>
      <c r="S234" s="4"/>
      <c r="T234" s="4"/>
      <c r="U234" s="4"/>
      <c r="V234" s="4"/>
      <c r="W234" s="4"/>
      <c r="X234" s="4"/>
      <c r="Y234" s="4"/>
      <c r="Z234" s="4"/>
      <c r="AA234" s="4"/>
      <c r="AB234" s="4"/>
    </row>
    <row r="235" spans="1:28" ht="30" x14ac:dyDescent="0.25">
      <c r="A235" s="32" t="s">
        <v>1394</v>
      </c>
      <c r="B235" s="32" t="s">
        <v>174</v>
      </c>
      <c r="C235" s="32" t="s">
        <v>880</v>
      </c>
      <c r="D235" s="46" t="s">
        <v>2722</v>
      </c>
      <c r="E235" s="699" t="s">
        <v>61</v>
      </c>
      <c r="F235" s="32" t="s">
        <v>806</v>
      </c>
      <c r="G235" s="32" t="s">
        <v>808</v>
      </c>
      <c r="H235" s="33">
        <v>120</v>
      </c>
      <c r="I235" s="34">
        <v>1</v>
      </c>
      <c r="J235" s="52">
        <v>10</v>
      </c>
      <c r="K235" s="9" t="s">
        <v>1183</v>
      </c>
      <c r="L235" s="13" t="s">
        <v>4702</v>
      </c>
      <c r="M235" s="13"/>
      <c r="N235" s="4"/>
      <c r="O235" s="4"/>
      <c r="P235" s="4"/>
      <c r="Q235" s="4"/>
      <c r="R235" s="4"/>
      <c r="S235" s="4"/>
      <c r="T235" s="4"/>
      <c r="U235" s="4"/>
      <c r="V235" s="4"/>
      <c r="W235" s="4"/>
      <c r="X235" s="4"/>
      <c r="Y235" s="4"/>
      <c r="Z235" s="4"/>
      <c r="AA235" s="4"/>
      <c r="AB235" s="4"/>
    </row>
    <row r="236" spans="1:28" ht="30" x14ac:dyDescent="0.25">
      <c r="A236" s="32" t="s">
        <v>1395</v>
      </c>
      <c r="B236" s="32" t="s">
        <v>31</v>
      </c>
      <c r="C236" s="32" t="s">
        <v>811</v>
      </c>
      <c r="D236" s="46" t="s">
        <v>2722</v>
      </c>
      <c r="E236" s="699" t="s">
        <v>4424</v>
      </c>
      <c r="F236" s="32" t="s">
        <v>893</v>
      </c>
      <c r="G236" s="32" t="s">
        <v>808</v>
      </c>
      <c r="H236" s="33" t="s">
        <v>813</v>
      </c>
      <c r="I236" s="34">
        <v>1</v>
      </c>
      <c r="J236" s="52">
        <v>10</v>
      </c>
      <c r="K236" s="63" t="s">
        <v>2495</v>
      </c>
      <c r="L236" s="63" t="s">
        <v>4713</v>
      </c>
      <c r="M236" s="13"/>
      <c r="N236" s="4"/>
      <c r="O236" s="4"/>
      <c r="P236" s="4"/>
      <c r="Q236" s="4"/>
      <c r="R236" s="4"/>
      <c r="S236" s="4"/>
      <c r="T236" s="4"/>
      <c r="U236" s="4"/>
      <c r="V236" s="4"/>
      <c r="W236" s="4"/>
      <c r="X236" s="4"/>
      <c r="Y236" s="4"/>
      <c r="Z236" s="4"/>
      <c r="AA236" s="4"/>
      <c r="AB236" s="4"/>
    </row>
    <row r="237" spans="1:28" ht="30" x14ac:dyDescent="0.25">
      <c r="A237" s="32" t="s">
        <v>1397</v>
      </c>
      <c r="B237" s="32" t="s">
        <v>143</v>
      </c>
      <c r="C237" s="32" t="s">
        <v>805</v>
      </c>
      <c r="D237" s="46" t="s">
        <v>2723</v>
      </c>
      <c r="E237" s="699" t="s">
        <v>61</v>
      </c>
      <c r="F237" s="32" t="s">
        <v>806</v>
      </c>
      <c r="G237" s="32" t="s">
        <v>808</v>
      </c>
      <c r="H237" s="33">
        <v>50</v>
      </c>
      <c r="I237" s="34">
        <v>0.85</v>
      </c>
      <c r="J237" s="52">
        <v>15</v>
      </c>
      <c r="K237" s="9" t="s">
        <v>1186</v>
      </c>
      <c r="L237" s="13" t="s">
        <v>3053</v>
      </c>
      <c r="M237" s="13"/>
      <c r="N237" s="4"/>
      <c r="O237" s="4"/>
      <c r="P237" s="4"/>
      <c r="Q237" s="4"/>
      <c r="R237" s="4"/>
      <c r="S237" s="4"/>
      <c r="T237" s="4"/>
      <c r="U237" s="4"/>
      <c r="V237" s="4"/>
      <c r="W237" s="4"/>
      <c r="X237" s="4"/>
      <c r="Y237" s="4"/>
      <c r="Z237" s="4"/>
      <c r="AA237" s="4"/>
      <c r="AB237" s="4"/>
    </row>
    <row r="238" spans="1:28" ht="30" customHeight="1" x14ac:dyDescent="0.25">
      <c r="A238" s="32" t="s">
        <v>1399</v>
      </c>
      <c r="B238" s="32" t="s">
        <v>143</v>
      </c>
      <c r="C238" s="32" t="s">
        <v>811</v>
      </c>
      <c r="D238" s="46" t="s">
        <v>2722</v>
      </c>
      <c r="E238" s="699" t="s">
        <v>2059</v>
      </c>
      <c r="F238" s="32" t="s">
        <v>806</v>
      </c>
      <c r="G238" s="32" t="s">
        <v>935</v>
      </c>
      <c r="H238" s="35" t="s">
        <v>813</v>
      </c>
      <c r="I238" s="36" t="s">
        <v>813</v>
      </c>
      <c r="J238" s="51">
        <v>20</v>
      </c>
      <c r="K238" s="63" t="s">
        <v>4962</v>
      </c>
      <c r="L238" s="13" t="s">
        <v>4696</v>
      </c>
      <c r="M238" s="13" t="s">
        <v>1397</v>
      </c>
      <c r="N238" s="4"/>
      <c r="O238" s="4"/>
      <c r="P238" s="4"/>
      <c r="Q238" s="4"/>
      <c r="R238" s="4"/>
      <c r="S238" s="4"/>
      <c r="T238" s="4"/>
      <c r="U238" s="4"/>
      <c r="V238" s="4"/>
      <c r="W238" s="4"/>
      <c r="X238" s="4"/>
      <c r="Y238" s="4"/>
      <c r="Z238" s="4"/>
      <c r="AA238" s="4"/>
      <c r="AB238" s="4"/>
    </row>
    <row r="239" spans="1:28" ht="30" customHeight="1" x14ac:dyDescent="0.25">
      <c r="A239" s="32" t="s">
        <v>1400</v>
      </c>
      <c r="B239" s="32" t="s">
        <v>211</v>
      </c>
      <c r="C239" s="32" t="s">
        <v>811</v>
      </c>
      <c r="D239" s="46" t="s">
        <v>2722</v>
      </c>
      <c r="E239" s="703" t="s">
        <v>2059</v>
      </c>
      <c r="F239" s="32" t="s">
        <v>893</v>
      </c>
      <c r="G239" s="32" t="s">
        <v>890</v>
      </c>
      <c r="H239" s="33" t="s">
        <v>813</v>
      </c>
      <c r="I239" s="34" t="s">
        <v>813</v>
      </c>
      <c r="J239" s="52">
        <v>10</v>
      </c>
      <c r="K239" s="9" t="s">
        <v>1402</v>
      </c>
      <c r="L239" s="63" t="s">
        <v>3218</v>
      </c>
      <c r="M239" s="13"/>
      <c r="N239" s="4"/>
      <c r="O239" s="4"/>
      <c r="P239" s="4"/>
      <c r="Q239" s="4"/>
      <c r="R239" s="4"/>
      <c r="S239" s="4"/>
      <c r="T239" s="4"/>
      <c r="U239" s="4"/>
      <c r="V239" s="4"/>
      <c r="W239" s="4"/>
      <c r="X239" s="4"/>
      <c r="Y239" s="4"/>
      <c r="Z239" s="4"/>
      <c r="AA239" s="4"/>
      <c r="AB239" s="4"/>
    </row>
    <row r="240" spans="1:28" ht="30" x14ac:dyDescent="0.25">
      <c r="A240" s="32" t="s">
        <v>1403</v>
      </c>
      <c r="B240" s="32" t="s">
        <v>30</v>
      </c>
      <c r="C240" s="32" t="s">
        <v>880</v>
      </c>
      <c r="D240" s="46" t="s">
        <v>2722</v>
      </c>
      <c r="E240" s="699" t="s">
        <v>3154</v>
      </c>
      <c r="F240" s="32" t="s">
        <v>806</v>
      </c>
      <c r="G240" s="32" t="s">
        <v>808</v>
      </c>
      <c r="H240" s="33">
        <v>75</v>
      </c>
      <c r="I240" s="34">
        <v>1</v>
      </c>
      <c r="J240" s="52">
        <v>10</v>
      </c>
      <c r="K240" s="9" t="s">
        <v>809</v>
      </c>
      <c r="L240" s="13" t="s">
        <v>4704</v>
      </c>
      <c r="M240" s="13" t="s">
        <v>1426</v>
      </c>
      <c r="N240" s="4"/>
      <c r="O240" s="4"/>
      <c r="P240" s="4"/>
      <c r="Q240" s="4"/>
      <c r="R240" s="4"/>
      <c r="S240" s="4"/>
      <c r="T240" s="4"/>
      <c r="U240" s="4"/>
      <c r="V240" s="4"/>
      <c r="W240" s="4"/>
      <c r="X240" s="4"/>
      <c r="Y240" s="4"/>
      <c r="Z240" s="4"/>
      <c r="AA240" s="4"/>
      <c r="AB240" s="4"/>
    </row>
    <row r="241" spans="1:28" ht="30" x14ac:dyDescent="0.25">
      <c r="A241" s="32" t="s">
        <v>1405</v>
      </c>
      <c r="B241" s="32" t="s">
        <v>101</v>
      </c>
      <c r="C241" s="32" t="s">
        <v>805</v>
      </c>
      <c r="D241" s="46" t="s">
        <v>2723</v>
      </c>
      <c r="E241" s="699" t="s">
        <v>61</v>
      </c>
      <c r="F241" s="32" t="s">
        <v>893</v>
      </c>
      <c r="G241" s="32" t="s">
        <v>808</v>
      </c>
      <c r="H241" s="33">
        <v>150</v>
      </c>
      <c r="I241" s="34">
        <v>0.9</v>
      </c>
      <c r="J241" s="52">
        <v>5</v>
      </c>
      <c r="K241" s="9" t="s">
        <v>990</v>
      </c>
      <c r="L241" s="13" t="s">
        <v>3063</v>
      </c>
      <c r="M241" s="13" t="s">
        <v>2649</v>
      </c>
      <c r="N241" s="4"/>
      <c r="O241" s="4"/>
      <c r="P241" s="4"/>
      <c r="Q241" s="4"/>
      <c r="R241" s="4"/>
      <c r="S241" s="4"/>
      <c r="T241" s="4"/>
      <c r="U241" s="4"/>
      <c r="V241" s="4"/>
      <c r="W241" s="4"/>
      <c r="X241" s="4"/>
      <c r="Y241" s="4"/>
      <c r="Z241" s="4"/>
      <c r="AA241" s="4"/>
      <c r="AB241" s="4"/>
    </row>
    <row r="242" spans="1:28" x14ac:dyDescent="0.25">
      <c r="A242" s="32" t="s">
        <v>1407</v>
      </c>
      <c r="B242" s="32" t="s">
        <v>185</v>
      </c>
      <c r="C242" s="32" t="s">
        <v>880</v>
      </c>
      <c r="D242" s="46" t="s">
        <v>2722</v>
      </c>
      <c r="E242" s="699" t="s">
        <v>61</v>
      </c>
      <c r="F242" s="32" t="s">
        <v>893</v>
      </c>
      <c r="G242" s="32" t="s">
        <v>894</v>
      </c>
      <c r="H242" s="40">
        <v>100</v>
      </c>
      <c r="I242" s="39">
        <v>0.85</v>
      </c>
      <c r="J242" s="52">
        <v>10</v>
      </c>
      <c r="K242" s="9" t="s">
        <v>1049</v>
      </c>
      <c r="L242" s="815" t="s">
        <v>3237</v>
      </c>
      <c r="M242" s="13"/>
      <c r="N242" s="4"/>
      <c r="O242" s="4"/>
      <c r="P242" s="4"/>
      <c r="Q242" s="4"/>
      <c r="R242" s="4"/>
      <c r="S242" s="4"/>
      <c r="T242" s="4"/>
      <c r="U242" s="4"/>
      <c r="V242" s="4"/>
      <c r="W242" s="4"/>
      <c r="X242" s="4"/>
      <c r="Y242" s="4"/>
      <c r="Z242" s="4"/>
      <c r="AA242" s="4"/>
      <c r="AB242" s="4"/>
    </row>
    <row r="243" spans="1:28" ht="30" x14ac:dyDescent="0.25">
      <c r="A243" s="32" t="s">
        <v>1408</v>
      </c>
      <c r="B243" s="32" t="s">
        <v>101</v>
      </c>
      <c r="C243" s="32" t="s">
        <v>811</v>
      </c>
      <c r="D243" s="46" t="s">
        <v>2722</v>
      </c>
      <c r="E243" s="699" t="s">
        <v>4424</v>
      </c>
      <c r="F243" s="32" t="s">
        <v>884</v>
      </c>
      <c r="G243" s="32" t="s">
        <v>808</v>
      </c>
      <c r="H243" s="33" t="s">
        <v>813</v>
      </c>
      <c r="I243" s="34">
        <v>1</v>
      </c>
      <c r="J243" s="52">
        <v>30</v>
      </c>
      <c r="K243" s="9" t="s">
        <v>1410</v>
      </c>
      <c r="L243" s="13" t="s">
        <v>4698</v>
      </c>
      <c r="M243" s="13"/>
      <c r="N243" s="4"/>
      <c r="O243" s="4"/>
      <c r="P243" s="4"/>
      <c r="Q243" s="4"/>
      <c r="R243" s="4"/>
      <c r="S243" s="4"/>
      <c r="T243" s="4"/>
      <c r="U243" s="4"/>
      <c r="V243" s="4"/>
      <c r="W243" s="4"/>
      <c r="X243" s="4"/>
      <c r="Y243" s="4"/>
      <c r="Z243" s="4"/>
      <c r="AA243" s="4"/>
      <c r="AB243" s="4"/>
    </row>
    <row r="244" spans="1:28" ht="30" x14ac:dyDescent="0.25">
      <c r="A244" s="32" t="s">
        <v>1411</v>
      </c>
      <c r="B244" s="32" t="s">
        <v>30</v>
      </c>
      <c r="C244" s="32" t="s">
        <v>880</v>
      </c>
      <c r="D244" s="46" t="s">
        <v>2723</v>
      </c>
      <c r="E244" s="699" t="s">
        <v>61</v>
      </c>
      <c r="F244" s="32" t="s">
        <v>806</v>
      </c>
      <c r="G244" s="32" t="s">
        <v>808</v>
      </c>
      <c r="H244" s="33" t="s">
        <v>813</v>
      </c>
      <c r="I244" s="34">
        <v>1</v>
      </c>
      <c r="J244" s="52">
        <v>20</v>
      </c>
      <c r="K244" s="9" t="s">
        <v>1413</v>
      </c>
      <c r="L244" s="63" t="s">
        <v>4713</v>
      </c>
      <c r="M244" s="13" t="s">
        <v>5050</v>
      </c>
      <c r="N244" s="4"/>
      <c r="O244" s="4"/>
      <c r="P244" s="4"/>
      <c r="Q244" s="4"/>
      <c r="R244" s="4"/>
      <c r="S244" s="4"/>
      <c r="T244" s="4"/>
      <c r="U244" s="4"/>
      <c r="V244" s="4"/>
      <c r="W244" s="4"/>
      <c r="X244" s="4"/>
      <c r="Y244" s="4"/>
      <c r="Z244" s="4"/>
      <c r="AA244" s="4"/>
      <c r="AB244" s="4"/>
    </row>
    <row r="245" spans="1:28" x14ac:dyDescent="0.25">
      <c r="A245" s="32" t="s">
        <v>1414</v>
      </c>
      <c r="B245" s="32" t="s">
        <v>30</v>
      </c>
      <c r="C245" s="32" t="s">
        <v>880</v>
      </c>
      <c r="D245" s="46" t="s">
        <v>2722</v>
      </c>
      <c r="E245" s="699" t="s">
        <v>61</v>
      </c>
      <c r="F245" s="32" t="s">
        <v>893</v>
      </c>
      <c r="G245" s="32" t="s">
        <v>808</v>
      </c>
      <c r="H245" s="33">
        <v>80</v>
      </c>
      <c r="I245" s="34">
        <v>1</v>
      </c>
      <c r="J245" s="52">
        <v>10</v>
      </c>
      <c r="K245" s="9" t="s">
        <v>1415</v>
      </c>
      <c r="L245" s="13" t="s">
        <v>3075</v>
      </c>
      <c r="M245" s="13" t="s">
        <v>5048</v>
      </c>
      <c r="N245" s="4"/>
      <c r="O245" s="4"/>
      <c r="P245" s="4"/>
      <c r="Q245" s="4"/>
      <c r="R245" s="4"/>
      <c r="S245" s="4"/>
      <c r="T245" s="4"/>
      <c r="U245" s="4"/>
      <c r="V245" s="4"/>
      <c r="W245" s="4"/>
      <c r="X245" s="4"/>
      <c r="Y245" s="4"/>
      <c r="Z245" s="4"/>
      <c r="AA245" s="4"/>
      <c r="AB245" s="4"/>
    </row>
    <row r="246" spans="1:28" ht="30" x14ac:dyDescent="0.25">
      <c r="A246" s="32" t="s">
        <v>1417</v>
      </c>
      <c r="B246" s="32" t="s">
        <v>30</v>
      </c>
      <c r="C246" s="32" t="s">
        <v>811</v>
      </c>
      <c r="D246" s="46" t="s">
        <v>2722</v>
      </c>
      <c r="E246" s="699" t="s">
        <v>3008</v>
      </c>
      <c r="F246" s="32" t="s">
        <v>806</v>
      </c>
      <c r="G246" s="32" t="s">
        <v>808</v>
      </c>
      <c r="H246" s="33" t="s">
        <v>813</v>
      </c>
      <c r="I246" s="49">
        <v>0.7</v>
      </c>
      <c r="J246" s="52">
        <v>15</v>
      </c>
      <c r="K246" s="9" t="s">
        <v>1418</v>
      </c>
      <c r="L246" s="13" t="s">
        <v>4699</v>
      </c>
      <c r="M246" s="13"/>
      <c r="N246" s="4"/>
      <c r="O246" s="4"/>
      <c r="P246" s="4"/>
      <c r="Q246" s="4"/>
      <c r="R246" s="4"/>
      <c r="S246" s="4"/>
      <c r="T246" s="4"/>
      <c r="U246" s="4"/>
      <c r="V246" s="4"/>
      <c r="W246" s="4"/>
      <c r="X246" s="4"/>
      <c r="Y246" s="4"/>
      <c r="Z246" s="4"/>
      <c r="AA246" s="4"/>
      <c r="AB246" s="4"/>
    </row>
    <row r="247" spans="1:28" ht="30" x14ac:dyDescent="0.25">
      <c r="A247" s="32" t="s">
        <v>1419</v>
      </c>
      <c r="B247" s="32" t="s">
        <v>30</v>
      </c>
      <c r="C247" s="32" t="s">
        <v>811</v>
      </c>
      <c r="D247" s="46" t="s">
        <v>2722</v>
      </c>
      <c r="E247" s="699" t="s">
        <v>61</v>
      </c>
      <c r="F247" s="32" t="s">
        <v>893</v>
      </c>
      <c r="G247" s="32" t="s">
        <v>808</v>
      </c>
      <c r="H247" s="33" t="s">
        <v>813</v>
      </c>
      <c r="I247" s="34" t="s">
        <v>813</v>
      </c>
      <c r="J247" s="52">
        <v>10</v>
      </c>
      <c r="K247" s="9" t="s">
        <v>1421</v>
      </c>
      <c r="L247" s="13" t="s">
        <v>3081</v>
      </c>
      <c r="M247" s="870" t="s">
        <v>5049</v>
      </c>
      <c r="N247" s="4"/>
      <c r="O247" s="4"/>
      <c r="P247" s="4"/>
      <c r="Q247" s="4"/>
      <c r="R247" s="4"/>
      <c r="S247" s="4"/>
      <c r="T247" s="4"/>
      <c r="U247" s="4"/>
      <c r="V247" s="4"/>
      <c r="W247" s="4"/>
      <c r="X247" s="4"/>
      <c r="Y247" s="4"/>
      <c r="Z247" s="4"/>
      <c r="AA247" s="4"/>
      <c r="AB247" s="4"/>
    </row>
    <row r="248" spans="1:28" ht="30" customHeight="1" x14ac:dyDescent="0.25">
      <c r="A248" s="32" t="s">
        <v>1422</v>
      </c>
      <c r="B248" s="32" t="s">
        <v>174</v>
      </c>
      <c r="C248" s="32" t="s">
        <v>811</v>
      </c>
      <c r="D248" s="46" t="s">
        <v>2722</v>
      </c>
      <c r="E248" s="699" t="s">
        <v>61</v>
      </c>
      <c r="F248" s="32" t="s">
        <v>893</v>
      </c>
      <c r="G248" s="32" t="s">
        <v>126</v>
      </c>
      <c r="H248" s="33" t="s">
        <v>813</v>
      </c>
      <c r="I248" s="34" t="s">
        <v>813</v>
      </c>
      <c r="J248" s="52">
        <v>5</v>
      </c>
      <c r="K248" s="9" t="s">
        <v>4715</v>
      </c>
      <c r="L248" s="13" t="s">
        <v>3081</v>
      </c>
      <c r="M248" s="13"/>
      <c r="N248" s="4"/>
      <c r="O248" s="4"/>
      <c r="P248" s="4"/>
      <c r="Q248" s="4"/>
      <c r="R248" s="4"/>
      <c r="S248" s="4"/>
      <c r="T248" s="4"/>
      <c r="U248" s="4"/>
      <c r="V248" s="4"/>
      <c r="W248" s="4"/>
      <c r="X248" s="4"/>
      <c r="Y248" s="4"/>
      <c r="Z248" s="4"/>
      <c r="AA248" s="4"/>
      <c r="AB248" s="4"/>
    </row>
    <row r="249" spans="1:28" x14ac:dyDescent="0.25">
      <c r="A249" s="32" t="s">
        <v>1424</v>
      </c>
      <c r="B249" s="32" t="s">
        <v>101</v>
      </c>
      <c r="C249" s="32" t="s">
        <v>811</v>
      </c>
      <c r="D249" s="46" t="s">
        <v>2722</v>
      </c>
      <c r="E249" s="699" t="s">
        <v>4424</v>
      </c>
      <c r="F249" s="32" t="s">
        <v>911</v>
      </c>
      <c r="G249" s="32" t="s">
        <v>894</v>
      </c>
      <c r="H249" s="33" t="s">
        <v>813</v>
      </c>
      <c r="I249" s="34">
        <v>1</v>
      </c>
      <c r="J249" s="52">
        <v>40</v>
      </c>
      <c r="K249" s="9" t="s">
        <v>1425</v>
      </c>
      <c r="L249" s="63" t="s">
        <v>4706</v>
      </c>
      <c r="M249" s="13"/>
      <c r="N249" s="4"/>
      <c r="O249" s="4"/>
      <c r="P249" s="4"/>
      <c r="Q249" s="4"/>
      <c r="R249" s="4"/>
      <c r="S249" s="4"/>
      <c r="T249" s="4"/>
      <c r="U249" s="4"/>
      <c r="V249" s="4"/>
      <c r="W249" s="4"/>
      <c r="X249" s="4"/>
      <c r="Y249" s="4"/>
      <c r="Z249" s="4"/>
      <c r="AA249" s="4"/>
      <c r="AB249" s="4"/>
    </row>
    <row r="250" spans="1:28" ht="30" x14ac:dyDescent="0.25">
      <c r="A250" s="32" t="s">
        <v>1426</v>
      </c>
      <c r="B250" s="32" t="s">
        <v>101</v>
      </c>
      <c r="C250" s="32" t="s">
        <v>811</v>
      </c>
      <c r="D250" s="46" t="s">
        <v>2722</v>
      </c>
      <c r="E250" s="699" t="s">
        <v>2059</v>
      </c>
      <c r="F250" s="32" t="s">
        <v>893</v>
      </c>
      <c r="G250" s="32" t="s">
        <v>890</v>
      </c>
      <c r="H250" s="33" t="s">
        <v>813</v>
      </c>
      <c r="I250" s="34" t="s">
        <v>813</v>
      </c>
      <c r="J250" s="52">
        <v>20</v>
      </c>
      <c r="K250" s="9" t="s">
        <v>1428</v>
      </c>
      <c r="L250" s="63" t="s">
        <v>3218</v>
      </c>
      <c r="M250" s="13" t="s">
        <v>5051</v>
      </c>
      <c r="N250" s="4"/>
      <c r="O250" s="4"/>
      <c r="P250" s="4"/>
      <c r="Q250" s="4"/>
      <c r="R250" s="4"/>
      <c r="S250" s="4"/>
      <c r="T250" s="4"/>
      <c r="U250" s="4"/>
      <c r="V250" s="4"/>
      <c r="W250" s="4"/>
      <c r="X250" s="4"/>
      <c r="Y250" s="4"/>
      <c r="Z250" s="4"/>
      <c r="AA250" s="4"/>
      <c r="AB250" s="4"/>
    </row>
    <row r="251" spans="1:28" ht="30" customHeight="1" x14ac:dyDescent="0.25">
      <c r="A251" s="32" t="s">
        <v>1429</v>
      </c>
      <c r="B251" s="32" t="s">
        <v>128</v>
      </c>
      <c r="C251" s="32" t="s">
        <v>811</v>
      </c>
      <c r="D251" s="46" t="s">
        <v>2722</v>
      </c>
      <c r="E251" s="699" t="s">
        <v>61</v>
      </c>
      <c r="F251" s="32" t="s">
        <v>884</v>
      </c>
      <c r="G251" s="32" t="s">
        <v>890</v>
      </c>
      <c r="H251" s="33" t="s">
        <v>813</v>
      </c>
      <c r="I251" s="34">
        <v>1</v>
      </c>
      <c r="J251" s="52">
        <v>5</v>
      </c>
      <c r="K251" s="9" t="s">
        <v>1430</v>
      </c>
      <c r="L251" s="13" t="s">
        <v>3062</v>
      </c>
      <c r="M251" s="13" t="s">
        <v>2649</v>
      </c>
      <c r="N251" s="4"/>
      <c r="O251" s="4"/>
      <c r="P251" s="4"/>
      <c r="Q251" s="4"/>
      <c r="R251" s="4"/>
      <c r="S251" s="4"/>
      <c r="T251" s="4"/>
      <c r="U251" s="4"/>
      <c r="V251" s="4"/>
      <c r="W251" s="4"/>
      <c r="X251" s="4"/>
      <c r="Y251" s="4"/>
      <c r="Z251" s="4"/>
      <c r="AA251" s="4"/>
      <c r="AB251" s="4"/>
    </row>
    <row r="252" spans="1:28" ht="30" x14ac:dyDescent="0.25">
      <c r="A252" s="32" t="s">
        <v>1431</v>
      </c>
      <c r="B252" s="32" t="s">
        <v>174</v>
      </c>
      <c r="C252" s="32" t="s">
        <v>811</v>
      </c>
      <c r="D252" s="46" t="s">
        <v>2722</v>
      </c>
      <c r="E252" s="699" t="s">
        <v>61</v>
      </c>
      <c r="F252" s="32" t="s">
        <v>806</v>
      </c>
      <c r="G252" s="32" t="s">
        <v>808</v>
      </c>
      <c r="H252" s="33" t="s">
        <v>813</v>
      </c>
      <c r="I252" s="34" t="s">
        <v>813</v>
      </c>
      <c r="J252" s="52">
        <v>10</v>
      </c>
      <c r="K252" s="9" t="s">
        <v>1432</v>
      </c>
      <c r="L252" s="13" t="s">
        <v>3072</v>
      </c>
      <c r="M252" s="13"/>
      <c r="N252" s="4"/>
      <c r="O252" s="4"/>
      <c r="P252" s="4"/>
      <c r="Q252" s="4"/>
      <c r="R252" s="4"/>
      <c r="S252" s="4"/>
      <c r="T252" s="4"/>
      <c r="U252" s="4"/>
      <c r="V252" s="4"/>
      <c r="W252" s="4"/>
      <c r="X252" s="4"/>
      <c r="Y252" s="4"/>
      <c r="Z252" s="4"/>
      <c r="AA252" s="4"/>
      <c r="AB252" s="4"/>
    </row>
    <row r="253" spans="1:28" ht="30" x14ac:dyDescent="0.25">
      <c r="A253" s="32" t="s">
        <v>1434</v>
      </c>
      <c r="B253" s="32" t="s">
        <v>174</v>
      </c>
      <c r="C253" s="32" t="s">
        <v>811</v>
      </c>
      <c r="D253" s="46" t="s">
        <v>2722</v>
      </c>
      <c r="E253" s="699" t="s">
        <v>61</v>
      </c>
      <c r="F253" s="32" t="s">
        <v>911</v>
      </c>
      <c r="G253" s="32" t="s">
        <v>808</v>
      </c>
      <c r="H253" s="33" t="s">
        <v>813</v>
      </c>
      <c r="I253" s="34" t="s">
        <v>813</v>
      </c>
      <c r="J253" s="52">
        <v>10</v>
      </c>
      <c r="K253" s="9" t="s">
        <v>1435</v>
      </c>
      <c r="L253" s="13" t="s">
        <v>3072</v>
      </c>
      <c r="M253" s="13"/>
      <c r="N253" s="4"/>
      <c r="O253" s="4"/>
      <c r="P253" s="4"/>
      <c r="Q253" s="4"/>
      <c r="R253" s="4"/>
      <c r="S253" s="4"/>
      <c r="T253" s="4"/>
      <c r="U253" s="4"/>
      <c r="V253" s="4"/>
      <c r="W253" s="4"/>
      <c r="X253" s="4"/>
      <c r="Y253" s="4"/>
      <c r="Z253" s="4"/>
      <c r="AA253" s="4"/>
      <c r="AB253" s="4"/>
    </row>
    <row r="254" spans="1:28" ht="30" customHeight="1" x14ac:dyDescent="0.25">
      <c r="A254" s="32" t="s">
        <v>1436</v>
      </c>
      <c r="B254" s="32" t="s">
        <v>101</v>
      </c>
      <c r="C254" s="32" t="s">
        <v>805</v>
      </c>
      <c r="D254" s="46" t="s">
        <v>2723</v>
      </c>
      <c r="E254" s="699" t="s">
        <v>61</v>
      </c>
      <c r="F254" s="32" t="s">
        <v>897</v>
      </c>
      <c r="G254" s="32" t="s">
        <v>808</v>
      </c>
      <c r="H254" s="33" t="s">
        <v>813</v>
      </c>
      <c r="I254" s="34" t="s">
        <v>813</v>
      </c>
      <c r="J254" s="52">
        <v>5</v>
      </c>
      <c r="K254" s="9" t="s">
        <v>1319</v>
      </c>
      <c r="L254" s="753" t="s">
        <v>3243</v>
      </c>
      <c r="M254" s="13"/>
      <c r="N254" s="4"/>
      <c r="O254" s="4"/>
      <c r="P254" s="4"/>
      <c r="Q254" s="4"/>
      <c r="R254" s="4"/>
      <c r="S254" s="4"/>
      <c r="T254" s="4"/>
      <c r="U254" s="4"/>
      <c r="V254" s="4"/>
      <c r="W254" s="4"/>
      <c r="X254" s="4"/>
      <c r="Y254" s="4"/>
      <c r="Z254" s="4"/>
      <c r="AA254" s="4"/>
      <c r="AB254" s="4"/>
    </row>
    <row r="255" spans="1:28" ht="30" x14ac:dyDescent="0.25">
      <c r="A255" s="32" t="s">
        <v>1437</v>
      </c>
      <c r="B255" s="32" t="s">
        <v>31</v>
      </c>
      <c r="C255" s="32" t="s">
        <v>805</v>
      </c>
      <c r="D255" s="46" t="s">
        <v>2722</v>
      </c>
      <c r="E255" s="699" t="s">
        <v>61</v>
      </c>
      <c r="F255" s="32" t="s">
        <v>897</v>
      </c>
      <c r="G255" s="32" t="s">
        <v>808</v>
      </c>
      <c r="H255" s="33">
        <v>120</v>
      </c>
      <c r="I255" s="34">
        <v>0.8</v>
      </c>
      <c r="J255" s="52">
        <v>5</v>
      </c>
      <c r="K255" s="9" t="s">
        <v>1438</v>
      </c>
      <c r="L255" s="13" t="s">
        <v>4698</v>
      </c>
      <c r="M255" s="13"/>
      <c r="N255" s="4"/>
      <c r="O255" s="4"/>
      <c r="P255" s="4"/>
      <c r="Q255" s="4"/>
      <c r="R255" s="4"/>
      <c r="S255" s="4"/>
      <c r="T255" s="4"/>
      <c r="U255" s="4"/>
      <c r="V255" s="4"/>
      <c r="W255" s="4"/>
      <c r="X255" s="4"/>
      <c r="Y255" s="4"/>
      <c r="Z255" s="4"/>
      <c r="AA255" s="4"/>
      <c r="AB255" s="4"/>
    </row>
    <row r="256" spans="1:28" x14ac:dyDescent="0.25">
      <c r="A256" s="32" t="s">
        <v>1439</v>
      </c>
      <c r="B256" s="32" t="s">
        <v>57</v>
      </c>
      <c r="C256" s="32" t="s">
        <v>880</v>
      </c>
      <c r="D256" s="46" t="s">
        <v>2722</v>
      </c>
      <c r="E256" s="699" t="s">
        <v>61</v>
      </c>
      <c r="F256" s="32" t="s">
        <v>806</v>
      </c>
      <c r="G256" s="32" t="s">
        <v>808</v>
      </c>
      <c r="H256" s="33">
        <v>40</v>
      </c>
      <c r="I256" s="34">
        <v>1</v>
      </c>
      <c r="J256" s="52">
        <v>35</v>
      </c>
      <c r="K256" s="9" t="s">
        <v>905</v>
      </c>
      <c r="L256" s="9" t="s">
        <v>3051</v>
      </c>
      <c r="M256" s="13" t="s">
        <v>5066</v>
      </c>
      <c r="N256" s="4"/>
      <c r="O256" s="4"/>
      <c r="P256" s="4"/>
      <c r="Q256" s="4"/>
      <c r="R256" s="4"/>
      <c r="S256" s="4"/>
      <c r="T256" s="4"/>
      <c r="U256" s="4"/>
      <c r="V256" s="4"/>
      <c r="W256" s="4"/>
      <c r="X256" s="4"/>
      <c r="Y256" s="4"/>
      <c r="Z256" s="4"/>
      <c r="AA256" s="4"/>
      <c r="AB256" s="4"/>
    </row>
    <row r="257" spans="1:28" ht="30" customHeight="1" x14ac:dyDescent="0.25">
      <c r="A257" s="32" t="s">
        <v>1440</v>
      </c>
      <c r="B257" s="32" t="s">
        <v>143</v>
      </c>
      <c r="C257" s="32" t="s">
        <v>805</v>
      </c>
      <c r="D257" s="46" t="s">
        <v>2723</v>
      </c>
      <c r="E257" s="703" t="s">
        <v>61</v>
      </c>
      <c r="F257" s="32" t="s">
        <v>893</v>
      </c>
      <c r="G257" s="32" t="s">
        <v>808</v>
      </c>
      <c r="H257" s="33" t="s">
        <v>813</v>
      </c>
      <c r="I257" s="34">
        <v>1</v>
      </c>
      <c r="J257" s="52">
        <v>5</v>
      </c>
      <c r="K257" s="9" t="s">
        <v>1441</v>
      </c>
      <c r="L257" s="63" t="s">
        <v>4713</v>
      </c>
      <c r="M257" s="13"/>
      <c r="N257" s="4"/>
      <c r="O257" s="4"/>
      <c r="P257" s="4"/>
      <c r="Q257" s="4"/>
      <c r="R257" s="4"/>
      <c r="S257" s="4"/>
      <c r="T257" s="4"/>
      <c r="U257" s="4"/>
      <c r="V257" s="4"/>
      <c r="W257" s="4"/>
      <c r="X257" s="4"/>
      <c r="Y257" s="4"/>
      <c r="Z257" s="4"/>
      <c r="AA257" s="4"/>
      <c r="AB257" s="4"/>
    </row>
    <row r="258" spans="1:28" x14ac:dyDescent="0.25">
      <c r="A258" s="32" t="s">
        <v>1442</v>
      </c>
      <c r="B258" s="32" t="s">
        <v>185</v>
      </c>
      <c r="C258" s="32" t="s">
        <v>811</v>
      </c>
      <c r="D258" s="46" t="s">
        <v>2722</v>
      </c>
      <c r="E258" s="699" t="s">
        <v>61</v>
      </c>
      <c r="F258" s="32" t="s">
        <v>893</v>
      </c>
      <c r="G258" s="32" t="s">
        <v>808</v>
      </c>
      <c r="H258" s="33" t="s">
        <v>813</v>
      </c>
      <c r="I258" s="34" t="s">
        <v>813</v>
      </c>
      <c r="J258" s="52">
        <v>10</v>
      </c>
      <c r="K258" s="9" t="s">
        <v>1443</v>
      </c>
      <c r="L258" s="13" t="s">
        <v>3081</v>
      </c>
      <c r="M258" s="13" t="s">
        <v>5053</v>
      </c>
      <c r="N258" s="4"/>
      <c r="O258" s="4"/>
      <c r="P258" s="4"/>
      <c r="Q258" s="4"/>
      <c r="R258" s="4"/>
      <c r="S258" s="4"/>
      <c r="T258" s="4"/>
      <c r="U258" s="4"/>
      <c r="V258" s="4"/>
      <c r="W258" s="4"/>
      <c r="X258" s="4"/>
      <c r="Y258" s="4"/>
      <c r="Z258" s="4"/>
      <c r="AA258" s="4"/>
      <c r="AB258" s="4"/>
    </row>
    <row r="259" spans="1:28" x14ac:dyDescent="0.25">
      <c r="A259" s="32" t="s">
        <v>1444</v>
      </c>
      <c r="B259" s="32" t="s">
        <v>228</v>
      </c>
      <c r="C259" s="32" t="s">
        <v>805</v>
      </c>
      <c r="D259" s="46" t="s">
        <v>2723</v>
      </c>
      <c r="E259" s="699" t="s">
        <v>4429</v>
      </c>
      <c r="F259" s="32" t="s">
        <v>897</v>
      </c>
      <c r="G259" s="32" t="s">
        <v>808</v>
      </c>
      <c r="H259" s="33">
        <v>100</v>
      </c>
      <c r="I259" s="34">
        <v>0.9</v>
      </c>
      <c r="J259" s="52">
        <v>10</v>
      </c>
      <c r="K259" s="9" t="s">
        <v>1446</v>
      </c>
      <c r="L259" s="815" t="s">
        <v>3221</v>
      </c>
      <c r="M259" s="13"/>
      <c r="N259" s="4"/>
      <c r="O259" s="4"/>
      <c r="P259" s="4"/>
      <c r="Q259" s="4"/>
      <c r="R259" s="4"/>
      <c r="S259" s="4"/>
      <c r="T259" s="4"/>
      <c r="U259" s="4"/>
      <c r="V259" s="4"/>
      <c r="W259" s="4"/>
      <c r="X259" s="4"/>
      <c r="Y259" s="4"/>
      <c r="Z259" s="4"/>
      <c r="AA259" s="4"/>
      <c r="AB259" s="4"/>
    </row>
    <row r="260" spans="1:28" ht="30" x14ac:dyDescent="0.25">
      <c r="A260" s="32" t="s">
        <v>1447</v>
      </c>
      <c r="B260" s="32" t="s">
        <v>101</v>
      </c>
      <c r="C260" s="32" t="s">
        <v>811</v>
      </c>
      <c r="D260" s="46" t="s">
        <v>2722</v>
      </c>
      <c r="E260" s="699" t="s">
        <v>61</v>
      </c>
      <c r="F260" s="32" t="s">
        <v>911</v>
      </c>
      <c r="G260" s="32" t="s">
        <v>126</v>
      </c>
      <c r="H260" s="33" t="s">
        <v>813</v>
      </c>
      <c r="I260" s="34" t="s">
        <v>813</v>
      </c>
      <c r="J260" s="52">
        <v>30</v>
      </c>
      <c r="K260" s="9" t="s">
        <v>1448</v>
      </c>
      <c r="L260" s="63" t="s">
        <v>3218</v>
      </c>
      <c r="M260" s="13"/>
      <c r="N260" s="4"/>
      <c r="O260" s="4"/>
      <c r="P260" s="4"/>
      <c r="Q260" s="4"/>
      <c r="R260" s="4"/>
      <c r="S260" s="4"/>
      <c r="T260" s="4"/>
      <c r="U260" s="4"/>
      <c r="V260" s="4"/>
      <c r="W260" s="4"/>
      <c r="X260" s="4"/>
      <c r="Y260" s="4"/>
      <c r="Z260" s="4"/>
      <c r="AA260" s="4"/>
      <c r="AB260" s="4"/>
    </row>
    <row r="261" spans="1:28" ht="30" x14ac:dyDescent="0.25">
      <c r="A261" s="32" t="s">
        <v>1450</v>
      </c>
      <c r="B261" s="32" t="s">
        <v>101</v>
      </c>
      <c r="C261" s="32" t="s">
        <v>811</v>
      </c>
      <c r="D261" s="46" t="s">
        <v>2722</v>
      </c>
      <c r="E261" s="699" t="s">
        <v>2059</v>
      </c>
      <c r="F261" s="32" t="s">
        <v>884</v>
      </c>
      <c r="G261" s="32" t="s">
        <v>890</v>
      </c>
      <c r="H261" s="33" t="s">
        <v>813</v>
      </c>
      <c r="I261" s="34" t="s">
        <v>813</v>
      </c>
      <c r="J261" s="52">
        <v>30</v>
      </c>
      <c r="K261" s="9" t="s">
        <v>1451</v>
      </c>
      <c r="L261" s="13" t="s">
        <v>3068</v>
      </c>
      <c r="M261" s="13" t="s">
        <v>5054</v>
      </c>
      <c r="N261" s="4"/>
      <c r="O261" s="4"/>
      <c r="P261" s="4"/>
      <c r="Q261" s="4"/>
      <c r="R261" s="4"/>
      <c r="S261" s="4"/>
      <c r="T261" s="4"/>
      <c r="U261" s="4"/>
      <c r="V261" s="4"/>
      <c r="W261" s="4"/>
      <c r="X261" s="4"/>
      <c r="Y261" s="4"/>
      <c r="Z261" s="4"/>
      <c r="AA261" s="4"/>
      <c r="AB261" s="4"/>
    </row>
    <row r="262" spans="1:28" ht="30" x14ac:dyDescent="0.25">
      <c r="A262" s="32" t="s">
        <v>1452</v>
      </c>
      <c r="B262" s="32" t="s">
        <v>185</v>
      </c>
      <c r="C262" s="32" t="s">
        <v>811</v>
      </c>
      <c r="D262" s="46" t="s">
        <v>2722</v>
      </c>
      <c r="E262" s="699" t="s">
        <v>61</v>
      </c>
      <c r="F262" s="32" t="s">
        <v>893</v>
      </c>
      <c r="G262" s="32" t="s">
        <v>126</v>
      </c>
      <c r="H262" s="33" t="s">
        <v>813</v>
      </c>
      <c r="I262" s="34" t="s">
        <v>813</v>
      </c>
      <c r="J262" s="52">
        <v>30</v>
      </c>
      <c r="K262" s="9" t="s">
        <v>1453</v>
      </c>
      <c r="L262" s="63" t="s">
        <v>3234</v>
      </c>
      <c r="M262" s="13"/>
      <c r="N262" s="4"/>
      <c r="O262" s="4"/>
      <c r="P262" s="4"/>
      <c r="Q262" s="4"/>
      <c r="R262" s="4"/>
      <c r="S262" s="4"/>
      <c r="T262" s="4"/>
      <c r="U262" s="4"/>
      <c r="V262" s="4"/>
      <c r="W262" s="4"/>
      <c r="X262" s="4"/>
      <c r="Y262" s="4"/>
      <c r="Z262" s="4"/>
      <c r="AA262" s="4"/>
      <c r="AB262" s="4"/>
    </row>
    <row r="263" spans="1:28" ht="30" x14ac:dyDescent="0.25">
      <c r="A263" s="32" t="s">
        <v>1455</v>
      </c>
      <c r="B263" s="32" t="s">
        <v>101</v>
      </c>
      <c r="C263" s="32" t="s">
        <v>805</v>
      </c>
      <c r="D263" s="46" t="s">
        <v>2723</v>
      </c>
      <c r="E263" s="699" t="s">
        <v>61</v>
      </c>
      <c r="F263" s="32" t="s">
        <v>884</v>
      </c>
      <c r="G263" s="32" t="s">
        <v>808</v>
      </c>
      <c r="H263" s="33">
        <v>120</v>
      </c>
      <c r="I263" s="34">
        <v>1</v>
      </c>
      <c r="J263" s="52">
        <v>15</v>
      </c>
      <c r="K263" s="9" t="s">
        <v>1456</v>
      </c>
      <c r="L263" s="13" t="s">
        <v>3060</v>
      </c>
      <c r="M263" s="13"/>
      <c r="N263" s="4"/>
      <c r="O263" s="4"/>
      <c r="P263" s="4"/>
      <c r="Q263" s="4"/>
      <c r="R263" s="4"/>
      <c r="S263" s="4"/>
      <c r="T263" s="4"/>
      <c r="U263" s="4"/>
      <c r="V263" s="4"/>
      <c r="W263" s="4"/>
      <c r="X263" s="4"/>
      <c r="Y263" s="4"/>
      <c r="Z263" s="4"/>
      <c r="AA263" s="4"/>
      <c r="AB263" s="4"/>
    </row>
    <row r="264" spans="1:28" ht="30" x14ac:dyDescent="0.25">
      <c r="A264" s="32" t="s">
        <v>1458</v>
      </c>
      <c r="B264" s="32" t="s">
        <v>89</v>
      </c>
      <c r="C264" s="32" t="s">
        <v>805</v>
      </c>
      <c r="D264" s="46" t="s">
        <v>2723</v>
      </c>
      <c r="E264" s="699" t="s">
        <v>61</v>
      </c>
      <c r="F264" s="32" t="s">
        <v>884</v>
      </c>
      <c r="G264" s="32" t="s">
        <v>808</v>
      </c>
      <c r="H264" s="33">
        <v>150</v>
      </c>
      <c r="I264" s="34">
        <v>0.8</v>
      </c>
      <c r="J264" s="52">
        <v>5</v>
      </c>
      <c r="K264" s="9" t="s">
        <v>1459</v>
      </c>
      <c r="L264" s="13" t="s">
        <v>3060</v>
      </c>
      <c r="M264" s="13"/>
      <c r="N264" s="4"/>
      <c r="O264" s="4"/>
      <c r="P264" s="4"/>
      <c r="Q264" s="4"/>
      <c r="R264" s="4"/>
      <c r="S264" s="4"/>
      <c r="T264" s="4"/>
      <c r="U264" s="4"/>
      <c r="V264" s="4"/>
      <c r="W264" s="4"/>
      <c r="X264" s="4"/>
      <c r="Y264" s="4"/>
      <c r="Z264" s="4"/>
      <c r="AA264" s="4"/>
      <c r="AB264" s="4"/>
    </row>
    <row r="265" spans="1:28" ht="30" x14ac:dyDescent="0.25">
      <c r="A265" s="32" t="s">
        <v>1460</v>
      </c>
      <c r="B265" s="32" t="s">
        <v>101</v>
      </c>
      <c r="C265" s="32" t="s">
        <v>805</v>
      </c>
      <c r="D265" s="46" t="s">
        <v>2723</v>
      </c>
      <c r="E265" s="699" t="s">
        <v>61</v>
      </c>
      <c r="F265" s="32" t="s">
        <v>884</v>
      </c>
      <c r="G265" s="32" t="s">
        <v>808</v>
      </c>
      <c r="H265" s="33">
        <v>70</v>
      </c>
      <c r="I265" s="34">
        <v>1</v>
      </c>
      <c r="J265" s="52">
        <v>15</v>
      </c>
      <c r="K265" s="9" t="s">
        <v>918</v>
      </c>
      <c r="L265" s="13" t="s">
        <v>4701</v>
      </c>
      <c r="M265" s="13"/>
      <c r="N265" s="4"/>
      <c r="O265" s="4"/>
      <c r="P265" s="4"/>
      <c r="Q265" s="4"/>
      <c r="R265" s="4"/>
      <c r="S265" s="4"/>
      <c r="T265" s="4"/>
      <c r="U265" s="4"/>
      <c r="V265" s="4"/>
      <c r="W265" s="4"/>
      <c r="X265" s="4"/>
      <c r="Y265" s="4"/>
      <c r="Z265" s="4"/>
      <c r="AA265" s="4"/>
      <c r="AB265" s="4"/>
    </row>
    <row r="266" spans="1:28" ht="30" x14ac:dyDescent="0.25">
      <c r="A266" s="32" t="s">
        <v>1462</v>
      </c>
      <c r="B266" s="32" t="s">
        <v>101</v>
      </c>
      <c r="C266" s="32" t="s">
        <v>811</v>
      </c>
      <c r="D266" s="46" t="s">
        <v>2722</v>
      </c>
      <c r="E266" s="699" t="s">
        <v>4432</v>
      </c>
      <c r="F266" s="32" t="s">
        <v>893</v>
      </c>
      <c r="G266" s="32" t="s">
        <v>935</v>
      </c>
      <c r="H266" s="33" t="s">
        <v>813</v>
      </c>
      <c r="I266" s="34" t="s">
        <v>813</v>
      </c>
      <c r="J266" s="52">
        <v>5</v>
      </c>
      <c r="K266" s="9" t="s">
        <v>936</v>
      </c>
      <c r="L266" s="790" t="s">
        <v>3227</v>
      </c>
      <c r="M266" s="13"/>
      <c r="N266" s="4"/>
      <c r="O266" s="4"/>
      <c r="P266" s="4"/>
      <c r="Q266" s="4"/>
      <c r="R266" s="4"/>
      <c r="S266" s="4"/>
      <c r="T266" s="4"/>
      <c r="U266" s="4"/>
      <c r="V266" s="4"/>
      <c r="W266" s="4"/>
      <c r="X266" s="4"/>
      <c r="Y266" s="4"/>
      <c r="Z266" s="4"/>
      <c r="AA266" s="4"/>
      <c r="AB266" s="4"/>
    </row>
    <row r="267" spans="1:28" x14ac:dyDescent="0.25">
      <c r="A267" s="32" t="s">
        <v>1464</v>
      </c>
      <c r="B267" s="32" t="s">
        <v>174</v>
      </c>
      <c r="C267" s="32" t="s">
        <v>811</v>
      </c>
      <c r="D267" s="46" t="s">
        <v>2722</v>
      </c>
      <c r="E267" s="699" t="s">
        <v>4424</v>
      </c>
      <c r="F267" s="32" t="s">
        <v>911</v>
      </c>
      <c r="G267" s="47" t="s">
        <v>5364</v>
      </c>
      <c r="H267" s="33" t="s">
        <v>813</v>
      </c>
      <c r="I267" s="34">
        <v>1</v>
      </c>
      <c r="J267" s="52">
        <v>15</v>
      </c>
      <c r="K267" s="9" t="s">
        <v>1465</v>
      </c>
      <c r="L267" s="13" t="s">
        <v>3240</v>
      </c>
      <c r="M267" s="13"/>
      <c r="N267" s="4"/>
      <c r="O267" s="4"/>
      <c r="P267" s="4"/>
      <c r="Q267" s="4"/>
      <c r="R267" s="4"/>
      <c r="S267" s="4"/>
      <c r="T267" s="4"/>
      <c r="U267" s="4"/>
      <c r="V267" s="4"/>
      <c r="W267" s="4"/>
      <c r="X267" s="4"/>
      <c r="Y267" s="4"/>
      <c r="Z267" s="4"/>
      <c r="AA267" s="4"/>
      <c r="AB267" s="4"/>
    </row>
    <row r="268" spans="1:28" x14ac:dyDescent="0.25">
      <c r="A268" s="32" t="s">
        <v>1466</v>
      </c>
      <c r="B268" s="32" t="s">
        <v>73</v>
      </c>
      <c r="C268" s="32" t="s">
        <v>811</v>
      </c>
      <c r="D268" s="46" t="s">
        <v>2722</v>
      </c>
      <c r="E268" s="699" t="s">
        <v>3154</v>
      </c>
      <c r="F268" s="32" t="s">
        <v>806</v>
      </c>
      <c r="G268" s="70" t="s">
        <v>901</v>
      </c>
      <c r="H268" s="33" t="s">
        <v>813</v>
      </c>
      <c r="I268" s="34" t="s">
        <v>813</v>
      </c>
      <c r="J268" s="52">
        <v>10</v>
      </c>
      <c r="K268" s="63" t="s">
        <v>1469</v>
      </c>
      <c r="L268" s="790" t="s">
        <v>3227</v>
      </c>
      <c r="M268" s="13" t="s">
        <v>5055</v>
      </c>
      <c r="N268" s="4"/>
      <c r="O268" s="4"/>
      <c r="P268" s="4"/>
      <c r="Q268" s="4"/>
      <c r="R268" s="4"/>
      <c r="S268" s="4"/>
      <c r="T268" s="4"/>
      <c r="U268" s="4"/>
      <c r="V268" s="4"/>
      <c r="W268" s="4"/>
      <c r="X268" s="4"/>
      <c r="Y268" s="4"/>
      <c r="Z268" s="4"/>
      <c r="AA268" s="4"/>
      <c r="AB268" s="4"/>
    </row>
    <row r="269" spans="1:28" x14ac:dyDescent="0.25">
      <c r="A269" s="32" t="s">
        <v>1468</v>
      </c>
      <c r="B269" s="32" t="s">
        <v>174</v>
      </c>
      <c r="C269" s="32" t="s">
        <v>811</v>
      </c>
      <c r="D269" s="46" t="s">
        <v>2722</v>
      </c>
      <c r="E269" s="699" t="s">
        <v>3154</v>
      </c>
      <c r="F269" s="32" t="s">
        <v>893</v>
      </c>
      <c r="G269" s="70" t="s">
        <v>901</v>
      </c>
      <c r="H269" s="33" t="s">
        <v>813</v>
      </c>
      <c r="I269" s="34" t="s">
        <v>813</v>
      </c>
      <c r="J269" s="52">
        <v>10</v>
      </c>
      <c r="K269" s="9" t="s">
        <v>1469</v>
      </c>
      <c r="L269" s="790" t="s">
        <v>3227</v>
      </c>
      <c r="M269" s="13"/>
      <c r="N269" s="4"/>
      <c r="O269" s="4"/>
      <c r="P269" s="4"/>
      <c r="Q269" s="4"/>
      <c r="R269" s="4"/>
      <c r="S269" s="4"/>
      <c r="T269" s="4"/>
      <c r="U269" s="4"/>
      <c r="V269" s="4"/>
      <c r="W269" s="4"/>
      <c r="X269" s="4"/>
      <c r="Y269" s="4"/>
      <c r="Z269" s="4"/>
      <c r="AA269" s="4"/>
      <c r="AB269" s="4"/>
    </row>
    <row r="270" spans="1:28" ht="30" customHeight="1" x14ac:dyDescent="0.25">
      <c r="A270" s="32" t="s">
        <v>1470</v>
      </c>
      <c r="B270" s="32" t="s">
        <v>174</v>
      </c>
      <c r="C270" s="32" t="s">
        <v>811</v>
      </c>
      <c r="D270" s="46" t="s">
        <v>2722</v>
      </c>
      <c r="E270" s="699" t="s">
        <v>4425</v>
      </c>
      <c r="F270" s="32" t="s">
        <v>911</v>
      </c>
      <c r="G270" s="32" t="s">
        <v>890</v>
      </c>
      <c r="H270" s="33" t="s">
        <v>813</v>
      </c>
      <c r="I270" s="34" t="s">
        <v>813</v>
      </c>
      <c r="J270" s="52">
        <v>10</v>
      </c>
      <c r="K270" s="9" t="s">
        <v>1473</v>
      </c>
      <c r="L270" s="13" t="s">
        <v>3062</v>
      </c>
      <c r="M270" s="13" t="s">
        <v>2649</v>
      </c>
      <c r="N270" s="4"/>
      <c r="O270" s="4"/>
      <c r="P270" s="4"/>
      <c r="Q270" s="4"/>
      <c r="R270" s="4"/>
      <c r="S270" s="4"/>
      <c r="T270" s="4"/>
      <c r="U270" s="4"/>
      <c r="V270" s="4"/>
      <c r="W270" s="4"/>
      <c r="X270" s="4"/>
      <c r="Y270" s="4"/>
      <c r="Z270" s="4"/>
      <c r="AA270" s="4"/>
      <c r="AB270" s="4"/>
    </row>
    <row r="271" spans="1:28" ht="30" x14ac:dyDescent="0.25">
      <c r="A271" s="32" t="s">
        <v>1474</v>
      </c>
      <c r="B271" s="32" t="s">
        <v>174</v>
      </c>
      <c r="C271" s="32" t="s">
        <v>805</v>
      </c>
      <c r="D271" s="46" t="s">
        <v>2723</v>
      </c>
      <c r="E271" s="699" t="s">
        <v>61</v>
      </c>
      <c r="F271" s="32" t="s">
        <v>911</v>
      </c>
      <c r="G271" s="32" t="s">
        <v>808</v>
      </c>
      <c r="H271" s="33">
        <v>60</v>
      </c>
      <c r="I271" s="34">
        <v>1</v>
      </c>
      <c r="J271" s="52">
        <v>25</v>
      </c>
      <c r="K271" s="9" t="s">
        <v>918</v>
      </c>
      <c r="L271" s="13" t="s">
        <v>4701</v>
      </c>
      <c r="M271" s="13"/>
      <c r="N271" s="4"/>
      <c r="O271" s="4"/>
      <c r="P271" s="4"/>
      <c r="Q271" s="4"/>
      <c r="R271" s="4"/>
      <c r="S271" s="4"/>
      <c r="T271" s="4"/>
      <c r="U271" s="4"/>
      <c r="V271" s="4"/>
      <c r="W271" s="4"/>
      <c r="X271" s="4"/>
      <c r="Y271" s="4"/>
      <c r="Z271" s="4"/>
      <c r="AA271" s="4"/>
      <c r="AB271" s="4"/>
    </row>
    <row r="272" spans="1:28" ht="30" x14ac:dyDescent="0.25">
      <c r="A272" s="32" t="s">
        <v>1475</v>
      </c>
      <c r="B272" s="32" t="s">
        <v>174</v>
      </c>
      <c r="C272" s="32" t="s">
        <v>811</v>
      </c>
      <c r="D272" s="46" t="s">
        <v>2722</v>
      </c>
      <c r="E272" s="699" t="s">
        <v>61</v>
      </c>
      <c r="F272" s="32" t="s">
        <v>897</v>
      </c>
      <c r="G272" s="32" t="s">
        <v>808</v>
      </c>
      <c r="H272" s="33" t="s">
        <v>813</v>
      </c>
      <c r="I272" s="34" t="s">
        <v>813</v>
      </c>
      <c r="J272" s="52">
        <v>10</v>
      </c>
      <c r="K272" s="9" t="s">
        <v>1476</v>
      </c>
      <c r="L272" s="13" t="s">
        <v>3072</v>
      </c>
      <c r="M272" s="13"/>
      <c r="N272" s="4"/>
      <c r="O272" s="4"/>
      <c r="P272" s="4"/>
      <c r="Q272" s="4"/>
      <c r="R272" s="4"/>
      <c r="S272" s="4"/>
      <c r="T272" s="4"/>
      <c r="U272" s="4"/>
      <c r="V272" s="4"/>
      <c r="W272" s="4"/>
      <c r="X272" s="4"/>
      <c r="Y272" s="4"/>
      <c r="Z272" s="4"/>
      <c r="AA272" s="4"/>
      <c r="AB272" s="4"/>
    </row>
    <row r="273" spans="1:28" x14ac:dyDescent="0.25">
      <c r="A273" s="32" t="s">
        <v>1477</v>
      </c>
      <c r="B273" s="32" t="s">
        <v>49</v>
      </c>
      <c r="C273" s="32" t="s">
        <v>805</v>
      </c>
      <c r="D273" s="46" t="s">
        <v>2723</v>
      </c>
      <c r="E273" s="699" t="s">
        <v>61</v>
      </c>
      <c r="F273" s="32" t="s">
        <v>884</v>
      </c>
      <c r="G273" s="32" t="s">
        <v>808</v>
      </c>
      <c r="H273" s="33" t="s">
        <v>813</v>
      </c>
      <c r="I273" s="34">
        <v>1</v>
      </c>
      <c r="J273" s="52">
        <v>10</v>
      </c>
      <c r="K273" s="9" t="s">
        <v>1478</v>
      </c>
      <c r="L273" s="13" t="s">
        <v>3052</v>
      </c>
      <c r="M273" s="13"/>
      <c r="N273" s="4"/>
      <c r="O273" s="4"/>
      <c r="P273" s="4"/>
      <c r="Q273" s="4"/>
      <c r="R273" s="4"/>
      <c r="S273" s="4"/>
      <c r="T273" s="4"/>
      <c r="U273" s="4"/>
      <c r="V273" s="4"/>
      <c r="W273" s="4"/>
      <c r="X273" s="4"/>
      <c r="Y273" s="4"/>
      <c r="Z273" s="4"/>
      <c r="AA273" s="4"/>
      <c r="AB273" s="4"/>
    </row>
    <row r="274" spans="1:28" ht="30" x14ac:dyDescent="0.25">
      <c r="A274" s="32" t="s">
        <v>1479</v>
      </c>
      <c r="B274" s="32" t="s">
        <v>49</v>
      </c>
      <c r="C274" s="32" t="s">
        <v>880</v>
      </c>
      <c r="D274" s="46" t="s">
        <v>2722</v>
      </c>
      <c r="E274" s="699" t="s">
        <v>61</v>
      </c>
      <c r="F274" s="32" t="s">
        <v>893</v>
      </c>
      <c r="G274" s="32" t="s">
        <v>894</v>
      </c>
      <c r="H274" s="33">
        <v>95</v>
      </c>
      <c r="I274" s="34">
        <v>0.9</v>
      </c>
      <c r="J274" s="52">
        <v>10</v>
      </c>
      <c r="K274" s="9" t="s">
        <v>1254</v>
      </c>
      <c r="L274" s="13" t="s">
        <v>4708</v>
      </c>
      <c r="M274" s="13"/>
      <c r="N274" s="4"/>
      <c r="O274" s="4"/>
      <c r="P274" s="4"/>
      <c r="Q274" s="4"/>
      <c r="R274" s="4"/>
      <c r="S274" s="4"/>
      <c r="T274" s="4"/>
      <c r="U274" s="4"/>
      <c r="V274" s="4"/>
      <c r="W274" s="4"/>
      <c r="X274" s="4"/>
      <c r="Y274" s="4"/>
      <c r="Z274" s="4"/>
      <c r="AA274" s="4"/>
      <c r="AB274" s="4"/>
    </row>
    <row r="275" spans="1:28" x14ac:dyDescent="0.25">
      <c r="A275" s="32" t="s">
        <v>1480</v>
      </c>
      <c r="B275" s="32" t="s">
        <v>143</v>
      </c>
      <c r="C275" s="32" t="s">
        <v>805</v>
      </c>
      <c r="D275" s="46" t="s">
        <v>2723</v>
      </c>
      <c r="E275" s="699" t="s">
        <v>61</v>
      </c>
      <c r="F275" s="32" t="s">
        <v>884</v>
      </c>
      <c r="G275" s="32" t="s">
        <v>808</v>
      </c>
      <c r="H275" s="33" t="s">
        <v>813</v>
      </c>
      <c r="I275" s="34">
        <v>1</v>
      </c>
      <c r="J275" s="52">
        <v>10</v>
      </c>
      <c r="K275" s="9" t="s">
        <v>1478</v>
      </c>
      <c r="L275" s="13" t="s">
        <v>3052</v>
      </c>
      <c r="M275" s="13"/>
      <c r="N275" s="4"/>
      <c r="O275" s="4"/>
      <c r="P275" s="4"/>
      <c r="Q275" s="4"/>
      <c r="R275" s="4"/>
      <c r="S275" s="4"/>
      <c r="T275" s="4"/>
      <c r="U275" s="4"/>
      <c r="V275" s="4"/>
      <c r="W275" s="4"/>
      <c r="X275" s="4"/>
      <c r="Y275" s="4"/>
      <c r="Z275" s="4"/>
      <c r="AA275" s="4"/>
      <c r="AB275" s="4"/>
    </row>
    <row r="276" spans="1:28" x14ac:dyDescent="0.25">
      <c r="A276" s="32" t="s">
        <v>1481</v>
      </c>
      <c r="B276" s="32" t="s">
        <v>101</v>
      </c>
      <c r="C276" s="32" t="s">
        <v>811</v>
      </c>
      <c r="D276" s="46" t="s">
        <v>2722</v>
      </c>
      <c r="E276" s="699" t="s">
        <v>2059</v>
      </c>
      <c r="F276" s="32" t="s">
        <v>806</v>
      </c>
      <c r="G276" s="32" t="s">
        <v>1482</v>
      </c>
      <c r="H276" s="33" t="s">
        <v>813</v>
      </c>
      <c r="I276" s="34" t="s">
        <v>813</v>
      </c>
      <c r="J276" s="52">
        <v>20</v>
      </c>
      <c r="K276" s="9" t="s">
        <v>1483</v>
      </c>
      <c r="L276" s="13" t="s">
        <v>3235</v>
      </c>
      <c r="M276" s="13"/>
      <c r="N276" s="4"/>
      <c r="O276" s="4"/>
      <c r="P276" s="4"/>
      <c r="Q276" s="4"/>
      <c r="R276" s="4"/>
      <c r="S276" s="4"/>
      <c r="T276" s="4"/>
      <c r="U276" s="4"/>
      <c r="V276" s="4"/>
      <c r="W276" s="4"/>
      <c r="X276" s="4"/>
      <c r="Y276" s="4"/>
      <c r="Z276" s="4"/>
      <c r="AA276" s="4"/>
      <c r="AB276" s="4"/>
    </row>
    <row r="277" spans="1:28" x14ac:dyDescent="0.25">
      <c r="A277" s="32" t="s">
        <v>1484</v>
      </c>
      <c r="B277" s="32" t="s">
        <v>128</v>
      </c>
      <c r="C277" s="32" t="s">
        <v>880</v>
      </c>
      <c r="D277" s="46" t="s">
        <v>2722</v>
      </c>
      <c r="E277" s="699" t="s">
        <v>61</v>
      </c>
      <c r="F277" s="32" t="s">
        <v>806</v>
      </c>
      <c r="G277" s="32" t="s">
        <v>808</v>
      </c>
      <c r="H277" s="33">
        <v>65</v>
      </c>
      <c r="I277" s="34">
        <v>1</v>
      </c>
      <c r="J277" s="52">
        <v>10</v>
      </c>
      <c r="K277" s="9" t="s">
        <v>1485</v>
      </c>
      <c r="L277" s="13" t="s">
        <v>3075</v>
      </c>
      <c r="M277" s="13"/>
      <c r="N277" s="4"/>
      <c r="O277" s="4"/>
      <c r="P277" s="4"/>
      <c r="Q277" s="4"/>
      <c r="R277" s="4"/>
      <c r="S277" s="4"/>
      <c r="T277" s="4"/>
      <c r="U277" s="4"/>
      <c r="V277" s="4"/>
      <c r="W277" s="4"/>
      <c r="X277" s="4"/>
      <c r="Y277" s="4"/>
      <c r="Z277" s="4"/>
      <c r="AA277" s="4"/>
      <c r="AB277" s="4"/>
    </row>
    <row r="278" spans="1:28" ht="30" x14ac:dyDescent="0.25">
      <c r="A278" s="32" t="s">
        <v>1486</v>
      </c>
      <c r="B278" s="32" t="s">
        <v>101</v>
      </c>
      <c r="C278" s="32" t="s">
        <v>880</v>
      </c>
      <c r="D278" s="46" t="s">
        <v>2722</v>
      </c>
      <c r="E278" s="699" t="s">
        <v>61</v>
      </c>
      <c r="F278" s="32" t="s">
        <v>806</v>
      </c>
      <c r="G278" s="32" t="s">
        <v>808</v>
      </c>
      <c r="H278" s="33">
        <v>60</v>
      </c>
      <c r="I278" s="34">
        <v>1</v>
      </c>
      <c r="J278" s="52">
        <v>15</v>
      </c>
      <c r="K278" s="9" t="s">
        <v>1487</v>
      </c>
      <c r="L278" s="13" t="s">
        <v>3083</v>
      </c>
      <c r="M278" s="13"/>
      <c r="N278" s="4"/>
      <c r="O278" s="4"/>
      <c r="P278" s="4"/>
      <c r="Q278" s="4"/>
      <c r="R278" s="4"/>
      <c r="S278" s="4"/>
      <c r="T278" s="4"/>
      <c r="U278" s="4"/>
      <c r="V278" s="4"/>
      <c r="W278" s="4"/>
      <c r="X278" s="4"/>
      <c r="Y278" s="4"/>
      <c r="Z278" s="4"/>
      <c r="AA278" s="4"/>
      <c r="AB278" s="4"/>
    </row>
    <row r="279" spans="1:28" x14ac:dyDescent="0.25">
      <c r="A279" s="32" t="s">
        <v>1490</v>
      </c>
      <c r="B279" s="32" t="s">
        <v>111</v>
      </c>
      <c r="C279" s="32" t="s">
        <v>811</v>
      </c>
      <c r="D279" s="46" t="s">
        <v>2723</v>
      </c>
      <c r="E279" s="699" t="s">
        <v>61</v>
      </c>
      <c r="F279" s="32" t="s">
        <v>884</v>
      </c>
      <c r="G279" s="32" t="s">
        <v>808</v>
      </c>
      <c r="H279" s="35">
        <v>95</v>
      </c>
      <c r="I279" s="45">
        <v>1</v>
      </c>
      <c r="J279" s="51">
        <v>10</v>
      </c>
      <c r="K279" s="9" t="s">
        <v>905</v>
      </c>
      <c r="L279" s="9" t="s">
        <v>3051</v>
      </c>
      <c r="M279" s="13"/>
      <c r="N279" s="4"/>
      <c r="O279" s="4"/>
      <c r="P279" s="4"/>
      <c r="Q279" s="4"/>
      <c r="R279" s="4"/>
      <c r="S279" s="4"/>
      <c r="T279" s="4"/>
      <c r="U279" s="4"/>
      <c r="V279" s="4"/>
      <c r="W279" s="4"/>
      <c r="X279" s="4"/>
      <c r="Y279" s="4"/>
      <c r="Z279" s="4"/>
      <c r="AA279" s="4"/>
      <c r="AB279" s="4"/>
    </row>
    <row r="280" spans="1:28" ht="30" x14ac:dyDescent="0.25">
      <c r="A280" s="32" t="s">
        <v>1491</v>
      </c>
      <c r="B280" s="32" t="s">
        <v>228</v>
      </c>
      <c r="C280" s="32" t="s">
        <v>805</v>
      </c>
      <c r="D280" s="46" t="s">
        <v>2723</v>
      </c>
      <c r="E280" s="699" t="s">
        <v>61</v>
      </c>
      <c r="F280" s="32" t="s">
        <v>897</v>
      </c>
      <c r="G280" s="32" t="s">
        <v>808</v>
      </c>
      <c r="H280" s="33">
        <v>130</v>
      </c>
      <c r="I280" s="39">
        <v>0.7</v>
      </c>
      <c r="J280" s="52">
        <v>10</v>
      </c>
      <c r="K280" s="9" t="s">
        <v>1493</v>
      </c>
      <c r="L280" s="13" t="s">
        <v>3060</v>
      </c>
      <c r="M280" s="13"/>
      <c r="N280" s="4"/>
      <c r="O280" s="4"/>
      <c r="P280" s="4"/>
      <c r="Q280" s="4"/>
      <c r="R280" s="4"/>
      <c r="S280" s="4"/>
      <c r="T280" s="4"/>
      <c r="U280" s="4"/>
      <c r="V280" s="4"/>
      <c r="W280" s="4"/>
      <c r="X280" s="4"/>
      <c r="Y280" s="4"/>
      <c r="Z280" s="4"/>
      <c r="AA280" s="4"/>
      <c r="AB280" s="4"/>
    </row>
    <row r="281" spans="1:28" ht="30" x14ac:dyDescent="0.25">
      <c r="A281" s="46" t="s">
        <v>2976</v>
      </c>
      <c r="B281" s="46" t="s">
        <v>101</v>
      </c>
      <c r="C281" s="46" t="s">
        <v>805</v>
      </c>
      <c r="D281" s="46" t="s">
        <v>2723</v>
      </c>
      <c r="E281" s="699" t="s">
        <v>61</v>
      </c>
      <c r="F281" s="46" t="s">
        <v>911</v>
      </c>
      <c r="G281" s="46" t="s">
        <v>808</v>
      </c>
      <c r="H281" s="52">
        <v>40</v>
      </c>
      <c r="I281" s="34">
        <v>1</v>
      </c>
      <c r="J281" s="52">
        <v>40</v>
      </c>
      <c r="K281" s="63" t="s">
        <v>1288</v>
      </c>
      <c r="L281" s="13" t="s">
        <v>3083</v>
      </c>
      <c r="M281" s="13"/>
      <c r="N281" s="397"/>
      <c r="O281" s="397"/>
      <c r="P281" s="397"/>
      <c r="Q281" s="397"/>
      <c r="R281" s="397"/>
      <c r="S281" s="397"/>
      <c r="T281" s="397"/>
      <c r="U281" s="397"/>
      <c r="V281" s="397"/>
      <c r="W281" s="397"/>
      <c r="X281" s="397"/>
      <c r="Y281" s="397"/>
      <c r="Z281" s="397"/>
      <c r="AA281" s="397"/>
      <c r="AB281" s="397"/>
    </row>
    <row r="282" spans="1:28" ht="30" x14ac:dyDescent="0.25">
      <c r="A282" s="32" t="s">
        <v>1494</v>
      </c>
      <c r="B282" s="32" t="s">
        <v>122</v>
      </c>
      <c r="C282" s="32" t="s">
        <v>811</v>
      </c>
      <c r="D282" s="46" t="s">
        <v>2722</v>
      </c>
      <c r="E282" s="699" t="s">
        <v>2059</v>
      </c>
      <c r="F282" s="32" t="s">
        <v>911</v>
      </c>
      <c r="G282" s="32" t="s">
        <v>808</v>
      </c>
      <c r="H282" s="33" t="s">
        <v>813</v>
      </c>
      <c r="I282" s="34" t="s">
        <v>813</v>
      </c>
      <c r="J282" s="52">
        <v>15</v>
      </c>
      <c r="K282" s="9" t="s">
        <v>1496</v>
      </c>
      <c r="L282" s="13" t="s">
        <v>4696</v>
      </c>
      <c r="M282" s="13" t="s">
        <v>5047</v>
      </c>
      <c r="N282" s="4"/>
      <c r="O282" s="4"/>
      <c r="P282" s="4"/>
      <c r="Q282" s="4"/>
      <c r="R282" s="4"/>
      <c r="S282" s="4"/>
      <c r="T282" s="4"/>
      <c r="U282" s="4"/>
      <c r="V282" s="4"/>
      <c r="W282" s="4"/>
      <c r="X282" s="4"/>
      <c r="Y282" s="4"/>
      <c r="Z282" s="4"/>
      <c r="AA282" s="4"/>
      <c r="AB282" s="4"/>
    </row>
    <row r="283" spans="1:28" x14ac:dyDescent="0.25">
      <c r="A283" s="32" t="s">
        <v>1497</v>
      </c>
      <c r="B283" s="32" t="s">
        <v>101</v>
      </c>
      <c r="C283" s="32" t="s">
        <v>805</v>
      </c>
      <c r="D283" s="46" t="s">
        <v>2723</v>
      </c>
      <c r="E283" s="699" t="s">
        <v>61</v>
      </c>
      <c r="F283" s="32" t="s">
        <v>897</v>
      </c>
      <c r="G283" s="32" t="s">
        <v>808</v>
      </c>
      <c r="H283" s="33">
        <v>65</v>
      </c>
      <c r="I283" s="34">
        <v>1</v>
      </c>
      <c r="J283" s="52">
        <v>25</v>
      </c>
      <c r="K283" s="9" t="s">
        <v>905</v>
      </c>
      <c r="L283" s="13" t="s">
        <v>3051</v>
      </c>
      <c r="M283" s="13"/>
      <c r="N283" s="4"/>
      <c r="O283" s="4"/>
      <c r="P283" s="4"/>
      <c r="Q283" s="4"/>
      <c r="R283" s="4"/>
      <c r="S283" s="4"/>
      <c r="T283" s="4"/>
      <c r="U283" s="4"/>
      <c r="V283" s="4"/>
      <c r="W283" s="4"/>
      <c r="X283" s="4"/>
      <c r="Y283" s="4"/>
      <c r="Z283" s="4"/>
      <c r="AA283" s="4"/>
      <c r="AB283" s="4"/>
    </row>
    <row r="284" spans="1:28" ht="30" customHeight="1" x14ac:dyDescent="0.25">
      <c r="A284" s="32" t="s">
        <v>1499</v>
      </c>
      <c r="B284" s="32" t="s">
        <v>101</v>
      </c>
      <c r="C284" s="32" t="s">
        <v>805</v>
      </c>
      <c r="D284" s="46" t="s">
        <v>2723</v>
      </c>
      <c r="E284" s="699" t="s">
        <v>61</v>
      </c>
      <c r="F284" s="32" t="s">
        <v>897</v>
      </c>
      <c r="G284" s="32" t="s">
        <v>808</v>
      </c>
      <c r="H284" s="33" t="s">
        <v>813</v>
      </c>
      <c r="I284" s="34" t="s">
        <v>813</v>
      </c>
      <c r="J284" s="52">
        <v>5</v>
      </c>
      <c r="K284" s="9" t="s">
        <v>1319</v>
      </c>
      <c r="L284" s="815" t="s">
        <v>3243</v>
      </c>
      <c r="M284" s="13"/>
      <c r="N284" s="4"/>
      <c r="O284" s="4"/>
      <c r="P284" s="4"/>
      <c r="Q284" s="4"/>
      <c r="R284" s="4"/>
      <c r="S284" s="4"/>
      <c r="T284" s="4"/>
      <c r="U284" s="4"/>
      <c r="V284" s="4"/>
      <c r="W284" s="4"/>
      <c r="X284" s="4"/>
      <c r="Y284" s="4"/>
      <c r="Z284" s="4"/>
      <c r="AA284" s="4"/>
      <c r="AB284" s="4"/>
    </row>
    <row r="285" spans="1:28" ht="30" x14ac:dyDescent="0.25">
      <c r="A285" s="32" t="s">
        <v>1500</v>
      </c>
      <c r="B285" s="32" t="s">
        <v>30</v>
      </c>
      <c r="C285" s="32" t="s">
        <v>805</v>
      </c>
      <c r="D285" s="46" t="s">
        <v>2723</v>
      </c>
      <c r="E285" s="699" t="s">
        <v>3154</v>
      </c>
      <c r="F285" s="32" t="s">
        <v>884</v>
      </c>
      <c r="G285" s="32" t="s">
        <v>808</v>
      </c>
      <c r="H285" s="33">
        <v>75</v>
      </c>
      <c r="I285" s="34">
        <v>1</v>
      </c>
      <c r="J285" s="52">
        <v>10</v>
      </c>
      <c r="K285" s="9" t="s">
        <v>809</v>
      </c>
      <c r="L285" s="13" t="s">
        <v>4704</v>
      </c>
      <c r="M285" s="13"/>
      <c r="N285" s="4"/>
      <c r="O285" s="4"/>
      <c r="P285" s="4"/>
      <c r="Q285" s="4"/>
      <c r="R285" s="4"/>
      <c r="S285" s="4"/>
      <c r="T285" s="4"/>
      <c r="U285" s="4"/>
      <c r="V285" s="4"/>
      <c r="W285" s="4"/>
      <c r="X285" s="4"/>
      <c r="Y285" s="4"/>
      <c r="Z285" s="4"/>
      <c r="AA285" s="4"/>
      <c r="AB285" s="4"/>
    </row>
    <row r="286" spans="1:28" x14ac:dyDescent="0.25">
      <c r="A286" s="32" t="s">
        <v>1502</v>
      </c>
      <c r="B286" s="32" t="s">
        <v>101</v>
      </c>
      <c r="C286" s="32" t="s">
        <v>811</v>
      </c>
      <c r="D286" s="46" t="s">
        <v>2722</v>
      </c>
      <c r="E286" s="699" t="s">
        <v>2059</v>
      </c>
      <c r="F286" s="32" t="s">
        <v>897</v>
      </c>
      <c r="G286" s="46" t="s">
        <v>935</v>
      </c>
      <c r="H286" s="33" t="s">
        <v>813</v>
      </c>
      <c r="I286" s="34" t="s">
        <v>813</v>
      </c>
      <c r="J286" s="52">
        <v>40</v>
      </c>
      <c r="K286" s="9" t="s">
        <v>1504</v>
      </c>
      <c r="L286" s="13" t="s">
        <v>4696</v>
      </c>
      <c r="M286" s="13"/>
      <c r="N286" s="4"/>
      <c r="O286" s="4"/>
      <c r="P286" s="4"/>
      <c r="Q286" s="4"/>
      <c r="R286" s="4"/>
      <c r="S286" s="4"/>
      <c r="T286" s="4"/>
      <c r="U286" s="4"/>
      <c r="V286" s="4"/>
      <c r="W286" s="4"/>
      <c r="X286" s="4"/>
      <c r="Y286" s="4"/>
      <c r="Z286" s="4"/>
      <c r="AA286" s="4"/>
      <c r="AB286" s="4"/>
    </row>
    <row r="287" spans="1:28" ht="30" x14ac:dyDescent="0.25">
      <c r="A287" s="32" t="s">
        <v>1505</v>
      </c>
      <c r="B287" s="32" t="s">
        <v>57</v>
      </c>
      <c r="C287" s="32" t="s">
        <v>880</v>
      </c>
      <c r="D287" s="46" t="s">
        <v>2722</v>
      </c>
      <c r="E287" s="699" t="s">
        <v>61</v>
      </c>
      <c r="F287" s="32" t="s">
        <v>884</v>
      </c>
      <c r="G287" s="32" t="s">
        <v>808</v>
      </c>
      <c r="H287" s="33">
        <v>110</v>
      </c>
      <c r="I287" s="34">
        <v>0.7</v>
      </c>
      <c r="J287" s="52">
        <v>10</v>
      </c>
      <c r="K287" s="9" t="s">
        <v>1507</v>
      </c>
      <c r="L287" s="9" t="s">
        <v>4712</v>
      </c>
      <c r="M287" s="13"/>
      <c r="N287" s="4"/>
      <c r="O287" s="4"/>
      <c r="P287" s="4"/>
      <c r="Q287" s="4"/>
      <c r="R287" s="4"/>
      <c r="S287" s="4"/>
      <c r="T287" s="4"/>
      <c r="U287" s="4"/>
      <c r="V287" s="4"/>
      <c r="W287" s="4"/>
      <c r="X287" s="4"/>
      <c r="Y287" s="4"/>
      <c r="Z287" s="4"/>
      <c r="AA287" s="4"/>
      <c r="AB287" s="4"/>
    </row>
    <row r="288" spans="1:28" ht="30" x14ac:dyDescent="0.25">
      <c r="A288" s="32" t="s">
        <v>1508</v>
      </c>
      <c r="B288" s="32" t="s">
        <v>65</v>
      </c>
      <c r="C288" s="32" t="s">
        <v>880</v>
      </c>
      <c r="D288" s="46" t="s">
        <v>2722</v>
      </c>
      <c r="E288" s="703" t="s">
        <v>3168</v>
      </c>
      <c r="F288" s="32" t="s">
        <v>893</v>
      </c>
      <c r="G288" s="32" t="s">
        <v>808</v>
      </c>
      <c r="H288" s="33">
        <v>150</v>
      </c>
      <c r="I288" s="34">
        <v>0.9</v>
      </c>
      <c r="J288" s="52">
        <v>5</v>
      </c>
      <c r="K288" s="9" t="s">
        <v>990</v>
      </c>
      <c r="L288" s="13" t="s">
        <v>3063</v>
      </c>
      <c r="M288" s="815" t="s">
        <v>2649</v>
      </c>
      <c r="N288" s="4"/>
      <c r="O288" s="4"/>
      <c r="P288" s="4"/>
      <c r="Q288" s="4"/>
      <c r="R288" s="4"/>
      <c r="S288" s="4"/>
      <c r="T288" s="4"/>
      <c r="U288" s="4"/>
      <c r="V288" s="4"/>
      <c r="W288" s="4"/>
      <c r="X288" s="4"/>
      <c r="Y288" s="4"/>
      <c r="Z288" s="4"/>
      <c r="AA288" s="4"/>
      <c r="AB288" s="4"/>
    </row>
    <row r="289" spans="1:28" x14ac:dyDescent="0.25">
      <c r="A289" s="32" t="s">
        <v>1509</v>
      </c>
      <c r="B289" s="32" t="s">
        <v>65</v>
      </c>
      <c r="C289" s="32" t="s">
        <v>880</v>
      </c>
      <c r="D289" s="46" t="s">
        <v>2722</v>
      </c>
      <c r="E289" s="699" t="s">
        <v>61</v>
      </c>
      <c r="F289" s="32" t="s">
        <v>893</v>
      </c>
      <c r="G289" s="32" t="s">
        <v>808</v>
      </c>
      <c r="H289" s="33">
        <v>110</v>
      </c>
      <c r="I289" s="34">
        <v>0.8</v>
      </c>
      <c r="J289" s="52">
        <v>5</v>
      </c>
      <c r="K289" s="9" t="s">
        <v>905</v>
      </c>
      <c r="L289" s="13" t="s">
        <v>3051</v>
      </c>
      <c r="M289" s="13"/>
      <c r="N289" s="4"/>
      <c r="O289" s="4"/>
      <c r="P289" s="4"/>
      <c r="Q289" s="4"/>
      <c r="R289" s="4"/>
      <c r="S289" s="4"/>
      <c r="T289" s="4"/>
      <c r="U289" s="4"/>
      <c r="V289" s="4"/>
      <c r="W289" s="4"/>
      <c r="X289" s="4"/>
      <c r="Y289" s="4"/>
      <c r="Z289" s="4"/>
      <c r="AA289" s="4"/>
      <c r="AB289" s="4"/>
    </row>
    <row r="290" spans="1:28" ht="30" x14ac:dyDescent="0.25">
      <c r="A290" s="32" t="s">
        <v>1510</v>
      </c>
      <c r="B290" s="32" t="s">
        <v>101</v>
      </c>
      <c r="C290" s="32" t="s">
        <v>880</v>
      </c>
      <c r="D290" s="46" t="s">
        <v>2722</v>
      </c>
      <c r="E290" s="699" t="s">
        <v>61</v>
      </c>
      <c r="F290" s="32" t="s">
        <v>897</v>
      </c>
      <c r="G290" s="32" t="s">
        <v>808</v>
      </c>
      <c r="H290" s="33">
        <v>150</v>
      </c>
      <c r="I290" s="34">
        <v>0.9</v>
      </c>
      <c r="J290" s="52">
        <v>5</v>
      </c>
      <c r="K290" s="9" t="s">
        <v>990</v>
      </c>
      <c r="L290" s="13" t="s">
        <v>3063</v>
      </c>
      <c r="M290" s="13"/>
      <c r="N290" s="4"/>
      <c r="O290" s="4"/>
      <c r="P290" s="4"/>
      <c r="Q290" s="4"/>
      <c r="R290" s="4"/>
      <c r="S290" s="4"/>
      <c r="T290" s="4"/>
      <c r="U290" s="4"/>
      <c r="V290" s="4"/>
      <c r="W290" s="4"/>
      <c r="X290" s="4"/>
      <c r="Y290" s="4"/>
      <c r="Z290" s="4"/>
      <c r="AA290" s="4"/>
      <c r="AB290" s="4"/>
    </row>
    <row r="291" spans="1:28" ht="30" x14ac:dyDescent="0.25">
      <c r="A291" s="32" t="s">
        <v>1511</v>
      </c>
      <c r="B291" s="32" t="s">
        <v>101</v>
      </c>
      <c r="C291" s="32" t="s">
        <v>805</v>
      </c>
      <c r="D291" s="46" t="s">
        <v>2723</v>
      </c>
      <c r="E291" s="699" t="s">
        <v>4426</v>
      </c>
      <c r="F291" s="32" t="s">
        <v>897</v>
      </c>
      <c r="G291" s="32" t="s">
        <v>808</v>
      </c>
      <c r="H291" s="33">
        <v>80</v>
      </c>
      <c r="I291" s="34">
        <v>0.9</v>
      </c>
      <c r="J291" s="52">
        <v>15</v>
      </c>
      <c r="K291" s="9" t="s">
        <v>1272</v>
      </c>
      <c r="L291" s="13" t="s">
        <v>4702</v>
      </c>
      <c r="M291" s="13"/>
      <c r="N291" s="4"/>
      <c r="O291" s="4"/>
      <c r="P291" s="4"/>
      <c r="Q291" s="4"/>
      <c r="R291" s="4"/>
      <c r="S291" s="4"/>
      <c r="T291" s="4"/>
      <c r="U291" s="4"/>
      <c r="V291" s="4"/>
      <c r="W291" s="4"/>
      <c r="X291" s="4"/>
      <c r="Y291" s="4"/>
      <c r="Z291" s="4"/>
      <c r="AA291" s="4"/>
      <c r="AB291" s="4"/>
    </row>
    <row r="292" spans="1:28" ht="30" x14ac:dyDescent="0.25">
      <c r="A292" s="32" t="s">
        <v>1513</v>
      </c>
      <c r="B292" s="32" t="s">
        <v>101</v>
      </c>
      <c r="C292" s="32" t="s">
        <v>880</v>
      </c>
      <c r="D292" s="46" t="s">
        <v>2722</v>
      </c>
      <c r="E292" s="699" t="s">
        <v>3008</v>
      </c>
      <c r="F292" s="32" t="s">
        <v>897</v>
      </c>
      <c r="G292" s="32" t="s">
        <v>808</v>
      </c>
      <c r="H292" s="33">
        <v>90</v>
      </c>
      <c r="I292" s="34">
        <v>1</v>
      </c>
      <c r="J292" s="52">
        <v>10</v>
      </c>
      <c r="K292" s="9" t="s">
        <v>905</v>
      </c>
      <c r="L292" s="13" t="s">
        <v>4711</v>
      </c>
      <c r="M292" s="13"/>
      <c r="N292" s="4"/>
      <c r="O292" s="4"/>
      <c r="P292" s="4"/>
      <c r="Q292" s="4"/>
      <c r="R292" s="4"/>
      <c r="S292" s="4"/>
      <c r="T292" s="4"/>
      <c r="U292" s="4"/>
      <c r="V292" s="4"/>
      <c r="W292" s="4"/>
      <c r="X292" s="4"/>
      <c r="Y292" s="4"/>
      <c r="Z292" s="4"/>
      <c r="AA292" s="4"/>
      <c r="AB292" s="4"/>
    </row>
    <row r="293" spans="1:28" ht="30" x14ac:dyDescent="0.25">
      <c r="A293" s="32" t="s">
        <v>1515</v>
      </c>
      <c r="B293" s="32" t="s">
        <v>122</v>
      </c>
      <c r="C293" s="32" t="s">
        <v>805</v>
      </c>
      <c r="D293" s="46" t="s">
        <v>2722</v>
      </c>
      <c r="E293" s="699" t="s">
        <v>61</v>
      </c>
      <c r="F293" s="32" t="s">
        <v>884</v>
      </c>
      <c r="G293" s="32" t="s">
        <v>808</v>
      </c>
      <c r="H293" s="33">
        <v>100</v>
      </c>
      <c r="I293" s="35" t="s">
        <v>813</v>
      </c>
      <c r="J293" s="52">
        <v>5</v>
      </c>
      <c r="K293" s="63" t="s">
        <v>2717</v>
      </c>
      <c r="L293" s="9"/>
      <c r="M293" s="13"/>
      <c r="N293" s="4"/>
      <c r="O293" s="4"/>
      <c r="P293" s="4"/>
      <c r="Q293" s="4"/>
      <c r="R293" s="4"/>
      <c r="S293" s="4"/>
      <c r="T293" s="4"/>
      <c r="U293" s="4"/>
      <c r="V293" s="4"/>
      <c r="W293" s="4"/>
      <c r="X293" s="4"/>
      <c r="Y293" s="4"/>
      <c r="Z293" s="4"/>
      <c r="AA293" s="4"/>
      <c r="AB293" s="4"/>
    </row>
    <row r="294" spans="1:28" x14ac:dyDescent="0.25">
      <c r="A294" s="32" t="s">
        <v>1516</v>
      </c>
      <c r="B294" s="32" t="s">
        <v>174</v>
      </c>
      <c r="C294" s="32" t="s">
        <v>880</v>
      </c>
      <c r="D294" s="46" t="s">
        <v>2722</v>
      </c>
      <c r="E294" s="699" t="s">
        <v>61</v>
      </c>
      <c r="F294" s="32" t="s">
        <v>806</v>
      </c>
      <c r="G294" s="32" t="s">
        <v>808</v>
      </c>
      <c r="H294" s="35">
        <v>80</v>
      </c>
      <c r="I294" s="35" t="s">
        <v>813</v>
      </c>
      <c r="J294" s="51">
        <v>5</v>
      </c>
      <c r="K294" s="63" t="s">
        <v>1292</v>
      </c>
      <c r="L294" s="9"/>
      <c r="M294" s="13"/>
      <c r="N294" s="4"/>
      <c r="O294" s="4"/>
      <c r="P294" s="4"/>
      <c r="Q294" s="4"/>
      <c r="R294" s="4"/>
      <c r="S294" s="4"/>
      <c r="T294" s="4"/>
      <c r="U294" s="4"/>
      <c r="V294" s="4"/>
      <c r="W294" s="4"/>
      <c r="X294" s="4"/>
      <c r="Y294" s="4"/>
      <c r="Z294" s="4"/>
      <c r="AA294" s="4"/>
      <c r="AB294" s="4"/>
    </row>
    <row r="295" spans="1:28" ht="30" x14ac:dyDescent="0.25">
      <c r="A295" s="32" t="s">
        <v>1518</v>
      </c>
      <c r="B295" s="32" t="s">
        <v>174</v>
      </c>
      <c r="C295" s="32" t="s">
        <v>811</v>
      </c>
      <c r="D295" s="46" t="s">
        <v>2722</v>
      </c>
      <c r="E295" s="699" t="s">
        <v>4424</v>
      </c>
      <c r="F295" s="32" t="s">
        <v>806</v>
      </c>
      <c r="G295" s="32" t="s">
        <v>808</v>
      </c>
      <c r="H295" s="33" t="s">
        <v>813</v>
      </c>
      <c r="I295" s="34">
        <v>0.6</v>
      </c>
      <c r="J295" s="52">
        <v>20</v>
      </c>
      <c r="K295" s="9" t="s">
        <v>1418</v>
      </c>
      <c r="L295" s="13" t="s">
        <v>4699</v>
      </c>
      <c r="M295" s="13" t="s">
        <v>4411</v>
      </c>
      <c r="N295" s="4"/>
      <c r="O295" s="4"/>
      <c r="P295" s="4"/>
      <c r="Q295" s="4"/>
      <c r="R295" s="4"/>
      <c r="S295" s="4"/>
      <c r="T295" s="4"/>
      <c r="U295" s="4"/>
      <c r="V295" s="4"/>
      <c r="W295" s="4"/>
      <c r="X295" s="4"/>
      <c r="Y295" s="4"/>
      <c r="Z295" s="4"/>
      <c r="AA295" s="4"/>
      <c r="AB295" s="4"/>
    </row>
    <row r="296" spans="1:28" ht="30" x14ac:dyDescent="0.25">
      <c r="A296" s="32" t="s">
        <v>1520</v>
      </c>
      <c r="B296" s="32" t="s">
        <v>185</v>
      </c>
      <c r="C296" s="32" t="s">
        <v>805</v>
      </c>
      <c r="D296" s="47" t="s">
        <v>2722</v>
      </c>
      <c r="E296" s="699" t="s">
        <v>3168</v>
      </c>
      <c r="F296" s="32" t="s">
        <v>893</v>
      </c>
      <c r="G296" s="46" t="s">
        <v>808</v>
      </c>
      <c r="H296" s="41">
        <v>40</v>
      </c>
      <c r="I296" s="49">
        <v>1</v>
      </c>
      <c r="J296" s="52">
        <v>20</v>
      </c>
      <c r="K296" s="672" t="s">
        <v>4344</v>
      </c>
      <c r="L296" s="13" t="s">
        <v>3053</v>
      </c>
      <c r="M296" s="13" t="s">
        <v>5057</v>
      </c>
      <c r="N296" s="4"/>
      <c r="O296" s="4"/>
      <c r="P296" s="4"/>
      <c r="Q296" s="4"/>
      <c r="R296" s="4"/>
      <c r="S296" s="4"/>
      <c r="T296" s="4"/>
      <c r="U296" s="4"/>
      <c r="V296" s="4"/>
      <c r="W296" s="4"/>
      <c r="X296" s="4"/>
      <c r="Y296" s="4"/>
      <c r="Z296" s="4"/>
      <c r="AA296" s="4"/>
      <c r="AB296" s="4"/>
    </row>
    <row r="297" spans="1:28" x14ac:dyDescent="0.25">
      <c r="A297" s="32" t="s">
        <v>1527</v>
      </c>
      <c r="B297" s="32" t="s">
        <v>185</v>
      </c>
      <c r="C297" s="32" t="s">
        <v>880</v>
      </c>
      <c r="D297" s="46" t="s">
        <v>2722</v>
      </c>
      <c r="E297" s="699" t="s">
        <v>61</v>
      </c>
      <c r="F297" s="32" t="s">
        <v>893</v>
      </c>
      <c r="G297" s="46" t="s">
        <v>808</v>
      </c>
      <c r="H297" s="33">
        <v>90</v>
      </c>
      <c r="I297" s="34">
        <v>1</v>
      </c>
      <c r="J297" s="52">
        <v>10</v>
      </c>
      <c r="K297" s="13" t="s">
        <v>1529</v>
      </c>
      <c r="L297" s="13" t="s">
        <v>3051</v>
      </c>
      <c r="M297" s="13"/>
      <c r="N297" s="4"/>
      <c r="O297" s="4"/>
      <c r="P297" s="4"/>
      <c r="Q297" s="4"/>
      <c r="R297" s="4"/>
      <c r="S297" s="4"/>
      <c r="T297" s="4"/>
      <c r="U297" s="4"/>
      <c r="V297" s="4"/>
      <c r="W297" s="4"/>
      <c r="X297" s="4"/>
      <c r="Y297" s="4"/>
      <c r="Z297" s="4"/>
      <c r="AA297" s="4"/>
      <c r="AB297" s="4"/>
    </row>
    <row r="298" spans="1:28" ht="30" x14ac:dyDescent="0.25">
      <c r="A298" s="32" t="s">
        <v>1530</v>
      </c>
      <c r="B298" s="32" t="s">
        <v>185</v>
      </c>
      <c r="C298" s="32" t="s">
        <v>880</v>
      </c>
      <c r="D298" s="46" t="s">
        <v>2722</v>
      </c>
      <c r="E298" s="699" t="s">
        <v>61</v>
      </c>
      <c r="F298" s="32" t="s">
        <v>893</v>
      </c>
      <c r="G298" s="46" t="s">
        <v>808</v>
      </c>
      <c r="H298" s="33">
        <v>140</v>
      </c>
      <c r="I298" s="34">
        <v>0.9</v>
      </c>
      <c r="J298" s="52">
        <v>5</v>
      </c>
      <c r="K298" s="13" t="s">
        <v>1003</v>
      </c>
      <c r="L298" s="13" t="s">
        <v>4702</v>
      </c>
      <c r="M298" s="13"/>
      <c r="N298" s="4"/>
      <c r="O298" s="4"/>
      <c r="P298" s="4"/>
      <c r="Q298" s="4"/>
      <c r="R298" s="4"/>
      <c r="S298" s="4"/>
      <c r="T298" s="4"/>
      <c r="U298" s="4"/>
      <c r="V298" s="4"/>
      <c r="W298" s="4"/>
      <c r="X298" s="4"/>
      <c r="Y298" s="4"/>
      <c r="Z298" s="4"/>
      <c r="AA298" s="4"/>
      <c r="AB298" s="4"/>
    </row>
    <row r="299" spans="1:28" ht="30" x14ac:dyDescent="0.25">
      <c r="A299" s="32" t="s">
        <v>1532</v>
      </c>
      <c r="B299" s="32" t="s">
        <v>185</v>
      </c>
      <c r="C299" s="32" t="s">
        <v>805</v>
      </c>
      <c r="D299" s="46" t="s">
        <v>2723</v>
      </c>
      <c r="E299" s="699" t="s">
        <v>4426</v>
      </c>
      <c r="F299" s="32" t="s">
        <v>897</v>
      </c>
      <c r="G299" s="46" t="s">
        <v>808</v>
      </c>
      <c r="H299" s="33">
        <v>65</v>
      </c>
      <c r="I299" s="39">
        <v>1</v>
      </c>
      <c r="J299" s="52">
        <v>15</v>
      </c>
      <c r="K299" s="13" t="s">
        <v>1533</v>
      </c>
      <c r="L299" s="13" t="s">
        <v>4698</v>
      </c>
      <c r="M299" s="13"/>
      <c r="N299" s="4"/>
      <c r="O299" s="4"/>
      <c r="P299" s="4"/>
      <c r="Q299" s="4"/>
      <c r="R299" s="4"/>
      <c r="S299" s="4"/>
      <c r="T299" s="4"/>
      <c r="U299" s="4"/>
      <c r="V299" s="4"/>
      <c r="W299" s="4"/>
      <c r="X299" s="4"/>
      <c r="Y299" s="4"/>
      <c r="Z299" s="4"/>
      <c r="AA299" s="4"/>
      <c r="AB299" s="4"/>
    </row>
    <row r="300" spans="1:28" x14ac:dyDescent="0.25">
      <c r="A300" s="32" t="s">
        <v>1534</v>
      </c>
      <c r="B300" s="32" t="s">
        <v>185</v>
      </c>
      <c r="C300" s="32" t="s">
        <v>805</v>
      </c>
      <c r="D300" s="46" t="s">
        <v>2723</v>
      </c>
      <c r="E300" s="699" t="s">
        <v>4429</v>
      </c>
      <c r="F300" s="32" t="s">
        <v>884</v>
      </c>
      <c r="G300" s="46" t="s">
        <v>808</v>
      </c>
      <c r="H300" s="35">
        <v>100</v>
      </c>
      <c r="I300" s="36">
        <v>0.9</v>
      </c>
      <c r="J300" s="51">
        <v>10</v>
      </c>
      <c r="K300" s="13" t="s">
        <v>1446</v>
      </c>
      <c r="L300" s="815" t="s">
        <v>3221</v>
      </c>
      <c r="M300" s="870" t="s">
        <v>5264</v>
      </c>
      <c r="N300" s="4"/>
      <c r="O300" s="4"/>
      <c r="P300" s="4"/>
      <c r="Q300" s="4"/>
      <c r="R300" s="4"/>
      <c r="S300" s="4"/>
      <c r="T300" s="4"/>
      <c r="U300" s="4"/>
      <c r="V300" s="4"/>
      <c r="W300" s="4"/>
      <c r="X300" s="4"/>
      <c r="Y300" s="4"/>
      <c r="Z300" s="4"/>
      <c r="AA300" s="4"/>
      <c r="AB300" s="4"/>
    </row>
    <row r="301" spans="1:28" ht="30" x14ac:dyDescent="0.25">
      <c r="A301" s="32" t="s">
        <v>1537</v>
      </c>
      <c r="B301" s="32" t="s">
        <v>185</v>
      </c>
      <c r="C301" s="32" t="s">
        <v>805</v>
      </c>
      <c r="D301" s="46" t="s">
        <v>2723</v>
      </c>
      <c r="E301" s="699" t="s">
        <v>4427</v>
      </c>
      <c r="F301" s="32" t="s">
        <v>893</v>
      </c>
      <c r="G301" s="46" t="s">
        <v>808</v>
      </c>
      <c r="H301" s="33">
        <v>75</v>
      </c>
      <c r="I301" s="34">
        <v>1</v>
      </c>
      <c r="J301" s="52">
        <v>15</v>
      </c>
      <c r="K301" s="13" t="s">
        <v>1529</v>
      </c>
      <c r="L301" s="13" t="s">
        <v>4708</v>
      </c>
      <c r="M301" s="13"/>
      <c r="N301" s="4"/>
      <c r="O301" s="4"/>
      <c r="P301" s="4"/>
      <c r="Q301" s="4"/>
      <c r="R301" s="4"/>
      <c r="S301" s="4"/>
      <c r="T301" s="4"/>
      <c r="U301" s="4"/>
      <c r="V301" s="4"/>
      <c r="W301" s="4"/>
      <c r="X301" s="4"/>
      <c r="Y301" s="4"/>
      <c r="Z301" s="4"/>
      <c r="AA301" s="4"/>
      <c r="AB301" s="4"/>
    </row>
    <row r="302" spans="1:28" x14ac:dyDescent="0.25">
      <c r="A302" s="32" t="s">
        <v>1539</v>
      </c>
      <c r="B302" s="32" t="s">
        <v>185</v>
      </c>
      <c r="C302" s="32" t="s">
        <v>805</v>
      </c>
      <c r="D302" s="46" t="s">
        <v>2722</v>
      </c>
      <c r="E302" s="699" t="s">
        <v>61</v>
      </c>
      <c r="F302" s="32" t="s">
        <v>893</v>
      </c>
      <c r="G302" s="46" t="s">
        <v>808</v>
      </c>
      <c r="H302" s="33">
        <v>40</v>
      </c>
      <c r="I302" s="34">
        <v>1</v>
      </c>
      <c r="J302" s="52">
        <v>30</v>
      </c>
      <c r="K302" s="13" t="s">
        <v>1052</v>
      </c>
      <c r="L302" s="815" t="s">
        <v>3217</v>
      </c>
      <c r="M302" s="13"/>
      <c r="N302" s="4"/>
      <c r="O302" s="4"/>
      <c r="P302" s="4"/>
      <c r="Q302" s="4"/>
      <c r="R302" s="4"/>
      <c r="S302" s="4"/>
      <c r="T302" s="4"/>
      <c r="U302" s="4"/>
      <c r="V302" s="4"/>
      <c r="W302" s="4"/>
      <c r="X302" s="4"/>
      <c r="Y302" s="4"/>
      <c r="Z302" s="4"/>
      <c r="AA302" s="4"/>
      <c r="AB302" s="4"/>
    </row>
    <row r="303" spans="1:28" ht="30" x14ac:dyDescent="0.25">
      <c r="A303" s="32" t="s">
        <v>1541</v>
      </c>
      <c r="B303" s="32" t="s">
        <v>185</v>
      </c>
      <c r="C303" s="32" t="s">
        <v>805</v>
      </c>
      <c r="D303" s="46" t="s">
        <v>2722</v>
      </c>
      <c r="E303" s="699" t="s">
        <v>61</v>
      </c>
      <c r="F303" s="32" t="s">
        <v>893</v>
      </c>
      <c r="G303" s="46" t="s">
        <v>808</v>
      </c>
      <c r="H303" s="33">
        <v>85</v>
      </c>
      <c r="I303" s="34">
        <v>0.9</v>
      </c>
      <c r="J303" s="52">
        <v>10</v>
      </c>
      <c r="K303" s="13" t="s">
        <v>918</v>
      </c>
      <c r="L303" s="13" t="s">
        <v>4701</v>
      </c>
      <c r="M303" s="13"/>
      <c r="N303" s="4"/>
      <c r="O303" s="4"/>
      <c r="P303" s="4"/>
      <c r="Q303" s="4"/>
      <c r="R303" s="4"/>
      <c r="S303" s="4"/>
      <c r="T303" s="4"/>
      <c r="U303" s="4"/>
      <c r="V303" s="4"/>
      <c r="W303" s="4"/>
      <c r="X303" s="4"/>
      <c r="Y303" s="4"/>
      <c r="Z303" s="4"/>
      <c r="AA303" s="4"/>
      <c r="AB303" s="4"/>
    </row>
    <row r="304" spans="1:28" ht="30" x14ac:dyDescent="0.25">
      <c r="A304" s="32" t="s">
        <v>1543</v>
      </c>
      <c r="B304" s="32" t="s">
        <v>185</v>
      </c>
      <c r="C304" s="32" t="s">
        <v>805</v>
      </c>
      <c r="D304" s="46" t="s">
        <v>2722</v>
      </c>
      <c r="E304" s="699" t="s">
        <v>61</v>
      </c>
      <c r="F304" s="32" t="s">
        <v>893</v>
      </c>
      <c r="G304" s="46" t="s">
        <v>808</v>
      </c>
      <c r="H304" s="41">
        <v>20</v>
      </c>
      <c r="I304" s="34">
        <v>1</v>
      </c>
      <c r="J304" s="41">
        <v>15</v>
      </c>
      <c r="K304" s="13" t="s">
        <v>933</v>
      </c>
      <c r="L304" s="13" t="s">
        <v>3053</v>
      </c>
      <c r="M304" s="13" t="s">
        <v>5058</v>
      </c>
      <c r="N304" s="4"/>
      <c r="O304" s="4"/>
      <c r="P304" s="4"/>
      <c r="Q304" s="4"/>
      <c r="R304" s="4"/>
      <c r="S304" s="4"/>
      <c r="T304" s="4"/>
      <c r="U304" s="4"/>
      <c r="V304" s="4"/>
      <c r="W304" s="4"/>
      <c r="X304" s="4"/>
      <c r="Y304" s="4"/>
      <c r="Z304" s="4"/>
      <c r="AA304" s="4"/>
      <c r="AB304" s="4"/>
    </row>
    <row r="305" spans="1:28" x14ac:dyDescent="0.25">
      <c r="A305" s="32" t="s">
        <v>1544</v>
      </c>
      <c r="B305" s="32" t="s">
        <v>185</v>
      </c>
      <c r="C305" s="32" t="s">
        <v>880</v>
      </c>
      <c r="D305" s="46" t="s">
        <v>2722</v>
      </c>
      <c r="E305" s="699" t="s">
        <v>61</v>
      </c>
      <c r="F305" s="32" t="s">
        <v>893</v>
      </c>
      <c r="G305" s="46" t="s">
        <v>894</v>
      </c>
      <c r="H305" s="33">
        <v>55</v>
      </c>
      <c r="I305" s="39">
        <v>0.9</v>
      </c>
      <c r="J305" s="52">
        <v>15</v>
      </c>
      <c r="K305" s="13" t="s">
        <v>1049</v>
      </c>
      <c r="L305" s="815" t="s">
        <v>3237</v>
      </c>
      <c r="M305" s="13"/>
      <c r="N305" s="4"/>
      <c r="O305" s="4"/>
      <c r="P305" s="4"/>
      <c r="Q305" s="4"/>
      <c r="R305" s="4"/>
      <c r="S305" s="4"/>
      <c r="T305" s="4"/>
      <c r="U305" s="4"/>
      <c r="V305" s="4"/>
      <c r="W305" s="4"/>
      <c r="X305" s="4"/>
      <c r="Y305" s="4"/>
      <c r="Z305" s="4"/>
      <c r="AA305" s="4"/>
      <c r="AB305" s="4"/>
    </row>
    <row r="306" spans="1:28" ht="30" x14ac:dyDescent="0.25">
      <c r="A306" s="32" t="s">
        <v>1546</v>
      </c>
      <c r="B306" s="32" t="s">
        <v>174</v>
      </c>
      <c r="C306" s="32" t="s">
        <v>811</v>
      </c>
      <c r="D306" s="46" t="s">
        <v>2722</v>
      </c>
      <c r="E306" s="699" t="s">
        <v>2059</v>
      </c>
      <c r="F306" s="32" t="s">
        <v>806</v>
      </c>
      <c r="G306" s="46" t="s">
        <v>890</v>
      </c>
      <c r="H306" s="33" t="s">
        <v>813</v>
      </c>
      <c r="I306" s="34">
        <v>1</v>
      </c>
      <c r="J306" s="52">
        <v>10</v>
      </c>
      <c r="K306" s="13" t="s">
        <v>1547</v>
      </c>
      <c r="L306" s="815" t="s">
        <v>4713</v>
      </c>
      <c r="M306" s="13"/>
      <c r="N306" s="4"/>
      <c r="O306" s="4"/>
      <c r="P306" s="4"/>
      <c r="Q306" s="4"/>
      <c r="R306" s="4"/>
      <c r="S306" s="4"/>
      <c r="T306" s="4"/>
      <c r="U306" s="4"/>
      <c r="V306" s="4"/>
      <c r="W306" s="4"/>
      <c r="X306" s="4"/>
      <c r="Y306" s="4"/>
      <c r="Z306" s="4"/>
      <c r="AA306" s="4"/>
      <c r="AB306" s="4"/>
    </row>
    <row r="307" spans="1:28" ht="30" x14ac:dyDescent="0.25">
      <c r="A307" s="32" t="s">
        <v>1549</v>
      </c>
      <c r="B307" s="32" t="s">
        <v>49</v>
      </c>
      <c r="C307" s="32" t="s">
        <v>880</v>
      </c>
      <c r="D307" s="46" t="s">
        <v>2722</v>
      </c>
      <c r="E307" s="699" t="s">
        <v>61</v>
      </c>
      <c r="F307" s="32" t="s">
        <v>884</v>
      </c>
      <c r="G307" s="46" t="s">
        <v>808</v>
      </c>
      <c r="H307" s="41">
        <v>65</v>
      </c>
      <c r="I307" s="34">
        <v>1</v>
      </c>
      <c r="J307" s="52">
        <v>15</v>
      </c>
      <c r="K307" s="13" t="s">
        <v>1551</v>
      </c>
      <c r="L307" s="13" t="s">
        <v>4713</v>
      </c>
      <c r="M307" s="13"/>
      <c r="N307" s="4"/>
      <c r="O307" s="4"/>
      <c r="P307" s="4"/>
      <c r="Q307" s="4"/>
      <c r="R307" s="4"/>
      <c r="S307" s="4"/>
      <c r="T307" s="4"/>
      <c r="U307" s="4"/>
      <c r="V307" s="4"/>
      <c r="W307" s="4"/>
      <c r="X307" s="4"/>
      <c r="Y307" s="4"/>
      <c r="Z307" s="4"/>
      <c r="AA307" s="4"/>
      <c r="AB307" s="4"/>
    </row>
    <row r="308" spans="1:28" ht="30" x14ac:dyDescent="0.25">
      <c r="A308" s="32" t="s">
        <v>1553</v>
      </c>
      <c r="B308" s="32" t="s">
        <v>49</v>
      </c>
      <c r="C308" s="32" t="s">
        <v>880</v>
      </c>
      <c r="D308" s="46" t="s">
        <v>2722</v>
      </c>
      <c r="E308" s="699" t="s">
        <v>61</v>
      </c>
      <c r="F308" s="32" t="s">
        <v>893</v>
      </c>
      <c r="G308" s="46" t="s">
        <v>808</v>
      </c>
      <c r="H308" s="65">
        <v>120</v>
      </c>
      <c r="I308" s="34">
        <v>0.5</v>
      </c>
      <c r="J308" s="52">
        <v>5</v>
      </c>
      <c r="K308" s="13" t="s">
        <v>1554</v>
      </c>
      <c r="L308" s="13" t="s">
        <v>4698</v>
      </c>
      <c r="M308" s="13"/>
      <c r="N308" s="4"/>
      <c r="O308" s="4"/>
      <c r="P308" s="4"/>
      <c r="Q308" s="4"/>
      <c r="R308" s="4"/>
      <c r="S308" s="4"/>
      <c r="T308" s="4"/>
      <c r="U308" s="4"/>
      <c r="V308" s="4"/>
      <c r="W308" s="4"/>
      <c r="X308" s="4"/>
      <c r="Y308" s="4"/>
      <c r="Z308" s="4"/>
      <c r="AA308" s="4"/>
      <c r="AB308" s="4"/>
    </row>
    <row r="309" spans="1:28" ht="30" x14ac:dyDescent="0.25">
      <c r="A309" s="32" t="s">
        <v>1555</v>
      </c>
      <c r="B309" s="32" t="s">
        <v>73</v>
      </c>
      <c r="C309" s="32" t="s">
        <v>880</v>
      </c>
      <c r="D309" s="47" t="s">
        <v>2722</v>
      </c>
      <c r="E309" s="699" t="s">
        <v>61</v>
      </c>
      <c r="F309" s="32" t="s">
        <v>911</v>
      </c>
      <c r="G309" s="46" t="s">
        <v>808</v>
      </c>
      <c r="H309" s="33">
        <v>20</v>
      </c>
      <c r="I309" s="34">
        <v>1</v>
      </c>
      <c r="J309" s="52">
        <v>20</v>
      </c>
      <c r="K309" s="13" t="s">
        <v>986</v>
      </c>
      <c r="L309" s="815" t="s">
        <v>3078</v>
      </c>
      <c r="M309" s="13"/>
      <c r="N309" s="4"/>
      <c r="O309" s="4"/>
      <c r="P309" s="4"/>
      <c r="Q309" s="4"/>
      <c r="R309" s="4"/>
      <c r="S309" s="4"/>
      <c r="T309" s="4"/>
      <c r="U309" s="4"/>
      <c r="V309" s="4"/>
      <c r="W309" s="4"/>
      <c r="X309" s="4"/>
      <c r="Y309" s="4"/>
      <c r="Z309" s="4"/>
      <c r="AA309" s="4"/>
      <c r="AB309" s="4"/>
    </row>
    <row r="310" spans="1:28" ht="30" x14ac:dyDescent="0.25">
      <c r="A310" s="32" t="s">
        <v>1557</v>
      </c>
      <c r="B310" s="32" t="s">
        <v>30</v>
      </c>
      <c r="C310" s="32" t="s">
        <v>811</v>
      </c>
      <c r="D310" s="46" t="s">
        <v>2722</v>
      </c>
      <c r="E310" s="699" t="s">
        <v>4425</v>
      </c>
      <c r="F310" s="32" t="s">
        <v>806</v>
      </c>
      <c r="G310" s="46" t="s">
        <v>890</v>
      </c>
      <c r="H310" s="33" t="s">
        <v>813</v>
      </c>
      <c r="I310" s="34" t="s">
        <v>813</v>
      </c>
      <c r="J310" s="52">
        <v>20</v>
      </c>
      <c r="K310" s="13" t="s">
        <v>1558</v>
      </c>
      <c r="L310" s="13" t="s">
        <v>4696</v>
      </c>
      <c r="M310" s="13" t="s">
        <v>5059</v>
      </c>
      <c r="N310" s="4"/>
      <c r="O310" s="4"/>
      <c r="P310" s="4"/>
      <c r="Q310" s="4"/>
      <c r="R310" s="4"/>
      <c r="S310" s="4"/>
      <c r="T310" s="4"/>
      <c r="U310" s="4"/>
      <c r="V310" s="4"/>
      <c r="W310" s="4"/>
      <c r="X310" s="4"/>
      <c r="Y310" s="4"/>
      <c r="Z310" s="4"/>
      <c r="AA310" s="4"/>
      <c r="AB310" s="4"/>
    </row>
    <row r="311" spans="1:28" ht="30" x14ac:dyDescent="0.25">
      <c r="A311" s="32" t="s">
        <v>1560</v>
      </c>
      <c r="B311" s="32" t="s">
        <v>174</v>
      </c>
      <c r="C311" s="32" t="s">
        <v>811</v>
      </c>
      <c r="D311" s="46" t="s">
        <v>2722</v>
      </c>
      <c r="E311" s="699" t="s">
        <v>61</v>
      </c>
      <c r="F311" s="32" t="s">
        <v>806</v>
      </c>
      <c r="G311" s="46" t="s">
        <v>808</v>
      </c>
      <c r="H311" s="35" t="s">
        <v>813</v>
      </c>
      <c r="I311" s="36" t="s">
        <v>813</v>
      </c>
      <c r="J311" s="51">
        <v>15</v>
      </c>
      <c r="K311" s="13" t="s">
        <v>1561</v>
      </c>
      <c r="L311" s="815" t="s">
        <v>4707</v>
      </c>
      <c r="M311" s="13"/>
      <c r="N311" s="4"/>
      <c r="O311" s="4"/>
      <c r="P311" s="4"/>
      <c r="Q311" s="4"/>
      <c r="R311" s="4"/>
      <c r="S311" s="4"/>
      <c r="T311" s="4"/>
      <c r="U311" s="4"/>
      <c r="V311" s="4"/>
      <c r="W311" s="4"/>
      <c r="X311" s="4"/>
      <c r="Y311" s="4"/>
      <c r="Z311" s="4"/>
      <c r="AA311" s="4"/>
      <c r="AB311" s="4"/>
    </row>
    <row r="312" spans="1:28" ht="30" x14ac:dyDescent="0.25">
      <c r="A312" s="32" t="s">
        <v>1562</v>
      </c>
      <c r="B312" s="32" t="s">
        <v>145</v>
      </c>
      <c r="C312" s="32" t="s">
        <v>811</v>
      </c>
      <c r="D312" s="46" t="s">
        <v>2722</v>
      </c>
      <c r="E312" s="699" t="s">
        <v>61</v>
      </c>
      <c r="F312" s="32" t="s">
        <v>893</v>
      </c>
      <c r="G312" s="46" t="s">
        <v>126</v>
      </c>
      <c r="H312" s="33" t="s">
        <v>813</v>
      </c>
      <c r="I312" s="34" t="s">
        <v>813</v>
      </c>
      <c r="J312" s="52">
        <v>25</v>
      </c>
      <c r="K312" s="13" t="s">
        <v>1564</v>
      </c>
      <c r="L312" s="13" t="s">
        <v>4708</v>
      </c>
      <c r="M312" s="815" t="s">
        <v>5060</v>
      </c>
      <c r="N312" s="4"/>
      <c r="O312" s="4"/>
      <c r="P312" s="4"/>
      <c r="Q312" s="4"/>
      <c r="R312" s="4"/>
      <c r="S312" s="4"/>
      <c r="T312" s="4"/>
      <c r="U312" s="4"/>
      <c r="V312" s="4"/>
      <c r="W312" s="4"/>
      <c r="X312" s="4"/>
      <c r="Y312" s="4"/>
      <c r="Z312" s="4"/>
      <c r="AA312" s="4"/>
      <c r="AB312" s="4"/>
    </row>
    <row r="313" spans="1:28" ht="30" x14ac:dyDescent="0.25">
      <c r="A313" s="32" t="s">
        <v>1565</v>
      </c>
      <c r="B313" s="32" t="s">
        <v>143</v>
      </c>
      <c r="C313" s="32" t="s">
        <v>811</v>
      </c>
      <c r="D313" s="46" t="s">
        <v>2722</v>
      </c>
      <c r="E313" s="699" t="s">
        <v>2059</v>
      </c>
      <c r="F313" s="32" t="s">
        <v>884</v>
      </c>
      <c r="G313" s="46" t="s">
        <v>890</v>
      </c>
      <c r="H313" s="33" t="s">
        <v>813</v>
      </c>
      <c r="I313" s="34" t="s">
        <v>813</v>
      </c>
      <c r="J313" s="52">
        <v>15</v>
      </c>
      <c r="K313" s="13" t="s">
        <v>891</v>
      </c>
      <c r="L313" s="13" t="s">
        <v>3068</v>
      </c>
      <c r="M313" s="13" t="s">
        <v>5062</v>
      </c>
      <c r="N313" s="4"/>
      <c r="O313" s="4"/>
      <c r="P313" s="4"/>
      <c r="Q313" s="4"/>
      <c r="R313" s="4"/>
      <c r="S313" s="4"/>
      <c r="T313" s="4"/>
      <c r="U313" s="4"/>
      <c r="V313" s="4"/>
      <c r="W313" s="4"/>
      <c r="X313" s="4"/>
      <c r="Y313" s="4"/>
      <c r="Z313" s="4"/>
      <c r="AA313" s="4"/>
      <c r="AB313" s="4"/>
    </row>
    <row r="314" spans="1:28" ht="30" x14ac:dyDescent="0.25">
      <c r="A314" s="32" t="s">
        <v>1566</v>
      </c>
      <c r="B314" s="32" t="s">
        <v>143</v>
      </c>
      <c r="C314" s="32" t="s">
        <v>805</v>
      </c>
      <c r="D314" s="46" t="s">
        <v>2723</v>
      </c>
      <c r="E314" s="699" t="s">
        <v>61</v>
      </c>
      <c r="F314" s="32" t="s">
        <v>884</v>
      </c>
      <c r="G314" s="46" t="s">
        <v>808</v>
      </c>
      <c r="H314" s="33">
        <v>80</v>
      </c>
      <c r="I314" s="34">
        <v>1</v>
      </c>
      <c r="J314" s="52">
        <v>15</v>
      </c>
      <c r="K314" s="13" t="s">
        <v>918</v>
      </c>
      <c r="L314" s="13" t="s">
        <v>4701</v>
      </c>
      <c r="M314" s="13"/>
      <c r="N314" s="4"/>
      <c r="O314" s="4"/>
      <c r="P314" s="4"/>
      <c r="Q314" s="4"/>
      <c r="R314" s="4"/>
      <c r="S314" s="4"/>
      <c r="T314" s="4"/>
      <c r="U314" s="4"/>
      <c r="V314" s="4"/>
      <c r="W314" s="4"/>
      <c r="X314" s="4"/>
      <c r="Y314" s="4"/>
      <c r="Z314" s="4"/>
      <c r="AA314" s="4"/>
      <c r="AB314" s="4"/>
    </row>
    <row r="315" spans="1:28" x14ac:dyDescent="0.25">
      <c r="A315" s="32" t="s">
        <v>1567</v>
      </c>
      <c r="B315" s="32" t="s">
        <v>143</v>
      </c>
      <c r="C315" s="32" t="s">
        <v>805</v>
      </c>
      <c r="D315" s="46" t="s">
        <v>2723</v>
      </c>
      <c r="E315" s="699" t="s">
        <v>4429</v>
      </c>
      <c r="F315" s="32" t="s">
        <v>897</v>
      </c>
      <c r="G315" s="46" t="s">
        <v>808</v>
      </c>
      <c r="H315" s="33">
        <v>100</v>
      </c>
      <c r="I315" s="34">
        <v>0.75</v>
      </c>
      <c r="J315" s="52">
        <v>15</v>
      </c>
      <c r="K315" s="13" t="s">
        <v>1568</v>
      </c>
      <c r="L315" s="815" t="s">
        <v>4709</v>
      </c>
      <c r="M315" s="13"/>
      <c r="N315" s="4"/>
      <c r="O315" s="4"/>
      <c r="P315" s="4"/>
      <c r="Q315" s="4"/>
      <c r="R315" s="4"/>
      <c r="S315" s="4"/>
      <c r="T315" s="4"/>
      <c r="U315" s="4"/>
      <c r="V315" s="4"/>
      <c r="W315" s="4"/>
      <c r="X315" s="4"/>
      <c r="Y315" s="4"/>
      <c r="Z315" s="4"/>
      <c r="AA315" s="4"/>
      <c r="AB315" s="4"/>
    </row>
    <row r="316" spans="1:28" ht="30" x14ac:dyDescent="0.25">
      <c r="A316" s="32" t="s">
        <v>1569</v>
      </c>
      <c r="B316" s="32" t="s">
        <v>101</v>
      </c>
      <c r="C316" s="32" t="s">
        <v>880</v>
      </c>
      <c r="D316" s="46" t="s">
        <v>2722</v>
      </c>
      <c r="E316" s="699" t="s">
        <v>61</v>
      </c>
      <c r="F316" s="32" t="s">
        <v>806</v>
      </c>
      <c r="G316" s="46" t="s">
        <v>808</v>
      </c>
      <c r="H316" s="33">
        <v>100</v>
      </c>
      <c r="I316" s="34">
        <v>1</v>
      </c>
      <c r="J316" s="52">
        <v>10</v>
      </c>
      <c r="K316" s="13" t="s">
        <v>1570</v>
      </c>
      <c r="L316" s="13" t="s">
        <v>4702</v>
      </c>
      <c r="M316" s="13"/>
      <c r="N316" s="4"/>
      <c r="O316" s="4"/>
      <c r="P316" s="4"/>
      <c r="Q316" s="4"/>
      <c r="R316" s="4"/>
      <c r="S316" s="4"/>
      <c r="T316" s="4"/>
      <c r="U316" s="4"/>
      <c r="V316" s="4"/>
      <c r="W316" s="4"/>
      <c r="X316" s="4"/>
      <c r="Y316" s="4"/>
      <c r="Z316" s="4"/>
      <c r="AA316" s="4"/>
      <c r="AB316" s="4"/>
    </row>
    <row r="317" spans="1:28" ht="30" x14ac:dyDescent="0.25">
      <c r="A317" s="32" t="s">
        <v>1571</v>
      </c>
      <c r="B317" s="32" t="s">
        <v>228</v>
      </c>
      <c r="C317" s="32" t="s">
        <v>805</v>
      </c>
      <c r="D317" s="46" t="s">
        <v>2723</v>
      </c>
      <c r="E317" s="699" t="s">
        <v>61</v>
      </c>
      <c r="F317" s="32" t="s">
        <v>897</v>
      </c>
      <c r="G317" s="46" t="s">
        <v>808</v>
      </c>
      <c r="H317" s="33">
        <v>100</v>
      </c>
      <c r="I317" s="39">
        <v>0.9</v>
      </c>
      <c r="J317" s="52">
        <v>10</v>
      </c>
      <c r="K317" s="13" t="s">
        <v>1493</v>
      </c>
      <c r="L317" s="13" t="s">
        <v>3060</v>
      </c>
      <c r="M317" s="13"/>
      <c r="N317" s="4"/>
      <c r="O317" s="4"/>
      <c r="P317" s="4"/>
      <c r="Q317" s="4"/>
      <c r="R317" s="4"/>
      <c r="S317" s="4"/>
      <c r="T317" s="4"/>
      <c r="U317" s="4"/>
      <c r="V317" s="4"/>
      <c r="W317" s="4"/>
      <c r="X317" s="4"/>
      <c r="Y317" s="4"/>
      <c r="Z317" s="4"/>
      <c r="AA317" s="4"/>
      <c r="AB317" s="4"/>
    </row>
    <row r="318" spans="1:28" x14ac:dyDescent="0.25">
      <c r="A318" s="32" t="s">
        <v>1575</v>
      </c>
      <c r="B318" s="32" t="s">
        <v>228</v>
      </c>
      <c r="C318" s="32" t="s">
        <v>805</v>
      </c>
      <c r="D318" s="46" t="s">
        <v>2723</v>
      </c>
      <c r="E318" s="699" t="s">
        <v>61</v>
      </c>
      <c r="F318" s="32" t="s">
        <v>884</v>
      </c>
      <c r="G318" s="46" t="s">
        <v>808</v>
      </c>
      <c r="H318" s="33">
        <v>50</v>
      </c>
      <c r="I318" s="34">
        <v>1</v>
      </c>
      <c r="J318" s="52">
        <v>25</v>
      </c>
      <c r="K318" s="13" t="s">
        <v>909</v>
      </c>
      <c r="L318" s="815" t="s">
        <v>3051</v>
      </c>
      <c r="M318" s="13" t="s">
        <v>1128</v>
      </c>
      <c r="N318" s="4"/>
      <c r="O318" s="4"/>
      <c r="P318" s="4"/>
      <c r="Q318" s="4"/>
      <c r="R318" s="4"/>
      <c r="S318" s="4"/>
      <c r="T318" s="4"/>
      <c r="U318" s="4"/>
      <c r="V318" s="4"/>
      <c r="W318" s="4"/>
      <c r="X318" s="4"/>
      <c r="Y318" s="4"/>
      <c r="Z318" s="4"/>
      <c r="AA318" s="4"/>
      <c r="AB318" s="4"/>
    </row>
    <row r="319" spans="1:28" ht="45" x14ac:dyDescent="0.25">
      <c r="A319" s="32" t="s">
        <v>1578</v>
      </c>
      <c r="B319" s="32" t="s">
        <v>143</v>
      </c>
      <c r="C319" s="32" t="s">
        <v>811</v>
      </c>
      <c r="D319" s="46" t="s">
        <v>2722</v>
      </c>
      <c r="E319" s="699" t="s">
        <v>3169</v>
      </c>
      <c r="F319" s="32" t="s">
        <v>897</v>
      </c>
      <c r="G319" s="46" t="s">
        <v>890</v>
      </c>
      <c r="H319" s="33" t="s">
        <v>813</v>
      </c>
      <c r="I319" s="34" t="s">
        <v>813</v>
      </c>
      <c r="J319" s="52">
        <v>10</v>
      </c>
      <c r="K319" s="63" t="s">
        <v>3593</v>
      </c>
      <c r="L319" s="13" t="s">
        <v>3069</v>
      </c>
      <c r="M319" s="13" t="s">
        <v>2367</v>
      </c>
      <c r="N319" s="4"/>
      <c r="O319" s="4"/>
      <c r="P319" s="4"/>
      <c r="Q319" s="4"/>
      <c r="R319" s="4"/>
      <c r="S319" s="4"/>
      <c r="T319" s="4"/>
      <c r="U319" s="4"/>
      <c r="V319" s="4"/>
      <c r="W319" s="4"/>
      <c r="X319" s="4"/>
      <c r="Y319" s="4"/>
      <c r="Z319" s="4"/>
      <c r="AA319" s="4"/>
      <c r="AB319" s="4"/>
    </row>
    <row r="320" spans="1:28" ht="30" x14ac:dyDescent="0.25">
      <c r="A320" s="32" t="s">
        <v>1579</v>
      </c>
      <c r="B320" s="32" t="s">
        <v>122</v>
      </c>
      <c r="C320" s="32" t="s">
        <v>805</v>
      </c>
      <c r="D320" s="46" t="s">
        <v>2723</v>
      </c>
      <c r="E320" s="699" t="s">
        <v>61</v>
      </c>
      <c r="F320" s="32" t="s">
        <v>806</v>
      </c>
      <c r="G320" s="46" t="s">
        <v>808</v>
      </c>
      <c r="H320" s="33">
        <v>65</v>
      </c>
      <c r="I320" s="34">
        <v>1</v>
      </c>
      <c r="J320" s="52">
        <v>20</v>
      </c>
      <c r="K320" s="13" t="s">
        <v>1580</v>
      </c>
      <c r="L320" s="13" t="s">
        <v>4713</v>
      </c>
      <c r="M320" s="13"/>
      <c r="N320" s="4"/>
      <c r="O320" s="4"/>
      <c r="P320" s="4"/>
      <c r="Q320" s="4"/>
      <c r="R320" s="4"/>
      <c r="S320" s="4"/>
      <c r="T320" s="4"/>
      <c r="U320" s="4"/>
      <c r="V320" s="4"/>
      <c r="W320" s="4"/>
      <c r="X320" s="4"/>
      <c r="Y320" s="4"/>
      <c r="Z320" s="4"/>
      <c r="AA320" s="4"/>
      <c r="AB320" s="4"/>
    </row>
    <row r="321" spans="1:28" ht="30" x14ac:dyDescent="0.25">
      <c r="A321" s="32" t="s">
        <v>1581</v>
      </c>
      <c r="B321" s="32" t="s">
        <v>111</v>
      </c>
      <c r="C321" s="32" t="s">
        <v>805</v>
      </c>
      <c r="D321" s="46" t="s">
        <v>2722</v>
      </c>
      <c r="E321" s="699" t="s">
        <v>61</v>
      </c>
      <c r="F321" s="32" t="s">
        <v>893</v>
      </c>
      <c r="G321" s="46" t="s">
        <v>894</v>
      </c>
      <c r="H321" s="33">
        <v>90</v>
      </c>
      <c r="I321" s="34">
        <v>1</v>
      </c>
      <c r="J321" s="52">
        <v>10</v>
      </c>
      <c r="K321" s="13" t="s">
        <v>905</v>
      </c>
      <c r="L321" s="13" t="s">
        <v>4711</v>
      </c>
      <c r="M321" s="13"/>
      <c r="N321" s="4"/>
      <c r="O321" s="4"/>
      <c r="P321" s="4"/>
      <c r="Q321" s="4"/>
      <c r="R321" s="4"/>
      <c r="S321" s="4"/>
      <c r="T321" s="4"/>
      <c r="U321" s="4"/>
      <c r="V321" s="4"/>
      <c r="W321" s="4"/>
      <c r="X321" s="4"/>
      <c r="Y321" s="4"/>
      <c r="Z321" s="4"/>
      <c r="AA321" s="4"/>
      <c r="AB321" s="4"/>
    </row>
    <row r="322" spans="1:28" ht="45" x14ac:dyDescent="0.25">
      <c r="A322" s="64" t="s">
        <v>2690</v>
      </c>
      <c r="B322" s="46" t="s">
        <v>101</v>
      </c>
      <c r="C322" s="46" t="s">
        <v>811</v>
      </c>
      <c r="D322" s="46" t="s">
        <v>2722</v>
      </c>
      <c r="E322" s="699" t="s">
        <v>2059</v>
      </c>
      <c r="F322" s="46" t="s">
        <v>806</v>
      </c>
      <c r="G322" s="46" t="s">
        <v>890</v>
      </c>
      <c r="H322" s="51" t="s">
        <v>813</v>
      </c>
      <c r="I322" s="36" t="s">
        <v>813</v>
      </c>
      <c r="J322" s="51">
        <v>30</v>
      </c>
      <c r="K322" s="13" t="s">
        <v>1094</v>
      </c>
      <c r="L322" s="13" t="s">
        <v>4696</v>
      </c>
      <c r="M322" s="901" t="s">
        <v>5067</v>
      </c>
      <c r="N322" s="4"/>
      <c r="O322" s="4"/>
      <c r="P322" s="4"/>
      <c r="Q322" s="4"/>
      <c r="R322" s="4"/>
      <c r="S322" s="4"/>
      <c r="T322" s="4"/>
      <c r="U322" s="4"/>
      <c r="V322" s="4"/>
      <c r="W322" s="4"/>
      <c r="X322" s="4"/>
      <c r="Y322" s="4"/>
      <c r="Z322" s="4"/>
      <c r="AA322" s="4"/>
      <c r="AB322" s="4"/>
    </row>
    <row r="323" spans="1:28" ht="30" x14ac:dyDescent="0.25">
      <c r="A323" s="32" t="s">
        <v>1583</v>
      </c>
      <c r="B323" s="32" t="s">
        <v>101</v>
      </c>
      <c r="C323" s="32" t="s">
        <v>805</v>
      </c>
      <c r="D323" s="46" t="s">
        <v>2723</v>
      </c>
      <c r="E323" s="699" t="s">
        <v>61</v>
      </c>
      <c r="F323" s="32" t="s">
        <v>911</v>
      </c>
      <c r="G323" s="46" t="s">
        <v>808</v>
      </c>
      <c r="H323" s="33">
        <v>140</v>
      </c>
      <c r="I323" s="34">
        <v>1</v>
      </c>
      <c r="J323" s="52">
        <v>5</v>
      </c>
      <c r="K323" s="13" t="s">
        <v>1584</v>
      </c>
      <c r="L323" s="815" t="s">
        <v>3229</v>
      </c>
      <c r="M323" s="13"/>
      <c r="N323" s="4"/>
      <c r="O323" s="4"/>
      <c r="P323" s="4"/>
      <c r="Q323" s="4"/>
      <c r="R323" s="4"/>
      <c r="S323" s="4"/>
      <c r="T323" s="4"/>
      <c r="U323" s="4"/>
      <c r="V323" s="4"/>
      <c r="W323" s="4"/>
      <c r="X323" s="4"/>
      <c r="Y323" s="4"/>
      <c r="Z323" s="4"/>
      <c r="AA323" s="4"/>
      <c r="AB323" s="4"/>
    </row>
    <row r="324" spans="1:28" ht="30" x14ac:dyDescent="0.25">
      <c r="A324" s="32" t="s">
        <v>1586</v>
      </c>
      <c r="B324" s="32" t="s">
        <v>49</v>
      </c>
      <c r="C324" s="32" t="s">
        <v>880</v>
      </c>
      <c r="D324" s="46" t="s">
        <v>2722</v>
      </c>
      <c r="E324" s="699" t="s">
        <v>61</v>
      </c>
      <c r="F324" s="32" t="s">
        <v>884</v>
      </c>
      <c r="G324" s="46" t="s">
        <v>1017</v>
      </c>
      <c r="H324" s="33">
        <v>80</v>
      </c>
      <c r="I324" s="34">
        <v>1</v>
      </c>
      <c r="J324" s="52">
        <v>15</v>
      </c>
      <c r="K324" s="13" t="s">
        <v>1303</v>
      </c>
      <c r="L324" s="13" t="s">
        <v>4698</v>
      </c>
      <c r="M324" s="13"/>
      <c r="N324" s="4"/>
      <c r="O324" s="4"/>
      <c r="P324" s="4"/>
      <c r="Q324" s="4"/>
      <c r="R324" s="4"/>
      <c r="S324" s="4"/>
      <c r="T324" s="4"/>
      <c r="U324" s="4"/>
      <c r="V324" s="4"/>
      <c r="W324" s="4"/>
      <c r="X324" s="4"/>
      <c r="Y324" s="4"/>
      <c r="Z324" s="4"/>
      <c r="AA324" s="4"/>
      <c r="AB324" s="4"/>
    </row>
    <row r="325" spans="1:28" x14ac:dyDescent="0.25">
      <c r="A325" s="32" t="s">
        <v>1588</v>
      </c>
      <c r="B325" s="32" t="s">
        <v>30</v>
      </c>
      <c r="C325" s="32" t="s">
        <v>805</v>
      </c>
      <c r="D325" s="46" t="s">
        <v>2723</v>
      </c>
      <c r="E325" s="699" t="s">
        <v>61</v>
      </c>
      <c r="F325" s="32" t="s">
        <v>897</v>
      </c>
      <c r="G325" s="46" t="s">
        <v>808</v>
      </c>
      <c r="H325" s="33">
        <v>90</v>
      </c>
      <c r="I325" s="34">
        <v>1</v>
      </c>
      <c r="J325" s="52">
        <v>15</v>
      </c>
      <c r="K325" s="13" t="s">
        <v>909</v>
      </c>
      <c r="L325" s="815" t="s">
        <v>3051</v>
      </c>
      <c r="M325" s="13"/>
      <c r="N325" s="4"/>
      <c r="O325" s="4"/>
      <c r="P325" s="4"/>
      <c r="Q325" s="4"/>
      <c r="R325" s="4"/>
      <c r="S325" s="4"/>
      <c r="T325" s="4"/>
      <c r="U325" s="4"/>
      <c r="V325" s="4"/>
      <c r="W325" s="4"/>
      <c r="X325" s="4"/>
      <c r="Y325" s="4"/>
      <c r="Z325" s="4"/>
      <c r="AA325" s="4"/>
      <c r="AB325" s="4"/>
    </row>
    <row r="326" spans="1:28" ht="30" x14ac:dyDescent="0.25">
      <c r="A326" s="32" t="s">
        <v>1590</v>
      </c>
      <c r="B326" s="32" t="s">
        <v>30</v>
      </c>
      <c r="C326" s="32" t="s">
        <v>880</v>
      </c>
      <c r="D326" s="46" t="s">
        <v>2722</v>
      </c>
      <c r="E326" s="699" t="s">
        <v>61</v>
      </c>
      <c r="F326" s="32" t="s">
        <v>911</v>
      </c>
      <c r="G326" s="46" t="s">
        <v>808</v>
      </c>
      <c r="H326" s="33">
        <v>130</v>
      </c>
      <c r="I326" s="34">
        <v>0.9</v>
      </c>
      <c r="J326" s="52">
        <v>5</v>
      </c>
      <c r="K326" s="13" t="s">
        <v>1195</v>
      </c>
      <c r="L326" s="13" t="s">
        <v>3060</v>
      </c>
      <c r="M326" s="13"/>
      <c r="N326" s="4"/>
      <c r="O326" s="4"/>
      <c r="P326" s="4"/>
      <c r="Q326" s="4"/>
      <c r="R326" s="4"/>
      <c r="S326" s="4"/>
      <c r="T326" s="4"/>
      <c r="U326" s="4"/>
      <c r="V326" s="4"/>
      <c r="W326" s="4"/>
      <c r="X326" s="4"/>
      <c r="Y326" s="4"/>
      <c r="Z326" s="4"/>
      <c r="AA326" s="4"/>
      <c r="AB326" s="4"/>
    </row>
    <row r="327" spans="1:28" ht="30" x14ac:dyDescent="0.25">
      <c r="A327" s="32" t="s">
        <v>1592</v>
      </c>
      <c r="B327" s="32" t="s">
        <v>30</v>
      </c>
      <c r="C327" s="32" t="s">
        <v>880</v>
      </c>
      <c r="D327" s="46" t="s">
        <v>2722</v>
      </c>
      <c r="E327" s="699" t="s">
        <v>61</v>
      </c>
      <c r="F327" s="32" t="s">
        <v>897</v>
      </c>
      <c r="G327" s="46" t="s">
        <v>808</v>
      </c>
      <c r="H327" s="33">
        <v>65</v>
      </c>
      <c r="I327" s="34">
        <v>0.9</v>
      </c>
      <c r="J327" s="52">
        <v>10</v>
      </c>
      <c r="K327" s="13" t="s">
        <v>1593</v>
      </c>
      <c r="L327" s="13" t="s">
        <v>4697</v>
      </c>
      <c r="M327" s="13" t="s">
        <v>2166</v>
      </c>
      <c r="N327" s="4"/>
      <c r="O327" s="4"/>
      <c r="P327" s="4"/>
      <c r="Q327" s="4"/>
      <c r="R327" s="4"/>
      <c r="S327" s="4"/>
      <c r="T327" s="4"/>
      <c r="U327" s="4"/>
      <c r="V327" s="4"/>
      <c r="W327" s="4"/>
      <c r="X327" s="4"/>
      <c r="Y327" s="4"/>
      <c r="Z327" s="4"/>
      <c r="AA327" s="4"/>
      <c r="AB327" s="4"/>
    </row>
    <row r="328" spans="1:28" ht="30" x14ac:dyDescent="0.25">
      <c r="A328" s="32" t="s">
        <v>1594</v>
      </c>
      <c r="B328" s="32" t="s">
        <v>30</v>
      </c>
      <c r="C328" s="32" t="s">
        <v>805</v>
      </c>
      <c r="D328" s="46" t="s">
        <v>2722</v>
      </c>
      <c r="E328" s="699" t="s">
        <v>61</v>
      </c>
      <c r="F328" s="32" t="s">
        <v>897</v>
      </c>
      <c r="G328" s="46" t="s">
        <v>808</v>
      </c>
      <c r="H328" s="35">
        <v>40</v>
      </c>
      <c r="I328" s="36">
        <v>1</v>
      </c>
      <c r="J328" s="51">
        <v>40</v>
      </c>
      <c r="K328" s="13" t="s">
        <v>905</v>
      </c>
      <c r="L328" s="815" t="s">
        <v>3051</v>
      </c>
      <c r="M328" s="13" t="s">
        <v>5063</v>
      </c>
      <c r="N328" s="4"/>
      <c r="O328" s="4"/>
      <c r="P328" s="4"/>
      <c r="Q328" s="4"/>
      <c r="R328" s="4"/>
      <c r="S328" s="4"/>
      <c r="T328" s="4"/>
      <c r="U328" s="4"/>
      <c r="V328" s="4"/>
      <c r="W328" s="4"/>
      <c r="X328" s="4"/>
      <c r="Y328" s="4"/>
      <c r="Z328" s="4"/>
      <c r="AA328" s="4"/>
      <c r="AB328" s="4"/>
    </row>
    <row r="329" spans="1:28" ht="30" x14ac:dyDescent="0.25">
      <c r="A329" s="32" t="s">
        <v>1596</v>
      </c>
      <c r="B329" s="32" t="s">
        <v>73</v>
      </c>
      <c r="C329" s="32" t="s">
        <v>805</v>
      </c>
      <c r="D329" s="46" t="s">
        <v>2723</v>
      </c>
      <c r="E329" s="699" t="s">
        <v>3154</v>
      </c>
      <c r="F329" s="32" t="s">
        <v>806</v>
      </c>
      <c r="G329" s="46" t="s">
        <v>808</v>
      </c>
      <c r="H329" s="40">
        <v>20</v>
      </c>
      <c r="I329" s="34">
        <v>1</v>
      </c>
      <c r="J329" s="41">
        <v>15</v>
      </c>
      <c r="K329" s="13" t="s">
        <v>1597</v>
      </c>
      <c r="L329" s="13" t="s">
        <v>4704</v>
      </c>
      <c r="M329" s="13"/>
      <c r="N329" s="4"/>
      <c r="O329" s="4"/>
      <c r="P329" s="4"/>
      <c r="Q329" s="4"/>
      <c r="R329" s="4"/>
      <c r="S329" s="4"/>
      <c r="T329" s="4"/>
      <c r="U329" s="4"/>
      <c r="V329" s="4"/>
      <c r="W329" s="4"/>
      <c r="X329" s="4"/>
      <c r="Y329" s="4"/>
      <c r="Z329" s="4"/>
      <c r="AA329" s="4"/>
      <c r="AB329" s="4"/>
    </row>
    <row r="330" spans="1:28" ht="30" x14ac:dyDescent="0.25">
      <c r="A330" s="32" t="s">
        <v>1598</v>
      </c>
      <c r="B330" s="32" t="s">
        <v>30</v>
      </c>
      <c r="C330" s="32" t="s">
        <v>811</v>
      </c>
      <c r="D330" s="46" t="s">
        <v>2722</v>
      </c>
      <c r="E330" s="699" t="s">
        <v>4433</v>
      </c>
      <c r="F330" s="32" t="s">
        <v>806</v>
      </c>
      <c r="G330" s="46" t="s">
        <v>808</v>
      </c>
      <c r="H330" s="33" t="s">
        <v>813</v>
      </c>
      <c r="I330" s="34">
        <v>0.9</v>
      </c>
      <c r="J330" s="52">
        <v>10</v>
      </c>
      <c r="K330" s="13" t="s">
        <v>4716</v>
      </c>
      <c r="L330" s="13" t="s">
        <v>4704</v>
      </c>
      <c r="M330" s="13" t="s">
        <v>5064</v>
      </c>
      <c r="N330" s="4"/>
      <c r="O330" s="4"/>
      <c r="P330" s="4"/>
      <c r="Q330" s="4"/>
      <c r="R330" s="4"/>
      <c r="S330" s="4"/>
      <c r="T330" s="4"/>
      <c r="U330" s="4"/>
      <c r="V330" s="4"/>
      <c r="W330" s="4"/>
      <c r="X330" s="4"/>
      <c r="Y330" s="4"/>
      <c r="Z330" s="4"/>
      <c r="AA330" s="4"/>
      <c r="AB330" s="4"/>
    </row>
    <row r="331" spans="1:28" x14ac:dyDescent="0.25">
      <c r="A331" s="32" t="s">
        <v>1600</v>
      </c>
      <c r="B331" s="32" t="s">
        <v>101</v>
      </c>
      <c r="C331" s="32" t="s">
        <v>811</v>
      </c>
      <c r="D331" s="46" t="s">
        <v>2722</v>
      </c>
      <c r="E331" s="699" t="s">
        <v>4424</v>
      </c>
      <c r="F331" s="32" t="s">
        <v>897</v>
      </c>
      <c r="G331" s="46" t="s">
        <v>894</v>
      </c>
      <c r="H331" s="33" t="s">
        <v>813</v>
      </c>
      <c r="I331" s="34">
        <v>1</v>
      </c>
      <c r="J331" s="52">
        <v>30</v>
      </c>
      <c r="K331" s="13" t="s">
        <v>1308</v>
      </c>
      <c r="L331" s="815" t="s">
        <v>4700</v>
      </c>
      <c r="M331" s="13" t="s">
        <v>5065</v>
      </c>
      <c r="N331" s="4"/>
      <c r="O331" s="4"/>
      <c r="P331" s="4"/>
      <c r="Q331" s="4"/>
      <c r="R331" s="4"/>
      <c r="S331" s="4"/>
      <c r="T331" s="4"/>
      <c r="U331" s="4"/>
      <c r="V331" s="4"/>
      <c r="W331" s="4"/>
      <c r="X331" s="4"/>
      <c r="Y331" s="4"/>
      <c r="Z331" s="4"/>
      <c r="AA331" s="4"/>
      <c r="AB331" s="4"/>
    </row>
    <row r="332" spans="1:28" ht="30" x14ac:dyDescent="0.25">
      <c r="A332" s="32" t="s">
        <v>1601</v>
      </c>
      <c r="B332" s="32" t="s">
        <v>128</v>
      </c>
      <c r="C332" s="32" t="s">
        <v>805</v>
      </c>
      <c r="D332" s="46" t="s">
        <v>2723</v>
      </c>
      <c r="E332" s="699" t="s">
        <v>61</v>
      </c>
      <c r="F332" s="32" t="s">
        <v>884</v>
      </c>
      <c r="G332" s="46" t="s">
        <v>808</v>
      </c>
      <c r="H332" s="33">
        <v>30</v>
      </c>
      <c r="I332" s="34">
        <v>1</v>
      </c>
      <c r="J332" s="52">
        <v>30</v>
      </c>
      <c r="K332" s="13" t="s">
        <v>1006</v>
      </c>
      <c r="L332" s="13" t="s">
        <v>4698</v>
      </c>
      <c r="M332" s="13"/>
      <c r="N332" s="4"/>
      <c r="O332" s="4"/>
      <c r="P332" s="4"/>
      <c r="Q332" s="4"/>
      <c r="R332" s="4"/>
      <c r="S332" s="4"/>
      <c r="T332" s="4"/>
      <c r="U332" s="4"/>
      <c r="V332" s="4"/>
      <c r="W332" s="4"/>
      <c r="X332" s="4"/>
      <c r="Y332" s="4"/>
      <c r="Z332" s="4"/>
      <c r="AA332" s="4"/>
      <c r="AB332" s="4"/>
    </row>
    <row r="333" spans="1:28" x14ac:dyDescent="0.25">
      <c r="A333" s="46" t="s">
        <v>3692</v>
      </c>
      <c r="B333" s="46" t="s">
        <v>65</v>
      </c>
      <c r="C333" s="46" t="s">
        <v>811</v>
      </c>
      <c r="D333" s="46" t="s">
        <v>2722</v>
      </c>
      <c r="E333" s="699" t="s">
        <v>3154</v>
      </c>
      <c r="F333" s="46" t="s">
        <v>893</v>
      </c>
      <c r="G333" s="46" t="s">
        <v>935</v>
      </c>
      <c r="H333" s="52" t="s">
        <v>813</v>
      </c>
      <c r="I333" s="52" t="s">
        <v>813</v>
      </c>
      <c r="J333" s="52">
        <v>10</v>
      </c>
      <c r="K333" s="63" t="s">
        <v>3693</v>
      </c>
      <c r="L333" s="815" t="s">
        <v>3227</v>
      </c>
      <c r="M333" s="13"/>
      <c r="N333" s="488"/>
      <c r="O333" s="488"/>
      <c r="P333" s="488"/>
      <c r="Q333" s="488"/>
      <c r="R333" s="488"/>
      <c r="S333" s="488"/>
      <c r="T333" s="488"/>
      <c r="U333" s="488"/>
      <c r="V333" s="488"/>
      <c r="W333" s="488"/>
      <c r="X333" s="488"/>
      <c r="Y333" s="488"/>
      <c r="Z333" s="488"/>
      <c r="AA333" s="488"/>
      <c r="AB333" s="488"/>
    </row>
    <row r="334" spans="1:28" ht="30" x14ac:dyDescent="0.25">
      <c r="A334" s="32" t="s">
        <v>1603</v>
      </c>
      <c r="B334" s="32" t="s">
        <v>174</v>
      </c>
      <c r="C334" s="32" t="s">
        <v>811</v>
      </c>
      <c r="D334" s="46" t="s">
        <v>2722</v>
      </c>
      <c r="E334" s="699" t="s">
        <v>2059</v>
      </c>
      <c r="F334" s="32" t="s">
        <v>893</v>
      </c>
      <c r="G334" s="46" t="s">
        <v>935</v>
      </c>
      <c r="H334" s="33" t="s">
        <v>813</v>
      </c>
      <c r="I334" s="34" t="s">
        <v>813</v>
      </c>
      <c r="J334" s="52">
        <v>30</v>
      </c>
      <c r="K334" s="13" t="s">
        <v>1604</v>
      </c>
      <c r="L334" s="13" t="s">
        <v>3068</v>
      </c>
      <c r="M334" s="13"/>
      <c r="N334" s="4"/>
      <c r="O334" s="4"/>
      <c r="P334" s="4"/>
      <c r="Q334" s="4"/>
      <c r="R334" s="4"/>
      <c r="S334" s="4"/>
      <c r="T334" s="4"/>
      <c r="U334" s="4"/>
      <c r="V334" s="4"/>
      <c r="W334" s="4"/>
      <c r="X334" s="4"/>
      <c r="Y334" s="4"/>
      <c r="Z334" s="4"/>
      <c r="AA334" s="4"/>
      <c r="AB334" s="4"/>
    </row>
    <row r="335" spans="1:28" x14ac:dyDescent="0.25">
      <c r="A335" s="32" t="s">
        <v>1605</v>
      </c>
      <c r="B335" s="32" t="s">
        <v>65</v>
      </c>
      <c r="C335" s="32" t="s">
        <v>805</v>
      </c>
      <c r="D335" s="46" t="s">
        <v>2723</v>
      </c>
      <c r="E335" s="699" t="s">
        <v>61</v>
      </c>
      <c r="F335" s="32" t="s">
        <v>884</v>
      </c>
      <c r="G335" s="46" t="s">
        <v>808</v>
      </c>
      <c r="H335" s="35">
        <v>85</v>
      </c>
      <c r="I335" s="36">
        <v>1</v>
      </c>
      <c r="J335" s="51">
        <v>10</v>
      </c>
      <c r="K335" s="63" t="s">
        <v>1134</v>
      </c>
      <c r="L335" s="13" t="s">
        <v>4705</v>
      </c>
      <c r="M335" s="13"/>
      <c r="N335" s="4"/>
      <c r="O335" s="4"/>
      <c r="P335" s="4"/>
      <c r="Q335" s="4"/>
      <c r="R335" s="4"/>
      <c r="S335" s="4"/>
      <c r="T335" s="4"/>
      <c r="U335" s="4"/>
      <c r="V335" s="4"/>
      <c r="W335" s="4"/>
      <c r="X335" s="4"/>
      <c r="Y335" s="4"/>
      <c r="Z335" s="4"/>
      <c r="AA335" s="4"/>
      <c r="AB335" s="4"/>
    </row>
    <row r="336" spans="1:28" ht="30" x14ac:dyDescent="0.25">
      <c r="A336" s="32" t="s">
        <v>1606</v>
      </c>
      <c r="B336" s="32" t="s">
        <v>101</v>
      </c>
      <c r="C336" s="32" t="s">
        <v>811</v>
      </c>
      <c r="D336" s="46" t="s">
        <v>2722</v>
      </c>
      <c r="E336" s="703" t="s">
        <v>4424</v>
      </c>
      <c r="F336" s="32" t="s">
        <v>806</v>
      </c>
      <c r="G336" s="46" t="s">
        <v>808</v>
      </c>
      <c r="H336" s="33" t="s">
        <v>813</v>
      </c>
      <c r="I336" s="34" t="s">
        <v>813</v>
      </c>
      <c r="J336" s="52">
        <v>5</v>
      </c>
      <c r="K336" s="63" t="s">
        <v>4341</v>
      </c>
      <c r="L336" s="13" t="s">
        <v>4696</v>
      </c>
      <c r="M336" s="870" t="s">
        <v>5630</v>
      </c>
      <c r="N336" s="4"/>
      <c r="O336" s="4"/>
      <c r="P336" s="4"/>
      <c r="Q336" s="4"/>
      <c r="R336" s="4"/>
      <c r="S336" s="4"/>
      <c r="T336" s="4"/>
      <c r="U336" s="4"/>
      <c r="V336" s="4"/>
      <c r="W336" s="4"/>
      <c r="X336" s="4"/>
      <c r="Y336" s="4"/>
      <c r="Z336" s="4"/>
      <c r="AA336" s="4"/>
      <c r="AB336" s="4"/>
    </row>
    <row r="337" spans="1:28" ht="30" x14ac:dyDescent="0.25">
      <c r="A337" s="32" t="s">
        <v>1608</v>
      </c>
      <c r="B337" s="32" t="s">
        <v>101</v>
      </c>
      <c r="C337" s="32" t="s">
        <v>811</v>
      </c>
      <c r="D337" s="47" t="s">
        <v>2723</v>
      </c>
      <c r="E337" s="699" t="s">
        <v>4424</v>
      </c>
      <c r="F337" s="32" t="s">
        <v>893</v>
      </c>
      <c r="G337" s="46" t="s">
        <v>808</v>
      </c>
      <c r="H337" s="33" t="s">
        <v>813</v>
      </c>
      <c r="I337" s="49">
        <v>1</v>
      </c>
      <c r="J337" s="52">
        <v>10</v>
      </c>
      <c r="K337" s="13" t="s">
        <v>1610</v>
      </c>
      <c r="L337" s="13" t="s">
        <v>4699</v>
      </c>
      <c r="M337" s="815" t="s">
        <v>5076</v>
      </c>
      <c r="N337" s="4"/>
      <c r="O337" s="4"/>
      <c r="P337" s="4"/>
      <c r="Q337" s="4"/>
      <c r="R337" s="4"/>
      <c r="S337" s="4"/>
      <c r="T337" s="4"/>
      <c r="U337" s="4"/>
      <c r="V337" s="4"/>
      <c r="W337" s="4"/>
      <c r="X337" s="4"/>
      <c r="Y337" s="4"/>
      <c r="Z337" s="4"/>
      <c r="AA337" s="4"/>
      <c r="AB337" s="4"/>
    </row>
    <row r="338" spans="1:28" ht="30" x14ac:dyDescent="0.25">
      <c r="A338" s="32" t="s">
        <v>1611</v>
      </c>
      <c r="B338" s="32" t="s">
        <v>228</v>
      </c>
      <c r="C338" s="32" t="s">
        <v>805</v>
      </c>
      <c r="D338" s="46" t="s">
        <v>2723</v>
      </c>
      <c r="E338" s="699" t="s">
        <v>61</v>
      </c>
      <c r="F338" s="32" t="s">
        <v>884</v>
      </c>
      <c r="G338" s="46" t="s">
        <v>808</v>
      </c>
      <c r="H338" s="33" t="s">
        <v>813</v>
      </c>
      <c r="I338" s="34">
        <v>1</v>
      </c>
      <c r="J338" s="52">
        <v>20</v>
      </c>
      <c r="K338" s="13" t="s">
        <v>1612</v>
      </c>
      <c r="L338" s="815" t="s">
        <v>4713</v>
      </c>
      <c r="M338" s="13"/>
      <c r="N338" s="4"/>
      <c r="O338" s="4"/>
      <c r="P338" s="4"/>
      <c r="Q338" s="4"/>
      <c r="R338" s="4"/>
      <c r="S338" s="4"/>
      <c r="T338" s="4"/>
      <c r="U338" s="4"/>
      <c r="V338" s="4"/>
      <c r="W338" s="4"/>
      <c r="X338" s="4"/>
      <c r="Y338" s="4"/>
      <c r="Z338" s="4"/>
      <c r="AA338" s="4"/>
      <c r="AB338" s="4"/>
    </row>
    <row r="339" spans="1:28" x14ac:dyDescent="0.25">
      <c r="A339" s="32" t="s">
        <v>1615</v>
      </c>
      <c r="B339" s="32" t="s">
        <v>228</v>
      </c>
      <c r="C339" s="32" t="s">
        <v>805</v>
      </c>
      <c r="D339" s="46" t="s">
        <v>2723</v>
      </c>
      <c r="E339" s="699" t="s">
        <v>61</v>
      </c>
      <c r="F339" s="32" t="s">
        <v>806</v>
      </c>
      <c r="G339" s="46" t="s">
        <v>808</v>
      </c>
      <c r="H339" s="33">
        <v>65</v>
      </c>
      <c r="I339" s="49">
        <v>0.9</v>
      </c>
      <c r="J339" s="52">
        <v>20</v>
      </c>
      <c r="K339" s="13" t="s">
        <v>1049</v>
      </c>
      <c r="L339" s="815" t="s">
        <v>3237</v>
      </c>
      <c r="M339" s="815" t="s">
        <v>1611</v>
      </c>
      <c r="N339" s="4"/>
      <c r="O339" s="4"/>
      <c r="P339" s="4"/>
      <c r="Q339" s="4"/>
      <c r="R339" s="4"/>
      <c r="S339" s="4"/>
      <c r="T339" s="4"/>
      <c r="U339" s="4"/>
      <c r="V339" s="4"/>
      <c r="W339" s="4"/>
      <c r="X339" s="4"/>
      <c r="Y339" s="4"/>
      <c r="Z339" s="4"/>
      <c r="AA339" s="4"/>
      <c r="AB339" s="4"/>
    </row>
    <row r="340" spans="1:28" x14ac:dyDescent="0.25">
      <c r="A340" s="32" t="s">
        <v>1617</v>
      </c>
      <c r="B340" s="32" t="s">
        <v>101</v>
      </c>
      <c r="C340" s="32" t="s">
        <v>811</v>
      </c>
      <c r="D340" s="46" t="s">
        <v>2722</v>
      </c>
      <c r="E340" s="699" t="s">
        <v>2059</v>
      </c>
      <c r="F340" s="32" t="s">
        <v>911</v>
      </c>
      <c r="G340" s="46" t="s">
        <v>935</v>
      </c>
      <c r="H340" s="33" t="s">
        <v>813</v>
      </c>
      <c r="I340" s="34" t="s">
        <v>813</v>
      </c>
      <c r="J340" s="52">
        <v>30</v>
      </c>
      <c r="K340" s="13" t="s">
        <v>1619</v>
      </c>
      <c r="L340" s="9"/>
      <c r="M340" s="815" t="s">
        <v>1569</v>
      </c>
      <c r="N340" s="4"/>
      <c r="O340" s="4"/>
      <c r="P340" s="4"/>
      <c r="Q340" s="4"/>
      <c r="R340" s="4"/>
      <c r="S340" s="4"/>
      <c r="T340" s="4"/>
      <c r="U340" s="4"/>
      <c r="V340" s="4"/>
      <c r="W340" s="4"/>
      <c r="X340" s="4"/>
      <c r="Y340" s="4"/>
      <c r="Z340" s="4"/>
      <c r="AA340" s="4"/>
      <c r="AB340" s="4"/>
    </row>
    <row r="341" spans="1:28" ht="30" x14ac:dyDescent="0.25">
      <c r="A341" s="32" t="s">
        <v>1620</v>
      </c>
      <c r="B341" s="32" t="s">
        <v>174</v>
      </c>
      <c r="C341" s="32" t="s">
        <v>811</v>
      </c>
      <c r="D341" s="46" t="s">
        <v>2722</v>
      </c>
      <c r="E341" s="699" t="s">
        <v>4425</v>
      </c>
      <c r="F341" s="32" t="s">
        <v>893</v>
      </c>
      <c r="G341" s="46" t="s">
        <v>890</v>
      </c>
      <c r="H341" s="33" t="s">
        <v>813</v>
      </c>
      <c r="I341" s="34" t="s">
        <v>813</v>
      </c>
      <c r="J341" s="52">
        <v>10</v>
      </c>
      <c r="K341" s="13" t="s">
        <v>1622</v>
      </c>
      <c r="L341" s="815" t="s">
        <v>3062</v>
      </c>
      <c r="M341" s="815" t="s">
        <v>2649</v>
      </c>
      <c r="N341" s="4"/>
      <c r="O341" s="4"/>
      <c r="P341" s="4"/>
      <c r="Q341" s="4"/>
      <c r="R341" s="4"/>
      <c r="S341" s="4"/>
      <c r="T341" s="4"/>
      <c r="U341" s="4"/>
      <c r="V341" s="4"/>
      <c r="W341" s="4"/>
      <c r="X341" s="4"/>
      <c r="Y341" s="4"/>
      <c r="Z341" s="4"/>
      <c r="AA341" s="4"/>
      <c r="AB341" s="4"/>
    </row>
    <row r="342" spans="1:28" x14ac:dyDescent="0.25">
      <c r="A342" s="32" t="s">
        <v>1623</v>
      </c>
      <c r="B342" s="32" t="s">
        <v>73</v>
      </c>
      <c r="C342" s="32" t="s">
        <v>805</v>
      </c>
      <c r="D342" s="46" t="s">
        <v>2723</v>
      </c>
      <c r="E342" s="699" t="s">
        <v>61</v>
      </c>
      <c r="F342" s="32" t="s">
        <v>911</v>
      </c>
      <c r="G342" s="46" t="s">
        <v>808</v>
      </c>
      <c r="H342" s="35">
        <v>80</v>
      </c>
      <c r="I342" s="36">
        <v>1</v>
      </c>
      <c r="J342" s="393">
        <v>10</v>
      </c>
      <c r="K342" s="48" t="s">
        <v>5269</v>
      </c>
      <c r="L342" s="815" t="s">
        <v>4709</v>
      </c>
      <c r="M342" s="13"/>
      <c r="N342" s="4"/>
      <c r="O342" s="4"/>
      <c r="P342" s="4"/>
      <c r="Q342" s="4"/>
      <c r="R342" s="4"/>
      <c r="S342" s="4"/>
      <c r="T342" s="4"/>
      <c r="U342" s="4"/>
      <c r="V342" s="4"/>
      <c r="W342" s="4"/>
      <c r="X342" s="4"/>
      <c r="Y342" s="4"/>
      <c r="Z342" s="4"/>
      <c r="AA342" s="4"/>
      <c r="AB342" s="4"/>
    </row>
    <row r="343" spans="1:28" x14ac:dyDescent="0.25">
      <c r="A343" s="32" t="s">
        <v>1626</v>
      </c>
      <c r="B343" s="32" t="s">
        <v>174</v>
      </c>
      <c r="C343" s="32" t="s">
        <v>880</v>
      </c>
      <c r="D343" s="46" t="s">
        <v>2722</v>
      </c>
      <c r="E343" s="699" t="s">
        <v>61</v>
      </c>
      <c r="F343" s="32" t="s">
        <v>806</v>
      </c>
      <c r="G343" s="46" t="s">
        <v>808</v>
      </c>
      <c r="H343" s="33">
        <v>70</v>
      </c>
      <c r="I343" s="34">
        <v>1</v>
      </c>
      <c r="J343" s="41">
        <v>10</v>
      </c>
      <c r="K343" s="48" t="s">
        <v>3594</v>
      </c>
      <c r="L343" s="815" t="s">
        <v>4709</v>
      </c>
      <c r="M343" s="13"/>
      <c r="N343" s="4"/>
      <c r="O343" s="4"/>
      <c r="P343" s="4"/>
      <c r="Q343" s="4"/>
      <c r="R343" s="4"/>
      <c r="S343" s="4"/>
      <c r="T343" s="4"/>
      <c r="U343" s="4"/>
      <c r="V343" s="4"/>
      <c r="W343" s="4"/>
      <c r="X343" s="4"/>
      <c r="Y343" s="4"/>
      <c r="Z343" s="4"/>
      <c r="AA343" s="4"/>
      <c r="AB343" s="4"/>
    </row>
    <row r="344" spans="1:28" x14ac:dyDescent="0.25">
      <c r="A344" s="32" t="s">
        <v>1627</v>
      </c>
      <c r="B344" s="32" t="s">
        <v>228</v>
      </c>
      <c r="C344" s="32" t="s">
        <v>805</v>
      </c>
      <c r="D344" s="46" t="s">
        <v>2723</v>
      </c>
      <c r="E344" s="699" t="s">
        <v>4427</v>
      </c>
      <c r="F344" s="32" t="s">
        <v>897</v>
      </c>
      <c r="G344" s="46" t="s">
        <v>808</v>
      </c>
      <c r="H344" s="33">
        <v>40</v>
      </c>
      <c r="I344" s="34">
        <v>1</v>
      </c>
      <c r="J344" s="52">
        <v>30</v>
      </c>
      <c r="K344" s="13" t="s">
        <v>1052</v>
      </c>
      <c r="L344" s="815" t="s">
        <v>3217</v>
      </c>
      <c r="M344" s="13"/>
      <c r="N344" s="4"/>
      <c r="O344" s="4"/>
      <c r="P344" s="4"/>
      <c r="Q344" s="4"/>
      <c r="R344" s="4"/>
      <c r="S344" s="4"/>
      <c r="T344" s="4"/>
      <c r="U344" s="4"/>
      <c r="V344" s="4"/>
      <c r="W344" s="4"/>
      <c r="X344" s="4"/>
      <c r="Y344" s="4"/>
      <c r="Z344" s="4"/>
      <c r="AA344" s="4"/>
      <c r="AB344" s="4"/>
    </row>
    <row r="345" spans="1:28" x14ac:dyDescent="0.25">
      <c r="A345" s="32" t="s">
        <v>1629</v>
      </c>
      <c r="B345" s="32" t="s">
        <v>174</v>
      </c>
      <c r="C345" s="32" t="s">
        <v>811</v>
      </c>
      <c r="D345" s="46" t="s">
        <v>2722</v>
      </c>
      <c r="E345" s="699" t="s">
        <v>2059</v>
      </c>
      <c r="F345" s="32" t="s">
        <v>893</v>
      </c>
      <c r="G345" s="46" t="s">
        <v>890</v>
      </c>
      <c r="H345" s="33" t="s">
        <v>813</v>
      </c>
      <c r="I345" s="34" t="s">
        <v>813</v>
      </c>
      <c r="J345" s="52">
        <v>15</v>
      </c>
      <c r="K345" s="13" t="s">
        <v>1630</v>
      </c>
      <c r="L345" s="9"/>
      <c r="M345" s="13"/>
      <c r="N345" s="4"/>
      <c r="O345" s="4"/>
      <c r="P345" s="4"/>
      <c r="Q345" s="4"/>
      <c r="R345" s="4"/>
      <c r="S345" s="4"/>
      <c r="T345" s="4"/>
      <c r="U345" s="4"/>
      <c r="V345" s="4"/>
      <c r="W345" s="4"/>
      <c r="X345" s="4"/>
      <c r="Y345" s="4"/>
      <c r="Z345" s="4"/>
      <c r="AA345" s="4"/>
      <c r="AB345" s="4"/>
    </row>
    <row r="346" spans="1:28" ht="30" x14ac:dyDescent="0.25">
      <c r="A346" s="46" t="s">
        <v>3666</v>
      </c>
      <c r="B346" s="46" t="s">
        <v>174</v>
      </c>
      <c r="C346" s="46" t="s">
        <v>811</v>
      </c>
      <c r="D346" s="46" t="s">
        <v>2722</v>
      </c>
      <c r="E346" s="699" t="s">
        <v>4441</v>
      </c>
      <c r="F346" s="46" t="s">
        <v>911</v>
      </c>
      <c r="G346" s="46" t="s">
        <v>808</v>
      </c>
      <c r="H346" s="52" t="s">
        <v>813</v>
      </c>
      <c r="I346" s="52" t="s">
        <v>813</v>
      </c>
      <c r="J346" s="52">
        <v>20</v>
      </c>
      <c r="K346" s="13" t="s">
        <v>3667</v>
      </c>
      <c r="L346" s="815" t="s">
        <v>4713</v>
      </c>
      <c r="M346" s="13"/>
      <c r="N346" s="484"/>
      <c r="O346" s="484"/>
      <c r="P346" s="484"/>
      <c r="Q346" s="484"/>
      <c r="R346" s="484"/>
      <c r="S346" s="484"/>
      <c r="T346" s="484"/>
      <c r="U346" s="484"/>
      <c r="V346" s="484"/>
      <c r="W346" s="484"/>
      <c r="X346" s="484"/>
      <c r="Y346" s="484"/>
      <c r="Z346" s="484"/>
      <c r="AA346" s="484"/>
      <c r="AB346" s="484"/>
    </row>
    <row r="347" spans="1:28" ht="30" x14ac:dyDescent="0.25">
      <c r="A347" s="32" t="s">
        <v>1631</v>
      </c>
      <c r="B347" s="32" t="s">
        <v>174</v>
      </c>
      <c r="C347" s="32" t="s">
        <v>811</v>
      </c>
      <c r="D347" s="46" t="s">
        <v>2722</v>
      </c>
      <c r="E347" s="699" t="s">
        <v>61</v>
      </c>
      <c r="F347" s="32" t="s">
        <v>806</v>
      </c>
      <c r="G347" s="46" t="s">
        <v>126</v>
      </c>
      <c r="H347" s="33" t="s">
        <v>813</v>
      </c>
      <c r="I347" s="34" t="s">
        <v>813</v>
      </c>
      <c r="J347" s="52">
        <v>10</v>
      </c>
      <c r="K347" s="681" t="s">
        <v>1633</v>
      </c>
      <c r="L347" s="815" t="s">
        <v>3234</v>
      </c>
      <c r="M347" s="13"/>
      <c r="N347" s="4"/>
      <c r="O347" s="4"/>
      <c r="P347" s="4"/>
      <c r="Q347" s="4"/>
      <c r="R347" s="4"/>
      <c r="S347" s="4"/>
      <c r="T347" s="4"/>
      <c r="U347" s="4"/>
      <c r="V347" s="4"/>
      <c r="W347" s="4"/>
      <c r="X347" s="4"/>
      <c r="Y347" s="4"/>
      <c r="Z347" s="4"/>
      <c r="AA347" s="4"/>
      <c r="AB347" s="4"/>
    </row>
    <row r="348" spans="1:28" x14ac:dyDescent="0.25">
      <c r="A348" s="32" t="s">
        <v>1634</v>
      </c>
      <c r="B348" s="32" t="s">
        <v>30</v>
      </c>
      <c r="C348" s="32" t="s">
        <v>880</v>
      </c>
      <c r="D348" s="46" t="s">
        <v>2722</v>
      </c>
      <c r="E348" s="699" t="s">
        <v>61</v>
      </c>
      <c r="F348" s="32" t="s">
        <v>893</v>
      </c>
      <c r="G348" s="46" t="s">
        <v>808</v>
      </c>
      <c r="H348" s="33">
        <v>60</v>
      </c>
      <c r="I348" s="34" t="s">
        <v>813</v>
      </c>
      <c r="J348" s="52">
        <v>20</v>
      </c>
      <c r="K348" s="13" t="s">
        <v>905</v>
      </c>
      <c r="L348" s="870" t="s">
        <v>3220</v>
      </c>
      <c r="M348" s="815" t="s">
        <v>1774</v>
      </c>
      <c r="N348" s="4"/>
      <c r="O348" s="4"/>
      <c r="P348" s="4"/>
      <c r="Q348" s="4"/>
      <c r="R348" s="4"/>
      <c r="S348" s="4"/>
      <c r="T348" s="4"/>
      <c r="U348" s="4"/>
      <c r="V348" s="4"/>
      <c r="W348" s="4"/>
      <c r="X348" s="4"/>
      <c r="Y348" s="4"/>
      <c r="Z348" s="4"/>
      <c r="AA348" s="4"/>
      <c r="AB348" s="4"/>
    </row>
    <row r="349" spans="1:28" ht="30" x14ac:dyDescent="0.25">
      <c r="A349" s="32" t="s">
        <v>1635</v>
      </c>
      <c r="B349" s="32" t="s">
        <v>49</v>
      </c>
      <c r="C349" s="32" t="s">
        <v>880</v>
      </c>
      <c r="D349" s="46" t="s">
        <v>2722</v>
      </c>
      <c r="E349" s="699" t="s">
        <v>61</v>
      </c>
      <c r="F349" s="32" t="s">
        <v>884</v>
      </c>
      <c r="G349" s="46" t="s">
        <v>808</v>
      </c>
      <c r="H349" s="33">
        <v>120</v>
      </c>
      <c r="I349" s="34">
        <v>0.75</v>
      </c>
      <c r="J349" s="52">
        <v>5</v>
      </c>
      <c r="K349" s="13" t="s">
        <v>986</v>
      </c>
      <c r="L349" s="815" t="s">
        <v>3078</v>
      </c>
      <c r="M349" s="815" t="s">
        <v>5077</v>
      </c>
      <c r="N349" s="4"/>
      <c r="O349" s="4"/>
      <c r="P349" s="4"/>
      <c r="Q349" s="4"/>
      <c r="R349" s="4"/>
      <c r="S349" s="4"/>
      <c r="T349" s="4"/>
      <c r="U349" s="4"/>
      <c r="V349" s="4"/>
      <c r="W349" s="4"/>
      <c r="X349" s="4"/>
      <c r="Y349" s="4"/>
      <c r="Z349" s="4"/>
      <c r="AA349" s="4"/>
      <c r="AB349" s="4"/>
    </row>
    <row r="350" spans="1:28" x14ac:dyDescent="0.25">
      <c r="A350" s="32" t="s">
        <v>1637</v>
      </c>
      <c r="B350" s="32" t="s">
        <v>143</v>
      </c>
      <c r="C350" s="32" t="s">
        <v>805</v>
      </c>
      <c r="D350" s="46" t="s">
        <v>2722</v>
      </c>
      <c r="E350" s="699" t="s">
        <v>3168</v>
      </c>
      <c r="F350" s="32" t="s">
        <v>897</v>
      </c>
      <c r="G350" s="46" t="s">
        <v>808</v>
      </c>
      <c r="H350" s="33">
        <v>60</v>
      </c>
      <c r="I350" s="34" t="s">
        <v>813</v>
      </c>
      <c r="J350" s="52">
        <v>20</v>
      </c>
      <c r="K350" s="13" t="s">
        <v>905</v>
      </c>
      <c r="L350" s="815" t="s">
        <v>3220</v>
      </c>
      <c r="M350" s="13"/>
      <c r="N350" s="4"/>
      <c r="O350" s="4"/>
      <c r="P350" s="4"/>
      <c r="Q350" s="4"/>
      <c r="R350" s="4"/>
      <c r="S350" s="4"/>
      <c r="T350" s="4"/>
      <c r="U350" s="4"/>
      <c r="V350" s="4"/>
      <c r="W350" s="4"/>
      <c r="X350" s="4"/>
      <c r="Y350" s="4"/>
      <c r="Z350" s="4"/>
      <c r="AA350" s="4"/>
      <c r="AB350" s="4"/>
    </row>
    <row r="351" spans="1:28" x14ac:dyDescent="0.25">
      <c r="A351" s="32" t="s">
        <v>1638</v>
      </c>
      <c r="B351" s="32" t="s">
        <v>145</v>
      </c>
      <c r="C351" s="32" t="s">
        <v>811</v>
      </c>
      <c r="D351" s="46" t="s">
        <v>2722</v>
      </c>
      <c r="E351" s="699" t="s">
        <v>2059</v>
      </c>
      <c r="F351" s="32" t="s">
        <v>911</v>
      </c>
      <c r="G351" s="46" t="s">
        <v>890</v>
      </c>
      <c r="H351" s="33" t="s">
        <v>813</v>
      </c>
      <c r="I351" s="34" t="s">
        <v>813</v>
      </c>
      <c r="J351" s="52">
        <v>10</v>
      </c>
      <c r="K351" s="815" t="s">
        <v>5075</v>
      </c>
      <c r="L351" s="9"/>
      <c r="M351" s="815" t="s">
        <v>1637</v>
      </c>
      <c r="N351" s="4"/>
      <c r="O351" s="4"/>
      <c r="P351" s="4"/>
      <c r="Q351" s="4"/>
      <c r="R351" s="4"/>
      <c r="S351" s="4"/>
      <c r="T351" s="4"/>
      <c r="U351" s="4"/>
      <c r="V351" s="4"/>
      <c r="W351" s="4"/>
      <c r="X351" s="4"/>
      <c r="Y351" s="4"/>
      <c r="Z351" s="4"/>
      <c r="AA351" s="4"/>
      <c r="AB351" s="4"/>
    </row>
    <row r="352" spans="1:28" ht="30" x14ac:dyDescent="0.25">
      <c r="A352" s="32" t="s">
        <v>1639</v>
      </c>
      <c r="B352" s="32" t="s">
        <v>145</v>
      </c>
      <c r="C352" s="32" t="s">
        <v>811</v>
      </c>
      <c r="D352" s="46" t="s">
        <v>2722</v>
      </c>
      <c r="E352" s="699" t="s">
        <v>2059</v>
      </c>
      <c r="F352" s="32" t="s">
        <v>806</v>
      </c>
      <c r="G352" s="46" t="s">
        <v>935</v>
      </c>
      <c r="H352" s="33" t="s">
        <v>813</v>
      </c>
      <c r="I352" s="34" t="s">
        <v>813</v>
      </c>
      <c r="J352" s="52">
        <v>20</v>
      </c>
      <c r="K352" s="63" t="s">
        <v>5349</v>
      </c>
      <c r="L352" s="815" t="s">
        <v>3218</v>
      </c>
      <c r="M352" s="13"/>
      <c r="N352" s="4"/>
      <c r="O352" s="4"/>
      <c r="P352" s="4"/>
      <c r="Q352" s="4"/>
      <c r="R352" s="4"/>
      <c r="S352" s="4"/>
      <c r="T352" s="4"/>
      <c r="U352" s="4"/>
      <c r="V352" s="4"/>
      <c r="W352" s="4"/>
      <c r="X352" s="4"/>
      <c r="Y352" s="4"/>
      <c r="Z352" s="4"/>
      <c r="AA352" s="4"/>
      <c r="AB352" s="4"/>
    </row>
    <row r="353" spans="1:28" ht="30" x14ac:dyDescent="0.25">
      <c r="A353" s="32" t="s">
        <v>1641</v>
      </c>
      <c r="B353" s="32" t="s">
        <v>111</v>
      </c>
      <c r="C353" s="32" t="s">
        <v>805</v>
      </c>
      <c r="D353" s="46" t="s">
        <v>2722</v>
      </c>
      <c r="E353" s="699" t="s">
        <v>61</v>
      </c>
      <c r="F353" s="32" t="s">
        <v>884</v>
      </c>
      <c r="G353" s="46" t="s">
        <v>1017</v>
      </c>
      <c r="H353" s="33" t="s">
        <v>813</v>
      </c>
      <c r="I353" s="34">
        <v>1</v>
      </c>
      <c r="J353" s="52">
        <v>30</v>
      </c>
      <c r="K353" s="13" t="s">
        <v>1642</v>
      </c>
      <c r="L353" s="815" t="s">
        <v>4700</v>
      </c>
      <c r="M353" s="13"/>
      <c r="N353" s="4"/>
      <c r="O353" s="4"/>
      <c r="P353" s="4"/>
      <c r="Q353" s="4"/>
      <c r="R353" s="4"/>
      <c r="S353" s="4"/>
      <c r="T353" s="4"/>
      <c r="U353" s="4"/>
      <c r="V353" s="4"/>
      <c r="W353" s="4"/>
      <c r="X353" s="4"/>
      <c r="Y353" s="4"/>
      <c r="Z353" s="4"/>
      <c r="AA353" s="4"/>
      <c r="AB353" s="4"/>
    </row>
    <row r="354" spans="1:28" ht="30" x14ac:dyDescent="0.25">
      <c r="A354" s="32" t="s">
        <v>1644</v>
      </c>
      <c r="B354" s="32" t="s">
        <v>228</v>
      </c>
      <c r="C354" s="32" t="s">
        <v>811</v>
      </c>
      <c r="D354" s="46" t="s">
        <v>2722</v>
      </c>
      <c r="E354" s="699" t="s">
        <v>3169</v>
      </c>
      <c r="F354" s="32" t="s">
        <v>897</v>
      </c>
      <c r="G354" s="46" t="s">
        <v>935</v>
      </c>
      <c r="H354" s="33" t="s">
        <v>813</v>
      </c>
      <c r="I354" s="34" t="s">
        <v>813</v>
      </c>
      <c r="J354" s="52">
        <v>10</v>
      </c>
      <c r="K354" s="13" t="s">
        <v>1645</v>
      </c>
      <c r="L354" s="13" t="s">
        <v>3069</v>
      </c>
      <c r="M354" s="13"/>
      <c r="N354" s="4"/>
      <c r="O354" s="4"/>
      <c r="P354" s="4"/>
      <c r="Q354" s="4"/>
      <c r="R354" s="4"/>
      <c r="S354" s="4"/>
      <c r="T354" s="4"/>
      <c r="U354" s="4"/>
      <c r="V354" s="4"/>
      <c r="W354" s="4"/>
      <c r="X354" s="4"/>
      <c r="Y354" s="4"/>
      <c r="Z354" s="4"/>
      <c r="AA354" s="4"/>
      <c r="AB354" s="4"/>
    </row>
    <row r="355" spans="1:28" ht="30" x14ac:dyDescent="0.25">
      <c r="A355" s="32" t="s">
        <v>1646</v>
      </c>
      <c r="B355" s="32" t="s">
        <v>101</v>
      </c>
      <c r="C355" s="32" t="s">
        <v>811</v>
      </c>
      <c r="D355" s="46" t="s">
        <v>2722</v>
      </c>
      <c r="E355" s="699" t="s">
        <v>61</v>
      </c>
      <c r="F355" s="32" t="s">
        <v>911</v>
      </c>
      <c r="G355" s="46" t="s">
        <v>808</v>
      </c>
      <c r="H355" s="33" t="s">
        <v>813</v>
      </c>
      <c r="I355" s="34" t="s">
        <v>813</v>
      </c>
      <c r="J355" s="52">
        <v>20</v>
      </c>
      <c r="K355" s="13" t="s">
        <v>1648</v>
      </c>
      <c r="L355" s="815" t="s">
        <v>4707</v>
      </c>
      <c r="M355" s="13"/>
      <c r="N355" s="4"/>
      <c r="O355" s="4"/>
      <c r="P355" s="4"/>
      <c r="Q355" s="4"/>
      <c r="R355" s="4"/>
      <c r="S355" s="4"/>
      <c r="T355" s="4"/>
      <c r="U355" s="4"/>
      <c r="V355" s="4"/>
      <c r="W355" s="4"/>
      <c r="X355" s="4"/>
      <c r="Y355" s="4"/>
      <c r="Z355" s="4"/>
      <c r="AA355" s="4"/>
      <c r="AB355" s="4"/>
    </row>
    <row r="356" spans="1:28" ht="30" x14ac:dyDescent="0.25">
      <c r="A356" s="32" t="s">
        <v>1649</v>
      </c>
      <c r="B356" s="32" t="s">
        <v>101</v>
      </c>
      <c r="C356" s="32" t="s">
        <v>811</v>
      </c>
      <c r="D356" s="46" t="s">
        <v>2722</v>
      </c>
      <c r="E356" s="699" t="s">
        <v>4424</v>
      </c>
      <c r="F356" s="32" t="s">
        <v>893</v>
      </c>
      <c r="G356" s="46" t="s">
        <v>808</v>
      </c>
      <c r="H356" s="33" t="s">
        <v>813</v>
      </c>
      <c r="I356" s="34" t="s">
        <v>813</v>
      </c>
      <c r="J356" s="52">
        <v>5</v>
      </c>
      <c r="K356" s="63" t="s">
        <v>5073</v>
      </c>
      <c r="L356" s="815" t="s">
        <v>3078</v>
      </c>
      <c r="M356" s="13"/>
      <c r="N356" s="4"/>
      <c r="O356" s="4"/>
      <c r="P356" s="4"/>
      <c r="Q356" s="4"/>
      <c r="R356" s="4"/>
      <c r="S356" s="4"/>
      <c r="T356" s="4"/>
      <c r="U356" s="4"/>
      <c r="V356" s="4"/>
      <c r="W356" s="4"/>
      <c r="X356" s="4"/>
      <c r="Y356" s="4"/>
      <c r="Z356" s="4"/>
      <c r="AA356" s="4"/>
      <c r="AB356" s="4"/>
    </row>
    <row r="357" spans="1:28" ht="30" x14ac:dyDescent="0.25">
      <c r="A357" s="32" t="s">
        <v>1650</v>
      </c>
      <c r="B357" s="32" t="s">
        <v>174</v>
      </c>
      <c r="C357" s="32" t="s">
        <v>811</v>
      </c>
      <c r="D357" s="46" t="s">
        <v>2722</v>
      </c>
      <c r="E357" s="699" t="s">
        <v>2059</v>
      </c>
      <c r="F357" s="32" t="s">
        <v>893</v>
      </c>
      <c r="G357" s="46" t="s">
        <v>808</v>
      </c>
      <c r="H357" s="33" t="s">
        <v>813</v>
      </c>
      <c r="I357" s="34" t="s">
        <v>813</v>
      </c>
      <c r="J357" s="52">
        <v>40</v>
      </c>
      <c r="K357" s="13" t="s">
        <v>1652</v>
      </c>
      <c r="L357" s="13" t="s">
        <v>4696</v>
      </c>
      <c r="M357" s="815" t="s">
        <v>5074</v>
      </c>
      <c r="N357" s="4"/>
      <c r="O357" s="4"/>
      <c r="P357" s="4"/>
      <c r="Q357" s="4"/>
      <c r="R357" s="4"/>
      <c r="S357" s="4"/>
      <c r="T357" s="4"/>
      <c r="U357" s="4"/>
      <c r="V357" s="4"/>
      <c r="W357" s="4"/>
      <c r="X357" s="4"/>
      <c r="Y357" s="4"/>
      <c r="Z357" s="4"/>
      <c r="AA357" s="4"/>
      <c r="AB357" s="4"/>
    </row>
    <row r="358" spans="1:28" ht="30" x14ac:dyDescent="0.25">
      <c r="A358" s="32" t="s">
        <v>1653</v>
      </c>
      <c r="B358" s="32" t="s">
        <v>30</v>
      </c>
      <c r="C358" s="32" t="s">
        <v>880</v>
      </c>
      <c r="D358" s="46" t="s">
        <v>2722</v>
      </c>
      <c r="E358" s="699" t="s">
        <v>3154</v>
      </c>
      <c r="F358" s="32" t="s">
        <v>806</v>
      </c>
      <c r="G358" s="46" t="s">
        <v>808</v>
      </c>
      <c r="H358" s="33">
        <v>40</v>
      </c>
      <c r="I358" s="34">
        <v>1</v>
      </c>
      <c r="J358" s="52">
        <v>15</v>
      </c>
      <c r="K358" s="13" t="s">
        <v>1597</v>
      </c>
      <c r="L358" s="13" t="s">
        <v>4704</v>
      </c>
      <c r="M358" s="13"/>
      <c r="N358" s="4"/>
      <c r="O358" s="4"/>
      <c r="P358" s="4"/>
      <c r="Q358" s="4"/>
      <c r="R358" s="4"/>
      <c r="S358" s="4"/>
      <c r="T358" s="4"/>
      <c r="U358" s="4"/>
      <c r="V358" s="4"/>
      <c r="W358" s="4"/>
      <c r="X358" s="4"/>
      <c r="Y358" s="4"/>
      <c r="Z358" s="4"/>
      <c r="AA358" s="4"/>
      <c r="AB358" s="4"/>
    </row>
    <row r="359" spans="1:28" x14ac:dyDescent="0.25">
      <c r="A359" s="32" t="s">
        <v>1655</v>
      </c>
      <c r="B359" s="32" t="s">
        <v>101</v>
      </c>
      <c r="C359" s="32" t="s">
        <v>805</v>
      </c>
      <c r="D359" s="46" t="s">
        <v>2723</v>
      </c>
      <c r="E359" s="699" t="s">
        <v>61</v>
      </c>
      <c r="F359" s="32" t="s">
        <v>897</v>
      </c>
      <c r="G359" s="46" t="s">
        <v>808</v>
      </c>
      <c r="H359" s="33">
        <v>120</v>
      </c>
      <c r="I359" s="49">
        <v>0.85</v>
      </c>
      <c r="J359" s="41">
        <v>10</v>
      </c>
      <c r="K359" s="13" t="s">
        <v>905</v>
      </c>
      <c r="L359" s="815" t="s">
        <v>3051</v>
      </c>
      <c r="M359" s="815" t="s">
        <v>1656</v>
      </c>
      <c r="N359" s="4"/>
      <c r="O359" s="4"/>
      <c r="P359" s="4"/>
      <c r="Q359" s="4"/>
      <c r="R359" s="4"/>
      <c r="S359" s="4"/>
      <c r="T359" s="4"/>
      <c r="U359" s="4"/>
      <c r="V359" s="4"/>
      <c r="W359" s="4"/>
      <c r="X359" s="4"/>
      <c r="Y359" s="4"/>
      <c r="Z359" s="4"/>
      <c r="AA359" s="4"/>
      <c r="AB359" s="4"/>
    </row>
    <row r="360" spans="1:28" ht="30" x14ac:dyDescent="0.25">
      <c r="A360" s="32" t="s">
        <v>1656</v>
      </c>
      <c r="B360" s="32" t="s">
        <v>101</v>
      </c>
      <c r="C360" s="32" t="s">
        <v>805</v>
      </c>
      <c r="D360" s="46" t="s">
        <v>2723</v>
      </c>
      <c r="E360" s="699" t="s">
        <v>4427</v>
      </c>
      <c r="F360" s="32" t="s">
        <v>884</v>
      </c>
      <c r="G360" s="46" t="s">
        <v>808</v>
      </c>
      <c r="H360" s="33">
        <v>80</v>
      </c>
      <c r="I360" s="49">
        <v>0.9</v>
      </c>
      <c r="J360" s="41">
        <v>10</v>
      </c>
      <c r="K360" s="48" t="s">
        <v>1657</v>
      </c>
      <c r="L360" s="13" t="s">
        <v>3083</v>
      </c>
      <c r="M360" s="815" t="s">
        <v>1655</v>
      </c>
      <c r="N360" s="4"/>
      <c r="O360" s="4"/>
      <c r="P360" s="4"/>
      <c r="Q360" s="4"/>
      <c r="R360" s="4"/>
      <c r="S360" s="4"/>
      <c r="T360" s="4"/>
      <c r="U360" s="4"/>
      <c r="V360" s="4"/>
      <c r="W360" s="4"/>
      <c r="X360" s="4"/>
      <c r="Y360" s="4"/>
      <c r="Z360" s="4"/>
      <c r="AA360" s="4"/>
      <c r="AB360" s="4"/>
    </row>
    <row r="361" spans="1:28" x14ac:dyDescent="0.25">
      <c r="A361" s="32" t="s">
        <v>1660</v>
      </c>
      <c r="B361" s="32" t="s">
        <v>73</v>
      </c>
      <c r="C361" s="32" t="s">
        <v>805</v>
      </c>
      <c r="D361" s="46" t="s">
        <v>2723</v>
      </c>
      <c r="E361" s="699" t="s">
        <v>61</v>
      </c>
      <c r="F361" s="32" t="s">
        <v>897</v>
      </c>
      <c r="G361" s="46" t="s">
        <v>808</v>
      </c>
      <c r="H361" s="33">
        <v>120</v>
      </c>
      <c r="I361" s="34">
        <v>0.85</v>
      </c>
      <c r="J361" s="52">
        <v>10</v>
      </c>
      <c r="K361" s="13" t="s">
        <v>905</v>
      </c>
      <c r="L361" s="815" t="s">
        <v>3051</v>
      </c>
      <c r="M361" s="13"/>
      <c r="N361" s="4"/>
      <c r="O361" s="4"/>
      <c r="P361" s="4"/>
      <c r="Q361" s="4"/>
      <c r="R361" s="4"/>
      <c r="S361" s="4"/>
      <c r="T361" s="4"/>
      <c r="U361" s="4"/>
      <c r="V361" s="4"/>
      <c r="W361" s="4"/>
      <c r="X361" s="4"/>
      <c r="Y361" s="4"/>
      <c r="Z361" s="4"/>
      <c r="AA361" s="4"/>
      <c r="AB361" s="4"/>
    </row>
    <row r="362" spans="1:28" ht="30" x14ac:dyDescent="0.25">
      <c r="A362" s="32" t="s">
        <v>1661</v>
      </c>
      <c r="B362" s="32" t="s">
        <v>122</v>
      </c>
      <c r="C362" s="32" t="s">
        <v>811</v>
      </c>
      <c r="D362" s="46" t="s">
        <v>2722</v>
      </c>
      <c r="E362" s="699" t="s">
        <v>61</v>
      </c>
      <c r="F362" s="32" t="s">
        <v>884</v>
      </c>
      <c r="G362" s="46" t="s">
        <v>808</v>
      </c>
      <c r="H362" s="33" t="s">
        <v>813</v>
      </c>
      <c r="I362" s="34">
        <v>1</v>
      </c>
      <c r="J362" s="52">
        <v>10</v>
      </c>
      <c r="K362" s="13" t="s">
        <v>1662</v>
      </c>
      <c r="L362" s="815" t="s">
        <v>3062</v>
      </c>
      <c r="M362" s="815" t="s">
        <v>2649</v>
      </c>
      <c r="N362" s="4"/>
      <c r="O362" s="4"/>
      <c r="P362" s="4"/>
      <c r="Q362" s="4"/>
      <c r="R362" s="4"/>
      <c r="S362" s="4"/>
      <c r="T362" s="4"/>
      <c r="U362" s="4"/>
      <c r="V362" s="4"/>
      <c r="W362" s="4"/>
      <c r="X362" s="4"/>
      <c r="Y362" s="4"/>
      <c r="Z362" s="4"/>
      <c r="AA362" s="4"/>
      <c r="AB362" s="4"/>
    </row>
    <row r="363" spans="1:28" ht="30" x14ac:dyDescent="0.25">
      <c r="A363" s="32" t="s">
        <v>1664</v>
      </c>
      <c r="B363" s="32" t="s">
        <v>143</v>
      </c>
      <c r="C363" s="32" t="s">
        <v>805</v>
      </c>
      <c r="D363" s="46" t="s">
        <v>2722</v>
      </c>
      <c r="E363" s="699" t="s">
        <v>61</v>
      </c>
      <c r="F363" s="32" t="s">
        <v>893</v>
      </c>
      <c r="G363" s="46" t="s">
        <v>890</v>
      </c>
      <c r="H363" s="33" t="s">
        <v>813</v>
      </c>
      <c r="I363" s="34">
        <v>1</v>
      </c>
      <c r="J363" s="52">
        <v>10</v>
      </c>
      <c r="K363" s="13" t="s">
        <v>1665</v>
      </c>
      <c r="L363" s="13" t="s">
        <v>3229</v>
      </c>
      <c r="M363" s="13"/>
      <c r="N363" s="4"/>
      <c r="O363" s="4"/>
      <c r="P363" s="4"/>
      <c r="Q363" s="4"/>
      <c r="R363" s="4"/>
      <c r="S363" s="4"/>
      <c r="T363" s="4"/>
      <c r="U363" s="4"/>
      <c r="V363" s="4"/>
      <c r="W363" s="4"/>
      <c r="X363" s="4"/>
      <c r="Y363" s="4"/>
      <c r="Z363" s="4"/>
      <c r="AA363" s="4"/>
      <c r="AB363" s="4"/>
    </row>
    <row r="364" spans="1:28" x14ac:dyDescent="0.25">
      <c r="A364" s="32" t="s">
        <v>1667</v>
      </c>
      <c r="B364" s="32" t="s">
        <v>143</v>
      </c>
      <c r="C364" s="32" t="s">
        <v>805</v>
      </c>
      <c r="D364" s="46" t="s">
        <v>2723</v>
      </c>
      <c r="E364" s="699" t="s">
        <v>61</v>
      </c>
      <c r="F364" s="32" t="s">
        <v>897</v>
      </c>
      <c r="G364" s="46" t="s">
        <v>808</v>
      </c>
      <c r="H364" s="33">
        <v>50</v>
      </c>
      <c r="I364" s="39">
        <v>1</v>
      </c>
      <c r="J364" s="52">
        <v>35</v>
      </c>
      <c r="K364" s="13" t="s">
        <v>1668</v>
      </c>
      <c r="L364" s="13" t="s">
        <v>3052</v>
      </c>
      <c r="M364" s="13"/>
      <c r="N364" s="4"/>
      <c r="O364" s="4"/>
      <c r="P364" s="4"/>
      <c r="Q364" s="4"/>
      <c r="R364" s="4"/>
      <c r="S364" s="4"/>
      <c r="T364" s="4"/>
      <c r="U364" s="4"/>
      <c r="V364" s="4"/>
      <c r="W364" s="4"/>
      <c r="X364" s="4"/>
      <c r="Y364" s="4"/>
      <c r="Z364" s="4"/>
      <c r="AA364" s="4"/>
      <c r="AB364" s="4"/>
    </row>
    <row r="365" spans="1:28" x14ac:dyDescent="0.25">
      <c r="A365" s="32" t="s">
        <v>1669</v>
      </c>
      <c r="B365" s="32" t="s">
        <v>143</v>
      </c>
      <c r="C365" s="32" t="s">
        <v>811</v>
      </c>
      <c r="D365" s="46" t="s">
        <v>2722</v>
      </c>
      <c r="E365" s="699" t="s">
        <v>3008</v>
      </c>
      <c r="F365" s="32" t="s">
        <v>806</v>
      </c>
      <c r="G365" s="46" t="s">
        <v>808</v>
      </c>
      <c r="H365" s="33" t="s">
        <v>813</v>
      </c>
      <c r="I365" s="34">
        <v>0.85</v>
      </c>
      <c r="J365" s="52">
        <v>40</v>
      </c>
      <c r="K365" s="13" t="s">
        <v>895</v>
      </c>
      <c r="L365" s="815" t="s">
        <v>4706</v>
      </c>
      <c r="M365" s="13"/>
      <c r="N365" s="4"/>
      <c r="O365" s="4"/>
      <c r="P365" s="4"/>
      <c r="Q365" s="4"/>
      <c r="R365" s="4"/>
      <c r="S365" s="4"/>
      <c r="T365" s="4"/>
      <c r="U365" s="4"/>
      <c r="V365" s="4"/>
      <c r="W365" s="4"/>
      <c r="X365" s="4"/>
      <c r="Y365" s="4"/>
      <c r="Z365" s="4"/>
      <c r="AA365" s="4"/>
      <c r="AB365" s="4"/>
    </row>
    <row r="366" spans="1:28" ht="30" x14ac:dyDescent="0.25">
      <c r="A366" s="46" t="s">
        <v>3540</v>
      </c>
      <c r="B366" s="46" t="s">
        <v>228</v>
      </c>
      <c r="C366" s="46" t="s">
        <v>805</v>
      </c>
      <c r="D366" s="46" t="s">
        <v>2723</v>
      </c>
      <c r="E366" s="699" t="s">
        <v>61</v>
      </c>
      <c r="F366" s="46" t="s">
        <v>897</v>
      </c>
      <c r="G366" s="46" t="s">
        <v>808</v>
      </c>
      <c r="H366" s="52">
        <v>150</v>
      </c>
      <c r="I366" s="34">
        <v>0.85</v>
      </c>
      <c r="J366" s="52">
        <v>5</v>
      </c>
      <c r="K366" s="13" t="s">
        <v>990</v>
      </c>
      <c r="L366" s="13" t="s">
        <v>3063</v>
      </c>
      <c r="M366" s="815" t="s">
        <v>2649</v>
      </c>
      <c r="N366" s="484"/>
      <c r="O366" s="484"/>
      <c r="P366" s="484"/>
      <c r="Q366" s="484"/>
      <c r="R366" s="484"/>
      <c r="S366" s="484"/>
      <c r="T366" s="484"/>
      <c r="U366" s="484"/>
      <c r="V366" s="484"/>
      <c r="W366" s="484"/>
      <c r="X366" s="484"/>
      <c r="Y366" s="484"/>
      <c r="Z366" s="484"/>
      <c r="AA366" s="484"/>
      <c r="AB366" s="484"/>
    </row>
    <row r="367" spans="1:28" ht="30" x14ac:dyDescent="0.25">
      <c r="A367" s="46" t="s">
        <v>4324</v>
      </c>
      <c r="B367" s="46" t="s">
        <v>89</v>
      </c>
      <c r="C367" s="46" t="s">
        <v>880</v>
      </c>
      <c r="D367" s="46" t="s">
        <v>2722</v>
      </c>
      <c r="E367" s="699" t="s">
        <v>61</v>
      </c>
      <c r="F367" s="46" t="s">
        <v>893</v>
      </c>
      <c r="G367" s="46" t="s">
        <v>808</v>
      </c>
      <c r="H367" s="52">
        <v>120</v>
      </c>
      <c r="I367" s="34">
        <v>0.9</v>
      </c>
      <c r="J367" s="41">
        <v>5</v>
      </c>
      <c r="K367" s="662" t="s">
        <v>4325</v>
      </c>
      <c r="L367" s="815" t="s">
        <v>3218</v>
      </c>
      <c r="M367" s="13"/>
      <c r="N367" s="666"/>
      <c r="O367" s="666"/>
      <c r="P367" s="666"/>
      <c r="Q367" s="666"/>
      <c r="R367" s="666"/>
      <c r="S367" s="666"/>
      <c r="T367" s="666"/>
      <c r="U367" s="666"/>
      <c r="V367" s="666"/>
      <c r="W367" s="666"/>
      <c r="X367" s="666"/>
      <c r="Y367" s="666"/>
      <c r="Z367" s="666"/>
      <c r="AA367" s="666"/>
      <c r="AB367" s="666"/>
    </row>
    <row r="368" spans="1:28" x14ac:dyDescent="0.25">
      <c r="A368" s="32" t="s">
        <v>1672</v>
      </c>
      <c r="B368" s="32" t="s">
        <v>143</v>
      </c>
      <c r="C368" s="32" t="s">
        <v>805</v>
      </c>
      <c r="D368" s="46" t="s">
        <v>2723</v>
      </c>
      <c r="E368" s="699" t="s">
        <v>4427</v>
      </c>
      <c r="F368" s="32" t="s">
        <v>897</v>
      </c>
      <c r="G368" s="46" t="s">
        <v>808</v>
      </c>
      <c r="H368" s="33">
        <v>90</v>
      </c>
      <c r="I368" s="34">
        <v>0.9</v>
      </c>
      <c r="J368" s="52">
        <v>10</v>
      </c>
      <c r="K368" s="13" t="s">
        <v>1673</v>
      </c>
      <c r="L368" s="13" t="s">
        <v>3052</v>
      </c>
      <c r="M368" s="13"/>
      <c r="N368" s="4"/>
      <c r="O368" s="4"/>
      <c r="P368" s="4"/>
      <c r="Q368" s="4"/>
      <c r="R368" s="4"/>
      <c r="S368" s="4"/>
      <c r="T368" s="4"/>
      <c r="U368" s="4"/>
      <c r="V368" s="4"/>
      <c r="W368" s="4"/>
      <c r="X368" s="4"/>
      <c r="Y368" s="4"/>
      <c r="Z368" s="4"/>
      <c r="AA368" s="4"/>
      <c r="AB368" s="4"/>
    </row>
    <row r="369" spans="1:28" x14ac:dyDescent="0.25">
      <c r="A369" s="32" t="s">
        <v>1674</v>
      </c>
      <c r="B369" s="32" t="s">
        <v>101</v>
      </c>
      <c r="C369" s="32" t="s">
        <v>811</v>
      </c>
      <c r="D369" s="46" t="s">
        <v>1675</v>
      </c>
      <c r="E369" s="699" t="s">
        <v>1675</v>
      </c>
      <c r="F369" s="32" t="s">
        <v>911</v>
      </c>
      <c r="G369" s="46" t="s">
        <v>1675</v>
      </c>
      <c r="H369" s="33" t="s">
        <v>1675</v>
      </c>
      <c r="I369" s="34" t="s">
        <v>1675</v>
      </c>
      <c r="J369" s="52">
        <v>10</v>
      </c>
      <c r="K369" s="13" t="s">
        <v>1676</v>
      </c>
      <c r="L369" s="815" t="s">
        <v>3056</v>
      </c>
      <c r="M369" s="13"/>
      <c r="N369" s="4"/>
      <c r="O369" s="4"/>
      <c r="P369" s="4"/>
      <c r="Q369" s="4"/>
      <c r="R369" s="4"/>
      <c r="S369" s="4"/>
      <c r="T369" s="4"/>
      <c r="U369" s="4"/>
      <c r="V369" s="4"/>
      <c r="W369" s="4"/>
      <c r="X369" s="4"/>
      <c r="Y369" s="4"/>
      <c r="Z369" s="4"/>
      <c r="AA369" s="4"/>
      <c r="AB369" s="4"/>
    </row>
    <row r="370" spans="1:28" ht="30" x14ac:dyDescent="0.25">
      <c r="A370" s="32" t="s">
        <v>1677</v>
      </c>
      <c r="B370" s="32" t="s">
        <v>101</v>
      </c>
      <c r="C370" s="32" t="s">
        <v>811</v>
      </c>
      <c r="D370" s="46" t="s">
        <v>2722</v>
      </c>
      <c r="E370" s="699" t="s">
        <v>4425</v>
      </c>
      <c r="F370" s="32" t="s">
        <v>911</v>
      </c>
      <c r="G370" s="46" t="s">
        <v>890</v>
      </c>
      <c r="H370" s="33" t="s">
        <v>813</v>
      </c>
      <c r="I370" s="34" t="s">
        <v>813</v>
      </c>
      <c r="J370" s="52">
        <v>10</v>
      </c>
      <c r="K370" s="13" t="s">
        <v>1678</v>
      </c>
      <c r="L370" s="815" t="s">
        <v>3227</v>
      </c>
      <c r="M370" s="13"/>
      <c r="N370" s="4"/>
      <c r="O370" s="4"/>
      <c r="P370" s="4"/>
      <c r="Q370" s="4"/>
      <c r="R370" s="4"/>
      <c r="S370" s="4"/>
      <c r="T370" s="4"/>
      <c r="U370" s="4"/>
      <c r="V370" s="4"/>
      <c r="W370" s="4"/>
      <c r="X370" s="4"/>
      <c r="Y370" s="4"/>
      <c r="Z370" s="4"/>
      <c r="AA370" s="4"/>
      <c r="AB370" s="4"/>
    </row>
    <row r="371" spans="1:28" ht="30" x14ac:dyDescent="0.25">
      <c r="A371" s="32" t="s">
        <v>1680</v>
      </c>
      <c r="B371" s="32" t="s">
        <v>101</v>
      </c>
      <c r="C371" s="32" t="s">
        <v>811</v>
      </c>
      <c r="D371" s="46" t="s">
        <v>2722</v>
      </c>
      <c r="E371" s="699" t="s">
        <v>61</v>
      </c>
      <c r="F371" s="32" t="s">
        <v>911</v>
      </c>
      <c r="G371" s="46" t="s">
        <v>808</v>
      </c>
      <c r="H371" s="33" t="s">
        <v>813</v>
      </c>
      <c r="I371" s="34">
        <v>1</v>
      </c>
      <c r="J371" s="52">
        <v>10</v>
      </c>
      <c r="K371" s="13" t="s">
        <v>1681</v>
      </c>
      <c r="L371" s="815" t="s">
        <v>4707</v>
      </c>
      <c r="M371" s="13"/>
      <c r="N371" s="4"/>
      <c r="O371" s="4"/>
      <c r="P371" s="4"/>
      <c r="Q371" s="4"/>
      <c r="R371" s="4"/>
      <c r="S371" s="4"/>
      <c r="T371" s="4"/>
      <c r="U371" s="4"/>
      <c r="V371" s="4"/>
      <c r="W371" s="4"/>
      <c r="X371" s="4"/>
      <c r="Y371" s="4"/>
      <c r="Z371" s="4"/>
      <c r="AA371" s="4"/>
      <c r="AB371" s="4"/>
    </row>
    <row r="372" spans="1:28" ht="30" x14ac:dyDescent="0.25">
      <c r="A372" s="32" t="s">
        <v>1682</v>
      </c>
      <c r="B372" s="32" t="s">
        <v>101</v>
      </c>
      <c r="C372" s="32" t="s">
        <v>811</v>
      </c>
      <c r="D372" s="46" t="s">
        <v>2722</v>
      </c>
      <c r="E372" s="703" t="s">
        <v>4424</v>
      </c>
      <c r="F372" s="32" t="s">
        <v>806</v>
      </c>
      <c r="G372" s="46" t="s">
        <v>808</v>
      </c>
      <c r="H372" s="33" t="s">
        <v>813</v>
      </c>
      <c r="I372" s="49" t="s">
        <v>813</v>
      </c>
      <c r="J372" s="52">
        <v>5</v>
      </c>
      <c r="K372" s="63" t="s">
        <v>5395</v>
      </c>
      <c r="L372" s="9"/>
      <c r="M372" s="13"/>
      <c r="N372" s="4"/>
      <c r="O372" s="4"/>
      <c r="P372" s="4"/>
      <c r="Q372" s="4"/>
      <c r="R372" s="4"/>
      <c r="S372" s="4"/>
      <c r="T372" s="4"/>
      <c r="U372" s="4"/>
      <c r="V372" s="4"/>
      <c r="W372" s="4"/>
      <c r="X372" s="4"/>
      <c r="Y372" s="4"/>
      <c r="Z372" s="4"/>
      <c r="AA372" s="4"/>
      <c r="AB372" s="4"/>
    </row>
    <row r="373" spans="1:28" ht="60" x14ac:dyDescent="0.25">
      <c r="A373" s="32" t="s">
        <v>1684</v>
      </c>
      <c r="B373" s="32" t="s">
        <v>101</v>
      </c>
      <c r="C373" s="32" t="s">
        <v>811</v>
      </c>
      <c r="D373" s="46" t="s">
        <v>2722</v>
      </c>
      <c r="E373" s="699" t="s">
        <v>4428</v>
      </c>
      <c r="F373" s="32" t="s">
        <v>911</v>
      </c>
      <c r="G373" s="46" t="s">
        <v>890</v>
      </c>
      <c r="H373" s="33" t="s">
        <v>813</v>
      </c>
      <c r="I373" s="34" t="s">
        <v>813</v>
      </c>
      <c r="J373" s="41">
        <v>5</v>
      </c>
      <c r="K373" s="48" t="s">
        <v>5394</v>
      </c>
      <c r="L373" s="13" t="s">
        <v>3069</v>
      </c>
      <c r="M373" s="13"/>
      <c r="N373" s="4"/>
      <c r="O373" s="4"/>
      <c r="P373" s="4"/>
      <c r="Q373" s="4"/>
      <c r="R373" s="4"/>
      <c r="S373" s="4"/>
      <c r="T373" s="4"/>
      <c r="U373" s="4"/>
      <c r="V373" s="4"/>
      <c r="W373" s="4"/>
      <c r="X373" s="4"/>
      <c r="Y373" s="4"/>
      <c r="Z373" s="4"/>
      <c r="AA373" s="4"/>
      <c r="AB373" s="4"/>
    </row>
    <row r="374" spans="1:28" ht="30" x14ac:dyDescent="0.25">
      <c r="A374" s="32" t="s">
        <v>1685</v>
      </c>
      <c r="B374" s="32" t="s">
        <v>174</v>
      </c>
      <c r="C374" s="32" t="s">
        <v>811</v>
      </c>
      <c r="D374" s="46" t="s">
        <v>2722</v>
      </c>
      <c r="E374" s="703" t="s">
        <v>2059</v>
      </c>
      <c r="F374" s="32" t="s">
        <v>911</v>
      </c>
      <c r="G374" s="47" t="s">
        <v>890</v>
      </c>
      <c r="H374" s="33" t="s">
        <v>813</v>
      </c>
      <c r="I374" s="34" t="s">
        <v>813</v>
      </c>
      <c r="J374" s="52">
        <v>40</v>
      </c>
      <c r="K374" s="13" t="s">
        <v>5131</v>
      </c>
      <c r="L374" s="9"/>
      <c r="M374" s="13"/>
      <c r="N374" s="4"/>
      <c r="O374" s="4"/>
      <c r="P374" s="4"/>
      <c r="Q374" s="4"/>
      <c r="R374" s="4"/>
      <c r="S374" s="4"/>
      <c r="T374" s="4"/>
      <c r="U374" s="4"/>
      <c r="V374" s="4"/>
      <c r="W374" s="4"/>
      <c r="X374" s="4"/>
      <c r="Y374" s="4"/>
      <c r="Z374" s="4"/>
      <c r="AA374" s="4"/>
      <c r="AB374" s="4"/>
    </row>
    <row r="375" spans="1:28" ht="30" x14ac:dyDescent="0.25">
      <c r="A375" s="32" t="s">
        <v>1687</v>
      </c>
      <c r="B375" s="32" t="s">
        <v>174</v>
      </c>
      <c r="C375" s="32" t="s">
        <v>880</v>
      </c>
      <c r="D375" s="46" t="s">
        <v>2722</v>
      </c>
      <c r="E375" s="699" t="s">
        <v>61</v>
      </c>
      <c r="F375" s="32" t="s">
        <v>893</v>
      </c>
      <c r="G375" s="46" t="s">
        <v>890</v>
      </c>
      <c r="H375" s="33" t="s">
        <v>813</v>
      </c>
      <c r="I375" s="34">
        <v>1</v>
      </c>
      <c r="J375" s="52">
        <v>20</v>
      </c>
      <c r="K375" s="13" t="s">
        <v>1688</v>
      </c>
      <c r="L375" s="13" t="s">
        <v>3229</v>
      </c>
      <c r="M375" s="13"/>
      <c r="N375" s="4"/>
      <c r="O375" s="4"/>
      <c r="P375" s="4"/>
      <c r="Q375" s="4"/>
      <c r="R375" s="4"/>
      <c r="S375" s="4"/>
      <c r="T375" s="4"/>
      <c r="U375" s="4"/>
      <c r="V375" s="4"/>
      <c r="W375" s="4"/>
      <c r="X375" s="4"/>
      <c r="Y375" s="4"/>
      <c r="Z375" s="4"/>
      <c r="AA375" s="4"/>
      <c r="AB375" s="4"/>
    </row>
    <row r="376" spans="1:28" ht="30" x14ac:dyDescent="0.25">
      <c r="A376" s="32" t="s">
        <v>1689</v>
      </c>
      <c r="B376" s="32" t="s">
        <v>57</v>
      </c>
      <c r="C376" s="32" t="s">
        <v>811</v>
      </c>
      <c r="D376" s="46" t="s">
        <v>2722</v>
      </c>
      <c r="E376" s="699" t="s">
        <v>61</v>
      </c>
      <c r="F376" s="32" t="s">
        <v>806</v>
      </c>
      <c r="G376" s="46" t="s">
        <v>808</v>
      </c>
      <c r="H376" s="33" t="s">
        <v>813</v>
      </c>
      <c r="I376" s="34" t="s">
        <v>813</v>
      </c>
      <c r="J376" s="52">
        <v>20</v>
      </c>
      <c r="K376" s="689" t="s">
        <v>4434</v>
      </c>
      <c r="L376" s="815" t="s">
        <v>4707</v>
      </c>
      <c r="M376" s="13"/>
      <c r="N376" s="4"/>
      <c r="O376" s="4"/>
      <c r="P376" s="4"/>
      <c r="Q376" s="4"/>
      <c r="R376" s="4"/>
      <c r="S376" s="4"/>
      <c r="T376" s="4"/>
      <c r="U376" s="4"/>
      <c r="V376" s="4"/>
      <c r="W376" s="4"/>
      <c r="X376" s="4"/>
      <c r="Y376" s="4"/>
      <c r="Z376" s="4"/>
      <c r="AA376" s="4"/>
      <c r="AB376" s="4"/>
    </row>
    <row r="377" spans="1:28" ht="30" x14ac:dyDescent="0.25">
      <c r="A377" s="32" t="s">
        <v>1691</v>
      </c>
      <c r="B377" s="32" t="s">
        <v>143</v>
      </c>
      <c r="C377" s="32" t="s">
        <v>880</v>
      </c>
      <c r="D377" s="46" t="s">
        <v>2722</v>
      </c>
      <c r="E377" s="699" t="s">
        <v>61</v>
      </c>
      <c r="F377" s="32" t="s">
        <v>911</v>
      </c>
      <c r="G377" s="46" t="s">
        <v>808</v>
      </c>
      <c r="H377" s="33">
        <v>65</v>
      </c>
      <c r="I377" s="34">
        <v>0.85</v>
      </c>
      <c r="J377" s="52">
        <v>10</v>
      </c>
      <c r="K377" s="13" t="s">
        <v>1692</v>
      </c>
      <c r="L377" s="13" t="s">
        <v>4697</v>
      </c>
      <c r="M377" s="13"/>
      <c r="N377" s="4"/>
      <c r="O377" s="4"/>
      <c r="P377" s="4"/>
      <c r="Q377" s="4"/>
      <c r="R377" s="4"/>
      <c r="S377" s="4"/>
      <c r="T377" s="4"/>
      <c r="U377" s="4"/>
      <c r="V377" s="4"/>
      <c r="W377" s="4"/>
      <c r="X377" s="4"/>
      <c r="Y377" s="4"/>
      <c r="Z377" s="4"/>
      <c r="AA377" s="4"/>
      <c r="AB377" s="4"/>
    </row>
    <row r="378" spans="1:28" ht="30" x14ac:dyDescent="0.25">
      <c r="A378" s="32" t="s">
        <v>1693</v>
      </c>
      <c r="B378" s="32" t="s">
        <v>185</v>
      </c>
      <c r="C378" s="32" t="s">
        <v>811</v>
      </c>
      <c r="D378" s="46" t="s">
        <v>2722</v>
      </c>
      <c r="E378" s="699" t="s">
        <v>2059</v>
      </c>
      <c r="F378" s="32" t="s">
        <v>893</v>
      </c>
      <c r="G378" s="46" t="s">
        <v>935</v>
      </c>
      <c r="H378" s="33" t="s">
        <v>813</v>
      </c>
      <c r="I378" s="34" t="s">
        <v>813</v>
      </c>
      <c r="J378" s="52">
        <v>30</v>
      </c>
      <c r="K378" s="13" t="s">
        <v>1694</v>
      </c>
      <c r="L378" s="815" t="s">
        <v>3234</v>
      </c>
      <c r="M378" s="815" t="s">
        <v>5079</v>
      </c>
      <c r="N378" s="4"/>
      <c r="O378" s="4"/>
      <c r="P378" s="4"/>
      <c r="Q378" s="4"/>
      <c r="R378" s="4"/>
      <c r="S378" s="4"/>
      <c r="T378" s="4"/>
      <c r="U378" s="4"/>
      <c r="V378" s="4"/>
      <c r="W378" s="4"/>
      <c r="X378" s="4"/>
      <c r="Y378" s="4"/>
      <c r="Z378" s="4"/>
      <c r="AA378" s="4"/>
      <c r="AB378" s="4"/>
    </row>
    <row r="379" spans="1:28" x14ac:dyDescent="0.25">
      <c r="A379" s="32" t="s">
        <v>1695</v>
      </c>
      <c r="B379" s="32" t="s">
        <v>174</v>
      </c>
      <c r="C379" s="32" t="s">
        <v>880</v>
      </c>
      <c r="D379" s="46" t="s">
        <v>2722</v>
      </c>
      <c r="E379" s="699" t="s">
        <v>3168</v>
      </c>
      <c r="F379" s="32" t="s">
        <v>806</v>
      </c>
      <c r="G379" s="46" t="s">
        <v>808</v>
      </c>
      <c r="H379" s="33">
        <v>70</v>
      </c>
      <c r="I379" s="34">
        <v>1</v>
      </c>
      <c r="J379" s="41">
        <v>10</v>
      </c>
      <c r="K379" s="48" t="s">
        <v>1716</v>
      </c>
      <c r="L379" s="815" t="s">
        <v>4709</v>
      </c>
      <c r="M379" s="13"/>
      <c r="N379" s="4"/>
      <c r="O379" s="4"/>
      <c r="P379" s="4"/>
      <c r="Q379" s="4"/>
      <c r="R379" s="4"/>
      <c r="S379" s="4"/>
      <c r="T379" s="4"/>
      <c r="U379" s="4"/>
      <c r="V379" s="4"/>
      <c r="W379" s="4"/>
      <c r="X379" s="4"/>
      <c r="Y379" s="4"/>
      <c r="Z379" s="4"/>
      <c r="AA379" s="4"/>
      <c r="AB379" s="4"/>
    </row>
    <row r="380" spans="1:28" x14ac:dyDescent="0.25">
      <c r="A380" s="32" t="s">
        <v>1697</v>
      </c>
      <c r="B380" s="32" t="s">
        <v>211</v>
      </c>
      <c r="C380" s="32" t="s">
        <v>811</v>
      </c>
      <c r="D380" s="46" t="s">
        <v>2722</v>
      </c>
      <c r="E380" s="699" t="s">
        <v>61</v>
      </c>
      <c r="F380" s="32" t="s">
        <v>893</v>
      </c>
      <c r="G380" s="46" t="s">
        <v>126</v>
      </c>
      <c r="H380" s="33" t="s">
        <v>813</v>
      </c>
      <c r="I380" s="34" t="s">
        <v>813</v>
      </c>
      <c r="J380" s="52">
        <v>10</v>
      </c>
      <c r="K380" s="13" t="s">
        <v>1698</v>
      </c>
      <c r="L380" s="13" t="s">
        <v>3081</v>
      </c>
      <c r="M380" s="815" t="s">
        <v>1695</v>
      </c>
      <c r="N380" s="4"/>
      <c r="O380" s="4"/>
      <c r="P380" s="4"/>
      <c r="Q380" s="4"/>
      <c r="R380" s="4"/>
      <c r="S380" s="4"/>
      <c r="T380" s="4"/>
      <c r="U380" s="4"/>
      <c r="V380" s="4"/>
      <c r="W380" s="4"/>
      <c r="X380" s="4"/>
      <c r="Y380" s="4"/>
      <c r="Z380" s="4"/>
      <c r="AA380" s="4"/>
      <c r="AB380" s="4"/>
    </row>
    <row r="381" spans="1:28" x14ac:dyDescent="0.25">
      <c r="A381" s="32" t="s">
        <v>1699</v>
      </c>
      <c r="B381" s="32" t="s">
        <v>211</v>
      </c>
      <c r="C381" s="32" t="s">
        <v>880</v>
      </c>
      <c r="D381" s="46" t="s">
        <v>2722</v>
      </c>
      <c r="E381" s="699" t="s">
        <v>61</v>
      </c>
      <c r="F381" s="32" t="s">
        <v>893</v>
      </c>
      <c r="G381" s="46" t="s">
        <v>808</v>
      </c>
      <c r="H381" s="33">
        <v>95</v>
      </c>
      <c r="I381" s="34">
        <v>1</v>
      </c>
      <c r="J381" s="52">
        <v>15</v>
      </c>
      <c r="K381" s="13" t="s">
        <v>1700</v>
      </c>
      <c r="L381" s="13" t="s">
        <v>4705</v>
      </c>
      <c r="M381" s="13"/>
      <c r="N381" s="4"/>
      <c r="O381" s="4"/>
      <c r="P381" s="4"/>
      <c r="Q381" s="4"/>
      <c r="R381" s="4"/>
      <c r="S381" s="4"/>
      <c r="T381" s="4"/>
      <c r="U381" s="4"/>
      <c r="V381" s="4"/>
      <c r="W381" s="4"/>
      <c r="X381" s="4"/>
      <c r="Y381" s="4"/>
      <c r="Z381" s="4"/>
      <c r="AA381" s="4"/>
      <c r="AB381" s="4"/>
    </row>
    <row r="382" spans="1:28" ht="45" x14ac:dyDescent="0.25">
      <c r="A382" s="32" t="s">
        <v>1701</v>
      </c>
      <c r="B382" s="32" t="s">
        <v>211</v>
      </c>
      <c r="C382" s="32" t="s">
        <v>811</v>
      </c>
      <c r="D382" s="46" t="s">
        <v>2722</v>
      </c>
      <c r="E382" s="699" t="s">
        <v>4425</v>
      </c>
      <c r="F382" s="32" t="s">
        <v>893</v>
      </c>
      <c r="G382" s="46" t="s">
        <v>890</v>
      </c>
      <c r="H382" s="33" t="s">
        <v>813</v>
      </c>
      <c r="I382" s="34" t="s">
        <v>813</v>
      </c>
      <c r="J382" s="52">
        <v>5</v>
      </c>
      <c r="K382" s="63" t="s">
        <v>5401</v>
      </c>
      <c r="L382" s="815" t="s">
        <v>3227</v>
      </c>
      <c r="M382" s="13"/>
      <c r="N382" s="4"/>
      <c r="O382" s="4"/>
      <c r="P382" s="4"/>
      <c r="Q382" s="4"/>
      <c r="R382" s="4"/>
      <c r="S382" s="4"/>
      <c r="T382" s="4"/>
      <c r="U382" s="4"/>
      <c r="V382" s="4"/>
      <c r="W382" s="4"/>
      <c r="X382" s="4"/>
      <c r="Y382" s="4"/>
      <c r="Z382" s="4"/>
      <c r="AA382" s="4"/>
      <c r="AB382" s="4"/>
    </row>
    <row r="383" spans="1:28" ht="45" x14ac:dyDescent="0.25">
      <c r="A383" s="32" t="s">
        <v>1703</v>
      </c>
      <c r="B383" s="32" t="s">
        <v>101</v>
      </c>
      <c r="C383" s="32" t="s">
        <v>811</v>
      </c>
      <c r="D383" s="46" t="s">
        <v>2722</v>
      </c>
      <c r="E383" s="699" t="s">
        <v>4425</v>
      </c>
      <c r="F383" s="32" t="s">
        <v>893</v>
      </c>
      <c r="G383" s="46" t="s">
        <v>890</v>
      </c>
      <c r="H383" s="33" t="s">
        <v>813</v>
      </c>
      <c r="I383" s="34" t="s">
        <v>813</v>
      </c>
      <c r="J383" s="52">
        <v>5</v>
      </c>
      <c r="K383" s="63" t="s">
        <v>5400</v>
      </c>
      <c r="L383" s="815" t="s">
        <v>3227</v>
      </c>
      <c r="M383" s="13"/>
      <c r="N383" s="4"/>
      <c r="O383" s="4"/>
      <c r="P383" s="4"/>
      <c r="Q383" s="4"/>
      <c r="R383" s="4"/>
      <c r="S383" s="4"/>
      <c r="T383" s="4"/>
      <c r="U383" s="4"/>
      <c r="V383" s="4"/>
      <c r="W383" s="4"/>
      <c r="X383" s="4"/>
      <c r="Y383" s="4"/>
      <c r="Z383" s="4"/>
      <c r="AA383" s="4"/>
      <c r="AB383" s="4"/>
    </row>
    <row r="384" spans="1:28" ht="30" x14ac:dyDescent="0.25">
      <c r="A384" s="32" t="s">
        <v>1705</v>
      </c>
      <c r="B384" s="32" t="s">
        <v>111</v>
      </c>
      <c r="C384" s="32" t="s">
        <v>880</v>
      </c>
      <c r="D384" s="46" t="s">
        <v>2722</v>
      </c>
      <c r="E384" s="699" t="s">
        <v>3168</v>
      </c>
      <c r="F384" s="32" t="s">
        <v>806</v>
      </c>
      <c r="G384" s="46" t="s">
        <v>808</v>
      </c>
      <c r="H384" s="33">
        <v>65</v>
      </c>
      <c r="I384" s="34">
        <v>0.85</v>
      </c>
      <c r="J384" s="52">
        <v>10</v>
      </c>
      <c r="K384" s="13" t="s">
        <v>1692</v>
      </c>
      <c r="L384" s="815" t="s">
        <v>4697</v>
      </c>
      <c r="M384" s="13"/>
      <c r="N384" s="4"/>
      <c r="O384" s="4"/>
      <c r="P384" s="4"/>
      <c r="Q384" s="4"/>
      <c r="R384" s="4"/>
      <c r="S384" s="4"/>
      <c r="T384" s="4"/>
      <c r="U384" s="4"/>
      <c r="V384" s="4"/>
      <c r="W384" s="4"/>
      <c r="X384" s="4"/>
      <c r="Y384" s="4"/>
      <c r="Z384" s="4"/>
      <c r="AA384" s="4"/>
      <c r="AB384" s="4"/>
    </row>
    <row r="385" spans="1:28" x14ac:dyDescent="0.25">
      <c r="A385" s="32" t="s">
        <v>1706</v>
      </c>
      <c r="B385" s="32" t="s">
        <v>111</v>
      </c>
      <c r="C385" s="32" t="s">
        <v>880</v>
      </c>
      <c r="D385" s="46" t="s">
        <v>2722</v>
      </c>
      <c r="E385" s="699" t="s">
        <v>61</v>
      </c>
      <c r="F385" s="32" t="s">
        <v>884</v>
      </c>
      <c r="G385" s="46" t="s">
        <v>808</v>
      </c>
      <c r="H385" s="33">
        <v>55</v>
      </c>
      <c r="I385" s="39">
        <v>1</v>
      </c>
      <c r="J385" s="52">
        <v>15</v>
      </c>
      <c r="K385" s="13" t="s">
        <v>1049</v>
      </c>
      <c r="L385" s="815" t="s">
        <v>3237</v>
      </c>
      <c r="M385" s="815" t="s">
        <v>1705</v>
      </c>
      <c r="N385" s="4"/>
      <c r="O385" s="4"/>
      <c r="P385" s="4"/>
      <c r="Q385" s="4"/>
      <c r="R385" s="4"/>
      <c r="S385" s="4"/>
      <c r="T385" s="4"/>
      <c r="U385" s="4"/>
      <c r="V385" s="4"/>
      <c r="W385" s="4"/>
      <c r="X385" s="4"/>
      <c r="Y385" s="4"/>
      <c r="Z385" s="4"/>
      <c r="AA385" s="4"/>
      <c r="AB385" s="4"/>
    </row>
    <row r="386" spans="1:28" ht="30" x14ac:dyDescent="0.25">
      <c r="A386" s="32" t="s">
        <v>1708</v>
      </c>
      <c r="B386" s="32" t="s">
        <v>111</v>
      </c>
      <c r="C386" s="32" t="s">
        <v>811</v>
      </c>
      <c r="D386" s="46" t="s">
        <v>2722</v>
      </c>
      <c r="E386" s="699" t="s">
        <v>61</v>
      </c>
      <c r="F386" s="32" t="s">
        <v>911</v>
      </c>
      <c r="G386" s="46" t="s">
        <v>126</v>
      </c>
      <c r="H386" s="33" t="s">
        <v>813</v>
      </c>
      <c r="I386" s="34">
        <v>1</v>
      </c>
      <c r="J386" s="52">
        <v>15</v>
      </c>
      <c r="K386" s="13" t="s">
        <v>1709</v>
      </c>
      <c r="L386" s="13" t="s">
        <v>3081</v>
      </c>
      <c r="M386" s="815" t="s">
        <v>5080</v>
      </c>
      <c r="N386" s="4"/>
      <c r="O386" s="4"/>
      <c r="P386" s="4"/>
      <c r="Q386" s="4"/>
      <c r="R386" s="4"/>
      <c r="S386" s="4"/>
      <c r="T386" s="4"/>
      <c r="U386" s="4"/>
      <c r="V386" s="4"/>
      <c r="W386" s="4"/>
      <c r="X386" s="4"/>
      <c r="Y386" s="4"/>
      <c r="Z386" s="4"/>
      <c r="AA386" s="4"/>
      <c r="AB386" s="4"/>
    </row>
    <row r="387" spans="1:28" ht="30" x14ac:dyDescent="0.25">
      <c r="A387" s="32" t="s">
        <v>1710</v>
      </c>
      <c r="B387" s="32" t="s">
        <v>65</v>
      </c>
      <c r="C387" s="32" t="s">
        <v>880</v>
      </c>
      <c r="D387" s="46" t="s">
        <v>2722</v>
      </c>
      <c r="E387" s="699" t="s">
        <v>61</v>
      </c>
      <c r="F387" s="32" t="s">
        <v>884</v>
      </c>
      <c r="G387" s="46" t="s">
        <v>894</v>
      </c>
      <c r="H387" s="33">
        <v>90</v>
      </c>
      <c r="I387" s="34">
        <v>0.85</v>
      </c>
      <c r="J387" s="52">
        <v>10</v>
      </c>
      <c r="K387" s="13" t="s">
        <v>1692</v>
      </c>
      <c r="L387" s="13" t="s">
        <v>4697</v>
      </c>
      <c r="M387" s="13"/>
      <c r="N387" s="4"/>
      <c r="O387" s="4"/>
      <c r="P387" s="4"/>
      <c r="Q387" s="4"/>
      <c r="R387" s="4"/>
      <c r="S387" s="4"/>
      <c r="T387" s="4"/>
      <c r="U387" s="4"/>
      <c r="V387" s="4"/>
      <c r="W387" s="4"/>
      <c r="X387" s="4"/>
      <c r="Y387" s="4"/>
      <c r="Z387" s="4"/>
      <c r="AA387" s="4"/>
      <c r="AB387" s="4"/>
    </row>
    <row r="388" spans="1:28" ht="30" x14ac:dyDescent="0.25">
      <c r="A388" s="32" t="s">
        <v>1712</v>
      </c>
      <c r="B388" s="32" t="s">
        <v>111</v>
      </c>
      <c r="C388" s="32" t="s">
        <v>880</v>
      </c>
      <c r="D388" s="46" t="s">
        <v>2722</v>
      </c>
      <c r="E388" s="699" t="s">
        <v>61</v>
      </c>
      <c r="F388" s="32" t="s">
        <v>911</v>
      </c>
      <c r="G388" s="46" t="s">
        <v>808</v>
      </c>
      <c r="H388" s="33">
        <v>20</v>
      </c>
      <c r="I388" s="34">
        <v>1</v>
      </c>
      <c r="J388" s="52">
        <v>10</v>
      </c>
      <c r="K388" s="13" t="s">
        <v>1335</v>
      </c>
      <c r="L388" s="13" t="s">
        <v>4697</v>
      </c>
      <c r="M388" s="815" t="s">
        <v>5081</v>
      </c>
      <c r="N388" s="4"/>
      <c r="O388" s="4"/>
      <c r="P388" s="4"/>
      <c r="Q388" s="4"/>
      <c r="R388" s="4"/>
      <c r="S388" s="4"/>
      <c r="T388" s="4"/>
      <c r="U388" s="4"/>
      <c r="V388" s="4"/>
      <c r="W388" s="4"/>
      <c r="X388" s="4"/>
      <c r="Y388" s="4"/>
      <c r="Z388" s="4"/>
      <c r="AA388" s="4"/>
      <c r="AB388" s="4"/>
    </row>
    <row r="389" spans="1:28" ht="30" x14ac:dyDescent="0.25">
      <c r="A389" s="32" t="s">
        <v>1713</v>
      </c>
      <c r="B389" s="32" t="s">
        <v>101</v>
      </c>
      <c r="C389" s="32" t="s">
        <v>805</v>
      </c>
      <c r="D389" s="46" t="s">
        <v>2723</v>
      </c>
      <c r="E389" s="699" t="s">
        <v>61</v>
      </c>
      <c r="F389" s="32" t="s">
        <v>897</v>
      </c>
      <c r="G389" s="46" t="s">
        <v>808</v>
      </c>
      <c r="H389" s="35">
        <v>90</v>
      </c>
      <c r="I389" s="36">
        <v>1</v>
      </c>
      <c r="J389" s="51">
        <v>10</v>
      </c>
      <c r="K389" s="870" t="s">
        <v>5250</v>
      </c>
      <c r="L389" s="13" t="s">
        <v>4702</v>
      </c>
      <c r="M389" s="13"/>
      <c r="N389" s="4"/>
      <c r="O389" s="4"/>
      <c r="P389" s="4"/>
      <c r="Q389" s="4"/>
      <c r="R389" s="4"/>
      <c r="S389" s="4"/>
      <c r="T389" s="4"/>
      <c r="U389" s="4"/>
      <c r="V389" s="4"/>
      <c r="W389" s="4"/>
      <c r="X389" s="4"/>
      <c r="Y389" s="4"/>
      <c r="Z389" s="4"/>
      <c r="AA389" s="4"/>
      <c r="AB389" s="4"/>
    </row>
    <row r="390" spans="1:28" x14ac:dyDescent="0.25">
      <c r="A390" s="32" t="s">
        <v>1715</v>
      </c>
      <c r="B390" s="32" t="s">
        <v>49</v>
      </c>
      <c r="C390" s="32" t="s">
        <v>880</v>
      </c>
      <c r="D390" s="46" t="s">
        <v>2722</v>
      </c>
      <c r="E390" s="699" t="s">
        <v>61</v>
      </c>
      <c r="F390" s="32" t="s">
        <v>893</v>
      </c>
      <c r="G390" s="46" t="s">
        <v>808</v>
      </c>
      <c r="H390" s="41">
        <v>70</v>
      </c>
      <c r="I390" s="34">
        <v>1</v>
      </c>
      <c r="J390" s="52">
        <v>10</v>
      </c>
      <c r="K390" s="877" t="s">
        <v>1716</v>
      </c>
      <c r="L390" s="815" t="s">
        <v>4709</v>
      </c>
      <c r="M390" s="13"/>
      <c r="N390" s="4"/>
      <c r="O390" s="4"/>
      <c r="P390" s="4"/>
      <c r="Q390" s="4"/>
      <c r="R390" s="4"/>
      <c r="S390" s="4"/>
      <c r="T390" s="4"/>
      <c r="U390" s="4"/>
      <c r="V390" s="4"/>
      <c r="W390" s="4"/>
      <c r="X390" s="4"/>
      <c r="Y390" s="4"/>
      <c r="Z390" s="4"/>
      <c r="AA390" s="4"/>
      <c r="AB390" s="4"/>
    </row>
    <row r="391" spans="1:28" x14ac:dyDescent="0.25">
      <c r="A391" s="32" t="s">
        <v>1717</v>
      </c>
      <c r="B391" s="32" t="s">
        <v>122</v>
      </c>
      <c r="C391" s="32" t="s">
        <v>811</v>
      </c>
      <c r="D391" s="46" t="s">
        <v>2722</v>
      </c>
      <c r="E391" s="699" t="s">
        <v>2059</v>
      </c>
      <c r="F391" s="32" t="s">
        <v>911</v>
      </c>
      <c r="G391" s="46" t="s">
        <v>890</v>
      </c>
      <c r="H391" s="33" t="s">
        <v>813</v>
      </c>
      <c r="I391" s="34" t="s">
        <v>813</v>
      </c>
      <c r="J391" s="52">
        <v>20</v>
      </c>
      <c r="K391" s="13" t="s">
        <v>1718</v>
      </c>
      <c r="L391" s="13" t="s">
        <v>4696</v>
      </c>
      <c r="M391" s="13"/>
      <c r="N391" s="4"/>
      <c r="O391" s="4"/>
      <c r="P391" s="4"/>
      <c r="Q391" s="4"/>
      <c r="R391" s="4"/>
      <c r="S391" s="4"/>
      <c r="T391" s="4"/>
      <c r="U391" s="4"/>
      <c r="V391" s="4"/>
      <c r="W391" s="4"/>
      <c r="X391" s="4"/>
      <c r="Y391" s="4"/>
      <c r="Z391" s="4"/>
      <c r="AA391" s="4"/>
      <c r="AB391" s="4"/>
    </row>
    <row r="392" spans="1:28" ht="30" x14ac:dyDescent="0.25">
      <c r="A392" s="32" t="s">
        <v>1720</v>
      </c>
      <c r="B392" s="32" t="s">
        <v>101</v>
      </c>
      <c r="C392" s="32" t="s">
        <v>805</v>
      </c>
      <c r="D392" s="46" t="s">
        <v>2722</v>
      </c>
      <c r="E392" s="699" t="s">
        <v>61</v>
      </c>
      <c r="F392" s="32" t="s">
        <v>897</v>
      </c>
      <c r="G392" s="46" t="s">
        <v>808</v>
      </c>
      <c r="H392" s="33" t="s">
        <v>813</v>
      </c>
      <c r="I392" s="34">
        <v>1</v>
      </c>
      <c r="J392" s="52">
        <v>15</v>
      </c>
      <c r="K392" s="13" t="s">
        <v>1721</v>
      </c>
      <c r="L392" s="13" t="s">
        <v>3083</v>
      </c>
      <c r="M392" s="13"/>
      <c r="N392" s="4"/>
      <c r="O392" s="4"/>
      <c r="P392" s="4"/>
      <c r="Q392" s="4"/>
      <c r="R392" s="4"/>
      <c r="S392" s="4"/>
      <c r="T392" s="4"/>
      <c r="U392" s="4"/>
      <c r="V392" s="4"/>
      <c r="W392" s="4"/>
      <c r="X392" s="4"/>
      <c r="Y392" s="4"/>
      <c r="Z392" s="4"/>
      <c r="AA392" s="4"/>
      <c r="AB392" s="4"/>
    </row>
    <row r="393" spans="1:28" ht="30" x14ac:dyDescent="0.25">
      <c r="A393" s="32" t="s">
        <v>1722</v>
      </c>
      <c r="B393" s="32" t="s">
        <v>101</v>
      </c>
      <c r="C393" s="32" t="s">
        <v>811</v>
      </c>
      <c r="D393" s="46" t="s">
        <v>2722</v>
      </c>
      <c r="E393" s="699" t="s">
        <v>1675</v>
      </c>
      <c r="F393" s="32" t="s">
        <v>893</v>
      </c>
      <c r="G393" s="46" t="s">
        <v>808</v>
      </c>
      <c r="H393" s="33" t="s">
        <v>1675</v>
      </c>
      <c r="I393" s="34" t="s">
        <v>1675</v>
      </c>
      <c r="J393" s="52">
        <v>20</v>
      </c>
      <c r="K393" s="13" t="s">
        <v>1723</v>
      </c>
      <c r="L393" s="870" t="s">
        <v>3072</v>
      </c>
      <c r="M393" s="870" t="s">
        <v>1724</v>
      </c>
      <c r="N393" s="4"/>
      <c r="O393" s="4"/>
      <c r="P393" s="4"/>
      <c r="Q393" s="4"/>
      <c r="R393" s="4"/>
      <c r="S393" s="4"/>
      <c r="T393" s="4"/>
      <c r="U393" s="4"/>
      <c r="V393" s="4"/>
      <c r="W393" s="4"/>
      <c r="X393" s="4"/>
      <c r="Y393" s="4"/>
      <c r="Z393" s="4"/>
      <c r="AA393" s="4"/>
      <c r="AB393" s="4"/>
    </row>
    <row r="394" spans="1:28" x14ac:dyDescent="0.25">
      <c r="A394" s="32" t="s">
        <v>1724</v>
      </c>
      <c r="B394" s="32" t="s">
        <v>211</v>
      </c>
      <c r="C394" s="32" t="s">
        <v>880</v>
      </c>
      <c r="D394" s="46" t="s">
        <v>2722</v>
      </c>
      <c r="E394" s="699" t="s">
        <v>61</v>
      </c>
      <c r="F394" s="32" t="s">
        <v>897</v>
      </c>
      <c r="G394" s="46" t="s">
        <v>808</v>
      </c>
      <c r="H394" s="35" t="s">
        <v>813</v>
      </c>
      <c r="I394" s="36">
        <v>0.9</v>
      </c>
      <c r="J394" s="51">
        <v>10</v>
      </c>
      <c r="K394" s="13" t="s">
        <v>1726</v>
      </c>
      <c r="L394" s="13" t="s">
        <v>3243</v>
      </c>
      <c r="M394" s="13"/>
      <c r="N394" s="4"/>
      <c r="O394" s="4"/>
      <c r="P394" s="4"/>
      <c r="Q394" s="4"/>
      <c r="R394" s="4"/>
      <c r="S394" s="4"/>
      <c r="T394" s="4"/>
      <c r="U394" s="4"/>
      <c r="V394" s="4"/>
      <c r="W394" s="4"/>
      <c r="X394" s="4"/>
      <c r="Y394" s="4"/>
      <c r="Z394" s="4"/>
      <c r="AA394" s="4"/>
      <c r="AB394" s="4"/>
    </row>
    <row r="395" spans="1:28" ht="30" x14ac:dyDescent="0.25">
      <c r="A395" s="32" t="s">
        <v>1727</v>
      </c>
      <c r="B395" s="32" t="s">
        <v>30</v>
      </c>
      <c r="C395" s="32" t="s">
        <v>805</v>
      </c>
      <c r="D395" s="46" t="s">
        <v>2723</v>
      </c>
      <c r="E395" s="699" t="s">
        <v>61</v>
      </c>
      <c r="F395" s="32" t="s">
        <v>806</v>
      </c>
      <c r="G395" s="46" t="s">
        <v>808</v>
      </c>
      <c r="H395" s="33">
        <v>60</v>
      </c>
      <c r="I395" s="34">
        <v>1</v>
      </c>
      <c r="J395" s="52">
        <v>15</v>
      </c>
      <c r="K395" s="13" t="s">
        <v>918</v>
      </c>
      <c r="L395" s="13" t="s">
        <v>4701</v>
      </c>
      <c r="M395" s="870" t="s">
        <v>5254</v>
      </c>
      <c r="N395" s="4"/>
      <c r="O395" s="4"/>
      <c r="P395" s="4"/>
      <c r="Q395" s="4"/>
      <c r="R395" s="4"/>
      <c r="S395" s="4"/>
      <c r="T395" s="4"/>
      <c r="U395" s="4"/>
      <c r="V395" s="4"/>
      <c r="W395" s="4"/>
      <c r="X395" s="4"/>
      <c r="Y395" s="4"/>
      <c r="Z395" s="4"/>
      <c r="AA395" s="4"/>
      <c r="AB395" s="4"/>
    </row>
    <row r="396" spans="1:28" ht="30" x14ac:dyDescent="0.25">
      <c r="A396" s="32" t="s">
        <v>1728</v>
      </c>
      <c r="B396" s="32" t="s">
        <v>122</v>
      </c>
      <c r="C396" s="32" t="s">
        <v>880</v>
      </c>
      <c r="D396" s="46" t="s">
        <v>2722</v>
      </c>
      <c r="E396" s="699" t="s">
        <v>61</v>
      </c>
      <c r="F396" s="32" t="s">
        <v>897</v>
      </c>
      <c r="G396" s="46" t="s">
        <v>808</v>
      </c>
      <c r="H396" s="33">
        <v>85</v>
      </c>
      <c r="I396" s="49">
        <v>1</v>
      </c>
      <c r="J396" s="52">
        <v>10</v>
      </c>
      <c r="K396" s="13" t="s">
        <v>1729</v>
      </c>
      <c r="L396" s="13" t="s">
        <v>4697</v>
      </c>
      <c r="M396" s="13"/>
      <c r="N396" s="4"/>
      <c r="O396" s="4"/>
      <c r="P396" s="4"/>
      <c r="Q396" s="4"/>
      <c r="R396" s="4"/>
      <c r="S396" s="4"/>
      <c r="T396" s="4"/>
      <c r="U396" s="4"/>
      <c r="V396" s="4"/>
      <c r="W396" s="4"/>
      <c r="X396" s="4"/>
      <c r="Y396" s="4"/>
      <c r="Z396" s="4"/>
      <c r="AA396" s="4"/>
      <c r="AB396" s="4"/>
    </row>
    <row r="397" spans="1:28" ht="30" x14ac:dyDescent="0.25">
      <c r="A397" s="32" t="s">
        <v>1730</v>
      </c>
      <c r="B397" s="32" t="s">
        <v>128</v>
      </c>
      <c r="C397" s="32" t="s">
        <v>880</v>
      </c>
      <c r="D397" s="46" t="s">
        <v>2722</v>
      </c>
      <c r="E397" s="699" t="s">
        <v>61</v>
      </c>
      <c r="F397" s="32" t="s">
        <v>806</v>
      </c>
      <c r="G397" s="46" t="s">
        <v>808</v>
      </c>
      <c r="H397" s="33" t="s">
        <v>813</v>
      </c>
      <c r="I397" s="34">
        <v>1</v>
      </c>
      <c r="J397" s="52">
        <v>15</v>
      </c>
      <c r="K397" s="13" t="s">
        <v>1731</v>
      </c>
      <c r="L397" s="13" t="s">
        <v>4708</v>
      </c>
      <c r="M397" s="13"/>
      <c r="N397" s="4"/>
      <c r="O397" s="4"/>
      <c r="P397" s="4"/>
      <c r="Q397" s="4"/>
      <c r="R397" s="4"/>
      <c r="S397" s="4"/>
      <c r="T397" s="4"/>
      <c r="U397" s="4"/>
      <c r="V397" s="4"/>
      <c r="W397" s="4"/>
      <c r="X397" s="4"/>
      <c r="Y397" s="4"/>
      <c r="Z397" s="4"/>
      <c r="AA397" s="4"/>
      <c r="AB397" s="4"/>
    </row>
    <row r="398" spans="1:28" x14ac:dyDescent="0.25">
      <c r="A398" s="32" t="s">
        <v>1732</v>
      </c>
      <c r="B398" s="32" t="s">
        <v>122</v>
      </c>
      <c r="C398" s="32" t="s">
        <v>805</v>
      </c>
      <c r="D398" s="46" t="s">
        <v>2723</v>
      </c>
      <c r="E398" s="699" t="s">
        <v>61</v>
      </c>
      <c r="F398" s="32" t="s">
        <v>893</v>
      </c>
      <c r="G398" s="46" t="s">
        <v>808</v>
      </c>
      <c r="H398" s="33">
        <v>70</v>
      </c>
      <c r="I398" s="34">
        <v>1</v>
      </c>
      <c r="J398" s="52">
        <v>15</v>
      </c>
      <c r="K398" s="13" t="s">
        <v>909</v>
      </c>
      <c r="L398" s="870" t="s">
        <v>3051</v>
      </c>
      <c r="M398" s="13"/>
      <c r="N398" s="4"/>
      <c r="O398" s="4"/>
      <c r="P398" s="4"/>
      <c r="Q398" s="4"/>
      <c r="R398" s="4"/>
      <c r="S398" s="4"/>
      <c r="T398" s="4"/>
      <c r="U398" s="4"/>
      <c r="V398" s="4"/>
      <c r="W398" s="4"/>
      <c r="X398" s="4"/>
      <c r="Y398" s="4"/>
      <c r="Z398" s="4"/>
      <c r="AA398" s="4"/>
      <c r="AB398" s="4"/>
    </row>
    <row r="399" spans="1:28" ht="30" x14ac:dyDescent="0.25">
      <c r="A399" s="32" t="s">
        <v>1733</v>
      </c>
      <c r="B399" s="32" t="s">
        <v>128</v>
      </c>
      <c r="C399" s="32" t="s">
        <v>811</v>
      </c>
      <c r="D399" s="46" t="s">
        <v>2722</v>
      </c>
      <c r="E399" s="699" t="s">
        <v>4424</v>
      </c>
      <c r="F399" s="32" t="s">
        <v>806</v>
      </c>
      <c r="G399" s="46" t="s">
        <v>808</v>
      </c>
      <c r="H399" s="33" t="s">
        <v>813</v>
      </c>
      <c r="I399" s="34">
        <v>1</v>
      </c>
      <c r="J399" s="52">
        <v>15</v>
      </c>
      <c r="K399" s="13" t="s">
        <v>1735</v>
      </c>
      <c r="L399" s="13" t="s">
        <v>4699</v>
      </c>
      <c r="M399" s="13"/>
      <c r="N399" s="4"/>
      <c r="O399" s="4"/>
      <c r="P399" s="4"/>
      <c r="Q399" s="4"/>
      <c r="R399" s="4"/>
      <c r="S399" s="4"/>
      <c r="T399" s="4"/>
      <c r="U399" s="4"/>
      <c r="V399" s="4"/>
      <c r="W399" s="4"/>
      <c r="X399" s="4"/>
      <c r="Y399" s="4"/>
      <c r="Z399" s="4"/>
      <c r="AA399" s="4"/>
      <c r="AB399" s="4"/>
    </row>
    <row r="400" spans="1:28" ht="30" x14ac:dyDescent="0.25">
      <c r="A400" s="53" t="s">
        <v>3679</v>
      </c>
      <c r="B400" s="53" t="s">
        <v>228</v>
      </c>
      <c r="C400" s="53" t="s">
        <v>811</v>
      </c>
      <c r="D400" s="84" t="s">
        <v>2722</v>
      </c>
      <c r="E400" s="700" t="s">
        <v>2059</v>
      </c>
      <c r="F400" s="54" t="s">
        <v>806</v>
      </c>
      <c r="G400" s="54" t="s">
        <v>890</v>
      </c>
      <c r="H400" s="56" t="s">
        <v>813</v>
      </c>
      <c r="I400" s="56" t="s">
        <v>813</v>
      </c>
      <c r="J400" s="473">
        <v>5</v>
      </c>
      <c r="K400" s="63" t="s">
        <v>3680</v>
      </c>
      <c r="L400" s="870" t="s">
        <v>3218</v>
      </c>
      <c r="M400" s="870" t="s">
        <v>5256</v>
      </c>
      <c r="N400" s="484"/>
      <c r="O400" s="484"/>
      <c r="P400" s="484"/>
      <c r="Q400" s="484"/>
      <c r="R400" s="484"/>
      <c r="S400" s="484"/>
      <c r="T400" s="484"/>
      <c r="U400" s="484"/>
      <c r="V400" s="484"/>
      <c r="W400" s="484"/>
      <c r="X400" s="484"/>
      <c r="Y400" s="484"/>
      <c r="Z400" s="484"/>
      <c r="AA400" s="484"/>
      <c r="AB400" s="484"/>
    </row>
    <row r="401" spans="1:28" x14ac:dyDescent="0.25">
      <c r="A401" s="32" t="s">
        <v>1737</v>
      </c>
      <c r="B401" s="32" t="s">
        <v>101</v>
      </c>
      <c r="C401" s="32" t="s">
        <v>811</v>
      </c>
      <c r="D401" s="46" t="s">
        <v>2722</v>
      </c>
      <c r="E401" s="699" t="s">
        <v>4424</v>
      </c>
      <c r="F401" s="32" t="s">
        <v>884</v>
      </c>
      <c r="G401" s="46" t="s">
        <v>808</v>
      </c>
      <c r="H401" s="33" t="s">
        <v>813</v>
      </c>
      <c r="I401" s="34">
        <v>1</v>
      </c>
      <c r="J401" s="52">
        <v>30</v>
      </c>
      <c r="K401" s="13" t="s">
        <v>1738</v>
      </c>
      <c r="L401" s="870" t="s">
        <v>4709</v>
      </c>
      <c r="M401" s="13"/>
      <c r="N401" s="4"/>
      <c r="O401" s="4"/>
      <c r="P401" s="4"/>
      <c r="Q401" s="4"/>
      <c r="R401" s="4"/>
      <c r="S401" s="4"/>
      <c r="T401" s="4"/>
      <c r="U401" s="4"/>
      <c r="V401" s="4"/>
      <c r="W401" s="4"/>
      <c r="X401" s="4"/>
      <c r="Y401" s="4"/>
      <c r="Z401" s="4"/>
      <c r="AA401" s="4"/>
      <c r="AB401" s="4"/>
    </row>
    <row r="402" spans="1:28" x14ac:dyDescent="0.25">
      <c r="A402" s="47" t="s">
        <v>3904</v>
      </c>
      <c r="B402" s="46" t="s">
        <v>143</v>
      </c>
      <c r="C402" s="46" t="s">
        <v>805</v>
      </c>
      <c r="D402" s="46" t="s">
        <v>2723</v>
      </c>
      <c r="E402" s="699" t="s">
        <v>61</v>
      </c>
      <c r="F402" s="46" t="s">
        <v>884</v>
      </c>
      <c r="G402" s="46" t="s">
        <v>808</v>
      </c>
      <c r="H402" s="51">
        <v>100</v>
      </c>
      <c r="I402" s="36">
        <v>1</v>
      </c>
      <c r="J402" s="51">
        <v>5</v>
      </c>
      <c r="K402" s="13" t="s">
        <v>1670</v>
      </c>
      <c r="L402" s="13"/>
      <c r="M402" s="13"/>
      <c r="N402" s="559"/>
      <c r="O402" s="559"/>
      <c r="P402" s="559"/>
      <c r="Q402" s="559"/>
      <c r="R402" s="559"/>
      <c r="S402" s="559"/>
      <c r="T402" s="559"/>
      <c r="U402" s="559"/>
      <c r="V402" s="559"/>
      <c r="W402" s="559"/>
      <c r="X402" s="559"/>
      <c r="Y402" s="559"/>
      <c r="Z402" s="559"/>
      <c r="AA402" s="559"/>
      <c r="AB402" s="559"/>
    </row>
    <row r="403" spans="1:28" ht="30" x14ac:dyDescent="0.25">
      <c r="A403" s="32" t="s">
        <v>1739</v>
      </c>
      <c r="B403" s="32" t="s">
        <v>145</v>
      </c>
      <c r="C403" s="32" t="s">
        <v>805</v>
      </c>
      <c r="D403" s="46" t="s">
        <v>2723</v>
      </c>
      <c r="E403" s="699" t="s">
        <v>61</v>
      </c>
      <c r="F403" s="32" t="s">
        <v>911</v>
      </c>
      <c r="G403" s="46" t="s">
        <v>808</v>
      </c>
      <c r="H403" s="33">
        <v>20</v>
      </c>
      <c r="I403" s="34">
        <v>1</v>
      </c>
      <c r="J403" s="52">
        <v>20</v>
      </c>
      <c r="K403" s="13" t="s">
        <v>1410</v>
      </c>
      <c r="L403" s="13" t="s">
        <v>4698</v>
      </c>
      <c r="M403" s="13"/>
      <c r="N403" s="4"/>
      <c r="O403" s="4"/>
      <c r="P403" s="4"/>
      <c r="Q403" s="4"/>
      <c r="R403" s="4"/>
      <c r="S403" s="4"/>
      <c r="T403" s="4"/>
      <c r="U403" s="4"/>
      <c r="V403" s="4"/>
      <c r="W403" s="4"/>
      <c r="X403" s="4"/>
      <c r="Y403" s="4"/>
      <c r="Z403" s="4"/>
      <c r="AA403" s="4"/>
      <c r="AB403" s="4"/>
    </row>
    <row r="404" spans="1:28" ht="30" x14ac:dyDescent="0.25">
      <c r="A404" s="32" t="s">
        <v>1741</v>
      </c>
      <c r="B404" s="32" t="s">
        <v>57</v>
      </c>
      <c r="C404" s="32" t="s">
        <v>880</v>
      </c>
      <c r="D404" s="46" t="s">
        <v>2722</v>
      </c>
      <c r="E404" s="699" t="s">
        <v>3154</v>
      </c>
      <c r="F404" s="32" t="s">
        <v>897</v>
      </c>
      <c r="G404" s="46" t="s">
        <v>808</v>
      </c>
      <c r="H404" s="33">
        <v>80</v>
      </c>
      <c r="I404" s="34">
        <v>1</v>
      </c>
      <c r="J404" s="52">
        <v>10</v>
      </c>
      <c r="K404" s="13" t="s">
        <v>1597</v>
      </c>
      <c r="L404" s="13" t="s">
        <v>4704</v>
      </c>
      <c r="M404" s="13"/>
      <c r="N404" s="4"/>
      <c r="O404" s="4"/>
      <c r="P404" s="4"/>
      <c r="Q404" s="4"/>
      <c r="R404" s="4"/>
      <c r="S404" s="4"/>
      <c r="T404" s="4"/>
      <c r="U404" s="4"/>
      <c r="V404" s="4"/>
      <c r="W404" s="4"/>
      <c r="X404" s="4"/>
      <c r="Y404" s="4"/>
      <c r="Z404" s="4"/>
      <c r="AA404" s="4"/>
      <c r="AB404" s="4"/>
    </row>
    <row r="405" spans="1:28" ht="45" x14ac:dyDescent="0.25">
      <c r="A405" s="46" t="s">
        <v>3682</v>
      </c>
      <c r="B405" s="46" t="s">
        <v>122</v>
      </c>
      <c r="C405" s="46" t="s">
        <v>811</v>
      </c>
      <c r="D405" s="46" t="s">
        <v>2722</v>
      </c>
      <c r="E405" s="699" t="s">
        <v>3169</v>
      </c>
      <c r="F405" s="46" t="s">
        <v>884</v>
      </c>
      <c r="G405" s="46" t="s">
        <v>890</v>
      </c>
      <c r="H405" s="52" t="s">
        <v>813</v>
      </c>
      <c r="I405" s="52" t="s">
        <v>813</v>
      </c>
      <c r="J405" s="52">
        <v>10</v>
      </c>
      <c r="K405" s="877" t="s">
        <v>5409</v>
      </c>
      <c r="L405" s="13" t="s">
        <v>3069</v>
      </c>
      <c r="M405" s="13"/>
      <c r="N405" s="484"/>
      <c r="O405" s="484"/>
      <c r="P405" s="484"/>
      <c r="Q405" s="484"/>
      <c r="R405" s="484"/>
      <c r="S405" s="484"/>
      <c r="T405" s="484"/>
      <c r="U405" s="484"/>
      <c r="V405" s="484"/>
      <c r="W405" s="484"/>
      <c r="X405" s="484"/>
      <c r="Y405" s="484"/>
      <c r="Z405" s="484"/>
      <c r="AA405" s="484"/>
      <c r="AB405" s="484"/>
    </row>
    <row r="406" spans="1:28" ht="30" x14ac:dyDescent="0.25">
      <c r="A406" s="32" t="s">
        <v>1742</v>
      </c>
      <c r="B406" s="32" t="s">
        <v>65</v>
      </c>
      <c r="C406" s="32" t="s">
        <v>880</v>
      </c>
      <c r="D406" s="46" t="s">
        <v>2722</v>
      </c>
      <c r="E406" s="699" t="s">
        <v>3168</v>
      </c>
      <c r="F406" s="32" t="s">
        <v>884</v>
      </c>
      <c r="G406" s="46" t="s">
        <v>808</v>
      </c>
      <c r="H406" s="41">
        <v>70</v>
      </c>
      <c r="I406" s="49">
        <v>1</v>
      </c>
      <c r="J406" s="52">
        <v>10</v>
      </c>
      <c r="K406" s="48" t="s">
        <v>1335</v>
      </c>
      <c r="L406" s="13" t="s">
        <v>4697</v>
      </c>
      <c r="M406" s="13"/>
      <c r="N406" s="4"/>
      <c r="O406" s="4"/>
      <c r="P406" s="4"/>
      <c r="Q406" s="4"/>
      <c r="R406" s="4"/>
      <c r="S406" s="4"/>
      <c r="T406" s="4"/>
      <c r="U406" s="4"/>
      <c r="V406" s="4"/>
      <c r="W406" s="4"/>
      <c r="X406" s="4"/>
      <c r="Y406" s="4"/>
      <c r="Z406" s="4"/>
      <c r="AA406" s="4"/>
      <c r="AB406" s="4"/>
    </row>
    <row r="407" spans="1:28" ht="15" customHeight="1" x14ac:dyDescent="0.25">
      <c r="A407" s="46" t="s">
        <v>3699</v>
      </c>
      <c r="B407" s="46" t="s">
        <v>228</v>
      </c>
      <c r="C407" s="46" t="s">
        <v>811</v>
      </c>
      <c r="D407" s="47" t="s">
        <v>2723</v>
      </c>
      <c r="E407" s="699" t="s">
        <v>2059</v>
      </c>
      <c r="F407" s="46" t="s">
        <v>884</v>
      </c>
      <c r="G407" s="46" t="s">
        <v>808</v>
      </c>
      <c r="H407" s="52" t="s">
        <v>813</v>
      </c>
      <c r="I407" s="34">
        <v>1</v>
      </c>
      <c r="J407" s="52">
        <v>15</v>
      </c>
      <c r="K407" s="63" t="s">
        <v>3700</v>
      </c>
      <c r="L407" s="870" t="s">
        <v>3078</v>
      </c>
      <c r="M407" s="13"/>
      <c r="N407" s="493"/>
      <c r="O407" s="493"/>
      <c r="P407" s="493"/>
      <c r="Q407" s="493"/>
      <c r="R407" s="493"/>
      <c r="S407" s="493"/>
      <c r="T407" s="493"/>
      <c r="U407" s="493"/>
      <c r="V407" s="493"/>
      <c r="W407" s="493"/>
      <c r="X407" s="493"/>
      <c r="Y407" s="493"/>
      <c r="Z407" s="493"/>
      <c r="AA407" s="493"/>
      <c r="AB407" s="493"/>
    </row>
    <row r="408" spans="1:28" ht="30" x14ac:dyDescent="0.25">
      <c r="A408" s="32" t="s">
        <v>1744</v>
      </c>
      <c r="B408" s="32" t="s">
        <v>101</v>
      </c>
      <c r="C408" s="32" t="s">
        <v>811</v>
      </c>
      <c r="D408" s="46" t="s">
        <v>2722</v>
      </c>
      <c r="E408" s="699" t="s">
        <v>4424</v>
      </c>
      <c r="F408" s="32" t="s">
        <v>806</v>
      </c>
      <c r="G408" s="46" t="s">
        <v>808</v>
      </c>
      <c r="H408" s="33" t="s">
        <v>813</v>
      </c>
      <c r="I408" s="34">
        <v>1</v>
      </c>
      <c r="J408" s="52">
        <v>40</v>
      </c>
      <c r="K408" s="13" t="s">
        <v>5132</v>
      </c>
      <c r="L408" s="13" t="s">
        <v>3240</v>
      </c>
      <c r="M408" s="870" t="s">
        <v>1869</v>
      </c>
      <c r="N408" s="4"/>
      <c r="O408" s="4"/>
      <c r="P408" s="4"/>
      <c r="Q408" s="4"/>
      <c r="R408" s="4"/>
      <c r="S408" s="4"/>
      <c r="T408" s="4"/>
      <c r="U408" s="4"/>
      <c r="V408" s="4"/>
      <c r="W408" s="4"/>
      <c r="X408" s="4"/>
      <c r="Y408" s="4"/>
      <c r="Z408" s="4"/>
      <c r="AA408" s="4"/>
      <c r="AB408" s="4"/>
    </row>
    <row r="409" spans="1:28" ht="30" x14ac:dyDescent="0.25">
      <c r="A409" s="32" t="s">
        <v>1747</v>
      </c>
      <c r="B409" s="32" t="s">
        <v>128</v>
      </c>
      <c r="C409" s="32" t="s">
        <v>880</v>
      </c>
      <c r="D409" s="46" t="s">
        <v>2722</v>
      </c>
      <c r="E409" s="699" t="s">
        <v>61</v>
      </c>
      <c r="F409" s="32" t="s">
        <v>806</v>
      </c>
      <c r="G409" s="46" t="s">
        <v>808</v>
      </c>
      <c r="H409" s="33">
        <v>60</v>
      </c>
      <c r="I409" s="34">
        <v>1</v>
      </c>
      <c r="J409" s="52">
        <v>5</v>
      </c>
      <c r="K409" s="13" t="s">
        <v>1749</v>
      </c>
      <c r="L409" s="870" t="s">
        <v>3218</v>
      </c>
      <c r="M409" s="870" t="s">
        <v>5257</v>
      </c>
      <c r="N409" s="4"/>
      <c r="O409" s="4"/>
      <c r="P409" s="4"/>
      <c r="Q409" s="4"/>
      <c r="R409" s="4"/>
      <c r="S409" s="4"/>
      <c r="T409" s="4"/>
      <c r="U409" s="4"/>
      <c r="V409" s="4"/>
      <c r="W409" s="4"/>
      <c r="X409" s="4"/>
      <c r="Y409" s="4"/>
      <c r="Z409" s="4"/>
      <c r="AA409" s="4"/>
      <c r="AB409" s="4"/>
    </row>
    <row r="410" spans="1:28" ht="30" x14ac:dyDescent="0.25">
      <c r="A410" s="32" t="s">
        <v>1751</v>
      </c>
      <c r="B410" s="32" t="s">
        <v>65</v>
      </c>
      <c r="C410" s="32" t="s">
        <v>880</v>
      </c>
      <c r="D410" s="46" t="s">
        <v>2722</v>
      </c>
      <c r="E410" s="699" t="s">
        <v>3168</v>
      </c>
      <c r="F410" s="32" t="s">
        <v>893</v>
      </c>
      <c r="G410" s="46" t="s">
        <v>894</v>
      </c>
      <c r="H410" s="35">
        <v>110</v>
      </c>
      <c r="I410" s="36">
        <v>0.85</v>
      </c>
      <c r="J410" s="51">
        <v>10</v>
      </c>
      <c r="K410" s="13" t="s">
        <v>905</v>
      </c>
      <c r="L410" s="13" t="s">
        <v>4711</v>
      </c>
      <c r="M410" s="870" t="s">
        <v>2649</v>
      </c>
      <c r="N410" s="4"/>
      <c r="O410" s="4"/>
      <c r="P410" s="4"/>
      <c r="Q410" s="4"/>
      <c r="R410" s="4"/>
      <c r="S410" s="4"/>
      <c r="T410" s="4"/>
      <c r="U410" s="4"/>
      <c r="V410" s="4"/>
      <c r="W410" s="4"/>
      <c r="X410" s="4"/>
      <c r="Y410" s="4"/>
      <c r="Z410" s="4"/>
      <c r="AA410" s="4"/>
      <c r="AB410" s="4"/>
    </row>
    <row r="411" spans="1:28" ht="30" x14ac:dyDescent="0.25">
      <c r="A411" s="32" t="s">
        <v>1752</v>
      </c>
      <c r="B411" s="32" t="s">
        <v>59</v>
      </c>
      <c r="C411" s="32" t="s">
        <v>805</v>
      </c>
      <c r="D411" s="46" t="s">
        <v>2723</v>
      </c>
      <c r="E411" s="699" t="s">
        <v>61</v>
      </c>
      <c r="F411" s="32" t="s">
        <v>897</v>
      </c>
      <c r="G411" s="46" t="s">
        <v>1755</v>
      </c>
      <c r="H411" s="33">
        <v>120</v>
      </c>
      <c r="I411" s="34">
        <v>1</v>
      </c>
      <c r="J411" s="52">
        <v>15</v>
      </c>
      <c r="K411" s="13" t="s">
        <v>1756</v>
      </c>
      <c r="L411" s="870" t="s">
        <v>3060</v>
      </c>
      <c r="M411" s="13"/>
      <c r="N411" s="4"/>
      <c r="O411" s="4"/>
      <c r="P411" s="4"/>
      <c r="Q411" s="4"/>
      <c r="R411" s="4"/>
      <c r="S411" s="4"/>
      <c r="T411" s="4"/>
      <c r="U411" s="4"/>
      <c r="V411" s="4"/>
      <c r="W411" s="4"/>
      <c r="X411" s="4"/>
      <c r="Y411" s="4"/>
      <c r="Z411" s="4"/>
      <c r="AA411" s="4"/>
      <c r="AB411" s="4"/>
    </row>
    <row r="412" spans="1:28" ht="30" x14ac:dyDescent="0.25">
      <c r="A412" s="46" t="s">
        <v>3683</v>
      </c>
      <c r="B412" s="46" t="s">
        <v>145</v>
      </c>
      <c r="C412" s="46" t="s">
        <v>880</v>
      </c>
      <c r="D412" s="46" t="s">
        <v>2722</v>
      </c>
      <c r="E412" s="699" t="s">
        <v>61</v>
      </c>
      <c r="F412" s="46" t="s">
        <v>897</v>
      </c>
      <c r="G412" s="46" t="s">
        <v>894</v>
      </c>
      <c r="H412" s="52">
        <v>80</v>
      </c>
      <c r="I412" s="34">
        <v>1</v>
      </c>
      <c r="J412" s="52">
        <v>10</v>
      </c>
      <c r="K412" s="63" t="s">
        <v>905</v>
      </c>
      <c r="L412" s="13" t="s">
        <v>4711</v>
      </c>
      <c r="M412" s="870" t="s">
        <v>2649</v>
      </c>
      <c r="N412" s="484"/>
      <c r="O412" s="484"/>
      <c r="P412" s="484"/>
      <c r="Q412" s="484"/>
      <c r="R412" s="484"/>
      <c r="S412" s="484"/>
      <c r="T412" s="484"/>
      <c r="U412" s="484"/>
      <c r="V412" s="484"/>
      <c r="W412" s="484"/>
      <c r="X412" s="484"/>
      <c r="Y412" s="484"/>
      <c r="Z412" s="484"/>
      <c r="AA412" s="484"/>
      <c r="AB412" s="484"/>
    </row>
    <row r="413" spans="1:28" ht="30" x14ac:dyDescent="0.25">
      <c r="A413" s="32" t="s">
        <v>1757</v>
      </c>
      <c r="B413" s="32" t="s">
        <v>49</v>
      </c>
      <c r="C413" s="32" t="s">
        <v>880</v>
      </c>
      <c r="D413" s="46" t="s">
        <v>2722</v>
      </c>
      <c r="E413" s="699" t="s">
        <v>61</v>
      </c>
      <c r="F413" s="32" t="s">
        <v>893</v>
      </c>
      <c r="G413" s="46" t="s">
        <v>808</v>
      </c>
      <c r="H413" s="33">
        <v>130</v>
      </c>
      <c r="I413" s="34">
        <v>0.9</v>
      </c>
      <c r="J413" s="52">
        <v>5</v>
      </c>
      <c r="K413" s="13" t="s">
        <v>1759</v>
      </c>
      <c r="L413" s="13" t="s">
        <v>3060</v>
      </c>
      <c r="M413" s="13"/>
      <c r="N413" s="4"/>
      <c r="O413" s="4"/>
      <c r="P413" s="4"/>
      <c r="Q413" s="4"/>
      <c r="R413" s="4"/>
      <c r="S413" s="4"/>
      <c r="T413" s="4"/>
      <c r="U413" s="4"/>
      <c r="V413" s="4"/>
      <c r="W413" s="4"/>
      <c r="X413" s="4"/>
      <c r="Y413" s="4"/>
      <c r="Z413" s="4"/>
      <c r="AA413" s="4"/>
      <c r="AB413" s="4"/>
    </row>
    <row r="414" spans="1:28" ht="30" x14ac:dyDescent="0.25">
      <c r="A414" s="32" t="s">
        <v>1761</v>
      </c>
      <c r="B414" s="32" t="s">
        <v>101</v>
      </c>
      <c r="C414" s="32" t="s">
        <v>811</v>
      </c>
      <c r="D414" s="46" t="s">
        <v>2722</v>
      </c>
      <c r="E414" s="699" t="s">
        <v>61</v>
      </c>
      <c r="F414" s="32" t="s">
        <v>806</v>
      </c>
      <c r="G414" s="46" t="s">
        <v>808</v>
      </c>
      <c r="H414" s="33" t="s">
        <v>813</v>
      </c>
      <c r="I414" s="34">
        <v>1</v>
      </c>
      <c r="J414" s="52">
        <v>20</v>
      </c>
      <c r="K414" s="13" t="s">
        <v>1762</v>
      </c>
      <c r="L414" s="870" t="s">
        <v>3072</v>
      </c>
      <c r="M414" s="13"/>
      <c r="N414" s="4"/>
      <c r="O414" s="4"/>
      <c r="P414" s="4"/>
      <c r="Q414" s="4"/>
      <c r="R414" s="4"/>
      <c r="S414" s="4"/>
      <c r="T414" s="4"/>
      <c r="U414" s="4"/>
      <c r="V414" s="4"/>
      <c r="W414" s="4"/>
      <c r="X414" s="4"/>
      <c r="Y414" s="4"/>
      <c r="Z414" s="4"/>
      <c r="AA414" s="4"/>
      <c r="AB414" s="4"/>
    </row>
    <row r="415" spans="1:28" ht="30" x14ac:dyDescent="0.25">
      <c r="A415" s="32" t="s">
        <v>1763</v>
      </c>
      <c r="B415" s="32" t="s">
        <v>145</v>
      </c>
      <c r="C415" s="32" t="s">
        <v>880</v>
      </c>
      <c r="D415" s="46" t="s">
        <v>2722</v>
      </c>
      <c r="E415" s="699" t="s">
        <v>3154</v>
      </c>
      <c r="F415" s="32" t="s">
        <v>806</v>
      </c>
      <c r="G415" s="46" t="s">
        <v>1017</v>
      </c>
      <c r="H415" s="33">
        <v>50</v>
      </c>
      <c r="I415" s="34">
        <v>1</v>
      </c>
      <c r="J415" s="52">
        <v>20</v>
      </c>
      <c r="K415" s="13" t="s">
        <v>1597</v>
      </c>
      <c r="L415" s="13" t="s">
        <v>4704</v>
      </c>
      <c r="M415" s="13"/>
      <c r="N415" s="4"/>
      <c r="O415" s="4"/>
      <c r="P415" s="4"/>
      <c r="Q415" s="4"/>
      <c r="R415" s="4"/>
      <c r="S415" s="4"/>
      <c r="T415" s="4"/>
      <c r="U415" s="4"/>
      <c r="V415" s="4"/>
      <c r="W415" s="4"/>
      <c r="X415" s="4"/>
      <c r="Y415" s="4"/>
      <c r="Z415" s="4"/>
      <c r="AA415" s="4"/>
      <c r="AB415" s="4"/>
    </row>
    <row r="416" spans="1:28" x14ac:dyDescent="0.25">
      <c r="A416" s="32" t="s">
        <v>1764</v>
      </c>
      <c r="B416" s="32" t="s">
        <v>122</v>
      </c>
      <c r="C416" s="32" t="s">
        <v>811</v>
      </c>
      <c r="D416" s="46" t="s">
        <v>2722</v>
      </c>
      <c r="E416" s="699" t="s">
        <v>4424</v>
      </c>
      <c r="F416" s="32" t="s">
        <v>897</v>
      </c>
      <c r="G416" s="46" t="s">
        <v>808</v>
      </c>
      <c r="H416" s="33" t="s">
        <v>813</v>
      </c>
      <c r="I416" s="34">
        <v>1</v>
      </c>
      <c r="J416" s="52">
        <v>20</v>
      </c>
      <c r="K416" s="13" t="s">
        <v>1766</v>
      </c>
      <c r="L416" s="870" t="s">
        <v>3056</v>
      </c>
      <c r="M416" s="13"/>
      <c r="N416" s="4"/>
      <c r="O416" s="4"/>
      <c r="P416" s="4"/>
      <c r="Q416" s="4"/>
      <c r="R416" s="4"/>
      <c r="S416" s="4"/>
      <c r="T416" s="4"/>
      <c r="U416" s="4"/>
      <c r="V416" s="4"/>
      <c r="W416" s="4"/>
      <c r="X416" s="4"/>
      <c r="Y416" s="4"/>
      <c r="Z416" s="4"/>
      <c r="AA416" s="4"/>
      <c r="AB416" s="4"/>
    </row>
    <row r="417" spans="1:28" ht="30" x14ac:dyDescent="0.25">
      <c r="A417" s="32" t="s">
        <v>1767</v>
      </c>
      <c r="B417" s="32" t="s">
        <v>101</v>
      </c>
      <c r="C417" s="32" t="s">
        <v>805</v>
      </c>
      <c r="D417" s="46" t="s">
        <v>2722</v>
      </c>
      <c r="E417" s="699" t="s">
        <v>61</v>
      </c>
      <c r="F417" s="32" t="s">
        <v>806</v>
      </c>
      <c r="G417" s="46" t="s">
        <v>808</v>
      </c>
      <c r="H417" s="33">
        <v>40</v>
      </c>
      <c r="I417" s="34">
        <v>1</v>
      </c>
      <c r="J417" s="52">
        <v>20</v>
      </c>
      <c r="K417" s="48" t="s">
        <v>5417</v>
      </c>
      <c r="L417" s="870" t="s">
        <v>3218</v>
      </c>
      <c r="M417" s="870" t="s">
        <v>1447</v>
      </c>
      <c r="N417" s="4"/>
      <c r="O417" s="4"/>
      <c r="P417" s="4"/>
      <c r="Q417" s="4"/>
      <c r="R417" s="4"/>
      <c r="S417" s="4"/>
      <c r="T417" s="4"/>
      <c r="U417" s="4"/>
      <c r="V417" s="4"/>
      <c r="W417" s="4"/>
      <c r="X417" s="4"/>
      <c r="Y417" s="4"/>
      <c r="Z417" s="4"/>
      <c r="AA417" s="4"/>
      <c r="AB417" s="4"/>
    </row>
    <row r="418" spans="1:28" x14ac:dyDescent="0.25">
      <c r="A418" s="32" t="s">
        <v>1768</v>
      </c>
      <c r="B418" s="32" t="s">
        <v>122</v>
      </c>
      <c r="C418" s="32" t="s">
        <v>805</v>
      </c>
      <c r="D418" s="46" t="s">
        <v>2723</v>
      </c>
      <c r="E418" s="699" t="s">
        <v>61</v>
      </c>
      <c r="F418" s="32" t="s">
        <v>897</v>
      </c>
      <c r="G418" s="46" t="s">
        <v>808</v>
      </c>
      <c r="H418" s="33">
        <v>50</v>
      </c>
      <c r="I418" s="34">
        <v>1</v>
      </c>
      <c r="J418" s="52">
        <v>10</v>
      </c>
      <c r="K418" s="870" t="s">
        <v>5272</v>
      </c>
      <c r="L418" s="13" t="s">
        <v>3075</v>
      </c>
      <c r="M418" s="13"/>
      <c r="N418" s="4"/>
      <c r="O418" s="4"/>
      <c r="P418" s="4"/>
      <c r="Q418" s="4"/>
      <c r="R418" s="4"/>
      <c r="S418" s="4"/>
      <c r="T418" s="4"/>
      <c r="U418" s="4"/>
      <c r="V418" s="4"/>
      <c r="W418" s="4"/>
      <c r="X418" s="4"/>
      <c r="Y418" s="4"/>
      <c r="Z418" s="4"/>
      <c r="AA418" s="4"/>
      <c r="AB418" s="4"/>
    </row>
    <row r="419" spans="1:28" x14ac:dyDescent="0.25">
      <c r="A419" s="32" t="s">
        <v>1770</v>
      </c>
      <c r="B419" s="32" t="s">
        <v>57</v>
      </c>
      <c r="C419" s="32" t="s">
        <v>805</v>
      </c>
      <c r="D419" s="46" t="s">
        <v>2723</v>
      </c>
      <c r="E419" s="699" t="s">
        <v>61</v>
      </c>
      <c r="F419" s="32" t="s">
        <v>897</v>
      </c>
      <c r="G419" s="46" t="s">
        <v>808</v>
      </c>
      <c r="H419" s="33">
        <v>35</v>
      </c>
      <c r="I419" s="34">
        <v>1</v>
      </c>
      <c r="J419" s="52">
        <v>35</v>
      </c>
      <c r="K419" s="13" t="s">
        <v>905</v>
      </c>
      <c r="L419" s="870" t="s">
        <v>3051</v>
      </c>
      <c r="M419" s="870" t="s">
        <v>1787</v>
      </c>
      <c r="N419" s="4"/>
      <c r="O419" s="4"/>
      <c r="P419" s="4"/>
      <c r="Q419" s="4"/>
      <c r="R419" s="4"/>
      <c r="S419" s="4"/>
      <c r="T419" s="4"/>
      <c r="U419" s="4"/>
      <c r="V419" s="4"/>
      <c r="W419" s="4"/>
      <c r="X419" s="4"/>
      <c r="Y419" s="4"/>
      <c r="Z419" s="4"/>
      <c r="AA419" s="4"/>
      <c r="AB419" s="4"/>
    </row>
    <row r="420" spans="1:28" ht="30" x14ac:dyDescent="0.25">
      <c r="A420" s="32" t="s">
        <v>1771</v>
      </c>
      <c r="B420" s="32" t="s">
        <v>101</v>
      </c>
      <c r="C420" s="32" t="s">
        <v>811</v>
      </c>
      <c r="D420" s="46" t="s">
        <v>2722</v>
      </c>
      <c r="E420" s="699" t="s">
        <v>3008</v>
      </c>
      <c r="F420" s="32" t="s">
        <v>893</v>
      </c>
      <c r="G420" s="46" t="s">
        <v>126</v>
      </c>
      <c r="H420" s="33" t="s">
        <v>813</v>
      </c>
      <c r="I420" s="34" t="s">
        <v>813</v>
      </c>
      <c r="J420" s="52">
        <v>5</v>
      </c>
      <c r="K420" s="13" t="s">
        <v>4717</v>
      </c>
      <c r="L420" s="870" t="s">
        <v>3234</v>
      </c>
      <c r="M420" s="13"/>
      <c r="N420" s="4"/>
      <c r="O420" s="4"/>
      <c r="P420" s="4"/>
      <c r="Q420" s="4"/>
      <c r="R420" s="4"/>
      <c r="S420" s="4"/>
      <c r="T420" s="4"/>
      <c r="U420" s="4"/>
      <c r="V420" s="4"/>
      <c r="W420" s="4"/>
      <c r="X420" s="4"/>
      <c r="Y420" s="4"/>
      <c r="Z420" s="4"/>
      <c r="AA420" s="4"/>
      <c r="AB420" s="4"/>
    </row>
    <row r="421" spans="1:28" x14ac:dyDescent="0.25">
      <c r="A421" s="32" t="s">
        <v>1773</v>
      </c>
      <c r="B421" s="32" t="s">
        <v>30</v>
      </c>
      <c r="C421" s="32" t="s">
        <v>805</v>
      </c>
      <c r="D421" s="46" t="s">
        <v>2722</v>
      </c>
      <c r="E421" s="699" t="s">
        <v>61</v>
      </c>
      <c r="F421" s="32" t="s">
        <v>893</v>
      </c>
      <c r="G421" s="46" t="s">
        <v>1017</v>
      </c>
      <c r="H421" s="33">
        <v>90</v>
      </c>
      <c r="I421" s="34">
        <v>1</v>
      </c>
      <c r="J421" s="52">
        <v>15</v>
      </c>
      <c r="K421" s="13" t="s">
        <v>905</v>
      </c>
      <c r="L421" s="870" t="s">
        <v>4700</v>
      </c>
      <c r="M421" s="870" t="s">
        <v>1774</v>
      </c>
      <c r="N421" s="4"/>
      <c r="O421" s="4"/>
      <c r="P421" s="4"/>
      <c r="Q421" s="4"/>
      <c r="R421" s="4"/>
      <c r="S421" s="4"/>
      <c r="T421" s="4"/>
      <c r="U421" s="4"/>
      <c r="V421" s="4"/>
      <c r="W421" s="4"/>
      <c r="X421" s="4"/>
      <c r="Y421" s="4"/>
      <c r="Z421" s="4"/>
      <c r="AA421" s="4"/>
      <c r="AB421" s="4"/>
    </row>
    <row r="422" spans="1:28" ht="30" x14ac:dyDescent="0.25">
      <c r="A422" s="32" t="s">
        <v>1774</v>
      </c>
      <c r="B422" s="32" t="s">
        <v>30</v>
      </c>
      <c r="C422" s="32" t="s">
        <v>880</v>
      </c>
      <c r="D422" s="46" t="s">
        <v>2723</v>
      </c>
      <c r="E422" s="699" t="s">
        <v>4435</v>
      </c>
      <c r="F422" s="32" t="s">
        <v>893</v>
      </c>
      <c r="G422" s="46" t="s">
        <v>808</v>
      </c>
      <c r="H422" s="33">
        <v>120</v>
      </c>
      <c r="I422" s="34">
        <v>1</v>
      </c>
      <c r="J422" s="52">
        <v>10</v>
      </c>
      <c r="K422" s="13" t="s">
        <v>1756</v>
      </c>
      <c r="L422" s="870" t="s">
        <v>3060</v>
      </c>
      <c r="M422" s="13"/>
      <c r="N422" s="4"/>
      <c r="O422" s="4"/>
      <c r="P422" s="4"/>
      <c r="Q422" s="4"/>
      <c r="R422" s="4"/>
      <c r="S422" s="4"/>
      <c r="T422" s="4"/>
      <c r="U422" s="4"/>
      <c r="V422" s="4"/>
      <c r="W422" s="4"/>
      <c r="X422" s="4"/>
      <c r="Y422" s="4"/>
      <c r="Z422" s="4"/>
      <c r="AA422" s="4"/>
      <c r="AB422" s="4"/>
    </row>
    <row r="423" spans="1:28" ht="75" x14ac:dyDescent="0.25">
      <c r="A423" s="32" t="s">
        <v>1775</v>
      </c>
      <c r="B423" s="32" t="s">
        <v>128</v>
      </c>
      <c r="C423" s="32" t="s">
        <v>805</v>
      </c>
      <c r="D423" s="46" t="s">
        <v>2723</v>
      </c>
      <c r="E423" s="699" t="s">
        <v>61</v>
      </c>
      <c r="F423" s="32" t="s">
        <v>897</v>
      </c>
      <c r="G423" s="46" t="s">
        <v>808</v>
      </c>
      <c r="H423" s="52">
        <v>90</v>
      </c>
      <c r="I423" s="34">
        <v>1</v>
      </c>
      <c r="J423" s="52">
        <v>10</v>
      </c>
      <c r="K423" s="13" t="s">
        <v>1776</v>
      </c>
      <c r="L423" s="13" t="s">
        <v>3069</v>
      </c>
      <c r="M423" s="870" t="s">
        <v>5258</v>
      </c>
      <c r="N423" s="4"/>
      <c r="O423" s="4"/>
      <c r="P423" s="4"/>
      <c r="Q423" s="4"/>
      <c r="R423" s="4"/>
      <c r="S423" s="4"/>
      <c r="T423" s="4"/>
      <c r="U423" s="4"/>
      <c r="V423" s="4"/>
      <c r="W423" s="4"/>
      <c r="X423" s="4"/>
      <c r="Y423" s="4"/>
      <c r="Z423" s="4"/>
      <c r="AA423" s="4"/>
      <c r="AB423" s="4"/>
    </row>
    <row r="424" spans="1:28" ht="30" x14ac:dyDescent="0.25">
      <c r="A424" s="32" t="s">
        <v>1777</v>
      </c>
      <c r="B424" s="32" t="s">
        <v>73</v>
      </c>
      <c r="C424" s="32" t="s">
        <v>805</v>
      </c>
      <c r="D424" s="46" t="s">
        <v>2722</v>
      </c>
      <c r="E424" s="699" t="s">
        <v>61</v>
      </c>
      <c r="F424" s="32" t="s">
        <v>897</v>
      </c>
      <c r="G424" s="46" t="s">
        <v>808</v>
      </c>
      <c r="H424" s="41">
        <v>20</v>
      </c>
      <c r="I424" s="49">
        <v>1</v>
      </c>
      <c r="J424" s="41">
        <v>15</v>
      </c>
      <c r="K424" s="13" t="s">
        <v>933</v>
      </c>
      <c r="L424" s="13" t="s">
        <v>3053</v>
      </c>
      <c r="M424" s="870" t="s">
        <v>5261</v>
      </c>
      <c r="N424" s="4"/>
      <c r="O424" s="4"/>
      <c r="P424" s="4"/>
      <c r="Q424" s="4"/>
      <c r="R424" s="4"/>
      <c r="S424" s="4"/>
      <c r="T424" s="4"/>
      <c r="U424" s="4"/>
      <c r="V424" s="4"/>
      <c r="W424" s="4"/>
      <c r="X424" s="4"/>
      <c r="Y424" s="4"/>
      <c r="Z424" s="4"/>
      <c r="AA424" s="4"/>
      <c r="AB424" s="4"/>
    </row>
    <row r="425" spans="1:28" x14ac:dyDescent="0.25">
      <c r="A425" s="32" t="s">
        <v>1782</v>
      </c>
      <c r="B425" s="32" t="s">
        <v>101</v>
      </c>
      <c r="C425" s="32" t="s">
        <v>811</v>
      </c>
      <c r="D425" s="46" t="s">
        <v>2722</v>
      </c>
      <c r="E425" s="699" t="s">
        <v>4424</v>
      </c>
      <c r="F425" s="32" t="s">
        <v>911</v>
      </c>
      <c r="G425" s="46" t="s">
        <v>808</v>
      </c>
      <c r="H425" s="33" t="s">
        <v>813</v>
      </c>
      <c r="I425" s="34" t="s">
        <v>813</v>
      </c>
      <c r="J425" s="52">
        <v>20</v>
      </c>
      <c r="K425" s="13" t="s">
        <v>1425</v>
      </c>
      <c r="L425" s="870" t="s">
        <v>4709</v>
      </c>
      <c r="M425" s="870" t="s">
        <v>1783</v>
      </c>
      <c r="N425" s="4"/>
      <c r="O425" s="4"/>
      <c r="P425" s="4"/>
      <c r="Q425" s="4"/>
      <c r="R425" s="4"/>
      <c r="S425" s="4"/>
      <c r="T425" s="4"/>
      <c r="U425" s="4"/>
      <c r="V425" s="4"/>
      <c r="W425" s="4"/>
      <c r="X425" s="4"/>
      <c r="Y425" s="4"/>
      <c r="Z425" s="4"/>
      <c r="AA425" s="4"/>
      <c r="AB425" s="4"/>
    </row>
    <row r="426" spans="1:28" x14ac:dyDescent="0.25">
      <c r="A426" s="32" t="s">
        <v>1783</v>
      </c>
      <c r="B426" s="32" t="s">
        <v>211</v>
      </c>
      <c r="C426" s="32" t="s">
        <v>805</v>
      </c>
      <c r="D426" s="46" t="s">
        <v>2723</v>
      </c>
      <c r="E426" s="699" t="s">
        <v>61</v>
      </c>
      <c r="F426" s="32" t="s">
        <v>911</v>
      </c>
      <c r="G426" s="46" t="s">
        <v>808</v>
      </c>
      <c r="H426" s="33">
        <v>90</v>
      </c>
      <c r="I426" s="34">
        <v>0.9</v>
      </c>
      <c r="J426" s="52">
        <v>10</v>
      </c>
      <c r="K426" s="13" t="s">
        <v>953</v>
      </c>
      <c r="L426" s="13" t="s">
        <v>4705</v>
      </c>
      <c r="M426" s="870" t="s">
        <v>1782</v>
      </c>
      <c r="N426" s="4"/>
      <c r="O426" s="4"/>
      <c r="P426" s="4"/>
      <c r="Q426" s="4"/>
      <c r="R426" s="4"/>
      <c r="S426" s="4"/>
      <c r="T426" s="4"/>
      <c r="U426" s="4"/>
      <c r="V426" s="4"/>
      <c r="W426" s="4"/>
      <c r="X426" s="4"/>
      <c r="Y426" s="4"/>
      <c r="Z426" s="4"/>
      <c r="AA426" s="4"/>
      <c r="AB426" s="4"/>
    </row>
    <row r="427" spans="1:28" ht="30" x14ac:dyDescent="0.25">
      <c r="A427" s="32" t="s">
        <v>1787</v>
      </c>
      <c r="B427" s="32" t="s">
        <v>57</v>
      </c>
      <c r="C427" s="32" t="s">
        <v>805</v>
      </c>
      <c r="D427" s="46" t="s">
        <v>2723</v>
      </c>
      <c r="E427" s="699" t="s">
        <v>61</v>
      </c>
      <c r="F427" s="32" t="s">
        <v>911</v>
      </c>
      <c r="G427" s="46" t="s">
        <v>808</v>
      </c>
      <c r="H427" s="33">
        <v>60</v>
      </c>
      <c r="I427" s="34">
        <v>1</v>
      </c>
      <c r="J427" s="52">
        <v>20</v>
      </c>
      <c r="K427" s="13" t="s">
        <v>1041</v>
      </c>
      <c r="L427" s="13" t="s">
        <v>4707</v>
      </c>
      <c r="M427" s="870" t="s">
        <v>974</v>
      </c>
      <c r="N427" s="4"/>
      <c r="O427" s="4"/>
      <c r="P427" s="4"/>
      <c r="Q427" s="4"/>
      <c r="R427" s="4"/>
      <c r="S427" s="4"/>
      <c r="T427" s="4"/>
      <c r="U427" s="4"/>
      <c r="V427" s="4"/>
      <c r="W427" s="4"/>
      <c r="X427" s="4"/>
      <c r="Y427" s="4"/>
      <c r="Z427" s="4"/>
      <c r="AA427" s="4"/>
      <c r="AB427" s="4"/>
    </row>
    <row r="428" spans="1:28" ht="30" x14ac:dyDescent="0.25">
      <c r="A428" s="32" t="s">
        <v>1788</v>
      </c>
      <c r="B428" s="32" t="s">
        <v>31</v>
      </c>
      <c r="C428" s="32" t="s">
        <v>805</v>
      </c>
      <c r="D428" s="46" t="s">
        <v>2723</v>
      </c>
      <c r="E428" s="699" t="s">
        <v>4426</v>
      </c>
      <c r="F428" s="32" t="s">
        <v>806</v>
      </c>
      <c r="G428" s="46" t="s">
        <v>808</v>
      </c>
      <c r="H428" s="33">
        <v>50</v>
      </c>
      <c r="I428" s="34">
        <v>1</v>
      </c>
      <c r="J428" s="52">
        <v>15</v>
      </c>
      <c r="K428" s="13" t="s">
        <v>1789</v>
      </c>
      <c r="L428" s="13" t="s">
        <v>4698</v>
      </c>
      <c r="M428" s="13"/>
      <c r="N428" s="4"/>
      <c r="O428" s="4"/>
      <c r="P428" s="4"/>
      <c r="Q428" s="4"/>
      <c r="R428" s="4"/>
      <c r="S428" s="4"/>
      <c r="T428" s="4"/>
      <c r="U428" s="4"/>
      <c r="V428" s="4"/>
      <c r="W428" s="4"/>
      <c r="X428" s="4"/>
      <c r="Y428" s="4"/>
      <c r="Z428" s="4"/>
      <c r="AA428" s="4"/>
      <c r="AB428" s="4"/>
    </row>
    <row r="429" spans="1:28" ht="30" x14ac:dyDescent="0.25">
      <c r="A429" s="32" t="s">
        <v>1790</v>
      </c>
      <c r="B429" s="32" t="s">
        <v>31</v>
      </c>
      <c r="C429" s="32" t="s">
        <v>811</v>
      </c>
      <c r="D429" s="46" t="s">
        <v>2722</v>
      </c>
      <c r="E429" s="699" t="s">
        <v>4424</v>
      </c>
      <c r="F429" s="32" t="s">
        <v>806</v>
      </c>
      <c r="G429" s="46" t="s">
        <v>808</v>
      </c>
      <c r="H429" s="33" t="s">
        <v>813</v>
      </c>
      <c r="I429" s="34">
        <v>0.9</v>
      </c>
      <c r="J429" s="52">
        <v>40</v>
      </c>
      <c r="K429" s="870" t="s">
        <v>1791</v>
      </c>
      <c r="L429" s="13" t="s">
        <v>4698</v>
      </c>
      <c r="M429" s="870" t="s">
        <v>5266</v>
      </c>
      <c r="N429" s="4"/>
      <c r="O429" s="4"/>
      <c r="P429" s="4"/>
      <c r="Q429" s="4"/>
      <c r="R429" s="4"/>
      <c r="S429" s="4"/>
      <c r="T429" s="4"/>
      <c r="U429" s="4"/>
      <c r="V429" s="4"/>
      <c r="W429" s="4"/>
      <c r="X429" s="4"/>
      <c r="Y429" s="4"/>
      <c r="Z429" s="4"/>
      <c r="AA429" s="4"/>
      <c r="AB429" s="4"/>
    </row>
    <row r="430" spans="1:28" ht="30" x14ac:dyDescent="0.25">
      <c r="A430" s="32" t="s">
        <v>1792</v>
      </c>
      <c r="B430" s="32" t="s">
        <v>31</v>
      </c>
      <c r="C430" s="32" t="s">
        <v>805</v>
      </c>
      <c r="D430" s="46" t="s">
        <v>2723</v>
      </c>
      <c r="E430" s="699" t="s">
        <v>61</v>
      </c>
      <c r="F430" s="32" t="s">
        <v>806</v>
      </c>
      <c r="G430" s="46" t="s">
        <v>808</v>
      </c>
      <c r="H430" s="33">
        <v>80</v>
      </c>
      <c r="I430" s="34">
        <v>1</v>
      </c>
      <c r="J430" s="52">
        <v>20</v>
      </c>
      <c r="K430" s="13" t="s">
        <v>1438</v>
      </c>
      <c r="L430" s="13" t="s">
        <v>4702</v>
      </c>
      <c r="M430" s="13"/>
      <c r="N430" s="4"/>
      <c r="O430" s="4"/>
      <c r="P430" s="4"/>
      <c r="Q430" s="4"/>
      <c r="R430" s="4"/>
      <c r="S430" s="4"/>
      <c r="T430" s="4"/>
      <c r="U430" s="4"/>
      <c r="V430" s="4"/>
      <c r="W430" s="4"/>
      <c r="X430" s="4"/>
      <c r="Y430" s="4"/>
      <c r="Z430" s="4"/>
      <c r="AA430" s="4"/>
      <c r="AB430" s="4"/>
    </row>
    <row r="431" spans="1:28" ht="30" x14ac:dyDescent="0.25">
      <c r="A431" s="32" t="s">
        <v>1795</v>
      </c>
      <c r="B431" s="32" t="s">
        <v>31</v>
      </c>
      <c r="C431" s="32" t="s">
        <v>811</v>
      </c>
      <c r="D431" s="46" t="s">
        <v>2722</v>
      </c>
      <c r="E431" s="699" t="s">
        <v>4441</v>
      </c>
      <c r="F431" s="32" t="s">
        <v>806</v>
      </c>
      <c r="G431" s="46" t="s">
        <v>808</v>
      </c>
      <c r="H431" s="33" t="s">
        <v>813</v>
      </c>
      <c r="I431" s="34">
        <v>0.75</v>
      </c>
      <c r="J431" s="52">
        <v>35</v>
      </c>
      <c r="K431" s="13" t="s">
        <v>1791</v>
      </c>
      <c r="L431" s="13" t="s">
        <v>4698</v>
      </c>
      <c r="M431" s="870" t="s">
        <v>5262</v>
      </c>
      <c r="N431" s="4"/>
      <c r="O431" s="4"/>
      <c r="P431" s="4"/>
      <c r="Q431" s="4"/>
      <c r="R431" s="4"/>
      <c r="S431" s="4"/>
      <c r="T431" s="4"/>
      <c r="U431" s="4"/>
      <c r="V431" s="4"/>
      <c r="W431" s="4"/>
      <c r="X431" s="4"/>
      <c r="Y431" s="4"/>
      <c r="Z431" s="4"/>
      <c r="AA431" s="4"/>
      <c r="AB431" s="4"/>
    </row>
    <row r="432" spans="1:28" ht="30" x14ac:dyDescent="0.25">
      <c r="A432" s="32" t="s">
        <v>1796</v>
      </c>
      <c r="B432" s="32" t="s">
        <v>31</v>
      </c>
      <c r="C432" s="32" t="s">
        <v>805</v>
      </c>
      <c r="D432" s="46" t="s">
        <v>2723</v>
      </c>
      <c r="E432" s="699" t="s">
        <v>61</v>
      </c>
      <c r="F432" s="32" t="s">
        <v>806</v>
      </c>
      <c r="G432" s="46" t="s">
        <v>808</v>
      </c>
      <c r="H432" s="41">
        <v>20</v>
      </c>
      <c r="I432" s="34">
        <v>1</v>
      </c>
      <c r="J432" s="52">
        <v>35</v>
      </c>
      <c r="K432" s="13" t="s">
        <v>1438</v>
      </c>
      <c r="L432" s="870" t="s">
        <v>4708</v>
      </c>
      <c r="M432" s="870" t="s">
        <v>5263</v>
      </c>
      <c r="N432" s="4"/>
      <c r="O432" s="4"/>
      <c r="P432" s="4"/>
      <c r="Q432" s="4"/>
      <c r="R432" s="4"/>
      <c r="S432" s="4"/>
      <c r="T432" s="4"/>
      <c r="U432" s="4"/>
      <c r="V432" s="4"/>
      <c r="W432" s="4"/>
      <c r="X432" s="4"/>
      <c r="Y432" s="4"/>
      <c r="Z432" s="4"/>
      <c r="AA432" s="4"/>
      <c r="AB432" s="4"/>
    </row>
    <row r="433" spans="1:28" ht="30" x14ac:dyDescent="0.25">
      <c r="A433" s="32" t="s">
        <v>109</v>
      </c>
      <c r="B433" s="32" t="s">
        <v>31</v>
      </c>
      <c r="C433" s="32" t="s">
        <v>805</v>
      </c>
      <c r="D433" s="46" t="s">
        <v>2723</v>
      </c>
      <c r="E433" s="699" t="s">
        <v>61</v>
      </c>
      <c r="F433" s="32" t="s">
        <v>806</v>
      </c>
      <c r="G433" s="46" t="s">
        <v>808</v>
      </c>
      <c r="H433" s="33">
        <v>50</v>
      </c>
      <c r="I433" s="34">
        <v>1</v>
      </c>
      <c r="J433" s="52">
        <v>25</v>
      </c>
      <c r="K433" s="13" t="s">
        <v>1131</v>
      </c>
      <c r="L433" s="13" t="s">
        <v>4708</v>
      </c>
      <c r="M433" s="870" t="s">
        <v>1130</v>
      </c>
      <c r="N433" s="4"/>
      <c r="O433" s="4"/>
      <c r="P433" s="4"/>
      <c r="Q433" s="4"/>
      <c r="R433" s="4"/>
      <c r="S433" s="4"/>
      <c r="T433" s="4"/>
      <c r="U433" s="4"/>
      <c r="V433" s="4"/>
      <c r="W433" s="4"/>
      <c r="X433" s="4"/>
      <c r="Y433" s="4"/>
      <c r="Z433" s="4"/>
      <c r="AA433" s="4"/>
      <c r="AB433" s="4"/>
    </row>
    <row r="434" spans="1:28" ht="45" x14ac:dyDescent="0.25">
      <c r="A434" s="32" t="s">
        <v>1798</v>
      </c>
      <c r="B434" s="32" t="s">
        <v>73</v>
      </c>
      <c r="C434" s="32" t="s">
        <v>880</v>
      </c>
      <c r="D434" s="46" t="s">
        <v>2722</v>
      </c>
      <c r="E434" s="699" t="s">
        <v>4444</v>
      </c>
      <c r="F434" s="32" t="s">
        <v>911</v>
      </c>
      <c r="G434" s="46" t="s">
        <v>808</v>
      </c>
      <c r="H434" s="35">
        <v>90</v>
      </c>
      <c r="I434" s="36">
        <v>1</v>
      </c>
      <c r="J434" s="51">
        <v>15</v>
      </c>
      <c r="K434" s="13" t="s">
        <v>1800</v>
      </c>
      <c r="L434" s="871" t="s">
        <v>3227</v>
      </c>
      <c r="M434" s="13"/>
      <c r="N434" s="4"/>
      <c r="O434" s="4"/>
      <c r="P434" s="4"/>
      <c r="Q434" s="4"/>
      <c r="R434" s="4"/>
      <c r="S434" s="4"/>
      <c r="T434" s="4"/>
      <c r="U434" s="4"/>
      <c r="V434" s="4"/>
      <c r="W434" s="4"/>
      <c r="X434" s="4"/>
      <c r="Y434" s="4"/>
      <c r="Z434" s="4"/>
      <c r="AA434" s="4"/>
      <c r="AB434" s="4"/>
    </row>
    <row r="435" spans="1:28" ht="30" x14ac:dyDescent="0.25">
      <c r="A435" s="46" t="s">
        <v>4357</v>
      </c>
      <c r="B435" s="46" t="s">
        <v>128</v>
      </c>
      <c r="C435" s="46" t="s">
        <v>805</v>
      </c>
      <c r="D435" s="46" t="s">
        <v>2722</v>
      </c>
      <c r="E435" s="699" t="s">
        <v>61</v>
      </c>
      <c r="F435" s="46" t="s">
        <v>897</v>
      </c>
      <c r="G435" s="46" t="s">
        <v>808</v>
      </c>
      <c r="H435" s="393">
        <v>80</v>
      </c>
      <c r="I435" s="36">
        <v>0.9</v>
      </c>
      <c r="J435" s="51">
        <v>5</v>
      </c>
      <c r="K435" s="681" t="s">
        <v>4368</v>
      </c>
      <c r="L435" s="870" t="s">
        <v>4713</v>
      </c>
      <c r="M435" s="13"/>
      <c r="N435" s="683"/>
      <c r="O435" s="683"/>
      <c r="P435" s="683"/>
      <c r="Q435" s="683"/>
      <c r="R435" s="683"/>
      <c r="S435" s="683"/>
      <c r="T435" s="683"/>
      <c r="U435" s="683"/>
      <c r="V435" s="683"/>
      <c r="W435" s="683"/>
      <c r="X435" s="683"/>
      <c r="Y435" s="683"/>
      <c r="Z435" s="683"/>
      <c r="AA435" s="683"/>
      <c r="AB435" s="683"/>
    </row>
    <row r="436" spans="1:28" x14ac:dyDescent="0.25">
      <c r="A436" s="32" t="s">
        <v>1801</v>
      </c>
      <c r="B436" s="32" t="s">
        <v>101</v>
      </c>
      <c r="C436" s="32" t="s">
        <v>805</v>
      </c>
      <c r="D436" s="46" t="s">
        <v>2723</v>
      </c>
      <c r="E436" s="699" t="s">
        <v>61</v>
      </c>
      <c r="F436" s="32" t="s">
        <v>884</v>
      </c>
      <c r="G436" s="46" t="s">
        <v>808</v>
      </c>
      <c r="H436" s="33">
        <v>40</v>
      </c>
      <c r="I436" s="34">
        <v>1</v>
      </c>
      <c r="J436" s="52">
        <v>35</v>
      </c>
      <c r="K436" s="13" t="s">
        <v>905</v>
      </c>
      <c r="L436" s="870" t="s">
        <v>3051</v>
      </c>
      <c r="M436" s="870"/>
      <c r="N436" s="4"/>
      <c r="O436" s="4"/>
      <c r="P436" s="4"/>
      <c r="Q436" s="4"/>
      <c r="R436" s="4"/>
      <c r="S436" s="4"/>
      <c r="T436" s="4"/>
      <c r="U436" s="4"/>
      <c r="V436" s="4"/>
      <c r="W436" s="4"/>
      <c r="X436" s="4"/>
      <c r="Y436" s="4"/>
      <c r="Z436" s="4"/>
      <c r="AA436" s="4"/>
      <c r="AB436" s="4"/>
    </row>
    <row r="437" spans="1:28" ht="45" x14ac:dyDescent="0.25">
      <c r="A437" s="32" t="s">
        <v>1802</v>
      </c>
      <c r="B437" s="32" t="s">
        <v>73</v>
      </c>
      <c r="C437" s="32" t="s">
        <v>811</v>
      </c>
      <c r="D437" s="46" t="s">
        <v>2722</v>
      </c>
      <c r="E437" s="699" t="s">
        <v>4441</v>
      </c>
      <c r="F437" s="32" t="s">
        <v>806</v>
      </c>
      <c r="G437" s="46" t="s">
        <v>808</v>
      </c>
      <c r="H437" s="33" t="s">
        <v>813</v>
      </c>
      <c r="I437" s="34">
        <v>1</v>
      </c>
      <c r="J437" s="52">
        <v>20</v>
      </c>
      <c r="K437" s="13" t="s">
        <v>1804</v>
      </c>
      <c r="L437" s="870" t="s">
        <v>4713</v>
      </c>
      <c r="M437" s="870" t="s">
        <v>1798</v>
      </c>
      <c r="N437" s="4"/>
      <c r="O437" s="4"/>
      <c r="P437" s="4"/>
      <c r="Q437" s="4"/>
      <c r="R437" s="4"/>
      <c r="S437" s="4"/>
      <c r="T437" s="4"/>
      <c r="U437" s="4"/>
      <c r="V437" s="4"/>
      <c r="W437" s="4"/>
      <c r="X437" s="4"/>
      <c r="Y437" s="4"/>
      <c r="Z437" s="4"/>
      <c r="AA437" s="4"/>
      <c r="AB437" s="4"/>
    </row>
    <row r="438" spans="1:28" ht="30" x14ac:dyDescent="0.25">
      <c r="A438" s="32" t="s">
        <v>1807</v>
      </c>
      <c r="B438" s="32" t="s">
        <v>185</v>
      </c>
      <c r="C438" s="32" t="s">
        <v>880</v>
      </c>
      <c r="D438" s="46" t="s">
        <v>2722</v>
      </c>
      <c r="E438" s="699" t="s">
        <v>61</v>
      </c>
      <c r="F438" s="32" t="s">
        <v>893</v>
      </c>
      <c r="G438" s="46" t="s">
        <v>808</v>
      </c>
      <c r="H438" s="33">
        <v>40</v>
      </c>
      <c r="I438" s="34">
        <v>1</v>
      </c>
      <c r="J438" s="52">
        <v>25</v>
      </c>
      <c r="K438" s="13" t="s">
        <v>1529</v>
      </c>
      <c r="L438" s="870" t="s">
        <v>4708</v>
      </c>
      <c r="M438" s="870" t="s">
        <v>995</v>
      </c>
      <c r="N438" s="4"/>
      <c r="O438" s="4"/>
      <c r="P438" s="4"/>
      <c r="Q438" s="4"/>
      <c r="R438" s="4"/>
      <c r="S438" s="4"/>
      <c r="T438" s="4"/>
      <c r="U438" s="4"/>
      <c r="V438" s="4"/>
      <c r="W438" s="4"/>
      <c r="X438" s="4"/>
      <c r="Y438" s="4"/>
      <c r="Z438" s="4"/>
      <c r="AA438" s="4"/>
      <c r="AB438" s="4"/>
    </row>
    <row r="439" spans="1:28" x14ac:dyDescent="0.25">
      <c r="A439" s="32" t="s">
        <v>1808</v>
      </c>
      <c r="B439" s="32" t="s">
        <v>89</v>
      </c>
      <c r="C439" s="32" t="s">
        <v>880</v>
      </c>
      <c r="D439" s="46" t="s">
        <v>2722</v>
      </c>
      <c r="E439" s="699" t="s">
        <v>61</v>
      </c>
      <c r="F439" s="32" t="s">
        <v>893</v>
      </c>
      <c r="G439" s="46" t="s">
        <v>808</v>
      </c>
      <c r="H439" s="33">
        <v>80</v>
      </c>
      <c r="I439" s="34">
        <v>1</v>
      </c>
      <c r="J439" s="52">
        <v>20</v>
      </c>
      <c r="K439" s="13" t="s">
        <v>905</v>
      </c>
      <c r="L439" s="870" t="s">
        <v>3051</v>
      </c>
      <c r="M439" s="13"/>
      <c r="N439" s="4"/>
      <c r="O439" s="4"/>
      <c r="P439" s="4"/>
      <c r="Q439" s="4"/>
      <c r="R439" s="4"/>
      <c r="S439" s="4"/>
      <c r="T439" s="4"/>
      <c r="U439" s="4"/>
      <c r="V439" s="4"/>
      <c r="W439" s="4"/>
      <c r="X439" s="4"/>
      <c r="Y439" s="4"/>
      <c r="Z439" s="4"/>
      <c r="AA439" s="4"/>
      <c r="AB439" s="4"/>
    </row>
    <row r="440" spans="1:28" ht="30" x14ac:dyDescent="0.25">
      <c r="A440" s="32" t="s">
        <v>1809</v>
      </c>
      <c r="B440" s="32" t="s">
        <v>174</v>
      </c>
      <c r="C440" s="32" t="s">
        <v>811</v>
      </c>
      <c r="D440" s="46" t="s">
        <v>2722</v>
      </c>
      <c r="E440" s="699" t="s">
        <v>61</v>
      </c>
      <c r="F440" s="32" t="s">
        <v>806</v>
      </c>
      <c r="G440" s="46" t="s">
        <v>808</v>
      </c>
      <c r="H440" s="33" t="s">
        <v>813</v>
      </c>
      <c r="I440" s="34" t="s">
        <v>813</v>
      </c>
      <c r="J440" s="52">
        <v>10</v>
      </c>
      <c r="K440" s="13" t="s">
        <v>1810</v>
      </c>
      <c r="L440" s="870" t="s">
        <v>3072</v>
      </c>
      <c r="M440" s="13"/>
      <c r="N440" s="4"/>
      <c r="O440" s="4"/>
      <c r="P440" s="4"/>
      <c r="Q440" s="4"/>
      <c r="R440" s="4"/>
      <c r="S440" s="4"/>
      <c r="T440" s="4"/>
      <c r="U440" s="4"/>
      <c r="V440" s="4"/>
      <c r="W440" s="4"/>
      <c r="X440" s="4"/>
      <c r="Y440" s="4"/>
      <c r="Z440" s="4"/>
      <c r="AA440" s="4"/>
      <c r="AB440" s="4"/>
    </row>
    <row r="441" spans="1:28" ht="30" x14ac:dyDescent="0.25">
      <c r="A441" s="32" t="s">
        <v>1811</v>
      </c>
      <c r="B441" s="32" t="s">
        <v>174</v>
      </c>
      <c r="C441" s="32" t="s">
        <v>811</v>
      </c>
      <c r="D441" s="46" t="s">
        <v>2722</v>
      </c>
      <c r="E441" s="699" t="s">
        <v>61</v>
      </c>
      <c r="F441" s="32" t="s">
        <v>893</v>
      </c>
      <c r="G441" s="46" t="s">
        <v>808</v>
      </c>
      <c r="H441" s="33" t="s">
        <v>813</v>
      </c>
      <c r="I441" s="34" t="s">
        <v>813</v>
      </c>
      <c r="J441" s="52">
        <v>10</v>
      </c>
      <c r="K441" s="13" t="s">
        <v>1812</v>
      </c>
      <c r="L441" s="13" t="s">
        <v>3072</v>
      </c>
      <c r="M441" s="13"/>
      <c r="N441" s="4"/>
      <c r="O441" s="4"/>
      <c r="P441" s="4"/>
      <c r="Q441" s="4"/>
      <c r="R441" s="4"/>
      <c r="S441" s="4"/>
      <c r="T441" s="4"/>
      <c r="U441" s="4"/>
      <c r="V441" s="4"/>
      <c r="W441" s="4"/>
      <c r="X441" s="4"/>
      <c r="Y441" s="4"/>
      <c r="Z441" s="4"/>
      <c r="AA441" s="4"/>
      <c r="AB441" s="4"/>
    </row>
    <row r="442" spans="1:28" x14ac:dyDescent="0.25">
      <c r="A442" s="32" t="s">
        <v>1813</v>
      </c>
      <c r="B442" s="32" t="s">
        <v>174</v>
      </c>
      <c r="C442" s="32" t="s">
        <v>811</v>
      </c>
      <c r="D442" s="46" t="s">
        <v>2722</v>
      </c>
      <c r="E442" s="699" t="s">
        <v>2059</v>
      </c>
      <c r="F442" s="32" t="s">
        <v>897</v>
      </c>
      <c r="G442" s="46" t="s">
        <v>890</v>
      </c>
      <c r="H442" s="33" t="s">
        <v>813</v>
      </c>
      <c r="I442" s="34" t="s">
        <v>813</v>
      </c>
      <c r="J442" s="52">
        <v>10</v>
      </c>
      <c r="K442" s="13" t="s">
        <v>1815</v>
      </c>
      <c r="L442" s="9"/>
      <c r="M442" s="13"/>
      <c r="N442" s="4"/>
      <c r="O442" s="4"/>
      <c r="P442" s="4"/>
      <c r="Q442" s="4"/>
      <c r="R442" s="4"/>
      <c r="S442" s="4"/>
      <c r="T442" s="4"/>
      <c r="U442" s="4"/>
      <c r="V442" s="4"/>
      <c r="W442" s="4"/>
      <c r="X442" s="4"/>
      <c r="Y442" s="4"/>
      <c r="Z442" s="4"/>
      <c r="AA442" s="4"/>
      <c r="AB442" s="4"/>
    </row>
    <row r="443" spans="1:28" x14ac:dyDescent="0.25">
      <c r="A443" s="32" t="s">
        <v>1816</v>
      </c>
      <c r="B443" s="32" t="s">
        <v>122</v>
      </c>
      <c r="C443" s="32" t="s">
        <v>805</v>
      </c>
      <c r="D443" s="46" t="s">
        <v>2723</v>
      </c>
      <c r="E443" s="699" t="s">
        <v>61</v>
      </c>
      <c r="F443" s="32" t="s">
        <v>884</v>
      </c>
      <c r="G443" s="46" t="s">
        <v>808</v>
      </c>
      <c r="H443" s="35">
        <v>20</v>
      </c>
      <c r="I443" s="36">
        <v>1</v>
      </c>
      <c r="J443" s="51">
        <v>10</v>
      </c>
      <c r="K443" s="13" t="s">
        <v>1817</v>
      </c>
      <c r="L443" s="13" t="s">
        <v>3052</v>
      </c>
      <c r="M443" s="870" t="s">
        <v>5267</v>
      </c>
      <c r="N443" s="4"/>
      <c r="O443" s="4"/>
      <c r="P443" s="4"/>
      <c r="Q443" s="4"/>
      <c r="R443" s="4"/>
      <c r="S443" s="4"/>
      <c r="T443" s="4"/>
      <c r="U443" s="4"/>
      <c r="V443" s="4"/>
      <c r="W443" s="4"/>
      <c r="X443" s="4"/>
      <c r="Y443" s="4"/>
      <c r="Z443" s="4"/>
      <c r="AA443" s="4"/>
      <c r="AB443" s="4"/>
    </row>
    <row r="444" spans="1:28" x14ac:dyDescent="0.25">
      <c r="A444" s="32" t="s">
        <v>1818</v>
      </c>
      <c r="B444" s="32" t="s">
        <v>30</v>
      </c>
      <c r="C444" s="32" t="s">
        <v>805</v>
      </c>
      <c r="D444" s="46" t="s">
        <v>2723</v>
      </c>
      <c r="E444" s="699" t="s">
        <v>61</v>
      </c>
      <c r="F444" s="32" t="s">
        <v>893</v>
      </c>
      <c r="G444" s="46" t="s">
        <v>808</v>
      </c>
      <c r="H444" s="33">
        <v>120</v>
      </c>
      <c r="I444" s="34">
        <v>0.85</v>
      </c>
      <c r="J444" s="52">
        <v>10</v>
      </c>
      <c r="K444" s="13" t="s">
        <v>905</v>
      </c>
      <c r="L444" s="13" t="s">
        <v>3051</v>
      </c>
      <c r="M444" s="13"/>
      <c r="N444" s="4"/>
      <c r="O444" s="4"/>
      <c r="P444" s="4"/>
      <c r="Q444" s="4"/>
      <c r="R444" s="4"/>
      <c r="S444" s="4"/>
      <c r="T444" s="4"/>
      <c r="U444" s="4"/>
      <c r="V444" s="4"/>
      <c r="W444" s="4"/>
      <c r="X444" s="4"/>
      <c r="Y444" s="4"/>
      <c r="Z444" s="4"/>
      <c r="AA444" s="4"/>
      <c r="AB444" s="4"/>
    </row>
    <row r="445" spans="1:28" x14ac:dyDescent="0.25">
      <c r="A445" s="32" t="s">
        <v>1819</v>
      </c>
      <c r="B445" s="32" t="s">
        <v>228</v>
      </c>
      <c r="C445" s="32" t="s">
        <v>805</v>
      </c>
      <c r="D445" s="46" t="s">
        <v>2723</v>
      </c>
      <c r="E445" s="699" t="s">
        <v>4427</v>
      </c>
      <c r="F445" s="32" t="s">
        <v>884</v>
      </c>
      <c r="G445" s="46" t="s">
        <v>808</v>
      </c>
      <c r="H445" s="33">
        <v>40</v>
      </c>
      <c r="I445" s="34">
        <v>1</v>
      </c>
      <c r="J445" s="52">
        <v>20</v>
      </c>
      <c r="K445" s="13" t="s">
        <v>1821</v>
      </c>
      <c r="L445" s="13" t="s">
        <v>3052</v>
      </c>
      <c r="M445" s="870" t="s">
        <v>2116</v>
      </c>
      <c r="N445" s="4"/>
      <c r="O445" s="4"/>
      <c r="P445" s="4"/>
      <c r="Q445" s="4"/>
      <c r="R445" s="4"/>
      <c r="S445" s="4"/>
      <c r="T445" s="4"/>
      <c r="U445" s="4"/>
      <c r="V445" s="4"/>
      <c r="W445" s="4"/>
      <c r="X445" s="4"/>
      <c r="Y445" s="4"/>
      <c r="Z445" s="4"/>
      <c r="AA445" s="4"/>
      <c r="AB445" s="4"/>
    </row>
    <row r="446" spans="1:28" ht="30" x14ac:dyDescent="0.25">
      <c r="A446" s="32" t="s">
        <v>1822</v>
      </c>
      <c r="B446" s="32" t="s">
        <v>111</v>
      </c>
      <c r="C446" s="32" t="s">
        <v>805</v>
      </c>
      <c r="D446" s="46" t="s">
        <v>2722</v>
      </c>
      <c r="E446" s="699" t="s">
        <v>61</v>
      </c>
      <c r="F446" s="32" t="s">
        <v>897</v>
      </c>
      <c r="G446" s="46" t="s">
        <v>808</v>
      </c>
      <c r="H446" s="35">
        <v>120</v>
      </c>
      <c r="I446" s="36">
        <v>0.75</v>
      </c>
      <c r="J446" s="51">
        <v>10</v>
      </c>
      <c r="K446" s="13" t="s">
        <v>905</v>
      </c>
      <c r="L446" s="13" t="s">
        <v>4711</v>
      </c>
      <c r="M446" s="870" t="s">
        <v>2649</v>
      </c>
      <c r="N446" s="4"/>
      <c r="O446" s="4"/>
      <c r="P446" s="4"/>
      <c r="Q446" s="4"/>
      <c r="R446" s="4"/>
      <c r="S446" s="4"/>
      <c r="T446" s="4"/>
      <c r="U446" s="4"/>
      <c r="V446" s="4"/>
      <c r="W446" s="4"/>
      <c r="X446" s="4"/>
      <c r="Y446" s="4"/>
      <c r="Z446" s="4"/>
      <c r="AA446" s="4"/>
      <c r="AB446" s="4"/>
    </row>
    <row r="447" spans="1:28" ht="30" x14ac:dyDescent="0.25">
      <c r="A447" s="32" t="s">
        <v>1824</v>
      </c>
      <c r="B447" s="32" t="s">
        <v>101</v>
      </c>
      <c r="C447" s="32" t="s">
        <v>805</v>
      </c>
      <c r="D447" s="46" t="s">
        <v>2722</v>
      </c>
      <c r="E447" s="699" t="s">
        <v>61</v>
      </c>
      <c r="F447" s="32" t="s">
        <v>911</v>
      </c>
      <c r="G447" s="46" t="s">
        <v>808</v>
      </c>
      <c r="H447" s="33" t="s">
        <v>813</v>
      </c>
      <c r="I447" s="34">
        <v>0.9</v>
      </c>
      <c r="J447" s="52">
        <v>15</v>
      </c>
      <c r="K447" s="63" t="s">
        <v>2467</v>
      </c>
      <c r="L447" s="870" t="s">
        <v>3235</v>
      </c>
      <c r="M447" s="13"/>
      <c r="N447" s="4"/>
      <c r="O447" s="4"/>
      <c r="P447" s="4"/>
      <c r="Q447" s="4"/>
      <c r="R447" s="4"/>
      <c r="S447" s="4"/>
      <c r="T447" s="4"/>
      <c r="U447" s="4"/>
      <c r="V447" s="4"/>
      <c r="W447" s="4"/>
      <c r="X447" s="4"/>
      <c r="Y447" s="4"/>
      <c r="Z447" s="4"/>
      <c r="AA447" s="4"/>
      <c r="AB447" s="4"/>
    </row>
    <row r="448" spans="1:28" ht="30" x14ac:dyDescent="0.25">
      <c r="A448" s="32" t="s">
        <v>1827</v>
      </c>
      <c r="B448" s="32" t="s">
        <v>174</v>
      </c>
      <c r="C448" s="32" t="s">
        <v>880</v>
      </c>
      <c r="D448" s="46" t="s">
        <v>2722</v>
      </c>
      <c r="E448" s="699" t="s">
        <v>61</v>
      </c>
      <c r="F448" s="32" t="s">
        <v>893</v>
      </c>
      <c r="G448" s="46" t="s">
        <v>808</v>
      </c>
      <c r="H448" s="51">
        <v>160</v>
      </c>
      <c r="I448" s="36">
        <v>0.9</v>
      </c>
      <c r="J448" s="51">
        <v>10</v>
      </c>
      <c r="K448" s="13" t="s">
        <v>1834</v>
      </c>
      <c r="L448" s="13" t="s">
        <v>3063</v>
      </c>
      <c r="M448" s="870" t="s">
        <v>2649</v>
      </c>
      <c r="N448" s="4"/>
      <c r="O448" s="4"/>
      <c r="P448" s="4"/>
      <c r="Q448" s="4"/>
      <c r="R448" s="4"/>
      <c r="S448" s="4"/>
      <c r="T448" s="4"/>
      <c r="U448" s="4"/>
      <c r="V448" s="4"/>
      <c r="W448" s="4"/>
      <c r="X448" s="4"/>
      <c r="Y448" s="4"/>
      <c r="Z448" s="4"/>
      <c r="AA448" s="4"/>
      <c r="AB448" s="4"/>
    </row>
    <row r="449" spans="1:28" ht="30" x14ac:dyDescent="0.25">
      <c r="A449" s="32" t="s">
        <v>1835</v>
      </c>
      <c r="B449" s="32" t="s">
        <v>101</v>
      </c>
      <c r="C449" s="32" t="s">
        <v>811</v>
      </c>
      <c r="D449" s="46" t="s">
        <v>2722</v>
      </c>
      <c r="E449" s="699" t="s">
        <v>3169</v>
      </c>
      <c r="F449" s="32" t="s">
        <v>911</v>
      </c>
      <c r="G449" s="46" t="s">
        <v>890</v>
      </c>
      <c r="H449" s="33" t="s">
        <v>813</v>
      </c>
      <c r="I449" s="34" t="s">
        <v>813</v>
      </c>
      <c r="J449" s="52">
        <v>10</v>
      </c>
      <c r="K449" s="13" t="s">
        <v>1836</v>
      </c>
      <c r="L449" s="13" t="s">
        <v>3069</v>
      </c>
      <c r="M449" s="13"/>
      <c r="N449" s="4"/>
      <c r="O449" s="4"/>
      <c r="P449" s="4"/>
      <c r="Q449" s="4"/>
      <c r="R449" s="4"/>
      <c r="S449" s="4"/>
      <c r="T449" s="4"/>
      <c r="U449" s="4"/>
      <c r="V449" s="4"/>
      <c r="W449" s="4"/>
      <c r="X449" s="4"/>
      <c r="Y449" s="4"/>
      <c r="Z449" s="4"/>
      <c r="AA449" s="4"/>
      <c r="AB449" s="4"/>
    </row>
    <row r="450" spans="1:28" ht="30" x14ac:dyDescent="0.25">
      <c r="A450" s="32" t="s">
        <v>1837</v>
      </c>
      <c r="B450" s="32" t="s">
        <v>174</v>
      </c>
      <c r="C450" s="32" t="s">
        <v>880</v>
      </c>
      <c r="D450" s="46" t="s">
        <v>2722</v>
      </c>
      <c r="E450" s="699" t="s">
        <v>61</v>
      </c>
      <c r="F450" s="32" t="s">
        <v>893</v>
      </c>
      <c r="G450" s="46" t="s">
        <v>808</v>
      </c>
      <c r="H450" s="33">
        <v>65</v>
      </c>
      <c r="I450" s="34">
        <v>1</v>
      </c>
      <c r="J450" s="52">
        <v>20</v>
      </c>
      <c r="K450" s="13" t="s">
        <v>1838</v>
      </c>
      <c r="L450" s="870" t="s">
        <v>4712</v>
      </c>
      <c r="M450" s="870" t="s">
        <v>1827</v>
      </c>
      <c r="N450" s="4"/>
      <c r="O450" s="4"/>
      <c r="P450" s="4"/>
      <c r="Q450" s="4"/>
      <c r="R450" s="4"/>
      <c r="S450" s="4"/>
      <c r="T450" s="4"/>
      <c r="U450" s="4"/>
      <c r="V450" s="4"/>
      <c r="W450" s="4"/>
      <c r="X450" s="4"/>
      <c r="Y450" s="4"/>
      <c r="Z450" s="4"/>
      <c r="AA450" s="4"/>
      <c r="AB450" s="4"/>
    </row>
    <row r="451" spans="1:28" ht="30" x14ac:dyDescent="0.25">
      <c r="A451" s="32" t="s">
        <v>1840</v>
      </c>
      <c r="B451" s="32" t="s">
        <v>101</v>
      </c>
      <c r="C451" s="32" t="s">
        <v>811</v>
      </c>
      <c r="D451" s="46" t="s">
        <v>2722</v>
      </c>
      <c r="E451" s="699" t="s">
        <v>61</v>
      </c>
      <c r="F451" s="32" t="s">
        <v>806</v>
      </c>
      <c r="G451" s="46" t="s">
        <v>808</v>
      </c>
      <c r="H451" s="33" t="s">
        <v>813</v>
      </c>
      <c r="I451" s="34" t="s">
        <v>813</v>
      </c>
      <c r="J451" s="52">
        <v>10</v>
      </c>
      <c r="K451" s="13" t="s">
        <v>1843</v>
      </c>
      <c r="L451" s="13" t="s">
        <v>4707</v>
      </c>
      <c r="M451" s="13"/>
      <c r="N451" s="4"/>
      <c r="O451" s="4"/>
      <c r="P451" s="4"/>
      <c r="Q451" s="4"/>
      <c r="R451" s="4"/>
      <c r="S451" s="4"/>
      <c r="T451" s="4"/>
      <c r="U451" s="4"/>
      <c r="V451" s="4"/>
      <c r="W451" s="4"/>
      <c r="X451" s="4"/>
      <c r="Y451" s="4"/>
      <c r="Z451" s="4"/>
      <c r="AA451" s="4"/>
      <c r="AB451" s="4"/>
    </row>
    <row r="452" spans="1:28" x14ac:dyDescent="0.25">
      <c r="A452" s="32" t="s">
        <v>174</v>
      </c>
      <c r="B452" s="32" t="s">
        <v>174</v>
      </c>
      <c r="C452" s="32" t="s">
        <v>880</v>
      </c>
      <c r="D452" s="46" t="s">
        <v>2722</v>
      </c>
      <c r="E452" s="699" t="s">
        <v>61</v>
      </c>
      <c r="F452" s="32" t="s">
        <v>806</v>
      </c>
      <c r="G452" s="46" t="s">
        <v>808</v>
      </c>
      <c r="H452" s="33">
        <v>90</v>
      </c>
      <c r="I452" s="34">
        <v>1</v>
      </c>
      <c r="J452" s="52">
        <v>10</v>
      </c>
      <c r="K452" s="870" t="s">
        <v>888</v>
      </c>
      <c r="L452" s="9"/>
      <c r="M452" s="13"/>
      <c r="N452" s="4"/>
      <c r="O452" s="4"/>
      <c r="P452" s="4"/>
      <c r="Q452" s="4"/>
      <c r="R452" s="4"/>
      <c r="S452" s="4"/>
      <c r="T452" s="4"/>
      <c r="U452" s="4"/>
      <c r="V452" s="4"/>
      <c r="W452" s="4"/>
      <c r="X452" s="4"/>
      <c r="Y452" s="4"/>
      <c r="Z452" s="4"/>
      <c r="AA452" s="4"/>
      <c r="AB452" s="4"/>
    </row>
    <row r="453" spans="1:28" ht="30" x14ac:dyDescent="0.25">
      <c r="A453" s="43" t="s">
        <v>1844</v>
      </c>
      <c r="B453" s="32" t="s">
        <v>174</v>
      </c>
      <c r="C453" s="32" t="s">
        <v>805</v>
      </c>
      <c r="D453" s="46" t="s">
        <v>2723</v>
      </c>
      <c r="E453" s="699" t="s">
        <v>4426</v>
      </c>
      <c r="F453" s="32" t="s">
        <v>884</v>
      </c>
      <c r="G453" s="46" t="s">
        <v>808</v>
      </c>
      <c r="H453" s="35">
        <v>85</v>
      </c>
      <c r="I453" s="36">
        <v>1</v>
      </c>
      <c r="J453" s="51">
        <v>10</v>
      </c>
      <c r="K453" s="13" t="s">
        <v>1027</v>
      </c>
      <c r="L453" s="9"/>
      <c r="M453" s="13"/>
      <c r="N453" s="4"/>
      <c r="O453" s="4"/>
      <c r="P453" s="4"/>
      <c r="Q453" s="4"/>
      <c r="R453" s="4"/>
      <c r="S453" s="4"/>
      <c r="T453" s="4"/>
      <c r="U453" s="4"/>
      <c r="V453" s="4"/>
      <c r="W453" s="4"/>
      <c r="X453" s="4"/>
      <c r="Y453" s="4"/>
      <c r="Z453" s="4"/>
      <c r="AA453" s="4"/>
      <c r="AB453" s="4"/>
    </row>
    <row r="454" spans="1:28" ht="30" x14ac:dyDescent="0.25">
      <c r="A454" s="32" t="s">
        <v>1845</v>
      </c>
      <c r="B454" s="32" t="s">
        <v>174</v>
      </c>
      <c r="C454" s="32" t="s">
        <v>880</v>
      </c>
      <c r="D454" s="46" t="s">
        <v>2722</v>
      </c>
      <c r="E454" s="699" t="s">
        <v>61</v>
      </c>
      <c r="F454" s="32" t="s">
        <v>806</v>
      </c>
      <c r="G454" s="46" t="s">
        <v>808</v>
      </c>
      <c r="H454" s="35" t="s">
        <v>813</v>
      </c>
      <c r="I454" s="36" t="s">
        <v>813</v>
      </c>
      <c r="J454" s="51">
        <v>10</v>
      </c>
      <c r="K454" s="13" t="s">
        <v>1848</v>
      </c>
      <c r="L454" s="13" t="s">
        <v>3081</v>
      </c>
      <c r="M454" s="870" t="s">
        <v>5265</v>
      </c>
      <c r="N454" s="4"/>
      <c r="O454" s="4"/>
      <c r="P454" s="4"/>
      <c r="Q454" s="4"/>
      <c r="R454" s="4"/>
      <c r="S454" s="4"/>
      <c r="T454" s="4"/>
      <c r="U454" s="4"/>
      <c r="V454" s="4"/>
      <c r="W454" s="4"/>
      <c r="X454" s="4"/>
      <c r="Y454" s="4"/>
      <c r="Z454" s="4"/>
      <c r="AA454" s="4"/>
      <c r="AB454" s="4"/>
    </row>
    <row r="455" spans="1:28" ht="30" x14ac:dyDescent="0.25">
      <c r="A455" s="32" t="s">
        <v>1849</v>
      </c>
      <c r="B455" s="32" t="s">
        <v>174</v>
      </c>
      <c r="C455" s="32" t="s">
        <v>880</v>
      </c>
      <c r="D455" s="46" t="s">
        <v>2722</v>
      </c>
      <c r="E455" s="699" t="s">
        <v>61</v>
      </c>
      <c r="F455" s="32" t="s">
        <v>806</v>
      </c>
      <c r="G455" s="46" t="s">
        <v>808</v>
      </c>
      <c r="H455" s="33">
        <v>140</v>
      </c>
      <c r="I455" s="34">
        <v>0.9</v>
      </c>
      <c r="J455" s="52">
        <v>5</v>
      </c>
      <c r="K455" s="13" t="s">
        <v>1759</v>
      </c>
      <c r="L455" s="870" t="s">
        <v>3060</v>
      </c>
      <c r="M455" s="13"/>
      <c r="N455" s="4"/>
      <c r="O455" s="4"/>
      <c r="P455" s="4"/>
      <c r="Q455" s="4"/>
      <c r="R455" s="4"/>
      <c r="S455" s="4"/>
      <c r="T455" s="4"/>
      <c r="U455" s="4"/>
      <c r="V455" s="4"/>
      <c r="W455" s="4"/>
      <c r="X455" s="4"/>
      <c r="Y455" s="4"/>
      <c r="Z455" s="4"/>
      <c r="AA455" s="4"/>
      <c r="AB455" s="4"/>
    </row>
    <row r="456" spans="1:28" x14ac:dyDescent="0.25">
      <c r="A456" s="32" t="s">
        <v>1850</v>
      </c>
      <c r="B456" s="32" t="s">
        <v>174</v>
      </c>
      <c r="C456" s="32" t="s">
        <v>805</v>
      </c>
      <c r="D456" s="46" t="s">
        <v>2722</v>
      </c>
      <c r="E456" s="699" t="s">
        <v>61</v>
      </c>
      <c r="F456" s="32" t="s">
        <v>897</v>
      </c>
      <c r="G456" s="46" t="s">
        <v>808</v>
      </c>
      <c r="H456" s="33">
        <v>70</v>
      </c>
      <c r="I456" s="34">
        <v>1</v>
      </c>
      <c r="J456" s="52">
        <v>20</v>
      </c>
      <c r="K456" s="13" t="s">
        <v>909</v>
      </c>
      <c r="L456" s="9"/>
      <c r="M456" s="13"/>
      <c r="N456" s="4"/>
      <c r="O456" s="4"/>
      <c r="P456" s="4"/>
      <c r="Q456" s="4"/>
      <c r="R456" s="4"/>
      <c r="S456" s="4"/>
      <c r="T456" s="4"/>
      <c r="U456" s="4"/>
      <c r="V456" s="4"/>
      <c r="W456" s="4"/>
      <c r="X456" s="4"/>
      <c r="Y456" s="4"/>
      <c r="Z456" s="4"/>
      <c r="AA456" s="4"/>
      <c r="AB456" s="4"/>
    </row>
    <row r="457" spans="1:28" ht="30" x14ac:dyDescent="0.25">
      <c r="A457" s="32" t="s">
        <v>1852</v>
      </c>
      <c r="B457" s="32" t="s">
        <v>174</v>
      </c>
      <c r="C457" s="32" t="s">
        <v>811</v>
      </c>
      <c r="D457" s="46" t="s">
        <v>2722</v>
      </c>
      <c r="E457" s="699" t="s">
        <v>61</v>
      </c>
      <c r="F457" s="32" t="s">
        <v>897</v>
      </c>
      <c r="G457" s="46" t="s">
        <v>808</v>
      </c>
      <c r="H457" s="33" t="s">
        <v>813</v>
      </c>
      <c r="I457" s="34">
        <v>1</v>
      </c>
      <c r="J457" s="52">
        <v>10</v>
      </c>
      <c r="K457" s="13" t="s">
        <v>1854</v>
      </c>
      <c r="L457" s="870" t="s">
        <v>4713</v>
      </c>
      <c r="M457" s="870" t="s">
        <v>1484</v>
      </c>
      <c r="N457" s="4"/>
      <c r="O457" s="4"/>
      <c r="P457" s="4"/>
      <c r="Q457" s="4"/>
      <c r="R457" s="4"/>
      <c r="S457" s="4"/>
      <c r="T457" s="4"/>
      <c r="U457" s="4"/>
      <c r="V457" s="4"/>
      <c r="W457" s="4"/>
      <c r="X457" s="4"/>
      <c r="Y457" s="4"/>
      <c r="Z457" s="4"/>
      <c r="AA457" s="4"/>
      <c r="AB457" s="4"/>
    </row>
    <row r="458" spans="1:28" ht="30" x14ac:dyDescent="0.25">
      <c r="A458" s="32" t="s">
        <v>1855</v>
      </c>
      <c r="B458" s="32" t="s">
        <v>174</v>
      </c>
      <c r="C458" s="32" t="s">
        <v>880</v>
      </c>
      <c r="D458" s="46" t="s">
        <v>2722</v>
      </c>
      <c r="E458" s="699" t="s">
        <v>61</v>
      </c>
      <c r="F458" s="32" t="s">
        <v>893</v>
      </c>
      <c r="G458" s="46" t="s">
        <v>808</v>
      </c>
      <c r="H458" s="33">
        <v>80</v>
      </c>
      <c r="I458" s="34">
        <v>1</v>
      </c>
      <c r="J458" s="52">
        <v>10</v>
      </c>
      <c r="K458" s="13" t="s">
        <v>1856</v>
      </c>
      <c r="L458" s="13" t="s">
        <v>3083</v>
      </c>
      <c r="M458" s="13"/>
      <c r="N458" s="4"/>
      <c r="O458" s="4"/>
      <c r="P458" s="4"/>
      <c r="Q458" s="4"/>
      <c r="R458" s="4"/>
      <c r="S458" s="4"/>
      <c r="T458" s="4"/>
      <c r="U458" s="4"/>
      <c r="V458" s="4"/>
      <c r="W458" s="4"/>
      <c r="X458" s="4"/>
      <c r="Y458" s="4"/>
      <c r="Z458" s="4"/>
      <c r="AA458" s="4"/>
      <c r="AB458" s="4"/>
    </row>
    <row r="459" spans="1:28" ht="30" x14ac:dyDescent="0.25">
      <c r="A459" s="32" t="s">
        <v>1857</v>
      </c>
      <c r="B459" s="32" t="s">
        <v>174</v>
      </c>
      <c r="C459" s="32" t="s">
        <v>880</v>
      </c>
      <c r="D459" s="46" t="s">
        <v>2722</v>
      </c>
      <c r="E459" s="699" t="s">
        <v>61</v>
      </c>
      <c r="F459" s="32" t="s">
        <v>897</v>
      </c>
      <c r="G459" s="46" t="s">
        <v>808</v>
      </c>
      <c r="H459" s="33">
        <v>100</v>
      </c>
      <c r="I459" s="34">
        <v>1</v>
      </c>
      <c r="J459" s="52">
        <v>10</v>
      </c>
      <c r="K459" s="13" t="s">
        <v>1856</v>
      </c>
      <c r="L459" s="13" t="s">
        <v>3083</v>
      </c>
      <c r="M459" s="13"/>
      <c r="N459" s="4"/>
      <c r="O459" s="4"/>
      <c r="P459" s="4"/>
      <c r="Q459" s="4"/>
      <c r="R459" s="4"/>
      <c r="S459" s="4"/>
      <c r="T459" s="4"/>
      <c r="U459" s="4"/>
      <c r="V459" s="4"/>
      <c r="W459" s="4"/>
      <c r="X459" s="4"/>
      <c r="Y459" s="4"/>
      <c r="Z459" s="4"/>
      <c r="AA459" s="4"/>
      <c r="AB459" s="4"/>
    </row>
    <row r="460" spans="1:28" ht="30" x14ac:dyDescent="0.25">
      <c r="A460" s="32" t="s">
        <v>1859</v>
      </c>
      <c r="B460" s="32" t="s">
        <v>174</v>
      </c>
      <c r="C460" s="32" t="s">
        <v>880</v>
      </c>
      <c r="D460" s="46" t="s">
        <v>2722</v>
      </c>
      <c r="E460" s="699" t="s">
        <v>61</v>
      </c>
      <c r="F460" s="32" t="s">
        <v>806</v>
      </c>
      <c r="G460" s="46" t="s">
        <v>808</v>
      </c>
      <c r="H460" s="33" t="s">
        <v>813</v>
      </c>
      <c r="I460" s="34">
        <v>1</v>
      </c>
      <c r="J460" s="52">
        <v>15</v>
      </c>
      <c r="K460" s="13" t="s">
        <v>1860</v>
      </c>
      <c r="L460" s="870" t="s">
        <v>4702</v>
      </c>
      <c r="M460" s="870" t="s">
        <v>1827</v>
      </c>
      <c r="N460" s="4"/>
      <c r="O460" s="4"/>
      <c r="P460" s="4"/>
      <c r="Q460" s="4"/>
      <c r="R460" s="4"/>
      <c r="S460" s="4"/>
      <c r="T460" s="4"/>
      <c r="U460" s="4"/>
      <c r="V460" s="4"/>
      <c r="W460" s="4"/>
      <c r="X460" s="4"/>
      <c r="Y460" s="4"/>
      <c r="Z460" s="4"/>
      <c r="AA460" s="4"/>
      <c r="AB460" s="4"/>
    </row>
    <row r="461" spans="1:28" ht="30" x14ac:dyDescent="0.25">
      <c r="A461" s="32" t="s">
        <v>1862</v>
      </c>
      <c r="B461" s="32" t="s">
        <v>122</v>
      </c>
      <c r="C461" s="32" t="s">
        <v>805</v>
      </c>
      <c r="D461" s="46" t="s">
        <v>2723</v>
      </c>
      <c r="E461" s="699" t="s">
        <v>61</v>
      </c>
      <c r="F461" s="32" t="s">
        <v>806</v>
      </c>
      <c r="G461" s="46" t="s">
        <v>808</v>
      </c>
      <c r="H461" s="52">
        <v>60</v>
      </c>
      <c r="I461" s="34">
        <v>1</v>
      </c>
      <c r="J461" s="52">
        <v>5</v>
      </c>
      <c r="K461" s="13" t="s">
        <v>1865</v>
      </c>
      <c r="L461" s="870" t="s">
        <v>4713</v>
      </c>
      <c r="M461" s="870" t="s">
        <v>941</v>
      </c>
      <c r="N461" s="4"/>
      <c r="O461" s="4"/>
      <c r="P461" s="4"/>
      <c r="Q461" s="4"/>
      <c r="R461" s="4"/>
      <c r="S461" s="4"/>
      <c r="T461" s="4"/>
      <c r="U461" s="4"/>
      <c r="V461" s="4"/>
      <c r="W461" s="4"/>
      <c r="X461" s="4"/>
      <c r="Y461" s="4"/>
      <c r="Z461" s="4"/>
      <c r="AA461" s="4"/>
      <c r="AB461" s="4"/>
    </row>
    <row r="462" spans="1:28" ht="30" x14ac:dyDescent="0.25">
      <c r="A462" s="32" t="s">
        <v>1868</v>
      </c>
      <c r="B462" s="32" t="s">
        <v>31</v>
      </c>
      <c r="C462" s="32" t="s">
        <v>811</v>
      </c>
      <c r="D462" s="46" t="s">
        <v>2722</v>
      </c>
      <c r="E462" s="699" t="s">
        <v>4433</v>
      </c>
      <c r="F462" s="32" t="s">
        <v>806</v>
      </c>
      <c r="G462" s="46" t="s">
        <v>808</v>
      </c>
      <c r="H462" s="35" t="s">
        <v>813</v>
      </c>
      <c r="I462" s="36" t="s">
        <v>813</v>
      </c>
      <c r="J462" s="51">
        <v>20</v>
      </c>
      <c r="K462" s="689" t="s">
        <v>4437</v>
      </c>
      <c r="L462" s="870" t="s">
        <v>3235</v>
      </c>
      <c r="M462" s="13"/>
      <c r="N462" s="4"/>
      <c r="O462" s="4"/>
      <c r="P462" s="4"/>
      <c r="Q462" s="4"/>
      <c r="R462" s="4"/>
      <c r="S462" s="4"/>
      <c r="T462" s="4"/>
      <c r="U462" s="4"/>
      <c r="V462" s="4"/>
      <c r="W462" s="4"/>
      <c r="X462" s="4"/>
      <c r="Y462" s="4"/>
      <c r="Z462" s="4"/>
      <c r="AA462" s="4"/>
      <c r="AB462" s="4"/>
    </row>
    <row r="463" spans="1:28" ht="30" x14ac:dyDescent="0.25">
      <c r="A463" s="32" t="s">
        <v>1869</v>
      </c>
      <c r="B463" s="32" t="s">
        <v>122</v>
      </c>
      <c r="C463" s="32" t="s">
        <v>805</v>
      </c>
      <c r="D463" s="46" t="s">
        <v>2723</v>
      </c>
      <c r="E463" s="699" t="s">
        <v>61</v>
      </c>
      <c r="F463" s="32" t="s">
        <v>806</v>
      </c>
      <c r="G463" s="46" t="s">
        <v>808</v>
      </c>
      <c r="H463" s="33">
        <v>40</v>
      </c>
      <c r="I463" s="34">
        <v>1</v>
      </c>
      <c r="J463" s="52">
        <v>20</v>
      </c>
      <c r="K463" s="13" t="s">
        <v>1871</v>
      </c>
      <c r="L463" s="13" t="s">
        <v>3075</v>
      </c>
      <c r="M463" s="13"/>
      <c r="N463" s="4"/>
      <c r="O463" s="4"/>
      <c r="P463" s="4"/>
      <c r="Q463" s="4"/>
      <c r="R463" s="4"/>
      <c r="S463" s="4"/>
      <c r="T463" s="4"/>
      <c r="U463" s="4"/>
      <c r="V463" s="4"/>
      <c r="W463" s="4"/>
      <c r="X463" s="4"/>
      <c r="Y463" s="4"/>
      <c r="Z463" s="4"/>
      <c r="AA463" s="4"/>
      <c r="AB463" s="4"/>
    </row>
    <row r="464" spans="1:28" x14ac:dyDescent="0.25">
      <c r="A464" s="46" t="s">
        <v>3684</v>
      </c>
      <c r="B464" s="46" t="s">
        <v>49</v>
      </c>
      <c r="C464" s="46" t="s">
        <v>805</v>
      </c>
      <c r="D464" s="46" t="s">
        <v>2722</v>
      </c>
      <c r="E464" s="699" t="s">
        <v>3168</v>
      </c>
      <c r="F464" s="46" t="s">
        <v>893</v>
      </c>
      <c r="G464" s="46" t="s">
        <v>808</v>
      </c>
      <c r="H464" s="52">
        <v>120</v>
      </c>
      <c r="I464" s="34">
        <v>0.9</v>
      </c>
      <c r="J464" s="52">
        <v>5</v>
      </c>
      <c r="K464" s="870" t="s">
        <v>1254</v>
      </c>
      <c r="L464" s="870" t="s">
        <v>3051</v>
      </c>
      <c r="M464" s="13"/>
      <c r="N464" s="484"/>
      <c r="O464" s="484"/>
      <c r="P464" s="484"/>
      <c r="Q464" s="484"/>
      <c r="R464" s="484"/>
      <c r="S464" s="484"/>
      <c r="T464" s="484"/>
      <c r="U464" s="484"/>
      <c r="V464" s="484"/>
      <c r="W464" s="484"/>
      <c r="X464" s="484"/>
      <c r="Y464" s="484"/>
      <c r="Z464" s="484"/>
      <c r="AA464" s="484"/>
      <c r="AB464" s="484"/>
    </row>
    <row r="465" spans="1:28" x14ac:dyDescent="0.25">
      <c r="A465" s="32" t="s">
        <v>1872</v>
      </c>
      <c r="B465" s="32" t="s">
        <v>122</v>
      </c>
      <c r="C465" s="32" t="s">
        <v>811</v>
      </c>
      <c r="D465" s="46" t="s">
        <v>2722</v>
      </c>
      <c r="E465" s="699" t="s">
        <v>61</v>
      </c>
      <c r="F465" s="32" t="s">
        <v>806</v>
      </c>
      <c r="G465" s="46" t="s">
        <v>808</v>
      </c>
      <c r="H465" s="33" t="s">
        <v>813</v>
      </c>
      <c r="I465" s="34">
        <v>1</v>
      </c>
      <c r="J465" s="52">
        <v>15</v>
      </c>
      <c r="K465" s="13" t="s">
        <v>1873</v>
      </c>
      <c r="L465" s="870" t="s">
        <v>3056</v>
      </c>
      <c r="M465" s="13"/>
      <c r="N465" s="4"/>
      <c r="O465" s="4"/>
      <c r="P465" s="4"/>
      <c r="Q465" s="4"/>
      <c r="R465" s="4"/>
      <c r="S465" s="4"/>
      <c r="T465" s="4"/>
      <c r="U465" s="4"/>
      <c r="V465" s="4"/>
      <c r="W465" s="4"/>
      <c r="X465" s="4"/>
      <c r="Y465" s="4"/>
      <c r="Z465" s="4"/>
      <c r="AA465" s="4"/>
      <c r="AB465" s="4"/>
    </row>
    <row r="466" spans="1:28" x14ac:dyDescent="0.25">
      <c r="A466" s="32" t="s">
        <v>1875</v>
      </c>
      <c r="B466" s="32" t="s">
        <v>101</v>
      </c>
      <c r="C466" s="32" t="s">
        <v>805</v>
      </c>
      <c r="D466" s="46" t="s">
        <v>2723</v>
      </c>
      <c r="E466" s="699" t="s">
        <v>61</v>
      </c>
      <c r="F466" s="32" t="s">
        <v>897</v>
      </c>
      <c r="G466" s="46" t="s">
        <v>808</v>
      </c>
      <c r="H466" s="33">
        <v>40</v>
      </c>
      <c r="I466" s="34">
        <v>1</v>
      </c>
      <c r="J466" s="52">
        <v>30</v>
      </c>
      <c r="K466" s="13" t="s">
        <v>1052</v>
      </c>
      <c r="L466" s="870" t="s">
        <v>3217</v>
      </c>
      <c r="M466" s="13"/>
      <c r="N466" s="4"/>
      <c r="O466" s="4"/>
      <c r="P466" s="4"/>
      <c r="Q466" s="4"/>
      <c r="R466" s="4"/>
      <c r="S466" s="4"/>
      <c r="T466" s="4"/>
      <c r="U466" s="4"/>
      <c r="V466" s="4"/>
      <c r="W466" s="4"/>
      <c r="X466" s="4"/>
      <c r="Y466" s="4"/>
      <c r="Z466" s="4"/>
      <c r="AA466" s="4"/>
      <c r="AB466" s="4"/>
    </row>
    <row r="467" spans="1:28" ht="30" x14ac:dyDescent="0.25">
      <c r="A467" s="32" t="s">
        <v>1876</v>
      </c>
      <c r="B467" s="32" t="s">
        <v>228</v>
      </c>
      <c r="C467" s="32" t="s">
        <v>811</v>
      </c>
      <c r="D467" s="46" t="s">
        <v>2722</v>
      </c>
      <c r="E467" s="699" t="s">
        <v>3169</v>
      </c>
      <c r="F467" s="32" t="s">
        <v>897</v>
      </c>
      <c r="G467" s="46" t="s">
        <v>935</v>
      </c>
      <c r="H467" s="33" t="s">
        <v>813</v>
      </c>
      <c r="I467" s="34" t="s">
        <v>813</v>
      </c>
      <c r="J467" s="52">
        <v>15</v>
      </c>
      <c r="K467" s="13" t="s">
        <v>1877</v>
      </c>
      <c r="L467" s="870" t="s">
        <v>3069</v>
      </c>
      <c r="M467" s="13"/>
      <c r="N467" s="4"/>
      <c r="O467" s="4"/>
      <c r="P467" s="4"/>
      <c r="Q467" s="4"/>
      <c r="R467" s="4"/>
      <c r="S467" s="4"/>
      <c r="T467" s="4"/>
      <c r="U467" s="4"/>
      <c r="V467" s="4"/>
      <c r="W467" s="4"/>
      <c r="X467" s="4"/>
      <c r="Y467" s="4"/>
      <c r="Z467" s="4"/>
      <c r="AA467" s="4"/>
      <c r="AB467" s="4"/>
    </row>
    <row r="468" spans="1:28" ht="30" x14ac:dyDescent="0.25">
      <c r="A468" s="32" t="s">
        <v>1878</v>
      </c>
      <c r="B468" s="32" t="s">
        <v>73</v>
      </c>
      <c r="C468" s="32" t="s">
        <v>811</v>
      </c>
      <c r="D468" s="46" t="s">
        <v>2722</v>
      </c>
      <c r="E468" s="699" t="s">
        <v>4436</v>
      </c>
      <c r="F468" s="32" t="s">
        <v>893</v>
      </c>
      <c r="G468" s="46" t="s">
        <v>890</v>
      </c>
      <c r="H468" s="33" t="s">
        <v>813</v>
      </c>
      <c r="I468" s="34" t="s">
        <v>813</v>
      </c>
      <c r="J468" s="52">
        <v>20</v>
      </c>
      <c r="K468" s="13" t="s">
        <v>1879</v>
      </c>
      <c r="L468" s="870" t="s">
        <v>3218</v>
      </c>
      <c r="M468" s="870" t="s">
        <v>2015</v>
      </c>
      <c r="N468" s="4"/>
      <c r="O468" s="4"/>
      <c r="P468" s="4"/>
      <c r="Q468" s="4"/>
      <c r="R468" s="4"/>
      <c r="S468" s="4"/>
      <c r="T468" s="4"/>
      <c r="U468" s="4"/>
      <c r="V468" s="4"/>
      <c r="W468" s="4"/>
      <c r="X468" s="4"/>
      <c r="Y468" s="4"/>
      <c r="Z468" s="4"/>
      <c r="AA468" s="4"/>
      <c r="AB468" s="4"/>
    </row>
    <row r="469" spans="1:28" x14ac:dyDescent="0.25">
      <c r="A469" s="32" t="s">
        <v>1880</v>
      </c>
      <c r="B469" s="32" t="s">
        <v>101</v>
      </c>
      <c r="C469" s="32" t="s">
        <v>805</v>
      </c>
      <c r="D469" s="46" t="s">
        <v>2723</v>
      </c>
      <c r="E469" s="699" t="s">
        <v>61</v>
      </c>
      <c r="F469" s="32" t="s">
        <v>897</v>
      </c>
      <c r="G469" s="46" t="s">
        <v>808</v>
      </c>
      <c r="H469" s="33">
        <v>20</v>
      </c>
      <c r="I469" s="34">
        <v>1</v>
      </c>
      <c r="J469" s="52">
        <v>20</v>
      </c>
      <c r="K469" s="9"/>
      <c r="L469" s="9"/>
      <c r="M469" s="13"/>
      <c r="N469" s="4"/>
      <c r="O469" s="4"/>
      <c r="P469" s="4"/>
      <c r="Q469" s="4"/>
      <c r="R469" s="4"/>
      <c r="S469" s="4"/>
      <c r="T469" s="4"/>
      <c r="U469" s="4"/>
      <c r="V469" s="4"/>
      <c r="W469" s="4"/>
      <c r="X469" s="4"/>
      <c r="Y469" s="4"/>
      <c r="Z469" s="4"/>
      <c r="AA469" s="4"/>
      <c r="AB469" s="4"/>
    </row>
    <row r="470" spans="1:28" ht="30" x14ac:dyDescent="0.25">
      <c r="A470" s="32" t="s">
        <v>1881</v>
      </c>
      <c r="B470" s="32" t="s">
        <v>73</v>
      </c>
      <c r="C470" s="32" t="s">
        <v>811</v>
      </c>
      <c r="D470" s="46" t="s">
        <v>2722</v>
      </c>
      <c r="E470" s="699" t="s">
        <v>4438</v>
      </c>
      <c r="F470" s="32" t="s">
        <v>806</v>
      </c>
      <c r="G470" s="46" t="s">
        <v>890</v>
      </c>
      <c r="H470" s="33" t="s">
        <v>813</v>
      </c>
      <c r="I470" s="34" t="s">
        <v>813</v>
      </c>
      <c r="J470" s="52">
        <v>20</v>
      </c>
      <c r="K470" s="13" t="s">
        <v>1882</v>
      </c>
      <c r="L470" s="13" t="s">
        <v>4697</v>
      </c>
      <c r="M470" s="13"/>
      <c r="N470" s="4"/>
      <c r="O470" s="4"/>
      <c r="P470" s="4"/>
      <c r="Q470" s="4"/>
      <c r="R470" s="4"/>
      <c r="S470" s="4"/>
      <c r="T470" s="4"/>
      <c r="U470" s="4"/>
      <c r="V470" s="4"/>
      <c r="W470" s="4"/>
      <c r="X470" s="4"/>
      <c r="Y470" s="4"/>
      <c r="Z470" s="4"/>
      <c r="AA470" s="4"/>
      <c r="AB470" s="4"/>
    </row>
    <row r="471" spans="1:28" x14ac:dyDescent="0.25">
      <c r="A471" s="32" t="s">
        <v>1883</v>
      </c>
      <c r="B471" s="32" t="s">
        <v>65</v>
      </c>
      <c r="C471" s="32" t="s">
        <v>811</v>
      </c>
      <c r="D471" s="46" t="s">
        <v>2722</v>
      </c>
      <c r="E471" s="699" t="s">
        <v>61</v>
      </c>
      <c r="F471" s="32" t="s">
        <v>884</v>
      </c>
      <c r="G471" s="46" t="s">
        <v>126</v>
      </c>
      <c r="H471" s="33" t="s">
        <v>813</v>
      </c>
      <c r="I471" s="34" t="s">
        <v>813</v>
      </c>
      <c r="J471" s="52">
        <v>5</v>
      </c>
      <c r="K471" s="13" t="s">
        <v>1884</v>
      </c>
      <c r="L471" s="13" t="s">
        <v>3081</v>
      </c>
      <c r="M471" s="870" t="s">
        <v>5268</v>
      </c>
      <c r="N471" s="4"/>
      <c r="O471" s="4"/>
      <c r="P471" s="4"/>
      <c r="Q471" s="4"/>
      <c r="R471" s="4"/>
      <c r="S471" s="4"/>
      <c r="T471" s="4"/>
      <c r="U471" s="4"/>
      <c r="V471" s="4"/>
      <c r="W471" s="4"/>
      <c r="X471" s="4"/>
      <c r="Y471" s="4"/>
      <c r="Z471" s="4"/>
      <c r="AA471" s="4"/>
      <c r="AB471" s="4"/>
    </row>
    <row r="472" spans="1:28" ht="30" x14ac:dyDescent="0.25">
      <c r="A472" s="32" t="s">
        <v>1885</v>
      </c>
      <c r="B472" s="32" t="s">
        <v>101</v>
      </c>
      <c r="C472" s="32" t="s">
        <v>805</v>
      </c>
      <c r="D472" s="46" t="s">
        <v>2723</v>
      </c>
      <c r="E472" s="699" t="s">
        <v>61</v>
      </c>
      <c r="F472" s="32" t="s">
        <v>897</v>
      </c>
      <c r="G472" s="46" t="s">
        <v>808</v>
      </c>
      <c r="H472" s="33">
        <v>50</v>
      </c>
      <c r="I472" s="34">
        <v>1</v>
      </c>
      <c r="J472" s="52">
        <v>40</v>
      </c>
      <c r="K472" s="13" t="s">
        <v>1886</v>
      </c>
      <c r="L472" s="13" t="s">
        <v>3083</v>
      </c>
      <c r="M472" s="870" t="s">
        <v>5270</v>
      </c>
      <c r="N472" s="4"/>
      <c r="O472" s="4"/>
      <c r="P472" s="4"/>
      <c r="Q472" s="4"/>
      <c r="R472" s="4"/>
      <c r="S472" s="4"/>
      <c r="T472" s="4"/>
      <c r="U472" s="4"/>
      <c r="V472" s="4"/>
      <c r="W472" s="4"/>
      <c r="X472" s="4"/>
      <c r="Y472" s="4"/>
      <c r="Z472" s="4"/>
      <c r="AA472" s="4"/>
      <c r="AB472" s="4"/>
    </row>
    <row r="473" spans="1:28" ht="30" x14ac:dyDescent="0.25">
      <c r="A473" s="32" t="s">
        <v>1887</v>
      </c>
      <c r="B473" s="32" t="s">
        <v>30</v>
      </c>
      <c r="C473" s="32" t="s">
        <v>805</v>
      </c>
      <c r="D473" s="46" t="s">
        <v>2722</v>
      </c>
      <c r="E473" s="699" t="s">
        <v>61</v>
      </c>
      <c r="F473" s="32" t="s">
        <v>897</v>
      </c>
      <c r="G473" s="46" t="s">
        <v>894</v>
      </c>
      <c r="H473" s="41">
        <v>60</v>
      </c>
      <c r="I473" s="39">
        <v>1</v>
      </c>
      <c r="J473" s="52">
        <v>25</v>
      </c>
      <c r="K473" s="13" t="s">
        <v>909</v>
      </c>
      <c r="L473" s="870" t="s">
        <v>4708</v>
      </c>
      <c r="M473" s="870" t="s">
        <v>5271</v>
      </c>
      <c r="N473" s="4"/>
      <c r="O473" s="4"/>
      <c r="P473" s="4"/>
      <c r="Q473" s="4"/>
      <c r="R473" s="4"/>
      <c r="S473" s="4"/>
      <c r="T473" s="4"/>
      <c r="U473" s="4"/>
      <c r="V473" s="4"/>
      <c r="W473" s="4"/>
      <c r="X473" s="4"/>
      <c r="Y473" s="4"/>
      <c r="Z473" s="4"/>
      <c r="AA473" s="4"/>
      <c r="AB473" s="4"/>
    </row>
    <row r="474" spans="1:28" x14ac:dyDescent="0.25">
      <c r="A474" s="32" t="s">
        <v>1888</v>
      </c>
      <c r="B474" s="32" t="s">
        <v>65</v>
      </c>
      <c r="C474" s="32" t="s">
        <v>805</v>
      </c>
      <c r="D474" s="46" t="s">
        <v>2723</v>
      </c>
      <c r="E474" s="699" t="s">
        <v>61</v>
      </c>
      <c r="F474" s="32" t="s">
        <v>897</v>
      </c>
      <c r="G474" s="46" t="s">
        <v>808</v>
      </c>
      <c r="H474" s="41">
        <v>80</v>
      </c>
      <c r="I474" s="39">
        <v>1</v>
      </c>
      <c r="J474" s="52">
        <v>10</v>
      </c>
      <c r="K474" s="13" t="s">
        <v>1137</v>
      </c>
      <c r="L474" s="870" t="s">
        <v>4709</v>
      </c>
      <c r="M474" s="13"/>
      <c r="N474" s="4"/>
      <c r="O474" s="4"/>
      <c r="P474" s="4"/>
      <c r="Q474" s="4"/>
      <c r="R474" s="4"/>
      <c r="S474" s="4"/>
      <c r="T474" s="4"/>
      <c r="U474" s="4"/>
      <c r="V474" s="4"/>
      <c r="W474" s="4"/>
      <c r="X474" s="4"/>
      <c r="Y474" s="4"/>
      <c r="Z474" s="4"/>
      <c r="AA474" s="4"/>
      <c r="AB474" s="4"/>
    </row>
    <row r="475" spans="1:28" x14ac:dyDescent="0.25">
      <c r="A475" s="32" t="s">
        <v>1890</v>
      </c>
      <c r="B475" s="32" t="s">
        <v>101</v>
      </c>
      <c r="C475" s="32" t="s">
        <v>880</v>
      </c>
      <c r="D475" s="46" t="s">
        <v>2722</v>
      </c>
      <c r="E475" s="699" t="s">
        <v>61</v>
      </c>
      <c r="F475" s="32" t="s">
        <v>897</v>
      </c>
      <c r="G475" s="46" t="s">
        <v>894</v>
      </c>
      <c r="H475" s="52">
        <v>80</v>
      </c>
      <c r="I475" s="34">
        <v>1</v>
      </c>
      <c r="J475" s="52">
        <v>10</v>
      </c>
      <c r="K475" s="662" t="s">
        <v>4323</v>
      </c>
      <c r="L475" s="9"/>
      <c r="M475" s="13"/>
      <c r="N475" s="4"/>
      <c r="O475" s="4"/>
      <c r="P475" s="4"/>
      <c r="Q475" s="4"/>
      <c r="R475" s="4"/>
      <c r="S475" s="4"/>
      <c r="T475" s="4"/>
      <c r="U475" s="4"/>
      <c r="V475" s="4"/>
      <c r="W475" s="4"/>
      <c r="X475" s="4"/>
      <c r="Y475" s="4"/>
      <c r="Z475" s="4"/>
      <c r="AA475" s="4"/>
      <c r="AB475" s="4"/>
    </row>
    <row r="476" spans="1:28" ht="30" x14ac:dyDescent="0.25">
      <c r="A476" s="32" t="s">
        <v>1892</v>
      </c>
      <c r="B476" s="32" t="s">
        <v>101</v>
      </c>
      <c r="C476" s="32" t="s">
        <v>811</v>
      </c>
      <c r="D476" s="46" t="s">
        <v>2722</v>
      </c>
      <c r="E476" s="699" t="s">
        <v>4425</v>
      </c>
      <c r="F476" s="32" t="s">
        <v>806</v>
      </c>
      <c r="G476" s="46" t="s">
        <v>890</v>
      </c>
      <c r="H476" s="33" t="s">
        <v>813</v>
      </c>
      <c r="I476" s="34" t="s">
        <v>813</v>
      </c>
      <c r="J476" s="52">
        <v>10</v>
      </c>
      <c r="K476" s="13" t="s">
        <v>1893</v>
      </c>
      <c r="L476" s="871" t="s">
        <v>3227</v>
      </c>
      <c r="M476" s="13"/>
      <c r="N476" s="4"/>
      <c r="O476" s="4"/>
      <c r="P476" s="4"/>
      <c r="Q476" s="4"/>
      <c r="R476" s="4"/>
      <c r="S476" s="4"/>
      <c r="T476" s="4"/>
      <c r="U476" s="4"/>
      <c r="V476" s="4"/>
      <c r="W476" s="4"/>
      <c r="X476" s="4"/>
      <c r="Y476" s="4"/>
      <c r="Z476" s="4"/>
      <c r="AA476" s="4"/>
      <c r="AB476" s="4"/>
    </row>
    <row r="477" spans="1:28" x14ac:dyDescent="0.25">
      <c r="A477" s="32" t="s">
        <v>1894</v>
      </c>
      <c r="B477" s="32" t="s">
        <v>101</v>
      </c>
      <c r="C477" s="32" t="s">
        <v>811</v>
      </c>
      <c r="D477" s="46" t="s">
        <v>2722</v>
      </c>
      <c r="E477" s="699" t="s">
        <v>2059</v>
      </c>
      <c r="F477" s="32" t="s">
        <v>806</v>
      </c>
      <c r="G477" s="46" t="s">
        <v>890</v>
      </c>
      <c r="H477" s="33" t="s">
        <v>813</v>
      </c>
      <c r="I477" s="34">
        <v>1</v>
      </c>
      <c r="J477" s="52">
        <v>10</v>
      </c>
      <c r="K477" s="13" t="s">
        <v>1895</v>
      </c>
      <c r="L477" s="9"/>
      <c r="M477" s="13"/>
      <c r="N477" s="4"/>
      <c r="O477" s="4"/>
      <c r="P477" s="4"/>
      <c r="Q477" s="4"/>
      <c r="R477" s="4"/>
      <c r="S477" s="4"/>
      <c r="T477" s="4"/>
      <c r="U477" s="4"/>
      <c r="V477" s="4"/>
      <c r="W477" s="4"/>
      <c r="X477" s="4"/>
      <c r="Y477" s="4"/>
      <c r="Z477" s="4"/>
      <c r="AA477" s="4"/>
      <c r="AB477" s="4"/>
    </row>
    <row r="478" spans="1:28" ht="30" x14ac:dyDescent="0.25">
      <c r="A478" s="32" t="s">
        <v>1896</v>
      </c>
      <c r="B478" s="32" t="s">
        <v>174</v>
      </c>
      <c r="C478" s="32" t="s">
        <v>811</v>
      </c>
      <c r="D478" s="46" t="s">
        <v>2722</v>
      </c>
      <c r="E478" s="699" t="s">
        <v>2059</v>
      </c>
      <c r="F478" s="32" t="s">
        <v>806</v>
      </c>
      <c r="G478" s="46" t="s">
        <v>935</v>
      </c>
      <c r="H478" s="33" t="s">
        <v>813</v>
      </c>
      <c r="I478" s="34" t="s">
        <v>813</v>
      </c>
      <c r="J478" s="52">
        <v>20</v>
      </c>
      <c r="K478" s="13" t="s">
        <v>1898</v>
      </c>
      <c r="L478" s="13" t="s">
        <v>3068</v>
      </c>
      <c r="M478" s="13"/>
      <c r="N478" s="4"/>
      <c r="O478" s="4"/>
      <c r="P478" s="4"/>
      <c r="Q478" s="4"/>
      <c r="R478" s="4"/>
      <c r="S478" s="4"/>
      <c r="T478" s="4"/>
      <c r="U478" s="4"/>
      <c r="V478" s="4"/>
      <c r="W478" s="4"/>
      <c r="X478" s="4"/>
      <c r="Y478" s="4"/>
      <c r="Z478" s="4"/>
      <c r="AA478" s="4"/>
      <c r="AB478" s="4"/>
    </row>
    <row r="479" spans="1:28" ht="30" x14ac:dyDescent="0.25">
      <c r="A479" s="32" t="s">
        <v>1899</v>
      </c>
      <c r="B479" s="32" t="s">
        <v>101</v>
      </c>
      <c r="C479" s="32" t="s">
        <v>811</v>
      </c>
      <c r="D479" s="46" t="s">
        <v>2722</v>
      </c>
      <c r="E479" s="699" t="s">
        <v>61</v>
      </c>
      <c r="F479" s="32" t="s">
        <v>806</v>
      </c>
      <c r="G479" s="46" t="s">
        <v>808</v>
      </c>
      <c r="H479" s="33" t="s">
        <v>813</v>
      </c>
      <c r="I479" s="34" t="s">
        <v>813</v>
      </c>
      <c r="J479" s="52">
        <v>15</v>
      </c>
      <c r="K479" s="13" t="s">
        <v>1900</v>
      </c>
      <c r="L479" s="13" t="s">
        <v>4707</v>
      </c>
      <c r="M479" s="13"/>
      <c r="N479" s="4"/>
      <c r="O479" s="4"/>
      <c r="P479" s="4"/>
      <c r="Q479" s="4"/>
      <c r="R479" s="4"/>
      <c r="S479" s="4"/>
      <c r="T479" s="4"/>
      <c r="U479" s="4"/>
      <c r="V479" s="4"/>
      <c r="W479" s="4"/>
      <c r="X479" s="4"/>
      <c r="Y479" s="4"/>
      <c r="Z479" s="4"/>
      <c r="AA479" s="4"/>
      <c r="AB479" s="4"/>
    </row>
    <row r="480" spans="1:28" x14ac:dyDescent="0.25">
      <c r="A480" s="32" t="s">
        <v>1901</v>
      </c>
      <c r="B480" s="32" t="s">
        <v>101</v>
      </c>
      <c r="C480" s="32" t="s">
        <v>811</v>
      </c>
      <c r="D480" s="46" t="s">
        <v>2722</v>
      </c>
      <c r="E480" s="699" t="s">
        <v>2059</v>
      </c>
      <c r="F480" s="32" t="s">
        <v>911</v>
      </c>
      <c r="G480" s="46" t="s">
        <v>890</v>
      </c>
      <c r="H480" s="33" t="s">
        <v>813</v>
      </c>
      <c r="I480" s="34">
        <v>1</v>
      </c>
      <c r="J480" s="52">
        <v>20</v>
      </c>
      <c r="K480" s="13" t="s">
        <v>1902</v>
      </c>
      <c r="L480" s="9"/>
      <c r="M480" s="13"/>
      <c r="N480" s="4"/>
      <c r="O480" s="4"/>
      <c r="P480" s="4"/>
      <c r="Q480" s="4"/>
      <c r="R480" s="4"/>
      <c r="S480" s="4"/>
      <c r="T480" s="4"/>
      <c r="U480" s="4"/>
      <c r="V480" s="4"/>
      <c r="W480" s="4"/>
      <c r="X480" s="4"/>
      <c r="Y480" s="4"/>
      <c r="Z480" s="4"/>
      <c r="AA480" s="4"/>
      <c r="AB480" s="4"/>
    </row>
    <row r="481" spans="1:28" ht="30" x14ac:dyDescent="0.25">
      <c r="A481" s="32" t="s">
        <v>1903</v>
      </c>
      <c r="B481" s="32" t="s">
        <v>101</v>
      </c>
      <c r="C481" s="32" t="s">
        <v>880</v>
      </c>
      <c r="D481" s="46" t="s">
        <v>2722</v>
      </c>
      <c r="E481" s="699" t="s">
        <v>3008</v>
      </c>
      <c r="F481" s="32" t="s">
        <v>893</v>
      </c>
      <c r="G481" s="46" t="s">
        <v>808</v>
      </c>
      <c r="H481" s="33">
        <v>75</v>
      </c>
      <c r="I481" s="34">
        <v>1</v>
      </c>
      <c r="J481" s="52">
        <v>10</v>
      </c>
      <c r="K481" s="13" t="s">
        <v>1904</v>
      </c>
      <c r="L481" s="13" t="s">
        <v>4699</v>
      </c>
      <c r="M481" s="13"/>
      <c r="N481" s="4"/>
      <c r="O481" s="4"/>
      <c r="P481" s="4"/>
      <c r="Q481" s="4"/>
      <c r="R481" s="4"/>
      <c r="S481" s="4"/>
      <c r="T481" s="4"/>
      <c r="U481" s="4"/>
      <c r="V481" s="4"/>
      <c r="W481" s="4"/>
      <c r="X481" s="4"/>
      <c r="Y481" s="4"/>
      <c r="Z481" s="4"/>
      <c r="AA481" s="4"/>
      <c r="AB481" s="4"/>
    </row>
    <row r="482" spans="1:28" ht="30" x14ac:dyDescent="0.25">
      <c r="A482" s="32" t="s">
        <v>1905</v>
      </c>
      <c r="B482" s="32" t="s">
        <v>174</v>
      </c>
      <c r="C482" s="32" t="s">
        <v>811</v>
      </c>
      <c r="D482" s="46" t="s">
        <v>2722</v>
      </c>
      <c r="E482" s="699" t="s">
        <v>4425</v>
      </c>
      <c r="F482" s="32" t="s">
        <v>911</v>
      </c>
      <c r="G482" s="46" t="s">
        <v>890</v>
      </c>
      <c r="H482" s="33" t="s">
        <v>813</v>
      </c>
      <c r="I482" s="34" t="s">
        <v>813</v>
      </c>
      <c r="J482" s="52">
        <v>10</v>
      </c>
      <c r="K482" s="13" t="s">
        <v>1907</v>
      </c>
      <c r="L482" s="9"/>
      <c r="M482" s="13"/>
      <c r="N482" s="4"/>
      <c r="O482" s="4"/>
      <c r="P482" s="4"/>
      <c r="Q482" s="4"/>
      <c r="R482" s="4"/>
      <c r="S482" s="4"/>
      <c r="T482" s="4"/>
      <c r="U482" s="4"/>
      <c r="V482" s="4"/>
      <c r="W482" s="4"/>
      <c r="X482" s="4"/>
      <c r="Y482" s="4"/>
      <c r="Z482" s="4"/>
      <c r="AA482" s="4"/>
      <c r="AB482" s="4"/>
    </row>
    <row r="483" spans="1:28" x14ac:dyDescent="0.25">
      <c r="A483" s="32" t="s">
        <v>1909</v>
      </c>
      <c r="B483" s="32" t="s">
        <v>101</v>
      </c>
      <c r="C483" s="32" t="s">
        <v>805</v>
      </c>
      <c r="D483" s="46" t="s">
        <v>2723</v>
      </c>
      <c r="E483" s="699" t="s">
        <v>61</v>
      </c>
      <c r="F483" s="32" t="s">
        <v>897</v>
      </c>
      <c r="G483" s="46" t="s">
        <v>808</v>
      </c>
      <c r="H483" s="33">
        <v>70</v>
      </c>
      <c r="I483" s="34">
        <v>1</v>
      </c>
      <c r="J483" s="52">
        <v>5</v>
      </c>
      <c r="K483" s="13" t="s">
        <v>1910</v>
      </c>
      <c r="L483" s="13" t="s">
        <v>3075</v>
      </c>
      <c r="M483" s="13"/>
      <c r="N483" s="4"/>
      <c r="O483" s="4"/>
      <c r="P483" s="4"/>
      <c r="Q483" s="4"/>
      <c r="R483" s="4"/>
      <c r="S483" s="4"/>
      <c r="T483" s="4"/>
      <c r="U483" s="4"/>
      <c r="V483" s="4"/>
      <c r="W483" s="4"/>
      <c r="X483" s="4"/>
      <c r="Y483" s="4"/>
      <c r="Z483" s="4"/>
      <c r="AA483" s="4"/>
      <c r="AB483" s="4"/>
    </row>
    <row r="484" spans="1:28" ht="30" x14ac:dyDescent="0.25">
      <c r="A484" s="32" t="s">
        <v>1911</v>
      </c>
      <c r="B484" s="32" t="s">
        <v>101</v>
      </c>
      <c r="C484" s="32" t="s">
        <v>805</v>
      </c>
      <c r="D484" s="46" t="s">
        <v>2723</v>
      </c>
      <c r="E484" s="699" t="s">
        <v>61</v>
      </c>
      <c r="F484" s="32" t="s">
        <v>911</v>
      </c>
      <c r="G484" s="46" t="s">
        <v>808</v>
      </c>
      <c r="H484" s="33" t="s">
        <v>813</v>
      </c>
      <c r="I484" s="34">
        <v>1</v>
      </c>
      <c r="J484" s="52">
        <v>20</v>
      </c>
      <c r="K484" s="13" t="s">
        <v>1912</v>
      </c>
      <c r="L484" s="870" t="s">
        <v>3218</v>
      </c>
      <c r="M484" s="13"/>
      <c r="N484" s="4"/>
      <c r="O484" s="4"/>
      <c r="P484" s="4"/>
      <c r="Q484" s="4"/>
      <c r="R484" s="4"/>
      <c r="S484" s="4"/>
      <c r="T484" s="4"/>
      <c r="U484" s="4"/>
      <c r="V484" s="4"/>
      <c r="W484" s="4"/>
      <c r="X484" s="4"/>
      <c r="Y484" s="4"/>
      <c r="Z484" s="4"/>
      <c r="AA484" s="4"/>
      <c r="AB484" s="4"/>
    </row>
    <row r="485" spans="1:28" ht="30" x14ac:dyDescent="0.25">
      <c r="A485" s="32" t="s">
        <v>1914</v>
      </c>
      <c r="B485" s="32" t="s">
        <v>101</v>
      </c>
      <c r="C485" s="32" t="s">
        <v>880</v>
      </c>
      <c r="D485" s="46" t="s">
        <v>2722</v>
      </c>
      <c r="E485" s="699" t="s">
        <v>4435</v>
      </c>
      <c r="F485" s="32" t="s">
        <v>893</v>
      </c>
      <c r="G485" s="46" t="s">
        <v>808</v>
      </c>
      <c r="H485" s="35">
        <v>90</v>
      </c>
      <c r="I485" s="36">
        <v>1</v>
      </c>
      <c r="J485" s="51">
        <v>15</v>
      </c>
      <c r="K485" s="13" t="s">
        <v>1915</v>
      </c>
      <c r="L485" s="13" t="s">
        <v>4702</v>
      </c>
      <c r="M485" s="13"/>
      <c r="N485" s="4"/>
      <c r="O485" s="4"/>
      <c r="P485" s="4"/>
      <c r="Q485" s="4"/>
      <c r="R485" s="4"/>
      <c r="S485" s="4"/>
      <c r="T485" s="4"/>
      <c r="U485" s="4"/>
      <c r="V485" s="4"/>
      <c r="W485" s="4"/>
      <c r="X485" s="4"/>
      <c r="Y485" s="4"/>
      <c r="Z485" s="4"/>
      <c r="AA485" s="4"/>
      <c r="AB485" s="4"/>
    </row>
    <row r="486" spans="1:28" x14ac:dyDescent="0.25">
      <c r="A486" s="32" t="s">
        <v>1916</v>
      </c>
      <c r="B486" s="32" t="s">
        <v>228</v>
      </c>
      <c r="C486" s="32" t="s">
        <v>805</v>
      </c>
      <c r="D486" s="46" t="s">
        <v>2723</v>
      </c>
      <c r="E486" s="699" t="s">
        <v>61</v>
      </c>
      <c r="F486" s="32" t="s">
        <v>884</v>
      </c>
      <c r="G486" s="46" t="s">
        <v>808</v>
      </c>
      <c r="H486" s="33">
        <v>60</v>
      </c>
      <c r="I486" s="34">
        <v>1</v>
      </c>
      <c r="J486" s="52">
        <v>10</v>
      </c>
      <c r="K486" s="13" t="s">
        <v>1917</v>
      </c>
      <c r="L486" s="870" t="s">
        <v>3221</v>
      </c>
      <c r="M486" s="13"/>
      <c r="N486" s="4"/>
      <c r="O486" s="4"/>
      <c r="P486" s="4"/>
      <c r="Q486" s="4"/>
      <c r="R486" s="4"/>
      <c r="S486" s="4"/>
      <c r="T486" s="4"/>
      <c r="U486" s="4"/>
      <c r="V486" s="4"/>
      <c r="W486" s="4"/>
      <c r="X486" s="4"/>
      <c r="Y486" s="4"/>
      <c r="Z486" s="4"/>
      <c r="AA486" s="4"/>
      <c r="AB486" s="4"/>
    </row>
    <row r="487" spans="1:28" x14ac:dyDescent="0.25">
      <c r="A487" s="32" t="s">
        <v>1919</v>
      </c>
      <c r="B487" s="32" t="s">
        <v>228</v>
      </c>
      <c r="C487" s="32" t="s">
        <v>805</v>
      </c>
      <c r="D487" s="46" t="s">
        <v>2723</v>
      </c>
      <c r="E487" s="699" t="s">
        <v>61</v>
      </c>
      <c r="F487" s="32" t="s">
        <v>897</v>
      </c>
      <c r="G487" s="46" t="s">
        <v>808</v>
      </c>
      <c r="H487" s="33" t="s">
        <v>813</v>
      </c>
      <c r="I487" s="34">
        <v>1</v>
      </c>
      <c r="J487" s="52">
        <v>15</v>
      </c>
      <c r="K487" s="13" t="s">
        <v>1322</v>
      </c>
      <c r="L487" s="13" t="s">
        <v>3227</v>
      </c>
      <c r="M487" s="13"/>
      <c r="N487" s="4"/>
      <c r="O487" s="4"/>
      <c r="P487" s="4"/>
      <c r="Q487" s="4"/>
      <c r="R487" s="4"/>
      <c r="S487" s="4"/>
      <c r="T487" s="4"/>
      <c r="U487" s="4"/>
      <c r="V487" s="4"/>
      <c r="W487" s="4"/>
      <c r="X487" s="4"/>
      <c r="Y487" s="4"/>
      <c r="Z487" s="4"/>
      <c r="AA487" s="4"/>
      <c r="AB487" s="4"/>
    </row>
    <row r="488" spans="1:28" ht="30" x14ac:dyDescent="0.25">
      <c r="A488" s="32" t="s">
        <v>1921</v>
      </c>
      <c r="B488" s="32" t="s">
        <v>101</v>
      </c>
      <c r="C488" s="32" t="s">
        <v>811</v>
      </c>
      <c r="D488" s="46" t="s">
        <v>2722</v>
      </c>
      <c r="E488" s="699" t="s">
        <v>4439</v>
      </c>
      <c r="F488" s="32" t="s">
        <v>897</v>
      </c>
      <c r="G488" s="46" t="s">
        <v>808</v>
      </c>
      <c r="H488" s="33" t="s">
        <v>813</v>
      </c>
      <c r="I488" s="34" t="s">
        <v>813</v>
      </c>
      <c r="J488" s="52">
        <v>20</v>
      </c>
      <c r="K488" s="13" t="s">
        <v>1923</v>
      </c>
      <c r="L488" s="870" t="s">
        <v>3056</v>
      </c>
      <c r="M488" s="13"/>
      <c r="N488" s="4"/>
      <c r="O488" s="4"/>
      <c r="P488" s="4"/>
      <c r="Q488" s="4"/>
      <c r="R488" s="4"/>
      <c r="S488" s="4"/>
      <c r="T488" s="4"/>
      <c r="U488" s="4"/>
      <c r="V488" s="4"/>
      <c r="W488" s="4"/>
      <c r="X488" s="4"/>
      <c r="Y488" s="4"/>
      <c r="Z488" s="4"/>
      <c r="AA488" s="4"/>
      <c r="AB488" s="4"/>
    </row>
    <row r="489" spans="1:28" ht="30" x14ac:dyDescent="0.25">
      <c r="A489" s="32" t="s">
        <v>1924</v>
      </c>
      <c r="B489" s="32" t="s">
        <v>59</v>
      </c>
      <c r="C489" s="32" t="s">
        <v>880</v>
      </c>
      <c r="D489" s="46" t="s">
        <v>2722</v>
      </c>
      <c r="E489" s="699" t="s">
        <v>61</v>
      </c>
      <c r="F489" s="32" t="s">
        <v>897</v>
      </c>
      <c r="G489" s="46" t="s">
        <v>808</v>
      </c>
      <c r="H489" s="41">
        <v>160</v>
      </c>
      <c r="I489" s="34">
        <v>0.9</v>
      </c>
      <c r="J489" s="52">
        <v>5</v>
      </c>
      <c r="K489" s="13" t="s">
        <v>990</v>
      </c>
      <c r="L489" s="13" t="s">
        <v>3063</v>
      </c>
      <c r="M489" s="870" t="s">
        <v>2649</v>
      </c>
      <c r="N489" s="4"/>
      <c r="O489" s="4"/>
      <c r="P489" s="4"/>
      <c r="Q489" s="4"/>
      <c r="R489" s="4"/>
      <c r="S489" s="4"/>
      <c r="T489" s="4"/>
      <c r="U489" s="4"/>
      <c r="V489" s="4"/>
      <c r="W489" s="4"/>
      <c r="X489" s="4"/>
      <c r="Y489" s="4"/>
      <c r="Z489" s="4"/>
      <c r="AA489" s="4"/>
      <c r="AB489" s="4"/>
    </row>
    <row r="490" spans="1:28" ht="30" x14ac:dyDescent="0.25">
      <c r="A490" s="32" t="s">
        <v>1925</v>
      </c>
      <c r="B490" s="32" t="s">
        <v>89</v>
      </c>
      <c r="C490" s="32" t="s">
        <v>805</v>
      </c>
      <c r="D490" s="46" t="s">
        <v>2722</v>
      </c>
      <c r="E490" s="699" t="s">
        <v>3168</v>
      </c>
      <c r="F490" s="32" t="s">
        <v>884</v>
      </c>
      <c r="G490" s="46" t="s">
        <v>808</v>
      </c>
      <c r="H490" s="33">
        <v>25</v>
      </c>
      <c r="I490" s="34">
        <v>0.9</v>
      </c>
      <c r="J490" s="52">
        <v>10</v>
      </c>
      <c r="K490" s="13" t="s">
        <v>933</v>
      </c>
      <c r="L490" s="13" t="s">
        <v>3053</v>
      </c>
      <c r="M490" s="870" t="s">
        <v>5273</v>
      </c>
      <c r="N490" s="4"/>
      <c r="O490" s="4"/>
      <c r="P490" s="4"/>
      <c r="Q490" s="4"/>
      <c r="R490" s="4"/>
      <c r="S490" s="4"/>
      <c r="T490" s="4"/>
      <c r="U490" s="4"/>
      <c r="V490" s="4"/>
      <c r="W490" s="4"/>
      <c r="X490" s="4"/>
      <c r="Y490" s="4"/>
      <c r="Z490" s="4"/>
      <c r="AA490" s="4"/>
      <c r="AB490" s="4"/>
    </row>
    <row r="491" spans="1:28" ht="30" x14ac:dyDescent="0.25">
      <c r="A491" s="32" t="s">
        <v>1928</v>
      </c>
      <c r="B491" s="32" t="s">
        <v>101</v>
      </c>
      <c r="C491" s="32" t="s">
        <v>805</v>
      </c>
      <c r="D491" s="46" t="s">
        <v>2723</v>
      </c>
      <c r="E491" s="699" t="s">
        <v>61</v>
      </c>
      <c r="F491" s="32" t="s">
        <v>897</v>
      </c>
      <c r="G491" s="46" t="s">
        <v>808</v>
      </c>
      <c r="H491" s="41">
        <v>70</v>
      </c>
      <c r="I491" s="49">
        <v>1</v>
      </c>
      <c r="J491" s="52">
        <v>20</v>
      </c>
      <c r="K491" s="63" t="s">
        <v>5422</v>
      </c>
      <c r="L491" s="13" t="s">
        <v>3083</v>
      </c>
      <c r="M491" s="870" t="s">
        <v>5274</v>
      </c>
      <c r="N491" s="4"/>
      <c r="O491" s="4"/>
      <c r="P491" s="4"/>
      <c r="Q491" s="4"/>
      <c r="R491" s="4"/>
      <c r="S491" s="4"/>
      <c r="T491" s="4"/>
      <c r="U491" s="4"/>
      <c r="V491" s="4"/>
      <c r="W491" s="4"/>
      <c r="X491" s="4"/>
      <c r="Y491" s="4"/>
      <c r="Z491" s="4"/>
      <c r="AA491" s="4"/>
      <c r="AB491" s="4"/>
    </row>
    <row r="492" spans="1:28" x14ac:dyDescent="0.25">
      <c r="A492" s="32" t="s">
        <v>1929</v>
      </c>
      <c r="B492" s="32" t="s">
        <v>89</v>
      </c>
      <c r="C492" s="32" t="s">
        <v>811</v>
      </c>
      <c r="D492" s="46" t="s">
        <v>2722</v>
      </c>
      <c r="E492" s="699" t="s">
        <v>2059</v>
      </c>
      <c r="F492" s="32" t="s">
        <v>884</v>
      </c>
      <c r="G492" s="46" t="s">
        <v>890</v>
      </c>
      <c r="H492" s="33" t="s">
        <v>813</v>
      </c>
      <c r="I492" s="34" t="s">
        <v>813</v>
      </c>
      <c r="J492" s="52">
        <v>20</v>
      </c>
      <c r="K492" s="13" t="s">
        <v>914</v>
      </c>
      <c r="L492" s="870" t="s">
        <v>3222</v>
      </c>
      <c r="M492" s="870" t="s">
        <v>1808</v>
      </c>
      <c r="N492" s="4"/>
      <c r="O492" s="4"/>
      <c r="P492" s="4"/>
      <c r="Q492" s="4"/>
      <c r="R492" s="4"/>
      <c r="S492" s="4"/>
      <c r="T492" s="4"/>
      <c r="U492" s="4"/>
      <c r="V492" s="4"/>
      <c r="W492" s="4"/>
      <c r="X492" s="4"/>
      <c r="Y492" s="4"/>
      <c r="Z492" s="4"/>
      <c r="AA492" s="4"/>
      <c r="AB492" s="4"/>
    </row>
    <row r="493" spans="1:28" ht="30" x14ac:dyDescent="0.25">
      <c r="A493" s="32" t="s">
        <v>1931</v>
      </c>
      <c r="B493" s="32" t="s">
        <v>89</v>
      </c>
      <c r="C493" s="32" t="s">
        <v>805</v>
      </c>
      <c r="D493" s="46" t="s">
        <v>2722</v>
      </c>
      <c r="E493" s="699" t="s">
        <v>61</v>
      </c>
      <c r="F493" s="32" t="s">
        <v>884</v>
      </c>
      <c r="G493" s="46" t="s">
        <v>894</v>
      </c>
      <c r="H493" s="41">
        <v>80</v>
      </c>
      <c r="I493" s="34">
        <v>0.9</v>
      </c>
      <c r="J493" s="52">
        <v>10</v>
      </c>
      <c r="K493" s="13" t="s">
        <v>918</v>
      </c>
      <c r="L493" s="13" t="s">
        <v>4701</v>
      </c>
      <c r="M493" s="13"/>
      <c r="N493" s="4"/>
      <c r="O493" s="4"/>
      <c r="P493" s="4"/>
      <c r="Q493" s="4"/>
      <c r="R493" s="4"/>
      <c r="S493" s="4"/>
      <c r="T493" s="4"/>
      <c r="U493" s="4"/>
      <c r="V493" s="4"/>
      <c r="W493" s="4"/>
      <c r="X493" s="4"/>
      <c r="Y493" s="4"/>
      <c r="Z493" s="4"/>
      <c r="AA493" s="4"/>
      <c r="AB493" s="4"/>
    </row>
    <row r="494" spans="1:28" x14ac:dyDescent="0.25">
      <c r="A494" s="32" t="s">
        <v>1934</v>
      </c>
      <c r="B494" s="32" t="s">
        <v>228</v>
      </c>
      <c r="C494" s="32" t="s">
        <v>805</v>
      </c>
      <c r="D494" s="46" t="s">
        <v>2723</v>
      </c>
      <c r="E494" s="699" t="s">
        <v>61</v>
      </c>
      <c r="F494" s="32" t="s">
        <v>884</v>
      </c>
      <c r="G494" s="46" t="s">
        <v>808</v>
      </c>
      <c r="H494" s="41">
        <v>50</v>
      </c>
      <c r="I494" s="34">
        <v>1</v>
      </c>
      <c r="J494" s="65">
        <v>20</v>
      </c>
      <c r="K494" s="72" t="s">
        <v>1308</v>
      </c>
      <c r="L494" s="870" t="s">
        <v>4709</v>
      </c>
      <c r="M494" s="13"/>
      <c r="N494" s="4"/>
      <c r="O494" s="4"/>
      <c r="P494" s="4"/>
      <c r="Q494" s="4"/>
      <c r="R494" s="4"/>
      <c r="S494" s="4"/>
      <c r="T494" s="4"/>
      <c r="U494" s="4"/>
      <c r="V494" s="4"/>
      <c r="W494" s="4"/>
      <c r="X494" s="4"/>
      <c r="Y494" s="4"/>
      <c r="Z494" s="4"/>
      <c r="AA494" s="4"/>
      <c r="AB494" s="4"/>
    </row>
    <row r="495" spans="1:28" x14ac:dyDescent="0.25">
      <c r="A495" s="32" t="s">
        <v>1936</v>
      </c>
      <c r="B495" s="32" t="s">
        <v>89</v>
      </c>
      <c r="C495" s="32" t="s">
        <v>805</v>
      </c>
      <c r="D495" s="46" t="s">
        <v>2722</v>
      </c>
      <c r="E495" s="699" t="s">
        <v>3168</v>
      </c>
      <c r="F495" s="32" t="s">
        <v>884</v>
      </c>
      <c r="G495" s="46" t="s">
        <v>808</v>
      </c>
      <c r="H495" s="33">
        <v>50</v>
      </c>
      <c r="I495" s="49">
        <v>1</v>
      </c>
      <c r="J495" s="52">
        <v>15</v>
      </c>
      <c r="K495" s="13" t="s">
        <v>905</v>
      </c>
      <c r="L495" s="870" t="s">
        <v>3051</v>
      </c>
      <c r="M495" s="13"/>
      <c r="N495" s="4"/>
      <c r="O495" s="4"/>
      <c r="P495" s="4"/>
      <c r="Q495" s="4"/>
      <c r="R495" s="4"/>
      <c r="S495" s="4"/>
      <c r="T495" s="4"/>
      <c r="U495" s="4"/>
      <c r="V495" s="4"/>
      <c r="W495" s="4"/>
      <c r="X495" s="4"/>
      <c r="Y495" s="4"/>
      <c r="Z495" s="4"/>
      <c r="AA495" s="4"/>
      <c r="AB495" s="4"/>
    </row>
    <row r="496" spans="1:28" x14ac:dyDescent="0.25">
      <c r="A496" s="32" t="s">
        <v>1937</v>
      </c>
      <c r="B496" s="32" t="s">
        <v>89</v>
      </c>
      <c r="C496" s="32" t="s">
        <v>805</v>
      </c>
      <c r="D496" s="46" t="s">
        <v>2722</v>
      </c>
      <c r="E496" s="699" t="s">
        <v>61</v>
      </c>
      <c r="F496" s="32" t="s">
        <v>806</v>
      </c>
      <c r="G496" s="46" t="s">
        <v>808</v>
      </c>
      <c r="H496" s="41">
        <v>70</v>
      </c>
      <c r="I496" s="39">
        <v>0.9</v>
      </c>
      <c r="J496" s="52">
        <v>15</v>
      </c>
      <c r="K496" s="13" t="s">
        <v>1049</v>
      </c>
      <c r="L496" s="870" t="s">
        <v>3237</v>
      </c>
      <c r="M496" s="870" t="s">
        <v>5276</v>
      </c>
      <c r="N496" s="4"/>
      <c r="O496" s="4"/>
      <c r="P496" s="4"/>
      <c r="Q496" s="4"/>
      <c r="R496" s="4"/>
      <c r="S496" s="4"/>
      <c r="T496" s="4"/>
      <c r="U496" s="4"/>
      <c r="V496" s="4"/>
      <c r="W496" s="4"/>
      <c r="X496" s="4"/>
      <c r="Y496" s="4"/>
      <c r="Z496" s="4"/>
      <c r="AA496" s="4"/>
      <c r="AB496" s="4"/>
    </row>
    <row r="497" spans="1:28" ht="30" x14ac:dyDescent="0.25">
      <c r="A497" s="32" t="s">
        <v>1939</v>
      </c>
      <c r="B497" s="32" t="s">
        <v>89</v>
      </c>
      <c r="C497" s="32" t="s">
        <v>805</v>
      </c>
      <c r="D497" s="46" t="s">
        <v>2722</v>
      </c>
      <c r="E497" s="699" t="s">
        <v>3168</v>
      </c>
      <c r="F497" s="32" t="s">
        <v>884</v>
      </c>
      <c r="G497" s="46" t="s">
        <v>808</v>
      </c>
      <c r="H497" s="33">
        <v>150</v>
      </c>
      <c r="I497" s="34">
        <v>0.9</v>
      </c>
      <c r="J497" s="52">
        <v>5</v>
      </c>
      <c r="K497" s="13" t="s">
        <v>990</v>
      </c>
      <c r="L497" s="13" t="s">
        <v>3063</v>
      </c>
      <c r="M497" s="870" t="s">
        <v>2649</v>
      </c>
      <c r="N497" s="4"/>
      <c r="O497" s="4"/>
      <c r="P497" s="4"/>
      <c r="Q497" s="4"/>
      <c r="R497" s="4"/>
      <c r="S497" s="4"/>
      <c r="T497" s="4"/>
      <c r="U497" s="4"/>
      <c r="V497" s="4"/>
      <c r="W497" s="4"/>
      <c r="X497" s="4"/>
      <c r="Y497" s="4"/>
      <c r="Z497" s="4"/>
      <c r="AA497" s="4"/>
      <c r="AB497" s="4"/>
    </row>
    <row r="498" spans="1:28" ht="30" x14ac:dyDescent="0.25">
      <c r="A498" s="32" t="s">
        <v>1941</v>
      </c>
      <c r="B498" s="32" t="s">
        <v>174</v>
      </c>
      <c r="C498" s="32" t="s">
        <v>811</v>
      </c>
      <c r="D498" s="46" t="s">
        <v>2722</v>
      </c>
      <c r="E498" s="699" t="s">
        <v>61</v>
      </c>
      <c r="F498" s="32" t="s">
        <v>911</v>
      </c>
      <c r="G498" s="46" t="s">
        <v>808</v>
      </c>
      <c r="H498" s="33" t="s">
        <v>813</v>
      </c>
      <c r="I498" s="34" t="s">
        <v>813</v>
      </c>
      <c r="J498" s="52">
        <v>10</v>
      </c>
      <c r="K498" s="13" t="s">
        <v>1942</v>
      </c>
      <c r="L498" s="13" t="s">
        <v>4707</v>
      </c>
      <c r="M498" s="13"/>
      <c r="N498" s="4"/>
      <c r="O498" s="4"/>
      <c r="P498" s="4"/>
      <c r="Q498" s="4"/>
      <c r="R498" s="4"/>
      <c r="S498" s="4"/>
      <c r="T498" s="4"/>
      <c r="U498" s="4"/>
      <c r="V498" s="4"/>
      <c r="W498" s="4"/>
      <c r="X498" s="4"/>
      <c r="Y498" s="4"/>
      <c r="Z498" s="4"/>
      <c r="AA498" s="4"/>
      <c r="AB498" s="4"/>
    </row>
    <row r="499" spans="1:28" ht="30" x14ac:dyDescent="0.25">
      <c r="A499" s="32" t="s">
        <v>1944</v>
      </c>
      <c r="B499" s="32" t="s">
        <v>228</v>
      </c>
      <c r="C499" s="32" t="s">
        <v>805</v>
      </c>
      <c r="D499" s="46" t="s">
        <v>2723</v>
      </c>
      <c r="E499" s="699" t="s">
        <v>61</v>
      </c>
      <c r="F499" s="32" t="s">
        <v>897</v>
      </c>
      <c r="G499" s="46" t="s">
        <v>808</v>
      </c>
      <c r="H499" s="33">
        <v>60</v>
      </c>
      <c r="I499" s="34">
        <v>0.85</v>
      </c>
      <c r="J499" s="52">
        <v>15</v>
      </c>
      <c r="K499" s="13" t="s">
        <v>918</v>
      </c>
      <c r="L499" s="13" t="s">
        <v>4701</v>
      </c>
      <c r="M499" s="870" t="s">
        <v>5277</v>
      </c>
      <c r="N499" s="4"/>
      <c r="O499" s="4"/>
      <c r="P499" s="4"/>
      <c r="Q499" s="4"/>
      <c r="R499" s="4"/>
      <c r="S499" s="4"/>
      <c r="T499" s="4"/>
      <c r="U499" s="4"/>
      <c r="V499" s="4"/>
      <c r="W499" s="4"/>
      <c r="X499" s="4"/>
      <c r="Y499" s="4"/>
      <c r="Z499" s="4"/>
      <c r="AA499" s="4"/>
      <c r="AB499" s="4"/>
    </row>
    <row r="500" spans="1:28" ht="45" x14ac:dyDescent="0.25">
      <c r="A500" s="32" t="s">
        <v>1945</v>
      </c>
      <c r="B500" s="32" t="s">
        <v>89</v>
      </c>
      <c r="C500" s="32" t="s">
        <v>805</v>
      </c>
      <c r="D500" s="46" t="s">
        <v>2723</v>
      </c>
      <c r="E500" s="699" t="s">
        <v>61</v>
      </c>
      <c r="F500" s="32" t="s">
        <v>884</v>
      </c>
      <c r="G500" s="46" t="s">
        <v>808</v>
      </c>
      <c r="H500" s="33">
        <v>30</v>
      </c>
      <c r="I500" s="34">
        <v>0.9</v>
      </c>
      <c r="J500" s="52">
        <v>20</v>
      </c>
      <c r="K500" s="13" t="s">
        <v>1526</v>
      </c>
      <c r="L500" s="13" t="s">
        <v>3053</v>
      </c>
      <c r="M500" s="13"/>
      <c r="N500" s="4"/>
      <c r="O500" s="4"/>
      <c r="P500" s="4"/>
      <c r="Q500" s="4"/>
      <c r="R500" s="4"/>
      <c r="S500" s="4"/>
      <c r="T500" s="4"/>
      <c r="U500" s="4"/>
      <c r="V500" s="4"/>
      <c r="W500" s="4"/>
      <c r="X500" s="4"/>
      <c r="Y500" s="4"/>
      <c r="Z500" s="4"/>
      <c r="AA500" s="4"/>
      <c r="AB500" s="4"/>
    </row>
    <row r="501" spans="1:28" ht="30" x14ac:dyDescent="0.25">
      <c r="A501" s="32" t="s">
        <v>1948</v>
      </c>
      <c r="B501" s="32" t="s">
        <v>57</v>
      </c>
      <c r="C501" s="32" t="s">
        <v>811</v>
      </c>
      <c r="D501" s="46" t="s">
        <v>2722</v>
      </c>
      <c r="E501" s="699" t="s">
        <v>4425</v>
      </c>
      <c r="F501" s="32" t="s">
        <v>897</v>
      </c>
      <c r="G501" s="46" t="s">
        <v>890</v>
      </c>
      <c r="H501" s="33" t="s">
        <v>813</v>
      </c>
      <c r="I501" s="34" t="s">
        <v>813</v>
      </c>
      <c r="J501" s="52">
        <v>10</v>
      </c>
      <c r="K501" s="63" t="s">
        <v>3013</v>
      </c>
      <c r="L501" s="13" t="s">
        <v>3227</v>
      </c>
      <c r="M501" s="13"/>
      <c r="N501" s="4"/>
      <c r="O501" s="4"/>
      <c r="P501" s="4"/>
      <c r="Q501" s="4"/>
      <c r="R501" s="4"/>
      <c r="S501" s="4"/>
      <c r="T501" s="4"/>
      <c r="U501" s="4"/>
      <c r="V501" s="4"/>
      <c r="W501" s="4"/>
      <c r="X501" s="4"/>
      <c r="Y501" s="4"/>
      <c r="Z501" s="4"/>
      <c r="AA501" s="4"/>
      <c r="AB501" s="4"/>
    </row>
    <row r="502" spans="1:28" x14ac:dyDescent="0.25">
      <c r="A502" s="32" t="s">
        <v>1950</v>
      </c>
      <c r="B502" s="32" t="s">
        <v>111</v>
      </c>
      <c r="C502" s="32" t="s">
        <v>811</v>
      </c>
      <c r="D502" s="46" t="s">
        <v>2722</v>
      </c>
      <c r="E502" s="699" t="s">
        <v>61</v>
      </c>
      <c r="F502" s="32" t="s">
        <v>884</v>
      </c>
      <c r="G502" s="47" t="s">
        <v>126</v>
      </c>
      <c r="H502" s="33" t="s">
        <v>813</v>
      </c>
      <c r="I502" s="34" t="s">
        <v>813</v>
      </c>
      <c r="J502" s="52">
        <v>10</v>
      </c>
      <c r="K502" s="48" t="s">
        <v>4641</v>
      </c>
      <c r="L502" s="13" t="s">
        <v>3081</v>
      </c>
      <c r="M502" s="870" t="s">
        <v>5278</v>
      </c>
      <c r="N502" s="4"/>
      <c r="O502" s="4"/>
      <c r="P502" s="4"/>
      <c r="Q502" s="4"/>
      <c r="R502" s="4"/>
      <c r="S502" s="4"/>
      <c r="T502" s="4"/>
      <c r="U502" s="4"/>
      <c r="V502" s="4"/>
      <c r="W502" s="4"/>
      <c r="X502" s="4"/>
      <c r="Y502" s="4"/>
      <c r="Z502" s="4"/>
      <c r="AA502" s="4"/>
      <c r="AB502" s="4"/>
    </row>
    <row r="503" spans="1:28" ht="30" x14ac:dyDescent="0.25">
      <c r="A503" s="32" t="s">
        <v>1953</v>
      </c>
      <c r="B503" s="32" t="s">
        <v>101</v>
      </c>
      <c r="C503" s="32" t="s">
        <v>880</v>
      </c>
      <c r="D503" s="46" t="s">
        <v>2722</v>
      </c>
      <c r="E503" s="699" t="s">
        <v>3008</v>
      </c>
      <c r="F503" s="32" t="s">
        <v>893</v>
      </c>
      <c r="G503" s="46" t="s">
        <v>808</v>
      </c>
      <c r="H503" s="33">
        <v>60</v>
      </c>
      <c r="I503" s="34">
        <v>1</v>
      </c>
      <c r="J503" s="52">
        <v>15</v>
      </c>
      <c r="K503" s="13" t="s">
        <v>1955</v>
      </c>
      <c r="L503" s="13" t="s">
        <v>3075</v>
      </c>
      <c r="M503" s="870" t="s">
        <v>5279</v>
      </c>
      <c r="N503" s="4"/>
      <c r="O503" s="4"/>
      <c r="P503" s="4"/>
      <c r="Q503" s="4"/>
      <c r="R503" s="4"/>
      <c r="S503" s="4"/>
      <c r="T503" s="4"/>
      <c r="U503" s="4"/>
      <c r="V503" s="4"/>
      <c r="W503" s="4"/>
      <c r="X503" s="4"/>
      <c r="Y503" s="4"/>
      <c r="Z503" s="4"/>
      <c r="AA503" s="4"/>
      <c r="AB503" s="4"/>
    </row>
    <row r="504" spans="1:28" x14ac:dyDescent="0.25">
      <c r="A504" s="32" t="s">
        <v>1956</v>
      </c>
      <c r="B504" s="32" t="s">
        <v>49</v>
      </c>
      <c r="C504" s="32" t="s">
        <v>805</v>
      </c>
      <c r="D504" s="46" t="s">
        <v>2722</v>
      </c>
      <c r="E504" s="699" t="s">
        <v>61</v>
      </c>
      <c r="F504" s="32" t="s">
        <v>893</v>
      </c>
      <c r="G504" s="46" t="s">
        <v>808</v>
      </c>
      <c r="H504" s="33">
        <v>100</v>
      </c>
      <c r="I504" s="39">
        <v>1</v>
      </c>
      <c r="J504" s="52">
        <v>5</v>
      </c>
      <c r="K504" s="13" t="s">
        <v>1957</v>
      </c>
      <c r="L504" s="9"/>
      <c r="M504" s="13"/>
      <c r="N504" s="4"/>
      <c r="O504" s="4"/>
      <c r="P504" s="4"/>
      <c r="Q504" s="4"/>
      <c r="R504" s="4"/>
      <c r="S504" s="4"/>
      <c r="T504" s="4"/>
      <c r="U504" s="4"/>
      <c r="V504" s="4"/>
      <c r="W504" s="4"/>
      <c r="X504" s="4"/>
      <c r="Y504" s="4"/>
      <c r="Z504" s="4"/>
      <c r="AA504" s="4"/>
      <c r="AB504" s="4"/>
    </row>
    <row r="505" spans="1:28" x14ac:dyDescent="0.25">
      <c r="A505" s="32" t="s">
        <v>1958</v>
      </c>
      <c r="B505" s="32" t="s">
        <v>228</v>
      </c>
      <c r="C505" s="32" t="s">
        <v>805</v>
      </c>
      <c r="D505" s="46" t="s">
        <v>2723</v>
      </c>
      <c r="E505" s="699" t="s">
        <v>61</v>
      </c>
      <c r="F505" s="32" t="s">
        <v>897</v>
      </c>
      <c r="G505" s="46" t="s">
        <v>808</v>
      </c>
      <c r="H505" s="33">
        <v>90</v>
      </c>
      <c r="I505" s="34">
        <v>1</v>
      </c>
      <c r="J505" s="52">
        <v>15</v>
      </c>
      <c r="K505" s="911" t="s">
        <v>4342</v>
      </c>
      <c r="L505" s="9"/>
      <c r="M505" s="13"/>
      <c r="N505" s="4"/>
      <c r="O505" s="4"/>
      <c r="P505" s="4"/>
      <c r="Q505" s="4"/>
      <c r="R505" s="4"/>
      <c r="S505" s="4"/>
      <c r="T505" s="4"/>
      <c r="U505" s="4"/>
      <c r="V505" s="4"/>
      <c r="W505" s="4"/>
      <c r="X505" s="4"/>
      <c r="Y505" s="4"/>
      <c r="Z505" s="4"/>
      <c r="AA505" s="4"/>
      <c r="AB505" s="4"/>
    </row>
    <row r="506" spans="1:28" x14ac:dyDescent="0.25">
      <c r="A506" s="32" t="s">
        <v>1960</v>
      </c>
      <c r="B506" s="32" t="s">
        <v>101</v>
      </c>
      <c r="C506" s="32" t="s">
        <v>811</v>
      </c>
      <c r="D506" s="46" t="s">
        <v>2722</v>
      </c>
      <c r="E506" s="699" t="s">
        <v>2059</v>
      </c>
      <c r="F506" s="32" t="s">
        <v>893</v>
      </c>
      <c r="G506" s="46" t="s">
        <v>935</v>
      </c>
      <c r="H506" s="33" t="s">
        <v>813</v>
      </c>
      <c r="I506" s="34" t="s">
        <v>813</v>
      </c>
      <c r="J506" s="52">
        <v>25</v>
      </c>
      <c r="K506" s="63" t="s">
        <v>4270</v>
      </c>
      <c r="L506" s="9"/>
      <c r="M506" s="13"/>
      <c r="N506" s="4"/>
      <c r="O506" s="4"/>
      <c r="P506" s="4"/>
      <c r="Q506" s="4"/>
      <c r="R506" s="4"/>
      <c r="S506" s="4"/>
      <c r="T506" s="4"/>
      <c r="U506" s="4"/>
      <c r="V506" s="4"/>
      <c r="W506" s="4"/>
      <c r="X506" s="4"/>
      <c r="Y506" s="4"/>
      <c r="Z506" s="4"/>
      <c r="AA506" s="4"/>
      <c r="AB506" s="4"/>
    </row>
    <row r="507" spans="1:28" x14ac:dyDescent="0.25">
      <c r="A507" s="32" t="s">
        <v>1963</v>
      </c>
      <c r="B507" s="32" t="s">
        <v>111</v>
      </c>
      <c r="C507" s="32" t="s">
        <v>811</v>
      </c>
      <c r="D507" s="46" t="s">
        <v>2722</v>
      </c>
      <c r="E507" s="699" t="s">
        <v>4424</v>
      </c>
      <c r="F507" s="32" t="s">
        <v>911</v>
      </c>
      <c r="G507" s="46" t="s">
        <v>808</v>
      </c>
      <c r="H507" s="33" t="s">
        <v>813</v>
      </c>
      <c r="I507" s="34">
        <v>1</v>
      </c>
      <c r="J507" s="52">
        <v>15</v>
      </c>
      <c r="K507" s="13" t="s">
        <v>1335</v>
      </c>
      <c r="L507" s="9"/>
      <c r="M507" s="13"/>
      <c r="N507" s="4"/>
      <c r="O507" s="4"/>
      <c r="P507" s="4"/>
      <c r="Q507" s="4"/>
      <c r="R507" s="4"/>
      <c r="S507" s="4"/>
      <c r="T507" s="4"/>
      <c r="U507" s="4"/>
      <c r="V507" s="4"/>
      <c r="W507" s="4"/>
      <c r="X507" s="4"/>
      <c r="Y507" s="4"/>
      <c r="Z507" s="4"/>
      <c r="AA507" s="4"/>
      <c r="AB507" s="4"/>
    </row>
    <row r="508" spans="1:28" x14ac:dyDescent="0.25">
      <c r="A508" s="32" t="s">
        <v>1965</v>
      </c>
      <c r="B508" s="32" t="s">
        <v>111</v>
      </c>
      <c r="C508" s="32" t="s">
        <v>805</v>
      </c>
      <c r="D508" s="46" t="s">
        <v>2722</v>
      </c>
      <c r="E508" s="699" t="s">
        <v>61</v>
      </c>
      <c r="F508" s="32" t="s">
        <v>806</v>
      </c>
      <c r="G508" s="46" t="s">
        <v>808</v>
      </c>
      <c r="H508" s="33">
        <v>35</v>
      </c>
      <c r="I508" s="34">
        <v>0.85</v>
      </c>
      <c r="J508" s="52">
        <v>15</v>
      </c>
      <c r="K508" s="63" t="s">
        <v>3018</v>
      </c>
      <c r="L508" s="9"/>
      <c r="M508" s="13"/>
      <c r="N508" s="4"/>
      <c r="O508" s="4"/>
      <c r="P508" s="4"/>
      <c r="Q508" s="4"/>
      <c r="R508" s="4"/>
      <c r="S508" s="4"/>
      <c r="T508" s="4"/>
      <c r="U508" s="4"/>
      <c r="V508" s="4"/>
      <c r="W508" s="4"/>
      <c r="X508" s="4"/>
      <c r="Y508" s="4"/>
      <c r="Z508" s="4"/>
      <c r="AA508" s="4"/>
      <c r="AB508" s="4"/>
    </row>
    <row r="509" spans="1:28" x14ac:dyDescent="0.25">
      <c r="A509" s="32" t="s">
        <v>1967</v>
      </c>
      <c r="B509" s="32" t="s">
        <v>89</v>
      </c>
      <c r="C509" s="32" t="s">
        <v>811</v>
      </c>
      <c r="D509" s="46" t="s">
        <v>2722</v>
      </c>
      <c r="E509" s="699" t="s">
        <v>61</v>
      </c>
      <c r="F509" s="32" t="s">
        <v>884</v>
      </c>
      <c r="G509" s="46" t="s">
        <v>126</v>
      </c>
      <c r="H509" s="33" t="s">
        <v>813</v>
      </c>
      <c r="I509" s="34" t="s">
        <v>813</v>
      </c>
      <c r="J509" s="52">
        <v>10</v>
      </c>
      <c r="K509" s="13" t="s">
        <v>1969</v>
      </c>
      <c r="L509" s="9"/>
      <c r="M509" s="13"/>
      <c r="N509" s="4"/>
      <c r="O509" s="4"/>
      <c r="P509" s="4"/>
      <c r="Q509" s="4"/>
      <c r="R509" s="4"/>
      <c r="S509" s="4"/>
      <c r="T509" s="4"/>
      <c r="U509" s="4"/>
      <c r="V509" s="4"/>
      <c r="W509" s="4"/>
      <c r="X509" s="4"/>
      <c r="Y509" s="4"/>
      <c r="Z509" s="4"/>
      <c r="AA509" s="4"/>
      <c r="AB509" s="4"/>
    </row>
    <row r="510" spans="1:28" x14ac:dyDescent="0.25">
      <c r="A510" s="32" t="s">
        <v>1970</v>
      </c>
      <c r="B510" s="32" t="s">
        <v>65</v>
      </c>
      <c r="C510" s="32" t="s">
        <v>880</v>
      </c>
      <c r="D510" s="46" t="s">
        <v>2722</v>
      </c>
      <c r="E510" s="699" t="s">
        <v>61</v>
      </c>
      <c r="F510" s="32" t="s">
        <v>884</v>
      </c>
      <c r="G510" s="46" t="s">
        <v>808</v>
      </c>
      <c r="H510" s="41">
        <v>70</v>
      </c>
      <c r="I510" s="34">
        <v>1</v>
      </c>
      <c r="J510" s="52">
        <v>15</v>
      </c>
      <c r="K510" s="13" t="s">
        <v>1303</v>
      </c>
      <c r="L510" s="9"/>
      <c r="M510" s="13"/>
      <c r="N510" s="4"/>
      <c r="O510" s="4"/>
      <c r="P510" s="4"/>
      <c r="Q510" s="4"/>
      <c r="R510" s="4"/>
      <c r="S510" s="4"/>
      <c r="T510" s="4"/>
      <c r="U510" s="4"/>
      <c r="V510" s="4"/>
      <c r="W510" s="4"/>
      <c r="X510" s="4"/>
      <c r="Y510" s="4"/>
      <c r="Z510" s="4"/>
      <c r="AA510" s="4"/>
      <c r="AB510" s="4"/>
    </row>
    <row r="511" spans="1:28" x14ac:dyDescent="0.25">
      <c r="A511" s="32" t="s">
        <v>1973</v>
      </c>
      <c r="B511" s="32" t="s">
        <v>101</v>
      </c>
      <c r="C511" s="32" t="s">
        <v>811</v>
      </c>
      <c r="D511" s="46" t="s">
        <v>2722</v>
      </c>
      <c r="E511" s="699" t="s">
        <v>4424</v>
      </c>
      <c r="F511" s="32" t="s">
        <v>884</v>
      </c>
      <c r="G511" s="46" t="s">
        <v>808</v>
      </c>
      <c r="H511" s="33" t="s">
        <v>813</v>
      </c>
      <c r="I511" s="34">
        <v>1</v>
      </c>
      <c r="J511" s="52">
        <v>10</v>
      </c>
      <c r="K511" s="13" t="s">
        <v>1117</v>
      </c>
      <c r="L511" s="9"/>
      <c r="M511" s="13"/>
      <c r="N511" s="4"/>
      <c r="O511" s="4"/>
      <c r="P511" s="4"/>
      <c r="Q511" s="4"/>
      <c r="R511" s="4"/>
      <c r="S511" s="4"/>
      <c r="T511" s="4"/>
      <c r="U511" s="4"/>
      <c r="V511" s="4"/>
      <c r="W511" s="4"/>
      <c r="X511" s="4"/>
      <c r="Y511" s="4"/>
      <c r="Z511" s="4"/>
      <c r="AA511" s="4"/>
      <c r="AB511" s="4"/>
    </row>
    <row r="512" spans="1:28" x14ac:dyDescent="0.25">
      <c r="A512" s="32" t="s">
        <v>1975</v>
      </c>
      <c r="B512" s="32" t="s">
        <v>101</v>
      </c>
      <c r="C512" s="32" t="s">
        <v>805</v>
      </c>
      <c r="D512" s="46" t="s">
        <v>2723</v>
      </c>
      <c r="E512" s="699" t="s">
        <v>61</v>
      </c>
      <c r="F512" s="32" t="s">
        <v>884</v>
      </c>
      <c r="G512" s="46" t="s">
        <v>808</v>
      </c>
      <c r="H512" s="33">
        <v>40</v>
      </c>
      <c r="I512" s="34">
        <v>1</v>
      </c>
      <c r="J512" s="52">
        <v>35</v>
      </c>
      <c r="K512" s="13" t="s">
        <v>905</v>
      </c>
      <c r="L512" s="9"/>
      <c r="M512" s="13"/>
      <c r="N512" s="4"/>
      <c r="O512" s="4"/>
      <c r="P512" s="4"/>
      <c r="Q512" s="4"/>
      <c r="R512" s="4"/>
      <c r="S512" s="4"/>
      <c r="T512" s="4"/>
      <c r="U512" s="4"/>
      <c r="V512" s="4"/>
      <c r="W512" s="4"/>
      <c r="X512" s="4"/>
      <c r="Y512" s="4"/>
      <c r="Z512" s="4"/>
      <c r="AA512" s="4"/>
      <c r="AB512" s="4"/>
    </row>
    <row r="513" spans="1:28" ht="30" x14ac:dyDescent="0.25">
      <c r="A513" s="32" t="s">
        <v>1976</v>
      </c>
      <c r="B513" s="32" t="s">
        <v>101</v>
      </c>
      <c r="C513" s="32" t="s">
        <v>811</v>
      </c>
      <c r="D513" s="46" t="s">
        <v>2722</v>
      </c>
      <c r="E513" s="699" t="s">
        <v>4439</v>
      </c>
      <c r="F513" s="32" t="s">
        <v>806</v>
      </c>
      <c r="G513" s="46" t="s">
        <v>808</v>
      </c>
      <c r="H513" s="33" t="s">
        <v>813</v>
      </c>
      <c r="I513" s="34">
        <v>0.85</v>
      </c>
      <c r="J513" s="52">
        <v>40</v>
      </c>
      <c r="K513" s="13" t="s">
        <v>1977</v>
      </c>
      <c r="L513" s="9"/>
      <c r="M513" s="13"/>
      <c r="N513" s="4"/>
      <c r="O513" s="4"/>
      <c r="P513" s="4"/>
      <c r="Q513" s="4"/>
      <c r="R513" s="4"/>
      <c r="S513" s="4"/>
      <c r="T513" s="4"/>
      <c r="U513" s="4"/>
      <c r="V513" s="4"/>
      <c r="W513" s="4"/>
      <c r="X513" s="4"/>
      <c r="Y513" s="4"/>
      <c r="Z513" s="4"/>
      <c r="AA513" s="4"/>
      <c r="AB513" s="4"/>
    </row>
    <row r="514" spans="1:28" x14ac:dyDescent="0.25">
      <c r="A514" s="32" t="s">
        <v>1979</v>
      </c>
      <c r="B514" s="32" t="s">
        <v>49</v>
      </c>
      <c r="C514" s="32" t="s">
        <v>880</v>
      </c>
      <c r="D514" s="46" t="s">
        <v>2722</v>
      </c>
      <c r="E514" s="699" t="s">
        <v>3168</v>
      </c>
      <c r="F514" s="32" t="s">
        <v>897</v>
      </c>
      <c r="G514" s="46" t="s">
        <v>1017</v>
      </c>
      <c r="H514" s="33">
        <v>100</v>
      </c>
      <c r="I514" s="34">
        <v>1</v>
      </c>
      <c r="J514" s="52">
        <v>5</v>
      </c>
      <c r="K514" s="13" t="s">
        <v>1303</v>
      </c>
      <c r="L514" s="9"/>
      <c r="M514" s="13"/>
      <c r="N514" s="4"/>
      <c r="O514" s="4"/>
      <c r="P514" s="4"/>
      <c r="Q514" s="4"/>
      <c r="R514" s="4"/>
      <c r="S514" s="4"/>
      <c r="T514" s="4"/>
      <c r="U514" s="4"/>
      <c r="V514" s="4"/>
      <c r="W514" s="4"/>
      <c r="X514" s="4"/>
      <c r="Y514" s="4"/>
      <c r="Z514" s="4"/>
      <c r="AA514" s="4"/>
      <c r="AB514" s="4"/>
    </row>
    <row r="515" spans="1:28" ht="30" x14ac:dyDescent="0.25">
      <c r="A515" s="32" t="s">
        <v>1981</v>
      </c>
      <c r="B515" s="32" t="s">
        <v>101</v>
      </c>
      <c r="C515" s="32" t="s">
        <v>805</v>
      </c>
      <c r="D515" s="46" t="s">
        <v>2722</v>
      </c>
      <c r="E515" s="699" t="s">
        <v>61</v>
      </c>
      <c r="F515" s="32" t="s">
        <v>806</v>
      </c>
      <c r="G515" s="32" t="s">
        <v>808</v>
      </c>
      <c r="H515" s="33">
        <v>70</v>
      </c>
      <c r="I515" s="34">
        <v>1</v>
      </c>
      <c r="J515" s="52">
        <v>20</v>
      </c>
      <c r="K515" s="9" t="s">
        <v>2255</v>
      </c>
      <c r="L515" s="9"/>
      <c r="M515" s="13"/>
      <c r="N515" s="4"/>
      <c r="O515" s="4"/>
      <c r="P515" s="4"/>
      <c r="Q515" s="4"/>
      <c r="R515" s="4"/>
      <c r="S515" s="4"/>
      <c r="T515" s="4"/>
      <c r="U515" s="4"/>
      <c r="V515" s="4"/>
      <c r="W515" s="4"/>
      <c r="X515" s="4"/>
      <c r="Y515" s="4"/>
      <c r="Z515" s="4"/>
      <c r="AA515" s="4"/>
      <c r="AB515" s="4"/>
    </row>
    <row r="516" spans="1:28" x14ac:dyDescent="0.25">
      <c r="A516" s="32" t="s">
        <v>1983</v>
      </c>
      <c r="B516" s="32" t="s">
        <v>228</v>
      </c>
      <c r="C516" s="32" t="s">
        <v>880</v>
      </c>
      <c r="D516" s="46" t="s">
        <v>2722</v>
      </c>
      <c r="E516" s="699" t="s">
        <v>61</v>
      </c>
      <c r="F516" s="32" t="s">
        <v>893</v>
      </c>
      <c r="G516" s="32" t="s">
        <v>808</v>
      </c>
      <c r="H516" s="33">
        <v>85</v>
      </c>
      <c r="I516" s="34">
        <v>1</v>
      </c>
      <c r="J516" s="52">
        <v>10</v>
      </c>
      <c r="K516" s="9" t="s">
        <v>1856</v>
      </c>
      <c r="L516" s="9"/>
      <c r="M516" s="13"/>
      <c r="N516" s="4"/>
      <c r="O516" s="4"/>
      <c r="P516" s="4"/>
      <c r="Q516" s="4"/>
      <c r="R516" s="4"/>
      <c r="S516" s="4"/>
      <c r="T516" s="4"/>
      <c r="U516" s="4"/>
      <c r="V516" s="4"/>
      <c r="W516" s="4"/>
      <c r="X516" s="4"/>
      <c r="Y516" s="4"/>
      <c r="Z516" s="4"/>
      <c r="AA516" s="4"/>
      <c r="AB516" s="4"/>
    </row>
    <row r="517" spans="1:28" x14ac:dyDescent="0.25">
      <c r="A517" s="32" t="s">
        <v>1984</v>
      </c>
      <c r="B517" s="32" t="s">
        <v>30</v>
      </c>
      <c r="C517" s="32" t="s">
        <v>805</v>
      </c>
      <c r="D517" s="46" t="s">
        <v>2722</v>
      </c>
      <c r="E517" s="699" t="s">
        <v>3168</v>
      </c>
      <c r="F517" s="32" t="s">
        <v>806</v>
      </c>
      <c r="G517" s="32" t="s">
        <v>808</v>
      </c>
      <c r="H517" s="33">
        <v>80</v>
      </c>
      <c r="I517" s="34">
        <v>1</v>
      </c>
      <c r="J517" s="52">
        <v>15</v>
      </c>
      <c r="K517" s="9" t="s">
        <v>905</v>
      </c>
      <c r="L517" s="9"/>
      <c r="M517" s="13"/>
      <c r="N517" s="4"/>
      <c r="O517" s="4"/>
      <c r="P517" s="4"/>
      <c r="Q517" s="4"/>
      <c r="R517" s="4"/>
      <c r="S517" s="4"/>
      <c r="T517" s="4"/>
      <c r="U517" s="4"/>
      <c r="V517" s="4"/>
      <c r="W517" s="4"/>
      <c r="X517" s="4"/>
      <c r="Y517" s="4"/>
      <c r="Z517" s="4"/>
      <c r="AA517" s="4"/>
      <c r="AB517" s="4"/>
    </row>
    <row r="518" spans="1:28" x14ac:dyDescent="0.25">
      <c r="A518" s="32" t="s">
        <v>1985</v>
      </c>
      <c r="B518" s="32" t="s">
        <v>30</v>
      </c>
      <c r="C518" s="32" t="s">
        <v>880</v>
      </c>
      <c r="D518" s="46" t="s">
        <v>2722</v>
      </c>
      <c r="E518" s="699" t="s">
        <v>61</v>
      </c>
      <c r="F518" s="32" t="s">
        <v>897</v>
      </c>
      <c r="G518" s="32" t="s">
        <v>808</v>
      </c>
      <c r="H518" s="33">
        <v>120</v>
      </c>
      <c r="I518" s="34">
        <v>0.85</v>
      </c>
      <c r="J518" s="52">
        <v>5</v>
      </c>
      <c r="K518" s="9" t="s">
        <v>2256</v>
      </c>
      <c r="L518" s="9"/>
      <c r="M518" s="13"/>
      <c r="N518" s="4"/>
      <c r="O518" s="4"/>
      <c r="P518" s="4"/>
      <c r="Q518" s="4"/>
      <c r="R518" s="4"/>
      <c r="S518" s="4"/>
      <c r="T518" s="4"/>
      <c r="U518" s="4"/>
      <c r="V518" s="4"/>
      <c r="W518" s="4"/>
      <c r="X518" s="4"/>
      <c r="Y518" s="4"/>
      <c r="Z518" s="4"/>
      <c r="AA518" s="4"/>
      <c r="AB518" s="4"/>
    </row>
    <row r="519" spans="1:28" x14ac:dyDescent="0.25">
      <c r="A519" s="32" t="s">
        <v>1987</v>
      </c>
      <c r="B519" s="32" t="s">
        <v>228</v>
      </c>
      <c r="C519" s="32" t="s">
        <v>805</v>
      </c>
      <c r="D519" s="46" t="s">
        <v>2723</v>
      </c>
      <c r="E519" s="699" t="s">
        <v>61</v>
      </c>
      <c r="F519" s="32" t="s">
        <v>884</v>
      </c>
      <c r="G519" s="32" t="s">
        <v>808</v>
      </c>
      <c r="H519" s="33" t="s">
        <v>813</v>
      </c>
      <c r="I519" s="34">
        <v>1</v>
      </c>
      <c r="J519" s="52">
        <v>20</v>
      </c>
      <c r="K519" s="9" t="s">
        <v>1731</v>
      </c>
      <c r="L519" s="9"/>
      <c r="M519" s="13"/>
      <c r="N519" s="4"/>
      <c r="O519" s="4"/>
      <c r="P519" s="4"/>
      <c r="Q519" s="4"/>
      <c r="R519" s="4"/>
      <c r="S519" s="4"/>
      <c r="T519" s="4"/>
      <c r="U519" s="4"/>
      <c r="V519" s="4"/>
      <c r="W519" s="4"/>
      <c r="X519" s="4"/>
      <c r="Y519" s="4"/>
      <c r="Z519" s="4"/>
      <c r="AA519" s="4"/>
      <c r="AB519" s="4"/>
    </row>
    <row r="520" spans="1:28" x14ac:dyDescent="0.25">
      <c r="A520" s="32" t="s">
        <v>1989</v>
      </c>
      <c r="B520" s="32" t="s">
        <v>101</v>
      </c>
      <c r="C520" s="32" t="s">
        <v>805</v>
      </c>
      <c r="D520" s="46" t="s">
        <v>2722</v>
      </c>
      <c r="E520" s="699" t="s">
        <v>4440</v>
      </c>
      <c r="F520" s="32" t="s">
        <v>893</v>
      </c>
      <c r="G520" s="32" t="s">
        <v>1017</v>
      </c>
      <c r="H520" s="33">
        <v>200</v>
      </c>
      <c r="I520" s="34">
        <v>1</v>
      </c>
      <c r="J520" s="52">
        <v>5</v>
      </c>
      <c r="K520" s="9" t="s">
        <v>2257</v>
      </c>
      <c r="L520" s="9"/>
      <c r="M520" s="13"/>
      <c r="N520" s="4"/>
      <c r="O520" s="4"/>
      <c r="P520" s="4"/>
      <c r="Q520" s="4"/>
      <c r="R520" s="4"/>
      <c r="S520" s="4"/>
      <c r="T520" s="4"/>
      <c r="U520" s="4"/>
      <c r="V520" s="4"/>
      <c r="W520" s="4"/>
      <c r="X520" s="4"/>
      <c r="Y520" s="4"/>
      <c r="Z520" s="4"/>
      <c r="AA520" s="4"/>
      <c r="AB520" s="4"/>
    </row>
    <row r="521" spans="1:28" x14ac:dyDescent="0.25">
      <c r="A521" s="32" t="s">
        <v>1991</v>
      </c>
      <c r="B521" s="32" t="s">
        <v>128</v>
      </c>
      <c r="C521" s="32" t="s">
        <v>880</v>
      </c>
      <c r="D521" s="46" t="s">
        <v>2722</v>
      </c>
      <c r="E521" s="699" t="s">
        <v>3168</v>
      </c>
      <c r="F521" s="32" t="s">
        <v>806</v>
      </c>
      <c r="G521" s="32" t="s">
        <v>808</v>
      </c>
      <c r="H521" s="33">
        <v>80</v>
      </c>
      <c r="I521" s="34">
        <v>1</v>
      </c>
      <c r="J521" s="52">
        <v>15</v>
      </c>
      <c r="K521" s="9" t="s">
        <v>888</v>
      </c>
      <c r="L521" s="9"/>
      <c r="M521" s="13"/>
      <c r="N521" s="4"/>
      <c r="O521" s="4"/>
      <c r="P521" s="4"/>
      <c r="Q521" s="4"/>
      <c r="R521" s="4"/>
      <c r="S521" s="4"/>
      <c r="T521" s="4"/>
      <c r="U521" s="4"/>
      <c r="V521" s="4"/>
      <c r="W521" s="4"/>
      <c r="X521" s="4"/>
      <c r="Y521" s="4"/>
      <c r="Z521" s="4"/>
      <c r="AA521" s="4"/>
      <c r="AB521" s="4"/>
    </row>
    <row r="522" spans="1:28" x14ac:dyDescent="0.25">
      <c r="A522" s="32" t="s">
        <v>1992</v>
      </c>
      <c r="B522" s="32" t="s">
        <v>128</v>
      </c>
      <c r="C522" s="32" t="s">
        <v>805</v>
      </c>
      <c r="D522" s="46" t="s">
        <v>2722</v>
      </c>
      <c r="E522" s="699" t="s">
        <v>61</v>
      </c>
      <c r="F522" s="32" t="s">
        <v>884</v>
      </c>
      <c r="G522" s="32" t="s">
        <v>808</v>
      </c>
      <c r="H522" s="35">
        <v>85</v>
      </c>
      <c r="I522" s="36">
        <v>1</v>
      </c>
      <c r="J522" s="51">
        <v>10</v>
      </c>
      <c r="K522" s="9" t="s">
        <v>1134</v>
      </c>
      <c r="L522" s="9"/>
      <c r="M522" s="13"/>
      <c r="N522" s="4"/>
      <c r="O522" s="4"/>
      <c r="P522" s="4"/>
      <c r="Q522" s="4"/>
      <c r="R522" s="4"/>
      <c r="S522" s="4"/>
      <c r="T522" s="4"/>
      <c r="U522" s="4"/>
      <c r="V522" s="4"/>
      <c r="W522" s="4"/>
      <c r="X522" s="4"/>
      <c r="Y522" s="4"/>
      <c r="Z522" s="4"/>
      <c r="AA522" s="4"/>
      <c r="AB522" s="4"/>
    </row>
    <row r="523" spans="1:28" x14ac:dyDescent="0.25">
      <c r="A523" s="32" t="s">
        <v>1995</v>
      </c>
      <c r="B523" s="32" t="s">
        <v>128</v>
      </c>
      <c r="C523" s="32" t="s">
        <v>805</v>
      </c>
      <c r="D523" s="46" t="s">
        <v>2723</v>
      </c>
      <c r="E523" s="699" t="s">
        <v>61</v>
      </c>
      <c r="F523" s="32" t="s">
        <v>911</v>
      </c>
      <c r="G523" s="32" t="s">
        <v>808</v>
      </c>
      <c r="H523" s="33">
        <v>70</v>
      </c>
      <c r="I523" s="34">
        <v>1</v>
      </c>
      <c r="J523" s="52">
        <v>15</v>
      </c>
      <c r="K523" s="9" t="s">
        <v>909</v>
      </c>
      <c r="L523" s="9"/>
      <c r="M523" s="13"/>
      <c r="N523" s="4"/>
      <c r="O523" s="4"/>
      <c r="P523" s="4"/>
      <c r="Q523" s="4"/>
      <c r="R523" s="4"/>
      <c r="S523" s="4"/>
      <c r="T523" s="4"/>
      <c r="U523" s="4"/>
      <c r="V523" s="4"/>
      <c r="W523" s="4"/>
      <c r="X523" s="4"/>
      <c r="Y523" s="4"/>
      <c r="Z523" s="4"/>
      <c r="AA523" s="4"/>
      <c r="AB523" s="4"/>
    </row>
    <row r="524" spans="1:28" ht="75" x14ac:dyDescent="0.25">
      <c r="A524" s="32" t="s">
        <v>1997</v>
      </c>
      <c r="B524" s="32" t="s">
        <v>128</v>
      </c>
      <c r="C524" s="32" t="s">
        <v>805</v>
      </c>
      <c r="D524" s="46" t="s">
        <v>2723</v>
      </c>
      <c r="E524" s="699" t="s">
        <v>61</v>
      </c>
      <c r="F524" s="32" t="s">
        <v>806</v>
      </c>
      <c r="G524" s="32" t="s">
        <v>808</v>
      </c>
      <c r="H524" s="33">
        <v>120</v>
      </c>
      <c r="I524" s="34">
        <v>1</v>
      </c>
      <c r="J524" s="52">
        <v>5</v>
      </c>
      <c r="K524" s="9" t="s">
        <v>1776</v>
      </c>
      <c r="L524" s="9"/>
      <c r="M524" s="13"/>
      <c r="N524" s="4"/>
      <c r="O524" s="4"/>
      <c r="P524" s="4"/>
      <c r="Q524" s="4"/>
      <c r="R524" s="4"/>
      <c r="S524" s="4"/>
      <c r="T524" s="4"/>
      <c r="U524" s="4"/>
      <c r="V524" s="4"/>
      <c r="W524" s="4"/>
      <c r="X524" s="4"/>
      <c r="Y524" s="4"/>
      <c r="Z524" s="4"/>
      <c r="AA524" s="4"/>
      <c r="AB524" s="4"/>
    </row>
    <row r="525" spans="1:28" x14ac:dyDescent="0.25">
      <c r="A525" s="32" t="s">
        <v>1999</v>
      </c>
      <c r="B525" s="32" t="s">
        <v>128</v>
      </c>
      <c r="C525" s="32" t="s">
        <v>805</v>
      </c>
      <c r="D525" s="46" t="s">
        <v>2723</v>
      </c>
      <c r="E525" s="699" t="s">
        <v>4427</v>
      </c>
      <c r="F525" s="32" t="s">
        <v>806</v>
      </c>
      <c r="G525" s="32" t="s">
        <v>808</v>
      </c>
      <c r="H525" s="33">
        <v>60</v>
      </c>
      <c r="I525" s="34" t="s">
        <v>813</v>
      </c>
      <c r="J525" s="52">
        <v>20</v>
      </c>
      <c r="K525" s="9" t="s">
        <v>905</v>
      </c>
      <c r="L525" s="9"/>
      <c r="M525" s="13"/>
      <c r="N525" s="4"/>
      <c r="O525" s="4"/>
      <c r="P525" s="4"/>
      <c r="Q525" s="4"/>
      <c r="R525" s="4"/>
      <c r="S525" s="4"/>
      <c r="T525" s="4"/>
      <c r="U525" s="4"/>
      <c r="V525" s="4"/>
      <c r="W525" s="4"/>
      <c r="X525" s="4"/>
      <c r="Y525" s="4"/>
      <c r="Z525" s="4"/>
      <c r="AA525" s="4"/>
      <c r="AB525" s="4"/>
    </row>
    <row r="526" spans="1:28" x14ac:dyDescent="0.25">
      <c r="A526" s="43" t="s">
        <v>2000</v>
      </c>
      <c r="B526" s="32" t="s">
        <v>128</v>
      </c>
      <c r="C526" s="32" t="s">
        <v>880</v>
      </c>
      <c r="D526" s="46" t="s">
        <v>2722</v>
      </c>
      <c r="E526" s="699" t="s">
        <v>61</v>
      </c>
      <c r="F526" s="32" t="s">
        <v>893</v>
      </c>
      <c r="G526" s="32" t="s">
        <v>808</v>
      </c>
      <c r="H526" s="35">
        <v>100</v>
      </c>
      <c r="I526" s="36">
        <v>1</v>
      </c>
      <c r="J526" s="51">
        <v>5</v>
      </c>
      <c r="K526" s="9" t="s">
        <v>1670</v>
      </c>
      <c r="L526" s="9"/>
      <c r="M526" s="13"/>
      <c r="N526" s="4"/>
      <c r="O526" s="4"/>
      <c r="P526" s="4"/>
      <c r="Q526" s="4"/>
      <c r="R526" s="4"/>
      <c r="S526" s="4"/>
      <c r="T526" s="4"/>
      <c r="U526" s="4"/>
      <c r="V526" s="4"/>
      <c r="W526" s="4"/>
      <c r="X526" s="4"/>
      <c r="Y526" s="4"/>
      <c r="Z526" s="4"/>
      <c r="AA526" s="4"/>
      <c r="AB526" s="4"/>
    </row>
    <row r="527" spans="1:28" x14ac:dyDescent="0.25">
      <c r="A527" s="32" t="s">
        <v>2001</v>
      </c>
      <c r="B527" s="32" t="s">
        <v>128</v>
      </c>
      <c r="C527" s="32" t="s">
        <v>805</v>
      </c>
      <c r="D527" s="46" t="s">
        <v>2723</v>
      </c>
      <c r="E527" s="699" t="s">
        <v>61</v>
      </c>
      <c r="F527" s="32" t="s">
        <v>806</v>
      </c>
      <c r="G527" s="32" t="s">
        <v>808</v>
      </c>
      <c r="H527" s="33">
        <v>40</v>
      </c>
      <c r="I527" s="34">
        <v>1</v>
      </c>
      <c r="J527" s="52">
        <v>30</v>
      </c>
      <c r="K527" s="62" t="s">
        <v>1052</v>
      </c>
      <c r="L527" s="9"/>
      <c r="M527" s="13"/>
      <c r="N527" s="4"/>
      <c r="O527" s="4"/>
      <c r="P527" s="4"/>
      <c r="Q527" s="4"/>
      <c r="R527" s="4"/>
      <c r="S527" s="4"/>
      <c r="T527" s="4"/>
      <c r="U527" s="4"/>
      <c r="V527" s="4"/>
      <c r="W527" s="4"/>
      <c r="X527" s="4"/>
      <c r="Y527" s="4"/>
      <c r="Z527" s="4"/>
      <c r="AA527" s="4"/>
      <c r="AB527" s="4"/>
    </row>
    <row r="528" spans="1:28" x14ac:dyDescent="0.25">
      <c r="A528" s="32" t="s">
        <v>2004</v>
      </c>
      <c r="B528" s="32" t="s">
        <v>101</v>
      </c>
      <c r="C528" s="32" t="s">
        <v>811</v>
      </c>
      <c r="D528" s="46" t="s">
        <v>2722</v>
      </c>
      <c r="E528" s="699" t="s">
        <v>2059</v>
      </c>
      <c r="F528" s="32" t="s">
        <v>911</v>
      </c>
      <c r="G528" s="64" t="s">
        <v>890</v>
      </c>
      <c r="H528" s="33" t="s">
        <v>813</v>
      </c>
      <c r="I528" s="34" t="s">
        <v>813</v>
      </c>
      <c r="J528" s="52">
        <v>30</v>
      </c>
      <c r="K528" s="63" t="s">
        <v>2258</v>
      </c>
      <c r="L528" s="9"/>
      <c r="M528" s="13"/>
      <c r="N528" s="4"/>
      <c r="O528" s="4"/>
      <c r="P528" s="4"/>
      <c r="Q528" s="4"/>
      <c r="R528" s="4"/>
      <c r="S528" s="4"/>
      <c r="T528" s="4"/>
      <c r="U528" s="4"/>
      <c r="V528" s="4"/>
      <c r="W528" s="4"/>
      <c r="X528" s="4"/>
      <c r="Y528" s="4"/>
      <c r="Z528" s="4"/>
      <c r="AA528" s="4"/>
      <c r="AB528" s="4"/>
    </row>
    <row r="529" spans="1:28" ht="30" customHeight="1" x14ac:dyDescent="0.25">
      <c r="A529" s="32" t="s">
        <v>2005</v>
      </c>
      <c r="B529" s="32" t="s">
        <v>185</v>
      </c>
      <c r="C529" s="32" t="s">
        <v>880</v>
      </c>
      <c r="D529" s="46" t="s">
        <v>2722</v>
      </c>
      <c r="E529" s="699" t="s">
        <v>61</v>
      </c>
      <c r="F529" s="32" t="s">
        <v>893</v>
      </c>
      <c r="G529" s="64" t="s">
        <v>808</v>
      </c>
      <c r="H529" s="33" t="s">
        <v>813</v>
      </c>
      <c r="I529" s="34" t="s">
        <v>813</v>
      </c>
      <c r="J529" s="52">
        <v>5</v>
      </c>
      <c r="K529" s="63" t="s">
        <v>3912</v>
      </c>
      <c r="L529" s="9"/>
      <c r="M529" s="13"/>
      <c r="N529" s="4"/>
      <c r="O529" s="4"/>
      <c r="P529" s="4"/>
      <c r="Q529" s="4"/>
      <c r="R529" s="4"/>
      <c r="S529" s="4"/>
      <c r="T529" s="4"/>
      <c r="U529" s="4"/>
      <c r="V529" s="4"/>
      <c r="W529" s="4"/>
      <c r="X529" s="4"/>
      <c r="Y529" s="4"/>
      <c r="Z529" s="4"/>
      <c r="AA529" s="4"/>
      <c r="AB529" s="4"/>
    </row>
    <row r="530" spans="1:28" ht="30" x14ac:dyDescent="0.25">
      <c r="A530" s="32" t="s">
        <v>2006</v>
      </c>
      <c r="B530" s="32" t="s">
        <v>101</v>
      </c>
      <c r="C530" s="32" t="s">
        <v>811</v>
      </c>
      <c r="D530" s="46" t="s">
        <v>2722</v>
      </c>
      <c r="E530" s="699" t="s">
        <v>2059</v>
      </c>
      <c r="F530" s="32" t="s">
        <v>884</v>
      </c>
      <c r="G530" s="64" t="s">
        <v>890</v>
      </c>
      <c r="H530" s="33" t="s">
        <v>813</v>
      </c>
      <c r="I530" s="34" t="s">
        <v>813</v>
      </c>
      <c r="J530" s="52">
        <v>15</v>
      </c>
      <c r="K530" s="63" t="s">
        <v>2259</v>
      </c>
      <c r="L530" s="9"/>
      <c r="M530" s="13"/>
      <c r="N530" s="4"/>
      <c r="O530" s="4"/>
      <c r="P530" s="4"/>
      <c r="Q530" s="4"/>
      <c r="R530" s="4"/>
      <c r="S530" s="4"/>
      <c r="T530" s="4"/>
      <c r="U530" s="4"/>
      <c r="V530" s="4"/>
      <c r="W530" s="4"/>
      <c r="X530" s="4"/>
      <c r="Y530" s="4"/>
      <c r="Z530" s="4"/>
      <c r="AA530" s="4"/>
      <c r="AB530" s="4"/>
    </row>
    <row r="531" spans="1:28" ht="30" x14ac:dyDescent="0.25">
      <c r="A531" s="32" t="s">
        <v>2007</v>
      </c>
      <c r="B531" s="32" t="s">
        <v>49</v>
      </c>
      <c r="C531" s="32" t="s">
        <v>880</v>
      </c>
      <c r="D531" s="46" t="s">
        <v>2722</v>
      </c>
      <c r="E531" s="699" t="s">
        <v>61</v>
      </c>
      <c r="F531" s="32" t="s">
        <v>897</v>
      </c>
      <c r="G531" s="64" t="s">
        <v>894</v>
      </c>
      <c r="H531" s="35">
        <v>150</v>
      </c>
      <c r="I531" s="36">
        <v>1</v>
      </c>
      <c r="J531" s="51">
        <v>5</v>
      </c>
      <c r="K531" s="63" t="s">
        <v>4345</v>
      </c>
      <c r="L531" s="9"/>
      <c r="M531" s="13"/>
      <c r="N531" s="4"/>
      <c r="O531" s="4"/>
      <c r="P531" s="4"/>
      <c r="Q531" s="4"/>
      <c r="R531" s="4"/>
      <c r="S531" s="4"/>
      <c r="T531" s="4"/>
      <c r="U531" s="4"/>
      <c r="V531" s="4"/>
      <c r="W531" s="4"/>
      <c r="X531" s="4"/>
      <c r="Y531" s="4"/>
      <c r="Z531" s="4"/>
      <c r="AA531" s="4"/>
      <c r="AB531" s="4"/>
    </row>
    <row r="532" spans="1:28" x14ac:dyDescent="0.25">
      <c r="A532" s="32" t="s">
        <v>2010</v>
      </c>
      <c r="B532" s="32" t="s">
        <v>143</v>
      </c>
      <c r="C532" s="32" t="s">
        <v>811</v>
      </c>
      <c r="D532" s="46" t="s">
        <v>2722</v>
      </c>
      <c r="E532" s="699" t="s">
        <v>2059</v>
      </c>
      <c r="F532" s="32" t="s">
        <v>806</v>
      </c>
      <c r="G532" s="64" t="s">
        <v>890</v>
      </c>
      <c r="H532" s="33" t="s">
        <v>813</v>
      </c>
      <c r="I532" s="34" t="s">
        <v>813</v>
      </c>
      <c r="J532" s="52">
        <v>10</v>
      </c>
      <c r="K532" s="63" t="s">
        <v>2260</v>
      </c>
      <c r="L532" s="9"/>
      <c r="M532" s="13"/>
      <c r="N532" s="4"/>
      <c r="O532" s="4"/>
      <c r="P532" s="4"/>
      <c r="Q532" s="4"/>
      <c r="R532" s="4"/>
      <c r="S532" s="4"/>
      <c r="T532" s="4"/>
      <c r="U532" s="4"/>
      <c r="V532" s="4"/>
      <c r="W532" s="4"/>
      <c r="X532" s="4"/>
      <c r="Y532" s="4"/>
      <c r="Z532" s="4"/>
      <c r="AA532" s="4"/>
      <c r="AB532" s="4"/>
    </row>
    <row r="533" spans="1:28" x14ac:dyDescent="0.25">
      <c r="A533" s="32" t="s">
        <v>2011</v>
      </c>
      <c r="B533" s="32" t="s">
        <v>145</v>
      </c>
      <c r="C533" s="32" t="s">
        <v>880</v>
      </c>
      <c r="D533" s="46" t="s">
        <v>2722</v>
      </c>
      <c r="E533" s="699" t="s">
        <v>61</v>
      </c>
      <c r="F533" s="32" t="s">
        <v>897</v>
      </c>
      <c r="G533" s="64" t="s">
        <v>808</v>
      </c>
      <c r="H533" s="33">
        <v>60</v>
      </c>
      <c r="I533" s="34" t="s">
        <v>813</v>
      </c>
      <c r="J533" s="52">
        <v>20</v>
      </c>
      <c r="K533" s="63" t="s">
        <v>905</v>
      </c>
      <c r="L533" s="9"/>
      <c r="M533" s="13"/>
      <c r="N533" s="4"/>
      <c r="O533" s="4"/>
      <c r="P533" s="4"/>
      <c r="Q533" s="4"/>
      <c r="R533" s="4"/>
      <c r="S533" s="4"/>
      <c r="T533" s="4"/>
      <c r="U533" s="4"/>
      <c r="V533" s="4"/>
      <c r="W533" s="4"/>
      <c r="X533" s="4"/>
      <c r="Y533" s="4"/>
      <c r="Z533" s="4"/>
      <c r="AA533" s="4"/>
      <c r="AB533" s="4"/>
    </row>
    <row r="534" spans="1:28" ht="45" x14ac:dyDescent="0.25">
      <c r="A534" s="64" t="s">
        <v>2689</v>
      </c>
      <c r="B534" s="46" t="s">
        <v>111</v>
      </c>
      <c r="C534" s="46" t="s">
        <v>811</v>
      </c>
      <c r="D534" s="46" t="s">
        <v>2722</v>
      </c>
      <c r="E534" s="699" t="s">
        <v>4425</v>
      </c>
      <c r="F534" s="46" t="s">
        <v>806</v>
      </c>
      <c r="G534" s="46" t="s">
        <v>890</v>
      </c>
      <c r="H534" s="51" t="s">
        <v>813</v>
      </c>
      <c r="I534" s="36" t="s">
        <v>813</v>
      </c>
      <c r="J534" s="51">
        <v>10</v>
      </c>
      <c r="K534" s="13" t="s">
        <v>1089</v>
      </c>
      <c r="L534" s="13"/>
      <c r="M534" s="13"/>
      <c r="N534" s="4"/>
      <c r="O534" s="4"/>
      <c r="P534" s="4"/>
      <c r="Q534" s="4"/>
      <c r="R534" s="4"/>
      <c r="S534" s="4"/>
      <c r="T534" s="4"/>
      <c r="U534" s="4"/>
      <c r="V534" s="4"/>
      <c r="W534" s="4"/>
      <c r="X534" s="4"/>
      <c r="Y534" s="4"/>
      <c r="Z534" s="4"/>
      <c r="AA534" s="4"/>
      <c r="AB534" s="4"/>
    </row>
    <row r="535" spans="1:28" x14ac:dyDescent="0.25">
      <c r="A535" s="32" t="s">
        <v>2013</v>
      </c>
      <c r="B535" s="32" t="s">
        <v>73</v>
      </c>
      <c r="C535" s="32" t="s">
        <v>880</v>
      </c>
      <c r="D535" s="46" t="s">
        <v>2722</v>
      </c>
      <c r="E535" s="699" t="s">
        <v>61</v>
      </c>
      <c r="F535" s="32" t="s">
        <v>893</v>
      </c>
      <c r="G535" s="64" t="s">
        <v>808</v>
      </c>
      <c r="H535" s="33">
        <v>75</v>
      </c>
      <c r="I535" s="34">
        <v>1</v>
      </c>
      <c r="J535" s="52">
        <v>15</v>
      </c>
      <c r="K535" s="63" t="s">
        <v>1838</v>
      </c>
      <c r="L535" s="9"/>
      <c r="M535" s="13"/>
      <c r="N535" s="4"/>
      <c r="O535" s="4"/>
      <c r="P535" s="4"/>
      <c r="Q535" s="4"/>
      <c r="R535" s="4"/>
      <c r="S535" s="4"/>
      <c r="T535" s="4"/>
      <c r="U535" s="4"/>
      <c r="V535" s="4"/>
      <c r="W535" s="4"/>
      <c r="X535" s="4"/>
      <c r="Y535" s="4"/>
      <c r="Z535" s="4"/>
      <c r="AA535" s="4"/>
      <c r="AB535" s="4"/>
    </row>
    <row r="536" spans="1:28" x14ac:dyDescent="0.25">
      <c r="A536" s="32" t="s">
        <v>2015</v>
      </c>
      <c r="B536" s="32" t="s">
        <v>73</v>
      </c>
      <c r="C536" s="32" t="s">
        <v>880</v>
      </c>
      <c r="D536" s="46" t="s">
        <v>2722</v>
      </c>
      <c r="E536" s="699" t="s">
        <v>61</v>
      </c>
      <c r="F536" s="32" t="s">
        <v>893</v>
      </c>
      <c r="G536" s="64" t="s">
        <v>808</v>
      </c>
      <c r="H536" s="33">
        <v>60</v>
      </c>
      <c r="I536" s="34">
        <v>1</v>
      </c>
      <c r="J536" s="52">
        <v>5</v>
      </c>
      <c r="K536" s="63" t="s">
        <v>1749</v>
      </c>
      <c r="L536" s="9"/>
      <c r="M536" s="13"/>
      <c r="N536" s="4"/>
      <c r="O536" s="4"/>
      <c r="P536" s="4"/>
      <c r="Q536" s="4"/>
      <c r="R536" s="4"/>
      <c r="S536" s="4"/>
      <c r="T536" s="4"/>
      <c r="U536" s="4"/>
      <c r="V536" s="4"/>
      <c r="W536" s="4"/>
      <c r="X536" s="4"/>
      <c r="Y536" s="4"/>
      <c r="Z536" s="4"/>
      <c r="AA536" s="4"/>
      <c r="AB536" s="4"/>
    </row>
    <row r="537" spans="1:28" x14ac:dyDescent="0.25">
      <c r="A537" s="32" t="s">
        <v>2018</v>
      </c>
      <c r="B537" s="32" t="s">
        <v>101</v>
      </c>
      <c r="C537" s="32" t="s">
        <v>811</v>
      </c>
      <c r="D537" s="46" t="s">
        <v>2722</v>
      </c>
      <c r="E537" s="699" t="s">
        <v>4424</v>
      </c>
      <c r="F537" s="32" t="s">
        <v>911</v>
      </c>
      <c r="G537" s="64" t="s">
        <v>808</v>
      </c>
      <c r="H537" s="33" t="s">
        <v>813</v>
      </c>
      <c r="I537" s="34">
        <v>1</v>
      </c>
      <c r="J537" s="52">
        <v>15</v>
      </c>
      <c r="K537" s="63" t="s">
        <v>2261</v>
      </c>
      <c r="L537" s="9"/>
      <c r="M537" s="13"/>
      <c r="N537" s="4"/>
      <c r="O537" s="4"/>
      <c r="P537" s="4"/>
      <c r="Q537" s="4"/>
      <c r="R537" s="4"/>
      <c r="S537" s="4"/>
      <c r="T537" s="4"/>
      <c r="U537" s="4"/>
      <c r="V537" s="4"/>
      <c r="W537" s="4"/>
      <c r="X537" s="4"/>
      <c r="Y537" s="4"/>
      <c r="Z537" s="4"/>
      <c r="AA537" s="4"/>
      <c r="AB537" s="4"/>
    </row>
    <row r="538" spans="1:28" ht="30" x14ac:dyDescent="0.25">
      <c r="A538" s="32" t="s">
        <v>2020</v>
      </c>
      <c r="B538" s="32" t="s">
        <v>101</v>
      </c>
      <c r="C538" s="32" t="s">
        <v>811</v>
      </c>
      <c r="D538" s="46" t="s">
        <v>2722</v>
      </c>
      <c r="E538" s="699" t="s">
        <v>4439</v>
      </c>
      <c r="F538" s="32" t="s">
        <v>911</v>
      </c>
      <c r="G538" s="64" t="s">
        <v>808</v>
      </c>
      <c r="H538" s="33" t="s">
        <v>813</v>
      </c>
      <c r="I538" s="49">
        <v>0.7</v>
      </c>
      <c r="J538" s="52">
        <v>15</v>
      </c>
      <c r="K538" s="63" t="s">
        <v>1610</v>
      </c>
      <c r="L538" s="9"/>
      <c r="M538" s="13"/>
      <c r="N538" s="4"/>
      <c r="O538" s="4"/>
      <c r="P538" s="4"/>
      <c r="Q538" s="4"/>
      <c r="R538" s="4"/>
      <c r="S538" s="4"/>
      <c r="T538" s="4"/>
      <c r="U538" s="4"/>
      <c r="V538" s="4"/>
      <c r="W538" s="4"/>
      <c r="X538" s="4"/>
      <c r="Y538" s="4"/>
      <c r="Z538" s="4"/>
      <c r="AA538" s="4"/>
      <c r="AB538" s="4"/>
    </row>
    <row r="539" spans="1:28" x14ac:dyDescent="0.25">
      <c r="A539" s="32" t="s">
        <v>2022</v>
      </c>
      <c r="B539" s="32" t="s">
        <v>101</v>
      </c>
      <c r="C539" s="32" t="s">
        <v>811</v>
      </c>
      <c r="D539" s="46" t="s">
        <v>2722</v>
      </c>
      <c r="E539" s="699" t="s">
        <v>61</v>
      </c>
      <c r="F539" s="32" t="s">
        <v>806</v>
      </c>
      <c r="G539" s="64" t="s">
        <v>890</v>
      </c>
      <c r="H539" s="33" t="s">
        <v>813</v>
      </c>
      <c r="I539" s="34" t="s">
        <v>813</v>
      </c>
      <c r="J539" s="52">
        <v>1</v>
      </c>
      <c r="K539" s="63" t="s">
        <v>2262</v>
      </c>
      <c r="L539" s="9"/>
      <c r="M539" s="13"/>
      <c r="N539" s="4"/>
      <c r="O539" s="4"/>
      <c r="P539" s="4"/>
      <c r="Q539" s="4"/>
      <c r="R539" s="4"/>
      <c r="S539" s="4"/>
      <c r="T539" s="4"/>
      <c r="U539" s="4"/>
      <c r="V539" s="4"/>
      <c r="W539" s="4"/>
      <c r="X539" s="4"/>
      <c r="Y539" s="4"/>
      <c r="Z539" s="4"/>
      <c r="AA539" s="4"/>
      <c r="AB539" s="4"/>
    </row>
    <row r="540" spans="1:28" x14ac:dyDescent="0.25">
      <c r="A540" s="32" t="s">
        <v>2023</v>
      </c>
      <c r="B540" s="32" t="s">
        <v>174</v>
      </c>
      <c r="C540" s="32" t="s">
        <v>811</v>
      </c>
      <c r="D540" s="46" t="s">
        <v>2722</v>
      </c>
      <c r="E540" s="699" t="s">
        <v>61</v>
      </c>
      <c r="F540" s="32" t="s">
        <v>806</v>
      </c>
      <c r="G540" s="64" t="s">
        <v>808</v>
      </c>
      <c r="H540" s="33" t="s">
        <v>813</v>
      </c>
      <c r="I540" s="34">
        <v>1</v>
      </c>
      <c r="J540" s="52">
        <v>10</v>
      </c>
      <c r="K540" s="63" t="s">
        <v>2263</v>
      </c>
      <c r="L540" s="9"/>
      <c r="M540" s="13"/>
      <c r="N540" s="4"/>
      <c r="O540" s="4"/>
      <c r="P540" s="4"/>
      <c r="Q540" s="4"/>
      <c r="R540" s="4"/>
      <c r="S540" s="4"/>
      <c r="T540" s="4"/>
      <c r="U540" s="4"/>
      <c r="V540" s="4"/>
      <c r="W540" s="4"/>
      <c r="X540" s="4"/>
      <c r="Y540" s="4"/>
      <c r="Z540" s="4"/>
      <c r="AA540" s="4"/>
      <c r="AB540" s="4"/>
    </row>
    <row r="541" spans="1:28" x14ac:dyDescent="0.25">
      <c r="A541" s="32" t="s">
        <v>2025</v>
      </c>
      <c r="B541" s="32" t="s">
        <v>101</v>
      </c>
      <c r="C541" s="32" t="s">
        <v>805</v>
      </c>
      <c r="D541" s="46" t="s">
        <v>2723</v>
      </c>
      <c r="E541" s="699" t="s">
        <v>61</v>
      </c>
      <c r="F541" s="32" t="s">
        <v>884</v>
      </c>
      <c r="G541" s="64" t="s">
        <v>808</v>
      </c>
      <c r="H541" s="33">
        <v>130</v>
      </c>
      <c r="I541" s="34">
        <v>1</v>
      </c>
      <c r="J541" s="52">
        <v>10</v>
      </c>
      <c r="K541" s="63" t="s">
        <v>2264</v>
      </c>
      <c r="L541" s="9"/>
      <c r="M541" s="13"/>
      <c r="N541" s="4"/>
      <c r="O541" s="4"/>
      <c r="P541" s="4"/>
      <c r="Q541" s="4"/>
      <c r="R541" s="4"/>
      <c r="S541" s="4"/>
      <c r="T541" s="4"/>
      <c r="U541" s="4"/>
      <c r="V541" s="4"/>
      <c r="W541" s="4"/>
      <c r="X541" s="4"/>
      <c r="Y541" s="4"/>
      <c r="Z541" s="4"/>
      <c r="AA541" s="4"/>
      <c r="AB541" s="4"/>
    </row>
    <row r="542" spans="1:28" x14ac:dyDescent="0.25">
      <c r="A542" s="32" t="s">
        <v>2026</v>
      </c>
      <c r="B542" s="32" t="s">
        <v>57</v>
      </c>
      <c r="C542" s="32" t="s">
        <v>805</v>
      </c>
      <c r="D542" s="46" t="s">
        <v>2722</v>
      </c>
      <c r="E542" s="699" t="s">
        <v>61</v>
      </c>
      <c r="F542" s="32" t="s">
        <v>897</v>
      </c>
      <c r="G542" s="64" t="s">
        <v>808</v>
      </c>
      <c r="H542" s="33">
        <v>140</v>
      </c>
      <c r="I542" s="34">
        <v>0.9</v>
      </c>
      <c r="J542" s="52">
        <v>5</v>
      </c>
      <c r="K542" s="63" t="s">
        <v>1891</v>
      </c>
      <c r="L542" s="9"/>
      <c r="M542" s="13"/>
      <c r="N542" s="4"/>
      <c r="O542" s="4"/>
      <c r="P542" s="4"/>
      <c r="Q542" s="4"/>
      <c r="R542" s="4"/>
      <c r="S542" s="4"/>
      <c r="T542" s="4"/>
      <c r="U542" s="4"/>
      <c r="V542" s="4"/>
      <c r="W542" s="4"/>
      <c r="X542" s="4"/>
      <c r="Y542" s="4"/>
      <c r="Z542" s="4"/>
      <c r="AA542" s="4"/>
      <c r="AB542" s="4"/>
    </row>
    <row r="543" spans="1:28" ht="75" x14ac:dyDescent="0.25">
      <c r="A543" s="32" t="s">
        <v>2030</v>
      </c>
      <c r="B543" s="32" t="s">
        <v>57</v>
      </c>
      <c r="C543" s="32" t="s">
        <v>805</v>
      </c>
      <c r="D543" s="46" t="s">
        <v>2723</v>
      </c>
      <c r="E543" s="699" t="s">
        <v>61</v>
      </c>
      <c r="F543" s="32" t="s">
        <v>884</v>
      </c>
      <c r="G543" s="64" t="s">
        <v>808</v>
      </c>
      <c r="H543" s="33">
        <v>60</v>
      </c>
      <c r="I543" s="34">
        <v>1</v>
      </c>
      <c r="J543" s="52">
        <v>10</v>
      </c>
      <c r="K543" s="63" t="s">
        <v>2265</v>
      </c>
      <c r="L543" s="9"/>
      <c r="M543" s="13"/>
      <c r="N543" s="4"/>
      <c r="O543" s="4"/>
      <c r="P543" s="4"/>
      <c r="Q543" s="4"/>
      <c r="R543" s="4"/>
      <c r="S543" s="4"/>
      <c r="T543" s="4"/>
      <c r="U543" s="4"/>
      <c r="V543" s="4"/>
      <c r="W543" s="4"/>
      <c r="X543" s="4"/>
      <c r="Y543" s="4"/>
      <c r="Z543" s="4"/>
      <c r="AA543" s="4"/>
      <c r="AB543" s="4"/>
    </row>
    <row r="544" spans="1:28" x14ac:dyDescent="0.25">
      <c r="A544" s="32" t="s">
        <v>2031</v>
      </c>
      <c r="B544" s="32" t="s">
        <v>228</v>
      </c>
      <c r="C544" s="32" t="s">
        <v>805</v>
      </c>
      <c r="D544" s="46" t="s">
        <v>2723</v>
      </c>
      <c r="E544" s="699" t="s">
        <v>4427</v>
      </c>
      <c r="F544" s="32" t="s">
        <v>897</v>
      </c>
      <c r="G544" s="64" t="s">
        <v>808</v>
      </c>
      <c r="H544" s="52">
        <v>85</v>
      </c>
      <c r="I544" s="34">
        <v>0.9</v>
      </c>
      <c r="J544" s="52">
        <v>15</v>
      </c>
      <c r="K544" s="48" t="s">
        <v>3613</v>
      </c>
      <c r="L544" s="9"/>
      <c r="M544" s="13"/>
      <c r="N544" s="4"/>
      <c r="O544" s="4"/>
      <c r="P544" s="4"/>
      <c r="Q544" s="4"/>
      <c r="R544" s="4"/>
      <c r="S544" s="4"/>
      <c r="T544" s="4"/>
      <c r="U544" s="4"/>
      <c r="V544" s="4"/>
      <c r="W544" s="4"/>
      <c r="X544" s="4"/>
      <c r="Y544" s="4"/>
      <c r="Z544" s="4"/>
      <c r="AA544" s="4"/>
      <c r="AB544" s="4"/>
    </row>
    <row r="545" spans="1:28" ht="30" x14ac:dyDescent="0.25">
      <c r="A545" s="32" t="s">
        <v>2033</v>
      </c>
      <c r="B545" s="32" t="s">
        <v>101</v>
      </c>
      <c r="C545" s="32" t="s">
        <v>811</v>
      </c>
      <c r="D545" s="46" t="s">
        <v>2722</v>
      </c>
      <c r="E545" s="699" t="s">
        <v>4425</v>
      </c>
      <c r="F545" s="32" t="s">
        <v>911</v>
      </c>
      <c r="G545" s="64" t="s">
        <v>890</v>
      </c>
      <c r="H545" s="33" t="s">
        <v>813</v>
      </c>
      <c r="I545" s="34">
        <v>1</v>
      </c>
      <c r="J545" s="52">
        <v>10</v>
      </c>
      <c r="K545" s="63" t="s">
        <v>1678</v>
      </c>
      <c r="L545" s="9"/>
      <c r="M545" s="13"/>
      <c r="N545" s="4"/>
      <c r="O545" s="4"/>
      <c r="P545" s="4"/>
      <c r="Q545" s="4"/>
      <c r="R545" s="4"/>
      <c r="S545" s="4"/>
      <c r="T545" s="4"/>
      <c r="U545" s="4"/>
      <c r="V545" s="4"/>
      <c r="W545" s="4"/>
      <c r="X545" s="4"/>
      <c r="Y545" s="4"/>
      <c r="Z545" s="4"/>
      <c r="AA545" s="4"/>
      <c r="AB545" s="4"/>
    </row>
    <row r="546" spans="1:28" x14ac:dyDescent="0.25">
      <c r="A546" s="32" t="s">
        <v>2034</v>
      </c>
      <c r="B546" s="32" t="s">
        <v>101</v>
      </c>
      <c r="C546" s="32" t="s">
        <v>805</v>
      </c>
      <c r="D546" s="46" t="s">
        <v>2723</v>
      </c>
      <c r="E546" s="699" t="s">
        <v>4429</v>
      </c>
      <c r="F546" s="32" t="s">
        <v>884</v>
      </c>
      <c r="G546" s="64" t="s">
        <v>808</v>
      </c>
      <c r="H546" s="65">
        <v>90</v>
      </c>
      <c r="I546" s="49">
        <v>0.85</v>
      </c>
      <c r="J546" s="52">
        <v>20</v>
      </c>
      <c r="K546" s="63" t="s">
        <v>905</v>
      </c>
      <c r="L546" s="9"/>
      <c r="M546" s="13"/>
      <c r="N546" s="4"/>
      <c r="O546" s="4"/>
      <c r="P546" s="4"/>
      <c r="Q546" s="4"/>
      <c r="R546" s="4"/>
      <c r="S546" s="4"/>
      <c r="T546" s="4"/>
      <c r="U546" s="4"/>
      <c r="V546" s="4"/>
      <c r="W546" s="4"/>
      <c r="X546" s="4"/>
      <c r="Y546" s="4"/>
      <c r="Z546" s="4"/>
      <c r="AA546" s="4"/>
      <c r="AB546" s="4"/>
    </row>
    <row r="547" spans="1:28" x14ac:dyDescent="0.25">
      <c r="A547" s="32" t="s">
        <v>2036</v>
      </c>
      <c r="B547" s="32" t="s">
        <v>101</v>
      </c>
      <c r="C547" s="32" t="s">
        <v>805</v>
      </c>
      <c r="D547" s="46" t="s">
        <v>2723</v>
      </c>
      <c r="E547" s="699" t="s">
        <v>61</v>
      </c>
      <c r="F547" s="32" t="s">
        <v>897</v>
      </c>
      <c r="G547" s="64" t="s">
        <v>808</v>
      </c>
      <c r="H547" s="33">
        <v>70</v>
      </c>
      <c r="I547" s="34">
        <v>1</v>
      </c>
      <c r="J547" s="52">
        <v>20</v>
      </c>
      <c r="K547" s="63" t="s">
        <v>909</v>
      </c>
      <c r="L547" s="9"/>
      <c r="M547" s="13"/>
      <c r="N547" s="4"/>
      <c r="O547" s="4"/>
      <c r="P547" s="4"/>
      <c r="Q547" s="4"/>
      <c r="R547" s="4"/>
      <c r="S547" s="4"/>
      <c r="T547" s="4"/>
      <c r="U547" s="4"/>
      <c r="V547" s="4"/>
      <c r="W547" s="4"/>
      <c r="X547" s="4"/>
      <c r="Y547" s="4"/>
      <c r="Z547" s="4"/>
      <c r="AA547" s="4"/>
      <c r="AB547" s="4"/>
    </row>
    <row r="548" spans="1:28" ht="30" x14ac:dyDescent="0.25">
      <c r="A548" s="32" t="s">
        <v>2037</v>
      </c>
      <c r="B548" s="32" t="s">
        <v>30</v>
      </c>
      <c r="C548" s="32" t="s">
        <v>811</v>
      </c>
      <c r="D548" s="46" t="s">
        <v>2722</v>
      </c>
      <c r="E548" s="699" t="s">
        <v>4441</v>
      </c>
      <c r="F548" s="32" t="s">
        <v>806</v>
      </c>
      <c r="G548" s="64" t="s">
        <v>808</v>
      </c>
      <c r="H548" s="33" t="s">
        <v>813</v>
      </c>
      <c r="I548" s="34">
        <v>0.75</v>
      </c>
      <c r="J548" s="52">
        <v>15</v>
      </c>
      <c r="K548" s="63" t="s">
        <v>1610</v>
      </c>
      <c r="L548" s="9"/>
      <c r="M548" s="13"/>
      <c r="N548" s="4"/>
      <c r="O548" s="4"/>
      <c r="P548" s="4"/>
      <c r="Q548" s="4"/>
      <c r="R548" s="4"/>
      <c r="S548" s="4"/>
      <c r="T548" s="4"/>
      <c r="U548" s="4"/>
      <c r="V548" s="4"/>
      <c r="W548" s="4"/>
      <c r="X548" s="4"/>
      <c r="Y548" s="4"/>
      <c r="Z548" s="4"/>
      <c r="AA548" s="4"/>
      <c r="AB548" s="4"/>
    </row>
    <row r="549" spans="1:28" ht="45" x14ac:dyDescent="0.25">
      <c r="A549" s="32" t="s">
        <v>2040</v>
      </c>
      <c r="B549" s="32" t="s">
        <v>101</v>
      </c>
      <c r="C549" s="32" t="s">
        <v>811</v>
      </c>
      <c r="D549" s="46" t="s">
        <v>2722</v>
      </c>
      <c r="E549" s="699" t="s">
        <v>61</v>
      </c>
      <c r="F549" s="32" t="s">
        <v>911</v>
      </c>
      <c r="G549" s="64" t="s">
        <v>890</v>
      </c>
      <c r="H549" s="33" t="s">
        <v>813</v>
      </c>
      <c r="I549" s="34" t="s">
        <v>813</v>
      </c>
      <c r="J549" s="52">
        <v>10</v>
      </c>
      <c r="K549" s="63" t="s">
        <v>2266</v>
      </c>
      <c r="L549" s="9"/>
      <c r="M549" s="13"/>
      <c r="N549" s="4"/>
      <c r="O549" s="4"/>
      <c r="P549" s="4"/>
      <c r="Q549" s="4"/>
      <c r="R549" s="4"/>
      <c r="S549" s="4"/>
      <c r="T549" s="4"/>
      <c r="U549" s="4"/>
      <c r="V549" s="4"/>
      <c r="W549" s="4"/>
      <c r="X549" s="4"/>
      <c r="Y549" s="4"/>
      <c r="Z549" s="4"/>
      <c r="AA549" s="4"/>
      <c r="AB549" s="4"/>
    </row>
    <row r="550" spans="1:28" x14ac:dyDescent="0.25">
      <c r="A550" s="32" t="s">
        <v>2041</v>
      </c>
      <c r="B550" s="32" t="s">
        <v>31</v>
      </c>
      <c r="C550" s="32" t="s">
        <v>880</v>
      </c>
      <c r="D550" s="46" t="s">
        <v>2722</v>
      </c>
      <c r="E550" s="699" t="s">
        <v>61</v>
      </c>
      <c r="F550" s="32" t="s">
        <v>884</v>
      </c>
      <c r="G550" s="64" t="s">
        <v>808</v>
      </c>
      <c r="H550" s="33">
        <v>65</v>
      </c>
      <c r="I550" s="34">
        <v>1</v>
      </c>
      <c r="J550" s="52">
        <v>20</v>
      </c>
      <c r="K550" s="63" t="s">
        <v>1438</v>
      </c>
      <c r="L550" s="9"/>
      <c r="M550" s="13"/>
      <c r="N550" s="4"/>
      <c r="O550" s="4"/>
      <c r="P550" s="4"/>
      <c r="Q550" s="4"/>
      <c r="R550" s="4"/>
      <c r="S550" s="4"/>
      <c r="T550" s="4"/>
      <c r="U550" s="4"/>
      <c r="V550" s="4"/>
      <c r="W550" s="4"/>
      <c r="X550" s="4"/>
      <c r="Y550" s="4"/>
      <c r="Z550" s="4"/>
      <c r="AA550" s="4"/>
      <c r="AB550" s="4"/>
    </row>
    <row r="551" spans="1:28" x14ac:dyDescent="0.25">
      <c r="A551" s="32" t="s">
        <v>2044</v>
      </c>
      <c r="B551" s="32" t="s">
        <v>31</v>
      </c>
      <c r="C551" s="32" t="s">
        <v>880</v>
      </c>
      <c r="D551" s="46" t="s">
        <v>2722</v>
      </c>
      <c r="E551" s="699" t="s">
        <v>3168</v>
      </c>
      <c r="F551" s="32" t="s">
        <v>884</v>
      </c>
      <c r="G551" s="64" t="s">
        <v>808</v>
      </c>
      <c r="H551" s="33">
        <v>90</v>
      </c>
      <c r="I551" s="34">
        <v>1</v>
      </c>
      <c r="J551" s="52">
        <v>10</v>
      </c>
      <c r="K551" s="63" t="s">
        <v>1438</v>
      </c>
      <c r="L551" s="9"/>
      <c r="M551" s="13"/>
      <c r="N551" s="4"/>
      <c r="O551" s="4"/>
      <c r="P551" s="4"/>
      <c r="Q551" s="4"/>
      <c r="R551" s="4"/>
      <c r="S551" s="4"/>
      <c r="T551" s="4"/>
      <c r="U551" s="4"/>
      <c r="V551" s="4"/>
      <c r="W551" s="4"/>
      <c r="X551" s="4"/>
      <c r="Y551" s="4"/>
      <c r="Z551" s="4"/>
      <c r="AA551" s="4"/>
      <c r="AB551" s="4"/>
    </row>
    <row r="552" spans="1:28" x14ac:dyDescent="0.25">
      <c r="A552" s="32" t="s">
        <v>2045</v>
      </c>
      <c r="B552" s="32" t="s">
        <v>31</v>
      </c>
      <c r="C552" s="32" t="s">
        <v>880</v>
      </c>
      <c r="D552" s="46" t="s">
        <v>2722</v>
      </c>
      <c r="E552" s="699" t="s">
        <v>61</v>
      </c>
      <c r="F552" s="32" t="s">
        <v>884</v>
      </c>
      <c r="G552" s="64" t="s">
        <v>1017</v>
      </c>
      <c r="H552" s="33">
        <v>95</v>
      </c>
      <c r="I552" s="34">
        <v>1</v>
      </c>
      <c r="J552" s="52">
        <v>10</v>
      </c>
      <c r="K552" s="63" t="s">
        <v>2282</v>
      </c>
      <c r="L552" s="9"/>
      <c r="M552" s="13"/>
      <c r="N552" s="4"/>
      <c r="O552" s="4"/>
      <c r="P552" s="4"/>
      <c r="Q552" s="4"/>
      <c r="R552" s="4"/>
      <c r="S552" s="4"/>
      <c r="T552" s="4"/>
      <c r="U552" s="4"/>
      <c r="V552" s="4"/>
      <c r="W552" s="4"/>
      <c r="X552" s="4"/>
      <c r="Y552" s="4"/>
      <c r="Z552" s="4"/>
      <c r="AA552" s="4"/>
      <c r="AB552" s="4"/>
    </row>
    <row r="553" spans="1:28" x14ac:dyDescent="0.25">
      <c r="A553" s="32" t="s">
        <v>2048</v>
      </c>
      <c r="B553" s="32" t="s">
        <v>89</v>
      </c>
      <c r="C553" s="32" t="s">
        <v>805</v>
      </c>
      <c r="D553" s="46" t="s">
        <v>2722</v>
      </c>
      <c r="E553" s="699" t="s">
        <v>3168</v>
      </c>
      <c r="F553" s="32" t="s">
        <v>884</v>
      </c>
      <c r="G553" s="64" t="s">
        <v>808</v>
      </c>
      <c r="H553" s="33">
        <v>50</v>
      </c>
      <c r="I553" s="34">
        <v>1</v>
      </c>
      <c r="J553" s="52">
        <v>15</v>
      </c>
      <c r="K553" s="63" t="s">
        <v>2267</v>
      </c>
      <c r="L553" s="9"/>
      <c r="M553" s="13"/>
      <c r="N553" s="4"/>
      <c r="O553" s="4"/>
      <c r="P553" s="4"/>
      <c r="Q553" s="4"/>
      <c r="R553" s="4"/>
      <c r="S553" s="4"/>
      <c r="T553" s="4"/>
      <c r="U553" s="4"/>
      <c r="V553" s="4"/>
      <c r="W553" s="4"/>
      <c r="X553" s="4"/>
      <c r="Y553" s="4"/>
      <c r="Z553" s="4"/>
      <c r="AA553" s="4"/>
      <c r="AB553" s="4"/>
    </row>
    <row r="554" spans="1:28" x14ac:dyDescent="0.25">
      <c r="A554" s="32" t="s">
        <v>2049</v>
      </c>
      <c r="B554" s="32" t="s">
        <v>143</v>
      </c>
      <c r="C554" s="32" t="s">
        <v>805</v>
      </c>
      <c r="D554" s="46" t="s">
        <v>2723</v>
      </c>
      <c r="E554" s="699" t="s">
        <v>61</v>
      </c>
      <c r="F554" s="32" t="s">
        <v>806</v>
      </c>
      <c r="G554" s="64" t="s">
        <v>808</v>
      </c>
      <c r="H554" s="393">
        <v>80</v>
      </c>
      <c r="I554" s="36" t="s">
        <v>813</v>
      </c>
      <c r="J554" s="51">
        <v>10</v>
      </c>
      <c r="K554" s="474" t="s">
        <v>2334</v>
      </c>
      <c r="L554" s="9"/>
      <c r="M554" s="13"/>
      <c r="N554" s="4"/>
      <c r="O554" s="4"/>
      <c r="P554" s="4"/>
      <c r="Q554" s="4"/>
      <c r="R554" s="4"/>
      <c r="S554" s="4"/>
      <c r="T554" s="4"/>
      <c r="U554" s="4"/>
      <c r="V554" s="4"/>
      <c r="W554" s="4"/>
      <c r="X554" s="4"/>
      <c r="Y554" s="4"/>
      <c r="Z554" s="4"/>
      <c r="AA554" s="4"/>
      <c r="AB554" s="4"/>
    </row>
    <row r="555" spans="1:28" ht="30" x14ac:dyDescent="0.25">
      <c r="A555" s="32" t="s">
        <v>2052</v>
      </c>
      <c r="B555" s="32" t="s">
        <v>101</v>
      </c>
      <c r="C555" s="32" t="s">
        <v>805</v>
      </c>
      <c r="D555" s="46" t="s">
        <v>2723</v>
      </c>
      <c r="E555" s="699" t="s">
        <v>61</v>
      </c>
      <c r="F555" s="32" t="s">
        <v>806</v>
      </c>
      <c r="G555" s="64" t="s">
        <v>808</v>
      </c>
      <c r="H555" s="33">
        <v>70</v>
      </c>
      <c r="I555" s="34">
        <v>1</v>
      </c>
      <c r="J555" s="52">
        <v>10</v>
      </c>
      <c r="K555" s="63" t="s">
        <v>2268</v>
      </c>
      <c r="L555" s="9"/>
      <c r="M555" s="13"/>
      <c r="N555" s="4"/>
      <c r="O555" s="4"/>
      <c r="P555" s="4"/>
      <c r="Q555" s="4"/>
      <c r="R555" s="4"/>
      <c r="S555" s="4"/>
      <c r="T555" s="4"/>
      <c r="U555" s="4"/>
      <c r="V555" s="4"/>
      <c r="W555" s="4"/>
      <c r="X555" s="4"/>
      <c r="Y555" s="4"/>
      <c r="Z555" s="4"/>
      <c r="AA555" s="4"/>
      <c r="AB555" s="4"/>
    </row>
    <row r="556" spans="1:28" x14ac:dyDescent="0.25">
      <c r="A556" s="32" t="s">
        <v>2054</v>
      </c>
      <c r="B556" s="32" t="s">
        <v>31</v>
      </c>
      <c r="C556" s="32" t="s">
        <v>880</v>
      </c>
      <c r="D556" s="46" t="s">
        <v>2722</v>
      </c>
      <c r="E556" s="699" t="s">
        <v>61</v>
      </c>
      <c r="F556" s="32" t="s">
        <v>884</v>
      </c>
      <c r="G556" s="64" t="s">
        <v>808</v>
      </c>
      <c r="H556" s="33">
        <v>30</v>
      </c>
      <c r="I556" s="34">
        <v>0.7</v>
      </c>
      <c r="J556" s="52">
        <v>20</v>
      </c>
      <c r="K556" s="63" t="s">
        <v>2283</v>
      </c>
      <c r="L556" s="9"/>
      <c r="M556" s="13"/>
      <c r="N556" s="4"/>
      <c r="O556" s="4"/>
      <c r="P556" s="4"/>
      <c r="Q556" s="4"/>
      <c r="R556" s="4"/>
      <c r="S556" s="4"/>
      <c r="T556" s="4"/>
      <c r="U556" s="4"/>
      <c r="V556" s="4"/>
      <c r="W556" s="4"/>
      <c r="X556" s="4"/>
      <c r="Y556" s="4"/>
      <c r="Z556" s="4"/>
      <c r="AA556" s="4"/>
      <c r="AB556" s="4"/>
    </row>
    <row r="557" spans="1:28" x14ac:dyDescent="0.25">
      <c r="A557" s="32" t="s">
        <v>2055</v>
      </c>
      <c r="B557" s="32" t="s">
        <v>101</v>
      </c>
      <c r="C557" s="32" t="s">
        <v>811</v>
      </c>
      <c r="D557" s="46" t="s">
        <v>2722</v>
      </c>
      <c r="E557" s="699" t="s">
        <v>4424</v>
      </c>
      <c r="F557" s="32" t="s">
        <v>806</v>
      </c>
      <c r="G557" s="64" t="s">
        <v>808</v>
      </c>
      <c r="H557" s="33" t="s">
        <v>813</v>
      </c>
      <c r="I557" s="34">
        <v>1</v>
      </c>
      <c r="J557" s="52">
        <v>20</v>
      </c>
      <c r="K557" s="63" t="s">
        <v>1335</v>
      </c>
      <c r="L557" s="9"/>
      <c r="M557" s="13"/>
      <c r="N557" s="4"/>
      <c r="O557" s="4"/>
      <c r="P557" s="4"/>
      <c r="Q557" s="4"/>
      <c r="R557" s="4"/>
      <c r="S557" s="4"/>
      <c r="T557" s="4"/>
      <c r="U557" s="4"/>
      <c r="V557" s="4"/>
      <c r="W557" s="4"/>
      <c r="X557" s="4"/>
      <c r="Y557" s="4"/>
      <c r="Z557" s="4"/>
      <c r="AA557" s="4"/>
      <c r="AB557" s="4"/>
    </row>
    <row r="558" spans="1:28" ht="30" x14ac:dyDescent="0.25">
      <c r="A558" s="46" t="s">
        <v>3770</v>
      </c>
      <c r="B558" s="46" t="s">
        <v>30</v>
      </c>
      <c r="C558" s="46" t="s">
        <v>805</v>
      </c>
      <c r="D558" s="46" t="s">
        <v>2723</v>
      </c>
      <c r="E558" s="699" t="s">
        <v>61</v>
      </c>
      <c r="F558" s="46" t="s">
        <v>884</v>
      </c>
      <c r="G558" s="46" t="s">
        <v>808</v>
      </c>
      <c r="H558" s="52">
        <v>35</v>
      </c>
      <c r="I558" s="49">
        <v>0.85</v>
      </c>
      <c r="J558" s="52">
        <v>10</v>
      </c>
      <c r="K558" s="63" t="s">
        <v>2718</v>
      </c>
      <c r="L558" s="63" t="s">
        <v>3078</v>
      </c>
      <c r="M558" s="13"/>
      <c r="N558" s="535"/>
      <c r="O558" s="535"/>
      <c r="P558" s="535"/>
      <c r="Q558" s="535"/>
      <c r="R558" s="535"/>
      <c r="S558" s="535"/>
      <c r="T558" s="535"/>
      <c r="U558" s="535"/>
      <c r="V558" s="535"/>
      <c r="W558" s="535"/>
      <c r="X558" s="535"/>
      <c r="Y558" s="535"/>
      <c r="Z558" s="535"/>
      <c r="AA558" s="535"/>
      <c r="AB558" s="535"/>
    </row>
    <row r="559" spans="1:28" x14ac:dyDescent="0.25">
      <c r="A559" s="32" t="s">
        <v>2057</v>
      </c>
      <c r="B559" s="32" t="s">
        <v>122</v>
      </c>
      <c r="C559" s="32" t="s">
        <v>880</v>
      </c>
      <c r="D559" s="46" t="s">
        <v>2722</v>
      </c>
      <c r="E559" s="699" t="s">
        <v>3008</v>
      </c>
      <c r="F559" s="32" t="s">
        <v>884</v>
      </c>
      <c r="G559" s="64" t="s">
        <v>808</v>
      </c>
      <c r="H559" s="33">
        <v>55</v>
      </c>
      <c r="I559" s="66">
        <v>1</v>
      </c>
      <c r="J559" s="52">
        <v>15</v>
      </c>
      <c r="K559" s="63" t="s">
        <v>1716</v>
      </c>
      <c r="L559" s="9"/>
      <c r="M559" s="13"/>
      <c r="N559" s="4"/>
      <c r="O559" s="4"/>
      <c r="P559" s="4"/>
      <c r="Q559" s="4"/>
      <c r="R559" s="4"/>
      <c r="S559" s="4"/>
      <c r="T559" s="4"/>
      <c r="U559" s="4"/>
      <c r="V559" s="4"/>
      <c r="W559" s="4"/>
      <c r="X559" s="4"/>
      <c r="Y559" s="4"/>
      <c r="Z559" s="4"/>
      <c r="AA559" s="4"/>
      <c r="AB559" s="4"/>
    </row>
    <row r="560" spans="1:28" x14ac:dyDescent="0.25">
      <c r="A560" s="32" t="s">
        <v>2059</v>
      </c>
      <c r="B560" s="32" t="s">
        <v>122</v>
      </c>
      <c r="C560" s="32" t="s">
        <v>811</v>
      </c>
      <c r="D560" s="46" t="s">
        <v>2722</v>
      </c>
      <c r="E560" s="699" t="s">
        <v>61</v>
      </c>
      <c r="F560" s="32" t="s">
        <v>806</v>
      </c>
      <c r="G560" s="64" t="s">
        <v>890</v>
      </c>
      <c r="H560" s="33" t="s">
        <v>813</v>
      </c>
      <c r="I560" s="34">
        <v>1</v>
      </c>
      <c r="J560" s="52">
        <v>10</v>
      </c>
      <c r="K560" s="63" t="s">
        <v>2269</v>
      </c>
      <c r="L560" s="9"/>
      <c r="M560" s="13"/>
      <c r="N560" s="4"/>
      <c r="O560" s="4"/>
      <c r="P560" s="4"/>
      <c r="Q560" s="4"/>
      <c r="R560" s="4"/>
      <c r="S560" s="4"/>
      <c r="T560" s="4"/>
      <c r="U560" s="4"/>
      <c r="V560" s="4"/>
      <c r="W560" s="4"/>
      <c r="X560" s="4"/>
      <c r="Y560" s="4"/>
      <c r="Z560" s="4"/>
      <c r="AA560" s="4"/>
      <c r="AB560" s="4"/>
    </row>
    <row r="561" spans="1:28" x14ac:dyDescent="0.25">
      <c r="A561" s="46" t="s">
        <v>3685</v>
      </c>
      <c r="B561" s="46" t="s">
        <v>65</v>
      </c>
      <c r="C561" s="46" t="s">
        <v>880</v>
      </c>
      <c r="D561" s="46" t="s">
        <v>2722</v>
      </c>
      <c r="E561" s="699" t="s">
        <v>61</v>
      </c>
      <c r="F561" s="46" t="s">
        <v>806</v>
      </c>
      <c r="G561" s="46" t="s">
        <v>898</v>
      </c>
      <c r="H561" s="52">
        <v>80</v>
      </c>
      <c r="I561" s="34">
        <v>1</v>
      </c>
      <c r="J561" s="52">
        <v>10</v>
      </c>
      <c r="K561" s="63" t="s">
        <v>3686</v>
      </c>
      <c r="L561" s="13"/>
      <c r="M561" s="13"/>
      <c r="N561" s="488"/>
      <c r="O561" s="488"/>
      <c r="P561" s="488"/>
      <c r="Q561" s="488"/>
      <c r="R561" s="488"/>
      <c r="S561" s="488"/>
      <c r="T561" s="488"/>
      <c r="U561" s="488"/>
      <c r="V561" s="488"/>
      <c r="W561" s="488"/>
      <c r="X561" s="488"/>
      <c r="Y561" s="488"/>
      <c r="Z561" s="488"/>
      <c r="AA561" s="488"/>
      <c r="AB561" s="488"/>
    </row>
    <row r="562" spans="1:28" x14ac:dyDescent="0.25">
      <c r="A562" s="32" t="s">
        <v>2061</v>
      </c>
      <c r="B562" s="32" t="s">
        <v>101</v>
      </c>
      <c r="C562" s="32" t="s">
        <v>880</v>
      </c>
      <c r="D562" s="46" t="s">
        <v>2722</v>
      </c>
      <c r="E562" s="699" t="s">
        <v>3008</v>
      </c>
      <c r="F562" s="32" t="s">
        <v>911</v>
      </c>
      <c r="G562" s="64" t="s">
        <v>808</v>
      </c>
      <c r="H562" s="65">
        <v>80</v>
      </c>
      <c r="I562" s="34">
        <v>1</v>
      </c>
      <c r="J562" s="52">
        <v>15</v>
      </c>
      <c r="K562" s="63" t="s">
        <v>2270</v>
      </c>
      <c r="L562" s="9"/>
      <c r="M562" s="13"/>
      <c r="N562" s="4"/>
      <c r="O562" s="4"/>
      <c r="P562" s="4"/>
      <c r="Q562" s="4"/>
      <c r="R562" s="4"/>
      <c r="S562" s="4"/>
      <c r="T562" s="4"/>
      <c r="U562" s="4"/>
      <c r="V562" s="4"/>
      <c r="W562" s="4"/>
      <c r="X562" s="4"/>
      <c r="Y562" s="4"/>
      <c r="Z562" s="4"/>
      <c r="AA562" s="4"/>
      <c r="AB562" s="4"/>
    </row>
    <row r="563" spans="1:28" x14ac:dyDescent="0.25">
      <c r="A563" s="32" t="s">
        <v>2064</v>
      </c>
      <c r="B563" s="32" t="s">
        <v>65</v>
      </c>
      <c r="C563" s="32" t="s">
        <v>811</v>
      </c>
      <c r="D563" s="46" t="s">
        <v>2722</v>
      </c>
      <c r="E563" s="699" t="s">
        <v>4424</v>
      </c>
      <c r="F563" s="32" t="s">
        <v>911</v>
      </c>
      <c r="G563" s="64" t="s">
        <v>808</v>
      </c>
      <c r="H563" s="33" t="s">
        <v>813</v>
      </c>
      <c r="I563" s="34">
        <v>1</v>
      </c>
      <c r="J563" s="52">
        <v>20</v>
      </c>
      <c r="K563" s="63" t="s">
        <v>2271</v>
      </c>
      <c r="L563" s="9"/>
      <c r="M563" s="13"/>
      <c r="N563" s="4"/>
      <c r="O563" s="4"/>
      <c r="P563" s="4"/>
      <c r="Q563" s="4"/>
      <c r="R563" s="4"/>
      <c r="S563" s="4"/>
      <c r="T563" s="4"/>
      <c r="U563" s="4"/>
      <c r="V563" s="4"/>
      <c r="W563" s="4"/>
      <c r="X563" s="4"/>
      <c r="Y563" s="4"/>
      <c r="Z563" s="4"/>
      <c r="AA563" s="4"/>
      <c r="AB563" s="4"/>
    </row>
    <row r="564" spans="1:28" ht="30" x14ac:dyDescent="0.25">
      <c r="A564" s="32" t="s">
        <v>2066</v>
      </c>
      <c r="B564" s="32" t="s">
        <v>101</v>
      </c>
      <c r="C564" s="32" t="s">
        <v>811</v>
      </c>
      <c r="D564" s="46" t="s">
        <v>2722</v>
      </c>
      <c r="E564" s="699" t="s">
        <v>4425</v>
      </c>
      <c r="F564" s="32" t="s">
        <v>893</v>
      </c>
      <c r="G564" s="64" t="s">
        <v>890</v>
      </c>
      <c r="H564" s="33" t="s">
        <v>813</v>
      </c>
      <c r="I564" s="34" t="s">
        <v>813</v>
      </c>
      <c r="J564" s="52">
        <v>10</v>
      </c>
      <c r="K564" s="63" t="s">
        <v>1893</v>
      </c>
      <c r="L564" s="9"/>
      <c r="M564" s="13"/>
      <c r="N564" s="4"/>
      <c r="O564" s="4"/>
      <c r="P564" s="4"/>
      <c r="Q564" s="4"/>
      <c r="R564" s="4"/>
      <c r="S564" s="4"/>
      <c r="T564" s="4"/>
      <c r="U564" s="4"/>
      <c r="V564" s="4"/>
      <c r="W564" s="4"/>
      <c r="X564" s="4"/>
      <c r="Y564" s="4"/>
      <c r="Z564" s="4"/>
      <c r="AA564" s="4"/>
      <c r="AB564" s="4"/>
    </row>
    <row r="565" spans="1:28" x14ac:dyDescent="0.25">
      <c r="A565" s="32" t="s">
        <v>2068</v>
      </c>
      <c r="B565" s="32" t="s">
        <v>30</v>
      </c>
      <c r="C565" s="32" t="s">
        <v>880</v>
      </c>
      <c r="D565" s="46" t="s">
        <v>2722</v>
      </c>
      <c r="E565" s="699" t="s">
        <v>61</v>
      </c>
      <c r="F565" s="32" t="s">
        <v>897</v>
      </c>
      <c r="G565" s="64" t="s">
        <v>808</v>
      </c>
      <c r="H565" s="33">
        <v>120</v>
      </c>
      <c r="I565" s="34">
        <v>1</v>
      </c>
      <c r="J565" s="52">
        <v>10</v>
      </c>
      <c r="K565" s="63" t="s">
        <v>2272</v>
      </c>
      <c r="L565" s="9"/>
      <c r="M565" s="13"/>
      <c r="N565" s="4"/>
      <c r="O565" s="4"/>
      <c r="P565" s="4"/>
      <c r="Q565" s="4"/>
      <c r="R565" s="4"/>
      <c r="S565" s="4"/>
      <c r="T565" s="4"/>
      <c r="U565" s="4"/>
      <c r="V565" s="4"/>
      <c r="W565" s="4"/>
      <c r="X565" s="4"/>
      <c r="Y565" s="4"/>
      <c r="Z565" s="4"/>
      <c r="AA565" s="4"/>
      <c r="AB565" s="4"/>
    </row>
    <row r="566" spans="1:28" x14ac:dyDescent="0.25">
      <c r="A566" s="32" t="s">
        <v>2070</v>
      </c>
      <c r="B566" s="32" t="s">
        <v>30</v>
      </c>
      <c r="C566" s="32" t="s">
        <v>805</v>
      </c>
      <c r="D566" s="46" t="s">
        <v>2723</v>
      </c>
      <c r="E566" s="699" t="s">
        <v>61</v>
      </c>
      <c r="F566" s="32" t="s">
        <v>893</v>
      </c>
      <c r="G566" s="64" t="s">
        <v>808</v>
      </c>
      <c r="H566" s="35">
        <v>125</v>
      </c>
      <c r="I566" s="36">
        <v>1</v>
      </c>
      <c r="J566" s="51">
        <v>10</v>
      </c>
      <c r="K566" s="63" t="s">
        <v>2272</v>
      </c>
      <c r="L566" s="9"/>
      <c r="M566" s="13"/>
      <c r="N566" s="4"/>
      <c r="O566" s="4"/>
      <c r="P566" s="4"/>
      <c r="Q566" s="4"/>
      <c r="R566" s="4"/>
      <c r="S566" s="4"/>
      <c r="T566" s="4"/>
      <c r="U566" s="4"/>
      <c r="V566" s="4"/>
      <c r="W566" s="4"/>
      <c r="X566" s="4"/>
      <c r="Y566" s="4"/>
      <c r="Z566" s="4"/>
      <c r="AA566" s="4"/>
      <c r="AB566" s="4"/>
    </row>
    <row r="567" spans="1:28" x14ac:dyDescent="0.25">
      <c r="A567" s="32" t="s">
        <v>2072</v>
      </c>
      <c r="B567" s="32" t="s">
        <v>101</v>
      </c>
      <c r="C567" s="32" t="s">
        <v>880</v>
      </c>
      <c r="D567" s="46" t="s">
        <v>2722</v>
      </c>
      <c r="E567" s="699" t="s">
        <v>3008</v>
      </c>
      <c r="F567" s="32" t="s">
        <v>897</v>
      </c>
      <c r="G567" s="64" t="s">
        <v>808</v>
      </c>
      <c r="H567" s="52" t="s">
        <v>813</v>
      </c>
      <c r="I567" s="34">
        <v>0.9</v>
      </c>
      <c r="J567" s="52">
        <v>20</v>
      </c>
      <c r="K567" s="63" t="s">
        <v>2273</v>
      </c>
      <c r="L567" s="9"/>
      <c r="M567" s="13"/>
      <c r="N567" s="4"/>
      <c r="O567" s="4"/>
      <c r="P567" s="4"/>
      <c r="Q567" s="4"/>
      <c r="R567" s="4"/>
      <c r="S567" s="4"/>
      <c r="T567" s="4"/>
      <c r="U567" s="4"/>
      <c r="V567" s="4"/>
      <c r="W567" s="4"/>
      <c r="X567" s="4"/>
      <c r="Y567" s="4"/>
      <c r="Z567" s="4"/>
      <c r="AA567" s="4"/>
      <c r="AB567" s="4"/>
    </row>
    <row r="568" spans="1:28" x14ac:dyDescent="0.25">
      <c r="A568" s="32" t="s">
        <v>2073</v>
      </c>
      <c r="B568" s="32" t="s">
        <v>59</v>
      </c>
      <c r="C568" s="32" t="s">
        <v>880</v>
      </c>
      <c r="D568" s="46" t="s">
        <v>2722</v>
      </c>
      <c r="E568" s="699" t="s">
        <v>61</v>
      </c>
      <c r="F568" s="32" t="s">
        <v>884</v>
      </c>
      <c r="G568" s="64" t="s">
        <v>808</v>
      </c>
      <c r="H568" s="33">
        <v>100</v>
      </c>
      <c r="I568" s="39">
        <v>1</v>
      </c>
      <c r="J568" s="52">
        <v>5</v>
      </c>
      <c r="K568" s="63" t="s">
        <v>909</v>
      </c>
      <c r="L568" s="9"/>
      <c r="M568" s="13"/>
      <c r="N568" s="4"/>
      <c r="O568" s="4"/>
      <c r="P568" s="4"/>
      <c r="Q568" s="4"/>
      <c r="R568" s="4"/>
      <c r="S568" s="4"/>
      <c r="T568" s="4"/>
      <c r="U568" s="4"/>
      <c r="V568" s="4"/>
      <c r="W568" s="4"/>
      <c r="X568" s="4"/>
      <c r="Y568" s="4"/>
      <c r="Z568" s="4"/>
      <c r="AA568" s="4"/>
      <c r="AB568" s="4"/>
    </row>
    <row r="569" spans="1:28" x14ac:dyDescent="0.25">
      <c r="A569" s="32" t="s">
        <v>2075</v>
      </c>
      <c r="B569" s="32" t="s">
        <v>145</v>
      </c>
      <c r="C569" s="32" t="s">
        <v>805</v>
      </c>
      <c r="D569" s="46" t="s">
        <v>2723</v>
      </c>
      <c r="E569" s="699" t="s">
        <v>61</v>
      </c>
      <c r="F569" s="32" t="s">
        <v>897</v>
      </c>
      <c r="G569" s="32" t="s">
        <v>808</v>
      </c>
      <c r="H569" s="33">
        <v>65</v>
      </c>
      <c r="I569" s="34">
        <v>1</v>
      </c>
      <c r="J569" s="52">
        <v>20</v>
      </c>
      <c r="K569" s="63" t="s">
        <v>1006</v>
      </c>
      <c r="L569" s="9"/>
      <c r="M569" s="13"/>
      <c r="N569" s="4"/>
      <c r="O569" s="4"/>
      <c r="P569" s="4"/>
      <c r="Q569" s="4"/>
      <c r="R569" s="4"/>
      <c r="S569" s="4"/>
      <c r="T569" s="4"/>
      <c r="U569" s="4"/>
      <c r="V569" s="4"/>
      <c r="W569" s="4"/>
      <c r="X569" s="4"/>
      <c r="Y569" s="4"/>
      <c r="Z569" s="4"/>
      <c r="AA569" s="4"/>
      <c r="AB569" s="4"/>
    </row>
    <row r="570" spans="1:28" x14ac:dyDescent="0.25">
      <c r="A570" s="64" t="s">
        <v>2274</v>
      </c>
      <c r="B570" s="32" t="s">
        <v>65</v>
      </c>
      <c r="C570" s="32" t="s">
        <v>880</v>
      </c>
      <c r="D570" s="46" t="s">
        <v>2722</v>
      </c>
      <c r="E570" s="699" t="s">
        <v>61</v>
      </c>
      <c r="F570" s="32" t="s">
        <v>893</v>
      </c>
      <c r="G570" s="64" t="s">
        <v>1017</v>
      </c>
      <c r="H570" s="35">
        <v>90</v>
      </c>
      <c r="I570" s="36">
        <v>1</v>
      </c>
      <c r="J570" s="51">
        <v>10</v>
      </c>
      <c r="K570" s="63" t="s">
        <v>2275</v>
      </c>
      <c r="L570" s="9"/>
      <c r="M570" s="13"/>
      <c r="N570" s="4"/>
      <c r="O570" s="4"/>
      <c r="P570" s="4"/>
      <c r="Q570" s="4"/>
      <c r="R570" s="4"/>
      <c r="S570" s="4"/>
      <c r="T570" s="4"/>
      <c r="U570" s="4"/>
      <c r="V570" s="4"/>
      <c r="W570" s="4"/>
      <c r="X570" s="4"/>
      <c r="Y570" s="4"/>
      <c r="Z570" s="4"/>
      <c r="AA570" s="4"/>
      <c r="AB570" s="4"/>
    </row>
    <row r="571" spans="1:28" x14ac:dyDescent="0.25">
      <c r="A571" s="32" t="s">
        <v>2077</v>
      </c>
      <c r="B571" s="32" t="s">
        <v>128</v>
      </c>
      <c r="C571" s="32" t="s">
        <v>805</v>
      </c>
      <c r="D571" s="46" t="s">
        <v>2723</v>
      </c>
      <c r="E571" s="699" t="s">
        <v>61</v>
      </c>
      <c r="F571" s="32" t="s">
        <v>806</v>
      </c>
      <c r="G571" s="64" t="s">
        <v>808</v>
      </c>
      <c r="H571" s="35">
        <v>90</v>
      </c>
      <c r="I571" s="36">
        <v>1</v>
      </c>
      <c r="J571" s="51">
        <v>10</v>
      </c>
      <c r="K571" s="63" t="s">
        <v>2284</v>
      </c>
      <c r="L571" s="9"/>
      <c r="M571" s="13"/>
      <c r="N571" s="4"/>
      <c r="O571" s="4"/>
      <c r="P571" s="4"/>
      <c r="Q571" s="4"/>
      <c r="R571" s="4"/>
      <c r="S571" s="4"/>
      <c r="T571" s="4"/>
      <c r="U571" s="4"/>
      <c r="V571" s="4"/>
      <c r="W571" s="4"/>
      <c r="X571" s="4"/>
      <c r="Y571" s="4"/>
      <c r="Z571" s="4"/>
      <c r="AA571" s="4"/>
      <c r="AB571" s="4"/>
    </row>
    <row r="572" spans="1:28" x14ac:dyDescent="0.25">
      <c r="A572" s="32" t="s">
        <v>2079</v>
      </c>
      <c r="B572" s="32" t="s">
        <v>174</v>
      </c>
      <c r="C572" s="32" t="s">
        <v>811</v>
      </c>
      <c r="D572" s="46" t="s">
        <v>2722</v>
      </c>
      <c r="E572" s="699" t="s">
        <v>61</v>
      </c>
      <c r="F572" s="32" t="s">
        <v>806</v>
      </c>
      <c r="G572" s="64" t="s">
        <v>808</v>
      </c>
      <c r="H572" s="35" t="s">
        <v>813</v>
      </c>
      <c r="I572" s="36" t="s">
        <v>813</v>
      </c>
      <c r="J572" s="51">
        <v>10</v>
      </c>
      <c r="K572" s="63" t="s">
        <v>2724</v>
      </c>
      <c r="L572" s="9"/>
      <c r="M572" s="13"/>
      <c r="N572" s="4"/>
      <c r="O572" s="4"/>
      <c r="P572" s="4"/>
      <c r="Q572" s="4"/>
      <c r="R572" s="4"/>
      <c r="S572" s="4"/>
      <c r="T572" s="4"/>
      <c r="U572" s="4"/>
      <c r="V572" s="4"/>
      <c r="W572" s="4"/>
      <c r="X572" s="4"/>
      <c r="Y572" s="4"/>
      <c r="Z572" s="4"/>
      <c r="AA572" s="4"/>
      <c r="AB572" s="4"/>
    </row>
    <row r="573" spans="1:28" x14ac:dyDescent="0.25">
      <c r="A573" s="32" t="s">
        <v>2081</v>
      </c>
      <c r="B573" s="32" t="s">
        <v>73</v>
      </c>
      <c r="C573" s="32" t="s">
        <v>811</v>
      </c>
      <c r="D573" s="46" t="s">
        <v>2722</v>
      </c>
      <c r="E573" s="699" t="s">
        <v>4424</v>
      </c>
      <c r="F573" s="32" t="s">
        <v>806</v>
      </c>
      <c r="G573" s="47" t="s">
        <v>894</v>
      </c>
      <c r="H573" s="33" t="s">
        <v>813</v>
      </c>
      <c r="I573" s="49">
        <v>0.8</v>
      </c>
      <c r="J573" s="41">
        <v>5</v>
      </c>
      <c r="K573" s="63" t="s">
        <v>3698</v>
      </c>
      <c r="L573" s="9"/>
      <c r="M573" s="13"/>
      <c r="N573" s="4"/>
      <c r="O573" s="4"/>
      <c r="P573" s="4"/>
      <c r="Q573" s="4"/>
      <c r="R573" s="4"/>
      <c r="S573" s="4"/>
      <c r="T573" s="4"/>
      <c r="U573" s="4"/>
      <c r="V573" s="4"/>
      <c r="W573" s="4"/>
      <c r="X573" s="4"/>
      <c r="Y573" s="4"/>
      <c r="Z573" s="4"/>
      <c r="AA573" s="4"/>
      <c r="AB573" s="4"/>
    </row>
    <row r="574" spans="1:28" x14ac:dyDescent="0.25">
      <c r="A574" s="32" t="s">
        <v>2083</v>
      </c>
      <c r="B574" s="32" t="s">
        <v>101</v>
      </c>
      <c r="C574" s="32" t="s">
        <v>805</v>
      </c>
      <c r="D574" s="46" t="s">
        <v>2722</v>
      </c>
      <c r="E574" s="699" t="s">
        <v>3168</v>
      </c>
      <c r="F574" s="32" t="s">
        <v>897</v>
      </c>
      <c r="G574" s="64" t="s">
        <v>808</v>
      </c>
      <c r="H574" s="33">
        <v>20</v>
      </c>
      <c r="I574" s="34">
        <v>1</v>
      </c>
      <c r="J574" s="52">
        <v>15</v>
      </c>
      <c r="K574" s="63" t="s">
        <v>933</v>
      </c>
      <c r="L574" s="9"/>
      <c r="M574" s="13"/>
      <c r="N574" s="4"/>
      <c r="O574" s="4"/>
      <c r="P574" s="4"/>
      <c r="Q574" s="4"/>
      <c r="R574" s="4"/>
      <c r="S574" s="4"/>
      <c r="T574" s="4"/>
      <c r="U574" s="4"/>
      <c r="V574" s="4"/>
      <c r="W574" s="4"/>
      <c r="X574" s="4"/>
      <c r="Y574" s="4"/>
      <c r="Z574" s="4"/>
      <c r="AA574" s="4"/>
      <c r="AB574" s="4"/>
    </row>
    <row r="575" spans="1:28" ht="45" x14ac:dyDescent="0.25">
      <c r="A575" s="32" t="s">
        <v>2085</v>
      </c>
      <c r="B575" s="32" t="s">
        <v>111</v>
      </c>
      <c r="C575" s="32" t="s">
        <v>811</v>
      </c>
      <c r="D575" s="46" t="s">
        <v>2722</v>
      </c>
      <c r="E575" s="699" t="s">
        <v>4442</v>
      </c>
      <c r="F575" s="32" t="s">
        <v>806</v>
      </c>
      <c r="G575" s="64" t="s">
        <v>2285</v>
      </c>
      <c r="H575" s="33" t="s">
        <v>813</v>
      </c>
      <c r="I575" s="34" t="s">
        <v>813</v>
      </c>
      <c r="J575" s="52">
        <v>20</v>
      </c>
      <c r="K575" s="63" t="s">
        <v>2286</v>
      </c>
      <c r="L575" s="9"/>
      <c r="M575" s="13"/>
      <c r="N575" s="4"/>
      <c r="O575" s="4"/>
      <c r="P575" s="4"/>
      <c r="Q575" s="4"/>
      <c r="R575" s="4"/>
      <c r="S575" s="4"/>
      <c r="T575" s="4"/>
      <c r="U575" s="4"/>
      <c r="V575" s="4"/>
      <c r="W575" s="4"/>
      <c r="X575" s="4"/>
      <c r="Y575" s="4"/>
      <c r="Z575" s="4"/>
      <c r="AA575" s="4"/>
      <c r="AB575" s="4"/>
    </row>
    <row r="576" spans="1:28" ht="30" x14ac:dyDescent="0.25">
      <c r="A576" s="32" t="s">
        <v>2088</v>
      </c>
      <c r="B576" s="32" t="s">
        <v>30</v>
      </c>
      <c r="C576" s="32" t="s">
        <v>811</v>
      </c>
      <c r="D576" s="46" t="s">
        <v>2722</v>
      </c>
      <c r="E576" s="699" t="s">
        <v>3169</v>
      </c>
      <c r="F576" s="32" t="s">
        <v>884</v>
      </c>
      <c r="G576" s="64" t="s">
        <v>890</v>
      </c>
      <c r="H576" s="33" t="s">
        <v>813</v>
      </c>
      <c r="I576" s="34" t="s">
        <v>813</v>
      </c>
      <c r="J576" s="52">
        <v>10</v>
      </c>
      <c r="K576" s="63" t="s">
        <v>3381</v>
      </c>
      <c r="L576" s="9"/>
      <c r="M576" s="13"/>
      <c r="N576" s="4"/>
      <c r="O576" s="4"/>
      <c r="P576" s="4"/>
      <c r="Q576" s="4"/>
      <c r="R576" s="4"/>
      <c r="S576" s="4"/>
      <c r="T576" s="4"/>
      <c r="U576" s="4"/>
      <c r="V576" s="4"/>
      <c r="W576" s="4"/>
      <c r="X576" s="4"/>
      <c r="Y576" s="4"/>
      <c r="Z576" s="4"/>
      <c r="AA576" s="4"/>
      <c r="AB576" s="4"/>
    </row>
    <row r="577" spans="1:28" x14ac:dyDescent="0.25">
      <c r="A577" s="46" t="s">
        <v>3428</v>
      </c>
      <c r="B577" s="46" t="s">
        <v>211</v>
      </c>
      <c r="C577" s="46" t="s">
        <v>805</v>
      </c>
      <c r="D577" s="46" t="s">
        <v>2723</v>
      </c>
      <c r="E577" s="699" t="s">
        <v>61</v>
      </c>
      <c r="F577" s="46" t="s">
        <v>884</v>
      </c>
      <c r="G577" s="46" t="s">
        <v>808</v>
      </c>
      <c r="H577" s="52">
        <v>75</v>
      </c>
      <c r="I577" s="34">
        <v>1</v>
      </c>
      <c r="J577" s="52">
        <v>10</v>
      </c>
      <c r="K577" s="63" t="s">
        <v>1716</v>
      </c>
      <c r="L577" s="13"/>
      <c r="M577" s="13"/>
      <c r="N577" s="442"/>
      <c r="O577" s="442"/>
      <c r="P577" s="442"/>
      <c r="Q577" s="442"/>
      <c r="R577" s="442"/>
      <c r="S577" s="442"/>
      <c r="T577" s="442"/>
      <c r="U577" s="442"/>
      <c r="V577" s="442"/>
      <c r="W577" s="442"/>
      <c r="X577" s="442"/>
      <c r="Y577" s="442"/>
      <c r="Z577" s="442"/>
      <c r="AA577" s="442"/>
      <c r="AB577" s="442"/>
    </row>
    <row r="578" spans="1:28" x14ac:dyDescent="0.25">
      <c r="A578" s="32" t="s">
        <v>2089</v>
      </c>
      <c r="B578" s="32" t="s">
        <v>128</v>
      </c>
      <c r="C578" s="32" t="s">
        <v>805</v>
      </c>
      <c r="D578" s="46" t="s">
        <v>2722</v>
      </c>
      <c r="E578" s="699" t="s">
        <v>61</v>
      </c>
      <c r="F578" s="32" t="s">
        <v>897</v>
      </c>
      <c r="G578" s="64" t="s">
        <v>808</v>
      </c>
      <c r="H578" s="35">
        <v>80</v>
      </c>
      <c r="I578" s="36">
        <v>1</v>
      </c>
      <c r="J578" s="51">
        <v>10</v>
      </c>
      <c r="K578" s="63" t="s">
        <v>924</v>
      </c>
      <c r="L578" s="9"/>
      <c r="M578" s="13"/>
      <c r="N578" s="4"/>
      <c r="O578" s="4"/>
      <c r="P578" s="4"/>
      <c r="Q578" s="4"/>
      <c r="R578" s="4"/>
      <c r="S578" s="4"/>
      <c r="T578" s="4"/>
      <c r="U578" s="4"/>
      <c r="V578" s="4"/>
      <c r="W578" s="4"/>
      <c r="X578" s="4"/>
      <c r="Y578" s="4"/>
      <c r="Z578" s="4"/>
      <c r="AA578" s="4"/>
      <c r="AB578" s="4"/>
    </row>
    <row r="579" spans="1:28" ht="30" x14ac:dyDescent="0.25">
      <c r="A579" s="32" t="s">
        <v>2091</v>
      </c>
      <c r="B579" s="32" t="s">
        <v>101</v>
      </c>
      <c r="C579" s="32" t="s">
        <v>880</v>
      </c>
      <c r="D579" s="46" t="s">
        <v>2722</v>
      </c>
      <c r="E579" s="699" t="s">
        <v>61</v>
      </c>
      <c r="F579" s="32" t="s">
        <v>884</v>
      </c>
      <c r="G579" s="46" t="s">
        <v>808</v>
      </c>
      <c r="H579" s="33" t="s">
        <v>813</v>
      </c>
      <c r="I579" s="34">
        <v>1</v>
      </c>
      <c r="J579" s="52">
        <v>10</v>
      </c>
      <c r="K579" s="63" t="s">
        <v>5442</v>
      </c>
      <c r="L579" s="9"/>
      <c r="M579" s="13"/>
      <c r="N579" s="4"/>
      <c r="O579" s="4"/>
      <c r="P579" s="4"/>
      <c r="Q579" s="4"/>
      <c r="R579" s="4"/>
      <c r="S579" s="4"/>
      <c r="T579" s="4"/>
      <c r="U579" s="4"/>
      <c r="V579" s="4"/>
      <c r="W579" s="4"/>
      <c r="X579" s="4"/>
      <c r="Y579" s="4"/>
      <c r="Z579" s="4"/>
      <c r="AA579" s="4"/>
      <c r="AB579" s="4"/>
    </row>
    <row r="580" spans="1:28" x14ac:dyDescent="0.25">
      <c r="A580" s="32" t="s">
        <v>2092</v>
      </c>
      <c r="B580" s="32" t="s">
        <v>128</v>
      </c>
      <c r="C580" s="32" t="s">
        <v>811</v>
      </c>
      <c r="D580" s="46" t="s">
        <v>2722</v>
      </c>
      <c r="E580" s="699" t="s">
        <v>4424</v>
      </c>
      <c r="F580" s="32" t="s">
        <v>884</v>
      </c>
      <c r="G580" s="64" t="s">
        <v>808</v>
      </c>
      <c r="H580" s="33" t="s">
        <v>813</v>
      </c>
      <c r="I580" s="34">
        <v>1</v>
      </c>
      <c r="J580" s="52">
        <v>10</v>
      </c>
      <c r="K580" s="63" t="s">
        <v>2288</v>
      </c>
      <c r="L580" s="9"/>
      <c r="M580" s="13"/>
      <c r="N580" s="4"/>
      <c r="O580" s="4"/>
      <c r="P580" s="4"/>
      <c r="Q580" s="4"/>
      <c r="R580" s="4"/>
      <c r="S580" s="4"/>
      <c r="T580" s="4"/>
      <c r="U580" s="4"/>
      <c r="V580" s="4"/>
      <c r="W580" s="4"/>
      <c r="X580" s="4"/>
      <c r="Y580" s="4"/>
      <c r="Z580" s="4"/>
      <c r="AA580" s="4"/>
      <c r="AB580" s="4"/>
    </row>
    <row r="581" spans="1:28" x14ac:dyDescent="0.25">
      <c r="A581" s="32" t="s">
        <v>2093</v>
      </c>
      <c r="B581" s="32" t="s">
        <v>101</v>
      </c>
      <c r="C581" s="32" t="s">
        <v>811</v>
      </c>
      <c r="D581" s="46" t="s">
        <v>2722</v>
      </c>
      <c r="E581" s="699" t="s">
        <v>61</v>
      </c>
      <c r="F581" s="32" t="s">
        <v>911</v>
      </c>
      <c r="G581" s="64" t="s">
        <v>890</v>
      </c>
      <c r="H581" s="33" t="s">
        <v>813</v>
      </c>
      <c r="I581" s="34" t="s">
        <v>813</v>
      </c>
      <c r="J581" s="52">
        <v>40</v>
      </c>
      <c r="K581" s="63" t="s">
        <v>2289</v>
      </c>
      <c r="L581" s="9"/>
      <c r="M581" s="13"/>
      <c r="N581" s="4"/>
      <c r="O581" s="4"/>
      <c r="P581" s="4"/>
      <c r="Q581" s="4"/>
      <c r="R581" s="4"/>
      <c r="S581" s="4"/>
      <c r="T581" s="4"/>
      <c r="U581" s="4"/>
      <c r="V581" s="4"/>
      <c r="W581" s="4"/>
      <c r="X581" s="4"/>
      <c r="Y581" s="4"/>
      <c r="Z581" s="4"/>
      <c r="AA581" s="4"/>
      <c r="AB581" s="4"/>
    </row>
    <row r="582" spans="1:28" ht="30" x14ac:dyDescent="0.25">
      <c r="A582" s="32" t="s">
        <v>2094</v>
      </c>
      <c r="B582" s="32" t="s">
        <v>30</v>
      </c>
      <c r="C582" s="32" t="s">
        <v>811</v>
      </c>
      <c r="D582" s="46" t="s">
        <v>2722</v>
      </c>
      <c r="E582" s="699" t="s">
        <v>4441</v>
      </c>
      <c r="F582" s="32" t="s">
        <v>893</v>
      </c>
      <c r="G582" s="64" t="s">
        <v>808</v>
      </c>
      <c r="H582" s="33" t="s">
        <v>813</v>
      </c>
      <c r="I582" s="34">
        <v>1</v>
      </c>
      <c r="J582" s="41">
        <v>10</v>
      </c>
      <c r="K582" s="63" t="s">
        <v>1610</v>
      </c>
      <c r="L582" s="9"/>
      <c r="M582" s="13"/>
      <c r="N582" s="4"/>
      <c r="O582" s="4"/>
      <c r="P582" s="4"/>
      <c r="Q582" s="4"/>
      <c r="R582" s="4"/>
      <c r="S582" s="4"/>
      <c r="T582" s="4"/>
      <c r="U582" s="4"/>
      <c r="V582" s="4"/>
      <c r="W582" s="4"/>
      <c r="X582" s="4"/>
      <c r="Y582" s="4"/>
      <c r="Z582" s="4"/>
      <c r="AA582" s="4"/>
      <c r="AB582" s="4"/>
    </row>
    <row r="583" spans="1:28" x14ac:dyDescent="0.25">
      <c r="A583" s="32" t="s">
        <v>2095</v>
      </c>
      <c r="B583" s="32" t="s">
        <v>101</v>
      </c>
      <c r="C583" s="32" t="s">
        <v>811</v>
      </c>
      <c r="D583" s="46" t="s">
        <v>2722</v>
      </c>
      <c r="E583" s="699" t="s">
        <v>4424</v>
      </c>
      <c r="F583" s="32" t="s">
        <v>911</v>
      </c>
      <c r="G583" s="64" t="s">
        <v>808</v>
      </c>
      <c r="H583" s="35" t="s">
        <v>813</v>
      </c>
      <c r="I583" s="36" t="s">
        <v>813</v>
      </c>
      <c r="J583" s="51">
        <v>15</v>
      </c>
      <c r="K583" s="63" t="s">
        <v>2290</v>
      </c>
      <c r="L583" s="9"/>
      <c r="M583" s="13"/>
      <c r="N583" s="4"/>
      <c r="O583" s="4"/>
      <c r="P583" s="4"/>
      <c r="Q583" s="4"/>
      <c r="R583" s="4"/>
      <c r="S583" s="4"/>
      <c r="T583" s="4"/>
      <c r="U583" s="4"/>
      <c r="V583" s="4"/>
      <c r="W583" s="4"/>
      <c r="X583" s="4"/>
      <c r="Y583" s="4"/>
      <c r="Z583" s="4"/>
      <c r="AA583" s="4"/>
      <c r="AB583" s="4"/>
    </row>
    <row r="584" spans="1:28" ht="45" x14ac:dyDescent="0.25">
      <c r="A584" s="32" t="s">
        <v>2096</v>
      </c>
      <c r="B584" s="32" t="s">
        <v>89</v>
      </c>
      <c r="C584" s="32" t="s">
        <v>811</v>
      </c>
      <c r="D584" s="46" t="s">
        <v>2722</v>
      </c>
      <c r="E584" s="699" t="s">
        <v>4442</v>
      </c>
      <c r="F584" s="32" t="s">
        <v>897</v>
      </c>
      <c r="G584" s="64" t="s">
        <v>2285</v>
      </c>
      <c r="H584" s="33" t="s">
        <v>813</v>
      </c>
      <c r="I584" s="34" t="s">
        <v>813</v>
      </c>
      <c r="J584" s="52">
        <v>20</v>
      </c>
      <c r="K584" s="63" t="s">
        <v>2291</v>
      </c>
      <c r="L584" s="9"/>
      <c r="M584" s="13"/>
      <c r="N584" s="4"/>
      <c r="O584" s="4"/>
      <c r="P584" s="4"/>
      <c r="Q584" s="4"/>
      <c r="R584" s="4"/>
      <c r="S584" s="4"/>
      <c r="T584" s="4"/>
      <c r="U584" s="4"/>
      <c r="V584" s="4"/>
      <c r="W584" s="4"/>
      <c r="X584" s="4"/>
      <c r="Y584" s="4"/>
      <c r="Z584" s="4"/>
      <c r="AA584" s="4"/>
      <c r="AB584" s="4"/>
    </row>
    <row r="585" spans="1:28" x14ac:dyDescent="0.25">
      <c r="A585" s="32" t="s">
        <v>2097</v>
      </c>
      <c r="B585" s="32" t="s">
        <v>65</v>
      </c>
      <c r="C585" s="32" t="s">
        <v>880</v>
      </c>
      <c r="D585" s="46" t="s">
        <v>2722</v>
      </c>
      <c r="E585" s="699" t="s">
        <v>61</v>
      </c>
      <c r="F585" s="32" t="s">
        <v>893</v>
      </c>
      <c r="G585" s="64" t="s">
        <v>808</v>
      </c>
      <c r="H585" s="35">
        <v>110</v>
      </c>
      <c r="I585" s="36">
        <v>0.95</v>
      </c>
      <c r="J585" s="51">
        <v>5</v>
      </c>
      <c r="K585" s="63" t="s">
        <v>1303</v>
      </c>
      <c r="L585" s="9"/>
      <c r="M585" s="13"/>
      <c r="N585" s="4"/>
      <c r="O585" s="4"/>
      <c r="P585" s="4"/>
      <c r="Q585" s="4"/>
      <c r="R585" s="4"/>
      <c r="S585" s="4"/>
      <c r="T585" s="4"/>
      <c r="U585" s="4"/>
      <c r="V585" s="4"/>
      <c r="W585" s="4"/>
      <c r="X585" s="4"/>
      <c r="Y585" s="4"/>
      <c r="Z585" s="4"/>
      <c r="AA585" s="4"/>
      <c r="AB585" s="4"/>
    </row>
    <row r="586" spans="1:28" x14ac:dyDescent="0.25">
      <c r="A586" s="32" t="s">
        <v>2098</v>
      </c>
      <c r="B586" s="32" t="s">
        <v>73</v>
      </c>
      <c r="C586" s="32" t="s">
        <v>805</v>
      </c>
      <c r="D586" s="46" t="s">
        <v>2723</v>
      </c>
      <c r="E586" s="699" t="s">
        <v>61</v>
      </c>
      <c r="F586" s="32" t="s">
        <v>884</v>
      </c>
      <c r="G586" s="64" t="s">
        <v>808</v>
      </c>
      <c r="H586" s="33">
        <v>65</v>
      </c>
      <c r="I586" s="34">
        <v>1</v>
      </c>
      <c r="J586" s="52">
        <v>20</v>
      </c>
      <c r="K586" s="63" t="s">
        <v>918</v>
      </c>
      <c r="L586" s="9"/>
      <c r="M586" s="13"/>
      <c r="N586" s="4"/>
      <c r="O586" s="4"/>
      <c r="P586" s="4"/>
      <c r="Q586" s="4"/>
      <c r="R586" s="4"/>
      <c r="S586" s="4"/>
      <c r="T586" s="4"/>
      <c r="U586" s="4"/>
      <c r="V586" s="4"/>
      <c r="W586" s="4"/>
      <c r="X586" s="4"/>
      <c r="Y586" s="4"/>
      <c r="Z586" s="4"/>
      <c r="AA586" s="4"/>
      <c r="AB586" s="4"/>
    </row>
    <row r="587" spans="1:28" x14ac:dyDescent="0.25">
      <c r="A587" s="46" t="s">
        <v>3576</v>
      </c>
      <c r="B587" s="46" t="s">
        <v>143</v>
      </c>
      <c r="C587" s="46" t="s">
        <v>880</v>
      </c>
      <c r="D587" s="46" t="s">
        <v>2722</v>
      </c>
      <c r="E587" s="699" t="s">
        <v>61</v>
      </c>
      <c r="F587" s="46" t="s">
        <v>897</v>
      </c>
      <c r="G587" s="46" t="s">
        <v>808</v>
      </c>
      <c r="H587" s="52">
        <v>140</v>
      </c>
      <c r="I587" s="49">
        <v>1</v>
      </c>
      <c r="J587" s="52">
        <v>5</v>
      </c>
      <c r="K587" s="668" t="s">
        <v>4330</v>
      </c>
      <c r="L587" s="13"/>
      <c r="M587" s="13"/>
      <c r="N587" s="461"/>
      <c r="O587" s="461"/>
      <c r="P587" s="461"/>
      <c r="Q587" s="461"/>
      <c r="R587" s="461"/>
      <c r="S587" s="461"/>
      <c r="T587" s="461"/>
      <c r="U587" s="461"/>
      <c r="V587" s="461"/>
      <c r="W587" s="461"/>
      <c r="X587" s="461"/>
      <c r="Y587" s="461"/>
      <c r="Z587" s="461"/>
      <c r="AA587" s="461"/>
      <c r="AB587" s="461"/>
    </row>
    <row r="588" spans="1:28" x14ac:dyDescent="0.25">
      <c r="A588" s="32" t="s">
        <v>2099</v>
      </c>
      <c r="B588" s="32" t="s">
        <v>143</v>
      </c>
      <c r="C588" s="32" t="s">
        <v>805</v>
      </c>
      <c r="D588" s="46" t="s">
        <v>2723</v>
      </c>
      <c r="E588" s="699" t="s">
        <v>61</v>
      </c>
      <c r="F588" s="32" t="s">
        <v>897</v>
      </c>
      <c r="G588" s="64" t="s">
        <v>808</v>
      </c>
      <c r="H588" s="73">
        <v>70</v>
      </c>
      <c r="I588" s="74">
        <v>0.9</v>
      </c>
      <c r="J588" s="73">
        <v>25</v>
      </c>
      <c r="K588" s="72" t="s">
        <v>2292</v>
      </c>
      <c r="L588" s="9"/>
      <c r="M588" s="13"/>
      <c r="N588" s="4"/>
      <c r="O588" s="4"/>
      <c r="P588" s="4"/>
      <c r="Q588" s="4"/>
      <c r="R588" s="4"/>
      <c r="S588" s="4"/>
      <c r="T588" s="4"/>
      <c r="U588" s="4"/>
      <c r="V588" s="4"/>
      <c r="W588" s="4"/>
      <c r="X588" s="4"/>
      <c r="Y588" s="4"/>
      <c r="Z588" s="4"/>
      <c r="AA588" s="4"/>
      <c r="AB588" s="4"/>
    </row>
    <row r="589" spans="1:28" ht="30" x14ac:dyDescent="0.25">
      <c r="A589" s="32" t="s">
        <v>2100</v>
      </c>
      <c r="B589" s="32" t="s">
        <v>73</v>
      </c>
      <c r="C589" s="32" t="s">
        <v>811</v>
      </c>
      <c r="D589" s="46" t="s">
        <v>2722</v>
      </c>
      <c r="E589" s="699" t="s">
        <v>4442</v>
      </c>
      <c r="F589" s="32" t="s">
        <v>884</v>
      </c>
      <c r="G589" s="64" t="s">
        <v>2285</v>
      </c>
      <c r="H589" s="33" t="s">
        <v>813</v>
      </c>
      <c r="I589" s="34" t="s">
        <v>813</v>
      </c>
      <c r="J589" s="52">
        <v>20</v>
      </c>
      <c r="K589" s="63" t="s">
        <v>2293</v>
      </c>
      <c r="L589" s="9"/>
      <c r="M589" s="13"/>
      <c r="N589" s="4"/>
      <c r="O589" s="4"/>
      <c r="P589" s="4"/>
      <c r="Q589" s="4"/>
      <c r="R589" s="4"/>
      <c r="S589" s="4"/>
      <c r="T589" s="4"/>
      <c r="U589" s="4"/>
      <c r="V589" s="4"/>
      <c r="W589" s="4"/>
      <c r="X589" s="4"/>
      <c r="Y589" s="4"/>
      <c r="Z589" s="4"/>
      <c r="AA589" s="4"/>
      <c r="AB589" s="4"/>
    </row>
    <row r="590" spans="1:28" ht="45" x14ac:dyDescent="0.25">
      <c r="A590" s="32" t="s">
        <v>2101</v>
      </c>
      <c r="B590" s="32" t="s">
        <v>101</v>
      </c>
      <c r="C590" s="32" t="s">
        <v>811</v>
      </c>
      <c r="D590" s="46" t="s">
        <v>2722</v>
      </c>
      <c r="E590" s="699" t="s">
        <v>2059</v>
      </c>
      <c r="F590" s="32" t="s">
        <v>884</v>
      </c>
      <c r="G590" s="64" t="s">
        <v>890</v>
      </c>
      <c r="H590" s="73" t="s">
        <v>813</v>
      </c>
      <c r="I590" s="34" t="s">
        <v>813</v>
      </c>
      <c r="J590" s="52">
        <v>20</v>
      </c>
      <c r="K590" s="63" t="s">
        <v>2294</v>
      </c>
      <c r="L590" s="9"/>
      <c r="M590" s="13"/>
      <c r="N590" s="4"/>
      <c r="O590" s="4"/>
      <c r="P590" s="4"/>
      <c r="Q590" s="4"/>
      <c r="R590" s="4"/>
      <c r="S590" s="4"/>
      <c r="T590" s="4"/>
      <c r="U590" s="4"/>
      <c r="V590" s="4"/>
      <c r="W590" s="4"/>
      <c r="X590" s="4"/>
      <c r="Y590" s="4"/>
      <c r="Z590" s="4"/>
      <c r="AA590" s="4"/>
      <c r="AB590" s="4"/>
    </row>
    <row r="591" spans="1:28" x14ac:dyDescent="0.25">
      <c r="A591" s="32" t="s">
        <v>2102</v>
      </c>
      <c r="B591" s="32" t="s">
        <v>101</v>
      </c>
      <c r="C591" s="32" t="s">
        <v>805</v>
      </c>
      <c r="D591" s="46" t="s">
        <v>2723</v>
      </c>
      <c r="E591" s="699" t="s">
        <v>61</v>
      </c>
      <c r="F591" s="32" t="s">
        <v>884</v>
      </c>
      <c r="G591" s="64" t="s">
        <v>808</v>
      </c>
      <c r="H591" s="33">
        <v>65</v>
      </c>
      <c r="I591" s="34">
        <v>1</v>
      </c>
      <c r="J591" s="52">
        <v>20</v>
      </c>
      <c r="K591" s="63" t="s">
        <v>918</v>
      </c>
      <c r="L591" s="9"/>
      <c r="M591" s="13"/>
      <c r="N591" s="4"/>
      <c r="O591" s="4"/>
      <c r="P591" s="4"/>
      <c r="Q591" s="4"/>
      <c r="R591" s="4"/>
      <c r="S591" s="4"/>
      <c r="T591" s="4"/>
      <c r="U591" s="4"/>
      <c r="V591" s="4"/>
      <c r="W591" s="4"/>
      <c r="X591" s="4"/>
      <c r="Y591" s="4"/>
      <c r="Z591" s="4"/>
      <c r="AA591" s="4"/>
      <c r="AB591" s="4"/>
    </row>
    <row r="592" spans="1:28" x14ac:dyDescent="0.25">
      <c r="A592" s="32" t="s">
        <v>2103</v>
      </c>
      <c r="B592" s="32" t="s">
        <v>89</v>
      </c>
      <c r="C592" s="32" t="s">
        <v>805</v>
      </c>
      <c r="D592" s="46" t="s">
        <v>2722</v>
      </c>
      <c r="E592" s="699" t="s">
        <v>61</v>
      </c>
      <c r="F592" s="32" t="s">
        <v>884</v>
      </c>
      <c r="G592" s="64" t="s">
        <v>808</v>
      </c>
      <c r="H592" s="33">
        <v>100</v>
      </c>
      <c r="I592" s="34">
        <v>0.8</v>
      </c>
      <c r="J592" s="52">
        <v>5</v>
      </c>
      <c r="K592" s="63" t="s">
        <v>909</v>
      </c>
      <c r="L592" s="9"/>
      <c r="M592" s="13"/>
      <c r="N592" s="4"/>
      <c r="O592" s="4"/>
      <c r="P592" s="4"/>
      <c r="Q592" s="4"/>
      <c r="R592" s="4"/>
      <c r="S592" s="4"/>
      <c r="T592" s="4"/>
      <c r="U592" s="4"/>
      <c r="V592" s="4"/>
      <c r="W592" s="4"/>
      <c r="X592" s="4"/>
      <c r="Y592" s="4"/>
      <c r="Z592" s="4"/>
      <c r="AA592" s="4"/>
      <c r="AB592" s="4"/>
    </row>
    <row r="593" spans="1:28" ht="30" x14ac:dyDescent="0.25">
      <c r="A593" s="32" t="s">
        <v>2104</v>
      </c>
      <c r="B593" s="32" t="s">
        <v>174</v>
      </c>
      <c r="C593" s="32" t="s">
        <v>880</v>
      </c>
      <c r="D593" s="46" t="s">
        <v>2722</v>
      </c>
      <c r="E593" s="699" t="s">
        <v>61</v>
      </c>
      <c r="F593" s="32" t="s">
        <v>806</v>
      </c>
      <c r="G593" s="64" t="s">
        <v>808</v>
      </c>
      <c r="H593" s="73">
        <v>20</v>
      </c>
      <c r="I593" s="34">
        <v>1</v>
      </c>
      <c r="J593" s="52">
        <v>10</v>
      </c>
      <c r="K593" s="63" t="s">
        <v>2295</v>
      </c>
      <c r="L593" s="9"/>
      <c r="M593" s="13"/>
      <c r="N593" s="4"/>
      <c r="O593" s="4"/>
      <c r="P593" s="4"/>
      <c r="Q593" s="4"/>
      <c r="R593" s="4"/>
      <c r="S593" s="4"/>
      <c r="T593" s="4"/>
      <c r="U593" s="4"/>
      <c r="V593" s="4"/>
      <c r="W593" s="4"/>
      <c r="X593" s="4"/>
      <c r="Y593" s="4"/>
      <c r="Z593" s="4"/>
      <c r="AA593" s="4"/>
      <c r="AB593" s="4"/>
    </row>
    <row r="594" spans="1:28" x14ac:dyDescent="0.25">
      <c r="A594" s="32" t="s">
        <v>2105</v>
      </c>
      <c r="B594" s="32" t="s">
        <v>228</v>
      </c>
      <c r="C594" s="32" t="s">
        <v>805</v>
      </c>
      <c r="D594" s="46" t="s">
        <v>2723</v>
      </c>
      <c r="E594" s="699" t="s">
        <v>61</v>
      </c>
      <c r="F594" s="32" t="s">
        <v>897</v>
      </c>
      <c r="G594" s="64" t="s">
        <v>808</v>
      </c>
      <c r="H594" s="33">
        <v>60</v>
      </c>
      <c r="I594" s="34">
        <v>1</v>
      </c>
      <c r="J594" s="52">
        <v>10</v>
      </c>
      <c r="K594" s="63" t="s">
        <v>1379</v>
      </c>
      <c r="L594" s="9"/>
      <c r="M594" s="13"/>
      <c r="N594" s="4"/>
      <c r="O594" s="4"/>
      <c r="P594" s="4"/>
      <c r="Q594" s="4"/>
      <c r="R594" s="4"/>
      <c r="S594" s="4"/>
      <c r="T594" s="4"/>
      <c r="U594" s="4"/>
      <c r="V594" s="4"/>
      <c r="W594" s="4"/>
      <c r="X594" s="4"/>
      <c r="Y594" s="4"/>
      <c r="Z594" s="4"/>
      <c r="AA594" s="4"/>
      <c r="AB594" s="4"/>
    </row>
    <row r="595" spans="1:28" x14ac:dyDescent="0.25">
      <c r="A595" s="32" t="s">
        <v>2106</v>
      </c>
      <c r="B595" s="32" t="s">
        <v>101</v>
      </c>
      <c r="C595" s="32" t="s">
        <v>805</v>
      </c>
      <c r="D595" s="46" t="s">
        <v>2723</v>
      </c>
      <c r="E595" s="699" t="s">
        <v>61</v>
      </c>
      <c r="F595" s="32" t="s">
        <v>884</v>
      </c>
      <c r="G595" s="64" t="s">
        <v>808</v>
      </c>
      <c r="H595" s="33">
        <v>80</v>
      </c>
      <c r="I595" s="34">
        <v>1</v>
      </c>
      <c r="J595" s="52">
        <v>15</v>
      </c>
      <c r="K595" s="63" t="s">
        <v>905</v>
      </c>
      <c r="L595" s="9"/>
      <c r="M595" s="13"/>
      <c r="N595" s="4"/>
      <c r="O595" s="4"/>
      <c r="P595" s="4"/>
      <c r="Q595" s="4"/>
      <c r="R595" s="4"/>
      <c r="S595" s="4"/>
      <c r="T595" s="4"/>
      <c r="U595" s="4"/>
      <c r="V595" s="4"/>
      <c r="W595" s="4"/>
      <c r="X595" s="4"/>
      <c r="Y595" s="4"/>
      <c r="Z595" s="4"/>
      <c r="AA595" s="4"/>
      <c r="AB595" s="4"/>
    </row>
    <row r="596" spans="1:28" ht="30" x14ac:dyDescent="0.25">
      <c r="A596" s="32" t="s">
        <v>2107</v>
      </c>
      <c r="B596" s="32" t="s">
        <v>30</v>
      </c>
      <c r="C596" s="32" t="s">
        <v>811</v>
      </c>
      <c r="D596" s="46" t="s">
        <v>2722</v>
      </c>
      <c r="E596" s="699" t="s">
        <v>4425</v>
      </c>
      <c r="F596" s="32" t="s">
        <v>806</v>
      </c>
      <c r="G596" s="64" t="s">
        <v>808</v>
      </c>
      <c r="H596" s="35" t="s">
        <v>813</v>
      </c>
      <c r="I596" s="36">
        <v>1</v>
      </c>
      <c r="J596" s="51">
        <v>10</v>
      </c>
      <c r="K596" s="63" t="s">
        <v>2296</v>
      </c>
      <c r="L596" s="9"/>
      <c r="M596" s="13"/>
      <c r="N596" s="4"/>
      <c r="O596" s="4"/>
      <c r="P596" s="4"/>
      <c r="Q596" s="4"/>
      <c r="R596" s="4"/>
      <c r="S596" s="4"/>
      <c r="T596" s="4"/>
      <c r="U596" s="4"/>
      <c r="V596" s="4"/>
      <c r="W596" s="4"/>
      <c r="X596" s="4"/>
      <c r="Y596" s="4"/>
      <c r="Z596" s="4"/>
      <c r="AA596" s="4"/>
      <c r="AB596" s="4"/>
    </row>
    <row r="597" spans="1:28" x14ac:dyDescent="0.25">
      <c r="A597" s="32" t="s">
        <v>2108</v>
      </c>
      <c r="B597" s="32" t="s">
        <v>73</v>
      </c>
      <c r="C597" s="32" t="s">
        <v>811</v>
      </c>
      <c r="D597" s="46" t="s">
        <v>2722</v>
      </c>
      <c r="E597" s="699" t="s">
        <v>4424</v>
      </c>
      <c r="F597" s="32" t="s">
        <v>806</v>
      </c>
      <c r="G597" s="46" t="s">
        <v>894</v>
      </c>
      <c r="H597" s="33" t="s">
        <v>813</v>
      </c>
      <c r="I597" s="39">
        <v>1</v>
      </c>
      <c r="J597" s="52">
        <v>40</v>
      </c>
      <c r="K597" s="63" t="s">
        <v>1117</v>
      </c>
      <c r="L597" s="9"/>
      <c r="M597" s="13"/>
      <c r="N597" s="4"/>
      <c r="O597" s="4"/>
      <c r="P597" s="4"/>
      <c r="Q597" s="4"/>
      <c r="R597" s="4"/>
      <c r="S597" s="4"/>
      <c r="T597" s="4"/>
      <c r="U597" s="4"/>
      <c r="V597" s="4"/>
      <c r="W597" s="4"/>
      <c r="X597" s="4"/>
      <c r="Y597" s="4"/>
      <c r="Z597" s="4"/>
      <c r="AA597" s="4"/>
      <c r="AB597" s="4"/>
    </row>
    <row r="598" spans="1:28" x14ac:dyDescent="0.25">
      <c r="A598" s="32" t="s">
        <v>2109</v>
      </c>
      <c r="B598" s="472" t="s">
        <v>61</v>
      </c>
      <c r="C598" s="32" t="s">
        <v>805</v>
      </c>
      <c r="D598" s="46" t="s">
        <v>2723</v>
      </c>
      <c r="E598" s="699" t="s">
        <v>61</v>
      </c>
      <c r="F598" s="32" t="s">
        <v>897</v>
      </c>
      <c r="G598" s="64" t="s">
        <v>808</v>
      </c>
      <c r="H598" s="33">
        <v>50</v>
      </c>
      <c r="I598" s="34">
        <v>1</v>
      </c>
      <c r="J598" s="52" t="s">
        <v>813</v>
      </c>
      <c r="K598" s="63" t="s">
        <v>2297</v>
      </c>
      <c r="L598" s="9"/>
      <c r="M598" s="13"/>
      <c r="N598" s="4"/>
      <c r="O598" s="4"/>
      <c r="P598" s="4"/>
      <c r="Q598" s="4"/>
      <c r="R598" s="4"/>
      <c r="S598" s="4"/>
      <c r="T598" s="4"/>
      <c r="U598" s="4"/>
      <c r="V598" s="4"/>
      <c r="W598" s="4"/>
      <c r="X598" s="4"/>
      <c r="Y598" s="4"/>
      <c r="Z598" s="4"/>
      <c r="AA598" s="4"/>
      <c r="AB598" s="4"/>
    </row>
    <row r="599" spans="1:28" x14ac:dyDescent="0.25">
      <c r="A599" s="32" t="s">
        <v>2110</v>
      </c>
      <c r="B599" s="32" t="s">
        <v>73</v>
      </c>
      <c r="C599" s="32" t="s">
        <v>880</v>
      </c>
      <c r="D599" s="46" t="s">
        <v>2722</v>
      </c>
      <c r="E599" s="699" t="s">
        <v>61</v>
      </c>
      <c r="F599" s="32" t="s">
        <v>911</v>
      </c>
      <c r="G599" s="64" t="s">
        <v>808</v>
      </c>
      <c r="H599" s="33">
        <v>50</v>
      </c>
      <c r="I599" s="34">
        <v>1</v>
      </c>
      <c r="J599" s="52">
        <v>20</v>
      </c>
      <c r="K599" s="63" t="s">
        <v>1716</v>
      </c>
      <c r="L599" s="9"/>
      <c r="M599" s="13"/>
      <c r="N599" s="4"/>
      <c r="O599" s="4"/>
      <c r="P599" s="4"/>
      <c r="Q599" s="4"/>
      <c r="R599" s="4"/>
      <c r="S599" s="4"/>
      <c r="T599" s="4"/>
      <c r="U599" s="4"/>
      <c r="V599" s="4"/>
      <c r="W599" s="4"/>
      <c r="X599" s="4"/>
      <c r="Y599" s="4"/>
      <c r="Z599" s="4"/>
      <c r="AA599" s="4"/>
      <c r="AB599" s="4"/>
    </row>
    <row r="600" spans="1:28" x14ac:dyDescent="0.25">
      <c r="A600" s="46" t="s">
        <v>3905</v>
      </c>
      <c r="B600" s="46" t="s">
        <v>101</v>
      </c>
      <c r="C600" s="46" t="s">
        <v>811</v>
      </c>
      <c r="D600" s="46" t="s">
        <v>2722</v>
      </c>
      <c r="E600" s="699" t="s">
        <v>2059</v>
      </c>
      <c r="F600" s="46" t="s">
        <v>911</v>
      </c>
      <c r="G600" s="46" t="s">
        <v>812</v>
      </c>
      <c r="H600" s="52" t="s">
        <v>813</v>
      </c>
      <c r="I600" s="52" t="s">
        <v>813</v>
      </c>
      <c r="J600" s="52"/>
      <c r="K600" s="63" t="s">
        <v>3906</v>
      </c>
      <c r="L600" s="13"/>
      <c r="M600" s="13"/>
      <c r="N600" s="559"/>
      <c r="O600" s="559"/>
      <c r="P600" s="559"/>
      <c r="Q600" s="559"/>
      <c r="R600" s="559"/>
      <c r="S600" s="559"/>
      <c r="T600" s="559"/>
      <c r="U600" s="559"/>
      <c r="V600" s="559"/>
      <c r="W600" s="559"/>
      <c r="X600" s="559"/>
      <c r="Y600" s="559"/>
      <c r="Z600" s="559"/>
      <c r="AA600" s="559"/>
      <c r="AB600" s="559"/>
    </row>
    <row r="601" spans="1:28" ht="30" x14ac:dyDescent="0.25">
      <c r="A601" s="32" t="s">
        <v>2111</v>
      </c>
      <c r="B601" s="32" t="s">
        <v>30</v>
      </c>
      <c r="C601" s="32" t="s">
        <v>811</v>
      </c>
      <c r="D601" s="46" t="s">
        <v>2722</v>
      </c>
      <c r="E601" s="699" t="s">
        <v>4441</v>
      </c>
      <c r="F601" s="32" t="s">
        <v>806</v>
      </c>
      <c r="G601" s="64" t="s">
        <v>808</v>
      </c>
      <c r="H601" s="33" t="s">
        <v>813</v>
      </c>
      <c r="I601" s="34">
        <v>0.75</v>
      </c>
      <c r="J601" s="52">
        <v>30</v>
      </c>
      <c r="K601" s="63" t="s">
        <v>1410</v>
      </c>
      <c r="L601" s="9"/>
      <c r="M601" s="13"/>
      <c r="N601" s="4"/>
      <c r="O601" s="4"/>
      <c r="P601" s="4"/>
      <c r="Q601" s="4"/>
      <c r="R601" s="4"/>
      <c r="S601" s="4"/>
      <c r="T601" s="4"/>
      <c r="U601" s="4"/>
      <c r="V601" s="4"/>
      <c r="W601" s="4"/>
      <c r="X601" s="4"/>
      <c r="Y601" s="4"/>
      <c r="Z601" s="4"/>
      <c r="AA601" s="4"/>
      <c r="AB601" s="4"/>
    </row>
    <row r="602" spans="1:28" x14ac:dyDescent="0.25">
      <c r="A602" s="32" t="s">
        <v>2112</v>
      </c>
      <c r="B602" s="32" t="s">
        <v>228</v>
      </c>
      <c r="C602" s="32" t="s">
        <v>805</v>
      </c>
      <c r="D602" s="46" t="s">
        <v>2723</v>
      </c>
      <c r="E602" s="699" t="s">
        <v>61</v>
      </c>
      <c r="F602" s="32" t="s">
        <v>897</v>
      </c>
      <c r="G602" s="64" t="s">
        <v>808</v>
      </c>
      <c r="H602" s="65">
        <v>90</v>
      </c>
      <c r="I602" s="66">
        <v>1</v>
      </c>
      <c r="J602" s="52">
        <v>25</v>
      </c>
      <c r="K602" s="63" t="s">
        <v>1456</v>
      </c>
      <c r="L602" s="9"/>
      <c r="M602" s="13"/>
      <c r="N602" s="4"/>
      <c r="O602" s="4"/>
      <c r="P602" s="4"/>
      <c r="Q602" s="4"/>
      <c r="R602" s="4"/>
      <c r="S602" s="4"/>
      <c r="T602" s="4"/>
      <c r="U602" s="4"/>
      <c r="V602" s="4"/>
      <c r="W602" s="4"/>
      <c r="X602" s="4"/>
      <c r="Y602" s="4"/>
      <c r="Z602" s="4"/>
      <c r="AA602" s="4"/>
      <c r="AB602" s="4"/>
    </row>
    <row r="603" spans="1:28" ht="45" x14ac:dyDescent="0.25">
      <c r="A603" s="32" t="s">
        <v>2113</v>
      </c>
      <c r="B603" s="32" t="s">
        <v>101</v>
      </c>
      <c r="C603" s="32" t="s">
        <v>811</v>
      </c>
      <c r="D603" s="46" t="s">
        <v>2722</v>
      </c>
      <c r="E603" s="699" t="s">
        <v>2059</v>
      </c>
      <c r="F603" s="32" t="s">
        <v>806</v>
      </c>
      <c r="G603" s="64" t="s">
        <v>890</v>
      </c>
      <c r="H603" s="33" t="s">
        <v>813</v>
      </c>
      <c r="I603" s="34" t="s">
        <v>813</v>
      </c>
      <c r="J603" s="52">
        <v>10</v>
      </c>
      <c r="K603" s="63" t="s">
        <v>2298</v>
      </c>
      <c r="L603" s="9"/>
      <c r="M603" s="13"/>
      <c r="N603" s="4"/>
      <c r="O603" s="4"/>
      <c r="P603" s="4"/>
      <c r="Q603" s="4"/>
      <c r="R603" s="4"/>
      <c r="S603" s="4"/>
      <c r="T603" s="4"/>
      <c r="U603" s="4"/>
      <c r="V603" s="4"/>
      <c r="W603" s="4"/>
      <c r="X603" s="4"/>
      <c r="Y603" s="4"/>
      <c r="Z603" s="4"/>
      <c r="AA603" s="4"/>
      <c r="AB603" s="4"/>
    </row>
    <row r="604" spans="1:28" x14ac:dyDescent="0.25">
      <c r="A604" s="32" t="s">
        <v>2114</v>
      </c>
      <c r="B604" s="32" t="s">
        <v>122</v>
      </c>
      <c r="C604" s="32" t="s">
        <v>805</v>
      </c>
      <c r="D604" s="46" t="s">
        <v>2723</v>
      </c>
      <c r="E604" s="699" t="s">
        <v>61</v>
      </c>
      <c r="F604" s="32" t="s">
        <v>806</v>
      </c>
      <c r="G604" s="64" t="s">
        <v>808</v>
      </c>
      <c r="H604" s="33">
        <v>70</v>
      </c>
      <c r="I604" s="34">
        <v>1</v>
      </c>
      <c r="J604" s="52">
        <v>5</v>
      </c>
      <c r="K604" s="63" t="s">
        <v>2299</v>
      </c>
      <c r="L604" s="9"/>
      <c r="M604" s="13"/>
      <c r="N604" s="4"/>
      <c r="O604" s="4"/>
      <c r="P604" s="4"/>
      <c r="Q604" s="4"/>
      <c r="R604" s="4"/>
      <c r="S604" s="4"/>
      <c r="T604" s="4"/>
      <c r="U604" s="4"/>
      <c r="V604" s="4"/>
      <c r="W604" s="4"/>
      <c r="X604" s="4"/>
      <c r="Y604" s="4"/>
      <c r="Z604" s="4"/>
      <c r="AA604" s="4"/>
      <c r="AB604" s="4"/>
    </row>
    <row r="605" spans="1:28" x14ac:dyDescent="0.25">
      <c r="A605" s="32" t="s">
        <v>2115</v>
      </c>
      <c r="B605" s="32" t="s">
        <v>49</v>
      </c>
      <c r="C605" s="32" t="s">
        <v>811</v>
      </c>
      <c r="D605" s="46" t="s">
        <v>2722</v>
      </c>
      <c r="E605" s="699" t="s">
        <v>61</v>
      </c>
      <c r="F605" s="32" t="s">
        <v>893</v>
      </c>
      <c r="G605" s="64" t="s">
        <v>126</v>
      </c>
      <c r="H605" s="33" t="s">
        <v>813</v>
      </c>
      <c r="I605" s="34" t="s">
        <v>813</v>
      </c>
      <c r="J605" s="52">
        <v>5</v>
      </c>
      <c r="K605" s="63" t="s">
        <v>2300</v>
      </c>
      <c r="L605" s="9"/>
      <c r="M605" s="13"/>
      <c r="N605" s="4"/>
      <c r="O605" s="4"/>
      <c r="P605" s="4"/>
      <c r="Q605" s="4"/>
      <c r="R605" s="4"/>
      <c r="S605" s="4"/>
      <c r="T605" s="4"/>
      <c r="U605" s="4"/>
      <c r="V605" s="4"/>
      <c r="W605" s="4"/>
      <c r="X605" s="4"/>
      <c r="Y605" s="4"/>
      <c r="Z605" s="4"/>
      <c r="AA605" s="4"/>
      <c r="AB605" s="4"/>
    </row>
    <row r="606" spans="1:28" x14ac:dyDescent="0.25">
      <c r="A606" s="32" t="s">
        <v>3843</v>
      </c>
      <c r="B606" s="32" t="s">
        <v>101</v>
      </c>
      <c r="C606" s="32" t="s">
        <v>805</v>
      </c>
      <c r="D606" s="46" t="s">
        <v>2723</v>
      </c>
      <c r="E606" s="703" t="s">
        <v>4426</v>
      </c>
      <c r="F606" s="32" t="s">
        <v>884</v>
      </c>
      <c r="G606" s="64" t="s">
        <v>808</v>
      </c>
      <c r="H606" s="33" t="s">
        <v>813</v>
      </c>
      <c r="I606" s="34">
        <v>0.9</v>
      </c>
      <c r="J606" s="52">
        <v>10</v>
      </c>
      <c r="K606" s="63" t="s">
        <v>1726</v>
      </c>
      <c r="L606" s="9"/>
      <c r="M606" s="13"/>
      <c r="N606" s="4"/>
      <c r="O606" s="4"/>
      <c r="P606" s="4"/>
      <c r="Q606" s="4"/>
      <c r="R606" s="4"/>
      <c r="S606" s="4"/>
      <c r="T606" s="4"/>
      <c r="U606" s="4"/>
      <c r="V606" s="4"/>
      <c r="W606" s="4"/>
      <c r="X606" s="4"/>
      <c r="Y606" s="4"/>
      <c r="Z606" s="4"/>
      <c r="AA606" s="4"/>
      <c r="AB606" s="4"/>
    </row>
    <row r="607" spans="1:28" x14ac:dyDescent="0.25">
      <c r="A607" s="32" t="s">
        <v>2116</v>
      </c>
      <c r="B607" s="32" t="s">
        <v>228</v>
      </c>
      <c r="C607" s="32" t="s">
        <v>805</v>
      </c>
      <c r="D607" s="46" t="s">
        <v>2723</v>
      </c>
      <c r="E607" s="699" t="s">
        <v>61</v>
      </c>
      <c r="F607" s="32" t="s">
        <v>884</v>
      </c>
      <c r="G607" s="64" t="s">
        <v>808</v>
      </c>
      <c r="H607" s="33">
        <v>120</v>
      </c>
      <c r="I607" s="34">
        <v>1</v>
      </c>
      <c r="J607" s="52">
        <v>5</v>
      </c>
      <c r="K607" s="63" t="s">
        <v>2301</v>
      </c>
      <c r="L607" s="9"/>
      <c r="M607" s="13"/>
      <c r="N607" s="4"/>
      <c r="O607" s="4"/>
      <c r="P607" s="4"/>
      <c r="Q607" s="4"/>
      <c r="R607" s="4"/>
      <c r="S607" s="4"/>
      <c r="T607" s="4"/>
      <c r="U607" s="4"/>
      <c r="V607" s="4"/>
      <c r="W607" s="4"/>
      <c r="X607" s="4"/>
      <c r="Y607" s="4"/>
      <c r="Z607" s="4"/>
      <c r="AA607" s="4"/>
      <c r="AB607" s="4"/>
    </row>
    <row r="608" spans="1:28" ht="30" x14ac:dyDescent="0.25">
      <c r="A608" s="32" t="s">
        <v>2117</v>
      </c>
      <c r="B608" s="32" t="s">
        <v>101</v>
      </c>
      <c r="C608" s="32" t="s">
        <v>811</v>
      </c>
      <c r="D608" s="46" t="s">
        <v>2722</v>
      </c>
      <c r="E608" s="699" t="s">
        <v>4439</v>
      </c>
      <c r="F608" s="32" t="s">
        <v>806</v>
      </c>
      <c r="G608" s="64" t="s">
        <v>808</v>
      </c>
      <c r="H608" s="33" t="s">
        <v>813</v>
      </c>
      <c r="I608" s="34">
        <v>0.55000000000000004</v>
      </c>
      <c r="J608" s="52">
        <v>20</v>
      </c>
      <c r="K608" s="63" t="s">
        <v>2302</v>
      </c>
      <c r="L608" s="9"/>
      <c r="M608" s="13"/>
      <c r="N608" s="4"/>
      <c r="O608" s="4"/>
      <c r="P608" s="4"/>
      <c r="Q608" s="4"/>
      <c r="R608" s="4"/>
      <c r="S608" s="4"/>
      <c r="T608" s="4"/>
      <c r="U608" s="4"/>
      <c r="V608" s="4"/>
      <c r="W608" s="4"/>
      <c r="X608" s="4"/>
      <c r="Y608" s="4"/>
      <c r="Z608" s="4"/>
      <c r="AA608" s="4"/>
      <c r="AB608" s="4"/>
    </row>
    <row r="609" spans="1:28" x14ac:dyDescent="0.25">
      <c r="A609" s="32" t="s">
        <v>2118</v>
      </c>
      <c r="B609" s="32" t="s">
        <v>65</v>
      </c>
      <c r="C609" s="32" t="s">
        <v>880</v>
      </c>
      <c r="D609" s="46" t="s">
        <v>2722</v>
      </c>
      <c r="E609" s="699" t="s">
        <v>61</v>
      </c>
      <c r="F609" s="32" t="s">
        <v>893</v>
      </c>
      <c r="G609" s="64" t="s">
        <v>1017</v>
      </c>
      <c r="H609" s="33">
        <v>90</v>
      </c>
      <c r="I609" s="34">
        <v>1</v>
      </c>
      <c r="J609" s="52">
        <v>15</v>
      </c>
      <c r="K609" s="63" t="s">
        <v>905</v>
      </c>
      <c r="L609" s="9"/>
      <c r="M609" s="13"/>
      <c r="N609" s="4"/>
      <c r="O609" s="4"/>
      <c r="P609" s="4"/>
      <c r="Q609" s="4"/>
      <c r="R609" s="4"/>
      <c r="S609" s="4"/>
      <c r="T609" s="4"/>
      <c r="U609" s="4"/>
      <c r="V609" s="4"/>
      <c r="W609" s="4"/>
      <c r="X609" s="4"/>
      <c r="Y609" s="4"/>
      <c r="Z609" s="4"/>
      <c r="AA609" s="4"/>
      <c r="AB609" s="4"/>
    </row>
    <row r="610" spans="1:28" x14ac:dyDescent="0.25">
      <c r="A610" s="32" t="s">
        <v>2119</v>
      </c>
      <c r="B610" s="32" t="s">
        <v>101</v>
      </c>
      <c r="C610" s="32" t="s">
        <v>811</v>
      </c>
      <c r="D610" s="46" t="s">
        <v>2722</v>
      </c>
      <c r="E610" s="699" t="s">
        <v>4424</v>
      </c>
      <c r="F610" s="32" t="s">
        <v>911</v>
      </c>
      <c r="G610" s="64" t="s">
        <v>808</v>
      </c>
      <c r="H610" s="33" t="s">
        <v>813</v>
      </c>
      <c r="I610" s="34">
        <v>0.85</v>
      </c>
      <c r="J610" s="52">
        <v>15</v>
      </c>
      <c r="K610" s="63" t="s">
        <v>2303</v>
      </c>
      <c r="L610" s="9"/>
      <c r="M610" s="13"/>
      <c r="N610" s="4"/>
      <c r="O610" s="4"/>
      <c r="P610" s="4"/>
      <c r="Q610" s="4"/>
      <c r="R610" s="4"/>
      <c r="S610" s="4"/>
      <c r="T610" s="4"/>
      <c r="U610" s="4"/>
      <c r="V610" s="4"/>
      <c r="W610" s="4"/>
      <c r="X610" s="4"/>
      <c r="Y610" s="4"/>
      <c r="Z610" s="4"/>
      <c r="AA610" s="4"/>
      <c r="AB610" s="4"/>
    </row>
    <row r="611" spans="1:28" ht="30" x14ac:dyDescent="0.25">
      <c r="A611" s="32" t="s">
        <v>2120</v>
      </c>
      <c r="B611" s="32" t="s">
        <v>101</v>
      </c>
      <c r="C611" s="32" t="s">
        <v>811</v>
      </c>
      <c r="D611" s="46" t="s">
        <v>2722</v>
      </c>
      <c r="E611" s="699" t="s">
        <v>4425</v>
      </c>
      <c r="F611" s="32" t="s">
        <v>884</v>
      </c>
      <c r="G611" s="64" t="s">
        <v>890</v>
      </c>
      <c r="H611" s="33" t="s">
        <v>813</v>
      </c>
      <c r="I611" s="34" t="s">
        <v>813</v>
      </c>
      <c r="J611" s="52">
        <v>10</v>
      </c>
      <c r="K611" s="63" t="s">
        <v>2309</v>
      </c>
      <c r="L611" s="9"/>
      <c r="M611" s="13"/>
      <c r="N611" s="4"/>
      <c r="O611" s="4"/>
      <c r="P611" s="4"/>
      <c r="Q611" s="4"/>
      <c r="R611" s="4"/>
      <c r="S611" s="4"/>
      <c r="T611" s="4"/>
      <c r="U611" s="4"/>
      <c r="V611" s="4"/>
      <c r="W611" s="4"/>
      <c r="X611" s="4"/>
      <c r="Y611" s="4"/>
      <c r="Z611" s="4"/>
      <c r="AA611" s="4"/>
      <c r="AB611" s="4"/>
    </row>
    <row r="612" spans="1:28" x14ac:dyDescent="0.25">
      <c r="A612" s="64" t="s">
        <v>2304</v>
      </c>
      <c r="B612" s="32" t="s">
        <v>211</v>
      </c>
      <c r="C612" s="32" t="s">
        <v>811</v>
      </c>
      <c r="D612" s="47" t="s">
        <v>2723</v>
      </c>
      <c r="E612" s="699" t="s">
        <v>4424</v>
      </c>
      <c r="F612" s="32" t="s">
        <v>911</v>
      </c>
      <c r="G612" s="64" t="s">
        <v>808</v>
      </c>
      <c r="H612" s="33" t="s">
        <v>813</v>
      </c>
      <c r="I612" s="34">
        <v>0.75</v>
      </c>
      <c r="J612" s="52">
        <v>10</v>
      </c>
      <c r="K612" s="63" t="s">
        <v>2302</v>
      </c>
      <c r="L612" s="9"/>
      <c r="M612" s="13"/>
      <c r="N612" s="4"/>
      <c r="O612" s="4"/>
      <c r="P612" s="4"/>
      <c r="Q612" s="4"/>
      <c r="R612" s="4"/>
      <c r="S612" s="4"/>
      <c r="T612" s="4"/>
      <c r="U612" s="4"/>
      <c r="V612" s="4"/>
      <c r="W612" s="4"/>
      <c r="X612" s="4"/>
      <c r="Y612" s="4"/>
      <c r="Z612" s="4"/>
      <c r="AA612" s="4"/>
      <c r="AB612" s="4"/>
    </row>
    <row r="613" spans="1:28" x14ac:dyDescent="0.25">
      <c r="A613" s="32" t="s">
        <v>2121</v>
      </c>
      <c r="B613" s="32" t="s">
        <v>101</v>
      </c>
      <c r="C613" s="32" t="s">
        <v>811</v>
      </c>
      <c r="D613" s="46" t="s">
        <v>2722</v>
      </c>
      <c r="E613" s="699" t="s">
        <v>4424</v>
      </c>
      <c r="F613" s="32" t="s">
        <v>911</v>
      </c>
      <c r="G613" s="64" t="s">
        <v>894</v>
      </c>
      <c r="H613" s="33" t="s">
        <v>813</v>
      </c>
      <c r="I613" s="34">
        <v>1</v>
      </c>
      <c r="J613" s="52">
        <v>20</v>
      </c>
      <c r="K613" s="63" t="s">
        <v>2305</v>
      </c>
      <c r="L613" s="9"/>
      <c r="M613" s="13"/>
      <c r="N613" s="4"/>
      <c r="O613" s="4"/>
      <c r="P613" s="4"/>
      <c r="Q613" s="4"/>
      <c r="R613" s="4"/>
      <c r="S613" s="4"/>
      <c r="T613" s="4"/>
      <c r="U613" s="4"/>
      <c r="V613" s="4"/>
      <c r="W613" s="4"/>
      <c r="X613" s="4"/>
      <c r="Y613" s="4"/>
      <c r="Z613" s="4"/>
      <c r="AA613" s="4"/>
      <c r="AB613" s="4"/>
    </row>
    <row r="614" spans="1:28" x14ac:dyDescent="0.25">
      <c r="A614" s="32" t="s">
        <v>2122</v>
      </c>
      <c r="B614" s="32" t="s">
        <v>101</v>
      </c>
      <c r="C614" s="32" t="s">
        <v>880</v>
      </c>
      <c r="D614" s="46" t="s">
        <v>2722</v>
      </c>
      <c r="E614" s="699" t="s">
        <v>61</v>
      </c>
      <c r="F614" s="32" t="s">
        <v>897</v>
      </c>
      <c r="G614" s="64" t="s">
        <v>808</v>
      </c>
      <c r="H614" s="33">
        <v>60</v>
      </c>
      <c r="I614" s="34" t="s">
        <v>813</v>
      </c>
      <c r="J614" s="52">
        <v>20</v>
      </c>
      <c r="K614" s="63" t="s">
        <v>905</v>
      </c>
      <c r="L614" s="9"/>
      <c r="M614" s="13"/>
      <c r="N614" s="4"/>
      <c r="O614" s="4"/>
      <c r="P614" s="4"/>
      <c r="Q614" s="4"/>
      <c r="R614" s="4"/>
      <c r="S614" s="4"/>
      <c r="T614" s="4"/>
      <c r="U614" s="4"/>
      <c r="V614" s="4"/>
      <c r="W614" s="4"/>
      <c r="X614" s="4"/>
      <c r="Y614" s="4"/>
      <c r="Z614" s="4"/>
      <c r="AA614" s="4"/>
      <c r="AB614" s="4"/>
    </row>
    <row r="615" spans="1:28" x14ac:dyDescent="0.25">
      <c r="A615" s="32" t="s">
        <v>2123</v>
      </c>
      <c r="B615" s="32" t="s">
        <v>122</v>
      </c>
      <c r="C615" s="32" t="s">
        <v>811</v>
      </c>
      <c r="D615" s="46" t="s">
        <v>2722</v>
      </c>
      <c r="E615" s="699" t="s">
        <v>61</v>
      </c>
      <c r="F615" s="32" t="s">
        <v>897</v>
      </c>
      <c r="G615" s="64" t="s">
        <v>808</v>
      </c>
      <c r="H615" s="33" t="s">
        <v>813</v>
      </c>
      <c r="I615" s="34">
        <v>1</v>
      </c>
      <c r="J615" s="52">
        <v>10</v>
      </c>
      <c r="K615" s="63" t="s">
        <v>2306</v>
      </c>
      <c r="L615" s="9"/>
      <c r="M615" s="13"/>
      <c r="N615" s="4"/>
      <c r="O615" s="4"/>
      <c r="P615" s="4"/>
      <c r="Q615" s="4"/>
      <c r="R615" s="4"/>
      <c r="S615" s="4"/>
      <c r="T615" s="4"/>
      <c r="U615" s="4"/>
      <c r="V615" s="4"/>
      <c r="W615" s="4"/>
      <c r="X615" s="4"/>
      <c r="Y615" s="4"/>
      <c r="Z615" s="4"/>
      <c r="AA615" s="4"/>
      <c r="AB615" s="4"/>
    </row>
    <row r="616" spans="1:28" x14ac:dyDescent="0.25">
      <c r="A616" s="32" t="s">
        <v>2124</v>
      </c>
      <c r="B616" s="32" t="s">
        <v>101</v>
      </c>
      <c r="C616" s="32" t="s">
        <v>811</v>
      </c>
      <c r="D616" s="46" t="s">
        <v>2722</v>
      </c>
      <c r="E616" s="699" t="s">
        <v>2059</v>
      </c>
      <c r="F616" s="32" t="s">
        <v>893</v>
      </c>
      <c r="G616" s="64" t="s">
        <v>890</v>
      </c>
      <c r="H616" s="33" t="s">
        <v>813</v>
      </c>
      <c r="I616" s="34" t="s">
        <v>813</v>
      </c>
      <c r="J616" s="52">
        <v>20</v>
      </c>
      <c r="K616" s="63" t="s">
        <v>2307</v>
      </c>
      <c r="L616" s="9"/>
      <c r="M616" s="13"/>
      <c r="N616" s="4"/>
      <c r="O616" s="4"/>
      <c r="P616" s="4"/>
      <c r="Q616" s="4"/>
      <c r="R616" s="4"/>
      <c r="S616" s="4"/>
      <c r="T616" s="4"/>
      <c r="U616" s="4"/>
      <c r="V616" s="4"/>
      <c r="W616" s="4"/>
      <c r="X616" s="4"/>
      <c r="Y616" s="4"/>
      <c r="Z616" s="4"/>
      <c r="AA616" s="4"/>
      <c r="AB616" s="4"/>
    </row>
    <row r="617" spans="1:28" x14ac:dyDescent="0.25">
      <c r="A617" s="32" t="s">
        <v>2125</v>
      </c>
      <c r="B617" s="32" t="s">
        <v>174</v>
      </c>
      <c r="C617" s="32" t="s">
        <v>880</v>
      </c>
      <c r="D617" s="46" t="s">
        <v>2722</v>
      </c>
      <c r="E617" s="699" t="s">
        <v>3008</v>
      </c>
      <c r="F617" s="32" t="s">
        <v>806</v>
      </c>
      <c r="G617" s="64" t="s">
        <v>1017</v>
      </c>
      <c r="H617" s="33">
        <v>120</v>
      </c>
      <c r="I617" s="34">
        <v>1</v>
      </c>
      <c r="J617" s="52">
        <v>15</v>
      </c>
      <c r="K617" s="63" t="s">
        <v>2308</v>
      </c>
      <c r="L617" s="9"/>
      <c r="M617" s="13"/>
      <c r="N617" s="4"/>
      <c r="O617" s="4"/>
      <c r="P617" s="4"/>
      <c r="Q617" s="4"/>
      <c r="R617" s="4"/>
      <c r="S617" s="4"/>
      <c r="T617" s="4"/>
      <c r="U617" s="4"/>
      <c r="V617" s="4"/>
      <c r="W617" s="4"/>
      <c r="X617" s="4"/>
      <c r="Y617" s="4"/>
      <c r="Z617" s="4"/>
      <c r="AA617" s="4"/>
      <c r="AB617" s="4"/>
    </row>
    <row r="618" spans="1:28" ht="45" x14ac:dyDescent="0.25">
      <c r="A618" s="32" t="s">
        <v>2126</v>
      </c>
      <c r="B618" s="32" t="s">
        <v>30</v>
      </c>
      <c r="C618" s="32" t="s">
        <v>811</v>
      </c>
      <c r="D618" s="46" t="s">
        <v>2722</v>
      </c>
      <c r="E618" s="699" t="s">
        <v>4425</v>
      </c>
      <c r="F618" s="32" t="s">
        <v>806</v>
      </c>
      <c r="G618" s="64" t="s">
        <v>890</v>
      </c>
      <c r="H618" s="33" t="s">
        <v>813</v>
      </c>
      <c r="I618" s="34" t="s">
        <v>813</v>
      </c>
      <c r="J618" s="52">
        <v>5</v>
      </c>
      <c r="K618" s="63" t="s">
        <v>5351</v>
      </c>
      <c r="L618" s="9"/>
      <c r="M618" s="13"/>
      <c r="N618" s="4"/>
      <c r="O618" s="4"/>
      <c r="P618" s="4"/>
      <c r="Q618" s="4"/>
      <c r="R618" s="4"/>
      <c r="S618" s="4"/>
      <c r="T618" s="4"/>
      <c r="U618" s="4"/>
      <c r="V618" s="4"/>
      <c r="W618" s="4"/>
      <c r="X618" s="4"/>
      <c r="Y618" s="4"/>
      <c r="Z618" s="4"/>
      <c r="AA618" s="4"/>
      <c r="AB618" s="4"/>
    </row>
    <row r="619" spans="1:28" x14ac:dyDescent="0.25">
      <c r="A619" s="32" t="s">
        <v>2127</v>
      </c>
      <c r="B619" s="32" t="s">
        <v>101</v>
      </c>
      <c r="C619" s="32" t="s">
        <v>805</v>
      </c>
      <c r="D619" s="46" t="s">
        <v>2723</v>
      </c>
      <c r="E619" s="699" t="s">
        <v>61</v>
      </c>
      <c r="F619" s="32" t="s">
        <v>884</v>
      </c>
      <c r="G619" s="64" t="s">
        <v>808</v>
      </c>
      <c r="H619" s="33">
        <v>40</v>
      </c>
      <c r="I619" s="34">
        <v>1</v>
      </c>
      <c r="J619" s="52">
        <v>35</v>
      </c>
      <c r="K619" s="63" t="s">
        <v>905</v>
      </c>
      <c r="L619" s="9"/>
      <c r="M619" s="13"/>
      <c r="N619" s="4"/>
      <c r="O619" s="4"/>
      <c r="P619" s="4"/>
      <c r="Q619" s="4"/>
      <c r="R619" s="4"/>
      <c r="S619" s="4"/>
      <c r="T619" s="4"/>
      <c r="U619" s="4"/>
      <c r="V619" s="4"/>
      <c r="W619" s="4"/>
      <c r="X619" s="4"/>
      <c r="Y619" s="4"/>
      <c r="Z619" s="4"/>
      <c r="AA619" s="4"/>
      <c r="AB619" s="4"/>
    </row>
    <row r="620" spans="1:28" x14ac:dyDescent="0.25">
      <c r="A620" s="32" t="s">
        <v>2128</v>
      </c>
      <c r="B620" s="32" t="s">
        <v>73</v>
      </c>
      <c r="C620" s="32" t="s">
        <v>811</v>
      </c>
      <c r="D620" s="46" t="s">
        <v>2722</v>
      </c>
      <c r="E620" s="699" t="s">
        <v>2059</v>
      </c>
      <c r="F620" s="32" t="s">
        <v>893</v>
      </c>
      <c r="G620" s="64" t="s">
        <v>890</v>
      </c>
      <c r="H620" s="33" t="s">
        <v>813</v>
      </c>
      <c r="I620" s="34">
        <v>1</v>
      </c>
      <c r="J620" s="52">
        <v>20</v>
      </c>
      <c r="K620" s="63" t="s">
        <v>2310</v>
      </c>
      <c r="L620" s="9"/>
      <c r="M620" s="13"/>
      <c r="N620" s="4"/>
      <c r="O620" s="4"/>
      <c r="P620" s="4"/>
      <c r="Q620" s="4"/>
      <c r="R620" s="4"/>
      <c r="S620" s="4"/>
      <c r="T620" s="4"/>
      <c r="U620" s="4"/>
      <c r="V620" s="4"/>
      <c r="W620" s="4"/>
      <c r="X620" s="4"/>
      <c r="Y620" s="4"/>
      <c r="Z620" s="4"/>
      <c r="AA620" s="4"/>
      <c r="AB620" s="4"/>
    </row>
    <row r="621" spans="1:28" x14ac:dyDescent="0.25">
      <c r="A621" s="32" t="s">
        <v>2129</v>
      </c>
      <c r="B621" s="32" t="s">
        <v>101</v>
      </c>
      <c r="C621" s="32" t="s">
        <v>805</v>
      </c>
      <c r="D621" s="46" t="s">
        <v>2723</v>
      </c>
      <c r="E621" s="699" t="s">
        <v>4429</v>
      </c>
      <c r="F621" s="32" t="s">
        <v>911</v>
      </c>
      <c r="G621" s="64" t="s">
        <v>808</v>
      </c>
      <c r="H621" s="52">
        <v>25</v>
      </c>
      <c r="I621" s="66">
        <v>1</v>
      </c>
      <c r="J621" s="52">
        <v>10</v>
      </c>
      <c r="K621" s="63" t="s">
        <v>933</v>
      </c>
      <c r="L621" s="9"/>
      <c r="M621" s="13"/>
      <c r="N621" s="4"/>
      <c r="O621" s="4"/>
      <c r="P621" s="4"/>
      <c r="Q621" s="4"/>
      <c r="R621" s="4"/>
      <c r="S621" s="4"/>
      <c r="T621" s="4"/>
      <c r="U621" s="4"/>
      <c r="V621" s="4"/>
      <c r="W621" s="4"/>
      <c r="X621" s="4"/>
      <c r="Y621" s="4"/>
      <c r="Z621" s="4"/>
      <c r="AA621" s="4"/>
      <c r="AB621" s="4"/>
    </row>
    <row r="622" spans="1:28" x14ac:dyDescent="0.25">
      <c r="A622" s="32" t="s">
        <v>2130</v>
      </c>
      <c r="B622" s="32" t="s">
        <v>101</v>
      </c>
      <c r="C622" s="32" t="s">
        <v>811</v>
      </c>
      <c r="D622" s="46" t="s">
        <v>2722</v>
      </c>
      <c r="E622" s="699" t="s">
        <v>4424</v>
      </c>
      <c r="F622" s="32" t="s">
        <v>911</v>
      </c>
      <c r="G622" s="64" t="s">
        <v>808</v>
      </c>
      <c r="H622" s="33" t="s">
        <v>813</v>
      </c>
      <c r="I622" s="34">
        <v>1</v>
      </c>
      <c r="J622" s="52">
        <v>30</v>
      </c>
      <c r="K622" s="63" t="s">
        <v>1308</v>
      </c>
      <c r="L622" s="9"/>
      <c r="M622" s="13"/>
      <c r="N622" s="4"/>
      <c r="O622" s="4"/>
      <c r="P622" s="4"/>
      <c r="Q622" s="4"/>
      <c r="R622" s="4"/>
      <c r="S622" s="4"/>
      <c r="T622" s="4"/>
      <c r="U622" s="4"/>
      <c r="V622" s="4"/>
      <c r="W622" s="4"/>
      <c r="X622" s="4"/>
      <c r="Y622" s="4"/>
      <c r="Z622" s="4"/>
      <c r="AA622" s="4"/>
      <c r="AB622" s="4"/>
    </row>
    <row r="623" spans="1:28" x14ac:dyDescent="0.25">
      <c r="A623" s="32" t="s">
        <v>2131</v>
      </c>
      <c r="B623" s="32" t="s">
        <v>57</v>
      </c>
      <c r="C623" s="32" t="s">
        <v>811</v>
      </c>
      <c r="D623" s="46" t="s">
        <v>2722</v>
      </c>
      <c r="E623" s="699" t="s">
        <v>2059</v>
      </c>
      <c r="F623" s="32" t="s">
        <v>806</v>
      </c>
      <c r="G623" s="64" t="s">
        <v>935</v>
      </c>
      <c r="H623" s="33" t="s">
        <v>813</v>
      </c>
      <c r="I623" s="34" t="s">
        <v>813</v>
      </c>
      <c r="J623" s="52">
        <v>15</v>
      </c>
      <c r="K623" s="63" t="s">
        <v>2311</v>
      </c>
      <c r="L623" s="9"/>
      <c r="M623" s="13"/>
      <c r="N623" s="4"/>
      <c r="O623" s="4"/>
      <c r="P623" s="4"/>
      <c r="Q623" s="4"/>
      <c r="R623" s="4"/>
      <c r="S623" s="4"/>
      <c r="T623" s="4"/>
      <c r="U623" s="4"/>
      <c r="V623" s="4"/>
      <c r="W623" s="4"/>
      <c r="X623" s="4"/>
      <c r="Y623" s="4"/>
      <c r="Z623" s="4"/>
      <c r="AA623" s="4"/>
      <c r="AB623" s="4"/>
    </row>
    <row r="624" spans="1:28" x14ac:dyDescent="0.25">
      <c r="A624" s="32" t="s">
        <v>2132</v>
      </c>
      <c r="B624" s="32" t="s">
        <v>101</v>
      </c>
      <c r="C624" s="32" t="s">
        <v>805</v>
      </c>
      <c r="D624" s="46" t="s">
        <v>2723</v>
      </c>
      <c r="E624" s="699" t="s">
        <v>61</v>
      </c>
      <c r="F624" s="32" t="s">
        <v>884</v>
      </c>
      <c r="G624" s="64" t="s">
        <v>808</v>
      </c>
      <c r="H624" s="33">
        <v>90</v>
      </c>
      <c r="I624" s="66">
        <v>1</v>
      </c>
      <c r="J624" s="41">
        <v>15</v>
      </c>
      <c r="K624" s="63" t="s">
        <v>1456</v>
      </c>
      <c r="L624" s="9"/>
      <c r="M624" s="13"/>
      <c r="N624" s="4"/>
      <c r="O624" s="4"/>
      <c r="P624" s="4"/>
      <c r="Q624" s="4"/>
      <c r="R624" s="4"/>
      <c r="S624" s="4"/>
      <c r="T624" s="4"/>
      <c r="U624" s="4"/>
      <c r="V624" s="4"/>
      <c r="W624" s="4"/>
      <c r="X624" s="4"/>
      <c r="Y624" s="4"/>
      <c r="Z624" s="4"/>
      <c r="AA624" s="4"/>
      <c r="AB624" s="4"/>
    </row>
    <row r="625" spans="1:28" x14ac:dyDescent="0.25">
      <c r="A625" s="43" t="s">
        <v>2133</v>
      </c>
      <c r="B625" s="32" t="s">
        <v>111</v>
      </c>
      <c r="C625" s="32" t="s">
        <v>805</v>
      </c>
      <c r="D625" s="46" t="s">
        <v>2723</v>
      </c>
      <c r="E625" s="699" t="s">
        <v>61</v>
      </c>
      <c r="F625" s="32" t="s">
        <v>884</v>
      </c>
      <c r="G625" s="64" t="s">
        <v>808</v>
      </c>
      <c r="H625" s="35">
        <v>75</v>
      </c>
      <c r="I625" s="36">
        <v>1</v>
      </c>
      <c r="J625" s="51">
        <v>10</v>
      </c>
      <c r="K625" s="63" t="s">
        <v>2312</v>
      </c>
      <c r="L625" s="9"/>
      <c r="M625" s="13"/>
      <c r="N625" s="4"/>
      <c r="O625" s="4"/>
      <c r="P625" s="4"/>
      <c r="Q625" s="4"/>
      <c r="R625" s="4"/>
      <c r="S625" s="4"/>
      <c r="T625" s="4"/>
      <c r="U625" s="4"/>
      <c r="V625" s="4"/>
      <c r="W625" s="4"/>
      <c r="X625" s="4"/>
      <c r="Y625" s="4"/>
      <c r="Z625" s="4"/>
      <c r="AA625" s="4"/>
      <c r="AB625" s="4"/>
    </row>
    <row r="626" spans="1:28" x14ac:dyDescent="0.25">
      <c r="A626" s="32" t="s">
        <v>2134</v>
      </c>
      <c r="B626" s="32" t="s">
        <v>122</v>
      </c>
      <c r="C626" s="32" t="s">
        <v>811</v>
      </c>
      <c r="D626" s="46" t="s">
        <v>2722</v>
      </c>
      <c r="E626" s="699" t="s">
        <v>4424</v>
      </c>
      <c r="F626" s="32" t="s">
        <v>806</v>
      </c>
      <c r="G626" s="64" t="s">
        <v>808</v>
      </c>
      <c r="H626" s="33" t="s">
        <v>813</v>
      </c>
      <c r="I626" s="34">
        <v>1</v>
      </c>
      <c r="J626" s="52">
        <v>20</v>
      </c>
      <c r="K626" s="63" t="s">
        <v>2313</v>
      </c>
      <c r="L626" s="9"/>
      <c r="M626" s="13"/>
      <c r="N626" s="4"/>
      <c r="O626" s="4"/>
      <c r="P626" s="4"/>
      <c r="Q626" s="4"/>
      <c r="R626" s="4"/>
      <c r="S626" s="4"/>
      <c r="T626" s="4"/>
      <c r="U626" s="4"/>
      <c r="V626" s="4"/>
      <c r="W626" s="4"/>
      <c r="X626" s="4"/>
      <c r="Y626" s="4"/>
      <c r="Z626" s="4"/>
      <c r="AA626" s="4"/>
      <c r="AB626" s="4"/>
    </row>
    <row r="627" spans="1:28" x14ac:dyDescent="0.25">
      <c r="A627" s="47" t="s">
        <v>3690</v>
      </c>
      <c r="B627" s="46" t="s">
        <v>101</v>
      </c>
      <c r="C627" s="46" t="s">
        <v>811</v>
      </c>
      <c r="D627" s="46" t="s">
        <v>2722</v>
      </c>
      <c r="E627" s="699" t="s">
        <v>61</v>
      </c>
      <c r="F627" s="46" t="s">
        <v>911</v>
      </c>
      <c r="G627" s="46" t="s">
        <v>126</v>
      </c>
      <c r="H627" s="52" t="s">
        <v>813</v>
      </c>
      <c r="I627" s="52" t="s">
        <v>813</v>
      </c>
      <c r="J627" s="52">
        <v>10</v>
      </c>
      <c r="K627" s="63" t="s">
        <v>5444</v>
      </c>
      <c r="L627" s="13"/>
      <c r="M627" s="13"/>
      <c r="N627" s="488"/>
      <c r="O627" s="488"/>
      <c r="P627" s="488"/>
      <c r="Q627" s="488"/>
      <c r="R627" s="488"/>
      <c r="S627" s="488"/>
      <c r="T627" s="488"/>
      <c r="U627" s="488"/>
      <c r="V627" s="488"/>
      <c r="W627" s="488"/>
      <c r="X627" s="488"/>
      <c r="Y627" s="488"/>
      <c r="Z627" s="488"/>
      <c r="AA627" s="488"/>
      <c r="AB627" s="488"/>
    </row>
    <row r="628" spans="1:28" x14ac:dyDescent="0.25">
      <c r="A628" s="32" t="s">
        <v>2135</v>
      </c>
      <c r="B628" s="32" t="s">
        <v>101</v>
      </c>
      <c r="C628" s="32" t="s">
        <v>811</v>
      </c>
      <c r="D628" s="46" t="s">
        <v>2722</v>
      </c>
      <c r="E628" s="699" t="s">
        <v>4424</v>
      </c>
      <c r="F628" s="32" t="s">
        <v>911</v>
      </c>
      <c r="G628" s="64" t="s">
        <v>808</v>
      </c>
      <c r="H628" s="35" t="s">
        <v>813</v>
      </c>
      <c r="I628" s="36" t="s">
        <v>813</v>
      </c>
      <c r="J628" s="51">
        <v>20</v>
      </c>
      <c r="K628" s="63" t="s">
        <v>1738</v>
      </c>
      <c r="L628" s="9"/>
      <c r="M628" s="13"/>
      <c r="N628" s="4"/>
      <c r="O628" s="4"/>
      <c r="P628" s="4"/>
      <c r="Q628" s="4"/>
      <c r="R628" s="4"/>
      <c r="S628" s="4"/>
      <c r="T628" s="4"/>
      <c r="U628" s="4"/>
      <c r="V628" s="4"/>
      <c r="W628" s="4"/>
      <c r="X628" s="4"/>
      <c r="Y628" s="4"/>
      <c r="Z628" s="4"/>
      <c r="AA628" s="4"/>
      <c r="AB628" s="4"/>
    </row>
    <row r="629" spans="1:28" x14ac:dyDescent="0.25">
      <c r="A629" s="32" t="s">
        <v>2136</v>
      </c>
      <c r="B629" s="32" t="s">
        <v>101</v>
      </c>
      <c r="C629" s="32" t="s">
        <v>880</v>
      </c>
      <c r="D629" s="46" t="s">
        <v>2722</v>
      </c>
      <c r="E629" s="703" t="s">
        <v>3168</v>
      </c>
      <c r="F629" s="32" t="s">
        <v>897</v>
      </c>
      <c r="G629" s="64" t="s">
        <v>808</v>
      </c>
      <c r="H629" s="33">
        <v>85</v>
      </c>
      <c r="I629" s="34">
        <v>1</v>
      </c>
      <c r="J629" s="52">
        <v>5</v>
      </c>
      <c r="K629" s="63" t="s">
        <v>2314</v>
      </c>
      <c r="L629" s="9"/>
      <c r="M629" s="13"/>
      <c r="N629" s="4"/>
      <c r="O629" s="4"/>
      <c r="P629" s="4"/>
      <c r="Q629" s="4"/>
      <c r="R629" s="4"/>
      <c r="S629" s="4"/>
      <c r="T629" s="4"/>
      <c r="U629" s="4"/>
      <c r="V629" s="4"/>
      <c r="W629" s="4"/>
      <c r="X629" s="4"/>
      <c r="Y629" s="4"/>
      <c r="Z629" s="4"/>
      <c r="AA629" s="4"/>
      <c r="AB629" s="4"/>
    </row>
    <row r="630" spans="1:28" ht="30" x14ac:dyDescent="0.25">
      <c r="A630" s="32" t="s">
        <v>2137</v>
      </c>
      <c r="B630" s="32" t="s">
        <v>101</v>
      </c>
      <c r="C630" s="32" t="s">
        <v>811</v>
      </c>
      <c r="D630" s="46" t="s">
        <v>2722</v>
      </c>
      <c r="E630" s="699" t="s">
        <v>4443</v>
      </c>
      <c r="F630" s="32" t="s">
        <v>911</v>
      </c>
      <c r="G630" s="64" t="s">
        <v>1017</v>
      </c>
      <c r="H630" s="33" t="s">
        <v>813</v>
      </c>
      <c r="I630" s="34">
        <v>1</v>
      </c>
      <c r="J630" s="52">
        <v>20</v>
      </c>
      <c r="K630" s="63" t="s">
        <v>2302</v>
      </c>
      <c r="L630" s="9"/>
      <c r="M630" s="13"/>
      <c r="N630" s="4"/>
      <c r="O630" s="4"/>
      <c r="P630" s="4"/>
      <c r="Q630" s="4"/>
      <c r="R630" s="4"/>
      <c r="S630" s="4"/>
      <c r="T630" s="4"/>
      <c r="U630" s="4"/>
      <c r="V630" s="4"/>
      <c r="W630" s="4"/>
      <c r="X630" s="4"/>
      <c r="Y630" s="4"/>
      <c r="Z630" s="4"/>
      <c r="AA630" s="4"/>
      <c r="AB630" s="4"/>
    </row>
    <row r="631" spans="1:28" ht="30" x14ac:dyDescent="0.25">
      <c r="A631" s="32" t="s">
        <v>2138</v>
      </c>
      <c r="B631" s="32" t="s">
        <v>174</v>
      </c>
      <c r="C631" s="32" t="s">
        <v>811</v>
      </c>
      <c r="D631" s="46" t="s">
        <v>2722</v>
      </c>
      <c r="E631" s="699" t="s">
        <v>4424</v>
      </c>
      <c r="F631" s="32" t="s">
        <v>806</v>
      </c>
      <c r="G631" s="64" t="s">
        <v>808</v>
      </c>
      <c r="H631" s="33" t="s">
        <v>813</v>
      </c>
      <c r="I631" s="34" t="s">
        <v>813</v>
      </c>
      <c r="J631" s="52">
        <v>15</v>
      </c>
      <c r="K631" s="63" t="s">
        <v>2315</v>
      </c>
      <c r="L631" s="9"/>
      <c r="M631" s="13"/>
      <c r="N631" s="4"/>
      <c r="O631" s="4"/>
      <c r="P631" s="4"/>
      <c r="Q631" s="4"/>
      <c r="R631" s="4"/>
      <c r="S631" s="4"/>
      <c r="T631" s="4"/>
      <c r="U631" s="4"/>
      <c r="V631" s="4"/>
      <c r="W631" s="4"/>
      <c r="X631" s="4"/>
      <c r="Y631" s="4"/>
      <c r="Z631" s="4"/>
      <c r="AA631" s="4"/>
      <c r="AB631" s="4"/>
    </row>
    <row r="632" spans="1:28" x14ac:dyDescent="0.25">
      <c r="A632" s="32" t="s">
        <v>2139</v>
      </c>
      <c r="B632" s="32" t="s">
        <v>174</v>
      </c>
      <c r="C632" s="32" t="s">
        <v>811</v>
      </c>
      <c r="D632" s="46" t="s">
        <v>2722</v>
      </c>
      <c r="E632" s="703" t="s">
        <v>2059</v>
      </c>
      <c r="F632" s="32" t="s">
        <v>897</v>
      </c>
      <c r="G632" s="64" t="s">
        <v>890</v>
      </c>
      <c r="H632" s="33" t="s">
        <v>813</v>
      </c>
      <c r="I632" s="34" t="s">
        <v>813</v>
      </c>
      <c r="J632" s="52">
        <v>20</v>
      </c>
      <c r="K632" s="63" t="s">
        <v>3026</v>
      </c>
      <c r="L632" s="9"/>
      <c r="M632" s="13"/>
      <c r="N632" s="4"/>
      <c r="O632" s="4"/>
      <c r="P632" s="4"/>
      <c r="Q632" s="4"/>
      <c r="R632" s="4"/>
      <c r="S632" s="4"/>
      <c r="T632" s="4"/>
      <c r="U632" s="4"/>
      <c r="V632" s="4"/>
      <c r="W632" s="4"/>
      <c r="X632" s="4"/>
      <c r="Y632" s="4"/>
      <c r="Z632" s="4"/>
      <c r="AA632" s="4"/>
      <c r="AB632" s="4"/>
    </row>
    <row r="633" spans="1:28" x14ac:dyDescent="0.25">
      <c r="A633" s="32" t="s">
        <v>2140</v>
      </c>
      <c r="B633" s="32" t="s">
        <v>122</v>
      </c>
      <c r="C633" s="32" t="s">
        <v>805</v>
      </c>
      <c r="D633" s="46" t="s">
        <v>2723</v>
      </c>
      <c r="E633" s="699" t="s">
        <v>61</v>
      </c>
      <c r="F633" s="32" t="s">
        <v>884</v>
      </c>
      <c r="G633" s="64" t="s">
        <v>808</v>
      </c>
      <c r="H633" s="33">
        <v>60</v>
      </c>
      <c r="I633" s="34">
        <v>1</v>
      </c>
      <c r="J633" s="52">
        <v>25</v>
      </c>
      <c r="K633" s="63" t="s">
        <v>1122</v>
      </c>
      <c r="L633" s="9"/>
      <c r="M633" s="13"/>
      <c r="N633" s="4"/>
      <c r="O633" s="4"/>
      <c r="P633" s="4"/>
      <c r="Q633" s="4"/>
      <c r="R633" s="4"/>
      <c r="S633" s="4"/>
      <c r="T633" s="4"/>
      <c r="U633" s="4"/>
      <c r="V633" s="4"/>
      <c r="W633" s="4"/>
      <c r="X633" s="4"/>
      <c r="Y633" s="4"/>
      <c r="Z633" s="4"/>
      <c r="AA633" s="4"/>
      <c r="AB633" s="4"/>
    </row>
    <row r="634" spans="1:28" x14ac:dyDescent="0.25">
      <c r="A634" s="32" t="s">
        <v>2141</v>
      </c>
      <c r="B634" s="32" t="s">
        <v>111</v>
      </c>
      <c r="C634" s="32" t="s">
        <v>805</v>
      </c>
      <c r="D634" s="46" t="s">
        <v>2722</v>
      </c>
      <c r="E634" s="699" t="s">
        <v>61</v>
      </c>
      <c r="F634" s="32" t="s">
        <v>893</v>
      </c>
      <c r="G634" s="32" t="s">
        <v>808</v>
      </c>
      <c r="H634" s="35">
        <v>90</v>
      </c>
      <c r="I634" s="36">
        <v>1</v>
      </c>
      <c r="J634" s="51">
        <v>10</v>
      </c>
      <c r="K634" s="9" t="s">
        <v>5098</v>
      </c>
      <c r="L634" s="9"/>
      <c r="M634" s="13"/>
      <c r="N634" s="4"/>
      <c r="O634" s="4"/>
      <c r="P634" s="4"/>
      <c r="Q634" s="4"/>
      <c r="R634" s="4"/>
      <c r="S634" s="4"/>
      <c r="T634" s="4"/>
      <c r="U634" s="4"/>
      <c r="V634" s="4"/>
      <c r="W634" s="4"/>
      <c r="X634" s="4"/>
      <c r="Y634" s="4"/>
      <c r="Z634" s="4"/>
      <c r="AA634" s="4"/>
      <c r="AB634" s="4"/>
    </row>
    <row r="635" spans="1:28" x14ac:dyDescent="0.25">
      <c r="A635" s="32" t="s">
        <v>2142</v>
      </c>
      <c r="B635" s="32" t="s">
        <v>111</v>
      </c>
      <c r="C635" s="32" t="s">
        <v>805</v>
      </c>
      <c r="D635" s="46" t="s">
        <v>2722</v>
      </c>
      <c r="E635" s="699" t="s">
        <v>61</v>
      </c>
      <c r="F635" s="32" t="s">
        <v>884</v>
      </c>
      <c r="G635" s="32" t="s">
        <v>808</v>
      </c>
      <c r="H635" s="35">
        <v>90</v>
      </c>
      <c r="I635" s="36">
        <v>1</v>
      </c>
      <c r="J635" s="51">
        <v>10</v>
      </c>
      <c r="K635" s="9" t="s">
        <v>924</v>
      </c>
      <c r="L635" s="9"/>
      <c r="M635" s="13"/>
      <c r="N635" s="4"/>
      <c r="O635" s="4"/>
      <c r="P635" s="4"/>
      <c r="Q635" s="4"/>
      <c r="R635" s="4"/>
      <c r="S635" s="4"/>
      <c r="T635" s="4"/>
      <c r="U635" s="4"/>
      <c r="V635" s="4"/>
      <c r="W635" s="4"/>
      <c r="X635" s="4"/>
      <c r="Y635" s="4"/>
      <c r="Z635" s="4"/>
      <c r="AA635" s="4"/>
      <c r="AB635" s="4"/>
    </row>
    <row r="636" spans="1:28" ht="30" x14ac:dyDescent="0.25">
      <c r="A636" s="32" t="s">
        <v>2143</v>
      </c>
      <c r="B636" s="32" t="s">
        <v>101</v>
      </c>
      <c r="C636" s="32" t="s">
        <v>805</v>
      </c>
      <c r="D636" s="46" t="s">
        <v>2723</v>
      </c>
      <c r="E636" s="699" t="s">
        <v>61</v>
      </c>
      <c r="F636" s="32" t="s">
        <v>884</v>
      </c>
      <c r="G636" s="32" t="s">
        <v>808</v>
      </c>
      <c r="H636" s="33">
        <v>120</v>
      </c>
      <c r="I636" s="34">
        <v>1</v>
      </c>
      <c r="J636" s="52">
        <v>10</v>
      </c>
      <c r="K636" s="9" t="s">
        <v>1756</v>
      </c>
      <c r="L636" s="9"/>
      <c r="M636" s="13"/>
      <c r="N636" s="4"/>
      <c r="O636" s="4"/>
      <c r="P636" s="4"/>
      <c r="Q636" s="4"/>
      <c r="R636" s="4"/>
      <c r="S636" s="4"/>
      <c r="T636" s="4"/>
      <c r="U636" s="4"/>
      <c r="V636" s="4"/>
      <c r="W636" s="4"/>
      <c r="X636" s="4"/>
      <c r="Y636" s="4"/>
      <c r="Z636" s="4"/>
      <c r="AA636" s="4"/>
      <c r="AB636" s="4"/>
    </row>
    <row r="637" spans="1:28" x14ac:dyDescent="0.25">
      <c r="A637" s="32" t="s">
        <v>2144</v>
      </c>
      <c r="B637" s="32" t="s">
        <v>122</v>
      </c>
      <c r="C637" s="32" t="s">
        <v>805</v>
      </c>
      <c r="D637" s="46" t="s">
        <v>2723</v>
      </c>
      <c r="E637" s="699" t="s">
        <v>61</v>
      </c>
      <c r="F637" s="32" t="s">
        <v>884</v>
      </c>
      <c r="G637" s="32" t="s">
        <v>808</v>
      </c>
      <c r="H637" s="35">
        <v>80</v>
      </c>
      <c r="I637" s="36">
        <v>1</v>
      </c>
      <c r="J637" s="51">
        <v>15</v>
      </c>
      <c r="K637" s="9" t="s">
        <v>2316</v>
      </c>
      <c r="L637" s="9"/>
      <c r="M637" s="13"/>
      <c r="N637" s="4"/>
      <c r="O637" s="4"/>
      <c r="P637" s="4"/>
      <c r="Q637" s="4"/>
      <c r="R637" s="4"/>
      <c r="S637" s="4"/>
      <c r="T637" s="4"/>
      <c r="U637" s="4"/>
      <c r="V637" s="4"/>
      <c r="W637" s="4"/>
      <c r="X637" s="4"/>
      <c r="Y637" s="4"/>
      <c r="Z637" s="4"/>
      <c r="AA637" s="4"/>
      <c r="AB637" s="4"/>
    </row>
    <row r="638" spans="1:28" x14ac:dyDescent="0.25">
      <c r="A638" s="32" t="s">
        <v>2145</v>
      </c>
      <c r="B638" s="32" t="s">
        <v>145</v>
      </c>
      <c r="C638" s="32" t="s">
        <v>880</v>
      </c>
      <c r="D638" s="46" t="s">
        <v>2722</v>
      </c>
      <c r="E638" s="699" t="s">
        <v>61</v>
      </c>
      <c r="F638" s="32" t="s">
        <v>897</v>
      </c>
      <c r="G638" s="32" t="s">
        <v>808</v>
      </c>
      <c r="H638" s="33">
        <v>110</v>
      </c>
      <c r="I638" s="34">
        <v>0.7</v>
      </c>
      <c r="J638" s="52">
        <v>10</v>
      </c>
      <c r="K638" s="9" t="s">
        <v>1006</v>
      </c>
      <c r="L638" s="9"/>
      <c r="M638" s="13"/>
      <c r="N638" s="4"/>
      <c r="O638" s="4"/>
      <c r="P638" s="4"/>
      <c r="Q638" s="4"/>
      <c r="R638" s="4"/>
      <c r="S638" s="4"/>
      <c r="T638" s="4"/>
      <c r="U638" s="4"/>
      <c r="V638" s="4"/>
      <c r="W638" s="4"/>
      <c r="X638" s="4"/>
      <c r="Y638" s="4"/>
      <c r="Z638" s="4"/>
      <c r="AA638" s="4"/>
      <c r="AB638" s="4"/>
    </row>
    <row r="639" spans="1:28" x14ac:dyDescent="0.25">
      <c r="A639" s="32" t="s">
        <v>2146</v>
      </c>
      <c r="B639" s="32" t="s">
        <v>145</v>
      </c>
      <c r="C639" s="32" t="s">
        <v>805</v>
      </c>
      <c r="D639" s="46" t="s">
        <v>2723</v>
      </c>
      <c r="E639" s="699" t="s">
        <v>4426</v>
      </c>
      <c r="F639" s="32" t="s">
        <v>806</v>
      </c>
      <c r="G639" s="32" t="s">
        <v>808</v>
      </c>
      <c r="H639" s="33">
        <v>65</v>
      </c>
      <c r="I639" s="39">
        <v>1</v>
      </c>
      <c r="J639" s="52">
        <v>15</v>
      </c>
      <c r="K639" s="9" t="s">
        <v>2317</v>
      </c>
      <c r="L639" s="9"/>
      <c r="M639" s="13"/>
      <c r="N639" s="4"/>
      <c r="O639" s="4"/>
      <c r="P639" s="4"/>
      <c r="Q639" s="4"/>
      <c r="R639" s="4"/>
      <c r="S639" s="4"/>
      <c r="T639" s="4"/>
      <c r="U639" s="4"/>
      <c r="V639" s="4"/>
      <c r="W639" s="4"/>
      <c r="X639" s="4"/>
      <c r="Y639" s="4"/>
      <c r="Z639" s="4"/>
      <c r="AA639" s="4"/>
      <c r="AB639" s="4"/>
    </row>
    <row r="640" spans="1:28" x14ac:dyDescent="0.25">
      <c r="A640" s="32" t="s">
        <v>2147</v>
      </c>
      <c r="B640" s="32" t="s">
        <v>145</v>
      </c>
      <c r="C640" s="32" t="s">
        <v>805</v>
      </c>
      <c r="D640" s="46" t="s">
        <v>2723</v>
      </c>
      <c r="E640" s="699" t="s">
        <v>4427</v>
      </c>
      <c r="F640" s="32" t="s">
        <v>897</v>
      </c>
      <c r="G640" s="46" t="s">
        <v>808</v>
      </c>
      <c r="H640" s="33">
        <v>75</v>
      </c>
      <c r="I640" s="34">
        <v>1</v>
      </c>
      <c r="J640" s="52">
        <v>15</v>
      </c>
      <c r="K640" s="9" t="s">
        <v>2318</v>
      </c>
      <c r="L640" s="9"/>
      <c r="M640" s="13"/>
      <c r="N640" s="4"/>
      <c r="O640" s="4"/>
      <c r="P640" s="4"/>
      <c r="Q640" s="4"/>
      <c r="R640" s="4"/>
      <c r="S640" s="4"/>
      <c r="T640" s="4"/>
      <c r="U640" s="4"/>
      <c r="V640" s="4"/>
      <c r="W640" s="4"/>
      <c r="X640" s="4"/>
      <c r="Y640" s="4"/>
      <c r="Z640" s="4"/>
      <c r="AA640" s="4"/>
      <c r="AB640" s="4"/>
    </row>
    <row r="641" spans="1:28" x14ac:dyDescent="0.25">
      <c r="A641" s="53" t="s">
        <v>2148</v>
      </c>
      <c r="B641" s="53" t="s">
        <v>145</v>
      </c>
      <c r="C641" s="53" t="s">
        <v>880</v>
      </c>
      <c r="D641" s="53" t="s">
        <v>2722</v>
      </c>
      <c r="E641" s="701" t="s">
        <v>61</v>
      </c>
      <c r="F641" s="53" t="s">
        <v>897</v>
      </c>
      <c r="G641" s="46" t="s">
        <v>808</v>
      </c>
      <c r="H641" s="55">
        <v>40</v>
      </c>
      <c r="I641" s="56">
        <v>1</v>
      </c>
      <c r="J641" s="55">
        <v>30</v>
      </c>
      <c r="K641" s="9" t="s">
        <v>2318</v>
      </c>
      <c r="L641" s="9"/>
      <c r="M641" s="13"/>
      <c r="N641" s="4"/>
      <c r="O641" s="4"/>
      <c r="P641" s="4"/>
      <c r="Q641" s="4"/>
      <c r="R641" s="4"/>
      <c r="S641" s="4"/>
      <c r="T641" s="4"/>
      <c r="U641" s="4"/>
      <c r="V641" s="4"/>
      <c r="W641" s="4"/>
      <c r="X641" s="4"/>
      <c r="Y641" s="4"/>
      <c r="Z641" s="4"/>
      <c r="AA641" s="4"/>
      <c r="AB641" s="4"/>
    </row>
    <row r="642" spans="1:28" x14ac:dyDescent="0.25">
      <c r="A642" s="53" t="s">
        <v>2149</v>
      </c>
      <c r="B642" s="53" t="s">
        <v>145</v>
      </c>
      <c r="C642" s="53" t="s">
        <v>811</v>
      </c>
      <c r="D642" s="53" t="s">
        <v>2722</v>
      </c>
      <c r="E642" s="701" t="s">
        <v>61</v>
      </c>
      <c r="F642" s="53" t="s">
        <v>897</v>
      </c>
      <c r="G642" s="46" t="s">
        <v>808</v>
      </c>
      <c r="H642" s="55" t="s">
        <v>813</v>
      </c>
      <c r="I642" s="56">
        <v>0.9</v>
      </c>
      <c r="J642" s="55">
        <v>20</v>
      </c>
      <c r="K642" s="9" t="s">
        <v>2318</v>
      </c>
      <c r="L642" s="9"/>
      <c r="M642" s="13"/>
      <c r="N642" s="4"/>
      <c r="O642" s="4"/>
      <c r="P642" s="4"/>
      <c r="Q642" s="4"/>
      <c r="R642" s="4"/>
      <c r="S642" s="4"/>
      <c r="T642" s="4"/>
      <c r="U642" s="4"/>
      <c r="V642" s="4"/>
      <c r="W642" s="4"/>
      <c r="X642" s="4"/>
      <c r="Y642" s="4"/>
      <c r="Z642" s="4"/>
      <c r="AA642" s="4"/>
      <c r="AB642" s="4"/>
    </row>
    <row r="643" spans="1:28" x14ac:dyDescent="0.25">
      <c r="A643" s="53" t="s">
        <v>2150</v>
      </c>
      <c r="B643" s="53" t="s">
        <v>145</v>
      </c>
      <c r="C643" s="53" t="s">
        <v>880</v>
      </c>
      <c r="D643" s="53" t="s">
        <v>2722</v>
      </c>
      <c r="E643" s="701" t="s">
        <v>61</v>
      </c>
      <c r="F643" s="53" t="s">
        <v>897</v>
      </c>
      <c r="G643" s="46" t="s">
        <v>808</v>
      </c>
      <c r="H643" s="33">
        <v>90</v>
      </c>
      <c r="I643" s="34">
        <v>1</v>
      </c>
      <c r="J643" s="55">
        <v>15</v>
      </c>
      <c r="K643" s="13" t="s">
        <v>2318</v>
      </c>
      <c r="L643" s="9"/>
      <c r="M643" s="13"/>
      <c r="N643" s="4"/>
      <c r="O643" s="4"/>
      <c r="P643" s="4"/>
      <c r="Q643" s="4"/>
      <c r="R643" s="4"/>
      <c r="S643" s="4"/>
      <c r="T643" s="4"/>
      <c r="U643" s="4"/>
      <c r="V643" s="4"/>
      <c r="W643" s="4"/>
      <c r="X643" s="4"/>
      <c r="Y643" s="4"/>
      <c r="Z643" s="4"/>
      <c r="AA643" s="4"/>
      <c r="AB643" s="4"/>
    </row>
    <row r="644" spans="1:28" x14ac:dyDescent="0.25">
      <c r="A644" s="53" t="s">
        <v>2151</v>
      </c>
      <c r="B644" s="53" t="s">
        <v>101</v>
      </c>
      <c r="C644" s="53" t="s">
        <v>811</v>
      </c>
      <c r="D644" s="492" t="s">
        <v>2723</v>
      </c>
      <c r="E644" s="701" t="s">
        <v>4424</v>
      </c>
      <c r="F644" s="53" t="s">
        <v>911</v>
      </c>
      <c r="G644" s="46" t="s">
        <v>808</v>
      </c>
      <c r="H644" s="33" t="s">
        <v>813</v>
      </c>
      <c r="I644" s="34">
        <v>1</v>
      </c>
      <c r="J644" s="55">
        <v>20</v>
      </c>
      <c r="K644" s="9" t="s">
        <v>2319</v>
      </c>
      <c r="L644" s="9"/>
      <c r="M644" s="13"/>
      <c r="N644" s="4"/>
      <c r="O644" s="4"/>
      <c r="P644" s="4"/>
      <c r="Q644" s="4"/>
      <c r="R644" s="4"/>
      <c r="S644" s="4"/>
      <c r="T644" s="4"/>
      <c r="U644" s="4"/>
      <c r="V644" s="4"/>
      <c r="W644" s="4"/>
      <c r="X644" s="4"/>
      <c r="Y644" s="4"/>
      <c r="Z644" s="4"/>
      <c r="AA644" s="4"/>
      <c r="AB644" s="4"/>
    </row>
    <row r="645" spans="1:28" x14ac:dyDescent="0.25">
      <c r="A645" s="53" t="s">
        <v>2152</v>
      </c>
      <c r="B645" s="53" t="s">
        <v>122</v>
      </c>
      <c r="C645" s="53" t="s">
        <v>811</v>
      </c>
      <c r="D645" s="53" t="s">
        <v>2722</v>
      </c>
      <c r="E645" s="701" t="s">
        <v>4424</v>
      </c>
      <c r="F645" s="53" t="s">
        <v>806</v>
      </c>
      <c r="G645" s="54" t="s">
        <v>808</v>
      </c>
      <c r="H645" s="55" t="s">
        <v>813</v>
      </c>
      <c r="I645" s="55" t="s">
        <v>813</v>
      </c>
      <c r="J645" s="55">
        <v>20</v>
      </c>
      <c r="K645" s="9" t="s">
        <v>2320</v>
      </c>
      <c r="L645" s="9"/>
      <c r="M645" s="13"/>
      <c r="N645" s="4"/>
      <c r="O645" s="4"/>
      <c r="P645" s="4"/>
      <c r="Q645" s="4"/>
      <c r="R645" s="4"/>
      <c r="S645" s="4"/>
      <c r="T645" s="4"/>
      <c r="U645" s="4"/>
      <c r="V645" s="4"/>
      <c r="W645" s="4"/>
      <c r="X645" s="4"/>
      <c r="Y645" s="4"/>
      <c r="Z645" s="4"/>
      <c r="AA645" s="4"/>
      <c r="AB645" s="4"/>
    </row>
    <row r="646" spans="1:28" x14ac:dyDescent="0.25">
      <c r="A646" s="53" t="s">
        <v>2153</v>
      </c>
      <c r="B646" s="53" t="s">
        <v>122</v>
      </c>
      <c r="C646" s="53" t="s">
        <v>811</v>
      </c>
      <c r="D646" s="84" t="s">
        <v>2722</v>
      </c>
      <c r="E646" s="700" t="s">
        <v>4424</v>
      </c>
      <c r="F646" s="54" t="s">
        <v>884</v>
      </c>
      <c r="G646" s="54" t="s">
        <v>808</v>
      </c>
      <c r="H646" s="55" t="s">
        <v>813</v>
      </c>
      <c r="I646" s="56">
        <v>1</v>
      </c>
      <c r="J646" s="55">
        <v>15</v>
      </c>
      <c r="K646" s="9" t="s">
        <v>2321</v>
      </c>
      <c r="L646" s="9"/>
      <c r="M646" s="13"/>
      <c r="N646" s="4"/>
      <c r="O646" s="4"/>
      <c r="P646" s="4"/>
      <c r="Q646" s="4"/>
      <c r="R646" s="4"/>
      <c r="S646" s="4"/>
      <c r="T646" s="4"/>
      <c r="U646" s="4"/>
      <c r="V646" s="4"/>
      <c r="W646" s="4"/>
      <c r="X646" s="4"/>
      <c r="Y646" s="4"/>
      <c r="Z646" s="4"/>
      <c r="AA646" s="4"/>
      <c r="AB646" s="4"/>
    </row>
    <row r="647" spans="1:28" x14ac:dyDescent="0.25">
      <c r="A647" s="53" t="s">
        <v>2154</v>
      </c>
      <c r="B647" s="53" t="s">
        <v>31</v>
      </c>
      <c r="C647" s="53" t="s">
        <v>811</v>
      </c>
      <c r="D647" s="84" t="s">
        <v>2722</v>
      </c>
      <c r="E647" s="700" t="s">
        <v>4424</v>
      </c>
      <c r="F647" s="54" t="s">
        <v>806</v>
      </c>
      <c r="G647" s="54" t="s">
        <v>808</v>
      </c>
      <c r="H647" s="55" t="s">
        <v>813</v>
      </c>
      <c r="I647" s="667">
        <v>1</v>
      </c>
      <c r="J647" s="55">
        <v>10</v>
      </c>
      <c r="K647" s="9" t="s">
        <v>4322</v>
      </c>
      <c r="L647" s="9"/>
      <c r="M647" s="13"/>
      <c r="N647" s="4"/>
      <c r="O647" s="4"/>
      <c r="P647" s="4"/>
      <c r="Q647" s="4"/>
      <c r="R647" s="4"/>
      <c r="S647" s="4"/>
      <c r="T647" s="4"/>
      <c r="U647" s="4"/>
      <c r="V647" s="4"/>
      <c r="W647" s="4"/>
      <c r="X647" s="4"/>
      <c r="Y647" s="4"/>
      <c r="Z647" s="4"/>
      <c r="AA647" s="4"/>
      <c r="AB647" s="4"/>
    </row>
    <row r="648" spans="1:28" ht="30" x14ac:dyDescent="0.25">
      <c r="A648" s="53" t="s">
        <v>2155</v>
      </c>
      <c r="B648" s="53" t="s">
        <v>31</v>
      </c>
      <c r="C648" s="53" t="s">
        <v>811</v>
      </c>
      <c r="D648" s="84" t="s">
        <v>2722</v>
      </c>
      <c r="E648" s="699" t="s">
        <v>4442</v>
      </c>
      <c r="F648" s="54" t="s">
        <v>806</v>
      </c>
      <c r="G648" s="54" t="s">
        <v>2285</v>
      </c>
      <c r="H648" s="55" t="s">
        <v>813</v>
      </c>
      <c r="I648" s="56" t="s">
        <v>813</v>
      </c>
      <c r="J648" s="55">
        <v>20</v>
      </c>
      <c r="K648" s="63" t="s">
        <v>3380</v>
      </c>
      <c r="L648" s="9"/>
      <c r="M648" s="13"/>
      <c r="N648" s="4"/>
      <c r="O648" s="4"/>
      <c r="P648" s="4"/>
      <c r="Q648" s="4"/>
      <c r="R648" s="4"/>
      <c r="S648" s="4"/>
      <c r="T648" s="4"/>
      <c r="U648" s="4"/>
      <c r="V648" s="4"/>
      <c r="W648" s="4"/>
      <c r="X648" s="4"/>
      <c r="Y648" s="4"/>
      <c r="Z648" s="4"/>
      <c r="AA648" s="4"/>
      <c r="AB648" s="4"/>
    </row>
    <row r="649" spans="1:28" x14ac:dyDescent="0.25">
      <c r="A649" s="53" t="s">
        <v>2156</v>
      </c>
      <c r="B649" s="53" t="s">
        <v>31</v>
      </c>
      <c r="C649" s="53" t="s">
        <v>811</v>
      </c>
      <c r="D649" s="84" t="s">
        <v>2722</v>
      </c>
      <c r="E649" s="700" t="s">
        <v>4424</v>
      </c>
      <c r="F649" s="54" t="s">
        <v>806</v>
      </c>
      <c r="G649" s="54" t="s">
        <v>808</v>
      </c>
      <c r="H649" s="57" t="s">
        <v>813</v>
      </c>
      <c r="I649" s="58">
        <v>1</v>
      </c>
      <c r="J649" s="57">
        <v>20</v>
      </c>
      <c r="K649" s="9" t="s">
        <v>2322</v>
      </c>
      <c r="L649" s="9"/>
      <c r="M649" s="13"/>
      <c r="N649" s="4"/>
      <c r="O649" s="4"/>
      <c r="P649" s="4"/>
      <c r="Q649" s="4"/>
      <c r="R649" s="4"/>
      <c r="S649" s="4"/>
      <c r="T649" s="4"/>
      <c r="U649" s="4"/>
      <c r="V649" s="4"/>
      <c r="W649" s="4"/>
      <c r="X649" s="4"/>
      <c r="Y649" s="4"/>
      <c r="Z649" s="4"/>
      <c r="AA649" s="4"/>
      <c r="AB649" s="4"/>
    </row>
    <row r="650" spans="1:28" x14ac:dyDescent="0.25">
      <c r="A650" s="53" t="s">
        <v>2157</v>
      </c>
      <c r="B650" s="53" t="s">
        <v>101</v>
      </c>
      <c r="C650" s="53" t="s">
        <v>811</v>
      </c>
      <c r="D650" s="84" t="s">
        <v>2722</v>
      </c>
      <c r="E650" s="700" t="s">
        <v>61</v>
      </c>
      <c r="F650" s="54" t="s">
        <v>806</v>
      </c>
      <c r="G650" s="54" t="s">
        <v>808</v>
      </c>
      <c r="H650" s="55" t="s">
        <v>813</v>
      </c>
      <c r="I650" s="56" t="s">
        <v>813</v>
      </c>
      <c r="J650" s="55">
        <v>10</v>
      </c>
      <c r="K650" s="9" t="s">
        <v>2323</v>
      </c>
      <c r="L650" s="9"/>
      <c r="M650" s="13"/>
      <c r="N650" s="4"/>
      <c r="O650" s="4"/>
      <c r="P650" s="4"/>
      <c r="Q650" s="4"/>
      <c r="R650" s="4"/>
      <c r="S650" s="4"/>
      <c r="T650" s="4"/>
      <c r="U650" s="4"/>
      <c r="V650" s="4"/>
      <c r="W650" s="4"/>
      <c r="X650" s="4"/>
      <c r="Y650" s="4"/>
      <c r="Z650" s="4"/>
      <c r="AA650" s="4"/>
      <c r="AB650" s="4"/>
    </row>
    <row r="651" spans="1:28" ht="30" x14ac:dyDescent="0.25">
      <c r="A651" s="53" t="s">
        <v>2158</v>
      </c>
      <c r="B651" s="53" t="s">
        <v>101</v>
      </c>
      <c r="C651" s="53" t="s">
        <v>880</v>
      </c>
      <c r="D651" s="84" t="s">
        <v>2722</v>
      </c>
      <c r="E651" s="700" t="s">
        <v>61</v>
      </c>
      <c r="F651" s="54" t="s">
        <v>893</v>
      </c>
      <c r="G651" s="54" t="s">
        <v>808</v>
      </c>
      <c r="H651" s="55">
        <v>80</v>
      </c>
      <c r="I651" s="56">
        <v>1</v>
      </c>
      <c r="J651" s="55">
        <v>10</v>
      </c>
      <c r="K651" s="72" t="s">
        <v>2324</v>
      </c>
      <c r="L651" s="9"/>
      <c r="M651" s="13"/>
      <c r="N651" s="4"/>
      <c r="O651" s="4"/>
      <c r="P651" s="4"/>
      <c r="Q651" s="4"/>
      <c r="R651" s="4"/>
      <c r="S651" s="4"/>
      <c r="T651" s="4"/>
      <c r="U651" s="4"/>
      <c r="V651" s="4"/>
      <c r="W651" s="4"/>
      <c r="X651" s="4"/>
      <c r="Y651" s="4"/>
      <c r="Z651" s="4"/>
      <c r="AA651" s="4"/>
      <c r="AB651" s="4"/>
    </row>
    <row r="652" spans="1:28" x14ac:dyDescent="0.25">
      <c r="A652" s="53" t="s">
        <v>2159</v>
      </c>
      <c r="B652" s="53" t="s">
        <v>174</v>
      </c>
      <c r="C652" s="53" t="s">
        <v>811</v>
      </c>
      <c r="D652" s="84" t="s">
        <v>2722</v>
      </c>
      <c r="E652" s="700" t="s">
        <v>61</v>
      </c>
      <c r="F652" s="54" t="s">
        <v>806</v>
      </c>
      <c r="G652" s="75" t="s">
        <v>808</v>
      </c>
      <c r="H652" s="55" t="s">
        <v>813</v>
      </c>
      <c r="I652" s="56">
        <v>1</v>
      </c>
      <c r="J652" s="55">
        <v>10</v>
      </c>
      <c r="K652" s="63" t="s">
        <v>2306</v>
      </c>
      <c r="L652" s="9"/>
      <c r="M652" s="13"/>
      <c r="N652" s="4"/>
      <c r="O652" s="4"/>
      <c r="P652" s="4"/>
      <c r="Q652" s="4"/>
      <c r="R652" s="4"/>
      <c r="S652" s="4"/>
      <c r="T652" s="4"/>
      <c r="U652" s="4"/>
      <c r="V652" s="4"/>
      <c r="W652" s="4"/>
      <c r="X652" s="4"/>
      <c r="Y652" s="4"/>
      <c r="Z652" s="4"/>
      <c r="AA652" s="4"/>
      <c r="AB652" s="4"/>
    </row>
    <row r="653" spans="1:28" x14ac:dyDescent="0.25">
      <c r="A653" s="53" t="s">
        <v>2160</v>
      </c>
      <c r="B653" s="53" t="s">
        <v>174</v>
      </c>
      <c r="C653" s="53" t="s">
        <v>811</v>
      </c>
      <c r="D653" s="84" t="s">
        <v>2722</v>
      </c>
      <c r="E653" s="700" t="s">
        <v>61</v>
      </c>
      <c r="F653" s="54" t="s">
        <v>911</v>
      </c>
      <c r="G653" s="75" t="s">
        <v>126</v>
      </c>
      <c r="H653" s="55" t="s">
        <v>813</v>
      </c>
      <c r="I653" s="56" t="s">
        <v>813</v>
      </c>
      <c r="J653" s="55">
        <v>5</v>
      </c>
      <c r="K653" s="63" t="s">
        <v>2325</v>
      </c>
      <c r="L653" s="9"/>
      <c r="M653" s="13"/>
      <c r="N653" s="4"/>
      <c r="O653" s="4"/>
      <c r="P653" s="4"/>
      <c r="Q653" s="4"/>
      <c r="R653" s="4"/>
      <c r="S653" s="4"/>
      <c r="T653" s="4"/>
      <c r="U653" s="4"/>
      <c r="V653" s="4"/>
      <c r="W653" s="4"/>
      <c r="X653" s="4"/>
      <c r="Y653" s="4"/>
      <c r="Z653" s="4"/>
      <c r="AA653" s="4"/>
      <c r="AB653" s="4"/>
    </row>
    <row r="654" spans="1:28" x14ac:dyDescent="0.25">
      <c r="A654" s="53" t="s">
        <v>2161</v>
      </c>
      <c r="B654" s="53" t="s">
        <v>128</v>
      </c>
      <c r="C654" s="53" t="s">
        <v>811</v>
      </c>
      <c r="D654" s="84" t="s">
        <v>2722</v>
      </c>
      <c r="E654" s="700" t="s">
        <v>4424</v>
      </c>
      <c r="F654" s="54" t="s">
        <v>911</v>
      </c>
      <c r="G654" s="75" t="s">
        <v>808</v>
      </c>
      <c r="H654" s="55" t="s">
        <v>813</v>
      </c>
      <c r="I654" s="56">
        <v>1</v>
      </c>
      <c r="J654" s="55">
        <v>20</v>
      </c>
      <c r="K654" s="63" t="s">
        <v>2326</v>
      </c>
      <c r="L654" s="9"/>
      <c r="M654" s="13"/>
      <c r="N654" s="4"/>
      <c r="O654" s="4"/>
      <c r="P654" s="4"/>
      <c r="Q654" s="4"/>
      <c r="R654" s="4"/>
      <c r="S654" s="4"/>
      <c r="T654" s="4"/>
      <c r="U654" s="4"/>
      <c r="V654" s="4"/>
      <c r="W654" s="4"/>
      <c r="X654" s="4"/>
      <c r="Y654" s="4"/>
      <c r="Z654" s="4"/>
      <c r="AA654" s="4"/>
      <c r="AB654" s="4"/>
    </row>
    <row r="655" spans="1:28" ht="30" x14ac:dyDescent="0.25">
      <c r="A655" s="53" t="s">
        <v>2162</v>
      </c>
      <c r="B655" s="53" t="s">
        <v>228</v>
      </c>
      <c r="C655" s="53" t="s">
        <v>805</v>
      </c>
      <c r="D655" s="84" t="s">
        <v>2723</v>
      </c>
      <c r="E655" s="700" t="s">
        <v>61</v>
      </c>
      <c r="F655" s="54" t="s">
        <v>897</v>
      </c>
      <c r="G655" s="75" t="s">
        <v>808</v>
      </c>
      <c r="H655" s="76">
        <v>20</v>
      </c>
      <c r="I655" s="56">
        <v>0.9</v>
      </c>
      <c r="J655" s="55">
        <v>10</v>
      </c>
      <c r="K655" s="63" t="s">
        <v>3366</v>
      </c>
      <c r="L655" s="9"/>
      <c r="M655" s="13"/>
      <c r="N655" s="4"/>
      <c r="O655" s="4"/>
      <c r="P655" s="4"/>
      <c r="Q655" s="4"/>
      <c r="R655" s="4"/>
      <c r="S655" s="4"/>
      <c r="T655" s="4"/>
      <c r="U655" s="4"/>
      <c r="V655" s="4"/>
      <c r="W655" s="4"/>
      <c r="X655" s="4"/>
      <c r="Y655" s="4"/>
      <c r="Z655" s="4"/>
      <c r="AA655" s="4"/>
      <c r="AB655" s="4"/>
    </row>
    <row r="656" spans="1:28" x14ac:dyDescent="0.25">
      <c r="A656" s="53" t="s">
        <v>2163</v>
      </c>
      <c r="B656" s="53" t="s">
        <v>30</v>
      </c>
      <c r="C656" s="53" t="s">
        <v>805</v>
      </c>
      <c r="D656" s="84" t="s">
        <v>2723</v>
      </c>
      <c r="E656" s="700" t="s">
        <v>61</v>
      </c>
      <c r="F656" s="54" t="s">
        <v>911</v>
      </c>
      <c r="G656" s="75" t="s">
        <v>808</v>
      </c>
      <c r="H656" s="439">
        <v>70</v>
      </c>
      <c r="I656" s="58">
        <v>1</v>
      </c>
      <c r="J656" s="346">
        <v>10</v>
      </c>
      <c r="K656" s="63" t="s">
        <v>1425</v>
      </c>
      <c r="L656" s="9"/>
      <c r="M656" s="13"/>
      <c r="N656" s="4"/>
      <c r="O656" s="4"/>
      <c r="P656" s="4"/>
      <c r="Q656" s="4"/>
      <c r="R656" s="4"/>
      <c r="S656" s="4"/>
      <c r="T656" s="4"/>
      <c r="U656" s="4"/>
      <c r="V656" s="4"/>
      <c r="W656" s="4"/>
      <c r="X656" s="4"/>
      <c r="Y656" s="4"/>
      <c r="Z656" s="4"/>
      <c r="AA656" s="4"/>
      <c r="AB656" s="4"/>
    </row>
    <row r="657" spans="1:28" x14ac:dyDescent="0.25">
      <c r="A657" s="53" t="s">
        <v>2164</v>
      </c>
      <c r="B657" s="53" t="s">
        <v>101</v>
      </c>
      <c r="C657" s="53" t="s">
        <v>880</v>
      </c>
      <c r="D657" s="84" t="s">
        <v>2723</v>
      </c>
      <c r="E657" s="700" t="s">
        <v>61</v>
      </c>
      <c r="F657" s="54" t="s">
        <v>897</v>
      </c>
      <c r="G657" s="75" t="s">
        <v>808</v>
      </c>
      <c r="H657" s="55" t="s">
        <v>813</v>
      </c>
      <c r="I657" s="56" t="s">
        <v>813</v>
      </c>
      <c r="J657" s="55">
        <v>5</v>
      </c>
      <c r="K657" s="63" t="s">
        <v>3367</v>
      </c>
      <c r="L657" s="9"/>
      <c r="M657" s="13"/>
      <c r="N657" s="4"/>
      <c r="O657" s="4"/>
      <c r="P657" s="4"/>
      <c r="Q657" s="4"/>
      <c r="R657" s="4"/>
      <c r="S657" s="4"/>
      <c r="T657" s="4"/>
      <c r="U657" s="4"/>
      <c r="V657" s="4"/>
      <c r="W657" s="4"/>
      <c r="X657" s="4"/>
      <c r="Y657" s="4"/>
      <c r="Z657" s="4"/>
      <c r="AA657" s="4"/>
      <c r="AB657" s="4"/>
    </row>
    <row r="658" spans="1:28" x14ac:dyDescent="0.25">
      <c r="A658" s="53" t="s">
        <v>2165</v>
      </c>
      <c r="B658" s="53" t="s">
        <v>73</v>
      </c>
      <c r="C658" s="53" t="s">
        <v>805</v>
      </c>
      <c r="D658" s="84" t="s">
        <v>2723</v>
      </c>
      <c r="E658" s="700" t="s">
        <v>61</v>
      </c>
      <c r="F658" s="54" t="s">
        <v>897</v>
      </c>
      <c r="G658" s="54" t="s">
        <v>808</v>
      </c>
      <c r="H658" s="55">
        <v>25</v>
      </c>
      <c r="I658" s="56">
        <v>1</v>
      </c>
      <c r="J658" s="55">
        <v>20</v>
      </c>
      <c r="K658" s="9" t="s">
        <v>2327</v>
      </c>
      <c r="L658" s="9"/>
      <c r="M658" s="13"/>
      <c r="N658" s="4"/>
      <c r="O658" s="4"/>
      <c r="P658" s="4"/>
      <c r="Q658" s="4"/>
      <c r="R658" s="4"/>
      <c r="S658" s="4"/>
      <c r="T658" s="4"/>
      <c r="U658" s="4"/>
      <c r="V658" s="4"/>
      <c r="W658" s="4"/>
      <c r="X658" s="4"/>
      <c r="Y658" s="4"/>
      <c r="Z658" s="4"/>
      <c r="AA658" s="4"/>
      <c r="AB658" s="4"/>
    </row>
    <row r="659" spans="1:28" x14ac:dyDescent="0.25">
      <c r="A659" s="53" t="s">
        <v>2166</v>
      </c>
      <c r="B659" s="53" t="s">
        <v>59</v>
      </c>
      <c r="C659" s="53" t="s">
        <v>880</v>
      </c>
      <c r="D659" s="84" t="s">
        <v>2722</v>
      </c>
      <c r="E659" s="700" t="s">
        <v>61</v>
      </c>
      <c r="F659" s="54" t="s">
        <v>897</v>
      </c>
      <c r="G659" s="54" t="s">
        <v>808</v>
      </c>
      <c r="H659" s="55">
        <v>40</v>
      </c>
      <c r="I659" s="56">
        <v>1</v>
      </c>
      <c r="J659" s="55">
        <v>20</v>
      </c>
      <c r="K659" s="72" t="s">
        <v>2328</v>
      </c>
      <c r="L659" s="9"/>
      <c r="M659" s="13"/>
      <c r="N659" s="4"/>
      <c r="O659" s="4"/>
      <c r="P659" s="4"/>
      <c r="Q659" s="4"/>
      <c r="R659" s="4"/>
      <c r="S659" s="4"/>
      <c r="T659" s="4"/>
      <c r="U659" s="4"/>
      <c r="V659" s="4"/>
      <c r="W659" s="4"/>
      <c r="X659" s="4"/>
      <c r="Y659" s="4"/>
      <c r="Z659" s="4"/>
      <c r="AA659" s="4"/>
      <c r="AB659" s="4"/>
    </row>
    <row r="660" spans="1:28" x14ac:dyDescent="0.25">
      <c r="A660" s="53" t="s">
        <v>2170</v>
      </c>
      <c r="B660" s="53" t="s">
        <v>73</v>
      </c>
      <c r="C660" s="53" t="s">
        <v>805</v>
      </c>
      <c r="D660" s="84" t="s">
        <v>2723</v>
      </c>
      <c r="E660" s="700" t="s">
        <v>61</v>
      </c>
      <c r="F660" s="54" t="s">
        <v>911</v>
      </c>
      <c r="G660" s="75" t="s">
        <v>808</v>
      </c>
      <c r="H660" s="55">
        <v>70</v>
      </c>
      <c r="I660" s="56">
        <v>1</v>
      </c>
      <c r="J660" s="55">
        <v>20</v>
      </c>
      <c r="K660" s="63" t="s">
        <v>2329</v>
      </c>
      <c r="L660" s="13"/>
      <c r="M660" s="13"/>
      <c r="N660" s="4"/>
      <c r="O660" s="4"/>
      <c r="P660" s="4"/>
      <c r="Q660" s="4"/>
      <c r="R660" s="4"/>
      <c r="S660" s="4"/>
      <c r="T660" s="4"/>
      <c r="U660" s="4"/>
      <c r="V660" s="4"/>
      <c r="W660" s="4"/>
      <c r="X660" s="4"/>
      <c r="Y660" s="4"/>
      <c r="Z660" s="4"/>
      <c r="AA660" s="4"/>
      <c r="AB660" s="4"/>
    </row>
    <row r="661" spans="1:28" ht="30" x14ac:dyDescent="0.25">
      <c r="A661" s="53" t="s">
        <v>2169</v>
      </c>
      <c r="B661" s="53" t="s">
        <v>101</v>
      </c>
      <c r="C661" s="53" t="s">
        <v>880</v>
      </c>
      <c r="D661" s="84" t="s">
        <v>2722</v>
      </c>
      <c r="E661" s="700" t="s">
        <v>3008</v>
      </c>
      <c r="F661" s="54" t="s">
        <v>911</v>
      </c>
      <c r="G661" s="75" t="s">
        <v>890</v>
      </c>
      <c r="H661" s="55">
        <v>90</v>
      </c>
      <c r="I661" s="56">
        <v>1</v>
      </c>
      <c r="J661" s="55">
        <v>10</v>
      </c>
      <c r="K661" s="63" t="s">
        <v>2330</v>
      </c>
      <c r="L661" s="9"/>
      <c r="M661" s="13"/>
      <c r="N661" s="4"/>
      <c r="O661" s="4"/>
      <c r="P661" s="4"/>
      <c r="Q661" s="4"/>
      <c r="R661" s="4"/>
      <c r="S661" s="4"/>
      <c r="T661" s="4"/>
      <c r="U661" s="4"/>
      <c r="V661" s="4"/>
      <c r="W661" s="4"/>
      <c r="X661" s="4"/>
      <c r="Y661" s="4"/>
      <c r="Z661" s="4"/>
      <c r="AA661" s="4"/>
      <c r="AB661" s="4"/>
    </row>
    <row r="662" spans="1:28" x14ac:dyDescent="0.25">
      <c r="A662" s="53" t="s">
        <v>2172</v>
      </c>
      <c r="B662" s="53" t="s">
        <v>49</v>
      </c>
      <c r="C662" s="53" t="s">
        <v>805</v>
      </c>
      <c r="D662" s="84" t="s">
        <v>2723</v>
      </c>
      <c r="E662" s="700" t="s">
        <v>61</v>
      </c>
      <c r="F662" s="54" t="s">
        <v>897</v>
      </c>
      <c r="G662" s="75" t="s">
        <v>808</v>
      </c>
      <c r="H662" s="55">
        <v>180</v>
      </c>
      <c r="I662" s="78">
        <v>1</v>
      </c>
      <c r="J662" s="55">
        <v>5</v>
      </c>
      <c r="K662" s="63" t="s">
        <v>2331</v>
      </c>
      <c r="L662" s="13"/>
      <c r="M662" s="13"/>
      <c r="N662" s="4"/>
      <c r="O662" s="4"/>
      <c r="P662" s="4"/>
      <c r="Q662" s="4"/>
      <c r="R662" s="4"/>
      <c r="S662" s="4"/>
      <c r="T662" s="4"/>
      <c r="U662" s="4"/>
      <c r="V662" s="4"/>
      <c r="W662" s="4"/>
      <c r="X662" s="4"/>
      <c r="Y662" s="4"/>
      <c r="Z662" s="4"/>
      <c r="AA662" s="4"/>
      <c r="AB662" s="4"/>
    </row>
    <row r="663" spans="1:28" x14ac:dyDescent="0.25">
      <c r="A663" s="53" t="s">
        <v>2171</v>
      </c>
      <c r="B663" s="53" t="s">
        <v>228</v>
      </c>
      <c r="C663" s="53" t="s">
        <v>880</v>
      </c>
      <c r="D663" s="84" t="s">
        <v>2722</v>
      </c>
      <c r="E663" s="700" t="s">
        <v>61</v>
      </c>
      <c r="F663" s="54" t="s">
        <v>806</v>
      </c>
      <c r="G663" s="75" t="s">
        <v>808</v>
      </c>
      <c r="H663" s="55">
        <v>40</v>
      </c>
      <c r="I663" s="56">
        <v>1</v>
      </c>
      <c r="J663" s="55">
        <v>30</v>
      </c>
      <c r="K663" s="77" t="s">
        <v>1052</v>
      </c>
      <c r="L663" s="9"/>
      <c r="M663" s="13"/>
      <c r="N663" s="4"/>
      <c r="O663" s="4"/>
      <c r="P663" s="4"/>
      <c r="Q663" s="4"/>
      <c r="R663" s="4"/>
      <c r="S663" s="4"/>
      <c r="T663" s="4"/>
      <c r="U663" s="4"/>
      <c r="V663" s="4"/>
      <c r="W663" s="4"/>
      <c r="X663" s="4"/>
      <c r="Y663" s="4"/>
      <c r="Z663" s="4"/>
      <c r="AA663" s="4"/>
      <c r="AB663" s="4"/>
    </row>
    <row r="664" spans="1:28" x14ac:dyDescent="0.25">
      <c r="A664" s="53" t="s">
        <v>2173</v>
      </c>
      <c r="B664" s="53" t="s">
        <v>31</v>
      </c>
      <c r="C664" s="53" t="s">
        <v>811</v>
      </c>
      <c r="D664" s="84" t="s">
        <v>2722</v>
      </c>
      <c r="E664" s="700" t="s">
        <v>4424</v>
      </c>
      <c r="F664" s="54" t="s">
        <v>806</v>
      </c>
      <c r="G664" s="75" t="s">
        <v>808</v>
      </c>
      <c r="H664" s="55" t="s">
        <v>813</v>
      </c>
      <c r="I664" s="56">
        <v>1</v>
      </c>
      <c r="J664" s="55">
        <v>20</v>
      </c>
      <c r="K664" s="63" t="s">
        <v>2332</v>
      </c>
      <c r="L664" s="9"/>
      <c r="M664" s="13"/>
      <c r="N664" s="4"/>
      <c r="O664" s="4"/>
      <c r="P664" s="4"/>
      <c r="Q664" s="4"/>
      <c r="R664" s="4"/>
      <c r="S664" s="4"/>
      <c r="T664" s="4"/>
      <c r="U664" s="4"/>
      <c r="V664" s="4"/>
      <c r="W664" s="4"/>
      <c r="X664" s="4"/>
      <c r="Y664" s="4"/>
      <c r="Z664" s="4"/>
      <c r="AA664" s="4"/>
      <c r="AB664" s="4"/>
    </row>
    <row r="665" spans="1:28" x14ac:dyDescent="0.25">
      <c r="A665" s="53" t="s">
        <v>2174</v>
      </c>
      <c r="B665" s="53" t="s">
        <v>31</v>
      </c>
      <c r="C665" s="53" t="s">
        <v>880</v>
      </c>
      <c r="D665" s="84" t="s">
        <v>2722</v>
      </c>
      <c r="E665" s="700" t="s">
        <v>61</v>
      </c>
      <c r="F665" s="54" t="s">
        <v>893</v>
      </c>
      <c r="G665" s="75" t="s">
        <v>808</v>
      </c>
      <c r="H665" s="55">
        <v>65</v>
      </c>
      <c r="I665" s="56">
        <v>1</v>
      </c>
      <c r="J665" s="55">
        <v>10</v>
      </c>
      <c r="K665" s="63" t="s">
        <v>2333</v>
      </c>
      <c r="L665" s="9"/>
      <c r="M665" s="13"/>
      <c r="N665" s="4"/>
      <c r="O665" s="4"/>
      <c r="P665" s="4"/>
      <c r="Q665" s="4"/>
      <c r="R665" s="4"/>
      <c r="S665" s="4"/>
      <c r="T665" s="4"/>
      <c r="U665" s="4"/>
      <c r="V665" s="4"/>
      <c r="W665" s="4"/>
      <c r="X665" s="4"/>
      <c r="Y665" s="4"/>
      <c r="Z665" s="4"/>
      <c r="AA665" s="4"/>
      <c r="AB665" s="4"/>
    </row>
    <row r="666" spans="1:28" x14ac:dyDescent="0.25">
      <c r="A666" s="53" t="s">
        <v>2175</v>
      </c>
      <c r="B666" s="53" t="s">
        <v>101</v>
      </c>
      <c r="C666" s="53" t="s">
        <v>805</v>
      </c>
      <c r="D666" s="84" t="s">
        <v>2723</v>
      </c>
      <c r="E666" s="700" t="s">
        <v>61</v>
      </c>
      <c r="F666" s="54" t="s">
        <v>884</v>
      </c>
      <c r="G666" s="75" t="s">
        <v>808</v>
      </c>
      <c r="H666" s="55">
        <v>55</v>
      </c>
      <c r="I666" s="56">
        <v>1</v>
      </c>
      <c r="J666" s="55">
        <v>30</v>
      </c>
      <c r="K666" s="63" t="s">
        <v>905</v>
      </c>
      <c r="L666" s="9"/>
      <c r="M666" s="13"/>
      <c r="N666" s="4"/>
      <c r="O666" s="4"/>
      <c r="P666" s="4"/>
      <c r="Q666" s="4"/>
      <c r="R666" s="4"/>
      <c r="S666" s="4"/>
      <c r="T666" s="4"/>
      <c r="U666" s="4"/>
      <c r="V666" s="4"/>
      <c r="W666" s="4"/>
      <c r="X666" s="4"/>
      <c r="Y666" s="4"/>
      <c r="Z666" s="4"/>
      <c r="AA666" s="4"/>
      <c r="AB666" s="4"/>
    </row>
    <row r="667" spans="1:28" x14ac:dyDescent="0.25">
      <c r="A667" s="53" t="s">
        <v>2176</v>
      </c>
      <c r="B667" s="53" t="s">
        <v>30</v>
      </c>
      <c r="C667" s="53" t="s">
        <v>805</v>
      </c>
      <c r="D667" s="84" t="s">
        <v>2723</v>
      </c>
      <c r="E667" s="700" t="s">
        <v>61</v>
      </c>
      <c r="F667" s="54" t="s">
        <v>897</v>
      </c>
      <c r="G667" s="75" t="s">
        <v>808</v>
      </c>
      <c r="H667" s="55">
        <v>45</v>
      </c>
      <c r="I667" s="56">
        <v>1</v>
      </c>
      <c r="J667" s="55">
        <v>25</v>
      </c>
      <c r="K667" s="63" t="s">
        <v>905</v>
      </c>
      <c r="L667" s="9"/>
      <c r="M667" s="13"/>
      <c r="N667" s="4"/>
      <c r="O667" s="4"/>
      <c r="P667" s="4"/>
      <c r="Q667" s="4"/>
      <c r="R667" s="4"/>
      <c r="S667" s="4"/>
      <c r="T667" s="4"/>
      <c r="U667" s="4"/>
      <c r="V667" s="4"/>
      <c r="W667" s="4"/>
      <c r="X667" s="4"/>
      <c r="Y667" s="4"/>
      <c r="Z667" s="4"/>
      <c r="AA667" s="4"/>
      <c r="AB667" s="4"/>
    </row>
    <row r="668" spans="1:28" x14ac:dyDescent="0.25">
      <c r="A668" s="53" t="s">
        <v>2177</v>
      </c>
      <c r="B668" s="53" t="s">
        <v>228</v>
      </c>
      <c r="C668" s="53" t="s">
        <v>805</v>
      </c>
      <c r="D668" s="84" t="s">
        <v>2723</v>
      </c>
      <c r="E668" s="700" t="s">
        <v>61</v>
      </c>
      <c r="F668" s="54" t="s">
        <v>897</v>
      </c>
      <c r="G668" s="75" t="s">
        <v>808</v>
      </c>
      <c r="H668" s="473">
        <v>80</v>
      </c>
      <c r="I668" s="56" t="s">
        <v>813</v>
      </c>
      <c r="J668" s="55">
        <v>10</v>
      </c>
      <c r="K668" s="77" t="s">
        <v>2334</v>
      </c>
      <c r="L668" s="9"/>
      <c r="M668" s="13"/>
      <c r="N668" s="4"/>
      <c r="O668" s="4"/>
      <c r="P668" s="4"/>
      <c r="Q668" s="4"/>
      <c r="R668" s="4"/>
      <c r="S668" s="4"/>
      <c r="T668" s="4"/>
      <c r="U668" s="4"/>
      <c r="V668" s="4"/>
      <c r="W668" s="4"/>
      <c r="X668" s="4"/>
      <c r="Y668" s="4"/>
      <c r="Z668" s="4"/>
      <c r="AA668" s="4"/>
      <c r="AB668" s="4"/>
    </row>
    <row r="669" spans="1:28" x14ac:dyDescent="0.25">
      <c r="A669" s="53" t="s">
        <v>2178</v>
      </c>
      <c r="B669" s="53" t="s">
        <v>145</v>
      </c>
      <c r="C669" s="53" t="s">
        <v>880</v>
      </c>
      <c r="D669" s="84" t="s">
        <v>2722</v>
      </c>
      <c r="E669" s="700" t="s">
        <v>61</v>
      </c>
      <c r="F669" s="54" t="s">
        <v>897</v>
      </c>
      <c r="G669" s="75" t="s">
        <v>808</v>
      </c>
      <c r="H669" s="55">
        <v>70</v>
      </c>
      <c r="I669" s="56">
        <v>1</v>
      </c>
      <c r="J669" s="55">
        <v>20</v>
      </c>
      <c r="K669" s="63" t="s">
        <v>2329</v>
      </c>
      <c r="L669" s="9"/>
      <c r="M669" s="13"/>
      <c r="N669" s="4"/>
      <c r="O669" s="4"/>
      <c r="P669" s="4"/>
      <c r="Q669" s="4"/>
      <c r="R669" s="4"/>
      <c r="S669" s="4"/>
      <c r="T669" s="4"/>
      <c r="U669" s="4"/>
      <c r="V669" s="4"/>
      <c r="W669" s="4"/>
      <c r="X669" s="4"/>
      <c r="Y669" s="4"/>
      <c r="Z669" s="4"/>
      <c r="AA669" s="4"/>
      <c r="AB669" s="4"/>
    </row>
    <row r="670" spans="1:28" x14ac:dyDescent="0.25">
      <c r="A670" s="53" t="s">
        <v>2179</v>
      </c>
      <c r="B670" s="53" t="s">
        <v>145</v>
      </c>
      <c r="C670" s="53" t="s">
        <v>805</v>
      </c>
      <c r="D670" s="84" t="s">
        <v>2723</v>
      </c>
      <c r="E670" s="700" t="s">
        <v>61</v>
      </c>
      <c r="F670" s="54" t="s">
        <v>897</v>
      </c>
      <c r="G670" s="75" t="s">
        <v>808</v>
      </c>
      <c r="H670" s="55">
        <v>120</v>
      </c>
      <c r="I670" s="56">
        <v>1</v>
      </c>
      <c r="J670" s="55">
        <v>15</v>
      </c>
      <c r="K670" s="63" t="s">
        <v>1022</v>
      </c>
      <c r="L670" s="9"/>
      <c r="M670" s="13"/>
      <c r="N670" s="4"/>
      <c r="O670" s="4"/>
      <c r="P670" s="4"/>
      <c r="Q670" s="4"/>
      <c r="R670" s="4"/>
      <c r="S670" s="4"/>
      <c r="T670" s="4"/>
      <c r="U670" s="4"/>
      <c r="V670" s="4"/>
      <c r="W670" s="4"/>
      <c r="X670" s="4"/>
      <c r="Y670" s="4"/>
      <c r="Z670" s="4"/>
      <c r="AA670" s="4"/>
      <c r="AB670" s="4"/>
    </row>
    <row r="671" spans="1:28" x14ac:dyDescent="0.25">
      <c r="A671" s="53" t="s">
        <v>2180</v>
      </c>
      <c r="B671" s="53" t="s">
        <v>228</v>
      </c>
      <c r="C671" s="53" t="s">
        <v>805</v>
      </c>
      <c r="D671" s="84" t="s">
        <v>2723</v>
      </c>
      <c r="E671" s="700" t="s">
        <v>61</v>
      </c>
      <c r="F671" s="54" t="s">
        <v>806</v>
      </c>
      <c r="G671" s="75" t="s">
        <v>808</v>
      </c>
      <c r="H671" s="55">
        <v>70</v>
      </c>
      <c r="I671" s="56">
        <v>1</v>
      </c>
      <c r="J671" s="55">
        <v>10</v>
      </c>
      <c r="K671" s="63" t="s">
        <v>2335</v>
      </c>
      <c r="L671" s="9"/>
      <c r="M671" s="13"/>
      <c r="N671" s="4"/>
      <c r="O671" s="4"/>
      <c r="P671" s="4"/>
      <c r="Q671" s="4"/>
      <c r="R671" s="4"/>
      <c r="S671" s="4"/>
      <c r="T671" s="4"/>
      <c r="U671" s="4"/>
      <c r="V671" s="4"/>
      <c r="W671" s="4"/>
      <c r="X671" s="4"/>
      <c r="Y671" s="4"/>
      <c r="Z671" s="4"/>
      <c r="AA671" s="4"/>
      <c r="AB671" s="4"/>
    </row>
    <row r="672" spans="1:28" x14ac:dyDescent="0.25">
      <c r="A672" s="492" t="s">
        <v>3678</v>
      </c>
      <c r="B672" s="53" t="s">
        <v>59</v>
      </c>
      <c r="C672" s="53" t="s">
        <v>811</v>
      </c>
      <c r="D672" s="84" t="s">
        <v>2722</v>
      </c>
      <c r="E672" s="700" t="s">
        <v>4424</v>
      </c>
      <c r="F672" s="54" t="s">
        <v>897</v>
      </c>
      <c r="G672" s="54" t="s">
        <v>890</v>
      </c>
      <c r="H672" s="56" t="s">
        <v>813</v>
      </c>
      <c r="I672" s="56" t="s">
        <v>813</v>
      </c>
      <c r="J672" s="473">
        <v>5</v>
      </c>
      <c r="K672" s="63" t="s">
        <v>3681</v>
      </c>
      <c r="L672" s="13"/>
      <c r="M672" s="13"/>
      <c r="N672" s="484"/>
      <c r="O672" s="484"/>
      <c r="P672" s="484"/>
      <c r="Q672" s="484"/>
      <c r="R672" s="484"/>
      <c r="S672" s="484"/>
      <c r="T672" s="484"/>
      <c r="U672" s="484"/>
      <c r="V672" s="484"/>
      <c r="W672" s="484"/>
      <c r="X672" s="484"/>
      <c r="Y672" s="484"/>
      <c r="Z672" s="484"/>
      <c r="AA672" s="484"/>
      <c r="AB672" s="484"/>
    </row>
    <row r="673" spans="1:28" x14ac:dyDescent="0.25">
      <c r="A673" s="53" t="s">
        <v>2181</v>
      </c>
      <c r="B673" s="53" t="s">
        <v>65</v>
      </c>
      <c r="C673" s="53" t="s">
        <v>880</v>
      </c>
      <c r="D673" s="84" t="s">
        <v>2722</v>
      </c>
      <c r="E673" s="700" t="s">
        <v>61</v>
      </c>
      <c r="F673" s="54" t="s">
        <v>911</v>
      </c>
      <c r="G673" s="75" t="s">
        <v>808</v>
      </c>
      <c r="H673" s="55">
        <v>40</v>
      </c>
      <c r="I673" s="56">
        <v>1</v>
      </c>
      <c r="J673" s="55">
        <v>25</v>
      </c>
      <c r="K673" s="63" t="s">
        <v>905</v>
      </c>
      <c r="L673" s="9"/>
      <c r="M673" s="13"/>
      <c r="N673" s="4"/>
      <c r="O673" s="4"/>
      <c r="P673" s="4"/>
      <c r="Q673" s="4"/>
      <c r="R673" s="4"/>
      <c r="S673" s="4"/>
      <c r="T673" s="4"/>
      <c r="U673" s="4"/>
      <c r="V673" s="4"/>
      <c r="W673" s="4"/>
      <c r="X673" s="4"/>
      <c r="Y673" s="4"/>
      <c r="Z673" s="4"/>
      <c r="AA673" s="4"/>
      <c r="AB673" s="4"/>
    </row>
    <row r="674" spans="1:28" x14ac:dyDescent="0.25">
      <c r="A674" s="53" t="s">
        <v>2182</v>
      </c>
      <c r="B674" s="53" t="s">
        <v>65</v>
      </c>
      <c r="C674" s="53" t="s">
        <v>880</v>
      </c>
      <c r="D674" s="84" t="s">
        <v>2722</v>
      </c>
      <c r="E674" s="700" t="s">
        <v>61</v>
      </c>
      <c r="F674" s="54" t="s">
        <v>893</v>
      </c>
      <c r="G674" s="75" t="s">
        <v>808</v>
      </c>
      <c r="H674" s="55">
        <v>80</v>
      </c>
      <c r="I674" s="56">
        <v>1</v>
      </c>
      <c r="J674" s="55">
        <v>10</v>
      </c>
      <c r="K674" s="63" t="s">
        <v>2336</v>
      </c>
      <c r="L674" s="9"/>
      <c r="M674" s="13"/>
      <c r="N674" s="4"/>
      <c r="O674" s="4"/>
      <c r="P674" s="4"/>
      <c r="Q674" s="4"/>
      <c r="R674" s="4"/>
      <c r="S674" s="4"/>
      <c r="T674" s="4"/>
      <c r="U674" s="4"/>
      <c r="V674" s="4"/>
      <c r="W674" s="4"/>
      <c r="X674" s="4"/>
      <c r="Y674" s="4"/>
      <c r="Z674" s="4"/>
      <c r="AA674" s="4"/>
      <c r="AB674" s="4"/>
    </row>
    <row r="675" spans="1:28" x14ac:dyDescent="0.25">
      <c r="A675" s="53" t="s">
        <v>2183</v>
      </c>
      <c r="B675" s="53" t="s">
        <v>65</v>
      </c>
      <c r="C675" s="53" t="s">
        <v>880</v>
      </c>
      <c r="D675" s="84" t="s">
        <v>2722</v>
      </c>
      <c r="E675" s="700" t="s">
        <v>3168</v>
      </c>
      <c r="F675" s="54" t="s">
        <v>893</v>
      </c>
      <c r="G675" s="75" t="s">
        <v>898</v>
      </c>
      <c r="H675" s="55">
        <v>60</v>
      </c>
      <c r="I675" s="56">
        <v>1</v>
      </c>
      <c r="J675" s="55">
        <v>20</v>
      </c>
      <c r="K675" s="63" t="s">
        <v>1181</v>
      </c>
      <c r="L675" s="9"/>
      <c r="M675" s="13"/>
      <c r="N675" s="4"/>
      <c r="O675" s="4"/>
      <c r="P675" s="4"/>
      <c r="Q675" s="4"/>
      <c r="R675" s="4"/>
      <c r="S675" s="4"/>
      <c r="T675" s="4"/>
      <c r="U675" s="4"/>
      <c r="V675" s="4"/>
      <c r="W675" s="4"/>
      <c r="X675" s="4"/>
      <c r="Y675" s="4"/>
      <c r="Z675" s="4"/>
      <c r="AA675" s="4"/>
      <c r="AB675" s="4"/>
    </row>
    <row r="676" spans="1:28" x14ac:dyDescent="0.25">
      <c r="A676" s="53" t="s">
        <v>2184</v>
      </c>
      <c r="B676" s="53" t="s">
        <v>65</v>
      </c>
      <c r="C676" s="53" t="s">
        <v>880</v>
      </c>
      <c r="D676" s="84" t="s">
        <v>2722</v>
      </c>
      <c r="E676" s="700" t="s">
        <v>61</v>
      </c>
      <c r="F676" s="54" t="s">
        <v>897</v>
      </c>
      <c r="G676" s="75" t="s">
        <v>808</v>
      </c>
      <c r="H676" s="55">
        <v>15</v>
      </c>
      <c r="I676" s="56">
        <v>1</v>
      </c>
      <c r="J676" s="55">
        <v>20</v>
      </c>
      <c r="K676" s="63" t="s">
        <v>2337</v>
      </c>
      <c r="L676" s="9"/>
      <c r="M676" s="13"/>
      <c r="N676" s="4"/>
      <c r="O676" s="4"/>
      <c r="P676" s="4"/>
      <c r="Q676" s="4"/>
      <c r="R676" s="4"/>
      <c r="S676" s="4"/>
      <c r="T676" s="4"/>
      <c r="U676" s="4"/>
      <c r="V676" s="4"/>
      <c r="W676" s="4"/>
      <c r="X676" s="4"/>
      <c r="Y676" s="4"/>
      <c r="Z676" s="4"/>
      <c r="AA676" s="4"/>
      <c r="AB676" s="4"/>
    </row>
    <row r="677" spans="1:28" ht="30" x14ac:dyDescent="0.25">
      <c r="A677" s="53" t="s">
        <v>2185</v>
      </c>
      <c r="B677" s="53" t="s">
        <v>65</v>
      </c>
      <c r="C677" s="53" t="s">
        <v>811</v>
      </c>
      <c r="D677" s="84" t="s">
        <v>2722</v>
      </c>
      <c r="E677" s="700" t="s">
        <v>61</v>
      </c>
      <c r="F677" s="54" t="s">
        <v>911</v>
      </c>
      <c r="G677" s="75" t="s">
        <v>126</v>
      </c>
      <c r="H677" s="55" t="s">
        <v>813</v>
      </c>
      <c r="I677" s="56">
        <v>1</v>
      </c>
      <c r="J677" s="55">
        <v>15</v>
      </c>
      <c r="K677" s="63" t="s">
        <v>2360</v>
      </c>
      <c r="L677" s="9"/>
      <c r="M677" s="13"/>
      <c r="N677" s="4"/>
      <c r="O677" s="4"/>
      <c r="P677" s="4"/>
      <c r="Q677" s="4"/>
      <c r="R677" s="4"/>
      <c r="S677" s="4"/>
      <c r="T677" s="4"/>
      <c r="U677" s="4"/>
      <c r="V677" s="4"/>
      <c r="W677" s="4"/>
      <c r="X677" s="4"/>
      <c r="Y677" s="4"/>
      <c r="Z677" s="4"/>
      <c r="AA677" s="4"/>
      <c r="AB677" s="4"/>
    </row>
    <row r="678" spans="1:28" x14ac:dyDescent="0.25">
      <c r="A678" s="53" t="s">
        <v>2186</v>
      </c>
      <c r="B678" s="53" t="s">
        <v>65</v>
      </c>
      <c r="C678" s="53" t="s">
        <v>880</v>
      </c>
      <c r="D678" s="84" t="s">
        <v>2722</v>
      </c>
      <c r="E678" s="700" t="s">
        <v>61</v>
      </c>
      <c r="F678" s="54" t="s">
        <v>893</v>
      </c>
      <c r="G678" s="75" t="s">
        <v>894</v>
      </c>
      <c r="H678" s="55" t="s">
        <v>813</v>
      </c>
      <c r="I678" s="56">
        <v>1</v>
      </c>
      <c r="J678" s="55">
        <v>5</v>
      </c>
      <c r="K678" s="63" t="s">
        <v>2338</v>
      </c>
      <c r="L678" s="9"/>
      <c r="M678" s="13"/>
      <c r="N678" s="4"/>
      <c r="O678" s="4"/>
      <c r="P678" s="4"/>
      <c r="Q678" s="4"/>
      <c r="R678" s="4"/>
      <c r="S678" s="4"/>
      <c r="T678" s="4"/>
      <c r="U678" s="4"/>
      <c r="V678" s="4"/>
      <c r="W678" s="4"/>
      <c r="X678" s="4"/>
      <c r="Y678" s="4"/>
      <c r="Z678" s="4"/>
      <c r="AA678" s="4"/>
      <c r="AB678" s="4"/>
    </row>
    <row r="679" spans="1:28" x14ac:dyDescent="0.25">
      <c r="A679" s="53" t="s">
        <v>2187</v>
      </c>
      <c r="B679" s="53" t="s">
        <v>65</v>
      </c>
      <c r="C679" s="53" t="s">
        <v>805</v>
      </c>
      <c r="D679" s="84" t="s">
        <v>2723</v>
      </c>
      <c r="E679" s="700" t="s">
        <v>61</v>
      </c>
      <c r="F679" s="54" t="s">
        <v>884</v>
      </c>
      <c r="G679" s="75" t="s">
        <v>808</v>
      </c>
      <c r="H679" s="55">
        <v>80</v>
      </c>
      <c r="I679" s="56">
        <v>1</v>
      </c>
      <c r="J679" s="55">
        <v>15</v>
      </c>
      <c r="K679" s="63" t="s">
        <v>1149</v>
      </c>
      <c r="L679" s="9"/>
      <c r="M679" s="13"/>
      <c r="N679" s="4"/>
      <c r="O679" s="4"/>
      <c r="P679" s="4"/>
      <c r="Q679" s="4"/>
      <c r="R679" s="4"/>
      <c r="S679" s="4"/>
      <c r="T679" s="4"/>
      <c r="U679" s="4"/>
      <c r="V679" s="4"/>
      <c r="W679" s="4"/>
      <c r="X679" s="4"/>
      <c r="Y679" s="4"/>
      <c r="Z679" s="4"/>
      <c r="AA679" s="4"/>
      <c r="AB679" s="4"/>
    </row>
    <row r="680" spans="1:28" ht="45" x14ac:dyDescent="0.25">
      <c r="A680" s="53" t="s">
        <v>2188</v>
      </c>
      <c r="B680" s="53" t="s">
        <v>101</v>
      </c>
      <c r="C680" s="53" t="s">
        <v>880</v>
      </c>
      <c r="D680" s="84" t="s">
        <v>2722</v>
      </c>
      <c r="E680" s="700" t="s">
        <v>3168</v>
      </c>
      <c r="F680" s="54" t="s">
        <v>806</v>
      </c>
      <c r="G680" s="75" t="s">
        <v>808</v>
      </c>
      <c r="H680" s="55">
        <v>50</v>
      </c>
      <c r="I680" s="56">
        <v>1</v>
      </c>
      <c r="J680" s="55">
        <v>10</v>
      </c>
      <c r="K680" s="63" t="s">
        <v>5450</v>
      </c>
      <c r="L680" s="9"/>
      <c r="M680" s="13"/>
      <c r="N680" s="4"/>
      <c r="O680" s="4"/>
      <c r="P680" s="4"/>
      <c r="Q680" s="4"/>
      <c r="R680" s="4"/>
      <c r="S680" s="4"/>
      <c r="T680" s="4"/>
      <c r="U680" s="4"/>
      <c r="V680" s="4"/>
      <c r="W680" s="4"/>
      <c r="X680" s="4"/>
      <c r="Y680" s="4"/>
      <c r="Z680" s="4"/>
      <c r="AA680" s="4"/>
      <c r="AB680" s="4"/>
    </row>
    <row r="681" spans="1:28" x14ac:dyDescent="0.25">
      <c r="A681" s="53" t="s">
        <v>2189</v>
      </c>
      <c r="B681" s="53" t="s">
        <v>65</v>
      </c>
      <c r="C681" s="53" t="s">
        <v>880</v>
      </c>
      <c r="D681" s="84" t="s">
        <v>2722</v>
      </c>
      <c r="E681" s="700" t="s">
        <v>61</v>
      </c>
      <c r="F681" s="54" t="s">
        <v>893</v>
      </c>
      <c r="G681" s="75" t="s">
        <v>808</v>
      </c>
      <c r="H681" s="55">
        <v>35</v>
      </c>
      <c r="I681" s="56">
        <v>0.85</v>
      </c>
      <c r="J681" s="55">
        <v>15</v>
      </c>
      <c r="K681" s="63" t="s">
        <v>986</v>
      </c>
      <c r="L681" s="9"/>
      <c r="M681" s="13"/>
      <c r="N681" s="4"/>
      <c r="O681" s="4"/>
      <c r="P681" s="4"/>
      <c r="Q681" s="4"/>
      <c r="R681" s="4"/>
      <c r="S681" s="4"/>
      <c r="T681" s="4"/>
      <c r="U681" s="4"/>
      <c r="V681" s="4"/>
      <c r="W681" s="4"/>
      <c r="X681" s="4"/>
      <c r="Y681" s="4"/>
      <c r="Z681" s="4"/>
      <c r="AA681" s="4"/>
      <c r="AB681" s="4"/>
    </row>
    <row r="682" spans="1:28" x14ac:dyDescent="0.25">
      <c r="A682" s="53" t="s">
        <v>2190</v>
      </c>
      <c r="B682" s="53" t="s">
        <v>101</v>
      </c>
      <c r="C682" s="53" t="s">
        <v>811</v>
      </c>
      <c r="D682" s="84" t="s">
        <v>2722</v>
      </c>
      <c r="E682" s="700" t="s">
        <v>4424</v>
      </c>
      <c r="F682" s="54" t="s">
        <v>806</v>
      </c>
      <c r="G682" s="75" t="s">
        <v>808</v>
      </c>
      <c r="H682" s="55" t="s">
        <v>813</v>
      </c>
      <c r="I682" s="56" t="s">
        <v>813</v>
      </c>
      <c r="J682" s="55">
        <v>20</v>
      </c>
      <c r="K682" s="63" t="s">
        <v>2339</v>
      </c>
      <c r="L682" s="9"/>
      <c r="M682" s="13"/>
      <c r="N682" s="4"/>
      <c r="O682" s="4"/>
      <c r="P682" s="4"/>
      <c r="Q682" s="4"/>
      <c r="R682" s="4"/>
      <c r="S682" s="4"/>
      <c r="T682" s="4"/>
      <c r="U682" s="4"/>
      <c r="V682" s="4"/>
      <c r="W682" s="4"/>
      <c r="X682" s="4"/>
      <c r="Y682" s="4"/>
      <c r="Z682" s="4"/>
      <c r="AA682" s="4"/>
      <c r="AB682" s="4"/>
    </row>
    <row r="683" spans="1:28" x14ac:dyDescent="0.25">
      <c r="A683" s="53" t="s">
        <v>2191</v>
      </c>
      <c r="B683" s="53" t="s">
        <v>89</v>
      </c>
      <c r="C683" s="53" t="s">
        <v>811</v>
      </c>
      <c r="D683" s="84" t="s">
        <v>2722</v>
      </c>
      <c r="E683" s="700" t="s">
        <v>3169</v>
      </c>
      <c r="F683" s="54" t="s">
        <v>884</v>
      </c>
      <c r="G683" s="75" t="s">
        <v>935</v>
      </c>
      <c r="H683" s="55" t="s">
        <v>813</v>
      </c>
      <c r="I683" s="56" t="s">
        <v>813</v>
      </c>
      <c r="J683" s="55">
        <v>10</v>
      </c>
      <c r="K683" s="63" t="s">
        <v>2340</v>
      </c>
      <c r="L683" s="9"/>
      <c r="M683" s="13"/>
      <c r="N683" s="4"/>
      <c r="O683" s="4"/>
      <c r="P683" s="4"/>
      <c r="Q683" s="4"/>
      <c r="R683" s="4"/>
      <c r="S683" s="4"/>
      <c r="T683" s="4"/>
      <c r="U683" s="4"/>
      <c r="V683" s="4"/>
      <c r="W683" s="4"/>
      <c r="X683" s="4"/>
      <c r="Y683" s="4"/>
      <c r="Z683" s="4"/>
      <c r="AA683" s="4"/>
      <c r="AB683" s="4"/>
    </row>
    <row r="684" spans="1:28" x14ac:dyDescent="0.25">
      <c r="A684" s="53" t="s">
        <v>2192</v>
      </c>
      <c r="B684" s="53" t="s">
        <v>145</v>
      </c>
      <c r="C684" s="53" t="s">
        <v>805</v>
      </c>
      <c r="D684" s="84" t="s">
        <v>2723</v>
      </c>
      <c r="E684" s="700" t="s">
        <v>61</v>
      </c>
      <c r="F684" s="54" t="s">
        <v>884</v>
      </c>
      <c r="G684" s="75" t="s">
        <v>808</v>
      </c>
      <c r="H684" s="55">
        <v>90</v>
      </c>
      <c r="I684" s="56">
        <v>1</v>
      </c>
      <c r="J684" s="55">
        <v>15</v>
      </c>
      <c r="K684" s="63" t="s">
        <v>1456</v>
      </c>
      <c r="L684" s="9"/>
      <c r="M684" s="13"/>
      <c r="N684" s="4"/>
      <c r="O684" s="4"/>
      <c r="P684" s="4"/>
      <c r="Q684" s="4"/>
      <c r="R684" s="4"/>
      <c r="S684" s="4"/>
      <c r="T684" s="4"/>
      <c r="U684" s="4"/>
      <c r="V684" s="4"/>
      <c r="W684" s="4"/>
      <c r="X684" s="4"/>
      <c r="Y684" s="4"/>
      <c r="Z684" s="4"/>
      <c r="AA684" s="4"/>
      <c r="AB684" s="4"/>
    </row>
    <row r="685" spans="1:28" x14ac:dyDescent="0.25">
      <c r="A685" s="53" t="s">
        <v>2193</v>
      </c>
      <c r="B685" s="53" t="s">
        <v>49</v>
      </c>
      <c r="C685" s="53" t="s">
        <v>811</v>
      </c>
      <c r="D685" s="84" t="s">
        <v>2722</v>
      </c>
      <c r="E685" s="700" t="s">
        <v>4424</v>
      </c>
      <c r="F685" s="54" t="s">
        <v>893</v>
      </c>
      <c r="G685" s="75" t="s">
        <v>808</v>
      </c>
      <c r="H685" s="55" t="s">
        <v>813</v>
      </c>
      <c r="I685" s="56">
        <v>0.85</v>
      </c>
      <c r="J685" s="55">
        <v>15</v>
      </c>
      <c r="K685" s="63" t="s">
        <v>2341</v>
      </c>
      <c r="L685" s="9"/>
      <c r="M685" s="13"/>
      <c r="N685" s="4"/>
      <c r="O685" s="4"/>
      <c r="P685" s="4"/>
      <c r="Q685" s="4"/>
      <c r="R685" s="4"/>
      <c r="S685" s="4"/>
      <c r="T685" s="4"/>
      <c r="U685" s="4"/>
      <c r="V685" s="4"/>
      <c r="W685" s="4"/>
      <c r="X685" s="4"/>
      <c r="Y685" s="4"/>
      <c r="Z685" s="4"/>
      <c r="AA685" s="4"/>
      <c r="AB685" s="4"/>
    </row>
    <row r="686" spans="1:28" x14ac:dyDescent="0.25">
      <c r="A686" s="53" t="s">
        <v>2194</v>
      </c>
      <c r="B686" s="53" t="s">
        <v>57</v>
      </c>
      <c r="C686" s="53" t="s">
        <v>805</v>
      </c>
      <c r="D686" s="84" t="s">
        <v>2723</v>
      </c>
      <c r="E686" s="700" t="s">
        <v>61</v>
      </c>
      <c r="F686" s="54" t="s">
        <v>897</v>
      </c>
      <c r="G686" s="75" t="s">
        <v>808</v>
      </c>
      <c r="H686" s="55">
        <v>60</v>
      </c>
      <c r="I686" s="56">
        <v>1</v>
      </c>
      <c r="J686" s="55">
        <v>35</v>
      </c>
      <c r="K686" s="63" t="s">
        <v>905</v>
      </c>
      <c r="L686" s="9"/>
      <c r="M686" s="13"/>
      <c r="N686" s="4"/>
      <c r="O686" s="4"/>
      <c r="P686" s="4"/>
      <c r="Q686" s="4"/>
      <c r="R686" s="4"/>
      <c r="S686" s="4"/>
      <c r="T686" s="4"/>
      <c r="U686" s="4"/>
      <c r="V686" s="4"/>
      <c r="W686" s="4"/>
      <c r="X686" s="4"/>
      <c r="Y686" s="4"/>
      <c r="Z686" s="4"/>
      <c r="AA686" s="4"/>
      <c r="AB686" s="4"/>
    </row>
    <row r="687" spans="1:28" ht="30" x14ac:dyDescent="0.25">
      <c r="A687" s="53" t="s">
        <v>2195</v>
      </c>
      <c r="B687" s="53" t="s">
        <v>101</v>
      </c>
      <c r="C687" s="53" t="s">
        <v>811</v>
      </c>
      <c r="D687" s="84" t="s">
        <v>2722</v>
      </c>
      <c r="E687" s="700" t="s">
        <v>4425</v>
      </c>
      <c r="F687" s="54" t="s">
        <v>911</v>
      </c>
      <c r="G687" s="75" t="s">
        <v>890</v>
      </c>
      <c r="H687" s="55" t="s">
        <v>813</v>
      </c>
      <c r="I687" s="56" t="s">
        <v>813</v>
      </c>
      <c r="J687" s="55">
        <v>10</v>
      </c>
      <c r="K687" s="63" t="s">
        <v>2342</v>
      </c>
      <c r="L687" s="9"/>
      <c r="M687" s="13"/>
      <c r="N687" s="4"/>
      <c r="O687" s="4"/>
      <c r="P687" s="4"/>
      <c r="Q687" s="4"/>
      <c r="R687" s="4"/>
      <c r="S687" s="4"/>
      <c r="T687" s="4"/>
      <c r="U687" s="4"/>
      <c r="V687" s="4"/>
      <c r="W687" s="4"/>
      <c r="X687" s="4"/>
      <c r="Y687" s="4"/>
      <c r="Z687" s="4"/>
      <c r="AA687" s="4"/>
      <c r="AB687" s="4"/>
    </row>
    <row r="688" spans="1:28" x14ac:dyDescent="0.25">
      <c r="A688" s="53" t="s">
        <v>2196</v>
      </c>
      <c r="B688" s="53" t="s">
        <v>65</v>
      </c>
      <c r="C688" s="53" t="s">
        <v>811</v>
      </c>
      <c r="D688" s="84" t="s">
        <v>2722</v>
      </c>
      <c r="E688" s="700" t="s">
        <v>2059</v>
      </c>
      <c r="F688" s="54" t="s">
        <v>911</v>
      </c>
      <c r="G688" s="75" t="s">
        <v>890</v>
      </c>
      <c r="H688" s="55" t="s">
        <v>813</v>
      </c>
      <c r="I688" s="56" t="s">
        <v>813</v>
      </c>
      <c r="J688" s="55">
        <v>40</v>
      </c>
      <c r="K688" s="63" t="s">
        <v>1451</v>
      </c>
      <c r="L688" s="9"/>
      <c r="M688" s="13"/>
      <c r="N688" s="4"/>
      <c r="O688" s="4"/>
      <c r="P688" s="4"/>
      <c r="Q688" s="4"/>
      <c r="R688" s="4"/>
      <c r="S688" s="4"/>
      <c r="T688" s="4"/>
      <c r="U688" s="4"/>
      <c r="V688" s="4"/>
      <c r="W688" s="4"/>
      <c r="X688" s="4"/>
      <c r="Y688" s="4"/>
      <c r="Z688" s="4"/>
      <c r="AA688" s="4"/>
      <c r="AB688" s="4"/>
    </row>
    <row r="689" spans="1:28" x14ac:dyDescent="0.25">
      <c r="A689" s="53" t="s">
        <v>2197</v>
      </c>
      <c r="B689" s="53" t="s">
        <v>174</v>
      </c>
      <c r="C689" s="53" t="s">
        <v>811</v>
      </c>
      <c r="D689" s="84" t="s">
        <v>2722</v>
      </c>
      <c r="E689" s="700" t="s">
        <v>61</v>
      </c>
      <c r="F689" s="54" t="s">
        <v>806</v>
      </c>
      <c r="G689" s="75" t="s">
        <v>126</v>
      </c>
      <c r="H689" s="55" t="s">
        <v>813</v>
      </c>
      <c r="I689" s="56" t="s">
        <v>813</v>
      </c>
      <c r="J689" s="55">
        <v>10</v>
      </c>
      <c r="K689" s="63" t="s">
        <v>2343</v>
      </c>
      <c r="L689" s="9"/>
      <c r="M689" s="13"/>
      <c r="N689" s="4"/>
      <c r="O689" s="4"/>
      <c r="P689" s="4"/>
      <c r="Q689" s="4"/>
      <c r="R689" s="4"/>
      <c r="S689" s="4"/>
      <c r="T689" s="4"/>
      <c r="U689" s="4"/>
      <c r="V689" s="4"/>
      <c r="W689" s="4"/>
      <c r="X689" s="4"/>
      <c r="Y689" s="4"/>
      <c r="Z689" s="4"/>
      <c r="AA689" s="4"/>
      <c r="AB689" s="4"/>
    </row>
    <row r="690" spans="1:28" x14ac:dyDescent="0.25">
      <c r="A690" s="53" t="s">
        <v>2198</v>
      </c>
      <c r="B690" s="53" t="s">
        <v>30</v>
      </c>
      <c r="C690" s="53" t="s">
        <v>805</v>
      </c>
      <c r="D690" s="84" t="s">
        <v>2723</v>
      </c>
      <c r="E690" s="700" t="s">
        <v>4429</v>
      </c>
      <c r="F690" s="54" t="s">
        <v>884</v>
      </c>
      <c r="G690" s="75" t="s">
        <v>808</v>
      </c>
      <c r="H690" s="55">
        <v>120</v>
      </c>
      <c r="I690" s="56">
        <v>1</v>
      </c>
      <c r="J690" s="55">
        <v>15</v>
      </c>
      <c r="K690" s="63" t="s">
        <v>1022</v>
      </c>
      <c r="L690" s="9"/>
      <c r="M690" s="13"/>
      <c r="N690" s="4"/>
      <c r="O690" s="4"/>
      <c r="P690" s="4"/>
      <c r="Q690" s="4"/>
      <c r="R690" s="4"/>
      <c r="S690" s="4"/>
      <c r="T690" s="4"/>
      <c r="U690" s="4"/>
      <c r="V690" s="4"/>
      <c r="W690" s="4"/>
      <c r="X690" s="4"/>
      <c r="Y690" s="4"/>
      <c r="Z690" s="4"/>
      <c r="AA690" s="4"/>
      <c r="AB690" s="4"/>
    </row>
    <row r="691" spans="1:28" x14ac:dyDescent="0.25">
      <c r="A691" s="53" t="s">
        <v>2199</v>
      </c>
      <c r="B691" s="53" t="s">
        <v>101</v>
      </c>
      <c r="C691" s="53" t="s">
        <v>811</v>
      </c>
      <c r="D691" s="84" t="s">
        <v>2722</v>
      </c>
      <c r="E691" s="700" t="s">
        <v>2059</v>
      </c>
      <c r="F691" s="54" t="s">
        <v>884</v>
      </c>
      <c r="G691" s="75" t="s">
        <v>890</v>
      </c>
      <c r="H691" s="55" t="s">
        <v>813</v>
      </c>
      <c r="I691" s="56" t="s">
        <v>813</v>
      </c>
      <c r="J691" s="55">
        <v>30</v>
      </c>
      <c r="K691" s="63" t="s">
        <v>2344</v>
      </c>
      <c r="L691" s="9"/>
      <c r="M691" s="13"/>
      <c r="N691" s="4"/>
      <c r="O691" s="4"/>
      <c r="P691" s="4"/>
      <c r="Q691" s="4"/>
      <c r="R691" s="4"/>
      <c r="S691" s="4"/>
      <c r="T691" s="4"/>
      <c r="U691" s="4"/>
      <c r="V691" s="4"/>
      <c r="W691" s="4"/>
      <c r="X691" s="4"/>
      <c r="Y691" s="4"/>
      <c r="Z691" s="4"/>
      <c r="AA691" s="4"/>
      <c r="AB691" s="4"/>
    </row>
    <row r="692" spans="1:28" x14ac:dyDescent="0.25">
      <c r="A692" s="53" t="s">
        <v>2200</v>
      </c>
      <c r="B692" s="53" t="s">
        <v>30</v>
      </c>
      <c r="C692" s="53" t="s">
        <v>811</v>
      </c>
      <c r="D692" s="84" t="s">
        <v>2722</v>
      </c>
      <c r="E692" s="700" t="s">
        <v>4424</v>
      </c>
      <c r="F692" s="54" t="s">
        <v>893</v>
      </c>
      <c r="G692" s="75" t="s">
        <v>808</v>
      </c>
      <c r="H692" s="55" t="s">
        <v>813</v>
      </c>
      <c r="I692" s="56">
        <v>1</v>
      </c>
      <c r="J692" s="55">
        <v>10</v>
      </c>
      <c r="K692" s="63" t="s">
        <v>2345</v>
      </c>
      <c r="L692" s="9"/>
      <c r="M692" s="13"/>
      <c r="N692" s="4"/>
      <c r="O692" s="4"/>
      <c r="P692" s="4"/>
      <c r="Q692" s="4"/>
      <c r="R692" s="4"/>
      <c r="S692" s="4"/>
      <c r="T692" s="4"/>
      <c r="U692" s="4"/>
      <c r="V692" s="4"/>
      <c r="W692" s="4"/>
      <c r="X692" s="4"/>
      <c r="Y692" s="4"/>
      <c r="Z692" s="4"/>
      <c r="AA692" s="4"/>
      <c r="AB692" s="4"/>
    </row>
    <row r="693" spans="1:28" x14ac:dyDescent="0.25">
      <c r="A693" s="53" t="s">
        <v>2201</v>
      </c>
      <c r="B693" s="53" t="s">
        <v>101</v>
      </c>
      <c r="C693" s="53" t="s">
        <v>805</v>
      </c>
      <c r="D693" s="84" t="s">
        <v>2723</v>
      </c>
      <c r="E693" s="700" t="s">
        <v>61</v>
      </c>
      <c r="F693" s="54" t="s">
        <v>884</v>
      </c>
      <c r="G693" s="75" t="s">
        <v>808</v>
      </c>
      <c r="H693" s="76">
        <v>20</v>
      </c>
      <c r="I693" s="78">
        <v>1</v>
      </c>
      <c r="J693" s="55">
        <v>20</v>
      </c>
      <c r="K693" s="63" t="s">
        <v>986</v>
      </c>
      <c r="L693" s="9"/>
      <c r="M693" s="13"/>
      <c r="N693" s="4"/>
      <c r="O693" s="4"/>
      <c r="P693" s="4"/>
      <c r="Q693" s="4"/>
      <c r="R693" s="4"/>
      <c r="S693" s="4"/>
      <c r="T693" s="4"/>
      <c r="U693" s="4"/>
      <c r="V693" s="4"/>
      <c r="W693" s="4"/>
      <c r="X693" s="4"/>
      <c r="Y693" s="4"/>
      <c r="Z693" s="4"/>
      <c r="AA693" s="4"/>
      <c r="AB693" s="4"/>
    </row>
    <row r="694" spans="1:28" x14ac:dyDescent="0.25">
      <c r="A694" s="53" t="s">
        <v>2202</v>
      </c>
      <c r="B694" s="53" t="s">
        <v>101</v>
      </c>
      <c r="C694" s="53" t="s">
        <v>880</v>
      </c>
      <c r="D694" s="84" t="s">
        <v>2723</v>
      </c>
      <c r="E694" s="700" t="s">
        <v>61</v>
      </c>
      <c r="F694" s="54" t="s">
        <v>806</v>
      </c>
      <c r="G694" s="75" t="s">
        <v>808</v>
      </c>
      <c r="H694" s="55" t="s">
        <v>813</v>
      </c>
      <c r="I694" s="56">
        <v>1</v>
      </c>
      <c r="J694" s="55">
        <v>5</v>
      </c>
      <c r="K694" s="63" t="s">
        <v>2346</v>
      </c>
      <c r="L694" s="9"/>
      <c r="M694" s="13"/>
      <c r="N694" s="4"/>
      <c r="O694" s="4"/>
      <c r="P694" s="4"/>
      <c r="Q694" s="4"/>
      <c r="R694" s="4"/>
      <c r="S694" s="4"/>
      <c r="T694" s="4"/>
      <c r="U694" s="4"/>
      <c r="V694" s="4"/>
      <c r="W694" s="4"/>
      <c r="X694" s="4"/>
      <c r="Y694" s="4"/>
      <c r="Z694" s="4"/>
      <c r="AA694" s="4"/>
      <c r="AB694" s="4"/>
    </row>
    <row r="695" spans="1:28" x14ac:dyDescent="0.25">
      <c r="A695" s="53" t="s">
        <v>2203</v>
      </c>
      <c r="B695" s="53" t="s">
        <v>73</v>
      </c>
      <c r="C695" s="53" t="s">
        <v>805</v>
      </c>
      <c r="D695" s="84" t="s">
        <v>2723</v>
      </c>
      <c r="E695" s="700" t="s">
        <v>61</v>
      </c>
      <c r="F695" s="54" t="s">
        <v>893</v>
      </c>
      <c r="G695" s="75" t="s">
        <v>808</v>
      </c>
      <c r="H695" s="55">
        <v>80</v>
      </c>
      <c r="I695" s="56">
        <v>1</v>
      </c>
      <c r="J695" s="55">
        <v>15</v>
      </c>
      <c r="K695" s="48" t="s">
        <v>909</v>
      </c>
      <c r="L695" s="9"/>
      <c r="M695" s="13"/>
      <c r="N695" s="4"/>
      <c r="O695" s="4"/>
      <c r="P695" s="4"/>
      <c r="Q695" s="4"/>
      <c r="R695" s="4"/>
      <c r="S695" s="4"/>
      <c r="T695" s="4"/>
      <c r="U695" s="4"/>
      <c r="V695" s="4"/>
      <c r="W695" s="4"/>
      <c r="X695" s="4"/>
      <c r="Y695" s="4"/>
      <c r="Z695" s="4"/>
      <c r="AA695" s="4"/>
      <c r="AB695" s="4"/>
    </row>
    <row r="696" spans="1:28" x14ac:dyDescent="0.25">
      <c r="A696" s="53" t="s">
        <v>2204</v>
      </c>
      <c r="B696" s="54" t="s">
        <v>101</v>
      </c>
      <c r="C696" s="54" t="s">
        <v>811</v>
      </c>
      <c r="D696" s="54" t="s">
        <v>2722</v>
      </c>
      <c r="E696" s="702" t="s">
        <v>4424</v>
      </c>
      <c r="F696" s="54" t="s">
        <v>911</v>
      </c>
      <c r="G696" s="75" t="s">
        <v>808</v>
      </c>
      <c r="H696" s="55" t="s">
        <v>813</v>
      </c>
      <c r="I696" s="56">
        <v>1</v>
      </c>
      <c r="J696" s="55">
        <v>10</v>
      </c>
      <c r="K696" s="63" t="s">
        <v>2347</v>
      </c>
      <c r="L696" s="9"/>
      <c r="M696" s="13"/>
      <c r="N696" s="4"/>
      <c r="O696" s="4"/>
      <c r="P696" s="4"/>
      <c r="Q696" s="4"/>
      <c r="R696" s="4"/>
      <c r="S696" s="4"/>
      <c r="T696" s="4"/>
      <c r="U696" s="4"/>
      <c r="V696" s="4"/>
      <c r="W696" s="4"/>
      <c r="X696" s="4"/>
      <c r="Y696" s="4"/>
      <c r="Z696" s="4"/>
      <c r="AA696" s="4"/>
      <c r="AB696" s="4"/>
    </row>
    <row r="697" spans="1:28" x14ac:dyDescent="0.25">
      <c r="A697" s="53" t="s">
        <v>2205</v>
      </c>
      <c r="B697" s="54" t="s">
        <v>145</v>
      </c>
      <c r="C697" s="54" t="s">
        <v>880</v>
      </c>
      <c r="D697" s="54" t="s">
        <v>2722</v>
      </c>
      <c r="E697" s="702" t="s">
        <v>61</v>
      </c>
      <c r="F697" s="54" t="s">
        <v>897</v>
      </c>
      <c r="G697" s="75" t="s">
        <v>808</v>
      </c>
      <c r="H697" s="55">
        <v>120</v>
      </c>
      <c r="I697" s="56">
        <v>0.5</v>
      </c>
      <c r="J697" s="55">
        <v>5</v>
      </c>
      <c r="K697" s="63" t="s">
        <v>1410</v>
      </c>
      <c r="L697" s="9"/>
      <c r="M697" s="13"/>
      <c r="N697" s="4"/>
      <c r="O697" s="4"/>
      <c r="P697" s="4"/>
      <c r="Q697" s="4"/>
      <c r="R697" s="4"/>
      <c r="S697" s="4"/>
      <c r="T697" s="4"/>
      <c r="U697" s="4"/>
      <c r="V697" s="4"/>
      <c r="W697" s="4"/>
      <c r="X697" s="4"/>
      <c r="Y697" s="4"/>
      <c r="Z697" s="4"/>
      <c r="AA697" s="4"/>
      <c r="AB697" s="4"/>
    </row>
    <row r="698" spans="1:28" x14ac:dyDescent="0.25">
      <c r="A698" s="53" t="s">
        <v>2206</v>
      </c>
      <c r="B698" s="54" t="s">
        <v>174</v>
      </c>
      <c r="C698" s="54" t="s">
        <v>805</v>
      </c>
      <c r="D698" s="54" t="s">
        <v>2723</v>
      </c>
      <c r="E698" s="702" t="s">
        <v>61</v>
      </c>
      <c r="F698" s="54" t="s">
        <v>893</v>
      </c>
      <c r="G698" s="75" t="s">
        <v>808</v>
      </c>
      <c r="H698" s="55">
        <v>80</v>
      </c>
      <c r="I698" s="78">
        <v>1</v>
      </c>
      <c r="J698" s="55">
        <v>15</v>
      </c>
      <c r="K698" s="63" t="s">
        <v>1149</v>
      </c>
      <c r="L698" s="9"/>
      <c r="M698" s="13"/>
      <c r="N698" s="4"/>
      <c r="O698" s="4"/>
      <c r="P698" s="4"/>
      <c r="Q698" s="4"/>
      <c r="R698" s="4"/>
      <c r="S698" s="4"/>
      <c r="T698" s="4"/>
      <c r="U698" s="4"/>
      <c r="V698" s="4"/>
      <c r="W698" s="4"/>
      <c r="X698" s="4"/>
      <c r="Y698" s="4"/>
      <c r="Z698" s="4"/>
      <c r="AA698" s="4"/>
      <c r="AB698" s="4"/>
    </row>
    <row r="699" spans="1:28" x14ac:dyDescent="0.25">
      <c r="A699" s="53" t="s">
        <v>2207</v>
      </c>
      <c r="B699" s="54" t="s">
        <v>145</v>
      </c>
      <c r="C699" s="54" t="s">
        <v>805</v>
      </c>
      <c r="D699" s="54" t="s">
        <v>2723</v>
      </c>
      <c r="E699" s="702" t="s">
        <v>61</v>
      </c>
      <c r="F699" s="54" t="s">
        <v>911</v>
      </c>
      <c r="G699" s="75" t="s">
        <v>808</v>
      </c>
      <c r="H699" s="57">
        <v>80</v>
      </c>
      <c r="I699" s="58">
        <v>1</v>
      </c>
      <c r="J699" s="57">
        <v>10</v>
      </c>
      <c r="K699" s="63" t="s">
        <v>918</v>
      </c>
      <c r="L699" s="9"/>
      <c r="M699" s="13"/>
      <c r="N699" s="4"/>
      <c r="O699" s="4"/>
      <c r="P699" s="4"/>
      <c r="Q699" s="4"/>
      <c r="R699" s="4"/>
      <c r="S699" s="4"/>
      <c r="T699" s="4"/>
      <c r="U699" s="4"/>
      <c r="V699" s="4"/>
      <c r="W699" s="4"/>
      <c r="X699" s="4"/>
      <c r="Y699" s="4"/>
      <c r="Z699" s="4"/>
      <c r="AA699" s="4"/>
      <c r="AB699" s="4"/>
    </row>
    <row r="700" spans="1:28" x14ac:dyDescent="0.25">
      <c r="A700" s="15"/>
      <c r="B700" s="15"/>
      <c r="C700" s="15"/>
      <c r="D700" s="673"/>
      <c r="E700" s="693"/>
      <c r="F700" s="15"/>
      <c r="G700" s="15"/>
      <c r="H700" s="57"/>
      <c r="I700" s="58"/>
      <c r="J700" s="57"/>
      <c r="K700" s="9"/>
      <c r="L700" s="9"/>
      <c r="M700" s="13"/>
      <c r="N700" s="4"/>
      <c r="O700" s="4"/>
      <c r="P700" s="4"/>
      <c r="Q700" s="4"/>
      <c r="R700" s="4"/>
      <c r="S700" s="4"/>
      <c r="T700" s="4"/>
      <c r="U700" s="4"/>
      <c r="V700" s="4"/>
      <c r="W700" s="4"/>
      <c r="X700" s="4"/>
      <c r="Y700" s="4"/>
      <c r="Z700" s="4"/>
      <c r="AA700" s="4"/>
      <c r="AB700" s="4"/>
    </row>
    <row r="701" spans="1:28" x14ac:dyDescent="0.25">
      <c r="A701" s="15"/>
      <c r="B701" s="15"/>
      <c r="C701" s="15"/>
      <c r="D701" s="673"/>
      <c r="E701" s="693"/>
      <c r="F701" s="15"/>
      <c r="G701" s="15"/>
      <c r="H701" s="57"/>
      <c r="I701" s="58"/>
      <c r="J701" s="57"/>
      <c r="K701" s="9"/>
      <c r="L701" s="9"/>
      <c r="M701" s="13"/>
      <c r="N701" s="4"/>
      <c r="O701" s="4"/>
      <c r="P701" s="4"/>
      <c r="Q701" s="4"/>
      <c r="R701" s="4"/>
      <c r="S701" s="4"/>
      <c r="T701" s="4"/>
      <c r="U701" s="4"/>
      <c r="V701" s="4"/>
      <c r="W701" s="4"/>
      <c r="X701" s="4"/>
      <c r="Y701" s="4"/>
      <c r="Z701" s="4"/>
      <c r="AA701" s="4"/>
      <c r="AB701" s="4"/>
    </row>
    <row r="702" spans="1:28" x14ac:dyDescent="0.25">
      <c r="A702" s="15"/>
      <c r="B702" s="15"/>
      <c r="C702" s="15"/>
      <c r="D702" s="673"/>
      <c r="E702" s="693"/>
      <c r="F702" s="15"/>
      <c r="G702" s="15"/>
      <c r="H702" s="57"/>
      <c r="I702" s="58"/>
      <c r="J702" s="57"/>
      <c r="K702" s="9"/>
      <c r="L702" s="9"/>
      <c r="M702" s="13"/>
      <c r="N702" s="4"/>
      <c r="O702" s="4"/>
      <c r="P702" s="4"/>
      <c r="Q702" s="4"/>
      <c r="R702" s="4"/>
      <c r="S702" s="4"/>
      <c r="T702" s="4"/>
      <c r="U702" s="4"/>
      <c r="V702" s="4"/>
      <c r="W702" s="4"/>
      <c r="X702" s="4"/>
      <c r="Y702" s="4"/>
      <c r="Z702" s="4"/>
      <c r="AA702" s="4"/>
      <c r="AB702" s="4"/>
    </row>
    <row r="703" spans="1:28" x14ac:dyDescent="0.25">
      <c r="A703" s="15"/>
      <c r="B703" s="15"/>
      <c r="C703" s="15"/>
      <c r="D703" s="673"/>
      <c r="E703" s="693"/>
      <c r="F703" s="15"/>
      <c r="G703" s="15"/>
      <c r="H703" s="57"/>
      <c r="I703" s="58"/>
      <c r="J703" s="57"/>
      <c r="K703" s="9"/>
      <c r="L703" s="9"/>
      <c r="M703" s="13"/>
      <c r="N703" s="4"/>
      <c r="O703" s="4"/>
      <c r="P703" s="4"/>
      <c r="Q703" s="4"/>
      <c r="R703" s="4"/>
      <c r="S703" s="4"/>
      <c r="T703" s="4"/>
      <c r="U703" s="4"/>
      <c r="V703" s="4"/>
      <c r="W703" s="4"/>
      <c r="X703" s="4"/>
      <c r="Y703" s="4"/>
      <c r="Z703" s="4"/>
      <c r="AA703" s="4"/>
      <c r="AB703" s="4"/>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FCE64-5EE0-43A3-8436-46D75C5672B6}">
  <sheetPr codeName="Sheet13"/>
  <dimension ref="A1:G101"/>
  <sheetViews>
    <sheetView workbookViewId="0">
      <pane ySplit="1" topLeftCell="A92" activePane="bottomLeft" state="frozen"/>
      <selection pane="bottomLeft" activeCell="D90" sqref="D90"/>
    </sheetView>
  </sheetViews>
  <sheetFormatPr defaultRowHeight="15" x14ac:dyDescent="0.25"/>
  <cols>
    <col min="1" max="1" width="2.85546875" style="478" customWidth="1"/>
    <col min="2" max="2" width="18.28515625" style="479" customWidth="1"/>
    <col min="3" max="3" width="73.140625" style="520" customWidth="1"/>
    <col min="4" max="4" width="18.28515625" style="515" customWidth="1"/>
    <col min="5" max="5" width="73.140625" style="520" customWidth="1"/>
    <col min="6" max="6" width="18.28515625" style="750" customWidth="1"/>
    <col min="7" max="7" width="73.140625" style="745" customWidth="1"/>
  </cols>
  <sheetData>
    <row r="1" spans="1:7" s="491" customFormat="1" x14ac:dyDescent="0.25">
      <c r="A1" s="490" t="s">
        <v>1</v>
      </c>
      <c r="B1" s="503" t="s">
        <v>3639</v>
      </c>
      <c r="C1" s="491" t="s">
        <v>4673</v>
      </c>
      <c r="D1" s="506" t="s">
        <v>3640</v>
      </c>
      <c r="E1" s="491" t="s">
        <v>4673</v>
      </c>
      <c r="F1" s="748" t="s">
        <v>4672</v>
      </c>
      <c r="G1" s="747" t="s">
        <v>4673</v>
      </c>
    </row>
    <row r="2" spans="1:7" x14ac:dyDescent="0.25">
      <c r="A2" s="477">
        <v>0</v>
      </c>
      <c r="B2" s="504" t="s">
        <v>1510</v>
      </c>
      <c r="C2" s="519" t="s">
        <v>2649</v>
      </c>
      <c r="D2" s="507" t="s">
        <v>2199</v>
      </c>
      <c r="E2" s="519" t="s">
        <v>2649</v>
      </c>
      <c r="F2" s="758" t="s">
        <v>1414</v>
      </c>
      <c r="G2" s="757" t="s">
        <v>2649</v>
      </c>
    </row>
    <row r="3" spans="1:7" x14ac:dyDescent="0.25">
      <c r="A3" s="478">
        <v>1</v>
      </c>
      <c r="B3" s="504" t="s">
        <v>1405</v>
      </c>
      <c r="C3" s="531" t="s">
        <v>349</v>
      </c>
      <c r="D3" s="507" t="s">
        <v>1045</v>
      </c>
      <c r="E3" s="519" t="s">
        <v>2649</v>
      </c>
      <c r="F3" s="758" t="s">
        <v>1310</v>
      </c>
      <c r="G3" s="757" t="s">
        <v>2649</v>
      </c>
    </row>
    <row r="4" spans="1:7" x14ac:dyDescent="0.25">
      <c r="A4" s="478">
        <v>2</v>
      </c>
      <c r="B4" s="505" t="s">
        <v>1486</v>
      </c>
      <c r="C4" s="519" t="s">
        <v>4718</v>
      </c>
      <c r="D4" s="507" t="s">
        <v>1059</v>
      </c>
      <c r="E4" s="531" t="s">
        <v>3956</v>
      </c>
      <c r="F4" s="758" t="s">
        <v>2182</v>
      </c>
      <c r="G4" s="757" t="s">
        <v>2649</v>
      </c>
    </row>
    <row r="5" spans="1:7" x14ac:dyDescent="0.25">
      <c r="A5" s="478">
        <v>3</v>
      </c>
      <c r="B5" s="505" t="s">
        <v>1981</v>
      </c>
      <c r="C5" s="519" t="s">
        <v>4718</v>
      </c>
      <c r="D5" s="507" t="s">
        <v>2124</v>
      </c>
      <c r="E5" s="519" t="s">
        <v>2649</v>
      </c>
      <c r="F5" s="758" t="s">
        <v>1376</v>
      </c>
      <c r="G5" s="757" t="s">
        <v>2649</v>
      </c>
    </row>
    <row r="6" spans="1:7" ht="30" x14ac:dyDescent="0.25">
      <c r="A6" s="478">
        <v>4</v>
      </c>
      <c r="B6" s="505" t="s">
        <v>1722</v>
      </c>
      <c r="C6" s="519" t="s">
        <v>4487</v>
      </c>
      <c r="D6" s="507" t="s">
        <v>1565</v>
      </c>
      <c r="E6" s="519" t="s">
        <v>2649</v>
      </c>
      <c r="F6" s="758" t="s">
        <v>989</v>
      </c>
      <c r="G6" s="757" t="s">
        <v>2649</v>
      </c>
    </row>
    <row r="7" spans="1:7" ht="45" x14ac:dyDescent="0.25">
      <c r="A7" s="478">
        <v>5</v>
      </c>
      <c r="B7" s="505" t="s">
        <v>1378</v>
      </c>
      <c r="C7" s="519" t="s">
        <v>3724</v>
      </c>
      <c r="D7" s="507" t="s">
        <v>1717</v>
      </c>
      <c r="E7" s="519" t="s">
        <v>5284</v>
      </c>
      <c r="F7" s="758" t="s">
        <v>1508</v>
      </c>
      <c r="G7" s="757" t="s">
        <v>2649</v>
      </c>
    </row>
    <row r="8" spans="1:7" ht="105" x14ac:dyDescent="0.25">
      <c r="A8" s="478">
        <v>6</v>
      </c>
      <c r="B8" s="505" t="s">
        <v>2011</v>
      </c>
      <c r="C8" s="519" t="s">
        <v>3771</v>
      </c>
      <c r="D8" s="507" t="s">
        <v>921</v>
      </c>
      <c r="E8" s="519" t="s">
        <v>5283</v>
      </c>
      <c r="F8" s="749" t="s">
        <v>1194</v>
      </c>
      <c r="G8" s="746" t="s">
        <v>2649</v>
      </c>
    </row>
    <row r="9" spans="1:7" ht="15" customHeight="1" x14ac:dyDescent="0.25">
      <c r="A9" s="478">
        <v>7</v>
      </c>
      <c r="B9" s="505" t="s">
        <v>1549</v>
      </c>
      <c r="C9" s="519" t="s">
        <v>3725</v>
      </c>
      <c r="D9" s="507" t="s">
        <v>1929</v>
      </c>
      <c r="E9" s="519" t="s">
        <v>3754</v>
      </c>
      <c r="F9" s="749" t="s">
        <v>3576</v>
      </c>
      <c r="G9" s="746" t="s">
        <v>4840</v>
      </c>
    </row>
    <row r="10" spans="1:7" ht="75" x14ac:dyDescent="0.25">
      <c r="A10" s="478">
        <v>8</v>
      </c>
      <c r="B10" s="505" t="s">
        <v>2183</v>
      </c>
      <c r="C10" s="519" t="s">
        <v>3726</v>
      </c>
      <c r="D10" s="508" t="s">
        <v>1527</v>
      </c>
      <c r="E10" s="519" t="s">
        <v>2649</v>
      </c>
      <c r="F10" s="749" t="s">
        <v>4324</v>
      </c>
      <c r="G10" s="746" t="s">
        <v>4903</v>
      </c>
    </row>
    <row r="11" spans="1:7" ht="30" x14ac:dyDescent="0.25">
      <c r="A11" s="478">
        <v>9</v>
      </c>
      <c r="B11" s="505" t="s">
        <v>1403</v>
      </c>
      <c r="C11" s="519" t="s">
        <v>2649</v>
      </c>
      <c r="D11" s="508" t="s">
        <v>995</v>
      </c>
      <c r="E11" s="519" t="s">
        <v>2649</v>
      </c>
      <c r="F11" s="758" t="s">
        <v>2428</v>
      </c>
      <c r="G11" s="754" t="s">
        <v>4624</v>
      </c>
    </row>
    <row r="12" spans="1:7" x14ac:dyDescent="0.25">
      <c r="A12" s="478">
        <v>10</v>
      </c>
      <c r="B12" s="505" t="s">
        <v>2174</v>
      </c>
      <c r="C12" s="519" t="s">
        <v>2649</v>
      </c>
      <c r="D12" s="508" t="s">
        <v>2150</v>
      </c>
      <c r="E12" s="519" t="s">
        <v>2649</v>
      </c>
      <c r="F12" s="758" t="s">
        <v>4204</v>
      </c>
      <c r="G12" s="754" t="s">
        <v>4824</v>
      </c>
    </row>
    <row r="13" spans="1:7" x14ac:dyDescent="0.25">
      <c r="A13" s="478">
        <v>11</v>
      </c>
      <c r="B13" s="505" t="s">
        <v>2140</v>
      </c>
      <c r="C13" s="519" t="s">
        <v>2649</v>
      </c>
      <c r="D13" s="508" t="s">
        <v>2145</v>
      </c>
      <c r="E13" s="519" t="s">
        <v>2649</v>
      </c>
      <c r="F13" s="749"/>
    </row>
    <row r="14" spans="1:7" x14ac:dyDescent="0.25">
      <c r="A14" s="478">
        <v>12</v>
      </c>
      <c r="B14" s="505" t="s">
        <v>1995</v>
      </c>
      <c r="C14" s="519" t="s">
        <v>2649</v>
      </c>
      <c r="D14" s="508" t="s">
        <v>1330</v>
      </c>
      <c r="E14" s="519" t="s">
        <v>2649</v>
      </c>
      <c r="F14" s="749"/>
    </row>
    <row r="15" spans="1:7" x14ac:dyDescent="0.25">
      <c r="A15" s="478">
        <v>13</v>
      </c>
      <c r="B15" s="505" t="s">
        <v>1048</v>
      </c>
      <c r="C15" s="519" t="s">
        <v>2649</v>
      </c>
      <c r="D15" s="508" t="s">
        <v>1302</v>
      </c>
      <c r="E15" s="519" t="s">
        <v>2649</v>
      </c>
      <c r="F15" s="749"/>
    </row>
    <row r="16" spans="1:7" x14ac:dyDescent="0.25">
      <c r="A16" s="478">
        <v>14</v>
      </c>
      <c r="B16" s="505" t="s">
        <v>1931</v>
      </c>
      <c r="C16" s="519" t="s">
        <v>2649</v>
      </c>
      <c r="D16" s="508" t="s">
        <v>2118</v>
      </c>
      <c r="E16" s="531" t="s">
        <v>4932</v>
      </c>
      <c r="F16" s="749"/>
    </row>
    <row r="17" spans="1:6" x14ac:dyDescent="0.25">
      <c r="A17" s="478">
        <v>15</v>
      </c>
      <c r="B17" s="505" t="s">
        <v>1023</v>
      </c>
      <c r="C17" s="519" t="s">
        <v>2649</v>
      </c>
      <c r="D17" s="508" t="s">
        <v>1509</v>
      </c>
      <c r="E17" s="519" t="s">
        <v>2649</v>
      </c>
      <c r="F17" s="749"/>
    </row>
    <row r="18" spans="1:6" x14ac:dyDescent="0.25">
      <c r="A18" s="478">
        <v>16</v>
      </c>
      <c r="B18" s="504" t="s">
        <v>1040</v>
      </c>
      <c r="C18" s="519" t="s">
        <v>3953</v>
      </c>
      <c r="D18" s="508" t="s">
        <v>1411</v>
      </c>
      <c r="E18" s="519" t="s">
        <v>2649</v>
      </c>
      <c r="F18" s="749"/>
    </row>
    <row r="19" spans="1:6" ht="30" x14ac:dyDescent="0.25">
      <c r="A19" s="478">
        <v>17</v>
      </c>
      <c r="B19" s="504" t="s">
        <v>904</v>
      </c>
      <c r="C19" s="519" t="s">
        <v>4488</v>
      </c>
      <c r="D19" s="508" t="s">
        <v>1263</v>
      </c>
      <c r="E19" s="519" t="s">
        <v>2649</v>
      </c>
      <c r="F19" s="749"/>
    </row>
    <row r="20" spans="1:6" ht="30" x14ac:dyDescent="0.25">
      <c r="A20" s="478">
        <v>18</v>
      </c>
      <c r="B20" s="505" t="s">
        <v>1214</v>
      </c>
      <c r="C20" s="519" t="s">
        <v>4839</v>
      </c>
      <c r="D20" s="508" t="s">
        <v>2044</v>
      </c>
      <c r="E20" s="531" t="s">
        <v>4343</v>
      </c>
      <c r="F20" s="749"/>
    </row>
    <row r="21" spans="1:6" x14ac:dyDescent="0.25">
      <c r="A21" s="478">
        <v>19</v>
      </c>
      <c r="B21" s="504" t="s">
        <v>2049</v>
      </c>
      <c r="C21" s="531" t="s">
        <v>3466</v>
      </c>
      <c r="D21" s="508" t="s">
        <v>2045</v>
      </c>
      <c r="E21" s="519" t="s">
        <v>2649</v>
      </c>
      <c r="F21" s="749"/>
    </row>
    <row r="22" spans="1:6" ht="30" x14ac:dyDescent="0.25">
      <c r="A22" s="514">
        <v>20</v>
      </c>
      <c r="B22" s="504" t="s">
        <v>1537</v>
      </c>
      <c r="C22" s="519" t="s">
        <v>4620</v>
      </c>
      <c r="D22" s="508" t="s">
        <v>1855</v>
      </c>
      <c r="E22" s="519" t="s">
        <v>2649</v>
      </c>
      <c r="F22" s="749"/>
    </row>
    <row r="23" spans="1:6" ht="30" x14ac:dyDescent="0.25">
      <c r="A23" s="514">
        <v>21</v>
      </c>
      <c r="B23" s="504" t="s">
        <v>2147</v>
      </c>
      <c r="C23" s="519" t="s">
        <v>5097</v>
      </c>
      <c r="D23" s="508" t="s">
        <v>174</v>
      </c>
      <c r="E23" s="519" t="s">
        <v>2649</v>
      </c>
      <c r="F23" s="749"/>
    </row>
    <row r="24" spans="1:6" x14ac:dyDescent="0.25">
      <c r="A24" s="514">
        <v>22</v>
      </c>
      <c r="B24" s="504" t="s">
        <v>1312</v>
      </c>
      <c r="C24" s="519" t="s">
        <v>3753</v>
      </c>
      <c r="D24" s="507" t="s">
        <v>1369</v>
      </c>
      <c r="E24" s="519" t="s">
        <v>2649</v>
      </c>
      <c r="F24" s="749"/>
    </row>
    <row r="25" spans="1:6" ht="45" x14ac:dyDescent="0.25">
      <c r="A25" s="514">
        <v>23</v>
      </c>
      <c r="B25" s="504" t="s">
        <v>1070</v>
      </c>
      <c r="C25" s="519" t="s">
        <v>5286</v>
      </c>
      <c r="D25" s="507" t="s">
        <v>1147</v>
      </c>
      <c r="E25" s="519" t="s">
        <v>2649</v>
      </c>
      <c r="F25" s="749"/>
    </row>
    <row r="26" spans="1:6" ht="60" x14ac:dyDescent="0.25">
      <c r="A26" s="514">
        <v>24</v>
      </c>
      <c r="B26" s="504" t="s">
        <v>1976</v>
      </c>
      <c r="C26" s="519" t="s">
        <v>5287</v>
      </c>
      <c r="D26" s="507" t="s">
        <v>1484</v>
      </c>
      <c r="E26" s="519" t="s">
        <v>5285</v>
      </c>
      <c r="F26" s="749"/>
    </row>
    <row r="27" spans="1:6" ht="30" x14ac:dyDescent="0.25">
      <c r="A27" s="514">
        <v>25</v>
      </c>
      <c r="B27" s="504" t="s">
        <v>1237</v>
      </c>
      <c r="C27" s="519" t="s">
        <v>5288</v>
      </c>
      <c r="D27" s="508" t="s">
        <v>1991</v>
      </c>
      <c r="E27" s="519" t="s">
        <v>2649</v>
      </c>
      <c r="F27" s="749"/>
    </row>
    <row r="28" spans="1:6" ht="30" x14ac:dyDescent="0.25">
      <c r="A28" s="514">
        <v>26</v>
      </c>
      <c r="B28" s="504" t="s">
        <v>1285</v>
      </c>
      <c r="C28" s="519" t="s">
        <v>5289</v>
      </c>
      <c r="D28" s="508" t="s">
        <v>1336</v>
      </c>
      <c r="E28" s="531" t="s">
        <v>869</v>
      </c>
      <c r="F28" s="749"/>
    </row>
    <row r="29" spans="1:6" ht="45" x14ac:dyDescent="0.25">
      <c r="A29" s="514">
        <v>27</v>
      </c>
      <c r="B29" s="504" t="s">
        <v>2108</v>
      </c>
      <c r="C29" s="519" t="s">
        <v>3727</v>
      </c>
      <c r="D29" s="508" t="s">
        <v>1153</v>
      </c>
      <c r="E29" s="519" t="s">
        <v>2649</v>
      </c>
      <c r="F29" s="749"/>
    </row>
    <row r="30" spans="1:6" ht="120" customHeight="1" x14ac:dyDescent="0.25">
      <c r="A30" s="514">
        <v>28</v>
      </c>
      <c r="B30" s="504" t="s">
        <v>2149</v>
      </c>
      <c r="C30" s="519" t="s">
        <v>2649</v>
      </c>
      <c r="D30" s="507" t="s">
        <v>2106</v>
      </c>
      <c r="E30" s="519" t="s">
        <v>4494</v>
      </c>
      <c r="F30" s="749"/>
    </row>
    <row r="31" spans="1:6" x14ac:dyDescent="0.25">
      <c r="A31" s="514">
        <v>29</v>
      </c>
      <c r="B31" s="504" t="s">
        <v>2193</v>
      </c>
      <c r="C31" s="519" t="s">
        <v>2649</v>
      </c>
      <c r="D31" s="507" t="s">
        <v>1513</v>
      </c>
      <c r="E31" s="519" t="s">
        <v>2649</v>
      </c>
      <c r="F31" s="749"/>
    </row>
    <row r="32" spans="1:6" ht="105" x14ac:dyDescent="0.25">
      <c r="A32" s="514">
        <v>30</v>
      </c>
      <c r="B32" s="504" t="s">
        <v>2154</v>
      </c>
      <c r="C32" s="531" t="s">
        <v>4719</v>
      </c>
      <c r="D32" s="508" t="s">
        <v>1233</v>
      </c>
      <c r="E32" s="519" t="s">
        <v>2649</v>
      </c>
      <c r="F32" s="749"/>
    </row>
    <row r="33" spans="1:6" ht="195" x14ac:dyDescent="0.25">
      <c r="A33" s="514">
        <v>31</v>
      </c>
      <c r="B33" s="504" t="s">
        <v>1733</v>
      </c>
      <c r="C33" s="519" t="s">
        <v>4509</v>
      </c>
      <c r="D33" s="508" t="s">
        <v>1231</v>
      </c>
      <c r="E33" s="519" t="s">
        <v>2649</v>
      </c>
      <c r="F33" s="749"/>
    </row>
    <row r="34" spans="1:6" x14ac:dyDescent="0.25">
      <c r="A34" s="514">
        <v>32</v>
      </c>
      <c r="B34" s="504" t="s">
        <v>947</v>
      </c>
      <c r="C34" s="519" t="s">
        <v>5243</v>
      </c>
      <c r="D34" s="508" t="s">
        <v>2103</v>
      </c>
      <c r="E34" s="519" t="s">
        <v>2649</v>
      </c>
      <c r="F34" s="749"/>
    </row>
    <row r="35" spans="1:6" ht="45" x14ac:dyDescent="0.25">
      <c r="A35" s="514">
        <v>33</v>
      </c>
      <c r="B35" s="504" t="s">
        <v>1905</v>
      </c>
      <c r="C35" s="519" t="s">
        <v>2649</v>
      </c>
      <c r="D35" s="508" t="s">
        <v>1808</v>
      </c>
      <c r="E35" s="519" t="s">
        <v>5291</v>
      </c>
      <c r="F35" s="749"/>
    </row>
    <row r="36" spans="1:6" x14ac:dyDescent="0.25">
      <c r="A36" s="514">
        <v>34</v>
      </c>
      <c r="B36" s="504" t="s">
        <v>2061</v>
      </c>
      <c r="C36" s="519" t="s">
        <v>2649</v>
      </c>
      <c r="D36" s="507" t="s">
        <v>1611</v>
      </c>
      <c r="E36" s="519" t="s">
        <v>2649</v>
      </c>
      <c r="F36" s="749"/>
    </row>
    <row r="37" spans="1:6" x14ac:dyDescent="0.25">
      <c r="A37" s="514">
        <v>35</v>
      </c>
      <c r="B37" s="504" t="s">
        <v>1835</v>
      </c>
      <c r="C37" s="519" t="s">
        <v>2649</v>
      </c>
      <c r="D37" s="508" t="s">
        <v>1354</v>
      </c>
      <c r="E37" s="519" t="s">
        <v>2649</v>
      </c>
      <c r="F37" s="749"/>
    </row>
    <row r="38" spans="1:6" x14ac:dyDescent="0.25">
      <c r="A38" s="514">
        <v>36</v>
      </c>
      <c r="B38" s="504" t="s">
        <v>1896</v>
      </c>
      <c r="C38" s="519" t="s">
        <v>2649</v>
      </c>
      <c r="D38" s="507" t="s">
        <v>2203</v>
      </c>
      <c r="E38" s="519" t="s">
        <v>4495</v>
      </c>
      <c r="F38" s="749"/>
    </row>
    <row r="39" spans="1:6" x14ac:dyDescent="0.25">
      <c r="A39" s="514">
        <v>37</v>
      </c>
      <c r="B39" s="504" t="s">
        <v>1603</v>
      </c>
      <c r="C39" s="519" t="s">
        <v>2649</v>
      </c>
      <c r="D39" s="508" t="s">
        <v>2013</v>
      </c>
      <c r="E39" s="520" t="s">
        <v>3755</v>
      </c>
      <c r="F39" s="749"/>
    </row>
    <row r="40" spans="1:6" x14ac:dyDescent="0.25">
      <c r="A40" s="514">
        <v>38</v>
      </c>
      <c r="B40" s="504" t="s">
        <v>1960</v>
      </c>
      <c r="C40" s="519" t="s">
        <v>2649</v>
      </c>
      <c r="D40" s="507" t="s">
        <v>896</v>
      </c>
      <c r="E40" s="519" t="s">
        <v>2649</v>
      </c>
      <c r="F40" s="749"/>
    </row>
    <row r="41" spans="1:6" ht="30" x14ac:dyDescent="0.25">
      <c r="A41" s="514">
        <v>39</v>
      </c>
      <c r="B41" s="504" t="s">
        <v>2115</v>
      </c>
      <c r="C41" s="519" t="s">
        <v>2649</v>
      </c>
      <c r="D41" s="507" t="s">
        <v>1505</v>
      </c>
      <c r="E41" s="519" t="s">
        <v>5290</v>
      </c>
      <c r="F41" s="749"/>
    </row>
    <row r="42" spans="1:6" x14ac:dyDescent="0.25">
      <c r="A42" s="514">
        <v>40</v>
      </c>
      <c r="B42" s="504" t="s">
        <v>1883</v>
      </c>
      <c r="C42" s="519" t="s">
        <v>2649</v>
      </c>
      <c r="D42" s="508" t="s">
        <v>1200</v>
      </c>
      <c r="E42" s="519" t="s">
        <v>2649</v>
      </c>
      <c r="F42" s="749"/>
    </row>
    <row r="43" spans="1:6" x14ac:dyDescent="0.25">
      <c r="A43" s="514">
        <v>41</v>
      </c>
      <c r="B43" s="504" t="s">
        <v>1442</v>
      </c>
      <c r="C43" s="519" t="s">
        <v>2649</v>
      </c>
      <c r="D43" s="508" t="s">
        <v>1207</v>
      </c>
      <c r="E43" s="519" t="s">
        <v>2649</v>
      </c>
      <c r="F43" s="749"/>
    </row>
    <row r="44" spans="1:6" x14ac:dyDescent="0.25">
      <c r="A44" s="514">
        <v>42</v>
      </c>
      <c r="B44" s="504" t="s">
        <v>1967</v>
      </c>
      <c r="C44" s="519" t="s">
        <v>2649</v>
      </c>
      <c r="D44" s="508" t="s">
        <v>1566</v>
      </c>
      <c r="E44" s="519" t="s">
        <v>2649</v>
      </c>
      <c r="F44" s="749"/>
    </row>
    <row r="45" spans="1:6" ht="45" x14ac:dyDescent="0.25">
      <c r="A45" s="514">
        <v>43</v>
      </c>
      <c r="B45" s="504" t="s">
        <v>1419</v>
      </c>
      <c r="C45" s="519" t="s">
        <v>5680</v>
      </c>
      <c r="D45" s="508" t="s">
        <v>1567</v>
      </c>
      <c r="E45" s="519" t="s">
        <v>2649</v>
      </c>
      <c r="F45" s="749"/>
    </row>
    <row r="46" spans="1:6" x14ac:dyDescent="0.25">
      <c r="A46" s="514">
        <v>44</v>
      </c>
      <c r="B46" s="504" t="s">
        <v>1242</v>
      </c>
      <c r="C46" s="519" t="s">
        <v>5679</v>
      </c>
      <c r="D46" s="508" t="s">
        <v>2187</v>
      </c>
      <c r="E46" s="519" t="s">
        <v>2649</v>
      </c>
      <c r="F46" s="749"/>
    </row>
    <row r="47" spans="1:6" ht="45" x14ac:dyDescent="0.25">
      <c r="A47" s="514">
        <v>45</v>
      </c>
      <c r="B47" s="504" t="s">
        <v>1697</v>
      </c>
      <c r="C47" s="519" t="s">
        <v>5682</v>
      </c>
      <c r="D47" s="508" t="s">
        <v>931</v>
      </c>
      <c r="E47" s="519" t="s">
        <v>4452</v>
      </c>
      <c r="F47" s="749"/>
    </row>
    <row r="48" spans="1:6" x14ac:dyDescent="0.25">
      <c r="A48" s="514">
        <v>46</v>
      </c>
      <c r="B48" s="504" t="s">
        <v>1845</v>
      </c>
      <c r="C48" s="519" t="s">
        <v>5681</v>
      </c>
      <c r="D48" s="508" t="s">
        <v>1792</v>
      </c>
      <c r="E48" s="519" t="s">
        <v>2649</v>
      </c>
      <c r="F48" s="749"/>
    </row>
    <row r="49" spans="1:6" x14ac:dyDescent="0.25">
      <c r="A49" s="514">
        <v>47</v>
      </c>
      <c r="B49" s="504" t="s">
        <v>2160</v>
      </c>
      <c r="C49" s="519" t="s">
        <v>2649</v>
      </c>
      <c r="D49" s="508" t="s">
        <v>1437</v>
      </c>
      <c r="E49" s="519" t="s">
        <v>2649</v>
      </c>
      <c r="F49" s="749"/>
    </row>
    <row r="50" spans="1:6" x14ac:dyDescent="0.25">
      <c r="A50" s="514">
        <v>48</v>
      </c>
      <c r="B50" s="504" t="s">
        <v>2197</v>
      </c>
      <c r="C50" s="519" t="s">
        <v>2649</v>
      </c>
      <c r="D50" s="508" t="s">
        <v>2192</v>
      </c>
      <c r="E50" s="519" t="s">
        <v>2649</v>
      </c>
      <c r="F50" s="749"/>
    </row>
    <row r="51" spans="1:6" x14ac:dyDescent="0.25">
      <c r="A51" s="514">
        <v>49</v>
      </c>
      <c r="B51" s="504" t="s">
        <v>1631</v>
      </c>
      <c r="C51" s="519" t="s">
        <v>2649</v>
      </c>
      <c r="D51" s="508" t="s">
        <v>1325</v>
      </c>
      <c r="E51" s="519" t="s">
        <v>3760</v>
      </c>
      <c r="F51" s="749"/>
    </row>
    <row r="52" spans="1:6" ht="60" x14ac:dyDescent="0.25">
      <c r="A52" s="514">
        <v>50</v>
      </c>
      <c r="B52" s="504" t="s">
        <v>1422</v>
      </c>
      <c r="C52" s="519" t="s">
        <v>3730</v>
      </c>
      <c r="D52" s="508" t="s">
        <v>1984</v>
      </c>
      <c r="E52" s="519" t="s">
        <v>2649</v>
      </c>
      <c r="F52" s="749"/>
    </row>
    <row r="53" spans="1:6" ht="225" x14ac:dyDescent="0.25">
      <c r="A53" s="514">
        <v>51</v>
      </c>
      <c r="B53" s="504" t="s">
        <v>1334</v>
      </c>
      <c r="C53" s="519" t="s">
        <v>4872</v>
      </c>
      <c r="D53" s="508" t="s">
        <v>2206</v>
      </c>
      <c r="E53" s="519" t="s">
        <v>2649</v>
      </c>
      <c r="F53" s="749"/>
    </row>
    <row r="54" spans="1:6" ht="30" x14ac:dyDescent="0.25">
      <c r="A54" s="514">
        <v>52</v>
      </c>
      <c r="B54" s="504" t="s">
        <v>1251</v>
      </c>
      <c r="C54" s="519" t="s">
        <v>4489</v>
      </c>
      <c r="D54" s="508" t="s">
        <v>1224</v>
      </c>
      <c r="E54" s="519" t="s">
        <v>4522</v>
      </c>
      <c r="F54" s="749"/>
    </row>
    <row r="55" spans="1:6" x14ac:dyDescent="0.25">
      <c r="A55" s="514">
        <v>53</v>
      </c>
      <c r="B55" s="504" t="s">
        <v>1341</v>
      </c>
      <c r="C55" s="519" t="s">
        <v>2649</v>
      </c>
      <c r="D55" s="507" t="s">
        <v>1216</v>
      </c>
      <c r="E55" s="531" t="s">
        <v>4973</v>
      </c>
      <c r="F55" s="749"/>
    </row>
    <row r="56" spans="1:6" ht="30" x14ac:dyDescent="0.25">
      <c r="A56" s="514">
        <v>54</v>
      </c>
      <c r="B56" s="504" t="s">
        <v>1894</v>
      </c>
      <c r="C56" s="519" t="s">
        <v>5339</v>
      </c>
      <c r="D56" s="507" t="s">
        <v>2429</v>
      </c>
      <c r="E56" s="531" t="s">
        <v>4595</v>
      </c>
      <c r="F56" s="749"/>
    </row>
    <row r="57" spans="1:6" x14ac:dyDescent="0.25">
      <c r="A57" s="514">
        <v>55</v>
      </c>
      <c r="B57" s="504" t="s">
        <v>1286</v>
      </c>
      <c r="C57" s="519" t="s">
        <v>2649</v>
      </c>
      <c r="D57" s="507" t="s">
        <v>1157</v>
      </c>
      <c r="E57" s="519" t="s">
        <v>2649</v>
      </c>
      <c r="F57" s="749"/>
    </row>
    <row r="58" spans="1:6" x14ac:dyDescent="0.25">
      <c r="A58" s="514">
        <v>56</v>
      </c>
      <c r="B58" s="764" t="s">
        <v>3635</v>
      </c>
      <c r="C58" s="519" t="s">
        <v>2649</v>
      </c>
      <c r="D58" s="507" t="s">
        <v>2131</v>
      </c>
      <c r="E58" s="519" t="s">
        <v>3756</v>
      </c>
      <c r="F58" s="749"/>
    </row>
    <row r="59" spans="1:6" ht="75" x14ac:dyDescent="0.25">
      <c r="A59" s="514">
        <v>57</v>
      </c>
      <c r="B59" s="504" t="s">
        <v>1074</v>
      </c>
      <c r="C59" s="519" t="s">
        <v>4897</v>
      </c>
      <c r="D59" s="507" t="s">
        <v>954</v>
      </c>
      <c r="E59" s="519" t="s">
        <v>3950</v>
      </c>
      <c r="F59" s="749"/>
    </row>
    <row r="60" spans="1:6" ht="165" x14ac:dyDescent="0.25">
      <c r="A60" s="514">
        <v>58</v>
      </c>
      <c r="B60" s="504" t="s">
        <v>1928</v>
      </c>
      <c r="C60" s="519" t="s">
        <v>4974</v>
      </c>
      <c r="D60" s="507" t="s">
        <v>2113</v>
      </c>
      <c r="E60" s="519" t="s">
        <v>2649</v>
      </c>
      <c r="F60" s="749"/>
    </row>
    <row r="61" spans="1:6" ht="105" x14ac:dyDescent="0.25">
      <c r="A61" s="514">
        <v>59</v>
      </c>
      <c r="B61" s="504" t="s">
        <v>1720</v>
      </c>
      <c r="C61" s="531" t="s">
        <v>4720</v>
      </c>
      <c r="D61" s="507" t="s">
        <v>1948</v>
      </c>
      <c r="E61" s="519" t="s">
        <v>3757</v>
      </c>
      <c r="F61" s="749"/>
    </row>
    <row r="62" spans="1:6" x14ac:dyDescent="0.25">
      <c r="A62" s="514">
        <v>60</v>
      </c>
      <c r="B62" s="504" t="s">
        <v>1953</v>
      </c>
      <c r="C62" s="519" t="s">
        <v>2649</v>
      </c>
      <c r="D62" s="507" t="s">
        <v>2126</v>
      </c>
      <c r="E62" s="519" t="s">
        <v>4496</v>
      </c>
      <c r="F62" s="749"/>
    </row>
    <row r="63" spans="1:6" ht="90" x14ac:dyDescent="0.25">
      <c r="A63" s="514">
        <v>61</v>
      </c>
      <c r="B63" s="504" t="s">
        <v>1234</v>
      </c>
      <c r="C63" s="519" t="s">
        <v>4490</v>
      </c>
      <c r="D63" s="507" t="s">
        <v>1220</v>
      </c>
      <c r="E63" s="519" t="s">
        <v>3758</v>
      </c>
      <c r="F63" s="749"/>
    </row>
    <row r="64" spans="1:6" ht="45" x14ac:dyDescent="0.25">
      <c r="A64" s="514">
        <v>62</v>
      </c>
      <c r="B64" s="504" t="s">
        <v>959</v>
      </c>
      <c r="C64" s="519" t="s">
        <v>5298</v>
      </c>
      <c r="D64" s="507" t="s">
        <v>2040</v>
      </c>
      <c r="E64" s="519" t="s">
        <v>2649</v>
      </c>
      <c r="F64" s="749"/>
    </row>
    <row r="65" spans="1:6" x14ac:dyDescent="0.25">
      <c r="A65" s="514">
        <v>63</v>
      </c>
      <c r="B65" s="504" t="s">
        <v>1768</v>
      </c>
      <c r="C65" s="519" t="s">
        <v>2649</v>
      </c>
      <c r="D65" s="507" t="s">
        <v>1481</v>
      </c>
      <c r="E65" s="519" t="s">
        <v>2649</v>
      </c>
      <c r="F65" s="749"/>
    </row>
    <row r="66" spans="1:6" ht="30" x14ac:dyDescent="0.25">
      <c r="A66" s="514">
        <v>64</v>
      </c>
      <c r="B66" s="504" t="s">
        <v>1029</v>
      </c>
      <c r="C66" s="519" t="s">
        <v>5292</v>
      </c>
      <c r="D66" s="507" t="s">
        <v>1462</v>
      </c>
      <c r="E66" s="519" t="s">
        <v>3759</v>
      </c>
      <c r="F66" s="749"/>
    </row>
    <row r="67" spans="1:6" ht="30" x14ac:dyDescent="0.25">
      <c r="A67" s="514">
        <v>65</v>
      </c>
      <c r="B67" s="504" t="s">
        <v>2189</v>
      </c>
      <c r="C67" s="519" t="s">
        <v>3804</v>
      </c>
      <c r="D67" s="507" t="s">
        <v>2096</v>
      </c>
      <c r="E67" s="519" t="s">
        <v>2649</v>
      </c>
      <c r="F67" s="749"/>
    </row>
    <row r="68" spans="1:6" ht="30" x14ac:dyDescent="0.25">
      <c r="A68" s="514">
        <v>66</v>
      </c>
      <c r="B68" s="504" t="s">
        <v>1555</v>
      </c>
      <c r="C68" s="519" t="s">
        <v>3954</v>
      </c>
      <c r="D68" s="507" t="s">
        <v>1911</v>
      </c>
      <c r="E68" s="519" t="s">
        <v>4718</v>
      </c>
      <c r="F68" s="749"/>
    </row>
    <row r="69" spans="1:6" x14ac:dyDescent="0.25">
      <c r="A69" s="514">
        <v>67</v>
      </c>
      <c r="B69" s="504" t="s">
        <v>1168</v>
      </c>
      <c r="C69" s="531" t="s">
        <v>4930</v>
      </c>
      <c r="D69" s="507" t="s">
        <v>1380</v>
      </c>
      <c r="E69" s="519" t="s">
        <v>4718</v>
      </c>
      <c r="F69" s="749"/>
    </row>
    <row r="70" spans="1:6" ht="45" x14ac:dyDescent="0.25">
      <c r="A70" s="514">
        <v>68</v>
      </c>
      <c r="B70" s="504" t="s">
        <v>1177</v>
      </c>
      <c r="C70" s="531" t="s">
        <v>4932</v>
      </c>
      <c r="D70" s="507" t="s">
        <v>1583</v>
      </c>
      <c r="E70" s="519" t="s">
        <v>4497</v>
      </c>
      <c r="F70" s="749"/>
    </row>
    <row r="71" spans="1:6" ht="45" x14ac:dyDescent="0.25">
      <c r="A71" s="514">
        <v>69</v>
      </c>
      <c r="B71" s="504" t="s">
        <v>1349</v>
      </c>
      <c r="C71" s="531" t="s">
        <v>871</v>
      </c>
      <c r="D71" s="507" t="s">
        <v>1909</v>
      </c>
      <c r="E71" s="519" t="s">
        <v>3847</v>
      </c>
      <c r="F71" s="749"/>
    </row>
    <row r="72" spans="1:6" ht="30" x14ac:dyDescent="0.25">
      <c r="A72" s="514">
        <v>70</v>
      </c>
      <c r="B72" s="504" t="s">
        <v>1018</v>
      </c>
      <c r="C72" s="519" t="s">
        <v>4209</v>
      </c>
      <c r="D72" s="507" t="s">
        <v>2169</v>
      </c>
      <c r="E72" s="519" t="s">
        <v>2649</v>
      </c>
      <c r="F72" s="749"/>
    </row>
    <row r="73" spans="1:6" ht="30" x14ac:dyDescent="0.25">
      <c r="A73" s="514">
        <v>71</v>
      </c>
      <c r="B73" s="505" t="s">
        <v>1068</v>
      </c>
      <c r="C73" s="519" t="s">
        <v>3729</v>
      </c>
      <c r="D73" s="507" t="s">
        <v>1394</v>
      </c>
      <c r="E73" s="519" t="s">
        <v>5293</v>
      </c>
      <c r="F73" s="749"/>
    </row>
    <row r="74" spans="1:6" ht="30" x14ac:dyDescent="0.25">
      <c r="A74" s="514">
        <v>72</v>
      </c>
      <c r="B74" s="504" t="s">
        <v>1937</v>
      </c>
      <c r="C74" s="519" t="s">
        <v>2649</v>
      </c>
      <c r="D74" s="507" t="s">
        <v>4357</v>
      </c>
      <c r="E74" s="519" t="s">
        <v>5294</v>
      </c>
      <c r="F74" s="749"/>
    </row>
    <row r="75" spans="1:6" ht="105" x14ac:dyDescent="0.25">
      <c r="A75" s="514">
        <v>73</v>
      </c>
      <c r="B75" s="504" t="s">
        <v>1615</v>
      </c>
      <c r="C75" s="519" t="s">
        <v>2649</v>
      </c>
      <c r="D75" s="507" t="s">
        <v>3637</v>
      </c>
      <c r="E75" s="519" t="s">
        <v>5282</v>
      </c>
      <c r="F75" s="749"/>
    </row>
    <row r="76" spans="1:6" x14ac:dyDescent="0.25">
      <c r="A76" s="514">
        <v>74</v>
      </c>
      <c r="B76" s="504" t="s">
        <v>1250</v>
      </c>
      <c r="C76" s="519" t="s">
        <v>2649</v>
      </c>
      <c r="D76" s="508" t="s">
        <v>2099</v>
      </c>
      <c r="E76" s="519" t="s">
        <v>2649</v>
      </c>
      <c r="F76" s="749"/>
    </row>
    <row r="77" spans="1:6" x14ac:dyDescent="0.25">
      <c r="A77" s="514">
        <v>75</v>
      </c>
      <c r="B77" s="504" t="s">
        <v>1544</v>
      </c>
      <c r="C77" s="519" t="s">
        <v>2649</v>
      </c>
      <c r="D77" s="507" t="s">
        <v>2558</v>
      </c>
      <c r="E77" s="519" t="s">
        <v>2649</v>
      </c>
      <c r="F77" s="749"/>
    </row>
    <row r="78" spans="1:6" x14ac:dyDescent="0.25">
      <c r="A78" s="514">
        <v>76</v>
      </c>
      <c r="B78" s="505" t="s">
        <v>2057</v>
      </c>
      <c r="C78" s="519" t="s">
        <v>2649</v>
      </c>
      <c r="D78" s="507" t="s">
        <v>2178</v>
      </c>
      <c r="E78" s="519" t="s">
        <v>2649</v>
      </c>
      <c r="F78" s="749"/>
    </row>
    <row r="79" spans="1:6" ht="45" customHeight="1" x14ac:dyDescent="0.25">
      <c r="A79" s="514">
        <v>77</v>
      </c>
      <c r="B79" s="504" t="s">
        <v>3636</v>
      </c>
      <c r="C79" s="519" t="s">
        <v>5295</v>
      </c>
      <c r="D79" s="507" t="s">
        <v>1247</v>
      </c>
      <c r="E79" s="519" t="s">
        <v>5296</v>
      </c>
      <c r="F79" s="749"/>
    </row>
    <row r="80" spans="1:6" ht="60" x14ac:dyDescent="0.25">
      <c r="A80" s="514">
        <v>78</v>
      </c>
      <c r="B80" s="504" t="s">
        <v>1934</v>
      </c>
      <c r="C80" s="519" t="s">
        <v>3741</v>
      </c>
      <c r="D80" s="507" t="s">
        <v>1440</v>
      </c>
      <c r="E80" s="519" t="s">
        <v>2649</v>
      </c>
      <c r="F80" s="749"/>
    </row>
    <row r="81" spans="1:6" ht="30" x14ac:dyDescent="0.25">
      <c r="A81" s="514">
        <v>79</v>
      </c>
      <c r="B81" s="504" t="s">
        <v>941</v>
      </c>
      <c r="C81" s="519" t="s">
        <v>5762</v>
      </c>
      <c r="D81" s="507" t="s">
        <v>1757</v>
      </c>
      <c r="E81" s="519" t="s">
        <v>2649</v>
      </c>
      <c r="F81" s="749"/>
    </row>
    <row r="82" spans="1:6" x14ac:dyDescent="0.25">
      <c r="A82" s="514">
        <v>80</v>
      </c>
      <c r="B82" s="504" t="s">
        <v>1032</v>
      </c>
      <c r="C82" s="519" t="s">
        <v>2649</v>
      </c>
      <c r="D82" s="507" t="s">
        <v>1479</v>
      </c>
      <c r="E82" s="519" t="s">
        <v>2649</v>
      </c>
      <c r="F82" s="749"/>
    </row>
    <row r="83" spans="1:6" x14ac:dyDescent="0.25">
      <c r="A83" s="514">
        <v>81</v>
      </c>
      <c r="B83" s="504" t="s">
        <v>1775</v>
      </c>
      <c r="C83" s="519" t="s">
        <v>3805</v>
      </c>
      <c r="D83" s="507" t="s">
        <v>1970</v>
      </c>
      <c r="E83" s="519" t="s">
        <v>2649</v>
      </c>
      <c r="F83" s="749"/>
    </row>
    <row r="84" spans="1:6" ht="60" x14ac:dyDescent="0.25">
      <c r="A84" s="514">
        <v>82</v>
      </c>
      <c r="B84" s="504" t="s">
        <v>4353</v>
      </c>
      <c r="C84" s="519" t="s">
        <v>5297</v>
      </c>
      <c r="D84" s="507" t="s">
        <v>2068</v>
      </c>
      <c r="E84" s="519" t="s">
        <v>2649</v>
      </c>
      <c r="F84" s="749"/>
    </row>
    <row r="85" spans="1:6" ht="30" x14ac:dyDescent="0.25">
      <c r="A85" s="514">
        <v>83</v>
      </c>
      <c r="B85" s="504" t="s">
        <v>2133</v>
      </c>
      <c r="C85" s="711" t="s">
        <v>4526</v>
      </c>
      <c r="D85" s="507" t="s">
        <v>1268</v>
      </c>
      <c r="E85" s="519" t="s">
        <v>4912</v>
      </c>
      <c r="F85" s="749"/>
    </row>
    <row r="86" spans="1:6" x14ac:dyDescent="0.25">
      <c r="A86" s="514">
        <v>84</v>
      </c>
      <c r="B86" s="504" t="s">
        <v>2048</v>
      </c>
      <c r="C86" s="520" t="s">
        <v>3742</v>
      </c>
      <c r="D86" s="507" t="s">
        <v>2116</v>
      </c>
      <c r="E86" s="519" t="s">
        <v>2649</v>
      </c>
      <c r="F86" s="749"/>
    </row>
    <row r="87" spans="1:6" x14ac:dyDescent="0.25">
      <c r="A87" s="514">
        <v>85</v>
      </c>
      <c r="B87" s="504" t="s">
        <v>1227</v>
      </c>
      <c r="C87" s="519" t="s">
        <v>4491</v>
      </c>
      <c r="D87" s="507" t="s">
        <v>2026</v>
      </c>
      <c r="E87" s="519" t="s">
        <v>2649</v>
      </c>
      <c r="F87" s="749"/>
    </row>
    <row r="88" spans="1:6" ht="120" customHeight="1" x14ac:dyDescent="0.25">
      <c r="A88" s="514">
        <v>86</v>
      </c>
      <c r="B88" s="504" t="s">
        <v>2367</v>
      </c>
      <c r="C88" s="520" t="s">
        <v>3861</v>
      </c>
      <c r="D88" s="507" t="s">
        <v>1752</v>
      </c>
      <c r="E88" s="519" t="s">
        <v>2649</v>
      </c>
      <c r="F88" s="749"/>
    </row>
    <row r="89" spans="1:6" ht="60" x14ac:dyDescent="0.25">
      <c r="A89" s="514">
        <v>87</v>
      </c>
      <c r="B89" s="504" t="s">
        <v>1494</v>
      </c>
      <c r="C89" s="519" t="s">
        <v>4492</v>
      </c>
      <c r="D89" s="507" t="s">
        <v>2023</v>
      </c>
      <c r="E89" s="519" t="s">
        <v>2649</v>
      </c>
      <c r="F89" s="749"/>
    </row>
    <row r="90" spans="1:6" x14ac:dyDescent="0.25">
      <c r="A90" s="514">
        <v>88</v>
      </c>
      <c r="B90" s="504" t="s">
        <v>2690</v>
      </c>
      <c r="C90" s="519" t="s">
        <v>4493</v>
      </c>
      <c r="D90" s="507" t="s">
        <v>919</v>
      </c>
      <c r="E90" s="519" t="s">
        <v>2649</v>
      </c>
      <c r="F90" s="749"/>
    </row>
    <row r="91" spans="1:6" ht="45" x14ac:dyDescent="0.25">
      <c r="A91" s="514">
        <v>89</v>
      </c>
      <c r="B91" s="504" t="s">
        <v>1638</v>
      </c>
      <c r="C91" s="519" t="s">
        <v>3744</v>
      </c>
      <c r="D91" s="507" t="s">
        <v>2159</v>
      </c>
      <c r="E91" s="531" t="s">
        <v>590</v>
      </c>
      <c r="F91" s="749"/>
    </row>
    <row r="92" spans="1:6" ht="30" customHeight="1" x14ac:dyDescent="0.25">
      <c r="A92" s="514">
        <v>90</v>
      </c>
      <c r="B92" s="504" t="s">
        <v>2138</v>
      </c>
      <c r="C92" s="519" t="s">
        <v>4197</v>
      </c>
      <c r="D92" s="507" t="s">
        <v>1579</v>
      </c>
      <c r="E92" s="519" t="s">
        <v>4498</v>
      </c>
      <c r="F92" s="749"/>
    </row>
    <row r="93" spans="1:6" ht="60" x14ac:dyDescent="0.25">
      <c r="A93" s="514">
        <v>91</v>
      </c>
      <c r="B93" s="504" t="s">
        <v>1629</v>
      </c>
      <c r="C93" s="519" t="s">
        <v>3747</v>
      </c>
      <c r="D93" s="507" t="s">
        <v>1256</v>
      </c>
      <c r="E93" s="520" t="s">
        <v>3768</v>
      </c>
      <c r="F93" s="749"/>
    </row>
    <row r="94" spans="1:6" ht="60" x14ac:dyDescent="0.25">
      <c r="A94" s="514">
        <v>92</v>
      </c>
      <c r="B94" s="504" t="s">
        <v>2059</v>
      </c>
      <c r="C94" s="519" t="s">
        <v>4211</v>
      </c>
      <c r="D94" s="507" t="s">
        <v>2134</v>
      </c>
      <c r="E94" s="519" t="s">
        <v>2649</v>
      </c>
      <c r="F94" s="749"/>
    </row>
    <row r="95" spans="1:6" ht="30" x14ac:dyDescent="0.25">
      <c r="A95" s="514">
        <v>93</v>
      </c>
      <c r="B95" s="504" t="s">
        <v>2092</v>
      </c>
      <c r="C95" s="519" t="s">
        <v>3745</v>
      </c>
      <c r="D95" s="507" t="s">
        <v>2153</v>
      </c>
      <c r="E95" s="519" t="s">
        <v>4499</v>
      </c>
      <c r="F95" s="749"/>
    </row>
    <row r="96" spans="1:6" ht="30.75" customHeight="1" x14ac:dyDescent="0.25">
      <c r="A96" s="514">
        <v>94</v>
      </c>
      <c r="B96" s="504" t="s">
        <v>1395</v>
      </c>
      <c r="C96" s="520" t="s">
        <v>3746</v>
      </c>
      <c r="D96" s="507" t="s">
        <v>2200</v>
      </c>
      <c r="E96" s="519" t="s">
        <v>4500</v>
      </c>
      <c r="F96" s="749"/>
    </row>
    <row r="97" spans="1:6" ht="30" customHeight="1" x14ac:dyDescent="0.25">
      <c r="A97" s="514">
        <v>95</v>
      </c>
      <c r="B97" s="504" t="s">
        <v>1941</v>
      </c>
      <c r="C97" s="520" t="s">
        <v>3748</v>
      </c>
      <c r="D97" s="507" t="s">
        <v>1872</v>
      </c>
      <c r="E97" s="519" t="s">
        <v>4485</v>
      </c>
      <c r="F97" s="749"/>
    </row>
    <row r="98" spans="1:6" ht="60" x14ac:dyDescent="0.25">
      <c r="A98" s="514">
        <v>96</v>
      </c>
      <c r="B98" s="504" t="s">
        <v>1840</v>
      </c>
      <c r="C98" s="520" t="s">
        <v>3749</v>
      </c>
      <c r="D98" s="507" t="s">
        <v>1921</v>
      </c>
      <c r="E98" s="519" t="s">
        <v>2649</v>
      </c>
      <c r="F98" s="749"/>
    </row>
    <row r="99" spans="1:6" x14ac:dyDescent="0.25">
      <c r="A99" s="514">
        <v>97</v>
      </c>
      <c r="B99" s="504" t="s">
        <v>910</v>
      </c>
      <c r="C99" s="520" t="s">
        <v>3750</v>
      </c>
      <c r="D99" s="507" t="s">
        <v>1260</v>
      </c>
      <c r="E99" s="519" t="s">
        <v>4721</v>
      </c>
      <c r="F99" s="749"/>
    </row>
    <row r="100" spans="1:6" ht="30" x14ac:dyDescent="0.25">
      <c r="A100" s="514">
        <v>98</v>
      </c>
      <c r="B100" s="504" t="s">
        <v>999</v>
      </c>
      <c r="C100" s="520" t="s">
        <v>3752</v>
      </c>
      <c r="D100" s="507" t="s">
        <v>3843</v>
      </c>
      <c r="E100" s="519" t="s">
        <v>4528</v>
      </c>
      <c r="F100" s="749"/>
    </row>
    <row r="101" spans="1:6" ht="45" x14ac:dyDescent="0.25">
      <c r="A101" s="514">
        <v>99</v>
      </c>
      <c r="B101" s="504" t="s">
        <v>1761</v>
      </c>
      <c r="C101" s="520" t="s">
        <v>3751</v>
      </c>
      <c r="D101" s="507" t="s">
        <v>3844</v>
      </c>
      <c r="E101" s="519" t="s">
        <v>4486</v>
      </c>
      <c r="F101" s="749"/>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34"/>
  <sheetViews>
    <sheetView topLeftCell="A103" workbookViewId="0">
      <selection activeCell="C108" sqref="C108"/>
    </sheetView>
  </sheetViews>
  <sheetFormatPr defaultColWidth="15.140625" defaultRowHeight="15" customHeight="1" x14ac:dyDescent="0.25"/>
  <cols>
    <col min="1" max="1" width="3.7109375" customWidth="1"/>
    <col min="2" max="2" width="14" style="359" customWidth="1"/>
    <col min="3" max="3" width="72" customWidth="1"/>
    <col min="4" max="4" width="64" customWidth="1"/>
    <col min="5" max="26" width="7.5703125" customWidth="1"/>
  </cols>
  <sheetData>
    <row r="1" spans="1:4" x14ac:dyDescent="0.25">
      <c r="A1" s="4" t="s">
        <v>1</v>
      </c>
      <c r="B1" s="13" t="s">
        <v>4678</v>
      </c>
      <c r="C1" s="14" t="s">
        <v>1823</v>
      </c>
      <c r="D1" s="14" t="s">
        <v>479</v>
      </c>
    </row>
    <row r="2" spans="1:4" ht="90" x14ac:dyDescent="0.25">
      <c r="A2" s="516" t="s">
        <v>2374</v>
      </c>
      <c r="B2" s="63" t="s">
        <v>3728</v>
      </c>
      <c r="C2" s="518" t="s">
        <v>5040</v>
      </c>
      <c r="D2" s="518" t="s">
        <v>4722</v>
      </c>
    </row>
    <row r="3" spans="1:4" ht="60" x14ac:dyDescent="0.25">
      <c r="A3" s="4" t="s">
        <v>2374</v>
      </c>
      <c r="B3" s="13" t="s">
        <v>1826</v>
      </c>
      <c r="C3" s="69" t="s">
        <v>4723</v>
      </c>
      <c r="D3" s="16" t="s">
        <v>4724</v>
      </c>
    </row>
    <row r="4" spans="1:4" ht="45" x14ac:dyDescent="0.25">
      <c r="A4" s="808" t="s">
        <v>2374</v>
      </c>
      <c r="B4" s="13" t="s">
        <v>5027</v>
      </c>
      <c r="C4" s="807" t="s">
        <v>5154</v>
      </c>
      <c r="D4" s="809" t="s">
        <v>5028</v>
      </c>
    </row>
    <row r="5" spans="1:4" ht="30" customHeight="1" x14ac:dyDescent="0.25">
      <c r="A5" s="426">
        <v>1</v>
      </c>
      <c r="B5" s="13" t="s">
        <v>29</v>
      </c>
      <c r="C5" s="428" t="s">
        <v>3355</v>
      </c>
      <c r="D5" s="427" t="s">
        <v>3356</v>
      </c>
    </row>
    <row r="6" spans="1:4" ht="30.75" customHeight="1" x14ac:dyDescent="0.25">
      <c r="A6" s="426">
        <v>2</v>
      </c>
      <c r="B6" s="13" t="s">
        <v>42</v>
      </c>
      <c r="C6" s="428" t="s">
        <v>3354</v>
      </c>
      <c r="D6" s="427" t="s">
        <v>3356</v>
      </c>
    </row>
    <row r="7" spans="1:4" ht="30.75" customHeight="1" x14ac:dyDescent="0.25">
      <c r="A7" s="426">
        <v>3</v>
      </c>
      <c r="B7" s="13" t="s">
        <v>44</v>
      </c>
      <c r="C7" s="428" t="s">
        <v>3354</v>
      </c>
      <c r="D7" s="427" t="s">
        <v>3356</v>
      </c>
    </row>
    <row r="8" spans="1:4" ht="45" x14ac:dyDescent="0.25">
      <c r="A8" s="857">
        <v>4</v>
      </c>
      <c r="B8" s="855" t="s">
        <v>48</v>
      </c>
      <c r="C8" s="856" t="s">
        <v>5302</v>
      </c>
      <c r="D8" s="856" t="s">
        <v>5212</v>
      </c>
    </row>
    <row r="9" spans="1:4" ht="30" x14ac:dyDescent="0.25">
      <c r="A9" s="857">
        <v>5</v>
      </c>
      <c r="B9" s="855" t="s">
        <v>54</v>
      </c>
      <c r="C9" s="856" t="s">
        <v>5301</v>
      </c>
      <c r="D9" s="856" t="s">
        <v>5212</v>
      </c>
    </row>
    <row r="10" spans="1:4" ht="30" x14ac:dyDescent="0.25">
      <c r="A10" s="857">
        <v>6</v>
      </c>
      <c r="B10" s="855" t="s">
        <v>56</v>
      </c>
      <c r="C10" s="856" t="s">
        <v>5300</v>
      </c>
      <c r="D10" s="856" t="s">
        <v>5212</v>
      </c>
    </row>
    <row r="11" spans="1:4" ht="45" x14ac:dyDescent="0.25">
      <c r="A11" s="808">
        <v>7</v>
      </c>
      <c r="B11" s="13" t="s">
        <v>64</v>
      </c>
      <c r="C11" s="807" t="s">
        <v>3343</v>
      </c>
      <c r="D11" s="809" t="s">
        <v>4996</v>
      </c>
    </row>
    <row r="12" spans="1:4" ht="30" x14ac:dyDescent="0.25">
      <c r="A12" s="808">
        <v>9</v>
      </c>
      <c r="B12" s="13" t="s">
        <v>69</v>
      </c>
      <c r="C12" s="807" t="s">
        <v>4994</v>
      </c>
      <c r="D12" s="809" t="s">
        <v>4995</v>
      </c>
    </row>
    <row r="13" spans="1:4" x14ac:dyDescent="0.25">
      <c r="A13" s="956">
        <v>19</v>
      </c>
      <c r="B13" s="13" t="s">
        <v>116</v>
      </c>
      <c r="C13" s="763" t="s">
        <v>4882</v>
      </c>
      <c r="D13" s="957" t="s">
        <v>4191</v>
      </c>
    </row>
    <row r="14" spans="1:4" ht="15" customHeight="1" x14ac:dyDescent="0.25">
      <c r="A14" s="956"/>
      <c r="B14" s="13" t="s">
        <v>121</v>
      </c>
      <c r="C14" s="763" t="s">
        <v>4997</v>
      </c>
      <c r="D14" s="957"/>
    </row>
    <row r="15" spans="1:4" x14ac:dyDescent="0.25">
      <c r="A15" s="956">
        <v>20</v>
      </c>
      <c r="B15" s="13" t="s">
        <v>133</v>
      </c>
      <c r="C15" s="958" t="s">
        <v>4882</v>
      </c>
      <c r="D15" s="957"/>
    </row>
    <row r="16" spans="1:4" ht="30" x14ac:dyDescent="0.25">
      <c r="A16" s="956"/>
      <c r="B16" s="13" t="s">
        <v>136</v>
      </c>
      <c r="C16" s="958"/>
      <c r="D16" s="957"/>
    </row>
    <row r="17" spans="1:4" ht="60" x14ac:dyDescent="0.25">
      <c r="A17" s="845">
        <v>35</v>
      </c>
      <c r="B17" s="13" t="s">
        <v>210</v>
      </c>
      <c r="C17" s="846" t="s">
        <v>5152</v>
      </c>
      <c r="D17" s="846" t="s">
        <v>5153</v>
      </c>
    </row>
    <row r="18" spans="1:4" x14ac:dyDescent="0.25">
      <c r="A18" s="593">
        <v>37</v>
      </c>
      <c r="B18" s="13" t="s">
        <v>217</v>
      </c>
      <c r="C18" s="594" t="s">
        <v>3096</v>
      </c>
      <c r="D18" s="592" t="s">
        <v>4106</v>
      </c>
    </row>
    <row r="19" spans="1:4" x14ac:dyDescent="0.25">
      <c r="A19" s="4">
        <v>39</v>
      </c>
      <c r="B19" s="63" t="s">
        <v>223</v>
      </c>
      <c r="C19" s="69" t="s">
        <v>2458</v>
      </c>
      <c r="D19" s="69" t="s">
        <v>2460</v>
      </c>
    </row>
    <row r="20" spans="1:4" x14ac:dyDescent="0.25">
      <c r="A20" s="4">
        <v>40</v>
      </c>
      <c r="B20" s="63" t="s">
        <v>224</v>
      </c>
      <c r="C20" s="69" t="s">
        <v>2459</v>
      </c>
      <c r="D20" s="69" t="s">
        <v>2460</v>
      </c>
    </row>
    <row r="21" spans="1:4" ht="30" x14ac:dyDescent="0.25">
      <c r="A21" s="356">
        <v>41</v>
      </c>
      <c r="B21" s="63" t="s">
        <v>226</v>
      </c>
      <c r="C21" s="357" t="s">
        <v>3041</v>
      </c>
      <c r="D21" s="69" t="s">
        <v>3040</v>
      </c>
    </row>
    <row r="22" spans="1:4" ht="30" x14ac:dyDescent="0.25">
      <c r="A22" s="356">
        <v>42</v>
      </c>
      <c r="B22" s="63" t="s">
        <v>232</v>
      </c>
      <c r="C22" s="357" t="s">
        <v>3038</v>
      </c>
      <c r="D22" s="69" t="s">
        <v>3040</v>
      </c>
    </row>
    <row r="23" spans="1:4" x14ac:dyDescent="0.25">
      <c r="A23" s="880">
        <v>45</v>
      </c>
      <c r="B23" s="877" t="s">
        <v>240</v>
      </c>
      <c r="C23" s="882" t="s">
        <v>5406</v>
      </c>
      <c r="D23" s="882" t="s">
        <v>5407</v>
      </c>
    </row>
    <row r="24" spans="1:4" ht="30" x14ac:dyDescent="0.25">
      <c r="A24" s="742">
        <v>46</v>
      </c>
      <c r="B24" s="740" t="s">
        <v>244</v>
      </c>
      <c r="C24" s="743" t="s">
        <v>4666</v>
      </c>
      <c r="D24" s="741" t="s">
        <v>4667</v>
      </c>
    </row>
    <row r="25" spans="1:4" x14ac:dyDescent="0.25">
      <c r="A25" s="742">
        <v>48</v>
      </c>
      <c r="B25" s="740" t="s">
        <v>249</v>
      </c>
      <c r="C25" s="743" t="s">
        <v>4664</v>
      </c>
      <c r="D25" s="741" t="s">
        <v>4665</v>
      </c>
    </row>
    <row r="26" spans="1:4" x14ac:dyDescent="0.25">
      <c r="A26" s="742">
        <v>49</v>
      </c>
      <c r="B26" s="740" t="s">
        <v>250</v>
      </c>
      <c r="C26" s="743" t="s">
        <v>4664</v>
      </c>
      <c r="D26" s="741" t="s">
        <v>4665</v>
      </c>
    </row>
    <row r="27" spans="1:4" ht="45" x14ac:dyDescent="0.25">
      <c r="A27" s="568">
        <v>56</v>
      </c>
      <c r="B27" s="63" t="s">
        <v>270</v>
      </c>
      <c r="C27" s="567" t="s">
        <v>3961</v>
      </c>
      <c r="D27" s="569" t="s">
        <v>3962</v>
      </c>
    </row>
    <row r="28" spans="1:4" x14ac:dyDescent="0.25">
      <c r="A28" s="424">
        <v>66</v>
      </c>
      <c r="B28" s="63" t="s">
        <v>293</v>
      </c>
      <c r="C28" s="425" t="s">
        <v>3341</v>
      </c>
      <c r="D28" s="425" t="s">
        <v>3342</v>
      </c>
    </row>
    <row r="29" spans="1:4" ht="60" x14ac:dyDescent="0.25">
      <c r="A29" s="915">
        <v>74</v>
      </c>
      <c r="B29" s="911" t="s">
        <v>307</v>
      </c>
      <c r="C29" s="914" t="s">
        <v>5668</v>
      </c>
      <c r="D29" s="914" t="s">
        <v>5669</v>
      </c>
    </row>
    <row r="30" spans="1:4" x14ac:dyDescent="0.25">
      <c r="A30" s="4">
        <v>79</v>
      </c>
      <c r="B30" s="63" t="s">
        <v>2443</v>
      </c>
      <c r="C30" s="69" t="s">
        <v>4594</v>
      </c>
      <c r="D30" s="69" t="s">
        <v>3023</v>
      </c>
    </row>
    <row r="31" spans="1:4" ht="45" x14ac:dyDescent="0.25">
      <c r="A31" s="956">
        <v>83</v>
      </c>
      <c r="B31" s="63" t="s">
        <v>329</v>
      </c>
      <c r="C31" s="69" t="s">
        <v>4326</v>
      </c>
      <c r="D31" s="69" t="s">
        <v>4327</v>
      </c>
    </row>
    <row r="32" spans="1:4" ht="60" x14ac:dyDescent="0.25">
      <c r="A32" s="956"/>
      <c r="B32" s="63" t="s">
        <v>3549</v>
      </c>
      <c r="C32" s="533" t="s">
        <v>4328</v>
      </c>
      <c r="D32" s="533" t="s">
        <v>4329</v>
      </c>
    </row>
    <row r="33" spans="1:4" ht="30" x14ac:dyDescent="0.25">
      <c r="A33" s="424">
        <v>90</v>
      </c>
      <c r="B33" s="63" t="s">
        <v>340</v>
      </c>
      <c r="C33" s="425" t="s">
        <v>3343</v>
      </c>
      <c r="D33" s="425" t="s">
        <v>3344</v>
      </c>
    </row>
    <row r="34" spans="1:4" ht="45" x14ac:dyDescent="0.25">
      <c r="A34" s="442">
        <v>92</v>
      </c>
      <c r="B34" s="63" t="s">
        <v>344</v>
      </c>
      <c r="C34" s="444" t="s">
        <v>5026</v>
      </c>
      <c r="D34" s="444" t="s">
        <v>3415</v>
      </c>
    </row>
    <row r="35" spans="1:4" ht="45" x14ac:dyDescent="0.25">
      <c r="A35" s="442">
        <v>93</v>
      </c>
      <c r="B35" s="63" t="s">
        <v>345</v>
      </c>
      <c r="C35" s="444" t="s">
        <v>3413</v>
      </c>
      <c r="D35" s="444" t="s">
        <v>3414</v>
      </c>
    </row>
    <row r="36" spans="1:4" ht="45" x14ac:dyDescent="0.25">
      <c r="A36" s="442">
        <v>94</v>
      </c>
      <c r="B36" s="63" t="s">
        <v>346</v>
      </c>
      <c r="C36" s="444" t="s">
        <v>3413</v>
      </c>
      <c r="D36" s="444" t="s">
        <v>3414</v>
      </c>
    </row>
    <row r="37" spans="1:4" ht="30" x14ac:dyDescent="0.25">
      <c r="A37" s="739">
        <v>95</v>
      </c>
      <c r="B37" s="737" t="s">
        <v>349</v>
      </c>
      <c r="C37" s="738" t="s">
        <v>4655</v>
      </c>
      <c r="D37" s="738" t="s">
        <v>4656</v>
      </c>
    </row>
    <row r="38" spans="1:4" ht="45" x14ac:dyDescent="0.25">
      <c r="A38" s="808">
        <v>96</v>
      </c>
      <c r="B38" s="806" t="s">
        <v>351</v>
      </c>
      <c r="C38" s="807" t="s">
        <v>5024</v>
      </c>
      <c r="D38" s="807" t="s">
        <v>5025</v>
      </c>
    </row>
    <row r="39" spans="1:4" ht="45" x14ac:dyDescent="0.25">
      <c r="A39" s="808">
        <v>97</v>
      </c>
      <c r="B39" s="806" t="s">
        <v>353</v>
      </c>
      <c r="C39" s="807" t="s">
        <v>5024</v>
      </c>
      <c r="D39" s="807" t="s">
        <v>5025</v>
      </c>
    </row>
    <row r="40" spans="1:4" ht="30" x14ac:dyDescent="0.25">
      <c r="A40" s="442">
        <v>104</v>
      </c>
      <c r="B40" s="63" t="s">
        <v>361</v>
      </c>
      <c r="C40" s="444" t="s">
        <v>3416</v>
      </c>
      <c r="D40" s="444" t="s">
        <v>3417</v>
      </c>
    </row>
    <row r="41" spans="1:4" ht="30" x14ac:dyDescent="0.25">
      <c r="A41" s="442">
        <v>105</v>
      </c>
      <c r="B41" s="63" t="s">
        <v>363</v>
      </c>
      <c r="C41" s="444" t="s">
        <v>3416</v>
      </c>
      <c r="D41" s="444" t="s">
        <v>3417</v>
      </c>
    </row>
    <row r="42" spans="1:4" ht="45" x14ac:dyDescent="0.25">
      <c r="A42" s="822">
        <v>106</v>
      </c>
      <c r="B42" s="820" t="s">
        <v>364</v>
      </c>
      <c r="C42" s="821" t="s">
        <v>5084</v>
      </c>
      <c r="D42" s="821" t="s">
        <v>5083</v>
      </c>
    </row>
    <row r="43" spans="1:4" ht="30" x14ac:dyDescent="0.25">
      <c r="A43" s="822">
        <v>107</v>
      </c>
      <c r="B43" s="820" t="s">
        <v>366</v>
      </c>
      <c r="C43" s="821" t="s">
        <v>5085</v>
      </c>
      <c r="D43" s="821" t="s">
        <v>5083</v>
      </c>
    </row>
    <row r="44" spans="1:4" ht="60" x14ac:dyDescent="0.25">
      <c r="A44" s="739">
        <v>111</v>
      </c>
      <c r="B44" s="737" t="s">
        <v>371</v>
      </c>
      <c r="C44" s="738" t="s">
        <v>5101</v>
      </c>
      <c r="D44" s="738" t="s">
        <v>5102</v>
      </c>
    </row>
    <row r="45" spans="1:4" ht="30" x14ac:dyDescent="0.25">
      <c r="A45" s="739">
        <v>112</v>
      </c>
      <c r="B45" s="737" t="s">
        <v>372</v>
      </c>
      <c r="C45" s="738" t="s">
        <v>4652</v>
      </c>
      <c r="D45" s="738" t="s">
        <v>4653</v>
      </c>
    </row>
    <row r="46" spans="1:4" ht="60" x14ac:dyDescent="0.25">
      <c r="A46" s="956">
        <v>122</v>
      </c>
      <c r="B46" s="63" t="s">
        <v>390</v>
      </c>
      <c r="C46" s="849" t="s">
        <v>5303</v>
      </c>
      <c r="D46" s="849" t="s">
        <v>5170</v>
      </c>
    </row>
    <row r="47" spans="1:4" ht="75" x14ac:dyDescent="0.25">
      <c r="A47" s="956"/>
      <c r="B47" s="63" t="s">
        <v>3550</v>
      </c>
      <c r="C47" s="849" t="s">
        <v>5174</v>
      </c>
      <c r="D47" s="849" t="s">
        <v>5171</v>
      </c>
    </row>
    <row r="48" spans="1:4" ht="45" customHeight="1" x14ac:dyDescent="0.25">
      <c r="A48" s="727">
        <v>123</v>
      </c>
      <c r="B48" s="726" t="s">
        <v>392</v>
      </c>
      <c r="C48" s="729" t="s">
        <v>5082</v>
      </c>
      <c r="D48" s="729" t="s">
        <v>4604</v>
      </c>
    </row>
    <row r="49" spans="1:4" ht="45" x14ac:dyDescent="0.25">
      <c r="A49" s="709">
        <v>128</v>
      </c>
      <c r="B49" s="707" t="s">
        <v>399</v>
      </c>
      <c r="C49" s="710" t="s">
        <v>4474</v>
      </c>
      <c r="D49" s="710" t="s">
        <v>4473</v>
      </c>
    </row>
    <row r="50" spans="1:4" ht="15" customHeight="1" x14ac:dyDescent="0.25">
      <c r="A50" s="4">
        <v>136</v>
      </c>
      <c r="B50" s="13" t="s">
        <v>412</v>
      </c>
      <c r="C50" s="14" t="s">
        <v>1829</v>
      </c>
      <c r="D50" s="14" t="s">
        <v>2626</v>
      </c>
    </row>
    <row r="51" spans="1:4" ht="30" x14ac:dyDescent="0.25">
      <c r="A51" s="850">
        <v>140</v>
      </c>
      <c r="B51" s="13" t="s">
        <v>417</v>
      </c>
      <c r="C51" s="851" t="s">
        <v>5178</v>
      </c>
      <c r="D51" s="851" t="s">
        <v>5179</v>
      </c>
    </row>
    <row r="52" spans="1:4" ht="45" x14ac:dyDescent="0.25">
      <c r="A52" s="727">
        <v>141</v>
      </c>
      <c r="B52" s="13" t="s">
        <v>418</v>
      </c>
      <c r="C52" s="851" t="s">
        <v>5180</v>
      </c>
      <c r="D52" s="728" t="s">
        <v>5179</v>
      </c>
    </row>
    <row r="53" spans="1:4" ht="60" x14ac:dyDescent="0.25">
      <c r="A53" s="857">
        <v>142</v>
      </c>
      <c r="B53" s="855" t="s">
        <v>419</v>
      </c>
      <c r="C53" s="856" t="s">
        <v>5299</v>
      </c>
      <c r="D53" s="856" t="s">
        <v>5211</v>
      </c>
    </row>
    <row r="54" spans="1:4" ht="45" x14ac:dyDescent="0.25">
      <c r="A54" s="564">
        <v>144</v>
      </c>
      <c r="B54" s="63" t="s">
        <v>423</v>
      </c>
      <c r="C54" s="565" t="s">
        <v>3946</v>
      </c>
      <c r="D54" s="565" t="s">
        <v>3947</v>
      </c>
    </row>
    <row r="55" spans="1:4" ht="45" x14ac:dyDescent="0.25">
      <c r="A55" s="450">
        <v>145</v>
      </c>
      <c r="B55" s="13" t="s">
        <v>424</v>
      </c>
      <c r="C55" s="565" t="s">
        <v>5304</v>
      </c>
      <c r="D55" s="958" t="s">
        <v>4838</v>
      </c>
    </row>
    <row r="56" spans="1:4" ht="60" x14ac:dyDescent="0.25">
      <c r="A56" s="450">
        <v>146</v>
      </c>
      <c r="B56" s="13" t="s">
        <v>425</v>
      </c>
      <c r="C56" s="565" t="s">
        <v>5305</v>
      </c>
      <c r="D56" s="957"/>
    </row>
    <row r="57" spans="1:4" ht="30" x14ac:dyDescent="0.25">
      <c r="A57" s="857">
        <v>159</v>
      </c>
      <c r="B57" s="855" t="s">
        <v>429</v>
      </c>
      <c r="C57" s="856" t="s">
        <v>5194</v>
      </c>
      <c r="D57" s="856" t="s">
        <v>5195</v>
      </c>
    </row>
    <row r="58" spans="1:4" ht="30" x14ac:dyDescent="0.25">
      <c r="A58" s="568">
        <v>150</v>
      </c>
      <c r="B58" s="13" t="s">
        <v>431</v>
      </c>
      <c r="C58" s="569" t="s">
        <v>4602</v>
      </c>
      <c r="D58" s="567" t="s">
        <v>3959</v>
      </c>
    </row>
    <row r="59" spans="1:4" x14ac:dyDescent="0.25">
      <c r="A59" s="568">
        <v>151</v>
      </c>
      <c r="B59" s="13" t="s">
        <v>434</v>
      </c>
      <c r="C59" s="569" t="s">
        <v>3958</v>
      </c>
      <c r="D59" s="567" t="s">
        <v>3960</v>
      </c>
    </row>
    <row r="60" spans="1:4" ht="30" x14ac:dyDescent="0.25">
      <c r="A60" s="442">
        <v>152</v>
      </c>
      <c r="B60" s="13" t="s">
        <v>435</v>
      </c>
      <c r="C60" s="443" t="s">
        <v>4605</v>
      </c>
      <c r="D60" s="443" t="s">
        <v>4606</v>
      </c>
    </row>
    <row r="61" spans="1:4" ht="15" customHeight="1" x14ac:dyDescent="0.25">
      <c r="A61" s="4">
        <v>166</v>
      </c>
      <c r="B61" s="13" t="s">
        <v>447</v>
      </c>
      <c r="C61" s="334" t="s">
        <v>2874</v>
      </c>
      <c r="D61" s="334" t="s">
        <v>2875</v>
      </c>
    </row>
    <row r="62" spans="1:4" ht="30" x14ac:dyDescent="0.25">
      <c r="A62" s="356">
        <v>169</v>
      </c>
      <c r="B62" s="13" t="s">
        <v>450</v>
      </c>
      <c r="C62" s="357" t="s">
        <v>3038</v>
      </c>
      <c r="D62" s="357" t="s">
        <v>3039</v>
      </c>
    </row>
    <row r="63" spans="1:4" ht="45" x14ac:dyDescent="0.25">
      <c r="A63" s="4">
        <v>174</v>
      </c>
      <c r="B63" s="13" t="s">
        <v>455</v>
      </c>
      <c r="C63" s="16" t="s">
        <v>5146</v>
      </c>
      <c r="D63" s="16" t="s">
        <v>5147</v>
      </c>
    </row>
    <row r="64" spans="1:4" ht="30" x14ac:dyDescent="0.25">
      <c r="A64" s="4">
        <v>179</v>
      </c>
      <c r="B64" s="13" t="s">
        <v>462</v>
      </c>
      <c r="C64" s="16" t="s">
        <v>2375</v>
      </c>
      <c r="D64" s="16" t="s">
        <v>2873</v>
      </c>
    </row>
    <row r="65" spans="1:4" ht="60" x14ac:dyDescent="0.25">
      <c r="A65" s="368">
        <v>182</v>
      </c>
      <c r="B65" s="13" t="s">
        <v>467</v>
      </c>
      <c r="C65" s="882" t="s">
        <v>5405</v>
      </c>
      <c r="D65" s="882" t="s">
        <v>5404</v>
      </c>
    </row>
    <row r="66" spans="1:4" ht="30" x14ac:dyDescent="0.25">
      <c r="A66" s="808">
        <v>184</v>
      </c>
      <c r="B66" s="13" t="s">
        <v>471</v>
      </c>
      <c r="C66" s="809" t="s">
        <v>5000</v>
      </c>
      <c r="D66" s="809" t="s">
        <v>5020</v>
      </c>
    </row>
    <row r="67" spans="1:4" ht="45" x14ac:dyDescent="0.25">
      <c r="A67" s="424">
        <v>194</v>
      </c>
      <c r="B67" s="63" t="s">
        <v>498</v>
      </c>
      <c r="C67" s="425" t="s">
        <v>3340</v>
      </c>
      <c r="D67" s="425" t="s">
        <v>4725</v>
      </c>
    </row>
    <row r="68" spans="1:4" x14ac:dyDescent="0.25">
      <c r="A68" s="368">
        <v>200</v>
      </c>
      <c r="B68" s="13" t="s">
        <v>490</v>
      </c>
      <c r="C68" s="369" t="s">
        <v>3140</v>
      </c>
      <c r="D68" s="369" t="s">
        <v>3141</v>
      </c>
    </row>
    <row r="69" spans="1:4" x14ac:dyDescent="0.25">
      <c r="A69" s="432">
        <v>207</v>
      </c>
      <c r="B69" s="63" t="s">
        <v>552</v>
      </c>
      <c r="C69" s="433" t="s">
        <v>3373</v>
      </c>
      <c r="D69" s="433" t="s">
        <v>3374</v>
      </c>
    </row>
    <row r="70" spans="1:4" x14ac:dyDescent="0.25">
      <c r="A70" s="4">
        <v>209</v>
      </c>
      <c r="B70" s="13" t="s">
        <v>562</v>
      </c>
      <c r="C70" s="16" t="s">
        <v>2624</v>
      </c>
      <c r="D70" s="16" t="s">
        <v>2625</v>
      </c>
    </row>
    <row r="71" spans="1:4" x14ac:dyDescent="0.25">
      <c r="A71" s="4">
        <v>210</v>
      </c>
      <c r="B71" s="13" t="s">
        <v>567</v>
      </c>
      <c r="C71" s="16" t="s">
        <v>2624</v>
      </c>
      <c r="D71" s="16" t="s">
        <v>2625</v>
      </c>
    </row>
    <row r="72" spans="1:4" ht="60" x14ac:dyDescent="0.25">
      <c r="A72" s="4">
        <v>211</v>
      </c>
      <c r="B72" s="63" t="s">
        <v>570</v>
      </c>
      <c r="C72" s="69" t="s">
        <v>5306</v>
      </c>
      <c r="D72" s="69" t="s">
        <v>5003</v>
      </c>
    </row>
    <row r="73" spans="1:4" ht="45" x14ac:dyDescent="0.25">
      <c r="A73" s="727">
        <v>212</v>
      </c>
      <c r="B73" s="726" t="s">
        <v>575</v>
      </c>
      <c r="C73" s="729" t="s">
        <v>4601</v>
      </c>
      <c r="D73" s="729" t="s">
        <v>4603</v>
      </c>
    </row>
    <row r="74" spans="1:4" ht="45" customHeight="1" x14ac:dyDescent="0.25">
      <c r="A74" s="4">
        <v>213</v>
      </c>
      <c r="B74" s="13" t="s">
        <v>493</v>
      </c>
      <c r="C74" s="14" t="s">
        <v>1830</v>
      </c>
      <c r="D74" s="69" t="s">
        <v>1832</v>
      </c>
    </row>
    <row r="75" spans="1:4" ht="30" x14ac:dyDescent="0.25">
      <c r="A75" s="739">
        <v>220</v>
      </c>
      <c r="B75" s="737" t="s">
        <v>584</v>
      </c>
      <c r="C75" s="738" t="s">
        <v>4659</v>
      </c>
      <c r="D75" s="738" t="s">
        <v>4660</v>
      </c>
    </row>
    <row r="76" spans="1:4" ht="30" x14ac:dyDescent="0.25">
      <c r="A76" s="739">
        <v>221</v>
      </c>
      <c r="B76" s="737" t="s">
        <v>585</v>
      </c>
      <c r="C76" s="738" t="s">
        <v>4659</v>
      </c>
      <c r="D76" s="738" t="s">
        <v>4660</v>
      </c>
    </row>
    <row r="77" spans="1:4" ht="45" x14ac:dyDescent="0.25">
      <c r="A77" s="956">
        <v>222</v>
      </c>
      <c r="B77" s="911" t="s">
        <v>586</v>
      </c>
      <c r="C77" s="914" t="s">
        <v>5673</v>
      </c>
      <c r="D77" s="914" t="s">
        <v>5676</v>
      </c>
    </row>
    <row r="78" spans="1:4" ht="60" x14ac:dyDescent="0.25">
      <c r="A78" s="956"/>
      <c r="B78" s="890" t="s">
        <v>3544</v>
      </c>
      <c r="C78" s="891" t="s">
        <v>5674</v>
      </c>
      <c r="D78" s="891" t="s">
        <v>5675</v>
      </c>
    </row>
    <row r="79" spans="1:4" ht="45" x14ac:dyDescent="0.25">
      <c r="A79" s="358">
        <v>223</v>
      </c>
      <c r="B79" s="13" t="s">
        <v>587</v>
      </c>
      <c r="C79" s="872" t="s">
        <v>5308</v>
      </c>
      <c r="D79" s="69" t="s">
        <v>5001</v>
      </c>
    </row>
    <row r="80" spans="1:4" ht="45" x14ac:dyDescent="0.25">
      <c r="A80" s="360">
        <v>224</v>
      </c>
      <c r="B80" s="13" t="s">
        <v>589</v>
      </c>
      <c r="C80" s="872" t="s">
        <v>5307</v>
      </c>
      <c r="D80" s="807" t="s">
        <v>5002</v>
      </c>
    </row>
    <row r="81" spans="1:4" ht="60" x14ac:dyDescent="0.25">
      <c r="A81" s="4">
        <v>225</v>
      </c>
      <c r="B81" s="13" t="s">
        <v>590</v>
      </c>
      <c r="C81" s="343" t="s">
        <v>2966</v>
      </c>
      <c r="D81" s="69" t="s">
        <v>2965</v>
      </c>
    </row>
    <row r="82" spans="1:4" ht="30" x14ac:dyDescent="0.25">
      <c r="A82" s="808">
        <v>226</v>
      </c>
      <c r="B82" s="806" t="s">
        <v>591</v>
      </c>
      <c r="C82" s="807" t="s">
        <v>5011</v>
      </c>
      <c r="D82" s="807" t="s">
        <v>5012</v>
      </c>
    </row>
    <row r="83" spans="1:4" ht="30" x14ac:dyDescent="0.25">
      <c r="A83" s="739">
        <v>231</v>
      </c>
      <c r="B83" s="737" t="s">
        <v>148</v>
      </c>
      <c r="C83" s="738" t="s">
        <v>4649</v>
      </c>
      <c r="D83" s="738" t="s">
        <v>4650</v>
      </c>
    </row>
    <row r="84" spans="1:4" x14ac:dyDescent="0.25">
      <c r="A84" s="622">
        <v>232</v>
      </c>
      <c r="B84" s="13" t="s">
        <v>151</v>
      </c>
      <c r="C84" s="623" t="s">
        <v>4207</v>
      </c>
      <c r="D84" s="624" t="s">
        <v>4208</v>
      </c>
    </row>
    <row r="85" spans="1:4" ht="45" x14ac:dyDescent="0.25">
      <c r="A85" s="822">
        <v>237</v>
      </c>
      <c r="B85" s="820" t="s">
        <v>601</v>
      </c>
      <c r="C85" s="821" t="s">
        <v>5086</v>
      </c>
      <c r="D85" s="821" t="s">
        <v>5087</v>
      </c>
    </row>
    <row r="86" spans="1:4" ht="75" x14ac:dyDescent="0.25">
      <c r="A86" s="379">
        <v>241</v>
      </c>
      <c r="B86" s="13" t="s">
        <v>604</v>
      </c>
      <c r="C86" s="380" t="s">
        <v>4475</v>
      </c>
      <c r="D86" s="380" t="s">
        <v>4472</v>
      </c>
    </row>
    <row r="87" spans="1:4" ht="45" x14ac:dyDescent="0.25">
      <c r="A87" s="4">
        <v>244</v>
      </c>
      <c r="B87" s="13" t="s">
        <v>607</v>
      </c>
      <c r="C87" s="16" t="s">
        <v>2833</v>
      </c>
      <c r="D87" s="16" t="s">
        <v>3687</v>
      </c>
    </row>
    <row r="88" spans="1:4" ht="45" x14ac:dyDescent="0.25">
      <c r="A88" s="660">
        <v>246</v>
      </c>
      <c r="B88" s="658" t="s">
        <v>609</v>
      </c>
      <c r="C88" s="661" t="s">
        <v>5309</v>
      </c>
      <c r="D88" s="661" t="s">
        <v>4310</v>
      </c>
    </row>
    <row r="89" spans="1:4" ht="45" x14ac:dyDescent="0.25">
      <c r="A89" s="660">
        <v>247</v>
      </c>
      <c r="B89" s="658" t="s">
        <v>610</v>
      </c>
      <c r="C89" s="872" t="s">
        <v>5309</v>
      </c>
      <c r="D89" s="661" t="s">
        <v>4310</v>
      </c>
    </row>
    <row r="90" spans="1:4" ht="45" x14ac:dyDescent="0.25">
      <c r="A90" s="660">
        <v>248</v>
      </c>
      <c r="B90" s="658" t="s">
        <v>611</v>
      </c>
      <c r="C90" s="872" t="s">
        <v>5309</v>
      </c>
      <c r="D90" s="661" t="s">
        <v>4310</v>
      </c>
    </row>
    <row r="91" spans="1:4" ht="30" customHeight="1" x14ac:dyDescent="0.25">
      <c r="A91" s="857">
        <v>249</v>
      </c>
      <c r="B91" s="855" t="s">
        <v>612</v>
      </c>
      <c r="C91" s="856" t="s">
        <v>5196</v>
      </c>
      <c r="D91" s="856" t="s">
        <v>5197</v>
      </c>
    </row>
    <row r="92" spans="1:4" x14ac:dyDescent="0.25">
      <c r="A92" s="578">
        <v>251</v>
      </c>
      <c r="B92" s="13" t="s">
        <v>614</v>
      </c>
      <c r="C92" s="577"/>
      <c r="D92" s="577"/>
    </row>
    <row r="93" spans="1:4" ht="30" x14ac:dyDescent="0.25">
      <c r="A93" s="639">
        <v>252</v>
      </c>
      <c r="B93" s="13" t="s">
        <v>615</v>
      </c>
      <c r="C93" s="640" t="s">
        <v>4277</v>
      </c>
      <c r="D93" s="738" t="s">
        <v>4643</v>
      </c>
    </row>
    <row r="94" spans="1:4" x14ac:dyDescent="0.25">
      <c r="A94" s="817">
        <v>254</v>
      </c>
      <c r="B94" s="13" t="s">
        <v>617</v>
      </c>
      <c r="C94" s="818" t="s">
        <v>5039</v>
      </c>
      <c r="D94" s="816" t="s">
        <v>5041</v>
      </c>
    </row>
    <row r="95" spans="1:4" x14ac:dyDescent="0.25">
      <c r="A95" s="808">
        <v>258</v>
      </c>
      <c r="B95" s="13" t="s">
        <v>623</v>
      </c>
      <c r="C95" s="809" t="s">
        <v>5013</v>
      </c>
      <c r="D95" s="807" t="s">
        <v>5014</v>
      </c>
    </row>
    <row r="96" spans="1:4" x14ac:dyDescent="0.25">
      <c r="A96" s="808">
        <v>259</v>
      </c>
      <c r="B96" s="13" t="s">
        <v>624</v>
      </c>
      <c r="C96" s="809" t="s">
        <v>5013</v>
      </c>
      <c r="D96" s="807" t="s">
        <v>5014</v>
      </c>
    </row>
    <row r="97" spans="1:4" x14ac:dyDescent="0.25">
      <c r="A97" s="808">
        <v>260</v>
      </c>
      <c r="B97" s="13" t="s">
        <v>625</v>
      </c>
      <c r="C97" s="809" t="s">
        <v>5013</v>
      </c>
      <c r="D97" s="807" t="s">
        <v>5014</v>
      </c>
    </row>
    <row r="98" spans="1:4" ht="45" x14ac:dyDescent="0.25">
      <c r="A98" s="739">
        <v>263</v>
      </c>
      <c r="B98" s="737" t="s">
        <v>628</v>
      </c>
      <c r="C98" s="738" t="s">
        <v>4644</v>
      </c>
      <c r="D98" s="738" t="s">
        <v>4645</v>
      </c>
    </row>
    <row r="99" spans="1:4" ht="60" x14ac:dyDescent="0.25">
      <c r="A99" s="956">
        <v>264</v>
      </c>
      <c r="B99" s="737" t="s">
        <v>629</v>
      </c>
      <c r="C99" s="738" t="s">
        <v>5310</v>
      </c>
      <c r="D99" s="738" t="s">
        <v>4642</v>
      </c>
    </row>
    <row r="100" spans="1:4" ht="30" x14ac:dyDescent="0.25">
      <c r="A100" s="956"/>
      <c r="B100" s="737" t="s">
        <v>3552</v>
      </c>
      <c r="C100" s="738" t="s">
        <v>4647</v>
      </c>
      <c r="D100" s="738" t="s">
        <v>4648</v>
      </c>
    </row>
    <row r="101" spans="1:4" ht="30" customHeight="1" x14ac:dyDescent="0.25">
      <c r="A101" s="4">
        <v>267</v>
      </c>
      <c r="B101" s="63" t="s">
        <v>632</v>
      </c>
      <c r="C101" s="69" t="s">
        <v>3022</v>
      </c>
      <c r="D101" s="69" t="s">
        <v>3021</v>
      </c>
    </row>
    <row r="102" spans="1:4" x14ac:dyDescent="0.25">
      <c r="A102" s="4">
        <v>273</v>
      </c>
      <c r="B102" s="63" t="s">
        <v>638</v>
      </c>
      <c r="C102" s="69" t="s">
        <v>3019</v>
      </c>
      <c r="D102" s="69" t="s">
        <v>3020</v>
      </c>
    </row>
    <row r="103" spans="1:4" ht="30" customHeight="1" x14ac:dyDescent="0.25">
      <c r="A103" s="3">
        <v>274</v>
      </c>
      <c r="B103" s="13" t="s">
        <v>639</v>
      </c>
      <c r="C103" s="16" t="s">
        <v>1833</v>
      </c>
      <c r="D103" s="16" t="s">
        <v>2826</v>
      </c>
    </row>
    <row r="104" spans="1:4" x14ac:dyDescent="0.25">
      <c r="A104" s="817">
        <v>275</v>
      </c>
      <c r="B104" s="13" t="s">
        <v>640</v>
      </c>
      <c r="C104" s="818" t="s">
        <v>5039</v>
      </c>
      <c r="D104" s="818" t="s">
        <v>5041</v>
      </c>
    </row>
    <row r="105" spans="1:4" ht="30" x14ac:dyDescent="0.25">
      <c r="A105" s="845">
        <v>280</v>
      </c>
      <c r="B105" s="842" t="s">
        <v>643</v>
      </c>
      <c r="C105" s="846" t="s">
        <v>5148</v>
      </c>
      <c r="D105" s="846" t="s">
        <v>5145</v>
      </c>
    </row>
    <row r="106" spans="1:4" ht="15" customHeight="1" x14ac:dyDescent="0.25">
      <c r="A106" s="727">
        <v>290</v>
      </c>
      <c r="B106" s="13" t="s">
        <v>657</v>
      </c>
      <c r="C106" s="923" t="s">
        <v>4607</v>
      </c>
      <c r="D106" s="728" t="s">
        <v>4726</v>
      </c>
    </row>
    <row r="107" spans="1:4" ht="15.75" customHeight="1" x14ac:dyDescent="0.25">
      <c r="A107" s="535">
        <v>296</v>
      </c>
      <c r="B107" s="63" t="s">
        <v>664</v>
      </c>
      <c r="C107" s="536" t="s">
        <v>3763</v>
      </c>
      <c r="D107" s="536" t="s">
        <v>5035</v>
      </c>
    </row>
    <row r="108" spans="1:4" ht="15.75" customHeight="1" x14ac:dyDescent="0.25">
      <c r="A108" s="535">
        <v>297</v>
      </c>
      <c r="B108" s="63" t="s">
        <v>665</v>
      </c>
      <c r="C108" s="536" t="s">
        <v>3764</v>
      </c>
      <c r="D108" s="536" t="s">
        <v>5035</v>
      </c>
    </row>
    <row r="109" spans="1:4" ht="30" customHeight="1" x14ac:dyDescent="0.25">
      <c r="A109" s="370">
        <v>299</v>
      </c>
      <c r="B109" s="13" t="s">
        <v>667</v>
      </c>
      <c r="C109" s="371" t="s">
        <v>3145</v>
      </c>
      <c r="D109" s="413" t="s">
        <v>3314</v>
      </c>
    </row>
    <row r="110" spans="1:4" ht="45" x14ac:dyDescent="0.25">
      <c r="A110" s="424">
        <v>307</v>
      </c>
      <c r="B110" s="63" t="s">
        <v>681</v>
      </c>
      <c r="C110" s="425" t="s">
        <v>5031</v>
      </c>
      <c r="D110" s="429" t="s">
        <v>5033</v>
      </c>
    </row>
    <row r="111" spans="1:4" ht="45" x14ac:dyDescent="0.25">
      <c r="A111" s="808">
        <v>308</v>
      </c>
      <c r="B111" s="806" t="s">
        <v>683</v>
      </c>
      <c r="C111" s="807" t="s">
        <v>5032</v>
      </c>
      <c r="D111" s="429" t="s">
        <v>5034</v>
      </c>
    </row>
    <row r="112" spans="1:4" ht="45" x14ac:dyDescent="0.25">
      <c r="A112" s="845">
        <v>315</v>
      </c>
      <c r="B112" s="842" t="s">
        <v>691</v>
      </c>
      <c r="C112" s="846" t="s">
        <v>5311</v>
      </c>
      <c r="D112" s="429" t="s">
        <v>5149</v>
      </c>
    </row>
    <row r="113" spans="1:4" ht="45" x14ac:dyDescent="0.25">
      <c r="A113" s="370">
        <v>318</v>
      </c>
      <c r="B113" s="13" t="s">
        <v>694</v>
      </c>
      <c r="C113" s="371" t="s">
        <v>3144</v>
      </c>
      <c r="D113" s="371" t="s">
        <v>3143</v>
      </c>
    </row>
    <row r="114" spans="1:4" ht="45" x14ac:dyDescent="0.25">
      <c r="A114" s="370">
        <v>319</v>
      </c>
      <c r="B114" s="13" t="s">
        <v>696</v>
      </c>
      <c r="C114" s="371" t="s">
        <v>3142</v>
      </c>
      <c r="D114" s="371" t="s">
        <v>3143</v>
      </c>
    </row>
    <row r="115" spans="1:4" ht="45" x14ac:dyDescent="0.25">
      <c r="A115" s="4">
        <v>320</v>
      </c>
      <c r="B115" s="63" t="s">
        <v>698</v>
      </c>
      <c r="C115" s="69" t="s">
        <v>5015</v>
      </c>
      <c r="D115" s="69" t="s">
        <v>5016</v>
      </c>
    </row>
    <row r="116" spans="1:4" ht="30" x14ac:dyDescent="0.25">
      <c r="A116" s="857">
        <v>330</v>
      </c>
      <c r="B116" s="855" t="s">
        <v>508</v>
      </c>
      <c r="C116" s="856" t="s">
        <v>5198</v>
      </c>
      <c r="D116" s="856" t="s">
        <v>5199</v>
      </c>
    </row>
    <row r="117" spans="1:4" ht="30" x14ac:dyDescent="0.25">
      <c r="A117" s="3">
        <v>337</v>
      </c>
      <c r="B117" s="13" t="s">
        <v>512</v>
      </c>
      <c r="C117" s="560" t="s">
        <v>5023</v>
      </c>
      <c r="D117" s="560" t="s">
        <v>3909</v>
      </c>
    </row>
    <row r="118" spans="1:4" ht="30" x14ac:dyDescent="0.25">
      <c r="A118" s="559">
        <v>338</v>
      </c>
      <c r="B118" s="63" t="s">
        <v>513</v>
      </c>
      <c r="C118" s="560" t="s">
        <v>5022</v>
      </c>
      <c r="D118" s="807" t="s">
        <v>3909</v>
      </c>
    </row>
    <row r="119" spans="1:4" x14ac:dyDescent="0.25">
      <c r="A119" s="4">
        <v>339</v>
      </c>
      <c r="B119" s="63" t="s">
        <v>717</v>
      </c>
      <c r="C119" s="69" t="s">
        <v>2639</v>
      </c>
      <c r="D119" s="69" t="s">
        <v>2640</v>
      </c>
    </row>
    <row r="120" spans="1:4" x14ac:dyDescent="0.25">
      <c r="A120" s="4">
        <v>340</v>
      </c>
      <c r="B120" s="63" t="s">
        <v>719</v>
      </c>
      <c r="C120" s="69" t="s">
        <v>2829</v>
      </c>
      <c r="D120" s="807" t="s">
        <v>2640</v>
      </c>
    </row>
    <row r="121" spans="1:4" ht="45" x14ac:dyDescent="0.25">
      <c r="A121" s="4">
        <v>357</v>
      </c>
      <c r="B121" s="63" t="s">
        <v>125</v>
      </c>
      <c r="C121" s="69" t="s">
        <v>5209</v>
      </c>
      <c r="D121" s="69" t="s">
        <v>5210</v>
      </c>
    </row>
    <row r="122" spans="1:4" x14ac:dyDescent="0.25">
      <c r="A122" s="727">
        <v>359</v>
      </c>
      <c r="B122" s="726" t="s">
        <v>738</v>
      </c>
      <c r="C122" s="729" t="s">
        <v>4607</v>
      </c>
      <c r="D122" s="729" t="s">
        <v>4608</v>
      </c>
    </row>
    <row r="123" spans="1:4" x14ac:dyDescent="0.25">
      <c r="A123" s="895">
        <v>361</v>
      </c>
      <c r="B123" s="893" t="s">
        <v>741</v>
      </c>
      <c r="C123" s="894" t="s">
        <v>5539</v>
      </c>
      <c r="D123" s="894" t="s">
        <v>5540</v>
      </c>
    </row>
    <row r="124" spans="1:4" ht="30" x14ac:dyDescent="0.25">
      <c r="A124" s="857">
        <v>371</v>
      </c>
      <c r="B124" s="855" t="s">
        <v>753</v>
      </c>
      <c r="C124" s="856" t="s">
        <v>5312</v>
      </c>
      <c r="D124" s="856" t="s">
        <v>5200</v>
      </c>
    </row>
    <row r="125" spans="1:4" ht="30" x14ac:dyDescent="0.25">
      <c r="A125" s="857">
        <v>372</v>
      </c>
      <c r="B125" s="855" t="s">
        <v>754</v>
      </c>
      <c r="C125" s="856" t="s">
        <v>5313</v>
      </c>
      <c r="D125" s="856" t="s">
        <v>5200</v>
      </c>
    </row>
    <row r="126" spans="1:4" ht="60" customHeight="1" x14ac:dyDescent="0.25">
      <c r="A126" s="857">
        <v>373</v>
      </c>
      <c r="B126" s="855" t="s">
        <v>755</v>
      </c>
      <c r="C126" s="856" t="s">
        <v>5314</v>
      </c>
      <c r="D126" s="856" t="s">
        <v>5201</v>
      </c>
    </row>
    <row r="127" spans="1:4" ht="45" x14ac:dyDescent="0.25">
      <c r="A127" s="955">
        <v>386</v>
      </c>
      <c r="B127" s="658" t="s">
        <v>2431</v>
      </c>
      <c r="C127" s="661" t="s">
        <v>4319</v>
      </c>
      <c r="D127" s="661" t="s">
        <v>4320</v>
      </c>
    </row>
    <row r="128" spans="1:4" ht="30" x14ac:dyDescent="0.25">
      <c r="A128" s="955"/>
      <c r="B128" s="658" t="s">
        <v>2432</v>
      </c>
      <c r="C128" s="16" t="s">
        <v>2578</v>
      </c>
      <c r="D128" s="661" t="s">
        <v>4316</v>
      </c>
    </row>
    <row r="129" spans="1:4" ht="45" x14ac:dyDescent="0.25">
      <c r="A129" s="955"/>
      <c r="B129" s="658" t="s">
        <v>2433</v>
      </c>
      <c r="C129" s="661" t="s">
        <v>4317</v>
      </c>
      <c r="D129" s="661" t="s">
        <v>4318</v>
      </c>
    </row>
    <row r="130" spans="1:4" ht="30" x14ac:dyDescent="0.25">
      <c r="A130" s="844">
        <v>407</v>
      </c>
      <c r="B130" s="842" t="s">
        <v>795</v>
      </c>
      <c r="C130" s="846" t="s">
        <v>5150</v>
      </c>
      <c r="D130" s="846" t="s">
        <v>5151</v>
      </c>
    </row>
    <row r="131" spans="1:4" ht="45" x14ac:dyDescent="0.25">
      <c r="A131" s="956">
        <v>413</v>
      </c>
      <c r="B131" s="532" t="s">
        <v>3003</v>
      </c>
      <c r="C131" s="353" t="s">
        <v>5042</v>
      </c>
      <c r="D131" s="69" t="s">
        <v>3024</v>
      </c>
    </row>
    <row r="132" spans="1:4" ht="30" x14ac:dyDescent="0.25">
      <c r="A132" s="956"/>
      <c r="B132" s="532" t="s">
        <v>3005</v>
      </c>
      <c r="C132" s="353" t="s">
        <v>5043</v>
      </c>
      <c r="D132" s="353" t="s">
        <v>3091</v>
      </c>
    </row>
    <row r="133" spans="1:4" ht="30" x14ac:dyDescent="0.25">
      <c r="A133" s="956"/>
      <c r="B133" s="532" t="s">
        <v>3004</v>
      </c>
      <c r="C133" s="872" t="s">
        <v>5315</v>
      </c>
      <c r="D133" s="353" t="s">
        <v>3092</v>
      </c>
    </row>
    <row r="134" spans="1:4" x14ac:dyDescent="0.25">
      <c r="A134" s="761">
        <v>417</v>
      </c>
      <c r="B134" s="762" t="s">
        <v>817</v>
      </c>
      <c r="C134" s="762" t="s">
        <v>4880</v>
      </c>
      <c r="D134" s="762" t="s">
        <v>4881</v>
      </c>
    </row>
    <row r="135" spans="1:4" ht="30" x14ac:dyDescent="0.25">
      <c r="A135" s="424">
        <v>418</v>
      </c>
      <c r="B135" s="533" t="s">
        <v>818</v>
      </c>
      <c r="C135" s="425" t="s">
        <v>3346</v>
      </c>
      <c r="D135" s="425" t="s">
        <v>3424</v>
      </c>
    </row>
    <row r="136" spans="1:4" x14ac:dyDescent="0.25">
      <c r="A136" s="424">
        <v>419</v>
      </c>
      <c r="B136" s="533" t="s">
        <v>819</v>
      </c>
      <c r="C136" s="425" t="s">
        <v>3345</v>
      </c>
      <c r="D136" s="425" t="s">
        <v>3347</v>
      </c>
    </row>
    <row r="137" spans="1:4" x14ac:dyDescent="0.25">
      <c r="A137" s="4">
        <v>425</v>
      </c>
      <c r="B137" s="63" t="s">
        <v>824</v>
      </c>
      <c r="C137" s="69" t="s">
        <v>3090</v>
      </c>
      <c r="D137" s="69" t="s">
        <v>2460</v>
      </c>
    </row>
    <row r="138" spans="1:4" x14ac:dyDescent="0.25">
      <c r="A138" s="4">
        <v>426</v>
      </c>
      <c r="B138" s="63" t="s">
        <v>826</v>
      </c>
      <c r="C138" s="69" t="s">
        <v>3089</v>
      </c>
      <c r="D138" s="69" t="s">
        <v>2460</v>
      </c>
    </row>
    <row r="139" spans="1:4" ht="45" x14ac:dyDescent="0.25">
      <c r="A139" s="852">
        <v>439</v>
      </c>
      <c r="B139" s="848" t="s">
        <v>840</v>
      </c>
      <c r="C139" s="849" t="s">
        <v>5316</v>
      </c>
      <c r="D139" s="849" t="s">
        <v>5172</v>
      </c>
    </row>
    <row r="140" spans="1:4" ht="30" x14ac:dyDescent="0.25">
      <c r="A140" s="687">
        <v>447</v>
      </c>
      <c r="B140" s="685" t="s">
        <v>849</v>
      </c>
      <c r="C140" s="686" t="s">
        <v>4398</v>
      </c>
      <c r="D140" s="686" t="s">
        <v>4399</v>
      </c>
    </row>
    <row r="141" spans="1:4" ht="30" x14ac:dyDescent="0.25">
      <c r="A141" s="739">
        <v>449</v>
      </c>
      <c r="B141" s="737" t="s">
        <v>852</v>
      </c>
      <c r="C141" s="738" t="s">
        <v>4651</v>
      </c>
      <c r="D141" s="738" t="s">
        <v>5044</v>
      </c>
    </row>
    <row r="142" spans="1:4" ht="45" customHeight="1" x14ac:dyDescent="0.25">
      <c r="A142" s="4">
        <v>455</v>
      </c>
      <c r="B142" s="63" t="s">
        <v>529</v>
      </c>
      <c r="C142" s="69" t="s">
        <v>3911</v>
      </c>
      <c r="D142" s="69" t="s">
        <v>3910</v>
      </c>
    </row>
    <row r="143" spans="1:4" x14ac:dyDescent="0.25">
      <c r="A143" s="808">
        <v>458</v>
      </c>
      <c r="B143" s="806" t="s">
        <v>860</v>
      </c>
      <c r="C143" s="807" t="s">
        <v>5317</v>
      </c>
      <c r="D143" s="807" t="s">
        <v>5012</v>
      </c>
    </row>
    <row r="144" spans="1:4" ht="30" x14ac:dyDescent="0.25">
      <c r="A144" s="739">
        <v>464</v>
      </c>
      <c r="B144" s="737" t="s">
        <v>867</v>
      </c>
      <c r="C144" s="738" t="s">
        <v>4652</v>
      </c>
      <c r="D144" s="738" t="s">
        <v>4653</v>
      </c>
    </row>
    <row r="145" spans="1:4" ht="15" customHeight="1" x14ac:dyDescent="0.25">
      <c r="A145" s="4">
        <v>467</v>
      </c>
      <c r="B145" s="13" t="s">
        <v>869</v>
      </c>
      <c r="C145" s="16" t="s">
        <v>3441</v>
      </c>
      <c r="D145" s="16" t="s">
        <v>2366</v>
      </c>
    </row>
    <row r="146" spans="1:4" ht="45" customHeight="1" x14ac:dyDescent="0.25">
      <c r="A146" s="4">
        <v>470</v>
      </c>
      <c r="B146" s="13" t="s">
        <v>872</v>
      </c>
      <c r="C146" s="14" t="s">
        <v>3353</v>
      </c>
      <c r="D146" s="69" t="s">
        <v>2461</v>
      </c>
    </row>
    <row r="147" spans="1:4" ht="30" x14ac:dyDescent="0.25">
      <c r="A147" s="4">
        <v>471</v>
      </c>
      <c r="B147" s="13" t="s">
        <v>873</v>
      </c>
      <c r="C147" s="14" t="s">
        <v>1839</v>
      </c>
      <c r="D147" s="14" t="s">
        <v>1842</v>
      </c>
    </row>
    <row r="148" spans="1:4" ht="30" x14ac:dyDescent="0.25">
      <c r="A148" s="739">
        <v>473</v>
      </c>
      <c r="B148" s="737" t="s">
        <v>875</v>
      </c>
      <c r="C148" s="738" t="s">
        <v>4659</v>
      </c>
      <c r="D148" s="738" t="s">
        <v>4660</v>
      </c>
    </row>
    <row r="149" spans="1:4" ht="30" x14ac:dyDescent="0.25">
      <c r="A149" s="845">
        <v>478</v>
      </c>
      <c r="B149" s="842" t="s">
        <v>885</v>
      </c>
      <c r="C149" s="846" t="s">
        <v>5142</v>
      </c>
      <c r="D149" s="846" t="s">
        <v>5143</v>
      </c>
    </row>
    <row r="150" spans="1:4" ht="30" x14ac:dyDescent="0.25">
      <c r="A150" s="956">
        <v>479</v>
      </c>
      <c r="B150" s="13" t="s">
        <v>532</v>
      </c>
      <c r="C150" s="350" t="s">
        <v>2994</v>
      </c>
      <c r="D150" s="350" t="s">
        <v>2995</v>
      </c>
    </row>
    <row r="151" spans="1:4" ht="45" x14ac:dyDescent="0.25">
      <c r="A151" s="956"/>
      <c r="B151" s="13" t="s">
        <v>3659</v>
      </c>
      <c r="C151" s="485" t="s">
        <v>4238</v>
      </c>
      <c r="D151" s="957" t="s">
        <v>4242</v>
      </c>
    </row>
    <row r="152" spans="1:4" ht="45" x14ac:dyDescent="0.25">
      <c r="A152" s="956"/>
      <c r="B152" s="13" t="s">
        <v>3660</v>
      </c>
      <c r="C152" s="485" t="s">
        <v>4239</v>
      </c>
      <c r="D152" s="957"/>
    </row>
    <row r="153" spans="1:4" ht="45" x14ac:dyDescent="0.25">
      <c r="A153" s="956"/>
      <c r="B153" s="13" t="s">
        <v>3661</v>
      </c>
      <c r="C153" s="485" t="s">
        <v>4240</v>
      </c>
      <c r="D153" s="957"/>
    </row>
    <row r="154" spans="1:4" ht="45" x14ac:dyDescent="0.25">
      <c r="A154" s="956"/>
      <c r="B154" s="13" t="s">
        <v>3662</v>
      </c>
      <c r="C154" s="485" t="s">
        <v>4241</v>
      </c>
      <c r="D154" s="957"/>
    </row>
    <row r="155" spans="1:4" ht="60" x14ac:dyDescent="0.25">
      <c r="A155" s="956"/>
      <c r="B155" s="13" t="s">
        <v>3663</v>
      </c>
      <c r="C155" s="485" t="s">
        <v>5123</v>
      </c>
      <c r="D155" s="957"/>
    </row>
    <row r="156" spans="1:4" ht="30" x14ac:dyDescent="0.25">
      <c r="A156" s="622">
        <v>483</v>
      </c>
      <c r="B156" s="63" t="s">
        <v>942</v>
      </c>
      <c r="C156" s="624" t="s">
        <v>5318</v>
      </c>
      <c r="D156" s="624" t="s">
        <v>4214</v>
      </c>
    </row>
    <row r="157" spans="1:4" ht="30" x14ac:dyDescent="0.25">
      <c r="A157" s="622">
        <v>484</v>
      </c>
      <c r="B157" s="63" t="s">
        <v>948</v>
      </c>
      <c r="C157" s="856" t="s">
        <v>5203</v>
      </c>
      <c r="D157" s="624" t="s">
        <v>4214</v>
      </c>
    </row>
    <row r="158" spans="1:4" ht="45" x14ac:dyDescent="0.25">
      <c r="A158" s="424">
        <v>486</v>
      </c>
      <c r="B158" s="63" t="s">
        <v>958</v>
      </c>
      <c r="C158" s="425" t="s">
        <v>3350</v>
      </c>
      <c r="D158" s="425" t="s">
        <v>3351</v>
      </c>
    </row>
    <row r="159" spans="1:4" ht="75" customHeight="1" x14ac:dyDescent="0.25">
      <c r="A159" s="622">
        <v>487</v>
      </c>
      <c r="B159" s="63" t="s">
        <v>965</v>
      </c>
      <c r="C159" s="856" t="s">
        <v>5319</v>
      </c>
      <c r="D159" s="624" t="s">
        <v>5202</v>
      </c>
    </row>
    <row r="160" spans="1:4" ht="30" x14ac:dyDescent="0.25">
      <c r="A160" s="4">
        <v>492</v>
      </c>
      <c r="B160" s="13" t="s">
        <v>984</v>
      </c>
      <c r="C160" s="16" t="s">
        <v>2363</v>
      </c>
      <c r="D160" s="16" t="s">
        <v>4727</v>
      </c>
    </row>
    <row r="161" spans="1:4" ht="90" x14ac:dyDescent="0.25">
      <c r="A161" s="435">
        <v>493</v>
      </c>
      <c r="B161" s="13" t="s">
        <v>992</v>
      </c>
      <c r="C161" s="436" t="s">
        <v>4164</v>
      </c>
      <c r="D161" s="444" t="s">
        <v>4243</v>
      </c>
    </row>
    <row r="162" spans="1:4" ht="30" x14ac:dyDescent="0.25">
      <c r="A162" s="4">
        <v>494</v>
      </c>
      <c r="B162" s="13" t="s">
        <v>996</v>
      </c>
      <c r="C162" s="16" t="s">
        <v>3401</v>
      </c>
      <c r="D162" s="16" t="s">
        <v>2365</v>
      </c>
    </row>
    <row r="163" spans="1:4" x14ac:dyDescent="0.25">
      <c r="A163" s="426">
        <v>497</v>
      </c>
      <c r="B163" s="13" t="s">
        <v>1005</v>
      </c>
      <c r="C163" s="427" t="s">
        <v>3357</v>
      </c>
      <c r="D163" s="427" t="s">
        <v>3358</v>
      </c>
    </row>
    <row r="164" spans="1:4" ht="45" x14ac:dyDescent="0.25">
      <c r="A164" s="535">
        <v>499</v>
      </c>
      <c r="B164" s="63" t="s">
        <v>1011</v>
      </c>
      <c r="C164" s="536" t="s">
        <v>3765</v>
      </c>
      <c r="D164" s="536" t="s">
        <v>3767</v>
      </c>
    </row>
    <row r="165" spans="1:4" x14ac:dyDescent="0.25">
      <c r="A165" s="535">
        <v>500</v>
      </c>
      <c r="B165" s="63" t="s">
        <v>1013</v>
      </c>
      <c r="C165" s="536" t="s">
        <v>3766</v>
      </c>
      <c r="D165" s="536" t="s">
        <v>4610</v>
      </c>
    </row>
    <row r="166" spans="1:4" ht="45" x14ac:dyDescent="0.25">
      <c r="A166" s="442">
        <v>501</v>
      </c>
      <c r="B166" s="63" t="s">
        <v>1016</v>
      </c>
      <c r="C166" s="444" t="s">
        <v>3418</v>
      </c>
      <c r="D166" s="444" t="s">
        <v>3420</v>
      </c>
    </row>
    <row r="167" spans="1:4" ht="30" x14ac:dyDescent="0.25">
      <c r="A167" s="442">
        <v>502</v>
      </c>
      <c r="B167" s="63" t="s">
        <v>1019</v>
      </c>
      <c r="C167" s="444" t="s">
        <v>3419</v>
      </c>
      <c r="D167" s="444" t="s">
        <v>4194</v>
      </c>
    </row>
    <row r="168" spans="1:4" ht="30" x14ac:dyDescent="0.25">
      <c r="A168" s="442">
        <v>503</v>
      </c>
      <c r="B168" s="63" t="s">
        <v>1021</v>
      </c>
      <c r="C168" s="444" t="s">
        <v>3419</v>
      </c>
      <c r="D168" s="444" t="s">
        <v>4194</v>
      </c>
    </row>
    <row r="169" spans="1:4" ht="30" x14ac:dyDescent="0.25">
      <c r="A169" s="845">
        <v>531</v>
      </c>
      <c r="B169" s="842" t="s">
        <v>1088</v>
      </c>
      <c r="C169" s="846" t="s">
        <v>5144</v>
      </c>
      <c r="D169" s="846" t="s">
        <v>5145</v>
      </c>
    </row>
    <row r="170" spans="1:4" ht="30" x14ac:dyDescent="0.25">
      <c r="A170" s="442">
        <v>532</v>
      </c>
      <c r="B170" s="63" t="s">
        <v>549</v>
      </c>
      <c r="C170" s="444" t="s">
        <v>3421</v>
      </c>
      <c r="D170" s="444" t="s">
        <v>3422</v>
      </c>
    </row>
    <row r="171" spans="1:4" x14ac:dyDescent="0.25">
      <c r="A171" s="442">
        <v>533</v>
      </c>
      <c r="B171" s="63" t="s">
        <v>550</v>
      </c>
      <c r="C171" s="444" t="s">
        <v>3421</v>
      </c>
      <c r="D171" s="444" t="s">
        <v>3957</v>
      </c>
    </row>
    <row r="172" spans="1:4" x14ac:dyDescent="0.25">
      <c r="A172" s="442">
        <v>534</v>
      </c>
      <c r="B172" s="63" t="s">
        <v>551</v>
      </c>
      <c r="C172" s="444" t="s">
        <v>3421</v>
      </c>
      <c r="D172" s="444" t="s">
        <v>3957</v>
      </c>
    </row>
    <row r="173" spans="1:4" x14ac:dyDescent="0.25">
      <c r="A173" s="373">
        <v>539</v>
      </c>
      <c r="B173" s="63" t="s">
        <v>1124</v>
      </c>
      <c r="C173" s="69" t="s">
        <v>3150</v>
      </c>
      <c r="D173" s="69" t="s">
        <v>3149</v>
      </c>
    </row>
    <row r="174" spans="1:4" x14ac:dyDescent="0.25">
      <c r="A174" s="727">
        <v>540</v>
      </c>
      <c r="B174" s="726" t="s">
        <v>1126</v>
      </c>
      <c r="C174" s="729" t="s">
        <v>4607</v>
      </c>
      <c r="D174" s="729" t="s">
        <v>4609</v>
      </c>
    </row>
    <row r="175" spans="1:4" ht="30" x14ac:dyDescent="0.25">
      <c r="A175" s="808">
        <v>550</v>
      </c>
      <c r="B175" s="806" t="s">
        <v>5008</v>
      </c>
      <c r="C175" s="807" t="s">
        <v>5006</v>
      </c>
      <c r="D175" s="807" t="s">
        <v>5010</v>
      </c>
    </row>
    <row r="176" spans="1:4" ht="30" x14ac:dyDescent="0.25">
      <c r="A176" s="808">
        <v>550</v>
      </c>
      <c r="B176" s="806" t="s">
        <v>5009</v>
      </c>
      <c r="C176" s="807" t="s">
        <v>5007</v>
      </c>
      <c r="D176" s="807" t="s">
        <v>5010</v>
      </c>
    </row>
    <row r="177" spans="1:4" x14ac:dyDescent="0.25">
      <c r="A177" s="497">
        <v>551</v>
      </c>
      <c r="B177" s="63" t="s">
        <v>1156</v>
      </c>
      <c r="C177" s="499" t="s">
        <v>3706</v>
      </c>
      <c r="D177" s="499" t="s">
        <v>3707</v>
      </c>
    </row>
    <row r="178" spans="1:4" x14ac:dyDescent="0.25">
      <c r="A178" s="497">
        <v>553</v>
      </c>
      <c r="B178" s="63" t="s">
        <v>1164</v>
      </c>
      <c r="C178" s="499" t="s">
        <v>3705</v>
      </c>
      <c r="D178" s="499" t="s">
        <v>3704</v>
      </c>
    </row>
    <row r="179" spans="1:4" ht="15" customHeight="1" x14ac:dyDescent="0.25">
      <c r="A179" s="956">
        <v>554</v>
      </c>
      <c r="B179" s="63" t="s">
        <v>1165</v>
      </c>
      <c r="C179" s="958" t="s">
        <v>3964</v>
      </c>
      <c r="D179" s="958" t="s">
        <v>3965</v>
      </c>
    </row>
    <row r="180" spans="1:4" ht="30" x14ac:dyDescent="0.25">
      <c r="A180" s="956"/>
      <c r="B180" s="63" t="s">
        <v>3554</v>
      </c>
      <c r="C180" s="958"/>
      <c r="D180" s="958"/>
    </row>
    <row r="181" spans="1:4" ht="45" x14ac:dyDescent="0.25">
      <c r="A181" s="956">
        <v>555</v>
      </c>
      <c r="B181" s="63" t="s">
        <v>1167</v>
      </c>
      <c r="C181" s="388" t="s">
        <v>3214</v>
      </c>
      <c r="D181" s="388" t="s">
        <v>3215</v>
      </c>
    </row>
    <row r="182" spans="1:4" ht="30" x14ac:dyDescent="0.25">
      <c r="A182" s="956"/>
      <c r="B182" s="63" t="s">
        <v>3553</v>
      </c>
      <c r="C182" s="452" t="s">
        <v>5686</v>
      </c>
      <c r="D182" s="452" t="s">
        <v>3559</v>
      </c>
    </row>
    <row r="183" spans="1:4" ht="30" x14ac:dyDescent="0.25">
      <c r="A183" s="808">
        <v>564</v>
      </c>
      <c r="B183" s="806" t="s">
        <v>1205</v>
      </c>
      <c r="C183" s="807" t="s">
        <v>5017</v>
      </c>
      <c r="D183" s="807" t="s">
        <v>5019</v>
      </c>
    </row>
    <row r="184" spans="1:4" ht="30" x14ac:dyDescent="0.25">
      <c r="A184" s="808">
        <v>565</v>
      </c>
      <c r="B184" s="806" t="s">
        <v>1208</v>
      </c>
      <c r="C184" s="807" t="s">
        <v>5018</v>
      </c>
      <c r="D184" s="807" t="s">
        <v>5019</v>
      </c>
    </row>
    <row r="185" spans="1:4" ht="30" x14ac:dyDescent="0.25">
      <c r="A185" s="857">
        <v>566</v>
      </c>
      <c r="B185" s="855" t="s">
        <v>1211</v>
      </c>
      <c r="C185" s="856" t="s">
        <v>5206</v>
      </c>
      <c r="D185" s="856" t="s">
        <v>5205</v>
      </c>
    </row>
    <row r="186" spans="1:4" ht="30" x14ac:dyDescent="0.25">
      <c r="A186" s="857">
        <v>567</v>
      </c>
      <c r="B186" s="855" t="s">
        <v>1215</v>
      </c>
      <c r="C186" s="856" t="s">
        <v>5204</v>
      </c>
      <c r="D186" s="856" t="s">
        <v>5205</v>
      </c>
    </row>
    <row r="187" spans="1:4" ht="30" x14ac:dyDescent="0.25">
      <c r="A187" s="4">
        <v>573</v>
      </c>
      <c r="B187" s="63" t="s">
        <v>1232</v>
      </c>
      <c r="C187" s="69" t="s">
        <v>3423</v>
      </c>
      <c r="D187" s="69" t="s">
        <v>3093</v>
      </c>
    </row>
    <row r="188" spans="1:4" ht="30" x14ac:dyDescent="0.25">
      <c r="A188" s="845">
        <v>574</v>
      </c>
      <c r="B188" s="842" t="s">
        <v>1235</v>
      </c>
      <c r="C188" s="846" t="s">
        <v>5148</v>
      </c>
      <c r="D188" s="846" t="s">
        <v>5145</v>
      </c>
    </row>
    <row r="189" spans="1:4" x14ac:dyDescent="0.25">
      <c r="A189" s="767">
        <v>587</v>
      </c>
      <c r="B189" s="768" t="s">
        <v>1281</v>
      </c>
      <c r="C189" s="768" t="s">
        <v>4880</v>
      </c>
      <c r="D189" s="768" t="s">
        <v>4896</v>
      </c>
    </row>
    <row r="190" spans="1:4" x14ac:dyDescent="0.25">
      <c r="A190" s="808">
        <v>605</v>
      </c>
      <c r="B190" s="809" t="s">
        <v>1340</v>
      </c>
      <c r="C190" s="809" t="s">
        <v>5030</v>
      </c>
      <c r="D190" s="809" t="s">
        <v>5029</v>
      </c>
    </row>
    <row r="191" spans="1:4" x14ac:dyDescent="0.25">
      <c r="A191" s="808">
        <v>606</v>
      </c>
      <c r="B191" s="809" t="s">
        <v>1342</v>
      </c>
      <c r="C191" s="809" t="s">
        <v>5030</v>
      </c>
      <c r="D191" s="809" t="s">
        <v>5029</v>
      </c>
    </row>
    <row r="192" spans="1:4" x14ac:dyDescent="0.25">
      <c r="A192" s="362">
        <v>607</v>
      </c>
      <c r="B192" s="63" t="s">
        <v>1345</v>
      </c>
      <c r="C192" s="69" t="s">
        <v>3096</v>
      </c>
      <c r="D192" s="69" t="s">
        <v>3097</v>
      </c>
    </row>
    <row r="193" spans="1:4" ht="30" x14ac:dyDescent="0.25">
      <c r="A193" s="767">
        <v>610</v>
      </c>
      <c r="B193" s="765" t="s">
        <v>1355</v>
      </c>
      <c r="C193" s="766" t="s">
        <v>4607</v>
      </c>
      <c r="D193" s="766" t="s">
        <v>4895</v>
      </c>
    </row>
    <row r="194" spans="1:4" x14ac:dyDescent="0.25">
      <c r="A194" s="373">
        <v>616</v>
      </c>
      <c r="B194" s="63" t="s">
        <v>1377</v>
      </c>
      <c r="C194" s="69" t="s">
        <v>3151</v>
      </c>
      <c r="D194" s="69" t="s">
        <v>3152</v>
      </c>
    </row>
    <row r="195" spans="1:4" ht="30" x14ac:dyDescent="0.25">
      <c r="A195" s="687">
        <v>619</v>
      </c>
      <c r="B195" s="685" t="s">
        <v>1388</v>
      </c>
      <c r="C195" s="686" t="s">
        <v>4400</v>
      </c>
      <c r="D195" s="686" t="s">
        <v>4399</v>
      </c>
    </row>
    <row r="196" spans="1:4" ht="30" x14ac:dyDescent="0.25">
      <c r="A196" s="687">
        <v>620</v>
      </c>
      <c r="B196" s="685" t="s">
        <v>1392</v>
      </c>
      <c r="C196" s="686" t="s">
        <v>4400</v>
      </c>
      <c r="D196" s="686" t="s">
        <v>4399</v>
      </c>
    </row>
    <row r="197" spans="1:4" ht="30" x14ac:dyDescent="0.25">
      <c r="A197" s="4">
        <v>622</v>
      </c>
      <c r="B197" s="13" t="s">
        <v>1398</v>
      </c>
      <c r="C197" s="16" t="s">
        <v>3094</v>
      </c>
      <c r="D197" s="16" t="s">
        <v>3095</v>
      </c>
    </row>
    <row r="198" spans="1:4" ht="30" x14ac:dyDescent="0.25">
      <c r="A198" s="4">
        <v>623</v>
      </c>
      <c r="B198" s="13" t="s">
        <v>1401</v>
      </c>
      <c r="C198" s="16" t="s">
        <v>3094</v>
      </c>
      <c r="D198" s="363" t="s">
        <v>3095</v>
      </c>
    </row>
    <row r="199" spans="1:4" ht="30" x14ac:dyDescent="0.25">
      <c r="A199" s="715">
        <v>632</v>
      </c>
      <c r="B199" s="713" t="s">
        <v>1433</v>
      </c>
      <c r="C199" s="716" t="s">
        <v>4530</v>
      </c>
      <c r="D199" s="716" t="s">
        <v>4531</v>
      </c>
    </row>
    <row r="200" spans="1:4" ht="30" x14ac:dyDescent="0.25">
      <c r="A200" s="603">
        <v>643</v>
      </c>
      <c r="B200" s="13" t="s">
        <v>1471</v>
      </c>
      <c r="C200" s="602" t="s">
        <v>4169</v>
      </c>
      <c r="D200" s="602" t="s">
        <v>4728</v>
      </c>
    </row>
    <row r="201" spans="1:4" ht="30" x14ac:dyDescent="0.25">
      <c r="A201" s="603">
        <v>644</v>
      </c>
      <c r="B201" s="13" t="s">
        <v>1488</v>
      </c>
      <c r="C201" s="602" t="s">
        <v>4170</v>
      </c>
      <c r="D201" s="602" t="s">
        <v>4728</v>
      </c>
    </row>
    <row r="202" spans="1:4" ht="15" customHeight="1" x14ac:dyDescent="0.25">
      <c r="A202" s="564">
        <v>645</v>
      </c>
      <c r="B202" s="63" t="s">
        <v>1492</v>
      </c>
      <c r="C202" s="565" t="s">
        <v>3948</v>
      </c>
      <c r="D202" s="565" t="s">
        <v>3955</v>
      </c>
    </row>
    <row r="203" spans="1:4" ht="45" x14ac:dyDescent="0.25">
      <c r="A203" s="956">
        <v>646</v>
      </c>
      <c r="B203" s="63" t="s">
        <v>1495</v>
      </c>
      <c r="C203" s="604" t="s">
        <v>5176</v>
      </c>
      <c r="D203" s="958" t="s">
        <v>4166</v>
      </c>
    </row>
    <row r="204" spans="1:4" x14ac:dyDescent="0.25">
      <c r="A204" s="956"/>
      <c r="B204" s="63" t="s">
        <v>4168</v>
      </c>
      <c r="C204" s="958" t="s">
        <v>5177</v>
      </c>
      <c r="D204" s="958"/>
    </row>
    <row r="205" spans="1:4" ht="15" customHeight="1" x14ac:dyDescent="0.25">
      <c r="A205" s="956"/>
      <c r="B205" s="63" t="s">
        <v>4167</v>
      </c>
      <c r="C205" s="958"/>
      <c r="D205" s="958"/>
    </row>
    <row r="206" spans="1:4" ht="30" x14ac:dyDescent="0.25">
      <c r="A206" s="424">
        <v>656</v>
      </c>
      <c r="B206" s="63" t="s">
        <v>1524</v>
      </c>
      <c r="C206" s="425" t="s">
        <v>4611</v>
      </c>
      <c r="D206" s="425" t="s">
        <v>4612</v>
      </c>
    </row>
    <row r="207" spans="1:4" ht="45" x14ac:dyDescent="0.25">
      <c r="A207" s="739">
        <v>659</v>
      </c>
      <c r="B207" s="737" t="s">
        <v>1535</v>
      </c>
      <c r="C207" s="738" t="s">
        <v>4657</v>
      </c>
      <c r="D207" s="738" t="s">
        <v>4729</v>
      </c>
    </row>
    <row r="208" spans="1:4" ht="45" x14ac:dyDescent="0.25">
      <c r="A208" s="739">
        <v>660</v>
      </c>
      <c r="B208" s="737" t="s">
        <v>1538</v>
      </c>
      <c r="C208" s="738" t="s">
        <v>4658</v>
      </c>
      <c r="D208" s="738" t="s">
        <v>4729</v>
      </c>
    </row>
    <row r="209" spans="1:4" ht="30" x14ac:dyDescent="0.25">
      <c r="A209" s="778">
        <v>661</v>
      </c>
      <c r="B209" s="776" t="s">
        <v>1540</v>
      </c>
      <c r="C209" s="777" t="s">
        <v>4911</v>
      </c>
      <c r="D209" s="777" t="s">
        <v>4910</v>
      </c>
    </row>
    <row r="210" spans="1:4" ht="30" x14ac:dyDescent="0.25">
      <c r="A210" s="778">
        <v>662</v>
      </c>
      <c r="B210" s="776" t="s">
        <v>1545</v>
      </c>
      <c r="C210" s="777" t="s">
        <v>4908</v>
      </c>
      <c r="D210" s="777" t="s">
        <v>4909</v>
      </c>
    </row>
    <row r="211" spans="1:4" ht="30" x14ac:dyDescent="0.25">
      <c r="A211" s="778">
        <v>663</v>
      </c>
      <c r="B211" s="776" t="s">
        <v>1548</v>
      </c>
      <c r="C211" s="777" t="s">
        <v>4908</v>
      </c>
      <c r="D211" s="777" t="s">
        <v>4909</v>
      </c>
    </row>
    <row r="212" spans="1:4" ht="30" x14ac:dyDescent="0.25">
      <c r="A212" s="475">
        <v>686</v>
      </c>
      <c r="B212" s="63" t="s">
        <v>1632</v>
      </c>
      <c r="C212" s="476" t="s">
        <v>3634</v>
      </c>
      <c r="D212" s="476" t="s">
        <v>3949</v>
      </c>
    </row>
    <row r="213" spans="1:4" x14ac:dyDescent="0.25">
      <c r="A213" s="394">
        <v>688</v>
      </c>
      <c r="B213" s="63" t="s">
        <v>1640</v>
      </c>
      <c r="C213" s="395" t="s">
        <v>3245</v>
      </c>
      <c r="D213" s="395" t="s">
        <v>3352</v>
      </c>
    </row>
    <row r="214" spans="1:4" x14ac:dyDescent="0.25">
      <c r="A214" s="4">
        <v>696</v>
      </c>
      <c r="B214" s="13" t="s">
        <v>1666</v>
      </c>
      <c r="C214" s="16" t="s">
        <v>2357</v>
      </c>
      <c r="D214" s="923" t="s">
        <v>5685</v>
      </c>
    </row>
    <row r="215" spans="1:4" ht="30" x14ac:dyDescent="0.25">
      <c r="A215" s="4">
        <v>697</v>
      </c>
      <c r="B215" s="13" t="s">
        <v>1671</v>
      </c>
      <c r="C215" s="16" t="s">
        <v>2358</v>
      </c>
      <c r="D215" s="565" t="s">
        <v>2359</v>
      </c>
    </row>
    <row r="216" spans="1:4" x14ac:dyDescent="0.25">
      <c r="A216" s="4">
        <v>699</v>
      </c>
      <c r="B216" s="13" t="s">
        <v>1683</v>
      </c>
      <c r="C216" s="565" t="s">
        <v>3951</v>
      </c>
      <c r="D216" s="565" t="s">
        <v>3952</v>
      </c>
    </row>
    <row r="217" spans="1:4" ht="30" x14ac:dyDescent="0.25">
      <c r="A217" s="4">
        <v>701</v>
      </c>
      <c r="B217" s="13" t="s">
        <v>1690</v>
      </c>
      <c r="C217" s="312" t="s">
        <v>2834</v>
      </c>
      <c r="D217" s="312" t="s">
        <v>5126</v>
      </c>
    </row>
    <row r="218" spans="1:4" x14ac:dyDescent="0.25">
      <c r="A218" s="4">
        <v>704</v>
      </c>
      <c r="B218" s="13" t="s">
        <v>1704</v>
      </c>
      <c r="C218" s="14" t="s">
        <v>2830</v>
      </c>
      <c r="D218" s="14" t="s">
        <v>2831</v>
      </c>
    </row>
    <row r="219" spans="1:4" x14ac:dyDescent="0.25">
      <c r="A219" s="767">
        <v>709</v>
      </c>
      <c r="B219" s="13" t="s">
        <v>4900</v>
      </c>
      <c r="C219" s="768" t="s">
        <v>3096</v>
      </c>
      <c r="D219" s="768" t="s">
        <v>4901</v>
      </c>
    </row>
    <row r="220" spans="1:4" ht="30" customHeight="1" x14ac:dyDescent="0.25">
      <c r="A220" s="696">
        <v>712</v>
      </c>
      <c r="B220" s="695" t="s">
        <v>1734</v>
      </c>
      <c r="C220" s="697" t="s">
        <v>4445</v>
      </c>
      <c r="D220" s="697" t="s">
        <v>4446</v>
      </c>
    </row>
    <row r="221" spans="1:4" ht="30" customHeight="1" x14ac:dyDescent="0.25">
      <c r="A221" s="696">
        <v>713</v>
      </c>
      <c r="B221" s="695" t="s">
        <v>1736</v>
      </c>
      <c r="C221" s="697" t="s">
        <v>4445</v>
      </c>
      <c r="D221" s="697" t="s">
        <v>4446</v>
      </c>
    </row>
    <row r="222" spans="1:4" ht="45" x14ac:dyDescent="0.25">
      <c r="A222" s="788">
        <v>725</v>
      </c>
      <c r="B222" s="786" t="s">
        <v>1784</v>
      </c>
      <c r="C222" s="787" t="s">
        <v>4929</v>
      </c>
      <c r="D222" s="787" t="s">
        <v>5580</v>
      </c>
    </row>
    <row r="223" spans="1:4" ht="45" x14ac:dyDescent="0.25">
      <c r="A223" s="788">
        <v>726</v>
      </c>
      <c r="B223" s="786" t="s">
        <v>1785</v>
      </c>
      <c r="C223" s="787" t="s">
        <v>4928</v>
      </c>
      <c r="D223" s="787" t="s">
        <v>5581</v>
      </c>
    </row>
    <row r="224" spans="1:4" ht="45" x14ac:dyDescent="0.25">
      <c r="A224" s="788">
        <v>727</v>
      </c>
      <c r="B224" s="786" t="s">
        <v>1786</v>
      </c>
      <c r="C224" s="787" t="s">
        <v>4928</v>
      </c>
      <c r="D224" s="787" t="s">
        <v>5581</v>
      </c>
    </row>
    <row r="225" spans="1:4" ht="30" x14ac:dyDescent="0.25">
      <c r="A225" s="696">
        <v>745</v>
      </c>
      <c r="B225" s="13" t="s">
        <v>3167</v>
      </c>
      <c r="C225" s="697" t="s">
        <v>4450</v>
      </c>
      <c r="D225" s="697" t="s">
        <v>4451</v>
      </c>
    </row>
    <row r="226" spans="1:4" ht="30" x14ac:dyDescent="0.25">
      <c r="A226" s="739">
        <v>749</v>
      </c>
      <c r="B226" s="737" t="s">
        <v>1906</v>
      </c>
      <c r="C226" s="738" t="s">
        <v>4651</v>
      </c>
      <c r="D226" s="738" t="s">
        <v>4654</v>
      </c>
    </row>
    <row r="227" spans="1:4" ht="30" x14ac:dyDescent="0.25">
      <c r="A227" s="808">
        <v>751</v>
      </c>
      <c r="B227" s="806" t="s">
        <v>1918</v>
      </c>
      <c r="C227" s="807" t="s">
        <v>4998</v>
      </c>
      <c r="D227" s="807" t="s">
        <v>5175</v>
      </c>
    </row>
    <row r="228" spans="1:4" ht="30" x14ac:dyDescent="0.25">
      <c r="A228" s="808">
        <v>752</v>
      </c>
      <c r="B228" s="806" t="s">
        <v>1922</v>
      </c>
      <c r="C228" s="807" t="s">
        <v>4999</v>
      </c>
      <c r="D228" s="807" t="s">
        <v>5175</v>
      </c>
    </row>
    <row r="229" spans="1:4" ht="30" customHeight="1" x14ac:dyDescent="0.25">
      <c r="A229" s="568">
        <v>760</v>
      </c>
      <c r="B229" s="63" t="s">
        <v>1946</v>
      </c>
      <c r="C229" s="567" t="s">
        <v>3961</v>
      </c>
      <c r="D229" s="569" t="s">
        <v>3963</v>
      </c>
    </row>
    <row r="230" spans="1:4" x14ac:dyDescent="0.25">
      <c r="A230" s="589">
        <v>766</v>
      </c>
      <c r="B230" s="63" t="s">
        <v>1968</v>
      </c>
      <c r="C230" s="588" t="s">
        <v>4079</v>
      </c>
      <c r="D230" s="590" t="s">
        <v>4080</v>
      </c>
    </row>
    <row r="231" spans="1:4" x14ac:dyDescent="0.25">
      <c r="A231" s="4">
        <v>778</v>
      </c>
      <c r="B231" s="63" t="s">
        <v>2012</v>
      </c>
      <c r="C231" s="69" t="s">
        <v>4449</v>
      </c>
      <c r="D231" s="69" t="s">
        <v>2839</v>
      </c>
    </row>
    <row r="232" spans="1:4" ht="30" x14ac:dyDescent="0.25">
      <c r="A232" s="808">
        <v>779</v>
      </c>
      <c r="B232" s="806" t="s">
        <v>2016</v>
      </c>
      <c r="C232" s="807" t="s">
        <v>5021</v>
      </c>
      <c r="D232" s="807" t="s">
        <v>5582</v>
      </c>
    </row>
    <row r="233" spans="1:4" ht="30" x14ac:dyDescent="0.25">
      <c r="A233" s="857">
        <v>780</v>
      </c>
      <c r="B233" s="855" t="s">
        <v>2019</v>
      </c>
      <c r="C233" s="856" t="s">
        <v>5207</v>
      </c>
      <c r="D233" s="856" t="s">
        <v>5208</v>
      </c>
    </row>
    <row r="234" spans="1:4" x14ac:dyDescent="0.25">
      <c r="A234" s="4">
        <v>809</v>
      </c>
      <c r="B234" s="13" t="s">
        <v>2999</v>
      </c>
      <c r="C234" s="69" t="s">
        <v>3731</v>
      </c>
      <c r="D234" s="518" t="s">
        <v>3732</v>
      </c>
    </row>
    <row r="235" spans="1:4" x14ac:dyDescent="0.25">
      <c r="A235" s="742">
        <v>816</v>
      </c>
      <c r="B235" s="13" t="s">
        <v>3448</v>
      </c>
      <c r="C235" s="741" t="s">
        <v>4668</v>
      </c>
      <c r="D235" s="741" t="s">
        <v>4669</v>
      </c>
    </row>
    <row r="236" spans="1:4" x14ac:dyDescent="0.25">
      <c r="A236" s="535">
        <v>833</v>
      </c>
      <c r="B236" s="63" t="s">
        <v>3467</v>
      </c>
      <c r="C236" s="536" t="s">
        <v>3761</v>
      </c>
      <c r="D236" s="536" t="s">
        <v>3762</v>
      </c>
    </row>
    <row r="237" spans="1:4" ht="30" x14ac:dyDescent="0.25">
      <c r="A237" s="589">
        <v>841</v>
      </c>
      <c r="B237" s="63" t="s">
        <v>3477</v>
      </c>
      <c r="C237" s="590" t="s">
        <v>4081</v>
      </c>
      <c r="D237" s="590" t="s">
        <v>4082</v>
      </c>
    </row>
    <row r="238" spans="1:4" ht="30" x14ac:dyDescent="0.25">
      <c r="A238" s="589">
        <v>842</v>
      </c>
      <c r="B238" s="63" t="s">
        <v>3478</v>
      </c>
      <c r="C238" s="590" t="s">
        <v>4084</v>
      </c>
      <c r="D238" s="590" t="s">
        <v>4083</v>
      </c>
    </row>
    <row r="239" spans="1:4" ht="45" x14ac:dyDescent="0.25">
      <c r="A239" s="573">
        <v>849</v>
      </c>
      <c r="B239" s="63" t="s">
        <v>3980</v>
      </c>
      <c r="C239" s="574" t="s">
        <v>4447</v>
      </c>
      <c r="D239" s="574" t="s">
        <v>4448</v>
      </c>
    </row>
    <row r="240" spans="1:4" ht="30" x14ac:dyDescent="0.25">
      <c r="A240" s="510">
        <v>850</v>
      </c>
      <c r="B240" s="13" t="s">
        <v>3490</v>
      </c>
      <c r="C240" s="512" t="s">
        <v>3712</v>
      </c>
      <c r="D240" s="511" t="s">
        <v>3713</v>
      </c>
    </row>
    <row r="241" spans="1:4" ht="45" x14ac:dyDescent="0.25">
      <c r="A241" s="510">
        <v>851</v>
      </c>
      <c r="B241" s="13" t="s">
        <v>4670</v>
      </c>
      <c r="C241" s="512" t="s">
        <v>3712</v>
      </c>
      <c r="D241" s="511" t="s">
        <v>4671</v>
      </c>
    </row>
    <row r="242" spans="1:4" ht="30" x14ac:dyDescent="0.25">
      <c r="A242" s="880">
        <v>852</v>
      </c>
      <c r="B242" s="877" t="s">
        <v>3492</v>
      </c>
      <c r="C242" s="882" t="s">
        <v>3634</v>
      </c>
      <c r="D242" s="882" t="s">
        <v>5415</v>
      </c>
    </row>
    <row r="243" spans="1:4" ht="30" x14ac:dyDescent="0.25">
      <c r="A243" s="4">
        <v>853</v>
      </c>
      <c r="B243" s="13" t="s">
        <v>3541</v>
      </c>
      <c r="C243" s="882" t="s">
        <v>5414</v>
      </c>
      <c r="D243" s="14" t="s">
        <v>3542</v>
      </c>
    </row>
    <row r="244" spans="1:4" ht="45" x14ac:dyDescent="0.25">
      <c r="A244" s="4">
        <v>860</v>
      </c>
      <c r="B244" s="13" t="s">
        <v>3498</v>
      </c>
      <c r="C244" s="14" t="s">
        <v>3647</v>
      </c>
      <c r="D244" s="14" t="s">
        <v>3648</v>
      </c>
    </row>
    <row r="245" spans="1:4" ht="30" x14ac:dyDescent="0.25">
      <c r="A245" s="739">
        <v>862</v>
      </c>
      <c r="B245" s="737" t="s">
        <v>3500</v>
      </c>
      <c r="C245" s="738" t="s">
        <v>4647</v>
      </c>
      <c r="D245" s="738" t="s">
        <v>4646</v>
      </c>
    </row>
    <row r="246" spans="1:4" ht="60" x14ac:dyDescent="0.25">
      <c r="A246" s="852">
        <v>866</v>
      </c>
      <c r="B246" s="848" t="s">
        <v>3504</v>
      </c>
      <c r="C246" s="849" t="s">
        <v>5320</v>
      </c>
      <c r="D246" s="849" t="s">
        <v>5173</v>
      </c>
    </row>
    <row r="247" spans="1:4" x14ac:dyDescent="0.25">
      <c r="A247" s="4">
        <v>871</v>
      </c>
      <c r="B247" s="13" t="s">
        <v>3510</v>
      </c>
      <c r="C247" s="14" t="s">
        <v>4192</v>
      </c>
      <c r="D247" s="14" t="s">
        <v>4193</v>
      </c>
    </row>
    <row r="248" spans="1:4" ht="30" x14ac:dyDescent="0.25">
      <c r="A248" s="845">
        <v>876</v>
      </c>
      <c r="B248" s="842" t="s">
        <v>4178</v>
      </c>
      <c r="C248" s="846" t="s">
        <v>5144</v>
      </c>
      <c r="D248" s="846" t="s">
        <v>5145</v>
      </c>
    </row>
    <row r="249" spans="1:4" x14ac:dyDescent="0.25">
      <c r="A249" s="4"/>
      <c r="B249" s="13"/>
      <c r="C249" s="14"/>
      <c r="D249" s="14"/>
    </row>
    <row r="250" spans="1:4" x14ac:dyDescent="0.25">
      <c r="A250" s="4"/>
      <c r="B250" s="13"/>
      <c r="C250" s="14"/>
      <c r="D250" s="14"/>
    </row>
    <row r="251" spans="1:4" x14ac:dyDescent="0.25">
      <c r="A251" s="4"/>
      <c r="B251" s="13"/>
      <c r="C251" s="14"/>
      <c r="D251" s="14"/>
    </row>
    <row r="252" spans="1:4" x14ac:dyDescent="0.25">
      <c r="A252" s="4"/>
      <c r="B252" s="13"/>
      <c r="C252" s="14"/>
      <c r="D252" s="14"/>
    </row>
    <row r="253" spans="1:4" x14ac:dyDescent="0.25">
      <c r="A253" s="4"/>
      <c r="B253" s="13"/>
      <c r="C253" s="14"/>
      <c r="D253" s="14"/>
    </row>
    <row r="254" spans="1:4" x14ac:dyDescent="0.25">
      <c r="A254" s="4"/>
      <c r="B254" s="13"/>
      <c r="C254" s="14"/>
      <c r="D254" s="14"/>
    </row>
    <row r="255" spans="1:4" x14ac:dyDescent="0.25">
      <c r="A255" s="4"/>
      <c r="B255" s="13"/>
      <c r="C255" s="14"/>
      <c r="D255" s="14"/>
    </row>
    <row r="256" spans="1:4" x14ac:dyDescent="0.25">
      <c r="A256" s="4"/>
      <c r="B256" s="13"/>
      <c r="C256" s="14"/>
      <c r="D256" s="14"/>
    </row>
    <row r="257" spans="1:4" x14ac:dyDescent="0.25">
      <c r="A257" s="4"/>
      <c r="B257" s="13"/>
      <c r="C257" s="14"/>
      <c r="D257" s="14"/>
    </row>
    <row r="258" spans="1:4" x14ac:dyDescent="0.25">
      <c r="A258" s="4"/>
      <c r="B258" s="13"/>
      <c r="C258" s="14"/>
      <c r="D258" s="14"/>
    </row>
    <row r="259" spans="1:4" x14ac:dyDescent="0.25">
      <c r="A259" s="4"/>
      <c r="B259" s="13"/>
      <c r="C259" s="14"/>
      <c r="D259" s="14"/>
    </row>
    <row r="260" spans="1:4" x14ac:dyDescent="0.25">
      <c r="A260" s="4"/>
      <c r="B260" s="13"/>
      <c r="C260" s="14"/>
      <c r="D260" s="14"/>
    </row>
    <row r="261" spans="1:4" x14ac:dyDescent="0.25">
      <c r="A261" s="4"/>
      <c r="B261" s="13"/>
      <c r="C261" s="14"/>
      <c r="D261" s="14"/>
    </row>
    <row r="262" spans="1:4" x14ac:dyDescent="0.25">
      <c r="A262" s="4"/>
      <c r="B262" s="13"/>
      <c r="C262" s="14"/>
      <c r="D262" s="14"/>
    </row>
    <row r="263" spans="1:4" x14ac:dyDescent="0.25">
      <c r="A263" s="4"/>
      <c r="B263" s="13"/>
      <c r="C263" s="14"/>
      <c r="D263" s="14"/>
    </row>
    <row r="264" spans="1:4" x14ac:dyDescent="0.25">
      <c r="A264" s="4"/>
      <c r="B264" s="13"/>
      <c r="C264" s="14"/>
      <c r="D264" s="14"/>
    </row>
    <row r="265" spans="1:4" x14ac:dyDescent="0.25">
      <c r="A265" s="4"/>
      <c r="B265" s="13"/>
      <c r="C265" s="14"/>
      <c r="D265" s="14"/>
    </row>
    <row r="266" spans="1:4" x14ac:dyDescent="0.25">
      <c r="A266" s="4"/>
      <c r="B266" s="13"/>
      <c r="C266" s="14"/>
      <c r="D266" s="14"/>
    </row>
    <row r="267" spans="1:4" x14ac:dyDescent="0.25">
      <c r="A267" s="4"/>
      <c r="B267" s="13"/>
      <c r="C267" s="14"/>
      <c r="D267" s="14"/>
    </row>
    <row r="268" spans="1:4" x14ac:dyDescent="0.25">
      <c r="A268" s="4"/>
      <c r="B268" s="13"/>
      <c r="C268" s="14"/>
      <c r="D268" s="14"/>
    </row>
    <row r="269" spans="1:4" x14ac:dyDescent="0.25">
      <c r="A269" s="4"/>
      <c r="B269" s="13"/>
      <c r="C269" s="14"/>
      <c r="D269" s="14"/>
    </row>
    <row r="270" spans="1:4" x14ac:dyDescent="0.25">
      <c r="A270" s="4"/>
      <c r="B270" s="13"/>
      <c r="C270" s="14"/>
      <c r="D270" s="14"/>
    </row>
    <row r="271" spans="1:4" x14ac:dyDescent="0.25">
      <c r="A271" s="4"/>
      <c r="B271" s="13"/>
      <c r="C271" s="14"/>
      <c r="D271" s="14"/>
    </row>
    <row r="272" spans="1:4" x14ac:dyDescent="0.25">
      <c r="A272" s="4"/>
      <c r="B272" s="13"/>
      <c r="C272" s="14"/>
      <c r="D272" s="14"/>
    </row>
    <row r="273" spans="1:4" x14ac:dyDescent="0.25">
      <c r="A273" s="4"/>
      <c r="B273" s="13"/>
      <c r="C273" s="14"/>
      <c r="D273" s="14"/>
    </row>
    <row r="274" spans="1:4" x14ac:dyDescent="0.25">
      <c r="A274" s="4"/>
      <c r="B274" s="13"/>
      <c r="C274" s="14"/>
      <c r="D274" s="14"/>
    </row>
    <row r="275" spans="1:4" x14ac:dyDescent="0.25">
      <c r="A275" s="4"/>
      <c r="B275" s="13"/>
      <c r="C275" s="14"/>
      <c r="D275" s="14"/>
    </row>
    <row r="276" spans="1:4" x14ac:dyDescent="0.25">
      <c r="A276" s="4"/>
      <c r="B276" s="13"/>
      <c r="C276" s="14"/>
      <c r="D276" s="14"/>
    </row>
    <row r="277" spans="1:4" x14ac:dyDescent="0.25">
      <c r="A277" s="4"/>
      <c r="B277" s="13"/>
      <c r="C277" s="14"/>
      <c r="D277" s="14"/>
    </row>
    <row r="278" spans="1:4" x14ac:dyDescent="0.25">
      <c r="A278" s="4"/>
      <c r="B278" s="13"/>
      <c r="C278" s="14"/>
      <c r="D278" s="14"/>
    </row>
    <row r="279" spans="1:4" x14ac:dyDescent="0.25">
      <c r="A279" s="4"/>
      <c r="B279" s="13"/>
      <c r="C279" s="14"/>
      <c r="D279" s="14"/>
    </row>
    <row r="280" spans="1:4" x14ac:dyDescent="0.25">
      <c r="A280" s="4"/>
      <c r="B280" s="13"/>
      <c r="C280" s="14"/>
      <c r="D280" s="14"/>
    </row>
    <row r="281" spans="1:4" x14ac:dyDescent="0.25">
      <c r="A281" s="4"/>
      <c r="B281" s="13"/>
      <c r="C281" s="14"/>
      <c r="D281" s="14"/>
    </row>
    <row r="282" spans="1:4" x14ac:dyDescent="0.25">
      <c r="A282" s="4"/>
      <c r="B282" s="13"/>
      <c r="C282" s="14"/>
      <c r="D282" s="14"/>
    </row>
    <row r="283" spans="1:4" x14ac:dyDescent="0.25">
      <c r="A283" s="4"/>
      <c r="B283" s="13"/>
      <c r="C283" s="14"/>
      <c r="D283" s="14"/>
    </row>
    <row r="284" spans="1:4" x14ac:dyDescent="0.25">
      <c r="A284" s="4"/>
      <c r="B284" s="13"/>
      <c r="C284" s="14"/>
      <c r="D284" s="14"/>
    </row>
    <row r="285" spans="1:4" x14ac:dyDescent="0.25">
      <c r="A285" s="4"/>
      <c r="B285" s="13"/>
      <c r="C285" s="14"/>
      <c r="D285" s="14"/>
    </row>
    <row r="286" spans="1:4" x14ac:dyDescent="0.25">
      <c r="A286" s="4"/>
      <c r="B286" s="13"/>
      <c r="C286" s="14"/>
      <c r="D286" s="14"/>
    </row>
    <row r="287" spans="1:4" x14ac:dyDescent="0.25">
      <c r="A287" s="4"/>
      <c r="B287" s="13"/>
      <c r="C287" s="14"/>
      <c r="D287" s="14"/>
    </row>
    <row r="288" spans="1:4" x14ac:dyDescent="0.25">
      <c r="A288" s="4"/>
      <c r="B288" s="13"/>
      <c r="C288" s="14"/>
      <c r="D288" s="14"/>
    </row>
    <row r="289" spans="1:4" x14ac:dyDescent="0.25">
      <c r="A289" s="4"/>
      <c r="B289" s="13"/>
      <c r="C289" s="14"/>
      <c r="D289" s="14"/>
    </row>
    <row r="290" spans="1:4" x14ac:dyDescent="0.25">
      <c r="A290" s="4"/>
      <c r="B290" s="13"/>
      <c r="C290" s="14"/>
      <c r="D290" s="14"/>
    </row>
    <row r="291" spans="1:4" x14ac:dyDescent="0.25">
      <c r="A291" s="4"/>
      <c r="B291" s="13"/>
      <c r="C291" s="14"/>
      <c r="D291" s="14"/>
    </row>
    <row r="292" spans="1:4" x14ac:dyDescent="0.25">
      <c r="A292" s="4"/>
      <c r="B292" s="13"/>
      <c r="C292" s="14"/>
      <c r="D292" s="14"/>
    </row>
    <row r="293" spans="1:4" x14ac:dyDescent="0.25">
      <c r="A293" s="4"/>
      <c r="B293" s="13"/>
      <c r="C293" s="14"/>
      <c r="D293" s="14"/>
    </row>
    <row r="294" spans="1:4" x14ac:dyDescent="0.25">
      <c r="A294" s="4"/>
      <c r="B294" s="13"/>
      <c r="C294" s="14"/>
      <c r="D294" s="14"/>
    </row>
    <row r="295" spans="1:4" x14ac:dyDescent="0.25">
      <c r="A295" s="4"/>
      <c r="B295" s="13"/>
      <c r="C295" s="14"/>
      <c r="D295" s="14"/>
    </row>
    <row r="296" spans="1:4" x14ac:dyDescent="0.25">
      <c r="A296" s="4"/>
      <c r="B296" s="13"/>
      <c r="C296" s="14"/>
      <c r="D296" s="14"/>
    </row>
    <row r="297" spans="1:4" x14ac:dyDescent="0.25">
      <c r="A297" s="4"/>
      <c r="B297" s="13"/>
      <c r="C297" s="14"/>
      <c r="D297" s="14"/>
    </row>
    <row r="298" spans="1:4" x14ac:dyDescent="0.25">
      <c r="A298" s="4"/>
      <c r="B298" s="13"/>
      <c r="C298" s="14"/>
      <c r="D298" s="14"/>
    </row>
    <row r="299" spans="1:4" x14ac:dyDescent="0.25">
      <c r="A299" s="4"/>
      <c r="B299" s="13"/>
      <c r="C299" s="14"/>
      <c r="D299" s="14"/>
    </row>
    <row r="300" spans="1:4" x14ac:dyDescent="0.25">
      <c r="A300" s="4"/>
      <c r="B300" s="13"/>
      <c r="C300" s="14"/>
      <c r="D300" s="14"/>
    </row>
    <row r="301" spans="1:4" x14ac:dyDescent="0.25">
      <c r="A301" s="4"/>
      <c r="B301" s="13"/>
      <c r="C301" s="14"/>
      <c r="D301" s="14"/>
    </row>
    <row r="302" spans="1:4" x14ac:dyDescent="0.25">
      <c r="A302" s="4"/>
      <c r="B302" s="13"/>
      <c r="C302" s="14"/>
      <c r="D302" s="14"/>
    </row>
    <row r="303" spans="1:4" x14ac:dyDescent="0.25">
      <c r="A303" s="4"/>
      <c r="B303" s="13"/>
      <c r="C303" s="14"/>
      <c r="D303" s="14"/>
    </row>
    <row r="304" spans="1:4" x14ac:dyDescent="0.25">
      <c r="A304" s="4"/>
      <c r="B304" s="13"/>
      <c r="C304" s="14"/>
      <c r="D304" s="14"/>
    </row>
    <row r="305" spans="1:4" x14ac:dyDescent="0.25">
      <c r="A305" s="4"/>
      <c r="B305" s="13"/>
      <c r="C305" s="14"/>
      <c r="D305" s="14"/>
    </row>
    <row r="306" spans="1:4" x14ac:dyDescent="0.25">
      <c r="A306" s="4"/>
      <c r="B306" s="13"/>
      <c r="C306" s="14"/>
      <c r="D306" s="14"/>
    </row>
    <row r="307" spans="1:4" x14ac:dyDescent="0.25">
      <c r="A307" s="4"/>
      <c r="B307" s="13"/>
      <c r="C307" s="14"/>
      <c r="D307" s="14"/>
    </row>
    <row r="308" spans="1:4" x14ac:dyDescent="0.25">
      <c r="A308" s="4"/>
      <c r="B308" s="13"/>
      <c r="C308" s="14"/>
      <c r="D308" s="14"/>
    </row>
    <row r="309" spans="1:4" x14ac:dyDescent="0.25">
      <c r="A309" s="4"/>
      <c r="B309" s="13"/>
      <c r="C309" s="14"/>
      <c r="D309" s="14"/>
    </row>
    <row r="310" spans="1:4" x14ac:dyDescent="0.25">
      <c r="A310" s="4"/>
      <c r="B310" s="13"/>
      <c r="C310" s="14"/>
      <c r="D310" s="14"/>
    </row>
    <row r="311" spans="1:4" x14ac:dyDescent="0.25">
      <c r="A311" s="4"/>
      <c r="B311" s="13"/>
      <c r="C311" s="14"/>
      <c r="D311" s="14"/>
    </row>
    <row r="312" spans="1:4" x14ac:dyDescent="0.25">
      <c r="A312" s="4"/>
      <c r="B312" s="13"/>
      <c r="C312" s="14"/>
      <c r="D312" s="14"/>
    </row>
    <row r="313" spans="1:4" x14ac:dyDescent="0.25">
      <c r="A313" s="4"/>
      <c r="B313" s="13"/>
      <c r="C313" s="14"/>
      <c r="D313" s="14"/>
    </row>
    <row r="314" spans="1:4" x14ac:dyDescent="0.25">
      <c r="A314" s="4"/>
      <c r="B314" s="13"/>
      <c r="C314" s="14"/>
      <c r="D314" s="14"/>
    </row>
    <row r="315" spans="1:4" x14ac:dyDescent="0.25">
      <c r="A315" s="4"/>
      <c r="B315" s="13"/>
      <c r="C315" s="14"/>
      <c r="D315" s="14"/>
    </row>
    <row r="316" spans="1:4" x14ac:dyDescent="0.25">
      <c r="A316" s="4"/>
      <c r="B316" s="13"/>
      <c r="C316" s="14"/>
      <c r="D316" s="14"/>
    </row>
    <row r="317" spans="1:4" x14ac:dyDescent="0.25">
      <c r="A317" s="4"/>
      <c r="B317" s="13"/>
      <c r="C317" s="14"/>
      <c r="D317" s="14"/>
    </row>
    <row r="318" spans="1:4" x14ac:dyDescent="0.25">
      <c r="A318" s="4"/>
      <c r="B318" s="13"/>
      <c r="C318" s="14"/>
      <c r="D318" s="14"/>
    </row>
    <row r="319" spans="1:4" x14ac:dyDescent="0.25">
      <c r="A319" s="4"/>
      <c r="B319" s="13"/>
      <c r="C319" s="14"/>
      <c r="D319" s="14"/>
    </row>
    <row r="320" spans="1:4" x14ac:dyDescent="0.25">
      <c r="A320" s="4"/>
      <c r="B320" s="13"/>
      <c r="C320" s="14"/>
      <c r="D320" s="14"/>
    </row>
    <row r="321" spans="1:4" x14ac:dyDescent="0.25">
      <c r="A321" s="4"/>
      <c r="B321" s="13"/>
      <c r="C321" s="14"/>
      <c r="D321" s="14"/>
    </row>
    <row r="322" spans="1:4" x14ac:dyDescent="0.25">
      <c r="A322" s="4"/>
      <c r="B322" s="13"/>
      <c r="C322" s="14"/>
      <c r="D322" s="14"/>
    </row>
    <row r="323" spans="1:4" x14ac:dyDescent="0.25">
      <c r="A323" s="4"/>
      <c r="B323" s="13"/>
      <c r="C323" s="14"/>
      <c r="D323" s="14"/>
    </row>
    <row r="324" spans="1:4" x14ac:dyDescent="0.25">
      <c r="A324" s="4"/>
      <c r="B324" s="13"/>
      <c r="C324" s="14"/>
      <c r="D324" s="14"/>
    </row>
    <row r="325" spans="1:4" x14ac:dyDescent="0.25">
      <c r="A325" s="4"/>
      <c r="B325" s="13"/>
      <c r="C325" s="14"/>
      <c r="D325" s="14"/>
    </row>
    <row r="326" spans="1:4" x14ac:dyDescent="0.25">
      <c r="A326" s="4"/>
      <c r="B326" s="13"/>
      <c r="C326" s="14"/>
      <c r="D326" s="14"/>
    </row>
    <row r="327" spans="1:4" x14ac:dyDescent="0.25">
      <c r="A327" s="4"/>
      <c r="B327" s="13"/>
      <c r="C327" s="14"/>
      <c r="D327" s="14"/>
    </row>
    <row r="328" spans="1:4" x14ac:dyDescent="0.25">
      <c r="A328" s="4"/>
      <c r="B328" s="13"/>
      <c r="C328" s="14"/>
      <c r="D328" s="14"/>
    </row>
    <row r="329" spans="1:4" x14ac:dyDescent="0.25">
      <c r="A329" s="4"/>
      <c r="B329" s="13"/>
      <c r="C329" s="14"/>
      <c r="D329" s="14"/>
    </row>
    <row r="330" spans="1:4" x14ac:dyDescent="0.25">
      <c r="A330" s="4"/>
      <c r="B330" s="13"/>
      <c r="C330" s="14"/>
      <c r="D330" s="14"/>
    </row>
    <row r="331" spans="1:4" x14ac:dyDescent="0.25">
      <c r="A331" s="4"/>
      <c r="B331" s="13"/>
      <c r="C331" s="14"/>
      <c r="D331" s="14"/>
    </row>
    <row r="332" spans="1:4" x14ac:dyDescent="0.25">
      <c r="A332" s="4"/>
      <c r="B332" s="13"/>
      <c r="C332" s="14"/>
      <c r="D332" s="14"/>
    </row>
    <row r="333" spans="1:4" x14ac:dyDescent="0.25">
      <c r="A333" s="4"/>
      <c r="B333" s="13"/>
      <c r="C333" s="14"/>
      <c r="D333" s="14"/>
    </row>
    <row r="334" spans="1:4" x14ac:dyDescent="0.25">
      <c r="A334" s="4"/>
      <c r="B334" s="13"/>
      <c r="C334" s="14"/>
      <c r="D334" s="14"/>
    </row>
    <row r="335" spans="1:4" x14ac:dyDescent="0.25">
      <c r="A335" s="4"/>
      <c r="B335" s="13"/>
      <c r="C335" s="14"/>
      <c r="D335" s="14"/>
    </row>
    <row r="336" spans="1:4" x14ac:dyDescent="0.25">
      <c r="A336" s="4"/>
      <c r="B336" s="13"/>
      <c r="C336" s="14"/>
      <c r="D336" s="14"/>
    </row>
    <row r="337" spans="1:4" x14ac:dyDescent="0.25">
      <c r="A337" s="4"/>
      <c r="B337" s="13"/>
      <c r="C337" s="14"/>
      <c r="D337" s="14"/>
    </row>
    <row r="338" spans="1:4" x14ac:dyDescent="0.25">
      <c r="A338" s="4"/>
      <c r="B338" s="13"/>
      <c r="C338" s="14"/>
      <c r="D338" s="14"/>
    </row>
    <row r="339" spans="1:4" x14ac:dyDescent="0.25">
      <c r="A339" s="4"/>
      <c r="B339" s="13"/>
      <c r="C339" s="14"/>
      <c r="D339" s="14"/>
    </row>
    <row r="340" spans="1:4" x14ac:dyDescent="0.25">
      <c r="A340" s="4"/>
      <c r="B340" s="13"/>
      <c r="C340" s="14"/>
      <c r="D340" s="14"/>
    </row>
    <row r="341" spans="1:4" x14ac:dyDescent="0.25">
      <c r="A341" s="4"/>
      <c r="B341" s="13"/>
      <c r="C341" s="14"/>
      <c r="D341" s="14"/>
    </row>
    <row r="342" spans="1:4" x14ac:dyDescent="0.25">
      <c r="A342" s="4"/>
      <c r="B342" s="13"/>
      <c r="C342" s="14"/>
      <c r="D342" s="14"/>
    </row>
    <row r="343" spans="1:4" x14ac:dyDescent="0.25">
      <c r="A343" s="4"/>
      <c r="B343" s="13"/>
      <c r="C343" s="14"/>
      <c r="D343" s="14"/>
    </row>
    <row r="344" spans="1:4" x14ac:dyDescent="0.25">
      <c r="A344" s="4"/>
      <c r="B344" s="13"/>
      <c r="C344" s="14"/>
      <c r="D344" s="14"/>
    </row>
    <row r="345" spans="1:4" x14ac:dyDescent="0.25">
      <c r="A345" s="4"/>
      <c r="B345" s="13"/>
      <c r="C345" s="14"/>
      <c r="D345" s="14"/>
    </row>
    <row r="346" spans="1:4" x14ac:dyDescent="0.25">
      <c r="A346" s="4"/>
      <c r="B346" s="13"/>
      <c r="C346" s="14"/>
      <c r="D346" s="14"/>
    </row>
    <row r="347" spans="1:4" x14ac:dyDescent="0.25">
      <c r="A347" s="4"/>
      <c r="B347" s="13"/>
      <c r="C347" s="14"/>
      <c r="D347" s="14"/>
    </row>
    <row r="348" spans="1:4" x14ac:dyDescent="0.25">
      <c r="A348" s="4"/>
      <c r="B348" s="13"/>
      <c r="C348" s="14"/>
      <c r="D348" s="14"/>
    </row>
    <row r="349" spans="1:4" x14ac:dyDescent="0.25">
      <c r="A349" s="4"/>
      <c r="B349" s="13"/>
      <c r="C349" s="14"/>
      <c r="D349" s="14"/>
    </row>
    <row r="350" spans="1:4" x14ac:dyDescent="0.25">
      <c r="A350" s="4"/>
      <c r="B350" s="13"/>
      <c r="C350" s="14"/>
      <c r="D350" s="14"/>
    </row>
    <row r="351" spans="1:4" x14ac:dyDescent="0.25">
      <c r="A351" s="4"/>
      <c r="B351" s="13"/>
      <c r="C351" s="14"/>
      <c r="D351" s="14"/>
    </row>
    <row r="352" spans="1:4" x14ac:dyDescent="0.25">
      <c r="A352" s="4"/>
      <c r="B352" s="13"/>
      <c r="C352" s="14"/>
      <c r="D352" s="14"/>
    </row>
    <row r="353" spans="1:4" x14ac:dyDescent="0.25">
      <c r="A353" s="4"/>
      <c r="B353" s="13"/>
      <c r="C353" s="14"/>
      <c r="D353" s="14"/>
    </row>
    <row r="354" spans="1:4" x14ac:dyDescent="0.25">
      <c r="A354" s="4"/>
      <c r="B354" s="13"/>
      <c r="C354" s="14"/>
      <c r="D354" s="14"/>
    </row>
    <row r="355" spans="1:4" x14ac:dyDescent="0.25">
      <c r="A355" s="4"/>
      <c r="B355" s="13"/>
      <c r="C355" s="14"/>
      <c r="D355" s="14"/>
    </row>
    <row r="356" spans="1:4" x14ac:dyDescent="0.25">
      <c r="A356" s="4"/>
      <c r="B356" s="13"/>
      <c r="C356" s="14"/>
      <c r="D356" s="14"/>
    </row>
    <row r="357" spans="1:4" x14ac:dyDescent="0.25">
      <c r="A357" s="4"/>
      <c r="B357" s="13"/>
      <c r="C357" s="14"/>
      <c r="D357" s="14"/>
    </row>
    <row r="358" spans="1:4" x14ac:dyDescent="0.25">
      <c r="A358" s="4"/>
      <c r="B358" s="13"/>
      <c r="C358" s="14"/>
      <c r="D358" s="14"/>
    </row>
    <row r="359" spans="1:4" x14ac:dyDescent="0.25">
      <c r="A359" s="4"/>
      <c r="B359" s="13"/>
      <c r="C359" s="14"/>
      <c r="D359" s="14"/>
    </row>
    <row r="360" spans="1:4" x14ac:dyDescent="0.25">
      <c r="A360" s="4"/>
      <c r="B360" s="13"/>
      <c r="C360" s="14"/>
      <c r="D360" s="14"/>
    </row>
    <row r="361" spans="1:4" x14ac:dyDescent="0.25">
      <c r="A361" s="4"/>
      <c r="B361" s="13"/>
      <c r="C361" s="14"/>
      <c r="D361" s="14"/>
    </row>
    <row r="362" spans="1:4" x14ac:dyDescent="0.25">
      <c r="A362" s="4"/>
      <c r="B362" s="13"/>
      <c r="C362" s="14"/>
      <c r="D362" s="14"/>
    </row>
    <row r="363" spans="1:4" x14ac:dyDescent="0.25">
      <c r="A363" s="4"/>
      <c r="B363" s="13"/>
      <c r="C363" s="14"/>
      <c r="D363" s="14"/>
    </row>
    <row r="364" spans="1:4" x14ac:dyDescent="0.25">
      <c r="A364" s="4"/>
      <c r="B364" s="13"/>
      <c r="C364" s="14"/>
      <c r="D364" s="14"/>
    </row>
    <row r="365" spans="1:4" x14ac:dyDescent="0.25">
      <c r="A365" s="4"/>
      <c r="B365" s="13"/>
      <c r="C365" s="14"/>
      <c r="D365" s="14"/>
    </row>
    <row r="366" spans="1:4" x14ac:dyDescent="0.25">
      <c r="A366" s="4"/>
      <c r="B366" s="13"/>
      <c r="C366" s="14"/>
      <c r="D366" s="14"/>
    </row>
    <row r="367" spans="1:4" x14ac:dyDescent="0.25">
      <c r="A367" s="4"/>
      <c r="B367" s="13"/>
      <c r="C367" s="14"/>
      <c r="D367" s="14"/>
    </row>
    <row r="368" spans="1:4" x14ac:dyDescent="0.25">
      <c r="A368" s="4"/>
      <c r="B368" s="13"/>
      <c r="C368" s="14"/>
      <c r="D368" s="14"/>
    </row>
    <row r="369" spans="1:4" x14ac:dyDescent="0.25">
      <c r="A369" s="4"/>
      <c r="B369" s="13"/>
      <c r="C369" s="14"/>
      <c r="D369" s="14"/>
    </row>
    <row r="370" spans="1:4" x14ac:dyDescent="0.25">
      <c r="A370" s="4"/>
      <c r="B370" s="13"/>
      <c r="C370" s="14"/>
      <c r="D370" s="14"/>
    </row>
    <row r="371" spans="1:4" x14ac:dyDescent="0.25">
      <c r="A371" s="4"/>
      <c r="B371" s="13"/>
      <c r="C371" s="14"/>
      <c r="D371" s="14"/>
    </row>
    <row r="372" spans="1:4" x14ac:dyDescent="0.25">
      <c r="A372" s="4"/>
      <c r="B372" s="13"/>
      <c r="C372" s="14"/>
      <c r="D372" s="14"/>
    </row>
    <row r="373" spans="1:4" x14ac:dyDescent="0.25">
      <c r="A373" s="4"/>
      <c r="B373" s="13"/>
      <c r="C373" s="14"/>
      <c r="D373" s="14"/>
    </row>
    <row r="374" spans="1:4" x14ac:dyDescent="0.25">
      <c r="A374" s="4"/>
      <c r="B374" s="13"/>
      <c r="C374" s="14"/>
      <c r="D374" s="14"/>
    </row>
    <row r="375" spans="1:4" x14ac:dyDescent="0.25">
      <c r="A375" s="4"/>
      <c r="B375" s="13"/>
      <c r="C375" s="14"/>
      <c r="D375" s="14"/>
    </row>
    <row r="376" spans="1:4" x14ac:dyDescent="0.25">
      <c r="A376" s="4"/>
      <c r="B376" s="13"/>
      <c r="C376" s="14"/>
      <c r="D376" s="14"/>
    </row>
    <row r="377" spans="1:4" x14ac:dyDescent="0.25">
      <c r="A377" s="4"/>
      <c r="B377" s="13"/>
      <c r="C377" s="14"/>
      <c r="D377" s="14"/>
    </row>
    <row r="378" spans="1:4" x14ac:dyDescent="0.25">
      <c r="A378" s="4"/>
      <c r="B378" s="13"/>
      <c r="C378" s="14"/>
      <c r="D378" s="14"/>
    </row>
    <row r="379" spans="1:4" x14ac:dyDescent="0.25">
      <c r="A379" s="4"/>
      <c r="B379" s="13"/>
      <c r="C379" s="14"/>
      <c r="D379" s="14"/>
    </row>
    <row r="380" spans="1:4" x14ac:dyDescent="0.25">
      <c r="A380" s="4"/>
      <c r="B380" s="13"/>
      <c r="C380" s="14"/>
      <c r="D380" s="14"/>
    </row>
    <row r="381" spans="1:4" x14ac:dyDescent="0.25">
      <c r="A381" s="4"/>
      <c r="B381" s="13"/>
      <c r="C381" s="14"/>
      <c r="D381" s="14"/>
    </row>
    <row r="382" spans="1:4" x14ac:dyDescent="0.25">
      <c r="A382" s="4"/>
      <c r="B382" s="13"/>
      <c r="C382" s="14"/>
      <c r="D382" s="14"/>
    </row>
    <row r="383" spans="1:4" x14ac:dyDescent="0.25">
      <c r="A383" s="4"/>
      <c r="B383" s="13"/>
      <c r="C383" s="14"/>
      <c r="D383" s="14"/>
    </row>
    <row r="384" spans="1:4" x14ac:dyDescent="0.25">
      <c r="A384" s="4"/>
      <c r="B384" s="13"/>
      <c r="C384" s="14"/>
      <c r="D384" s="14"/>
    </row>
    <row r="385" spans="1:4" x14ac:dyDescent="0.25">
      <c r="A385" s="4"/>
      <c r="B385" s="13"/>
      <c r="C385" s="14"/>
      <c r="D385" s="14"/>
    </row>
    <row r="386" spans="1:4" x14ac:dyDescent="0.25">
      <c r="A386" s="4"/>
      <c r="B386" s="13"/>
      <c r="C386" s="14"/>
      <c r="D386" s="14"/>
    </row>
    <row r="387" spans="1:4" x14ac:dyDescent="0.25">
      <c r="A387" s="4"/>
      <c r="B387" s="13"/>
      <c r="C387" s="14"/>
      <c r="D387" s="14"/>
    </row>
    <row r="388" spans="1:4" x14ac:dyDescent="0.25">
      <c r="A388" s="4"/>
      <c r="B388" s="13"/>
      <c r="C388" s="14"/>
      <c r="D388" s="14"/>
    </row>
    <row r="389" spans="1:4" x14ac:dyDescent="0.25">
      <c r="A389" s="4"/>
      <c r="B389" s="13"/>
      <c r="C389" s="14"/>
      <c r="D389" s="14"/>
    </row>
    <row r="390" spans="1:4" x14ac:dyDescent="0.25">
      <c r="A390" s="4"/>
      <c r="B390" s="13"/>
      <c r="C390" s="14"/>
      <c r="D390" s="14"/>
    </row>
    <row r="391" spans="1:4" x14ac:dyDescent="0.25">
      <c r="A391" s="4"/>
      <c r="B391" s="13"/>
      <c r="C391" s="14"/>
      <c r="D391" s="14"/>
    </row>
    <row r="392" spans="1:4" x14ac:dyDescent="0.25">
      <c r="A392" s="4"/>
      <c r="B392" s="13"/>
      <c r="C392" s="14"/>
      <c r="D392" s="14"/>
    </row>
    <row r="393" spans="1:4" x14ac:dyDescent="0.25">
      <c r="A393" s="4"/>
      <c r="B393" s="13"/>
      <c r="C393" s="14"/>
      <c r="D393" s="14"/>
    </row>
    <row r="394" spans="1:4" x14ac:dyDescent="0.25">
      <c r="A394" s="4"/>
      <c r="B394" s="13"/>
      <c r="C394" s="14"/>
      <c r="D394" s="14"/>
    </row>
    <row r="395" spans="1:4" x14ac:dyDescent="0.25">
      <c r="A395" s="4"/>
      <c r="B395" s="13"/>
      <c r="C395" s="14"/>
      <c r="D395" s="14"/>
    </row>
    <row r="396" spans="1:4" x14ac:dyDescent="0.25">
      <c r="A396" s="4"/>
      <c r="B396" s="13"/>
      <c r="C396" s="14"/>
      <c r="D396" s="14"/>
    </row>
    <row r="397" spans="1:4" x14ac:dyDescent="0.25">
      <c r="A397" s="4"/>
      <c r="B397" s="13"/>
      <c r="C397" s="14"/>
      <c r="D397" s="14"/>
    </row>
    <row r="398" spans="1:4" x14ac:dyDescent="0.25">
      <c r="A398" s="4"/>
      <c r="B398" s="13"/>
      <c r="C398" s="14"/>
      <c r="D398" s="14"/>
    </row>
    <row r="399" spans="1:4" x14ac:dyDescent="0.25">
      <c r="A399" s="4"/>
      <c r="B399" s="13"/>
      <c r="C399" s="14"/>
      <c r="D399" s="14"/>
    </row>
    <row r="400" spans="1:4" x14ac:dyDescent="0.25">
      <c r="A400" s="4"/>
      <c r="B400" s="13"/>
      <c r="C400" s="14"/>
      <c r="D400" s="14"/>
    </row>
    <row r="401" spans="1:4" x14ac:dyDescent="0.25">
      <c r="A401" s="4"/>
      <c r="B401" s="13"/>
      <c r="C401" s="14"/>
      <c r="D401" s="14"/>
    </row>
    <row r="402" spans="1:4" x14ac:dyDescent="0.25">
      <c r="A402" s="4"/>
      <c r="B402" s="13"/>
      <c r="C402" s="14"/>
      <c r="D402" s="14"/>
    </row>
    <row r="403" spans="1:4" x14ac:dyDescent="0.25">
      <c r="A403" s="4"/>
      <c r="B403" s="13"/>
      <c r="C403" s="14"/>
      <c r="D403" s="14"/>
    </row>
    <row r="404" spans="1:4" x14ac:dyDescent="0.25">
      <c r="A404" s="4"/>
      <c r="B404" s="13"/>
      <c r="C404" s="14"/>
      <c r="D404" s="14"/>
    </row>
    <row r="405" spans="1:4" x14ac:dyDescent="0.25">
      <c r="A405" s="4"/>
      <c r="B405" s="13"/>
      <c r="C405" s="14"/>
      <c r="D405" s="14"/>
    </row>
    <row r="406" spans="1:4" x14ac:dyDescent="0.25">
      <c r="A406" s="4"/>
      <c r="B406" s="13"/>
      <c r="C406" s="14"/>
      <c r="D406" s="14"/>
    </row>
    <row r="407" spans="1:4" x14ac:dyDescent="0.25">
      <c r="A407" s="4"/>
      <c r="B407" s="13"/>
      <c r="C407" s="14"/>
      <c r="D407" s="14"/>
    </row>
    <row r="408" spans="1:4" x14ac:dyDescent="0.25">
      <c r="A408" s="4"/>
      <c r="B408" s="13"/>
      <c r="C408" s="14"/>
      <c r="D408" s="14"/>
    </row>
    <row r="409" spans="1:4" x14ac:dyDescent="0.25">
      <c r="A409" s="4"/>
      <c r="B409" s="13"/>
      <c r="C409" s="14"/>
      <c r="D409" s="14"/>
    </row>
    <row r="410" spans="1:4" x14ac:dyDescent="0.25">
      <c r="A410" s="4"/>
      <c r="B410" s="13"/>
      <c r="C410" s="14"/>
      <c r="D410" s="14"/>
    </row>
    <row r="411" spans="1:4" x14ac:dyDescent="0.25">
      <c r="A411" s="4"/>
      <c r="B411" s="13"/>
      <c r="C411" s="14"/>
      <c r="D411" s="14"/>
    </row>
    <row r="412" spans="1:4" x14ac:dyDescent="0.25">
      <c r="A412" s="4"/>
      <c r="B412" s="13"/>
      <c r="C412" s="14"/>
      <c r="D412" s="14"/>
    </row>
    <row r="413" spans="1:4" x14ac:dyDescent="0.25">
      <c r="A413" s="4"/>
      <c r="B413" s="13"/>
      <c r="C413" s="14"/>
      <c r="D413" s="14"/>
    </row>
    <row r="414" spans="1:4" x14ac:dyDescent="0.25">
      <c r="A414" s="4"/>
      <c r="B414" s="13"/>
      <c r="C414" s="14"/>
      <c r="D414" s="14"/>
    </row>
    <row r="415" spans="1:4" x14ac:dyDescent="0.25">
      <c r="A415" s="4"/>
      <c r="B415" s="13"/>
      <c r="C415" s="14"/>
      <c r="D415" s="14"/>
    </row>
    <row r="416" spans="1:4" x14ac:dyDescent="0.25">
      <c r="A416" s="4"/>
      <c r="B416" s="13"/>
      <c r="C416" s="14"/>
      <c r="D416" s="14"/>
    </row>
    <row r="417" spans="1:4" x14ac:dyDescent="0.25">
      <c r="A417" s="4"/>
      <c r="B417" s="13"/>
      <c r="C417" s="14"/>
      <c r="D417" s="14"/>
    </row>
    <row r="418" spans="1:4" x14ac:dyDescent="0.25">
      <c r="A418" s="4"/>
      <c r="B418" s="13"/>
      <c r="C418" s="14"/>
      <c r="D418" s="14"/>
    </row>
    <row r="419" spans="1:4" x14ac:dyDescent="0.25">
      <c r="A419" s="4"/>
      <c r="B419" s="13"/>
      <c r="C419" s="14"/>
      <c r="D419" s="14"/>
    </row>
    <row r="420" spans="1:4" x14ac:dyDescent="0.25">
      <c r="A420" s="4"/>
      <c r="B420" s="13"/>
      <c r="C420" s="14"/>
      <c r="D420" s="14"/>
    </row>
    <row r="421" spans="1:4" x14ac:dyDescent="0.25">
      <c r="A421" s="4"/>
      <c r="B421" s="13"/>
      <c r="C421" s="14"/>
      <c r="D421" s="14"/>
    </row>
    <row r="422" spans="1:4" x14ac:dyDescent="0.25">
      <c r="A422" s="4"/>
      <c r="B422" s="13"/>
      <c r="C422" s="14"/>
      <c r="D422" s="14"/>
    </row>
    <row r="423" spans="1:4" x14ac:dyDescent="0.25">
      <c r="A423" s="4"/>
      <c r="B423" s="13"/>
      <c r="C423" s="14"/>
      <c r="D423" s="14"/>
    </row>
    <row r="424" spans="1:4" x14ac:dyDescent="0.25">
      <c r="A424" s="4"/>
      <c r="B424" s="13"/>
      <c r="C424" s="14"/>
      <c r="D424" s="14"/>
    </row>
    <row r="425" spans="1:4" x14ac:dyDescent="0.25">
      <c r="A425" s="4"/>
      <c r="B425" s="13"/>
      <c r="C425" s="14"/>
      <c r="D425" s="14"/>
    </row>
    <row r="426" spans="1:4" x14ac:dyDescent="0.25">
      <c r="A426" s="4"/>
      <c r="B426" s="13"/>
      <c r="C426" s="14"/>
      <c r="D426" s="14"/>
    </row>
    <row r="427" spans="1:4" x14ac:dyDescent="0.25">
      <c r="A427" s="4"/>
      <c r="B427" s="13"/>
      <c r="C427" s="14"/>
      <c r="D427" s="14"/>
    </row>
    <row r="428" spans="1:4" x14ac:dyDescent="0.25">
      <c r="A428" s="4"/>
      <c r="B428" s="13"/>
      <c r="C428" s="14"/>
      <c r="D428" s="14"/>
    </row>
    <row r="429" spans="1:4" x14ac:dyDescent="0.25">
      <c r="A429" s="4"/>
      <c r="B429" s="13"/>
      <c r="C429" s="14"/>
      <c r="D429" s="14"/>
    </row>
    <row r="430" spans="1:4" x14ac:dyDescent="0.25">
      <c r="A430" s="4"/>
      <c r="B430" s="13"/>
      <c r="C430" s="14"/>
      <c r="D430" s="14"/>
    </row>
    <row r="431" spans="1:4" x14ac:dyDescent="0.25">
      <c r="A431" s="4"/>
      <c r="B431" s="13"/>
      <c r="C431" s="14"/>
      <c r="D431" s="14"/>
    </row>
    <row r="432" spans="1:4" x14ac:dyDescent="0.25">
      <c r="A432" s="4"/>
      <c r="B432" s="13"/>
      <c r="C432" s="14"/>
      <c r="D432" s="14"/>
    </row>
    <row r="433" spans="1:4" x14ac:dyDescent="0.25">
      <c r="A433" s="4"/>
      <c r="B433" s="13"/>
      <c r="C433" s="14"/>
      <c r="D433" s="14"/>
    </row>
    <row r="434" spans="1:4" x14ac:dyDescent="0.25">
      <c r="A434" s="4"/>
      <c r="B434" s="13"/>
      <c r="C434" s="14"/>
      <c r="D434" s="14"/>
    </row>
    <row r="435" spans="1:4" x14ac:dyDescent="0.25">
      <c r="A435" s="4"/>
      <c r="B435" s="13"/>
      <c r="C435" s="14"/>
      <c r="D435" s="14"/>
    </row>
    <row r="436" spans="1:4" x14ac:dyDescent="0.25">
      <c r="A436" s="4"/>
      <c r="B436" s="13"/>
      <c r="C436" s="14"/>
      <c r="D436" s="14"/>
    </row>
    <row r="437" spans="1:4" x14ac:dyDescent="0.25">
      <c r="A437" s="4"/>
      <c r="B437" s="13"/>
      <c r="C437" s="14"/>
      <c r="D437" s="14"/>
    </row>
    <row r="438" spans="1:4" x14ac:dyDescent="0.25">
      <c r="A438" s="4"/>
      <c r="B438" s="13"/>
      <c r="C438" s="14"/>
      <c r="D438" s="14"/>
    </row>
    <row r="439" spans="1:4" x14ac:dyDescent="0.25">
      <c r="A439" s="4"/>
      <c r="B439" s="13"/>
      <c r="C439" s="14"/>
      <c r="D439" s="14"/>
    </row>
    <row r="440" spans="1:4" x14ac:dyDescent="0.25">
      <c r="A440" s="4"/>
      <c r="B440" s="13"/>
      <c r="C440" s="14"/>
      <c r="D440" s="14"/>
    </row>
    <row r="441" spans="1:4" x14ac:dyDescent="0.25">
      <c r="A441" s="4"/>
      <c r="B441" s="13"/>
      <c r="C441" s="14"/>
      <c r="D441" s="14"/>
    </row>
    <row r="442" spans="1:4" x14ac:dyDescent="0.25">
      <c r="A442" s="4"/>
      <c r="B442" s="13"/>
      <c r="C442" s="14"/>
      <c r="D442" s="14"/>
    </row>
    <row r="443" spans="1:4" x14ac:dyDescent="0.25">
      <c r="A443" s="4"/>
      <c r="B443" s="13"/>
      <c r="C443" s="14"/>
      <c r="D443" s="14"/>
    </row>
    <row r="444" spans="1:4" x14ac:dyDescent="0.25">
      <c r="A444" s="4"/>
      <c r="B444" s="13"/>
      <c r="C444" s="14"/>
      <c r="D444" s="14"/>
    </row>
    <row r="445" spans="1:4" x14ac:dyDescent="0.25">
      <c r="A445" s="4"/>
      <c r="B445" s="13"/>
      <c r="C445" s="14"/>
      <c r="D445" s="14"/>
    </row>
    <row r="446" spans="1:4" x14ac:dyDescent="0.25">
      <c r="A446" s="4"/>
      <c r="B446" s="13"/>
      <c r="C446" s="14"/>
      <c r="D446" s="14"/>
    </row>
    <row r="447" spans="1:4" x14ac:dyDescent="0.25">
      <c r="A447" s="4"/>
      <c r="B447" s="13"/>
      <c r="C447" s="14"/>
      <c r="D447" s="14"/>
    </row>
    <row r="448" spans="1:4" x14ac:dyDescent="0.25">
      <c r="A448" s="4"/>
      <c r="B448" s="13"/>
      <c r="C448" s="14"/>
      <c r="D448" s="14"/>
    </row>
    <row r="449" spans="1:4" x14ac:dyDescent="0.25">
      <c r="A449" s="4"/>
      <c r="B449" s="13"/>
      <c r="C449" s="14"/>
      <c r="D449" s="14"/>
    </row>
    <row r="450" spans="1:4" x14ac:dyDescent="0.25">
      <c r="A450" s="4"/>
      <c r="B450" s="13"/>
      <c r="C450" s="14"/>
      <c r="D450" s="14"/>
    </row>
    <row r="451" spans="1:4" x14ac:dyDescent="0.25">
      <c r="A451" s="4"/>
      <c r="B451" s="13"/>
      <c r="C451" s="14"/>
      <c r="D451" s="14"/>
    </row>
    <row r="452" spans="1:4" x14ac:dyDescent="0.25">
      <c r="A452" s="4"/>
      <c r="B452" s="13"/>
      <c r="C452" s="14"/>
      <c r="D452" s="14"/>
    </row>
    <row r="453" spans="1:4" x14ac:dyDescent="0.25">
      <c r="A453" s="4"/>
      <c r="B453" s="13"/>
      <c r="C453" s="14"/>
      <c r="D453" s="14"/>
    </row>
    <row r="454" spans="1:4" x14ac:dyDescent="0.25">
      <c r="A454" s="4"/>
      <c r="B454" s="13"/>
      <c r="C454" s="14"/>
      <c r="D454" s="14"/>
    </row>
    <row r="455" spans="1:4" x14ac:dyDescent="0.25">
      <c r="A455" s="4"/>
      <c r="B455" s="13"/>
      <c r="C455" s="14"/>
      <c r="D455" s="14"/>
    </row>
    <row r="456" spans="1:4" x14ac:dyDescent="0.25">
      <c r="A456" s="4"/>
      <c r="B456" s="13"/>
      <c r="C456" s="14"/>
      <c r="D456" s="14"/>
    </row>
    <row r="457" spans="1:4" x14ac:dyDescent="0.25">
      <c r="A457" s="4"/>
      <c r="B457" s="13"/>
      <c r="C457" s="14"/>
      <c r="D457" s="14"/>
    </row>
    <row r="458" spans="1:4" x14ac:dyDescent="0.25">
      <c r="A458" s="4"/>
      <c r="B458" s="13"/>
      <c r="C458" s="14"/>
      <c r="D458" s="14"/>
    </row>
    <row r="459" spans="1:4" x14ac:dyDescent="0.25">
      <c r="A459" s="4"/>
      <c r="B459" s="13"/>
      <c r="C459" s="14"/>
      <c r="D459" s="14"/>
    </row>
    <row r="460" spans="1:4" x14ac:dyDescent="0.25">
      <c r="A460" s="4"/>
      <c r="B460" s="13"/>
      <c r="C460" s="14"/>
      <c r="D460" s="14"/>
    </row>
    <row r="461" spans="1:4" x14ac:dyDescent="0.25">
      <c r="A461" s="4"/>
      <c r="B461" s="13"/>
      <c r="C461" s="14"/>
      <c r="D461" s="14"/>
    </row>
    <row r="462" spans="1:4" x14ac:dyDescent="0.25">
      <c r="A462" s="4"/>
      <c r="B462" s="13"/>
      <c r="C462" s="14"/>
      <c r="D462" s="14"/>
    </row>
    <row r="463" spans="1:4" x14ac:dyDescent="0.25">
      <c r="A463" s="4"/>
      <c r="B463" s="13"/>
      <c r="C463" s="14"/>
      <c r="D463" s="14"/>
    </row>
    <row r="464" spans="1:4" x14ac:dyDescent="0.25">
      <c r="A464" s="4"/>
      <c r="B464" s="13"/>
      <c r="C464" s="14"/>
      <c r="D464" s="14"/>
    </row>
    <row r="465" spans="1:4" x14ac:dyDescent="0.25">
      <c r="A465" s="4"/>
      <c r="B465" s="13"/>
      <c r="C465" s="14"/>
      <c r="D465" s="14"/>
    </row>
    <row r="466" spans="1:4" x14ac:dyDescent="0.25">
      <c r="A466" s="4"/>
      <c r="B466" s="13"/>
      <c r="C466" s="14"/>
      <c r="D466" s="14"/>
    </row>
    <row r="467" spans="1:4" x14ac:dyDescent="0.25">
      <c r="A467" s="4"/>
      <c r="B467" s="13"/>
      <c r="C467" s="14"/>
      <c r="D467" s="14"/>
    </row>
    <row r="468" spans="1:4" x14ac:dyDescent="0.25">
      <c r="A468" s="4"/>
      <c r="B468" s="13"/>
      <c r="C468" s="14"/>
      <c r="D468" s="14"/>
    </row>
    <row r="469" spans="1:4" x14ac:dyDescent="0.25">
      <c r="A469" s="4"/>
      <c r="B469" s="13"/>
      <c r="C469" s="14"/>
      <c r="D469" s="14"/>
    </row>
    <row r="470" spans="1:4" x14ac:dyDescent="0.25">
      <c r="A470" s="4"/>
      <c r="B470" s="13"/>
      <c r="C470" s="14"/>
      <c r="D470" s="14"/>
    </row>
    <row r="471" spans="1:4" x14ac:dyDescent="0.25">
      <c r="A471" s="4"/>
      <c r="B471" s="13"/>
      <c r="C471" s="14"/>
      <c r="D471" s="14"/>
    </row>
    <row r="472" spans="1:4" x14ac:dyDescent="0.25">
      <c r="A472" s="4"/>
      <c r="B472" s="13"/>
      <c r="C472" s="14"/>
      <c r="D472" s="14"/>
    </row>
    <row r="473" spans="1:4" x14ac:dyDescent="0.25">
      <c r="A473" s="4"/>
      <c r="B473" s="13"/>
      <c r="C473" s="14"/>
      <c r="D473" s="14"/>
    </row>
    <row r="474" spans="1:4" x14ac:dyDescent="0.25">
      <c r="A474" s="4"/>
      <c r="B474" s="13"/>
      <c r="C474" s="14"/>
      <c r="D474" s="14"/>
    </row>
    <row r="475" spans="1:4" x14ac:dyDescent="0.25">
      <c r="A475" s="4"/>
      <c r="B475" s="13"/>
      <c r="C475" s="14"/>
      <c r="D475" s="14"/>
    </row>
    <row r="476" spans="1:4" x14ac:dyDescent="0.25">
      <c r="A476" s="4"/>
      <c r="B476" s="13"/>
      <c r="C476" s="14"/>
      <c r="D476" s="14"/>
    </row>
    <row r="477" spans="1:4" x14ac:dyDescent="0.25">
      <c r="A477" s="4"/>
      <c r="B477" s="13"/>
      <c r="C477" s="14"/>
      <c r="D477" s="14"/>
    </row>
    <row r="478" spans="1:4" x14ac:dyDescent="0.25">
      <c r="A478" s="4"/>
      <c r="B478" s="13"/>
      <c r="C478" s="14"/>
      <c r="D478" s="14"/>
    </row>
    <row r="479" spans="1:4" x14ac:dyDescent="0.25">
      <c r="A479" s="4"/>
      <c r="B479" s="13"/>
      <c r="C479" s="14"/>
      <c r="D479" s="14"/>
    </row>
    <row r="480" spans="1:4" x14ac:dyDescent="0.25">
      <c r="A480" s="4"/>
      <c r="B480" s="13"/>
      <c r="C480" s="14"/>
      <c r="D480" s="14"/>
    </row>
    <row r="481" spans="1:4" x14ac:dyDescent="0.25">
      <c r="A481" s="4"/>
      <c r="B481" s="13"/>
      <c r="C481" s="14"/>
      <c r="D481" s="14"/>
    </row>
    <row r="482" spans="1:4" x14ac:dyDescent="0.25">
      <c r="A482" s="4"/>
      <c r="B482" s="13"/>
      <c r="C482" s="14"/>
      <c r="D482" s="14"/>
    </row>
    <row r="483" spans="1:4" x14ac:dyDescent="0.25">
      <c r="A483" s="4"/>
      <c r="B483" s="13"/>
      <c r="C483" s="14"/>
      <c r="D483" s="14"/>
    </row>
    <row r="484" spans="1:4" x14ac:dyDescent="0.25">
      <c r="A484" s="4"/>
      <c r="B484" s="13"/>
      <c r="C484" s="14"/>
      <c r="D484" s="14"/>
    </row>
    <row r="485" spans="1:4" x14ac:dyDescent="0.25">
      <c r="A485" s="4"/>
      <c r="B485" s="13"/>
      <c r="C485" s="14"/>
      <c r="D485" s="14"/>
    </row>
    <row r="486" spans="1:4" x14ac:dyDescent="0.25">
      <c r="A486" s="4"/>
      <c r="B486" s="13"/>
      <c r="C486" s="14"/>
      <c r="D486" s="14"/>
    </row>
    <row r="487" spans="1:4" x14ac:dyDescent="0.25">
      <c r="A487" s="4"/>
      <c r="B487" s="13"/>
      <c r="C487" s="14"/>
      <c r="D487" s="14"/>
    </row>
    <row r="488" spans="1:4" x14ac:dyDescent="0.25">
      <c r="A488" s="4"/>
      <c r="B488" s="13"/>
      <c r="C488" s="14"/>
      <c r="D488" s="14"/>
    </row>
    <row r="489" spans="1:4" x14ac:dyDescent="0.25">
      <c r="A489" s="4"/>
      <c r="B489" s="13"/>
      <c r="C489" s="14"/>
      <c r="D489" s="14"/>
    </row>
    <row r="490" spans="1:4" x14ac:dyDescent="0.25">
      <c r="A490" s="4"/>
      <c r="B490" s="13"/>
      <c r="C490" s="14"/>
      <c r="D490" s="14"/>
    </row>
    <row r="491" spans="1:4" x14ac:dyDescent="0.25">
      <c r="A491" s="4"/>
      <c r="B491" s="13"/>
      <c r="C491" s="14"/>
      <c r="D491" s="14"/>
    </row>
    <row r="492" spans="1:4" x14ac:dyDescent="0.25">
      <c r="A492" s="4"/>
      <c r="B492" s="13"/>
      <c r="C492" s="14"/>
      <c r="D492" s="14"/>
    </row>
    <row r="493" spans="1:4" x14ac:dyDescent="0.25">
      <c r="A493" s="4"/>
      <c r="B493" s="13"/>
      <c r="C493" s="14"/>
      <c r="D493" s="14"/>
    </row>
    <row r="494" spans="1:4" x14ac:dyDescent="0.25">
      <c r="A494" s="4"/>
      <c r="B494" s="13"/>
      <c r="C494" s="14"/>
      <c r="D494" s="14"/>
    </row>
    <row r="495" spans="1:4" x14ac:dyDescent="0.25">
      <c r="A495" s="4"/>
      <c r="B495" s="13"/>
      <c r="C495" s="14"/>
      <c r="D495" s="14"/>
    </row>
    <row r="496" spans="1:4" x14ac:dyDescent="0.25">
      <c r="A496" s="4"/>
      <c r="B496" s="13"/>
      <c r="C496" s="14"/>
      <c r="D496" s="14"/>
    </row>
    <row r="497" spans="1:4" x14ac:dyDescent="0.25">
      <c r="A497" s="4"/>
      <c r="B497" s="13"/>
      <c r="C497" s="14"/>
      <c r="D497" s="14"/>
    </row>
    <row r="498" spans="1:4" x14ac:dyDescent="0.25">
      <c r="A498" s="4"/>
      <c r="B498" s="13"/>
      <c r="C498" s="14"/>
      <c r="D498" s="14"/>
    </row>
    <row r="499" spans="1:4" x14ac:dyDescent="0.25">
      <c r="A499" s="4"/>
      <c r="B499" s="13"/>
      <c r="C499" s="14"/>
      <c r="D499" s="14"/>
    </row>
    <row r="500" spans="1:4" x14ac:dyDescent="0.25">
      <c r="A500" s="4"/>
      <c r="B500" s="13"/>
      <c r="C500" s="14"/>
      <c r="D500" s="14"/>
    </row>
    <row r="501" spans="1:4" x14ac:dyDescent="0.25">
      <c r="A501" s="4"/>
      <c r="B501" s="13"/>
      <c r="C501" s="14"/>
      <c r="D501" s="14"/>
    </row>
    <row r="502" spans="1:4" x14ac:dyDescent="0.25">
      <c r="A502" s="4"/>
      <c r="B502" s="13"/>
      <c r="C502" s="14"/>
      <c r="D502" s="14"/>
    </row>
    <row r="503" spans="1:4" x14ac:dyDescent="0.25">
      <c r="A503" s="4"/>
      <c r="B503" s="13"/>
      <c r="C503" s="14"/>
      <c r="D503" s="14"/>
    </row>
    <row r="504" spans="1:4" x14ac:dyDescent="0.25">
      <c r="A504" s="4"/>
      <c r="B504" s="13"/>
      <c r="C504" s="14"/>
      <c r="D504" s="14"/>
    </row>
    <row r="505" spans="1:4" x14ac:dyDescent="0.25">
      <c r="A505" s="4"/>
      <c r="B505" s="13"/>
      <c r="C505" s="14"/>
      <c r="D505" s="14"/>
    </row>
    <row r="506" spans="1:4" x14ac:dyDescent="0.25">
      <c r="A506" s="4"/>
      <c r="B506" s="13"/>
      <c r="C506" s="14"/>
      <c r="D506" s="14"/>
    </row>
    <row r="507" spans="1:4" x14ac:dyDescent="0.25">
      <c r="A507" s="4"/>
      <c r="B507" s="13"/>
      <c r="C507" s="14"/>
      <c r="D507" s="14"/>
    </row>
    <row r="508" spans="1:4" x14ac:dyDescent="0.25">
      <c r="A508" s="4"/>
      <c r="B508" s="13"/>
      <c r="C508" s="14"/>
      <c r="D508" s="14"/>
    </row>
    <row r="509" spans="1:4" x14ac:dyDescent="0.25">
      <c r="A509" s="4"/>
      <c r="B509" s="13"/>
      <c r="C509" s="14"/>
      <c r="D509" s="14"/>
    </row>
    <row r="510" spans="1:4" x14ac:dyDescent="0.25">
      <c r="A510" s="4"/>
      <c r="B510" s="13"/>
      <c r="C510" s="14"/>
      <c r="D510" s="14"/>
    </row>
    <row r="511" spans="1:4" x14ac:dyDescent="0.25">
      <c r="A511" s="4"/>
      <c r="B511" s="13"/>
      <c r="C511" s="14"/>
      <c r="D511" s="14"/>
    </row>
    <row r="512" spans="1:4" x14ac:dyDescent="0.25">
      <c r="A512" s="4"/>
      <c r="B512" s="13"/>
      <c r="C512" s="14"/>
      <c r="D512" s="14"/>
    </row>
    <row r="513" spans="1:4" x14ac:dyDescent="0.25">
      <c r="A513" s="4"/>
      <c r="B513" s="13"/>
      <c r="C513" s="14"/>
      <c r="D513" s="14"/>
    </row>
    <row r="514" spans="1:4" x14ac:dyDescent="0.25">
      <c r="A514" s="4"/>
      <c r="B514" s="13"/>
      <c r="C514" s="14"/>
      <c r="D514" s="14"/>
    </row>
    <row r="515" spans="1:4" x14ac:dyDescent="0.25">
      <c r="A515" s="4"/>
      <c r="B515" s="13"/>
      <c r="C515" s="14"/>
      <c r="D515" s="14"/>
    </row>
    <row r="516" spans="1:4" x14ac:dyDescent="0.25">
      <c r="A516" s="4"/>
      <c r="B516" s="13"/>
      <c r="C516" s="14"/>
      <c r="D516" s="14"/>
    </row>
    <row r="517" spans="1:4" x14ac:dyDescent="0.25">
      <c r="A517" s="4"/>
      <c r="B517" s="13"/>
      <c r="C517" s="14"/>
      <c r="D517" s="14"/>
    </row>
    <row r="518" spans="1:4" x14ac:dyDescent="0.25">
      <c r="A518" s="4"/>
      <c r="B518" s="13"/>
      <c r="C518" s="14"/>
      <c r="D518" s="14"/>
    </row>
    <row r="519" spans="1:4" x14ac:dyDescent="0.25">
      <c r="A519" s="4"/>
      <c r="B519" s="13"/>
      <c r="C519" s="14"/>
      <c r="D519" s="14"/>
    </row>
    <row r="520" spans="1:4" x14ac:dyDescent="0.25">
      <c r="A520" s="4"/>
      <c r="B520" s="13"/>
      <c r="C520" s="14"/>
      <c r="D520" s="14"/>
    </row>
    <row r="521" spans="1:4" x14ac:dyDescent="0.25">
      <c r="A521" s="4"/>
      <c r="B521" s="13"/>
      <c r="C521" s="14"/>
      <c r="D521" s="14"/>
    </row>
    <row r="522" spans="1:4" x14ac:dyDescent="0.25">
      <c r="A522" s="4"/>
      <c r="B522" s="13"/>
      <c r="C522" s="14"/>
      <c r="D522" s="14"/>
    </row>
    <row r="523" spans="1:4" x14ac:dyDescent="0.25">
      <c r="A523" s="4"/>
      <c r="B523" s="13"/>
      <c r="C523" s="14"/>
      <c r="D523" s="14"/>
    </row>
    <row r="524" spans="1:4" x14ac:dyDescent="0.25">
      <c r="A524" s="4"/>
      <c r="B524" s="13"/>
      <c r="C524" s="14"/>
      <c r="D524" s="14"/>
    </row>
    <row r="525" spans="1:4" x14ac:dyDescent="0.25">
      <c r="A525" s="4"/>
      <c r="B525" s="13"/>
      <c r="C525" s="14"/>
      <c r="D525" s="14"/>
    </row>
    <row r="526" spans="1:4" x14ac:dyDescent="0.25">
      <c r="A526" s="4"/>
      <c r="B526" s="13"/>
      <c r="C526" s="14"/>
      <c r="D526" s="14"/>
    </row>
    <row r="527" spans="1:4" x14ac:dyDescent="0.25">
      <c r="A527" s="4"/>
      <c r="B527" s="13"/>
      <c r="C527" s="14"/>
      <c r="D527" s="14"/>
    </row>
    <row r="528" spans="1:4" x14ac:dyDescent="0.25">
      <c r="A528" s="4"/>
      <c r="B528" s="13"/>
      <c r="C528" s="14"/>
      <c r="D528" s="14"/>
    </row>
    <row r="529" spans="1:4" x14ac:dyDescent="0.25">
      <c r="A529" s="4"/>
      <c r="B529" s="13"/>
      <c r="C529" s="14"/>
      <c r="D529" s="14"/>
    </row>
    <row r="530" spans="1:4" x14ac:dyDescent="0.25">
      <c r="A530" s="4"/>
      <c r="B530" s="13"/>
      <c r="C530" s="14"/>
      <c r="D530" s="14"/>
    </row>
    <row r="531" spans="1:4" x14ac:dyDescent="0.25">
      <c r="A531" s="4"/>
      <c r="B531" s="13"/>
      <c r="C531" s="14"/>
      <c r="D531" s="14"/>
    </row>
    <row r="532" spans="1:4" x14ac:dyDescent="0.25">
      <c r="A532" s="4"/>
      <c r="B532" s="13"/>
      <c r="C532" s="14"/>
      <c r="D532" s="14"/>
    </row>
    <row r="533" spans="1:4" x14ac:dyDescent="0.25">
      <c r="A533" s="4"/>
      <c r="B533" s="13"/>
      <c r="C533" s="14"/>
      <c r="D533" s="14"/>
    </row>
    <row r="534" spans="1:4" x14ac:dyDescent="0.25">
      <c r="A534" s="4"/>
      <c r="B534" s="13"/>
      <c r="C534" s="14"/>
      <c r="D534" s="14"/>
    </row>
    <row r="535" spans="1:4" x14ac:dyDescent="0.25">
      <c r="A535" s="4"/>
      <c r="B535" s="13"/>
      <c r="C535" s="14"/>
      <c r="D535" s="14"/>
    </row>
    <row r="536" spans="1:4" x14ac:dyDescent="0.25">
      <c r="A536" s="4"/>
      <c r="B536" s="13"/>
      <c r="C536" s="14"/>
      <c r="D536" s="14"/>
    </row>
    <row r="537" spans="1:4" x14ac:dyDescent="0.25">
      <c r="A537" s="4"/>
      <c r="B537" s="13"/>
      <c r="C537" s="14"/>
      <c r="D537" s="14"/>
    </row>
    <row r="538" spans="1:4" x14ac:dyDescent="0.25">
      <c r="A538" s="4"/>
      <c r="B538" s="13"/>
      <c r="C538" s="14"/>
      <c r="D538" s="14"/>
    </row>
    <row r="539" spans="1:4" x14ac:dyDescent="0.25">
      <c r="A539" s="4"/>
      <c r="B539" s="13"/>
      <c r="C539" s="14"/>
      <c r="D539" s="14"/>
    </row>
    <row r="540" spans="1:4" x14ac:dyDescent="0.25">
      <c r="A540" s="4"/>
      <c r="B540" s="13"/>
      <c r="C540" s="14"/>
      <c r="D540" s="14"/>
    </row>
    <row r="541" spans="1:4" x14ac:dyDescent="0.25">
      <c r="A541" s="4"/>
      <c r="B541" s="13"/>
      <c r="C541" s="14"/>
      <c r="D541" s="14"/>
    </row>
    <row r="542" spans="1:4" x14ac:dyDescent="0.25">
      <c r="A542" s="4"/>
      <c r="B542" s="13"/>
      <c r="C542" s="14"/>
      <c r="D542" s="14"/>
    </row>
    <row r="543" spans="1:4" x14ac:dyDescent="0.25">
      <c r="A543" s="4"/>
      <c r="B543" s="13"/>
      <c r="C543" s="14"/>
      <c r="D543" s="14"/>
    </row>
    <row r="544" spans="1:4" x14ac:dyDescent="0.25">
      <c r="A544" s="4"/>
      <c r="B544" s="13"/>
      <c r="C544" s="14"/>
      <c r="D544" s="14"/>
    </row>
    <row r="545" spans="1:4" x14ac:dyDescent="0.25">
      <c r="A545" s="4"/>
      <c r="B545" s="13"/>
      <c r="C545" s="14"/>
      <c r="D545" s="14"/>
    </row>
    <row r="546" spans="1:4" x14ac:dyDescent="0.25">
      <c r="A546" s="4"/>
      <c r="B546" s="13"/>
      <c r="C546" s="14"/>
      <c r="D546" s="14"/>
    </row>
    <row r="547" spans="1:4" x14ac:dyDescent="0.25">
      <c r="A547" s="4"/>
      <c r="B547" s="13"/>
      <c r="C547" s="14"/>
      <c r="D547" s="14"/>
    </row>
    <row r="548" spans="1:4" x14ac:dyDescent="0.25">
      <c r="A548" s="4"/>
      <c r="B548" s="13"/>
      <c r="C548" s="14"/>
      <c r="D548" s="14"/>
    </row>
    <row r="549" spans="1:4" x14ac:dyDescent="0.25">
      <c r="A549" s="4"/>
      <c r="B549" s="13"/>
      <c r="C549" s="14"/>
      <c r="D549" s="14"/>
    </row>
    <row r="550" spans="1:4" x14ac:dyDescent="0.25">
      <c r="A550" s="4"/>
      <c r="B550" s="13"/>
      <c r="C550" s="14"/>
      <c r="D550" s="14"/>
    </row>
    <row r="551" spans="1:4" x14ac:dyDescent="0.25">
      <c r="A551" s="4"/>
      <c r="B551" s="13"/>
      <c r="C551" s="14"/>
      <c r="D551" s="14"/>
    </row>
    <row r="552" spans="1:4" x14ac:dyDescent="0.25">
      <c r="A552" s="4"/>
      <c r="B552" s="13"/>
      <c r="C552" s="14"/>
      <c r="D552" s="14"/>
    </row>
    <row r="553" spans="1:4" x14ac:dyDescent="0.25">
      <c r="A553" s="4"/>
      <c r="B553" s="13"/>
      <c r="C553" s="14"/>
      <c r="D553" s="14"/>
    </row>
    <row r="554" spans="1:4" x14ac:dyDescent="0.25">
      <c r="A554" s="4"/>
      <c r="B554" s="13"/>
      <c r="C554" s="14"/>
      <c r="D554" s="14"/>
    </row>
    <row r="555" spans="1:4" x14ac:dyDescent="0.25">
      <c r="A555" s="4"/>
      <c r="B555" s="13"/>
      <c r="C555" s="14"/>
      <c r="D555" s="14"/>
    </row>
    <row r="556" spans="1:4" x14ac:dyDescent="0.25">
      <c r="A556" s="4"/>
      <c r="B556" s="13"/>
      <c r="C556" s="14"/>
      <c r="D556" s="14"/>
    </row>
    <row r="557" spans="1:4" x14ac:dyDescent="0.25">
      <c r="A557" s="4"/>
      <c r="B557" s="13"/>
      <c r="C557" s="14"/>
      <c r="D557" s="14"/>
    </row>
    <row r="558" spans="1:4" x14ac:dyDescent="0.25">
      <c r="A558" s="4"/>
      <c r="B558" s="13"/>
      <c r="C558" s="14"/>
      <c r="D558" s="14"/>
    </row>
    <row r="559" spans="1:4" x14ac:dyDescent="0.25">
      <c r="A559" s="4"/>
      <c r="B559" s="13"/>
      <c r="C559" s="14"/>
      <c r="D559" s="14"/>
    </row>
    <row r="560" spans="1:4" x14ac:dyDescent="0.25">
      <c r="A560" s="4"/>
      <c r="B560" s="13"/>
      <c r="C560" s="14"/>
      <c r="D560" s="14"/>
    </row>
    <row r="561" spans="1:4" x14ac:dyDescent="0.25">
      <c r="A561" s="4"/>
      <c r="B561" s="13"/>
      <c r="C561" s="14"/>
      <c r="D561" s="14"/>
    </row>
    <row r="562" spans="1:4" x14ac:dyDescent="0.25">
      <c r="A562" s="4"/>
      <c r="B562" s="13"/>
      <c r="C562" s="14"/>
      <c r="D562" s="14"/>
    </row>
    <row r="563" spans="1:4" x14ac:dyDescent="0.25">
      <c r="A563" s="4"/>
      <c r="B563" s="13"/>
      <c r="C563" s="14"/>
      <c r="D563" s="14"/>
    </row>
    <row r="564" spans="1:4" x14ac:dyDescent="0.25">
      <c r="A564" s="4"/>
      <c r="B564" s="13"/>
      <c r="C564" s="14"/>
      <c r="D564" s="14"/>
    </row>
    <row r="565" spans="1:4" x14ac:dyDescent="0.25">
      <c r="A565" s="4"/>
      <c r="B565" s="13"/>
      <c r="C565" s="14"/>
      <c r="D565" s="14"/>
    </row>
    <row r="566" spans="1:4" x14ac:dyDescent="0.25">
      <c r="A566" s="4"/>
      <c r="B566" s="13"/>
      <c r="C566" s="14"/>
      <c r="D566" s="14"/>
    </row>
    <row r="567" spans="1:4" x14ac:dyDescent="0.25">
      <c r="A567" s="4"/>
      <c r="B567" s="13"/>
      <c r="C567" s="14"/>
      <c r="D567" s="14"/>
    </row>
    <row r="568" spans="1:4" x14ac:dyDescent="0.25">
      <c r="A568" s="4"/>
      <c r="B568" s="13"/>
      <c r="C568" s="14"/>
      <c r="D568" s="14"/>
    </row>
    <row r="569" spans="1:4" x14ac:dyDescent="0.25">
      <c r="A569" s="4"/>
      <c r="B569" s="13"/>
      <c r="C569" s="14"/>
      <c r="D569" s="14"/>
    </row>
    <row r="570" spans="1:4" x14ac:dyDescent="0.25">
      <c r="A570" s="4"/>
      <c r="B570" s="13"/>
      <c r="C570" s="14"/>
      <c r="D570" s="14"/>
    </row>
    <row r="571" spans="1:4" x14ac:dyDescent="0.25">
      <c r="A571" s="4"/>
      <c r="B571" s="13"/>
      <c r="C571" s="14"/>
      <c r="D571" s="14"/>
    </row>
    <row r="572" spans="1:4" x14ac:dyDescent="0.25">
      <c r="A572" s="4"/>
      <c r="B572" s="13"/>
      <c r="C572" s="14"/>
      <c r="D572" s="14"/>
    </row>
    <row r="573" spans="1:4" x14ac:dyDescent="0.25">
      <c r="A573" s="4"/>
      <c r="B573" s="13"/>
      <c r="C573" s="14"/>
      <c r="D573" s="14"/>
    </row>
    <row r="574" spans="1:4" x14ac:dyDescent="0.25">
      <c r="A574" s="4"/>
      <c r="B574" s="13"/>
      <c r="C574" s="14"/>
      <c r="D574" s="14"/>
    </row>
    <row r="575" spans="1:4" x14ac:dyDescent="0.25">
      <c r="A575" s="4"/>
      <c r="B575" s="13"/>
      <c r="C575" s="14"/>
      <c r="D575" s="14"/>
    </row>
    <row r="576" spans="1:4" x14ac:dyDescent="0.25">
      <c r="A576" s="4"/>
      <c r="B576" s="13"/>
      <c r="C576" s="14"/>
      <c r="D576" s="14"/>
    </row>
    <row r="577" spans="1:4" x14ac:dyDescent="0.25">
      <c r="A577" s="4"/>
      <c r="B577" s="13"/>
      <c r="C577" s="14"/>
      <c r="D577" s="14"/>
    </row>
    <row r="578" spans="1:4" x14ac:dyDescent="0.25">
      <c r="A578" s="4"/>
      <c r="B578" s="13"/>
      <c r="C578" s="14"/>
      <c r="D578" s="14"/>
    </row>
    <row r="579" spans="1:4" x14ac:dyDescent="0.25">
      <c r="A579" s="4"/>
      <c r="B579" s="13"/>
      <c r="C579" s="14"/>
      <c r="D579" s="14"/>
    </row>
    <row r="580" spans="1:4" x14ac:dyDescent="0.25">
      <c r="A580" s="4"/>
      <c r="B580" s="13"/>
      <c r="C580" s="14"/>
      <c r="D580" s="14"/>
    </row>
    <row r="581" spans="1:4" x14ac:dyDescent="0.25">
      <c r="A581" s="4"/>
      <c r="B581" s="13"/>
      <c r="C581" s="14"/>
      <c r="D581" s="14"/>
    </row>
    <row r="582" spans="1:4" x14ac:dyDescent="0.25">
      <c r="A582" s="4"/>
      <c r="B582" s="13"/>
      <c r="C582" s="14"/>
      <c r="D582" s="14"/>
    </row>
    <row r="583" spans="1:4" x14ac:dyDescent="0.25">
      <c r="A583" s="4"/>
      <c r="B583" s="13"/>
      <c r="C583" s="14"/>
      <c r="D583" s="14"/>
    </row>
    <row r="584" spans="1:4" x14ac:dyDescent="0.25">
      <c r="A584" s="4"/>
      <c r="B584" s="13"/>
      <c r="C584" s="14"/>
      <c r="D584" s="14"/>
    </row>
    <row r="585" spans="1:4" x14ac:dyDescent="0.25">
      <c r="A585" s="4"/>
      <c r="B585" s="13"/>
      <c r="C585" s="14"/>
      <c r="D585" s="14"/>
    </row>
    <row r="586" spans="1:4" x14ac:dyDescent="0.25">
      <c r="A586" s="4"/>
      <c r="B586" s="13"/>
      <c r="C586" s="14"/>
      <c r="D586" s="14"/>
    </row>
    <row r="587" spans="1:4" x14ac:dyDescent="0.25">
      <c r="A587" s="4"/>
      <c r="B587" s="13"/>
      <c r="C587" s="14"/>
      <c r="D587" s="14"/>
    </row>
    <row r="588" spans="1:4" x14ac:dyDescent="0.25">
      <c r="A588" s="4"/>
      <c r="B588" s="13"/>
      <c r="C588" s="14"/>
      <c r="D588" s="14"/>
    </row>
    <row r="589" spans="1:4" x14ac:dyDescent="0.25">
      <c r="A589" s="4"/>
      <c r="B589" s="13"/>
      <c r="C589" s="14"/>
      <c r="D589" s="14"/>
    </row>
    <row r="590" spans="1:4" x14ac:dyDescent="0.25">
      <c r="A590" s="4"/>
      <c r="B590" s="13"/>
      <c r="C590" s="14"/>
      <c r="D590" s="14"/>
    </row>
    <row r="591" spans="1:4" x14ac:dyDescent="0.25">
      <c r="A591" s="4"/>
      <c r="B591" s="13"/>
      <c r="C591" s="14"/>
      <c r="D591" s="14"/>
    </row>
    <row r="592" spans="1:4" x14ac:dyDescent="0.25">
      <c r="A592" s="4"/>
      <c r="B592" s="13"/>
      <c r="C592" s="14"/>
      <c r="D592" s="14"/>
    </row>
    <row r="593" spans="1:4" x14ac:dyDescent="0.25">
      <c r="A593" s="4"/>
      <c r="B593" s="13"/>
      <c r="C593" s="14"/>
      <c r="D593" s="14"/>
    </row>
    <row r="594" spans="1:4" x14ac:dyDescent="0.25">
      <c r="A594" s="4"/>
      <c r="B594" s="13"/>
      <c r="C594" s="14"/>
      <c r="D594" s="14"/>
    </row>
    <row r="595" spans="1:4" x14ac:dyDescent="0.25">
      <c r="A595" s="4"/>
      <c r="B595" s="13"/>
      <c r="C595" s="14"/>
      <c r="D595" s="14"/>
    </row>
    <row r="596" spans="1:4" x14ac:dyDescent="0.25">
      <c r="A596" s="4"/>
      <c r="B596" s="13"/>
      <c r="C596" s="14"/>
      <c r="D596" s="14"/>
    </row>
    <row r="597" spans="1:4" x14ac:dyDescent="0.25">
      <c r="A597" s="4"/>
      <c r="B597" s="13"/>
      <c r="C597" s="14"/>
      <c r="D597" s="14"/>
    </row>
    <row r="598" spans="1:4" x14ac:dyDescent="0.25">
      <c r="A598" s="4"/>
      <c r="B598" s="13"/>
      <c r="C598" s="14"/>
      <c r="D598" s="14"/>
    </row>
    <row r="599" spans="1:4" x14ac:dyDescent="0.25">
      <c r="A599" s="4"/>
      <c r="B599" s="13"/>
      <c r="C599" s="14"/>
      <c r="D599" s="14"/>
    </row>
    <row r="600" spans="1:4" x14ac:dyDescent="0.25">
      <c r="A600" s="4"/>
      <c r="B600" s="13"/>
      <c r="C600" s="14"/>
      <c r="D600" s="14"/>
    </row>
    <row r="601" spans="1:4" x14ac:dyDescent="0.25">
      <c r="A601" s="4"/>
      <c r="B601" s="13"/>
      <c r="C601" s="14"/>
      <c r="D601" s="14"/>
    </row>
    <row r="602" spans="1:4" x14ac:dyDescent="0.25">
      <c r="A602" s="4"/>
      <c r="B602" s="13"/>
      <c r="C602" s="14"/>
      <c r="D602" s="14"/>
    </row>
    <row r="603" spans="1:4" x14ac:dyDescent="0.25">
      <c r="A603" s="4"/>
      <c r="B603" s="13"/>
      <c r="C603" s="14"/>
      <c r="D603" s="14"/>
    </row>
    <row r="604" spans="1:4" x14ac:dyDescent="0.25">
      <c r="A604" s="4"/>
      <c r="B604" s="13"/>
      <c r="C604" s="14"/>
      <c r="D604" s="14"/>
    </row>
    <row r="605" spans="1:4" x14ac:dyDescent="0.25">
      <c r="A605" s="4"/>
      <c r="B605" s="13"/>
      <c r="C605" s="14"/>
      <c r="D605" s="14"/>
    </row>
    <row r="606" spans="1:4" x14ac:dyDescent="0.25">
      <c r="A606" s="4"/>
      <c r="B606" s="13"/>
      <c r="C606" s="14"/>
      <c r="D606" s="14"/>
    </row>
    <row r="607" spans="1:4" x14ac:dyDescent="0.25">
      <c r="A607" s="4"/>
      <c r="B607" s="13"/>
      <c r="C607" s="14"/>
      <c r="D607" s="14"/>
    </row>
    <row r="608" spans="1:4" x14ac:dyDescent="0.25">
      <c r="A608" s="4"/>
      <c r="B608" s="13"/>
      <c r="C608" s="14"/>
      <c r="D608" s="14"/>
    </row>
    <row r="609" spans="1:4" x14ac:dyDescent="0.25">
      <c r="A609" s="4"/>
      <c r="B609" s="13"/>
      <c r="C609" s="14"/>
      <c r="D609" s="14"/>
    </row>
    <row r="610" spans="1:4" x14ac:dyDescent="0.25">
      <c r="A610" s="4"/>
      <c r="B610" s="13"/>
      <c r="C610" s="14"/>
      <c r="D610" s="14"/>
    </row>
    <row r="611" spans="1:4" x14ac:dyDescent="0.25">
      <c r="A611" s="4"/>
      <c r="B611" s="13"/>
      <c r="C611" s="14"/>
      <c r="D611" s="14"/>
    </row>
    <row r="612" spans="1:4" x14ac:dyDescent="0.25">
      <c r="A612" s="4"/>
      <c r="B612" s="13"/>
      <c r="C612" s="14"/>
      <c r="D612" s="14"/>
    </row>
    <row r="613" spans="1:4" x14ac:dyDescent="0.25">
      <c r="A613" s="4"/>
      <c r="B613" s="13"/>
      <c r="C613" s="14"/>
      <c r="D613" s="14"/>
    </row>
    <row r="614" spans="1:4" x14ac:dyDescent="0.25">
      <c r="A614" s="4"/>
      <c r="B614" s="13"/>
      <c r="C614" s="14"/>
      <c r="D614" s="14"/>
    </row>
    <row r="615" spans="1:4" x14ac:dyDescent="0.25">
      <c r="A615" s="4"/>
      <c r="B615" s="13"/>
      <c r="C615" s="14"/>
      <c r="D615" s="14"/>
    </row>
    <row r="616" spans="1:4" x14ac:dyDescent="0.25">
      <c r="A616" s="4"/>
      <c r="B616" s="13"/>
      <c r="C616" s="14"/>
      <c r="D616" s="14"/>
    </row>
    <row r="617" spans="1:4" x14ac:dyDescent="0.25">
      <c r="A617" s="4"/>
      <c r="B617" s="13"/>
      <c r="C617" s="14"/>
      <c r="D617" s="14"/>
    </row>
    <row r="618" spans="1:4" x14ac:dyDescent="0.25">
      <c r="A618" s="4"/>
      <c r="B618" s="13"/>
      <c r="C618" s="14"/>
      <c r="D618" s="14"/>
    </row>
    <row r="619" spans="1:4" x14ac:dyDescent="0.25">
      <c r="A619" s="4"/>
      <c r="B619" s="13"/>
      <c r="C619" s="14"/>
      <c r="D619" s="14"/>
    </row>
    <row r="620" spans="1:4" x14ac:dyDescent="0.25">
      <c r="A620" s="4"/>
      <c r="B620" s="13"/>
      <c r="C620" s="14"/>
      <c r="D620" s="14"/>
    </row>
    <row r="621" spans="1:4" x14ac:dyDescent="0.25">
      <c r="A621" s="4"/>
      <c r="B621" s="13"/>
      <c r="C621" s="14"/>
      <c r="D621" s="14"/>
    </row>
    <row r="622" spans="1:4" x14ac:dyDescent="0.25">
      <c r="A622" s="4"/>
      <c r="B622" s="13"/>
      <c r="C622" s="14"/>
      <c r="D622" s="14"/>
    </row>
    <row r="623" spans="1:4" x14ac:dyDescent="0.25">
      <c r="A623" s="4"/>
      <c r="B623" s="13"/>
      <c r="C623" s="14"/>
      <c r="D623" s="14"/>
    </row>
    <row r="624" spans="1:4" x14ac:dyDescent="0.25">
      <c r="A624" s="4"/>
      <c r="B624" s="13"/>
      <c r="C624" s="14"/>
      <c r="D624" s="14"/>
    </row>
    <row r="625" spans="1:4" x14ac:dyDescent="0.25">
      <c r="A625" s="4"/>
      <c r="B625" s="13"/>
      <c r="C625" s="14"/>
      <c r="D625" s="14"/>
    </row>
    <row r="626" spans="1:4" x14ac:dyDescent="0.25">
      <c r="A626" s="4"/>
      <c r="B626" s="13"/>
      <c r="C626" s="14"/>
      <c r="D626" s="14"/>
    </row>
    <row r="627" spans="1:4" x14ac:dyDescent="0.25">
      <c r="A627" s="4"/>
      <c r="B627" s="13"/>
      <c r="C627" s="14"/>
      <c r="D627" s="14"/>
    </row>
    <row r="628" spans="1:4" x14ac:dyDescent="0.25">
      <c r="A628" s="4"/>
      <c r="B628" s="13"/>
      <c r="C628" s="14"/>
      <c r="D628" s="14"/>
    </row>
    <row r="629" spans="1:4" x14ac:dyDescent="0.25">
      <c r="A629" s="4"/>
      <c r="B629" s="13"/>
      <c r="C629" s="14"/>
      <c r="D629" s="14"/>
    </row>
    <row r="630" spans="1:4" x14ac:dyDescent="0.25">
      <c r="A630" s="4"/>
      <c r="B630" s="13"/>
      <c r="C630" s="14"/>
      <c r="D630" s="14"/>
    </row>
    <row r="631" spans="1:4" x14ac:dyDescent="0.25">
      <c r="A631" s="4"/>
      <c r="B631" s="13"/>
      <c r="C631" s="14"/>
      <c r="D631" s="14"/>
    </row>
    <row r="632" spans="1:4" x14ac:dyDescent="0.25">
      <c r="A632" s="4"/>
      <c r="B632" s="13"/>
      <c r="C632" s="14"/>
      <c r="D632" s="14"/>
    </row>
    <row r="633" spans="1:4" x14ac:dyDescent="0.25">
      <c r="A633" s="4"/>
      <c r="B633" s="13"/>
      <c r="C633" s="14"/>
      <c r="D633" s="14"/>
    </row>
    <row r="634" spans="1:4" x14ac:dyDescent="0.25">
      <c r="A634" s="4"/>
      <c r="B634" s="13"/>
      <c r="C634" s="14"/>
      <c r="D634" s="14"/>
    </row>
    <row r="635" spans="1:4" x14ac:dyDescent="0.25">
      <c r="A635" s="4"/>
      <c r="B635" s="13"/>
      <c r="C635" s="14"/>
      <c r="D635" s="14"/>
    </row>
    <row r="636" spans="1:4" x14ac:dyDescent="0.25">
      <c r="A636" s="4"/>
      <c r="B636" s="13"/>
      <c r="C636" s="14"/>
      <c r="D636" s="14"/>
    </row>
    <row r="637" spans="1:4" x14ac:dyDescent="0.25">
      <c r="A637" s="4"/>
      <c r="B637" s="13"/>
      <c r="C637" s="14"/>
      <c r="D637" s="14"/>
    </row>
    <row r="638" spans="1:4" x14ac:dyDescent="0.25">
      <c r="A638" s="4"/>
      <c r="B638" s="13"/>
      <c r="C638" s="14"/>
      <c r="D638" s="14"/>
    </row>
    <row r="639" spans="1:4" x14ac:dyDescent="0.25">
      <c r="A639" s="4"/>
      <c r="B639" s="13"/>
      <c r="C639" s="14"/>
      <c r="D639" s="14"/>
    </row>
    <row r="640" spans="1:4" x14ac:dyDescent="0.25">
      <c r="A640" s="4"/>
      <c r="B640" s="13"/>
      <c r="C640" s="14"/>
      <c r="D640" s="14"/>
    </row>
    <row r="641" spans="1:4" x14ac:dyDescent="0.25">
      <c r="A641" s="4"/>
      <c r="B641" s="13"/>
      <c r="C641" s="14"/>
      <c r="D641" s="14"/>
    </row>
    <row r="642" spans="1:4" x14ac:dyDescent="0.25">
      <c r="A642" s="4"/>
      <c r="B642" s="13"/>
      <c r="C642" s="14"/>
      <c r="D642" s="14"/>
    </row>
    <row r="643" spans="1:4" x14ac:dyDescent="0.25">
      <c r="A643" s="4"/>
      <c r="B643" s="13"/>
      <c r="C643" s="14"/>
      <c r="D643" s="14"/>
    </row>
    <row r="644" spans="1:4" x14ac:dyDescent="0.25">
      <c r="A644" s="4"/>
      <c r="B644" s="13"/>
      <c r="C644" s="14"/>
      <c r="D644" s="14"/>
    </row>
    <row r="645" spans="1:4" x14ac:dyDescent="0.25">
      <c r="A645" s="4"/>
      <c r="B645" s="13"/>
      <c r="C645" s="14"/>
      <c r="D645" s="14"/>
    </row>
    <row r="646" spans="1:4" x14ac:dyDescent="0.25">
      <c r="A646" s="4"/>
      <c r="B646" s="13"/>
      <c r="C646" s="14"/>
      <c r="D646" s="14"/>
    </row>
    <row r="647" spans="1:4" x14ac:dyDescent="0.25">
      <c r="A647" s="4"/>
      <c r="B647" s="13"/>
      <c r="C647" s="14"/>
      <c r="D647" s="14"/>
    </row>
    <row r="648" spans="1:4" x14ac:dyDescent="0.25">
      <c r="A648" s="4"/>
      <c r="B648" s="13"/>
      <c r="C648" s="14"/>
      <c r="D648" s="14"/>
    </row>
    <row r="649" spans="1:4" x14ac:dyDescent="0.25">
      <c r="A649" s="4"/>
      <c r="B649" s="13"/>
      <c r="C649" s="14"/>
      <c r="D649" s="14"/>
    </row>
    <row r="650" spans="1:4" x14ac:dyDescent="0.25">
      <c r="A650" s="4"/>
      <c r="B650" s="13"/>
      <c r="C650" s="14"/>
      <c r="D650" s="14"/>
    </row>
    <row r="651" spans="1:4" x14ac:dyDescent="0.25">
      <c r="A651" s="4"/>
      <c r="B651" s="13"/>
      <c r="C651" s="14"/>
      <c r="D651" s="14"/>
    </row>
    <row r="652" spans="1:4" x14ac:dyDescent="0.25">
      <c r="A652" s="4"/>
      <c r="B652" s="13"/>
      <c r="C652" s="14"/>
      <c r="D652" s="14"/>
    </row>
    <row r="653" spans="1:4" x14ac:dyDescent="0.25">
      <c r="A653" s="4"/>
      <c r="B653" s="13"/>
      <c r="C653" s="14"/>
      <c r="D653" s="14"/>
    </row>
    <row r="654" spans="1:4" x14ac:dyDescent="0.25">
      <c r="A654" s="4"/>
      <c r="B654" s="13"/>
      <c r="C654" s="14"/>
      <c r="D654" s="14"/>
    </row>
    <row r="655" spans="1:4" x14ac:dyDescent="0.25">
      <c r="A655" s="4"/>
      <c r="B655" s="13"/>
      <c r="C655" s="14"/>
      <c r="D655" s="14"/>
    </row>
    <row r="656" spans="1:4" x14ac:dyDescent="0.25">
      <c r="A656" s="4"/>
      <c r="B656" s="13"/>
      <c r="C656" s="14"/>
      <c r="D656" s="14"/>
    </row>
    <row r="657" spans="1:4" x14ac:dyDescent="0.25">
      <c r="A657" s="4"/>
      <c r="B657" s="13"/>
      <c r="C657" s="14"/>
      <c r="D657" s="14"/>
    </row>
    <row r="658" spans="1:4" x14ac:dyDescent="0.25">
      <c r="A658" s="4"/>
      <c r="B658" s="13"/>
      <c r="C658" s="14"/>
      <c r="D658" s="14"/>
    </row>
    <row r="659" spans="1:4" x14ac:dyDescent="0.25">
      <c r="A659" s="4"/>
      <c r="B659" s="13"/>
      <c r="C659" s="14"/>
      <c r="D659" s="14"/>
    </row>
    <row r="660" spans="1:4" x14ac:dyDescent="0.25">
      <c r="A660" s="4"/>
      <c r="B660" s="13"/>
      <c r="C660" s="14"/>
      <c r="D660" s="14"/>
    </row>
    <row r="661" spans="1:4" x14ac:dyDescent="0.25">
      <c r="A661" s="4"/>
      <c r="B661" s="13"/>
      <c r="C661" s="14"/>
      <c r="D661" s="14"/>
    </row>
    <row r="662" spans="1:4" x14ac:dyDescent="0.25">
      <c r="A662" s="4"/>
      <c r="B662" s="13"/>
      <c r="C662" s="14"/>
      <c r="D662" s="14"/>
    </row>
    <row r="663" spans="1:4" x14ac:dyDescent="0.25">
      <c r="A663" s="4"/>
      <c r="B663" s="13"/>
      <c r="C663" s="14"/>
      <c r="D663" s="14"/>
    </row>
    <row r="664" spans="1:4" x14ac:dyDescent="0.25">
      <c r="A664" s="4"/>
      <c r="B664" s="13"/>
      <c r="C664" s="14"/>
      <c r="D664" s="14"/>
    </row>
    <row r="665" spans="1:4" x14ac:dyDescent="0.25">
      <c r="A665" s="4"/>
      <c r="B665" s="13"/>
      <c r="C665" s="14"/>
      <c r="D665" s="14"/>
    </row>
    <row r="666" spans="1:4" x14ac:dyDescent="0.25">
      <c r="A666" s="4"/>
      <c r="B666" s="13"/>
      <c r="C666" s="14"/>
      <c r="D666" s="14"/>
    </row>
    <row r="667" spans="1:4" x14ac:dyDescent="0.25">
      <c r="A667" s="4"/>
      <c r="B667" s="13"/>
      <c r="C667" s="14"/>
      <c r="D667" s="14"/>
    </row>
    <row r="668" spans="1:4" x14ac:dyDescent="0.25">
      <c r="A668" s="4"/>
      <c r="B668" s="13"/>
      <c r="C668" s="14"/>
      <c r="D668" s="14"/>
    </row>
    <row r="669" spans="1:4" x14ac:dyDescent="0.25">
      <c r="A669" s="4"/>
      <c r="B669" s="13"/>
      <c r="C669" s="14"/>
      <c r="D669" s="14"/>
    </row>
    <row r="670" spans="1:4" x14ac:dyDescent="0.25">
      <c r="A670" s="4"/>
      <c r="B670" s="13"/>
      <c r="C670" s="14"/>
      <c r="D670" s="14"/>
    </row>
    <row r="671" spans="1:4" x14ac:dyDescent="0.25">
      <c r="A671" s="4"/>
      <c r="B671" s="13"/>
      <c r="C671" s="14"/>
      <c r="D671" s="14"/>
    </row>
    <row r="672" spans="1:4" x14ac:dyDescent="0.25">
      <c r="A672" s="4"/>
      <c r="B672" s="13"/>
      <c r="C672" s="14"/>
      <c r="D672" s="14"/>
    </row>
    <row r="673" spans="1:4" x14ac:dyDescent="0.25">
      <c r="A673" s="4"/>
      <c r="B673" s="13"/>
      <c r="C673" s="14"/>
      <c r="D673" s="14"/>
    </row>
    <row r="674" spans="1:4" x14ac:dyDescent="0.25">
      <c r="A674" s="4"/>
      <c r="B674" s="13"/>
      <c r="C674" s="14"/>
      <c r="D674" s="14"/>
    </row>
    <row r="675" spans="1:4" x14ac:dyDescent="0.25">
      <c r="A675" s="4"/>
      <c r="B675" s="13"/>
      <c r="C675" s="14"/>
      <c r="D675" s="14"/>
    </row>
    <row r="676" spans="1:4" x14ac:dyDescent="0.25">
      <c r="A676" s="4"/>
      <c r="B676" s="13"/>
      <c r="C676" s="14"/>
      <c r="D676" s="14"/>
    </row>
    <row r="677" spans="1:4" x14ac:dyDescent="0.25">
      <c r="A677" s="4"/>
      <c r="B677" s="13"/>
      <c r="C677" s="14"/>
      <c r="D677" s="14"/>
    </row>
    <row r="678" spans="1:4" x14ac:dyDescent="0.25">
      <c r="A678" s="4"/>
      <c r="B678" s="13"/>
      <c r="C678" s="14"/>
      <c r="D678" s="14"/>
    </row>
    <row r="679" spans="1:4" x14ac:dyDescent="0.25">
      <c r="A679" s="4"/>
      <c r="B679" s="13"/>
      <c r="C679" s="14"/>
      <c r="D679" s="14"/>
    </row>
    <row r="680" spans="1:4" x14ac:dyDescent="0.25">
      <c r="A680" s="4"/>
      <c r="B680" s="13"/>
      <c r="C680" s="14"/>
      <c r="D680" s="14"/>
    </row>
    <row r="681" spans="1:4" x14ac:dyDescent="0.25">
      <c r="A681" s="4"/>
      <c r="B681" s="13"/>
      <c r="C681" s="14"/>
      <c r="D681" s="14"/>
    </row>
    <row r="682" spans="1:4" x14ac:dyDescent="0.25">
      <c r="A682" s="4"/>
      <c r="B682" s="13"/>
      <c r="C682" s="14"/>
      <c r="D682" s="14"/>
    </row>
    <row r="683" spans="1:4" x14ac:dyDescent="0.25">
      <c r="A683" s="4"/>
      <c r="B683" s="13"/>
      <c r="C683" s="14"/>
      <c r="D683" s="14"/>
    </row>
    <row r="684" spans="1:4" x14ac:dyDescent="0.25">
      <c r="A684" s="4"/>
      <c r="B684" s="13"/>
      <c r="C684" s="14"/>
      <c r="D684" s="14"/>
    </row>
    <row r="685" spans="1:4" x14ac:dyDescent="0.25">
      <c r="A685" s="4"/>
      <c r="B685" s="13"/>
      <c r="C685" s="14"/>
      <c r="D685" s="14"/>
    </row>
    <row r="686" spans="1:4" x14ac:dyDescent="0.25">
      <c r="A686" s="4"/>
      <c r="B686" s="13"/>
      <c r="C686" s="14"/>
      <c r="D686" s="14"/>
    </row>
    <row r="687" spans="1:4" x14ac:dyDescent="0.25">
      <c r="A687" s="4"/>
      <c r="B687" s="13"/>
      <c r="C687" s="14"/>
      <c r="D687" s="14"/>
    </row>
    <row r="688" spans="1:4" x14ac:dyDescent="0.25">
      <c r="A688" s="4"/>
      <c r="B688" s="13"/>
      <c r="C688" s="14"/>
      <c r="D688" s="14"/>
    </row>
    <row r="689" spans="1:4" x14ac:dyDescent="0.25">
      <c r="A689" s="4"/>
      <c r="B689" s="13"/>
      <c r="C689" s="14"/>
      <c r="D689" s="14"/>
    </row>
    <row r="690" spans="1:4" x14ac:dyDescent="0.25">
      <c r="A690" s="4"/>
      <c r="B690" s="13"/>
      <c r="C690" s="14"/>
      <c r="D690" s="14"/>
    </row>
    <row r="691" spans="1:4" x14ac:dyDescent="0.25">
      <c r="A691" s="4"/>
      <c r="B691" s="13"/>
      <c r="C691" s="14"/>
      <c r="D691" s="14"/>
    </row>
    <row r="692" spans="1:4" x14ac:dyDescent="0.25">
      <c r="A692" s="4"/>
      <c r="B692" s="13"/>
      <c r="C692" s="14"/>
      <c r="D692" s="14"/>
    </row>
    <row r="693" spans="1:4" x14ac:dyDescent="0.25">
      <c r="A693" s="4"/>
      <c r="B693" s="13"/>
      <c r="C693" s="14"/>
      <c r="D693" s="14"/>
    </row>
    <row r="694" spans="1:4" x14ac:dyDescent="0.25">
      <c r="A694" s="4"/>
      <c r="B694" s="13"/>
      <c r="C694" s="14"/>
      <c r="D694" s="14"/>
    </row>
    <row r="695" spans="1:4" x14ac:dyDescent="0.25">
      <c r="A695" s="4"/>
      <c r="B695" s="13"/>
      <c r="C695" s="14"/>
      <c r="D695" s="14"/>
    </row>
    <row r="696" spans="1:4" x14ac:dyDescent="0.25">
      <c r="A696" s="4"/>
      <c r="B696" s="13"/>
      <c r="C696" s="14"/>
      <c r="D696" s="14"/>
    </row>
    <row r="697" spans="1:4" x14ac:dyDescent="0.25">
      <c r="A697" s="4"/>
      <c r="B697" s="13"/>
      <c r="C697" s="14"/>
      <c r="D697" s="14"/>
    </row>
    <row r="698" spans="1:4" x14ac:dyDescent="0.25">
      <c r="A698" s="4"/>
      <c r="B698" s="13"/>
      <c r="C698" s="14"/>
      <c r="D698" s="14"/>
    </row>
    <row r="699" spans="1:4" x14ac:dyDescent="0.25">
      <c r="A699" s="4"/>
      <c r="B699" s="13"/>
      <c r="C699" s="14"/>
      <c r="D699" s="14"/>
    </row>
    <row r="700" spans="1:4" x14ac:dyDescent="0.25">
      <c r="A700" s="4"/>
      <c r="B700" s="13"/>
      <c r="C700" s="14"/>
      <c r="D700" s="14"/>
    </row>
    <row r="701" spans="1:4" x14ac:dyDescent="0.25">
      <c r="A701" s="4"/>
      <c r="B701" s="13"/>
      <c r="C701" s="14"/>
      <c r="D701" s="14"/>
    </row>
    <row r="702" spans="1:4" x14ac:dyDescent="0.25">
      <c r="A702" s="4"/>
      <c r="B702" s="13"/>
      <c r="C702" s="14"/>
      <c r="D702" s="14"/>
    </row>
    <row r="703" spans="1:4" x14ac:dyDescent="0.25">
      <c r="A703" s="4"/>
      <c r="B703" s="13"/>
      <c r="C703" s="14"/>
      <c r="D703" s="14"/>
    </row>
    <row r="704" spans="1:4" x14ac:dyDescent="0.25">
      <c r="A704" s="4"/>
      <c r="B704" s="13"/>
      <c r="C704" s="14"/>
      <c r="D704" s="14"/>
    </row>
    <row r="705" spans="1:4" x14ac:dyDescent="0.25">
      <c r="A705" s="4"/>
      <c r="B705" s="13"/>
      <c r="C705" s="14"/>
      <c r="D705" s="14"/>
    </row>
    <row r="706" spans="1:4" x14ac:dyDescent="0.25">
      <c r="A706" s="4"/>
      <c r="B706" s="13"/>
      <c r="C706" s="14"/>
      <c r="D706" s="14"/>
    </row>
    <row r="707" spans="1:4" x14ac:dyDescent="0.25">
      <c r="A707" s="4"/>
      <c r="B707" s="13"/>
      <c r="C707" s="14"/>
      <c r="D707" s="14"/>
    </row>
    <row r="708" spans="1:4" x14ac:dyDescent="0.25">
      <c r="A708" s="4"/>
      <c r="B708" s="13"/>
      <c r="C708" s="14"/>
      <c r="D708" s="14"/>
    </row>
    <row r="709" spans="1:4" x14ac:dyDescent="0.25">
      <c r="A709" s="4"/>
      <c r="B709" s="13"/>
      <c r="C709" s="14"/>
      <c r="D709" s="14"/>
    </row>
    <row r="710" spans="1:4" x14ac:dyDescent="0.25">
      <c r="A710" s="4"/>
      <c r="B710" s="13"/>
      <c r="C710" s="14"/>
      <c r="D710" s="14"/>
    </row>
    <row r="711" spans="1:4" x14ac:dyDescent="0.25">
      <c r="A711" s="4"/>
      <c r="B711" s="13"/>
      <c r="C711" s="14"/>
      <c r="D711" s="14"/>
    </row>
    <row r="712" spans="1:4" x14ac:dyDescent="0.25">
      <c r="A712" s="4"/>
      <c r="B712" s="13"/>
      <c r="C712" s="14"/>
      <c r="D712" s="14"/>
    </row>
    <row r="713" spans="1:4" x14ac:dyDescent="0.25">
      <c r="A713" s="4"/>
      <c r="B713" s="13"/>
      <c r="C713" s="14"/>
      <c r="D713" s="14"/>
    </row>
    <row r="714" spans="1:4" x14ac:dyDescent="0.25">
      <c r="A714" s="4"/>
      <c r="B714" s="13"/>
      <c r="C714" s="14"/>
      <c r="D714" s="14"/>
    </row>
    <row r="715" spans="1:4" x14ac:dyDescent="0.25">
      <c r="A715" s="4"/>
      <c r="B715" s="13"/>
      <c r="C715" s="14"/>
      <c r="D715" s="14"/>
    </row>
    <row r="716" spans="1:4" x14ac:dyDescent="0.25">
      <c r="A716" s="4"/>
      <c r="B716" s="13"/>
      <c r="C716" s="14"/>
      <c r="D716" s="14"/>
    </row>
    <row r="717" spans="1:4" x14ac:dyDescent="0.25">
      <c r="A717" s="4"/>
      <c r="B717" s="13"/>
      <c r="C717" s="14"/>
      <c r="D717" s="14"/>
    </row>
    <row r="718" spans="1:4" x14ac:dyDescent="0.25">
      <c r="A718" s="4"/>
      <c r="B718" s="13"/>
      <c r="C718" s="14"/>
      <c r="D718" s="14"/>
    </row>
    <row r="719" spans="1:4" x14ac:dyDescent="0.25">
      <c r="A719" s="4"/>
      <c r="B719" s="13"/>
      <c r="C719" s="14"/>
      <c r="D719" s="14"/>
    </row>
    <row r="720" spans="1:4" x14ac:dyDescent="0.25">
      <c r="A720" s="4"/>
      <c r="B720" s="13"/>
      <c r="C720" s="14"/>
      <c r="D720" s="14"/>
    </row>
    <row r="721" spans="1:4" x14ac:dyDescent="0.25">
      <c r="A721" s="4"/>
      <c r="B721" s="13"/>
      <c r="C721" s="14"/>
      <c r="D721" s="14"/>
    </row>
    <row r="722" spans="1:4" x14ac:dyDescent="0.25">
      <c r="A722" s="4"/>
      <c r="B722" s="13"/>
      <c r="C722" s="14"/>
      <c r="D722" s="14"/>
    </row>
    <row r="723" spans="1:4" x14ac:dyDescent="0.25">
      <c r="A723" s="4"/>
      <c r="B723" s="13"/>
      <c r="C723" s="14"/>
      <c r="D723" s="14"/>
    </row>
    <row r="724" spans="1:4" x14ac:dyDescent="0.25">
      <c r="A724" s="4"/>
      <c r="B724" s="13"/>
      <c r="C724" s="14"/>
      <c r="D724" s="14"/>
    </row>
    <row r="725" spans="1:4" x14ac:dyDescent="0.25">
      <c r="A725" s="4"/>
      <c r="B725" s="13"/>
      <c r="C725" s="14"/>
      <c r="D725" s="14"/>
    </row>
    <row r="726" spans="1:4" x14ac:dyDescent="0.25">
      <c r="A726" s="4"/>
      <c r="B726" s="13"/>
      <c r="C726" s="14"/>
      <c r="D726" s="14"/>
    </row>
    <row r="727" spans="1:4" x14ac:dyDescent="0.25">
      <c r="A727" s="4"/>
      <c r="B727" s="13"/>
      <c r="C727" s="14"/>
      <c r="D727" s="14"/>
    </row>
    <row r="728" spans="1:4" x14ac:dyDescent="0.25">
      <c r="A728" s="4"/>
      <c r="B728" s="13"/>
      <c r="C728" s="14"/>
      <c r="D728" s="14"/>
    </row>
    <row r="729" spans="1:4" x14ac:dyDescent="0.25">
      <c r="A729" s="4"/>
      <c r="B729" s="13"/>
      <c r="C729" s="14"/>
      <c r="D729" s="14"/>
    </row>
    <row r="730" spans="1:4" x14ac:dyDescent="0.25">
      <c r="A730" s="4"/>
      <c r="B730" s="13"/>
      <c r="C730" s="14"/>
      <c r="D730" s="14"/>
    </row>
    <row r="731" spans="1:4" x14ac:dyDescent="0.25">
      <c r="A731" s="4"/>
      <c r="B731" s="13"/>
      <c r="C731" s="14"/>
      <c r="D731" s="14"/>
    </row>
    <row r="732" spans="1:4" x14ac:dyDescent="0.25">
      <c r="A732" s="4"/>
      <c r="B732" s="13"/>
      <c r="C732" s="14"/>
      <c r="D732" s="14"/>
    </row>
    <row r="733" spans="1:4" x14ac:dyDescent="0.25">
      <c r="A733" s="4"/>
      <c r="B733" s="13"/>
      <c r="C733" s="14"/>
      <c r="D733" s="14"/>
    </row>
    <row r="734" spans="1:4" x14ac:dyDescent="0.25">
      <c r="A734" s="4"/>
      <c r="B734" s="13"/>
      <c r="C734" s="14"/>
      <c r="D734" s="14"/>
    </row>
    <row r="735" spans="1:4" x14ac:dyDescent="0.25">
      <c r="A735" s="4"/>
      <c r="B735" s="13"/>
      <c r="C735" s="14"/>
      <c r="D735" s="14"/>
    </row>
    <row r="736" spans="1:4" x14ac:dyDescent="0.25">
      <c r="A736" s="4"/>
      <c r="B736" s="13"/>
      <c r="C736" s="14"/>
      <c r="D736" s="14"/>
    </row>
    <row r="737" spans="1:4" x14ac:dyDescent="0.25">
      <c r="A737" s="4"/>
      <c r="B737" s="13"/>
      <c r="C737" s="14"/>
      <c r="D737" s="14"/>
    </row>
    <row r="738" spans="1:4" x14ac:dyDescent="0.25">
      <c r="A738" s="4"/>
      <c r="B738" s="13"/>
      <c r="C738" s="14"/>
      <c r="D738" s="14"/>
    </row>
    <row r="739" spans="1:4" x14ac:dyDescent="0.25">
      <c r="A739" s="4"/>
      <c r="B739" s="13"/>
      <c r="C739" s="14"/>
      <c r="D739" s="14"/>
    </row>
    <row r="740" spans="1:4" x14ac:dyDescent="0.25">
      <c r="A740" s="4"/>
      <c r="B740" s="13"/>
      <c r="C740" s="14"/>
      <c r="D740" s="14"/>
    </row>
    <row r="741" spans="1:4" x14ac:dyDescent="0.25">
      <c r="A741" s="4"/>
      <c r="B741" s="13"/>
      <c r="C741" s="14"/>
      <c r="D741" s="14"/>
    </row>
    <row r="742" spans="1:4" x14ac:dyDescent="0.25">
      <c r="A742" s="4"/>
      <c r="B742" s="13"/>
      <c r="C742" s="14"/>
      <c r="D742" s="14"/>
    </row>
    <row r="743" spans="1:4" x14ac:dyDescent="0.25">
      <c r="A743" s="4"/>
      <c r="B743" s="13"/>
      <c r="C743" s="14"/>
      <c r="D743" s="14"/>
    </row>
    <row r="744" spans="1:4" x14ac:dyDescent="0.25">
      <c r="A744" s="4"/>
      <c r="B744" s="13"/>
      <c r="C744" s="14"/>
      <c r="D744" s="14"/>
    </row>
    <row r="745" spans="1:4" x14ac:dyDescent="0.25">
      <c r="A745" s="4"/>
      <c r="B745" s="13"/>
      <c r="C745" s="14"/>
      <c r="D745" s="14"/>
    </row>
    <row r="746" spans="1:4" x14ac:dyDescent="0.25">
      <c r="A746" s="4"/>
      <c r="B746" s="13"/>
      <c r="C746" s="14"/>
      <c r="D746" s="14"/>
    </row>
    <row r="747" spans="1:4" x14ac:dyDescent="0.25">
      <c r="A747" s="4"/>
      <c r="B747" s="13"/>
      <c r="C747" s="14"/>
      <c r="D747" s="14"/>
    </row>
    <row r="748" spans="1:4" x14ac:dyDescent="0.25">
      <c r="A748" s="4"/>
      <c r="B748" s="13"/>
      <c r="C748" s="14"/>
      <c r="D748" s="14"/>
    </row>
    <row r="749" spans="1:4" x14ac:dyDescent="0.25">
      <c r="A749" s="4"/>
      <c r="B749" s="13"/>
      <c r="C749" s="14"/>
      <c r="D749" s="14"/>
    </row>
    <row r="750" spans="1:4" x14ac:dyDescent="0.25">
      <c r="A750" s="4"/>
      <c r="B750" s="13"/>
      <c r="C750" s="14"/>
      <c r="D750" s="14"/>
    </row>
    <row r="751" spans="1:4" x14ac:dyDescent="0.25">
      <c r="A751" s="4"/>
      <c r="B751" s="13"/>
      <c r="C751" s="14"/>
      <c r="D751" s="14"/>
    </row>
    <row r="752" spans="1:4" x14ac:dyDescent="0.25">
      <c r="A752" s="4"/>
      <c r="B752" s="13"/>
      <c r="C752" s="14"/>
      <c r="D752" s="14"/>
    </row>
    <row r="753" spans="1:4" x14ac:dyDescent="0.25">
      <c r="A753" s="4"/>
      <c r="B753" s="13"/>
      <c r="C753" s="14"/>
      <c r="D753" s="14"/>
    </row>
    <row r="754" spans="1:4" x14ac:dyDescent="0.25">
      <c r="A754" s="4"/>
      <c r="B754" s="13"/>
      <c r="C754" s="14"/>
      <c r="D754" s="14"/>
    </row>
    <row r="755" spans="1:4" x14ac:dyDescent="0.25">
      <c r="A755" s="4"/>
      <c r="B755" s="13"/>
      <c r="C755" s="14"/>
      <c r="D755" s="14"/>
    </row>
    <row r="756" spans="1:4" x14ac:dyDescent="0.25">
      <c r="A756" s="4"/>
      <c r="B756" s="13"/>
      <c r="C756" s="14"/>
      <c r="D756" s="14"/>
    </row>
    <row r="757" spans="1:4" x14ac:dyDescent="0.25">
      <c r="A757" s="4"/>
      <c r="B757" s="13"/>
      <c r="C757" s="14"/>
      <c r="D757" s="14"/>
    </row>
    <row r="758" spans="1:4" x14ac:dyDescent="0.25">
      <c r="A758" s="4"/>
      <c r="B758" s="13"/>
      <c r="C758" s="14"/>
      <c r="D758" s="14"/>
    </row>
    <row r="759" spans="1:4" x14ac:dyDescent="0.25">
      <c r="A759" s="4"/>
      <c r="B759" s="13"/>
      <c r="C759" s="14"/>
      <c r="D759" s="14"/>
    </row>
    <row r="760" spans="1:4" x14ac:dyDescent="0.25">
      <c r="A760" s="4"/>
      <c r="B760" s="13"/>
      <c r="C760" s="14"/>
      <c r="D760" s="14"/>
    </row>
    <row r="761" spans="1:4" x14ac:dyDescent="0.25">
      <c r="A761" s="4"/>
      <c r="B761" s="13"/>
      <c r="C761" s="14"/>
      <c r="D761" s="14"/>
    </row>
    <row r="762" spans="1:4" x14ac:dyDescent="0.25">
      <c r="A762" s="4"/>
      <c r="B762" s="13"/>
      <c r="C762" s="14"/>
      <c r="D762" s="14"/>
    </row>
    <row r="763" spans="1:4" x14ac:dyDescent="0.25">
      <c r="A763" s="4"/>
      <c r="B763" s="13"/>
      <c r="C763" s="14"/>
      <c r="D763" s="14"/>
    </row>
    <row r="764" spans="1:4" x14ac:dyDescent="0.25">
      <c r="A764" s="4"/>
      <c r="B764" s="13"/>
      <c r="C764" s="14"/>
      <c r="D764" s="14"/>
    </row>
    <row r="765" spans="1:4" x14ac:dyDescent="0.25">
      <c r="A765" s="4"/>
      <c r="B765" s="13"/>
      <c r="C765" s="14"/>
      <c r="D765" s="14"/>
    </row>
    <row r="766" spans="1:4" x14ac:dyDescent="0.25">
      <c r="A766" s="4"/>
      <c r="B766" s="13"/>
      <c r="C766" s="14"/>
      <c r="D766" s="14"/>
    </row>
    <row r="767" spans="1:4" x14ac:dyDescent="0.25">
      <c r="A767" s="4"/>
      <c r="B767" s="13"/>
      <c r="C767" s="14"/>
      <c r="D767" s="14"/>
    </row>
    <row r="768" spans="1:4" x14ac:dyDescent="0.25">
      <c r="A768" s="4"/>
      <c r="B768" s="13"/>
      <c r="C768" s="14"/>
      <c r="D768" s="14"/>
    </row>
    <row r="769" spans="1:4" x14ac:dyDescent="0.25">
      <c r="A769" s="4"/>
      <c r="B769" s="13"/>
      <c r="C769" s="14"/>
      <c r="D769" s="14"/>
    </row>
    <row r="770" spans="1:4" x14ac:dyDescent="0.25">
      <c r="A770" s="4"/>
      <c r="B770" s="13"/>
      <c r="C770" s="14"/>
      <c r="D770" s="14"/>
    </row>
    <row r="771" spans="1:4" x14ac:dyDescent="0.25">
      <c r="A771" s="4"/>
      <c r="B771" s="13"/>
      <c r="C771" s="14"/>
      <c r="D771" s="14"/>
    </row>
    <row r="772" spans="1:4" x14ac:dyDescent="0.25">
      <c r="A772" s="4"/>
      <c r="B772" s="13"/>
      <c r="C772" s="14"/>
      <c r="D772" s="14"/>
    </row>
    <row r="773" spans="1:4" x14ac:dyDescent="0.25">
      <c r="A773" s="4"/>
      <c r="B773" s="13"/>
      <c r="C773" s="14"/>
      <c r="D773" s="14"/>
    </row>
    <row r="774" spans="1:4" x14ac:dyDescent="0.25">
      <c r="A774" s="4"/>
      <c r="B774" s="13"/>
      <c r="C774" s="14"/>
      <c r="D774" s="14"/>
    </row>
    <row r="775" spans="1:4" x14ac:dyDescent="0.25">
      <c r="A775" s="4"/>
      <c r="B775" s="13"/>
      <c r="C775" s="14"/>
      <c r="D775" s="14"/>
    </row>
    <row r="776" spans="1:4" x14ac:dyDescent="0.25">
      <c r="A776" s="4"/>
      <c r="B776" s="13"/>
      <c r="C776" s="14"/>
      <c r="D776" s="14"/>
    </row>
    <row r="777" spans="1:4" x14ac:dyDescent="0.25">
      <c r="A777" s="4"/>
      <c r="B777" s="13"/>
      <c r="C777" s="14"/>
      <c r="D777" s="14"/>
    </row>
    <row r="778" spans="1:4" x14ac:dyDescent="0.25">
      <c r="A778" s="4"/>
      <c r="B778" s="13"/>
      <c r="C778" s="14"/>
      <c r="D778" s="14"/>
    </row>
    <row r="779" spans="1:4" x14ac:dyDescent="0.25">
      <c r="A779" s="4"/>
      <c r="B779" s="13"/>
      <c r="C779" s="14"/>
      <c r="D779" s="14"/>
    </row>
    <row r="780" spans="1:4" x14ac:dyDescent="0.25">
      <c r="A780" s="4"/>
      <c r="B780" s="13"/>
      <c r="C780" s="14"/>
      <c r="D780" s="14"/>
    </row>
    <row r="781" spans="1:4" x14ac:dyDescent="0.25">
      <c r="A781" s="4"/>
      <c r="B781" s="13"/>
      <c r="C781" s="14"/>
      <c r="D781" s="14"/>
    </row>
    <row r="782" spans="1:4" x14ac:dyDescent="0.25">
      <c r="A782" s="4"/>
      <c r="B782" s="13"/>
      <c r="C782" s="14"/>
      <c r="D782" s="14"/>
    </row>
    <row r="783" spans="1:4" x14ac:dyDescent="0.25">
      <c r="A783" s="4"/>
      <c r="B783" s="13"/>
      <c r="C783" s="14"/>
      <c r="D783" s="14"/>
    </row>
    <row r="784" spans="1:4" x14ac:dyDescent="0.25">
      <c r="A784" s="4"/>
      <c r="B784" s="13"/>
      <c r="C784" s="14"/>
      <c r="D784" s="14"/>
    </row>
    <row r="785" spans="1:4" x14ac:dyDescent="0.25">
      <c r="A785" s="4"/>
      <c r="B785" s="13"/>
      <c r="C785" s="14"/>
      <c r="D785" s="14"/>
    </row>
    <row r="786" spans="1:4" x14ac:dyDescent="0.25">
      <c r="A786" s="4"/>
      <c r="B786" s="13"/>
      <c r="C786" s="14"/>
      <c r="D786" s="14"/>
    </row>
    <row r="787" spans="1:4" x14ac:dyDescent="0.25">
      <c r="A787" s="4"/>
      <c r="B787" s="13"/>
      <c r="C787" s="14"/>
      <c r="D787" s="14"/>
    </row>
    <row r="788" spans="1:4" x14ac:dyDescent="0.25">
      <c r="A788" s="4"/>
      <c r="B788" s="13"/>
      <c r="C788" s="14"/>
      <c r="D788" s="14"/>
    </row>
    <row r="789" spans="1:4" x14ac:dyDescent="0.25">
      <c r="A789" s="4"/>
      <c r="B789" s="13"/>
      <c r="C789" s="14"/>
      <c r="D789" s="14"/>
    </row>
    <row r="790" spans="1:4" x14ac:dyDescent="0.25">
      <c r="A790" s="4"/>
      <c r="B790" s="13"/>
      <c r="C790" s="14"/>
      <c r="D790" s="14"/>
    </row>
    <row r="791" spans="1:4" x14ac:dyDescent="0.25">
      <c r="A791" s="4"/>
      <c r="B791" s="13"/>
      <c r="C791" s="14"/>
      <c r="D791" s="14"/>
    </row>
    <row r="792" spans="1:4" x14ac:dyDescent="0.25">
      <c r="A792" s="4"/>
      <c r="B792" s="13"/>
      <c r="C792" s="14"/>
      <c r="D792" s="14"/>
    </row>
    <row r="793" spans="1:4" x14ac:dyDescent="0.25">
      <c r="A793" s="4"/>
      <c r="B793" s="13"/>
      <c r="C793" s="14"/>
      <c r="D793" s="14"/>
    </row>
    <row r="794" spans="1:4" x14ac:dyDescent="0.25">
      <c r="A794" s="4"/>
      <c r="B794" s="13"/>
      <c r="C794" s="14"/>
      <c r="D794" s="14"/>
    </row>
    <row r="795" spans="1:4" x14ac:dyDescent="0.25">
      <c r="A795" s="4"/>
      <c r="B795" s="13"/>
      <c r="C795" s="14"/>
      <c r="D795" s="14"/>
    </row>
    <row r="796" spans="1:4" x14ac:dyDescent="0.25">
      <c r="A796" s="4"/>
      <c r="B796" s="13"/>
      <c r="C796" s="14"/>
      <c r="D796" s="14"/>
    </row>
    <row r="797" spans="1:4" x14ac:dyDescent="0.25">
      <c r="A797" s="4"/>
      <c r="B797" s="13"/>
      <c r="C797" s="14"/>
      <c r="D797" s="14"/>
    </row>
    <row r="798" spans="1:4" x14ac:dyDescent="0.25">
      <c r="A798" s="4"/>
      <c r="B798" s="13"/>
      <c r="C798" s="14"/>
      <c r="D798" s="14"/>
    </row>
    <row r="799" spans="1:4" x14ac:dyDescent="0.25">
      <c r="A799" s="4"/>
      <c r="B799" s="13"/>
      <c r="C799" s="14"/>
      <c r="D799" s="14"/>
    </row>
    <row r="800" spans="1:4" x14ac:dyDescent="0.25">
      <c r="A800" s="4"/>
      <c r="B800" s="13"/>
      <c r="C800" s="14"/>
      <c r="D800" s="14"/>
    </row>
    <row r="801" spans="1:4" x14ac:dyDescent="0.25">
      <c r="A801" s="4"/>
      <c r="B801" s="13"/>
      <c r="C801" s="14"/>
      <c r="D801" s="14"/>
    </row>
    <row r="802" spans="1:4" x14ac:dyDescent="0.25">
      <c r="A802" s="4"/>
      <c r="B802" s="13"/>
      <c r="C802" s="14"/>
      <c r="D802" s="14"/>
    </row>
    <row r="803" spans="1:4" x14ac:dyDescent="0.25">
      <c r="A803" s="4"/>
      <c r="B803" s="13"/>
      <c r="C803" s="14"/>
      <c r="D803" s="14"/>
    </row>
    <row r="804" spans="1:4" x14ac:dyDescent="0.25">
      <c r="A804" s="4"/>
      <c r="B804" s="13"/>
      <c r="C804" s="14"/>
      <c r="D804" s="14"/>
    </row>
    <row r="805" spans="1:4" x14ac:dyDescent="0.25">
      <c r="A805" s="4"/>
      <c r="B805" s="13"/>
      <c r="C805" s="14"/>
      <c r="D805" s="14"/>
    </row>
    <row r="806" spans="1:4" x14ac:dyDescent="0.25">
      <c r="A806" s="4"/>
      <c r="B806" s="13"/>
      <c r="C806" s="14"/>
      <c r="D806" s="14"/>
    </row>
    <row r="807" spans="1:4" x14ac:dyDescent="0.25">
      <c r="A807" s="4"/>
      <c r="B807" s="13"/>
      <c r="C807" s="14"/>
      <c r="D807" s="14"/>
    </row>
    <row r="808" spans="1:4" x14ac:dyDescent="0.25">
      <c r="A808" s="4"/>
      <c r="B808" s="13"/>
      <c r="C808" s="14"/>
      <c r="D808" s="14"/>
    </row>
    <row r="809" spans="1:4" x14ac:dyDescent="0.25">
      <c r="A809" s="4"/>
      <c r="B809" s="13"/>
      <c r="C809" s="14"/>
      <c r="D809" s="14"/>
    </row>
    <row r="810" spans="1:4" x14ac:dyDescent="0.25">
      <c r="A810" s="4"/>
      <c r="B810" s="13"/>
      <c r="C810" s="14"/>
      <c r="D810" s="14"/>
    </row>
    <row r="811" spans="1:4" x14ac:dyDescent="0.25">
      <c r="A811" s="4"/>
      <c r="B811" s="13"/>
      <c r="C811" s="14"/>
      <c r="D811" s="14"/>
    </row>
    <row r="812" spans="1:4" x14ac:dyDescent="0.25">
      <c r="A812" s="4"/>
      <c r="B812" s="13"/>
      <c r="C812" s="14"/>
      <c r="D812" s="14"/>
    </row>
    <row r="813" spans="1:4" x14ac:dyDescent="0.25">
      <c r="A813" s="4"/>
      <c r="B813" s="13"/>
      <c r="C813" s="14"/>
      <c r="D813" s="14"/>
    </row>
    <row r="814" spans="1:4" x14ac:dyDescent="0.25">
      <c r="A814" s="4"/>
      <c r="B814" s="13"/>
      <c r="C814" s="14"/>
      <c r="D814" s="14"/>
    </row>
    <row r="815" spans="1:4" x14ac:dyDescent="0.25">
      <c r="A815" s="4"/>
      <c r="B815" s="13"/>
      <c r="C815" s="14"/>
      <c r="D815" s="14"/>
    </row>
    <row r="816" spans="1:4" x14ac:dyDescent="0.25">
      <c r="A816" s="4"/>
      <c r="B816" s="13"/>
      <c r="C816" s="14"/>
      <c r="D816" s="14"/>
    </row>
    <row r="817" spans="1:4" x14ac:dyDescent="0.25">
      <c r="A817" s="4"/>
      <c r="B817" s="13"/>
      <c r="C817" s="14"/>
      <c r="D817" s="14"/>
    </row>
    <row r="818" spans="1:4" x14ac:dyDescent="0.25">
      <c r="A818" s="4"/>
      <c r="B818" s="13"/>
      <c r="C818" s="14"/>
      <c r="D818" s="14"/>
    </row>
    <row r="819" spans="1:4" x14ac:dyDescent="0.25">
      <c r="A819" s="4"/>
      <c r="B819" s="13"/>
      <c r="C819" s="14"/>
      <c r="D819" s="14"/>
    </row>
    <row r="820" spans="1:4" x14ac:dyDescent="0.25">
      <c r="A820" s="4"/>
      <c r="B820" s="13"/>
      <c r="C820" s="14"/>
      <c r="D820" s="14"/>
    </row>
    <row r="821" spans="1:4" x14ac:dyDescent="0.25">
      <c r="A821" s="4"/>
      <c r="B821" s="13"/>
      <c r="C821" s="14"/>
      <c r="D821" s="14"/>
    </row>
    <row r="822" spans="1:4" x14ac:dyDescent="0.25">
      <c r="A822" s="4"/>
      <c r="B822" s="13"/>
      <c r="C822" s="14"/>
      <c r="D822" s="14"/>
    </row>
    <row r="823" spans="1:4" x14ac:dyDescent="0.25">
      <c r="A823" s="4"/>
      <c r="B823" s="13"/>
      <c r="C823" s="14"/>
      <c r="D823" s="14"/>
    </row>
    <row r="824" spans="1:4" x14ac:dyDescent="0.25">
      <c r="A824" s="4"/>
      <c r="B824" s="13"/>
      <c r="C824" s="14"/>
      <c r="D824" s="14"/>
    </row>
    <row r="825" spans="1:4" x14ac:dyDescent="0.25">
      <c r="A825" s="4"/>
      <c r="B825" s="13"/>
      <c r="C825" s="14"/>
      <c r="D825" s="14"/>
    </row>
    <row r="826" spans="1:4" x14ac:dyDescent="0.25">
      <c r="A826" s="4"/>
      <c r="B826" s="13"/>
      <c r="C826" s="14"/>
      <c r="D826" s="14"/>
    </row>
    <row r="827" spans="1:4" x14ac:dyDescent="0.25">
      <c r="A827" s="4"/>
      <c r="B827" s="13"/>
      <c r="C827" s="14"/>
      <c r="D827" s="14"/>
    </row>
    <row r="828" spans="1:4" x14ac:dyDescent="0.25">
      <c r="A828" s="4"/>
      <c r="B828" s="13"/>
      <c r="C828" s="14"/>
      <c r="D828" s="14"/>
    </row>
    <row r="829" spans="1:4" x14ac:dyDescent="0.25">
      <c r="A829" s="4"/>
      <c r="B829" s="13"/>
      <c r="C829" s="14"/>
      <c r="D829" s="14"/>
    </row>
    <row r="830" spans="1:4" x14ac:dyDescent="0.25">
      <c r="A830" s="4"/>
      <c r="B830" s="13"/>
      <c r="C830" s="14"/>
      <c r="D830" s="14"/>
    </row>
    <row r="831" spans="1:4" x14ac:dyDescent="0.25">
      <c r="A831" s="4"/>
      <c r="B831" s="13"/>
      <c r="C831" s="14"/>
      <c r="D831" s="14"/>
    </row>
    <row r="832" spans="1:4" x14ac:dyDescent="0.25">
      <c r="A832" s="4"/>
      <c r="B832" s="13"/>
      <c r="C832" s="14"/>
      <c r="D832" s="14"/>
    </row>
    <row r="833" spans="1:4" x14ac:dyDescent="0.25">
      <c r="A833" s="4"/>
      <c r="B833" s="13"/>
      <c r="C833" s="14"/>
      <c r="D833" s="14"/>
    </row>
    <row r="834" spans="1:4" x14ac:dyDescent="0.25">
      <c r="A834" s="4"/>
      <c r="B834" s="13"/>
      <c r="C834" s="14"/>
      <c r="D834" s="14"/>
    </row>
    <row r="835" spans="1:4" x14ac:dyDescent="0.25">
      <c r="A835" s="4"/>
      <c r="B835" s="13"/>
      <c r="C835" s="14"/>
      <c r="D835" s="14"/>
    </row>
    <row r="836" spans="1:4" x14ac:dyDescent="0.25">
      <c r="A836" s="4"/>
      <c r="B836" s="13"/>
      <c r="C836" s="14"/>
      <c r="D836" s="14"/>
    </row>
    <row r="837" spans="1:4" x14ac:dyDescent="0.25">
      <c r="A837" s="4"/>
      <c r="B837" s="13"/>
      <c r="C837" s="14"/>
      <c r="D837" s="14"/>
    </row>
    <row r="838" spans="1:4" x14ac:dyDescent="0.25">
      <c r="A838" s="4"/>
      <c r="B838" s="13"/>
      <c r="C838" s="14"/>
      <c r="D838" s="14"/>
    </row>
    <row r="839" spans="1:4" x14ac:dyDescent="0.25">
      <c r="A839" s="4"/>
      <c r="B839" s="13"/>
      <c r="C839" s="14"/>
      <c r="D839" s="14"/>
    </row>
    <row r="840" spans="1:4" x14ac:dyDescent="0.25">
      <c r="A840" s="4"/>
      <c r="B840" s="13"/>
      <c r="C840" s="14"/>
      <c r="D840" s="14"/>
    </row>
    <row r="841" spans="1:4" x14ac:dyDescent="0.25">
      <c r="A841" s="4"/>
      <c r="B841" s="13"/>
      <c r="C841" s="14"/>
      <c r="D841" s="14"/>
    </row>
    <row r="842" spans="1:4" x14ac:dyDescent="0.25">
      <c r="A842" s="4"/>
      <c r="B842" s="13"/>
      <c r="C842" s="14"/>
      <c r="D842" s="14"/>
    </row>
    <row r="843" spans="1:4" x14ac:dyDescent="0.25">
      <c r="A843" s="4"/>
      <c r="B843" s="13"/>
      <c r="C843" s="14"/>
      <c r="D843" s="14"/>
    </row>
    <row r="844" spans="1:4" x14ac:dyDescent="0.25">
      <c r="A844" s="4"/>
      <c r="B844" s="13"/>
      <c r="C844" s="14"/>
      <c r="D844" s="14"/>
    </row>
    <row r="845" spans="1:4" x14ac:dyDescent="0.25">
      <c r="A845" s="4"/>
      <c r="B845" s="13"/>
      <c r="C845" s="14"/>
      <c r="D845" s="14"/>
    </row>
    <row r="846" spans="1:4" x14ac:dyDescent="0.25">
      <c r="A846" s="4"/>
      <c r="B846" s="13"/>
      <c r="C846" s="14"/>
      <c r="D846" s="14"/>
    </row>
    <row r="847" spans="1:4" x14ac:dyDescent="0.25">
      <c r="A847" s="4"/>
      <c r="B847" s="13"/>
      <c r="C847" s="14"/>
      <c r="D847" s="14"/>
    </row>
    <row r="848" spans="1:4" x14ac:dyDescent="0.25">
      <c r="A848" s="4"/>
      <c r="B848" s="13"/>
      <c r="C848" s="14"/>
      <c r="D848" s="14"/>
    </row>
    <row r="849" spans="1:4" x14ac:dyDescent="0.25">
      <c r="A849" s="4"/>
      <c r="B849" s="13"/>
      <c r="C849" s="14"/>
      <c r="D849" s="14"/>
    </row>
    <row r="850" spans="1:4" x14ac:dyDescent="0.25">
      <c r="A850" s="4"/>
      <c r="B850" s="13"/>
      <c r="C850" s="14"/>
      <c r="D850" s="14"/>
    </row>
    <row r="851" spans="1:4" x14ac:dyDescent="0.25">
      <c r="A851" s="4"/>
      <c r="B851" s="13"/>
      <c r="C851" s="14"/>
      <c r="D851" s="14"/>
    </row>
    <row r="852" spans="1:4" x14ac:dyDescent="0.25">
      <c r="A852" s="4"/>
      <c r="B852" s="13"/>
      <c r="C852" s="14"/>
      <c r="D852" s="14"/>
    </row>
    <row r="853" spans="1:4" x14ac:dyDescent="0.25">
      <c r="A853" s="4"/>
      <c r="B853" s="13"/>
      <c r="C853" s="14"/>
      <c r="D853" s="14"/>
    </row>
    <row r="854" spans="1:4" x14ac:dyDescent="0.25">
      <c r="A854" s="4"/>
      <c r="B854" s="13"/>
      <c r="C854" s="14"/>
      <c r="D854" s="14"/>
    </row>
    <row r="855" spans="1:4" x14ac:dyDescent="0.25">
      <c r="A855" s="4"/>
      <c r="B855" s="13"/>
      <c r="C855" s="14"/>
      <c r="D855" s="14"/>
    </row>
    <row r="856" spans="1:4" x14ac:dyDescent="0.25">
      <c r="A856" s="4"/>
      <c r="B856" s="13"/>
      <c r="C856" s="14"/>
      <c r="D856" s="14"/>
    </row>
    <row r="857" spans="1:4" x14ac:dyDescent="0.25">
      <c r="A857" s="4"/>
      <c r="B857" s="13"/>
      <c r="C857" s="14"/>
      <c r="D857" s="14"/>
    </row>
    <row r="858" spans="1:4" x14ac:dyDescent="0.25">
      <c r="A858" s="4"/>
      <c r="B858" s="13"/>
      <c r="C858" s="14"/>
      <c r="D858" s="14"/>
    </row>
    <row r="859" spans="1:4" x14ac:dyDescent="0.25">
      <c r="A859" s="4"/>
      <c r="B859" s="13"/>
      <c r="C859" s="14"/>
      <c r="D859" s="14"/>
    </row>
    <row r="860" spans="1:4" x14ac:dyDescent="0.25">
      <c r="A860" s="4"/>
      <c r="B860" s="13"/>
      <c r="C860" s="14"/>
      <c r="D860" s="14"/>
    </row>
    <row r="861" spans="1:4" x14ac:dyDescent="0.25">
      <c r="A861" s="4"/>
      <c r="B861" s="13"/>
      <c r="C861" s="14"/>
      <c r="D861" s="14"/>
    </row>
    <row r="862" spans="1:4" x14ac:dyDescent="0.25">
      <c r="A862" s="4"/>
      <c r="B862" s="13"/>
      <c r="C862" s="14"/>
      <c r="D862" s="14"/>
    </row>
    <row r="863" spans="1:4" x14ac:dyDescent="0.25">
      <c r="A863" s="4"/>
      <c r="B863" s="13"/>
      <c r="C863" s="14"/>
      <c r="D863" s="14"/>
    </row>
    <row r="864" spans="1:4" x14ac:dyDescent="0.25">
      <c r="A864" s="4"/>
      <c r="B864" s="13"/>
      <c r="C864" s="14"/>
      <c r="D864" s="14"/>
    </row>
    <row r="865" spans="1:4" x14ac:dyDescent="0.25">
      <c r="A865" s="4"/>
      <c r="B865" s="13"/>
      <c r="C865" s="14"/>
      <c r="D865" s="14"/>
    </row>
    <row r="866" spans="1:4" x14ac:dyDescent="0.25">
      <c r="A866" s="4"/>
      <c r="B866" s="13"/>
      <c r="C866" s="14"/>
      <c r="D866" s="14"/>
    </row>
    <row r="867" spans="1:4" x14ac:dyDescent="0.25">
      <c r="A867" s="4"/>
      <c r="B867" s="13"/>
      <c r="C867" s="14"/>
      <c r="D867" s="14"/>
    </row>
    <row r="868" spans="1:4" x14ac:dyDescent="0.25">
      <c r="A868" s="4"/>
      <c r="B868" s="13"/>
      <c r="C868" s="14"/>
      <c r="D868" s="14"/>
    </row>
    <row r="869" spans="1:4" x14ac:dyDescent="0.25">
      <c r="A869" s="4"/>
      <c r="B869" s="13"/>
      <c r="C869" s="14"/>
      <c r="D869" s="14"/>
    </row>
    <row r="870" spans="1:4" x14ac:dyDescent="0.25">
      <c r="A870" s="4"/>
      <c r="B870" s="13"/>
      <c r="C870" s="14"/>
      <c r="D870" s="14"/>
    </row>
    <row r="871" spans="1:4" x14ac:dyDescent="0.25">
      <c r="A871" s="4"/>
      <c r="B871" s="13"/>
      <c r="C871" s="14"/>
      <c r="D871" s="14"/>
    </row>
    <row r="872" spans="1:4" x14ac:dyDescent="0.25">
      <c r="A872" s="4"/>
      <c r="B872" s="13"/>
      <c r="C872" s="14"/>
      <c r="D872" s="14"/>
    </row>
    <row r="873" spans="1:4" x14ac:dyDescent="0.25">
      <c r="A873" s="4"/>
      <c r="B873" s="13"/>
      <c r="C873" s="14"/>
      <c r="D873" s="14"/>
    </row>
    <row r="874" spans="1:4" x14ac:dyDescent="0.25">
      <c r="A874" s="4"/>
      <c r="B874" s="13"/>
      <c r="C874" s="14"/>
      <c r="D874" s="14"/>
    </row>
    <row r="875" spans="1:4" x14ac:dyDescent="0.25">
      <c r="A875" s="4"/>
      <c r="B875" s="13"/>
      <c r="C875" s="14"/>
      <c r="D875" s="14"/>
    </row>
    <row r="876" spans="1:4" x14ac:dyDescent="0.25">
      <c r="A876" s="4"/>
      <c r="B876" s="13"/>
      <c r="C876" s="14"/>
      <c r="D876" s="14"/>
    </row>
    <row r="877" spans="1:4" x14ac:dyDescent="0.25">
      <c r="A877" s="4"/>
      <c r="B877" s="13"/>
      <c r="C877" s="14"/>
      <c r="D877" s="14"/>
    </row>
    <row r="878" spans="1:4" x14ac:dyDescent="0.25">
      <c r="A878" s="4"/>
      <c r="B878" s="13"/>
      <c r="C878" s="14"/>
      <c r="D878" s="14"/>
    </row>
    <row r="879" spans="1:4" x14ac:dyDescent="0.25">
      <c r="A879" s="4"/>
      <c r="B879" s="13"/>
      <c r="C879" s="14"/>
      <c r="D879" s="14"/>
    </row>
    <row r="880" spans="1:4" x14ac:dyDescent="0.25">
      <c r="A880" s="4"/>
      <c r="B880" s="13"/>
      <c r="C880" s="14"/>
      <c r="D880" s="14"/>
    </row>
    <row r="881" spans="1:4" x14ac:dyDescent="0.25">
      <c r="A881" s="4"/>
      <c r="B881" s="13"/>
      <c r="C881" s="14"/>
      <c r="D881" s="14"/>
    </row>
    <row r="882" spans="1:4" x14ac:dyDescent="0.25">
      <c r="A882" s="4"/>
      <c r="B882" s="13"/>
      <c r="C882" s="14"/>
      <c r="D882" s="14"/>
    </row>
    <row r="883" spans="1:4" x14ac:dyDescent="0.25">
      <c r="A883" s="4"/>
      <c r="B883" s="13"/>
      <c r="C883" s="14"/>
      <c r="D883" s="14"/>
    </row>
    <row r="884" spans="1:4" x14ac:dyDescent="0.25">
      <c r="A884" s="4"/>
      <c r="B884" s="13"/>
      <c r="C884" s="14"/>
      <c r="D884" s="14"/>
    </row>
    <row r="885" spans="1:4" x14ac:dyDescent="0.25">
      <c r="A885" s="4"/>
      <c r="B885" s="13"/>
      <c r="C885" s="14"/>
      <c r="D885" s="14"/>
    </row>
    <row r="886" spans="1:4" x14ac:dyDescent="0.25">
      <c r="A886" s="4"/>
      <c r="B886" s="13"/>
      <c r="C886" s="14"/>
      <c r="D886" s="14"/>
    </row>
    <row r="887" spans="1:4" x14ac:dyDescent="0.25">
      <c r="A887" s="4"/>
      <c r="B887" s="13"/>
      <c r="C887" s="14"/>
      <c r="D887" s="14"/>
    </row>
    <row r="888" spans="1:4" x14ac:dyDescent="0.25">
      <c r="A888" s="4"/>
      <c r="B888" s="13"/>
      <c r="C888" s="14"/>
      <c r="D888" s="14"/>
    </row>
    <row r="889" spans="1:4" x14ac:dyDescent="0.25">
      <c r="A889" s="4"/>
      <c r="B889" s="13"/>
      <c r="C889" s="14"/>
      <c r="D889" s="14"/>
    </row>
    <row r="890" spans="1:4" x14ac:dyDescent="0.25">
      <c r="A890" s="4"/>
      <c r="B890" s="13"/>
      <c r="C890" s="14"/>
      <c r="D890" s="14"/>
    </row>
    <row r="891" spans="1:4" x14ac:dyDescent="0.25">
      <c r="A891" s="4"/>
      <c r="B891" s="13"/>
      <c r="C891" s="14"/>
      <c r="D891" s="14"/>
    </row>
    <row r="892" spans="1:4" x14ac:dyDescent="0.25">
      <c r="A892" s="4"/>
      <c r="B892" s="13"/>
      <c r="C892" s="14"/>
      <c r="D892" s="14"/>
    </row>
    <row r="893" spans="1:4" x14ac:dyDescent="0.25">
      <c r="A893" s="4"/>
      <c r="B893" s="13"/>
      <c r="C893" s="14"/>
      <c r="D893" s="14"/>
    </row>
    <row r="894" spans="1:4" x14ac:dyDescent="0.25">
      <c r="A894" s="4"/>
      <c r="B894" s="13"/>
      <c r="C894" s="14"/>
      <c r="D894" s="14"/>
    </row>
    <row r="895" spans="1:4" x14ac:dyDescent="0.25">
      <c r="A895" s="4"/>
      <c r="B895" s="13"/>
      <c r="C895" s="14"/>
      <c r="D895" s="14"/>
    </row>
    <row r="896" spans="1:4" x14ac:dyDescent="0.25">
      <c r="A896" s="4"/>
      <c r="B896" s="13"/>
      <c r="C896" s="14"/>
      <c r="D896" s="14"/>
    </row>
    <row r="897" spans="1:4" x14ac:dyDescent="0.25">
      <c r="A897" s="4"/>
      <c r="B897" s="13"/>
      <c r="C897" s="14"/>
      <c r="D897" s="14"/>
    </row>
    <row r="898" spans="1:4" x14ac:dyDescent="0.25">
      <c r="A898" s="4"/>
      <c r="B898" s="13"/>
      <c r="C898" s="14"/>
      <c r="D898" s="14"/>
    </row>
    <row r="899" spans="1:4" x14ac:dyDescent="0.25">
      <c r="A899" s="4"/>
      <c r="B899" s="13"/>
      <c r="C899" s="14"/>
      <c r="D899" s="14"/>
    </row>
    <row r="900" spans="1:4" x14ac:dyDescent="0.25">
      <c r="A900" s="4"/>
      <c r="B900" s="13"/>
      <c r="C900" s="14"/>
      <c r="D900" s="14"/>
    </row>
    <row r="901" spans="1:4" x14ac:dyDescent="0.25">
      <c r="A901" s="4"/>
      <c r="B901" s="13"/>
      <c r="C901" s="14"/>
      <c r="D901" s="14"/>
    </row>
    <row r="902" spans="1:4" x14ac:dyDescent="0.25">
      <c r="A902" s="4"/>
      <c r="B902" s="13"/>
      <c r="C902" s="14"/>
      <c r="D902" s="14"/>
    </row>
    <row r="903" spans="1:4" x14ac:dyDescent="0.25">
      <c r="A903" s="4"/>
      <c r="B903" s="13"/>
      <c r="C903" s="14"/>
      <c r="D903" s="14"/>
    </row>
    <row r="904" spans="1:4" x14ac:dyDescent="0.25">
      <c r="A904" s="4"/>
      <c r="B904" s="13"/>
      <c r="C904" s="14"/>
      <c r="D904" s="14"/>
    </row>
    <row r="905" spans="1:4" x14ac:dyDescent="0.25">
      <c r="A905" s="4"/>
      <c r="B905" s="13"/>
      <c r="C905" s="14"/>
      <c r="D905" s="14"/>
    </row>
    <row r="906" spans="1:4" x14ac:dyDescent="0.25">
      <c r="A906" s="4"/>
      <c r="B906" s="13"/>
      <c r="C906" s="14"/>
      <c r="D906" s="14"/>
    </row>
    <row r="907" spans="1:4" x14ac:dyDescent="0.25">
      <c r="A907" s="4"/>
      <c r="B907" s="13"/>
      <c r="C907" s="14"/>
      <c r="D907" s="14"/>
    </row>
    <row r="908" spans="1:4" x14ac:dyDescent="0.25">
      <c r="A908" s="4"/>
      <c r="B908" s="13"/>
      <c r="C908" s="14"/>
      <c r="D908" s="14"/>
    </row>
    <row r="909" spans="1:4" x14ac:dyDescent="0.25">
      <c r="A909" s="4"/>
      <c r="B909" s="13"/>
      <c r="C909" s="14"/>
      <c r="D909" s="14"/>
    </row>
    <row r="910" spans="1:4" x14ac:dyDescent="0.25">
      <c r="A910" s="4"/>
      <c r="B910" s="13"/>
      <c r="C910" s="14"/>
      <c r="D910" s="14"/>
    </row>
    <row r="911" spans="1:4" x14ac:dyDescent="0.25">
      <c r="A911" s="4"/>
      <c r="B911" s="13"/>
      <c r="C911" s="14"/>
      <c r="D911" s="14"/>
    </row>
    <row r="912" spans="1:4" x14ac:dyDescent="0.25">
      <c r="A912" s="4"/>
      <c r="B912" s="13"/>
      <c r="C912" s="14"/>
      <c r="D912" s="14"/>
    </row>
    <row r="913" spans="1:4" x14ac:dyDescent="0.25">
      <c r="A913" s="4"/>
      <c r="B913" s="13"/>
      <c r="C913" s="14"/>
      <c r="D913" s="14"/>
    </row>
    <row r="914" spans="1:4" x14ac:dyDescent="0.25">
      <c r="A914" s="4"/>
      <c r="B914" s="13"/>
      <c r="C914" s="14"/>
      <c r="D914" s="14"/>
    </row>
    <row r="915" spans="1:4" x14ac:dyDescent="0.25">
      <c r="A915" s="4"/>
      <c r="B915" s="13"/>
      <c r="C915" s="14"/>
      <c r="D915" s="14"/>
    </row>
    <row r="916" spans="1:4" x14ac:dyDescent="0.25">
      <c r="A916" s="4"/>
      <c r="B916" s="13"/>
      <c r="C916" s="14"/>
      <c r="D916" s="14"/>
    </row>
    <row r="917" spans="1:4" x14ac:dyDescent="0.25">
      <c r="A917" s="4"/>
      <c r="B917" s="13"/>
      <c r="C917" s="14"/>
      <c r="D917" s="14"/>
    </row>
    <row r="918" spans="1:4" x14ac:dyDescent="0.25">
      <c r="A918" s="4"/>
      <c r="B918" s="13"/>
      <c r="C918" s="14"/>
      <c r="D918" s="14"/>
    </row>
    <row r="919" spans="1:4" x14ac:dyDescent="0.25">
      <c r="A919" s="4"/>
      <c r="B919" s="13"/>
      <c r="C919" s="14"/>
      <c r="D919" s="14"/>
    </row>
    <row r="920" spans="1:4" x14ac:dyDescent="0.25">
      <c r="A920" s="4"/>
      <c r="B920" s="13"/>
      <c r="C920" s="14"/>
      <c r="D920" s="14"/>
    </row>
    <row r="921" spans="1:4" x14ac:dyDescent="0.25">
      <c r="A921" s="4"/>
      <c r="B921" s="13"/>
      <c r="C921" s="14"/>
      <c r="D921" s="14"/>
    </row>
    <row r="922" spans="1:4" x14ac:dyDescent="0.25">
      <c r="A922" s="4"/>
      <c r="B922" s="13"/>
      <c r="C922" s="14"/>
      <c r="D922" s="14"/>
    </row>
    <row r="923" spans="1:4" x14ac:dyDescent="0.25">
      <c r="A923" s="4"/>
      <c r="B923" s="13"/>
      <c r="C923" s="14"/>
      <c r="D923" s="14"/>
    </row>
    <row r="924" spans="1:4" x14ac:dyDescent="0.25">
      <c r="A924" s="4"/>
      <c r="B924" s="13"/>
      <c r="C924" s="14"/>
      <c r="D924" s="14"/>
    </row>
    <row r="925" spans="1:4" x14ac:dyDescent="0.25">
      <c r="A925" s="4"/>
      <c r="B925" s="13"/>
      <c r="C925" s="14"/>
      <c r="D925" s="14"/>
    </row>
    <row r="926" spans="1:4" x14ac:dyDescent="0.25">
      <c r="A926" s="4"/>
      <c r="B926" s="13"/>
      <c r="C926" s="14"/>
      <c r="D926" s="14"/>
    </row>
    <row r="927" spans="1:4" x14ac:dyDescent="0.25">
      <c r="A927" s="4"/>
      <c r="B927" s="13"/>
      <c r="C927" s="14"/>
      <c r="D927" s="14"/>
    </row>
    <row r="928" spans="1:4" x14ac:dyDescent="0.25">
      <c r="A928" s="4"/>
      <c r="B928" s="13"/>
      <c r="C928" s="14"/>
      <c r="D928" s="14"/>
    </row>
    <row r="929" spans="1:4" x14ac:dyDescent="0.25">
      <c r="A929" s="4"/>
      <c r="B929" s="13"/>
      <c r="C929" s="14"/>
      <c r="D929" s="14"/>
    </row>
    <row r="930" spans="1:4" x14ac:dyDescent="0.25">
      <c r="A930" s="4"/>
      <c r="B930" s="13"/>
      <c r="C930" s="14"/>
      <c r="D930" s="14"/>
    </row>
    <row r="931" spans="1:4" x14ac:dyDescent="0.25">
      <c r="A931" s="4"/>
      <c r="B931" s="13"/>
      <c r="C931" s="14"/>
      <c r="D931" s="14"/>
    </row>
    <row r="932" spans="1:4" x14ac:dyDescent="0.25">
      <c r="A932" s="4"/>
      <c r="B932" s="13"/>
      <c r="C932" s="14"/>
      <c r="D932" s="14"/>
    </row>
    <row r="933" spans="1:4" x14ac:dyDescent="0.25">
      <c r="A933" s="4"/>
      <c r="B933" s="13"/>
      <c r="C933" s="14"/>
      <c r="D933" s="14"/>
    </row>
    <row r="934" spans="1:4" x14ac:dyDescent="0.25">
      <c r="A934" s="4"/>
      <c r="B934" s="13"/>
      <c r="C934" s="14"/>
      <c r="D934" s="14"/>
    </row>
    <row r="935" spans="1:4" x14ac:dyDescent="0.25">
      <c r="A935" s="4"/>
      <c r="B935" s="13"/>
      <c r="C935" s="14"/>
      <c r="D935" s="14"/>
    </row>
    <row r="936" spans="1:4" x14ac:dyDescent="0.25">
      <c r="A936" s="4"/>
      <c r="B936" s="13"/>
      <c r="C936" s="14"/>
      <c r="D936" s="14"/>
    </row>
    <row r="937" spans="1:4" x14ac:dyDescent="0.25">
      <c r="A937" s="4"/>
      <c r="B937" s="13"/>
      <c r="C937" s="14"/>
      <c r="D937" s="14"/>
    </row>
    <row r="938" spans="1:4" x14ac:dyDescent="0.25">
      <c r="A938" s="4"/>
      <c r="B938" s="13"/>
      <c r="C938" s="14"/>
      <c r="D938" s="14"/>
    </row>
    <row r="939" spans="1:4" x14ac:dyDescent="0.25">
      <c r="A939" s="4"/>
      <c r="B939" s="13"/>
      <c r="C939" s="14"/>
      <c r="D939" s="14"/>
    </row>
    <row r="940" spans="1:4" x14ac:dyDescent="0.25">
      <c r="A940" s="4"/>
      <c r="B940" s="13"/>
      <c r="C940" s="14"/>
      <c r="D940" s="14"/>
    </row>
    <row r="941" spans="1:4" x14ac:dyDescent="0.25">
      <c r="A941" s="4"/>
      <c r="B941" s="13"/>
      <c r="C941" s="14"/>
      <c r="D941" s="14"/>
    </row>
    <row r="942" spans="1:4" x14ac:dyDescent="0.25">
      <c r="A942" s="4"/>
      <c r="B942" s="13"/>
      <c r="C942" s="14"/>
      <c r="D942" s="14"/>
    </row>
    <row r="943" spans="1:4" x14ac:dyDescent="0.25">
      <c r="A943" s="4"/>
      <c r="B943" s="13"/>
      <c r="C943" s="14"/>
      <c r="D943" s="14"/>
    </row>
    <row r="944" spans="1:4" x14ac:dyDescent="0.25">
      <c r="A944" s="4"/>
      <c r="B944" s="13"/>
      <c r="C944" s="14"/>
      <c r="D944" s="14"/>
    </row>
    <row r="945" spans="1:4" x14ac:dyDescent="0.25">
      <c r="A945" s="4"/>
      <c r="B945" s="13"/>
      <c r="C945" s="14"/>
      <c r="D945" s="14"/>
    </row>
    <row r="946" spans="1:4" x14ac:dyDescent="0.25">
      <c r="A946" s="4"/>
      <c r="B946" s="13"/>
      <c r="C946" s="14"/>
      <c r="D946" s="14"/>
    </row>
    <row r="947" spans="1:4" x14ac:dyDescent="0.25">
      <c r="A947" s="4"/>
      <c r="B947" s="13"/>
      <c r="C947" s="14"/>
      <c r="D947" s="14"/>
    </row>
    <row r="948" spans="1:4" x14ac:dyDescent="0.25">
      <c r="A948" s="4"/>
      <c r="B948" s="13"/>
      <c r="C948" s="14"/>
      <c r="D948" s="14"/>
    </row>
    <row r="949" spans="1:4" x14ac:dyDescent="0.25">
      <c r="A949" s="4"/>
      <c r="B949" s="13"/>
      <c r="C949" s="14"/>
      <c r="D949" s="14"/>
    </row>
    <row r="950" spans="1:4" x14ac:dyDescent="0.25">
      <c r="A950" s="4"/>
      <c r="B950" s="13"/>
      <c r="C950" s="14"/>
      <c r="D950" s="14"/>
    </row>
    <row r="951" spans="1:4" x14ac:dyDescent="0.25">
      <c r="A951" s="4"/>
      <c r="B951" s="13"/>
      <c r="C951" s="14"/>
      <c r="D951" s="14"/>
    </row>
    <row r="952" spans="1:4" x14ac:dyDescent="0.25">
      <c r="A952" s="4"/>
      <c r="B952" s="13"/>
      <c r="C952" s="14"/>
      <c r="D952" s="14"/>
    </row>
    <row r="953" spans="1:4" x14ac:dyDescent="0.25">
      <c r="A953" s="4"/>
      <c r="B953" s="13"/>
      <c r="C953" s="14"/>
      <c r="D953" s="14"/>
    </row>
    <row r="954" spans="1:4" x14ac:dyDescent="0.25">
      <c r="A954" s="4"/>
      <c r="B954" s="13"/>
      <c r="C954" s="14"/>
      <c r="D954" s="14"/>
    </row>
    <row r="955" spans="1:4" x14ac:dyDescent="0.25">
      <c r="A955" s="4"/>
      <c r="B955" s="13"/>
      <c r="C955" s="14"/>
      <c r="D955" s="14"/>
    </row>
    <row r="956" spans="1:4" x14ac:dyDescent="0.25">
      <c r="A956" s="4"/>
      <c r="B956" s="13"/>
      <c r="C956" s="14"/>
      <c r="D956" s="14"/>
    </row>
    <row r="957" spans="1:4" x14ac:dyDescent="0.25">
      <c r="A957" s="4"/>
      <c r="B957" s="13"/>
      <c r="C957" s="14"/>
      <c r="D957" s="14"/>
    </row>
    <row r="958" spans="1:4" x14ac:dyDescent="0.25">
      <c r="A958" s="4"/>
      <c r="B958" s="13"/>
      <c r="C958" s="14"/>
      <c r="D958" s="14"/>
    </row>
    <row r="959" spans="1:4" x14ac:dyDescent="0.25">
      <c r="A959" s="4"/>
      <c r="B959" s="13"/>
      <c r="C959" s="14"/>
      <c r="D959" s="14"/>
    </row>
    <row r="960" spans="1:4" x14ac:dyDescent="0.25">
      <c r="A960" s="4"/>
      <c r="B960" s="13"/>
      <c r="C960" s="14"/>
      <c r="D960" s="14"/>
    </row>
    <row r="961" spans="1:4" x14ac:dyDescent="0.25">
      <c r="A961" s="4"/>
      <c r="B961" s="13"/>
      <c r="C961" s="14"/>
      <c r="D961" s="14"/>
    </row>
    <row r="962" spans="1:4" x14ac:dyDescent="0.25">
      <c r="A962" s="4"/>
      <c r="B962" s="13"/>
      <c r="C962" s="14"/>
      <c r="D962" s="14"/>
    </row>
    <row r="963" spans="1:4" x14ac:dyDescent="0.25">
      <c r="A963" s="4"/>
      <c r="B963" s="13"/>
      <c r="C963" s="14"/>
      <c r="D963" s="14"/>
    </row>
    <row r="964" spans="1:4" x14ac:dyDescent="0.25">
      <c r="A964" s="4"/>
      <c r="B964" s="13"/>
      <c r="C964" s="14"/>
      <c r="D964" s="14"/>
    </row>
    <row r="965" spans="1:4" x14ac:dyDescent="0.25">
      <c r="A965" s="4"/>
      <c r="B965" s="13"/>
      <c r="C965" s="14"/>
      <c r="D965" s="14"/>
    </row>
    <row r="966" spans="1:4" x14ac:dyDescent="0.25">
      <c r="A966" s="4"/>
      <c r="B966" s="13"/>
      <c r="C966" s="14"/>
      <c r="D966" s="14"/>
    </row>
    <row r="967" spans="1:4" x14ac:dyDescent="0.25">
      <c r="A967" s="4"/>
      <c r="B967" s="13"/>
      <c r="C967" s="14"/>
      <c r="D967" s="14"/>
    </row>
    <row r="968" spans="1:4" x14ac:dyDescent="0.25">
      <c r="A968" s="4"/>
      <c r="B968" s="13"/>
      <c r="C968" s="14"/>
      <c r="D968" s="14"/>
    </row>
    <row r="969" spans="1:4" x14ac:dyDescent="0.25">
      <c r="A969" s="4"/>
      <c r="B969" s="13"/>
      <c r="C969" s="14"/>
      <c r="D969" s="14"/>
    </row>
    <row r="970" spans="1:4" x14ac:dyDescent="0.25">
      <c r="A970" s="4"/>
      <c r="B970" s="13"/>
      <c r="C970" s="14"/>
      <c r="D970" s="14"/>
    </row>
    <row r="971" spans="1:4" x14ac:dyDescent="0.25">
      <c r="A971" s="4"/>
      <c r="B971" s="13"/>
      <c r="C971" s="14"/>
      <c r="D971" s="14"/>
    </row>
    <row r="972" spans="1:4" x14ac:dyDescent="0.25">
      <c r="A972" s="4"/>
      <c r="B972" s="13"/>
      <c r="C972" s="14"/>
      <c r="D972" s="14"/>
    </row>
    <row r="973" spans="1:4" x14ac:dyDescent="0.25">
      <c r="A973" s="4"/>
      <c r="B973" s="13"/>
      <c r="C973" s="14"/>
      <c r="D973" s="14"/>
    </row>
    <row r="974" spans="1:4" x14ac:dyDescent="0.25">
      <c r="A974" s="4"/>
      <c r="B974" s="13"/>
      <c r="C974" s="14"/>
      <c r="D974" s="14"/>
    </row>
    <row r="975" spans="1:4" x14ac:dyDescent="0.25">
      <c r="A975" s="4"/>
      <c r="B975" s="13"/>
      <c r="C975" s="14"/>
      <c r="D975" s="14"/>
    </row>
    <row r="976" spans="1:4" x14ac:dyDescent="0.25">
      <c r="A976" s="4"/>
      <c r="B976" s="13"/>
      <c r="C976" s="14"/>
      <c r="D976" s="14"/>
    </row>
    <row r="977" spans="1:4" x14ac:dyDescent="0.25">
      <c r="A977" s="4"/>
      <c r="B977" s="13"/>
      <c r="C977" s="14"/>
      <c r="D977" s="14"/>
    </row>
    <row r="978" spans="1:4" x14ac:dyDescent="0.25">
      <c r="A978" s="4"/>
      <c r="B978" s="13"/>
      <c r="C978" s="14"/>
      <c r="D978" s="14"/>
    </row>
    <row r="979" spans="1:4" x14ac:dyDescent="0.25">
      <c r="A979" s="4"/>
      <c r="B979" s="13"/>
      <c r="C979" s="14"/>
      <c r="D979" s="14"/>
    </row>
    <row r="980" spans="1:4" x14ac:dyDescent="0.25">
      <c r="A980" s="4"/>
      <c r="B980" s="13"/>
      <c r="C980" s="14"/>
      <c r="D980" s="14"/>
    </row>
    <row r="981" spans="1:4" x14ac:dyDescent="0.25">
      <c r="A981" s="4"/>
      <c r="B981" s="13"/>
      <c r="C981" s="14"/>
      <c r="D981" s="14"/>
    </row>
    <row r="982" spans="1:4" x14ac:dyDescent="0.25">
      <c r="A982" s="4"/>
      <c r="B982" s="13"/>
      <c r="C982" s="14"/>
      <c r="D982" s="14"/>
    </row>
    <row r="983" spans="1:4" x14ac:dyDescent="0.25">
      <c r="A983" s="4"/>
      <c r="B983" s="13"/>
      <c r="C983" s="14"/>
      <c r="D983" s="14"/>
    </row>
    <row r="984" spans="1:4" x14ac:dyDescent="0.25">
      <c r="A984" s="4"/>
      <c r="B984" s="13"/>
      <c r="C984" s="14"/>
      <c r="D984" s="14"/>
    </row>
    <row r="985" spans="1:4" x14ac:dyDescent="0.25">
      <c r="A985" s="4"/>
      <c r="B985" s="13"/>
      <c r="C985" s="14"/>
      <c r="D985" s="14"/>
    </row>
    <row r="986" spans="1:4" x14ac:dyDescent="0.25">
      <c r="A986" s="4"/>
      <c r="B986" s="13"/>
      <c r="C986" s="14"/>
      <c r="D986" s="14"/>
    </row>
    <row r="987" spans="1:4" x14ac:dyDescent="0.25">
      <c r="A987" s="4"/>
      <c r="B987" s="13"/>
      <c r="C987" s="14"/>
      <c r="D987" s="14"/>
    </row>
    <row r="988" spans="1:4" x14ac:dyDescent="0.25">
      <c r="A988" s="4"/>
      <c r="B988" s="13"/>
      <c r="C988" s="14"/>
      <c r="D988" s="14"/>
    </row>
    <row r="989" spans="1:4" x14ac:dyDescent="0.25">
      <c r="A989" s="4"/>
      <c r="B989" s="13"/>
      <c r="C989" s="14"/>
      <c r="D989" s="14"/>
    </row>
    <row r="990" spans="1:4" x14ac:dyDescent="0.25">
      <c r="A990" s="4"/>
      <c r="B990" s="13"/>
      <c r="C990" s="14"/>
      <c r="D990" s="14"/>
    </row>
    <row r="991" spans="1:4" x14ac:dyDescent="0.25">
      <c r="A991" s="4"/>
      <c r="B991" s="13"/>
      <c r="C991" s="14"/>
      <c r="D991" s="14"/>
    </row>
    <row r="992" spans="1:4" x14ac:dyDescent="0.25">
      <c r="A992" s="4"/>
      <c r="B992" s="13"/>
      <c r="C992" s="14"/>
      <c r="D992" s="14"/>
    </row>
    <row r="993" spans="1:4" x14ac:dyDescent="0.25">
      <c r="A993" s="4"/>
      <c r="B993" s="13"/>
      <c r="C993" s="14"/>
      <c r="D993" s="14"/>
    </row>
    <row r="994" spans="1:4" x14ac:dyDescent="0.25">
      <c r="A994" s="4"/>
      <c r="B994" s="13"/>
      <c r="C994" s="14"/>
      <c r="D994" s="14"/>
    </row>
    <row r="995" spans="1:4" x14ac:dyDescent="0.25">
      <c r="A995" s="4"/>
      <c r="B995" s="13"/>
      <c r="C995" s="14"/>
      <c r="D995" s="14"/>
    </row>
    <row r="996" spans="1:4" x14ac:dyDescent="0.25">
      <c r="A996" s="4"/>
      <c r="B996" s="13"/>
      <c r="C996" s="14"/>
      <c r="D996" s="14"/>
    </row>
    <row r="997" spans="1:4" x14ac:dyDescent="0.25">
      <c r="A997" s="4"/>
      <c r="B997" s="13"/>
      <c r="C997" s="14"/>
      <c r="D997" s="14"/>
    </row>
    <row r="998" spans="1:4" x14ac:dyDescent="0.25">
      <c r="A998" s="4"/>
      <c r="B998" s="13"/>
      <c r="C998" s="14"/>
      <c r="D998" s="14"/>
    </row>
    <row r="999" spans="1:4" x14ac:dyDescent="0.25">
      <c r="A999" s="4"/>
      <c r="B999" s="13"/>
      <c r="C999" s="14"/>
      <c r="D999" s="14"/>
    </row>
    <row r="1000" spans="1:4" x14ac:dyDescent="0.25">
      <c r="A1000" s="4"/>
      <c r="B1000" s="13"/>
      <c r="C1000" s="14"/>
      <c r="D1000" s="14"/>
    </row>
    <row r="1001" spans="1:4" x14ac:dyDescent="0.25">
      <c r="A1001" s="4"/>
      <c r="B1001" s="13"/>
      <c r="C1001" s="14"/>
      <c r="D1001" s="14"/>
    </row>
    <row r="1002" spans="1:4" x14ac:dyDescent="0.25">
      <c r="A1002" s="4"/>
      <c r="B1002" s="13"/>
      <c r="C1002" s="14"/>
      <c r="D1002" s="14"/>
    </row>
    <row r="1003" spans="1:4" x14ac:dyDescent="0.25">
      <c r="A1003" s="4"/>
      <c r="B1003" s="13"/>
      <c r="C1003" s="14"/>
      <c r="D1003" s="14"/>
    </row>
    <row r="1004" spans="1:4" x14ac:dyDescent="0.25">
      <c r="A1004" s="4"/>
      <c r="B1004" s="13"/>
      <c r="C1004" s="14"/>
      <c r="D1004" s="14"/>
    </row>
    <row r="1005" spans="1:4" x14ac:dyDescent="0.25">
      <c r="A1005" s="4"/>
      <c r="B1005" s="13"/>
      <c r="C1005" s="14"/>
      <c r="D1005" s="14"/>
    </row>
    <row r="1006" spans="1:4" x14ac:dyDescent="0.25">
      <c r="A1006" s="4"/>
      <c r="B1006" s="13"/>
      <c r="C1006" s="14"/>
      <c r="D1006" s="14"/>
    </row>
    <row r="1007" spans="1:4" x14ac:dyDescent="0.25">
      <c r="A1007" s="4"/>
      <c r="B1007" s="13"/>
      <c r="C1007" s="14"/>
      <c r="D1007" s="14"/>
    </row>
    <row r="1008" spans="1:4" x14ac:dyDescent="0.25">
      <c r="A1008" s="4"/>
      <c r="B1008" s="13"/>
      <c r="C1008" s="14"/>
      <c r="D1008" s="14"/>
    </row>
    <row r="1009" spans="1:4" x14ac:dyDescent="0.25">
      <c r="A1009" s="4"/>
      <c r="B1009" s="13"/>
      <c r="C1009" s="14"/>
      <c r="D1009" s="14"/>
    </row>
    <row r="1010" spans="1:4" x14ac:dyDescent="0.25">
      <c r="A1010" s="4"/>
      <c r="B1010" s="13"/>
      <c r="C1010" s="14"/>
      <c r="D1010" s="14"/>
    </row>
    <row r="1011" spans="1:4" x14ac:dyDescent="0.25">
      <c r="A1011" s="4"/>
      <c r="B1011" s="13"/>
      <c r="C1011" s="14"/>
      <c r="D1011" s="14"/>
    </row>
    <row r="1012" spans="1:4" x14ac:dyDescent="0.25">
      <c r="A1012" s="4"/>
      <c r="B1012" s="13"/>
      <c r="C1012" s="14"/>
      <c r="D1012" s="14"/>
    </row>
    <row r="1013" spans="1:4" x14ac:dyDescent="0.25">
      <c r="A1013" s="4"/>
      <c r="B1013" s="13"/>
      <c r="C1013" s="14"/>
      <c r="D1013" s="14"/>
    </row>
    <row r="1014" spans="1:4" x14ac:dyDescent="0.25">
      <c r="A1014" s="4"/>
      <c r="B1014" s="13"/>
      <c r="C1014" s="14"/>
      <c r="D1014" s="14"/>
    </row>
    <row r="1015" spans="1:4" x14ac:dyDescent="0.25">
      <c r="A1015" s="4"/>
      <c r="B1015" s="13"/>
      <c r="C1015" s="14"/>
      <c r="D1015" s="14"/>
    </row>
    <row r="1016" spans="1:4" x14ac:dyDescent="0.25">
      <c r="A1016" s="4"/>
      <c r="B1016" s="13"/>
      <c r="C1016" s="14"/>
      <c r="D1016" s="14"/>
    </row>
    <row r="1017" spans="1:4" x14ac:dyDescent="0.25">
      <c r="A1017" s="4"/>
      <c r="B1017" s="13"/>
      <c r="C1017" s="14"/>
      <c r="D1017" s="14"/>
    </row>
    <row r="1018" spans="1:4" x14ac:dyDescent="0.25">
      <c r="A1018" s="4"/>
      <c r="B1018" s="13"/>
      <c r="C1018" s="14"/>
      <c r="D1018" s="14"/>
    </row>
    <row r="1019" spans="1:4" x14ac:dyDescent="0.25">
      <c r="A1019" s="4"/>
      <c r="B1019" s="13"/>
      <c r="C1019" s="14"/>
      <c r="D1019" s="14"/>
    </row>
    <row r="1020" spans="1:4" x14ac:dyDescent="0.25">
      <c r="A1020" s="4"/>
      <c r="B1020" s="13"/>
      <c r="C1020" s="14"/>
      <c r="D1020" s="14"/>
    </row>
    <row r="1021" spans="1:4" x14ac:dyDescent="0.25">
      <c r="A1021" s="4"/>
      <c r="B1021" s="13"/>
      <c r="C1021" s="14"/>
      <c r="D1021" s="14"/>
    </row>
    <row r="1022" spans="1:4" x14ac:dyDescent="0.25">
      <c r="A1022" s="4"/>
      <c r="B1022" s="13"/>
      <c r="C1022" s="14"/>
      <c r="D1022" s="14"/>
    </row>
    <row r="1023" spans="1:4" x14ac:dyDescent="0.25">
      <c r="A1023" s="4"/>
      <c r="B1023" s="13"/>
      <c r="C1023" s="14"/>
      <c r="D1023" s="14"/>
    </row>
    <row r="1024" spans="1:4" x14ac:dyDescent="0.25">
      <c r="A1024" s="4"/>
      <c r="B1024" s="13"/>
      <c r="C1024" s="14"/>
      <c r="D1024" s="14"/>
    </row>
    <row r="1025" spans="1:4" x14ac:dyDescent="0.25">
      <c r="A1025" s="4"/>
      <c r="B1025" s="13"/>
      <c r="C1025" s="14"/>
      <c r="D1025" s="14"/>
    </row>
    <row r="1026" spans="1:4" x14ac:dyDescent="0.25">
      <c r="A1026" s="4"/>
      <c r="B1026" s="13"/>
      <c r="C1026" s="14"/>
      <c r="D1026" s="14"/>
    </row>
    <row r="1027" spans="1:4" x14ac:dyDescent="0.25">
      <c r="A1027" s="4"/>
      <c r="B1027" s="13"/>
      <c r="C1027" s="14"/>
      <c r="D1027" s="14"/>
    </row>
    <row r="1028" spans="1:4" x14ac:dyDescent="0.25">
      <c r="A1028" s="4"/>
      <c r="B1028" s="13"/>
      <c r="C1028" s="14"/>
      <c r="D1028" s="14"/>
    </row>
    <row r="1029" spans="1:4" x14ac:dyDescent="0.25">
      <c r="A1029" s="4"/>
      <c r="B1029" s="13"/>
      <c r="C1029" s="14"/>
      <c r="D1029" s="14"/>
    </row>
    <row r="1030" spans="1:4" x14ac:dyDescent="0.25">
      <c r="A1030" s="4"/>
      <c r="B1030" s="13"/>
      <c r="C1030" s="14"/>
      <c r="D1030" s="14"/>
    </row>
    <row r="1031" spans="1:4" x14ac:dyDescent="0.25">
      <c r="A1031" s="4"/>
      <c r="B1031" s="13"/>
      <c r="C1031" s="14"/>
      <c r="D1031" s="14"/>
    </row>
    <row r="1032" spans="1:4" x14ac:dyDescent="0.25">
      <c r="A1032" s="4"/>
      <c r="B1032" s="13"/>
      <c r="C1032" s="14"/>
      <c r="D1032" s="14"/>
    </row>
    <row r="1033" spans="1:4" x14ac:dyDescent="0.25">
      <c r="A1033" s="4"/>
      <c r="B1033" s="13"/>
      <c r="C1033" s="14"/>
      <c r="D1033" s="14"/>
    </row>
    <row r="1034" spans="1:4" x14ac:dyDescent="0.25">
      <c r="A1034" s="4"/>
      <c r="B1034" s="13"/>
      <c r="C1034" s="14"/>
      <c r="D1034" s="14"/>
    </row>
    <row r="1035" spans="1:4" x14ac:dyDescent="0.25">
      <c r="A1035" s="4"/>
      <c r="B1035" s="13"/>
      <c r="C1035" s="14"/>
      <c r="D1035" s="14"/>
    </row>
    <row r="1036" spans="1:4" x14ac:dyDescent="0.25">
      <c r="A1036" s="4"/>
      <c r="B1036" s="13"/>
      <c r="C1036" s="14"/>
      <c r="D1036" s="14"/>
    </row>
    <row r="1037" spans="1:4" x14ac:dyDescent="0.25">
      <c r="A1037" s="4"/>
      <c r="B1037" s="13"/>
      <c r="C1037" s="14"/>
      <c r="D1037" s="14"/>
    </row>
    <row r="1038" spans="1:4" x14ac:dyDescent="0.25">
      <c r="A1038" s="4"/>
      <c r="B1038" s="13"/>
      <c r="C1038" s="14"/>
      <c r="D1038" s="14"/>
    </row>
    <row r="1039" spans="1:4" x14ac:dyDescent="0.25">
      <c r="A1039" s="4"/>
      <c r="B1039" s="13"/>
      <c r="C1039" s="14"/>
      <c r="D1039" s="14"/>
    </row>
    <row r="1040" spans="1:4" x14ac:dyDescent="0.25">
      <c r="A1040" s="4"/>
      <c r="B1040" s="13"/>
      <c r="C1040" s="14"/>
      <c r="D1040" s="14"/>
    </row>
    <row r="1041" spans="1:4" x14ac:dyDescent="0.25">
      <c r="A1041" s="4"/>
      <c r="B1041" s="13"/>
      <c r="C1041" s="14"/>
      <c r="D1041" s="14"/>
    </row>
    <row r="1042" spans="1:4" x14ac:dyDescent="0.25">
      <c r="A1042" s="4"/>
      <c r="B1042" s="13"/>
      <c r="C1042" s="14"/>
      <c r="D1042" s="14"/>
    </row>
    <row r="1043" spans="1:4" x14ac:dyDescent="0.25">
      <c r="A1043" s="4"/>
      <c r="B1043" s="13"/>
      <c r="C1043" s="14"/>
      <c r="D1043" s="14"/>
    </row>
    <row r="1044" spans="1:4" x14ac:dyDescent="0.25">
      <c r="A1044" s="4"/>
      <c r="B1044" s="13"/>
      <c r="C1044" s="14"/>
      <c r="D1044" s="14"/>
    </row>
    <row r="1045" spans="1:4" x14ac:dyDescent="0.25">
      <c r="A1045" s="4"/>
      <c r="B1045" s="13"/>
      <c r="C1045" s="14"/>
      <c r="D1045" s="14"/>
    </row>
    <row r="1046" spans="1:4" x14ac:dyDescent="0.25">
      <c r="A1046" s="4"/>
      <c r="B1046" s="13"/>
      <c r="C1046" s="14"/>
      <c r="D1046" s="14"/>
    </row>
    <row r="1047" spans="1:4" x14ac:dyDescent="0.25">
      <c r="A1047" s="4"/>
      <c r="B1047" s="13"/>
      <c r="C1047" s="14"/>
      <c r="D1047" s="14"/>
    </row>
    <row r="1048" spans="1:4" x14ac:dyDescent="0.25">
      <c r="A1048" s="4"/>
      <c r="B1048" s="13"/>
      <c r="C1048" s="14"/>
      <c r="D1048" s="14"/>
    </row>
    <row r="1049" spans="1:4" x14ac:dyDescent="0.25">
      <c r="A1049" s="4"/>
      <c r="B1049" s="13"/>
      <c r="C1049" s="14"/>
      <c r="D1049" s="14"/>
    </row>
    <row r="1050" spans="1:4" x14ac:dyDescent="0.25">
      <c r="A1050" s="4"/>
      <c r="B1050" s="13"/>
      <c r="C1050" s="14"/>
      <c r="D1050" s="14"/>
    </row>
    <row r="1051" spans="1:4" x14ac:dyDescent="0.25">
      <c r="A1051" s="4"/>
      <c r="B1051" s="13"/>
      <c r="C1051" s="14"/>
      <c r="D1051" s="14"/>
    </row>
    <row r="1052" spans="1:4" x14ac:dyDescent="0.25">
      <c r="A1052" s="4"/>
      <c r="B1052" s="13"/>
      <c r="C1052" s="14"/>
      <c r="D1052" s="14"/>
    </row>
    <row r="1053" spans="1:4" x14ac:dyDescent="0.25">
      <c r="A1053" s="4"/>
      <c r="B1053" s="13"/>
      <c r="C1053" s="14"/>
      <c r="D1053" s="14"/>
    </row>
    <row r="1054" spans="1:4" x14ac:dyDescent="0.25">
      <c r="A1054" s="4"/>
      <c r="B1054" s="13"/>
      <c r="C1054" s="14"/>
      <c r="D1054" s="14"/>
    </row>
    <row r="1055" spans="1:4" x14ac:dyDescent="0.25">
      <c r="A1055" s="4"/>
      <c r="B1055" s="13"/>
      <c r="C1055" s="14"/>
      <c r="D1055" s="14"/>
    </row>
    <row r="1056" spans="1:4" x14ac:dyDescent="0.25">
      <c r="A1056" s="4"/>
      <c r="B1056" s="13"/>
      <c r="C1056" s="14"/>
      <c r="D1056" s="14"/>
    </row>
    <row r="1057" spans="1:4" x14ac:dyDescent="0.25">
      <c r="A1057" s="4"/>
      <c r="B1057" s="13"/>
      <c r="C1057" s="14"/>
      <c r="D1057" s="14"/>
    </row>
    <row r="1058" spans="1:4" x14ac:dyDescent="0.25">
      <c r="A1058" s="4"/>
      <c r="B1058" s="13"/>
      <c r="C1058" s="14"/>
      <c r="D1058" s="14"/>
    </row>
    <row r="1059" spans="1:4" x14ac:dyDescent="0.25">
      <c r="A1059" s="4"/>
      <c r="B1059" s="13"/>
      <c r="C1059" s="14"/>
      <c r="D1059" s="14"/>
    </row>
    <row r="1060" spans="1:4" x14ac:dyDescent="0.25">
      <c r="A1060" s="4"/>
      <c r="B1060" s="13"/>
      <c r="C1060" s="14"/>
      <c r="D1060" s="14"/>
    </row>
    <row r="1061" spans="1:4" x14ac:dyDescent="0.25">
      <c r="A1061" s="4"/>
      <c r="B1061" s="13"/>
      <c r="C1061" s="14"/>
      <c r="D1061" s="14"/>
    </row>
    <row r="1062" spans="1:4" x14ac:dyDescent="0.25">
      <c r="A1062" s="4"/>
      <c r="B1062" s="13"/>
      <c r="C1062" s="14"/>
      <c r="D1062" s="14"/>
    </row>
    <row r="1063" spans="1:4" x14ac:dyDescent="0.25">
      <c r="A1063" s="4"/>
      <c r="B1063" s="13"/>
      <c r="C1063" s="14"/>
      <c r="D1063" s="14"/>
    </row>
    <row r="1064" spans="1:4" x14ac:dyDescent="0.25">
      <c r="A1064" s="4"/>
      <c r="B1064" s="13"/>
      <c r="C1064" s="14"/>
      <c r="D1064" s="14"/>
    </row>
    <row r="1065" spans="1:4" x14ac:dyDescent="0.25">
      <c r="A1065" s="4"/>
      <c r="B1065" s="13"/>
      <c r="C1065" s="14"/>
      <c r="D1065" s="14"/>
    </row>
    <row r="1066" spans="1:4" x14ac:dyDescent="0.25">
      <c r="A1066" s="4"/>
      <c r="B1066" s="13"/>
      <c r="C1066" s="14"/>
      <c r="D1066" s="14"/>
    </row>
    <row r="1067" spans="1:4" x14ac:dyDescent="0.25">
      <c r="A1067" s="4"/>
      <c r="B1067" s="13"/>
      <c r="C1067" s="14"/>
      <c r="D1067" s="14"/>
    </row>
    <row r="1068" spans="1:4" x14ac:dyDescent="0.25">
      <c r="A1068" s="4"/>
      <c r="B1068" s="13"/>
      <c r="C1068" s="14"/>
      <c r="D1068" s="14"/>
    </row>
    <row r="1069" spans="1:4" x14ac:dyDescent="0.25">
      <c r="A1069" s="4"/>
      <c r="B1069" s="13"/>
      <c r="C1069" s="14"/>
      <c r="D1069" s="14"/>
    </row>
    <row r="1070" spans="1:4" x14ac:dyDescent="0.25">
      <c r="A1070" s="4"/>
      <c r="B1070" s="13"/>
      <c r="C1070" s="14"/>
      <c r="D1070" s="14"/>
    </row>
    <row r="1071" spans="1:4" x14ac:dyDescent="0.25">
      <c r="A1071" s="4"/>
      <c r="B1071" s="13"/>
      <c r="C1071" s="14"/>
      <c r="D1071" s="14"/>
    </row>
    <row r="1072" spans="1:4" x14ac:dyDescent="0.25">
      <c r="A1072" s="4"/>
      <c r="B1072" s="13"/>
      <c r="C1072" s="14"/>
      <c r="D1072" s="14"/>
    </row>
    <row r="1073" spans="1:4" x14ac:dyDescent="0.25">
      <c r="A1073" s="4"/>
      <c r="B1073" s="13"/>
      <c r="C1073" s="14"/>
      <c r="D1073" s="14"/>
    </row>
    <row r="1074" spans="1:4" x14ac:dyDescent="0.25">
      <c r="A1074" s="4"/>
      <c r="B1074" s="13"/>
      <c r="C1074" s="14"/>
      <c r="D1074" s="14"/>
    </row>
    <row r="1075" spans="1:4" x14ac:dyDescent="0.25">
      <c r="A1075" s="4"/>
      <c r="B1075" s="13"/>
      <c r="C1075" s="14"/>
      <c r="D1075" s="14"/>
    </row>
    <row r="1076" spans="1:4" x14ac:dyDescent="0.25">
      <c r="A1076" s="4"/>
      <c r="B1076" s="13"/>
      <c r="C1076" s="14"/>
      <c r="D1076" s="14"/>
    </row>
    <row r="1077" spans="1:4" x14ac:dyDescent="0.25">
      <c r="A1077" s="4"/>
      <c r="B1077" s="13"/>
      <c r="C1077" s="14"/>
      <c r="D1077" s="14"/>
    </row>
    <row r="1078" spans="1:4" x14ac:dyDescent="0.25">
      <c r="A1078" s="4"/>
      <c r="B1078" s="13"/>
      <c r="C1078" s="14"/>
      <c r="D1078" s="14"/>
    </row>
    <row r="1079" spans="1:4" x14ac:dyDescent="0.25">
      <c r="A1079" s="4"/>
      <c r="B1079" s="13"/>
      <c r="C1079" s="14"/>
      <c r="D1079" s="14"/>
    </row>
    <row r="1080" spans="1:4" x14ac:dyDescent="0.25">
      <c r="A1080" s="4"/>
      <c r="B1080" s="13"/>
      <c r="C1080" s="14"/>
      <c r="D1080" s="14"/>
    </row>
    <row r="1081" spans="1:4" x14ac:dyDescent="0.25">
      <c r="A1081" s="4"/>
      <c r="B1081" s="13"/>
      <c r="C1081" s="14"/>
      <c r="D1081" s="14"/>
    </row>
    <row r="1082" spans="1:4" x14ac:dyDescent="0.25">
      <c r="A1082" s="4"/>
      <c r="B1082" s="13"/>
      <c r="C1082" s="14"/>
      <c r="D1082" s="14"/>
    </row>
    <row r="1083" spans="1:4" x14ac:dyDescent="0.25">
      <c r="A1083" s="4"/>
      <c r="B1083" s="13"/>
      <c r="C1083" s="14"/>
      <c r="D1083" s="14"/>
    </row>
    <row r="1084" spans="1:4" x14ac:dyDescent="0.25">
      <c r="A1084" s="4"/>
      <c r="B1084" s="13"/>
      <c r="C1084" s="14"/>
      <c r="D1084" s="14"/>
    </row>
    <row r="1085" spans="1:4" x14ac:dyDescent="0.25">
      <c r="A1085" s="4"/>
      <c r="B1085" s="13"/>
      <c r="C1085" s="14"/>
      <c r="D1085" s="14"/>
    </row>
    <row r="1086" spans="1:4" x14ac:dyDescent="0.25">
      <c r="A1086" s="4"/>
      <c r="B1086" s="13"/>
      <c r="C1086" s="14"/>
      <c r="D1086" s="14"/>
    </row>
    <row r="1087" spans="1:4" x14ac:dyDescent="0.25">
      <c r="A1087" s="4"/>
      <c r="B1087" s="13"/>
      <c r="C1087" s="14"/>
      <c r="D1087" s="14"/>
    </row>
    <row r="1088" spans="1:4" x14ac:dyDescent="0.25">
      <c r="A1088" s="4"/>
      <c r="B1088" s="13"/>
      <c r="C1088" s="14"/>
      <c r="D1088" s="14"/>
    </row>
    <row r="1089" spans="1:4" x14ac:dyDescent="0.25">
      <c r="A1089" s="4"/>
      <c r="B1089" s="13"/>
      <c r="C1089" s="14"/>
      <c r="D1089" s="14"/>
    </row>
    <row r="1090" spans="1:4" x14ac:dyDescent="0.25">
      <c r="A1090" s="4"/>
      <c r="B1090" s="13"/>
      <c r="C1090" s="14"/>
      <c r="D1090" s="14"/>
    </row>
    <row r="1091" spans="1:4" x14ac:dyDescent="0.25">
      <c r="A1091" s="4"/>
      <c r="B1091" s="13"/>
      <c r="C1091" s="14"/>
      <c r="D1091" s="14"/>
    </row>
    <row r="1092" spans="1:4" x14ac:dyDescent="0.25">
      <c r="A1092" s="4"/>
      <c r="B1092" s="13"/>
      <c r="C1092" s="14"/>
      <c r="D1092" s="14"/>
    </row>
    <row r="1093" spans="1:4" x14ac:dyDescent="0.25">
      <c r="A1093" s="4"/>
      <c r="B1093" s="13"/>
      <c r="C1093" s="14"/>
      <c r="D1093" s="14"/>
    </row>
    <row r="1094" spans="1:4" x14ac:dyDescent="0.25">
      <c r="A1094" s="4"/>
      <c r="B1094" s="13"/>
      <c r="C1094" s="14"/>
      <c r="D1094" s="14"/>
    </row>
    <row r="1095" spans="1:4" x14ac:dyDescent="0.25">
      <c r="A1095" s="4"/>
      <c r="B1095" s="13"/>
      <c r="C1095" s="14"/>
      <c r="D1095" s="14"/>
    </row>
    <row r="1096" spans="1:4" x14ac:dyDescent="0.25">
      <c r="A1096" s="4"/>
      <c r="B1096" s="13"/>
      <c r="C1096" s="14"/>
      <c r="D1096" s="14"/>
    </row>
    <row r="1097" spans="1:4" x14ac:dyDescent="0.25">
      <c r="A1097" s="4"/>
      <c r="B1097" s="13"/>
      <c r="C1097" s="14"/>
      <c r="D1097" s="14"/>
    </row>
    <row r="1098" spans="1:4" x14ac:dyDescent="0.25">
      <c r="A1098" s="4"/>
      <c r="B1098" s="13"/>
      <c r="C1098" s="14"/>
      <c r="D1098" s="14"/>
    </row>
    <row r="1099" spans="1:4" x14ac:dyDescent="0.25">
      <c r="A1099" s="4"/>
      <c r="B1099" s="13"/>
      <c r="C1099" s="14"/>
      <c r="D1099" s="14"/>
    </row>
    <row r="1100" spans="1:4" x14ac:dyDescent="0.25">
      <c r="A1100" s="4"/>
      <c r="B1100" s="13"/>
      <c r="C1100" s="14"/>
      <c r="D1100" s="14"/>
    </row>
    <row r="1101" spans="1:4" x14ac:dyDescent="0.25">
      <c r="A1101" s="4"/>
      <c r="B1101" s="13"/>
      <c r="C1101" s="14"/>
      <c r="D1101" s="14"/>
    </row>
    <row r="1102" spans="1:4" x14ac:dyDescent="0.25">
      <c r="A1102" s="4"/>
      <c r="B1102" s="13"/>
      <c r="C1102" s="14"/>
      <c r="D1102" s="14"/>
    </row>
    <row r="1103" spans="1:4" x14ac:dyDescent="0.25">
      <c r="A1103" s="4"/>
      <c r="B1103" s="13"/>
      <c r="C1103" s="14"/>
      <c r="D1103" s="14"/>
    </row>
    <row r="1104" spans="1:4" x14ac:dyDescent="0.25">
      <c r="A1104" s="4"/>
      <c r="B1104" s="13"/>
      <c r="C1104" s="14"/>
      <c r="D1104" s="14"/>
    </row>
    <row r="1105" spans="1:4" x14ac:dyDescent="0.25">
      <c r="A1105" s="4"/>
      <c r="B1105" s="13"/>
      <c r="C1105" s="14"/>
      <c r="D1105" s="14"/>
    </row>
    <row r="1106" spans="1:4" x14ac:dyDescent="0.25">
      <c r="A1106" s="4"/>
      <c r="B1106" s="13"/>
      <c r="C1106" s="14"/>
      <c r="D1106" s="14"/>
    </row>
    <row r="1107" spans="1:4" x14ac:dyDescent="0.25">
      <c r="A1107" s="4"/>
      <c r="B1107" s="13"/>
      <c r="C1107" s="14"/>
      <c r="D1107" s="14"/>
    </row>
    <row r="1108" spans="1:4" x14ac:dyDescent="0.25">
      <c r="A1108" s="4"/>
      <c r="B1108" s="13"/>
      <c r="C1108" s="14"/>
      <c r="D1108" s="14"/>
    </row>
    <row r="1109" spans="1:4" x14ac:dyDescent="0.25">
      <c r="A1109" s="4"/>
      <c r="B1109" s="13"/>
      <c r="C1109" s="14"/>
      <c r="D1109" s="14"/>
    </row>
    <row r="1110" spans="1:4" x14ac:dyDescent="0.25">
      <c r="A1110" s="4"/>
      <c r="B1110" s="13"/>
      <c r="C1110" s="14"/>
      <c r="D1110" s="14"/>
    </row>
    <row r="1111" spans="1:4" x14ac:dyDescent="0.25">
      <c r="A1111" s="4"/>
      <c r="B1111" s="13"/>
      <c r="C1111" s="14"/>
      <c r="D1111" s="14"/>
    </row>
    <row r="1112" spans="1:4" x14ac:dyDescent="0.25">
      <c r="A1112" s="4"/>
      <c r="B1112" s="13"/>
      <c r="C1112" s="14"/>
      <c r="D1112" s="14"/>
    </row>
    <row r="1113" spans="1:4" x14ac:dyDescent="0.25">
      <c r="A1113" s="4"/>
      <c r="B1113" s="13"/>
      <c r="C1113" s="14"/>
      <c r="D1113" s="14"/>
    </row>
    <row r="1114" spans="1:4" x14ac:dyDescent="0.25">
      <c r="A1114" s="4"/>
      <c r="B1114" s="13"/>
      <c r="C1114" s="14"/>
      <c r="D1114" s="14"/>
    </row>
    <row r="1115" spans="1:4" x14ac:dyDescent="0.25">
      <c r="A1115" s="4"/>
      <c r="B1115" s="13"/>
      <c r="C1115" s="14"/>
      <c r="D1115" s="14"/>
    </row>
    <row r="1116" spans="1:4" x14ac:dyDescent="0.25">
      <c r="A1116" s="4"/>
      <c r="B1116" s="13"/>
      <c r="C1116" s="14"/>
      <c r="D1116" s="14"/>
    </row>
    <row r="1117" spans="1:4" x14ac:dyDescent="0.25">
      <c r="A1117" s="4"/>
      <c r="B1117" s="13"/>
      <c r="C1117" s="14"/>
      <c r="D1117" s="14"/>
    </row>
    <row r="1118" spans="1:4" x14ac:dyDescent="0.25">
      <c r="A1118" s="4"/>
      <c r="B1118" s="13"/>
      <c r="C1118" s="14"/>
      <c r="D1118" s="14"/>
    </row>
    <row r="1119" spans="1:4" x14ac:dyDescent="0.25">
      <c r="A1119" s="4"/>
      <c r="B1119" s="13"/>
      <c r="C1119" s="14"/>
      <c r="D1119" s="14"/>
    </row>
    <row r="1120" spans="1:4" x14ac:dyDescent="0.25">
      <c r="A1120" s="4"/>
      <c r="B1120" s="13"/>
      <c r="C1120" s="14"/>
      <c r="D1120" s="14"/>
    </row>
    <row r="1121" spans="1:4" x14ac:dyDescent="0.25">
      <c r="A1121" s="4"/>
      <c r="B1121" s="13"/>
      <c r="C1121" s="14"/>
      <c r="D1121" s="14"/>
    </row>
    <row r="1122" spans="1:4" x14ac:dyDescent="0.25">
      <c r="A1122" s="4"/>
      <c r="B1122" s="13"/>
      <c r="C1122" s="14"/>
      <c r="D1122" s="14"/>
    </row>
    <row r="1123" spans="1:4" x14ac:dyDescent="0.25">
      <c r="A1123" s="4"/>
      <c r="B1123" s="13"/>
      <c r="C1123" s="14"/>
      <c r="D1123" s="14"/>
    </row>
    <row r="1124" spans="1:4" x14ac:dyDescent="0.25">
      <c r="A1124" s="4"/>
      <c r="B1124" s="13"/>
      <c r="C1124" s="14"/>
      <c r="D1124" s="14"/>
    </row>
    <row r="1125" spans="1:4" x14ac:dyDescent="0.25">
      <c r="A1125" s="4"/>
      <c r="B1125" s="13"/>
      <c r="C1125" s="14"/>
      <c r="D1125" s="14"/>
    </row>
    <row r="1126" spans="1:4" x14ac:dyDescent="0.25">
      <c r="A1126" s="4"/>
      <c r="B1126" s="13"/>
      <c r="C1126" s="14"/>
      <c r="D1126" s="14"/>
    </row>
    <row r="1127" spans="1:4" x14ac:dyDescent="0.25">
      <c r="A1127" s="4"/>
      <c r="B1127" s="13"/>
      <c r="C1127" s="14"/>
      <c r="D1127" s="14"/>
    </row>
    <row r="1128" spans="1:4" x14ac:dyDescent="0.25">
      <c r="A1128" s="4"/>
      <c r="B1128" s="13"/>
      <c r="C1128" s="14"/>
      <c r="D1128" s="14"/>
    </row>
    <row r="1129" spans="1:4" x14ac:dyDescent="0.25">
      <c r="A1129" s="4"/>
      <c r="B1129" s="13"/>
      <c r="C1129" s="14"/>
      <c r="D1129" s="14"/>
    </row>
    <row r="1130" spans="1:4" x14ac:dyDescent="0.25">
      <c r="A1130" s="4"/>
      <c r="B1130" s="13"/>
      <c r="C1130" s="14"/>
      <c r="D1130" s="14"/>
    </row>
    <row r="1131" spans="1:4" x14ac:dyDescent="0.25">
      <c r="A1131" s="4"/>
      <c r="B1131" s="13"/>
      <c r="C1131" s="14"/>
      <c r="D1131" s="14"/>
    </row>
    <row r="1132" spans="1:4" x14ac:dyDescent="0.25">
      <c r="A1132" s="4"/>
      <c r="B1132" s="13"/>
      <c r="C1132" s="14"/>
      <c r="D1132" s="14"/>
    </row>
    <row r="1133" spans="1:4" x14ac:dyDescent="0.25">
      <c r="A1133" s="4"/>
      <c r="B1133" s="13"/>
      <c r="C1133" s="14"/>
      <c r="D1133" s="14"/>
    </row>
    <row r="1134" spans="1:4" x14ac:dyDescent="0.25">
      <c r="A1134" s="4"/>
      <c r="B1134" s="13"/>
      <c r="C1134" s="14"/>
      <c r="D1134" s="14"/>
    </row>
    <row r="1135" spans="1:4" x14ac:dyDescent="0.25">
      <c r="A1135" s="4"/>
      <c r="B1135" s="13"/>
      <c r="C1135" s="14"/>
      <c r="D1135" s="14"/>
    </row>
    <row r="1136" spans="1:4" x14ac:dyDescent="0.25">
      <c r="A1136" s="4"/>
      <c r="B1136" s="13"/>
      <c r="C1136" s="14"/>
      <c r="D1136" s="14"/>
    </row>
    <row r="1137" spans="1:4" x14ac:dyDescent="0.25">
      <c r="A1137" s="4"/>
      <c r="B1137" s="13"/>
      <c r="C1137" s="14"/>
      <c r="D1137" s="14"/>
    </row>
    <row r="1138" spans="1:4" x14ac:dyDescent="0.25">
      <c r="A1138" s="4"/>
      <c r="B1138" s="13"/>
      <c r="C1138" s="14"/>
      <c r="D1138" s="14"/>
    </row>
    <row r="1139" spans="1:4" x14ac:dyDescent="0.25">
      <c r="A1139" s="4"/>
      <c r="B1139" s="13"/>
      <c r="C1139" s="14"/>
      <c r="D1139" s="14"/>
    </row>
    <row r="1140" spans="1:4" x14ac:dyDescent="0.25">
      <c r="A1140" s="4"/>
      <c r="B1140" s="13"/>
      <c r="C1140" s="14"/>
      <c r="D1140" s="14"/>
    </row>
    <row r="1141" spans="1:4" x14ac:dyDescent="0.25">
      <c r="A1141" s="4"/>
      <c r="B1141" s="13"/>
      <c r="C1141" s="14"/>
      <c r="D1141" s="14"/>
    </row>
    <row r="1142" spans="1:4" x14ac:dyDescent="0.25">
      <c r="A1142" s="4"/>
      <c r="B1142" s="13"/>
      <c r="C1142" s="14"/>
      <c r="D1142" s="14"/>
    </row>
    <row r="1143" spans="1:4" x14ac:dyDescent="0.25">
      <c r="A1143" s="4"/>
      <c r="B1143" s="13"/>
      <c r="C1143" s="14"/>
      <c r="D1143" s="14"/>
    </row>
    <row r="1144" spans="1:4" x14ac:dyDescent="0.25">
      <c r="A1144" s="4"/>
      <c r="B1144" s="13"/>
      <c r="C1144" s="14"/>
      <c r="D1144" s="14"/>
    </row>
    <row r="1145" spans="1:4" x14ac:dyDescent="0.25">
      <c r="A1145" s="4"/>
      <c r="B1145" s="13"/>
      <c r="C1145" s="14"/>
      <c r="D1145" s="14"/>
    </row>
    <row r="1146" spans="1:4" x14ac:dyDescent="0.25">
      <c r="A1146" s="4"/>
      <c r="B1146" s="13"/>
      <c r="C1146" s="14"/>
      <c r="D1146" s="14"/>
    </row>
    <row r="1147" spans="1:4" x14ac:dyDescent="0.25">
      <c r="A1147" s="4"/>
      <c r="B1147" s="13"/>
      <c r="C1147" s="14"/>
      <c r="D1147" s="14"/>
    </row>
    <row r="1148" spans="1:4" x14ac:dyDescent="0.25">
      <c r="A1148" s="4"/>
      <c r="B1148" s="13"/>
      <c r="C1148" s="14"/>
      <c r="D1148" s="14"/>
    </row>
    <row r="1149" spans="1:4" x14ac:dyDescent="0.25">
      <c r="A1149" s="4"/>
      <c r="B1149" s="13"/>
      <c r="C1149" s="14"/>
      <c r="D1149" s="14"/>
    </row>
    <row r="1150" spans="1:4" x14ac:dyDescent="0.25">
      <c r="A1150" s="4"/>
      <c r="B1150" s="13"/>
      <c r="C1150" s="14"/>
      <c r="D1150" s="14"/>
    </row>
    <row r="1151" spans="1:4" x14ac:dyDescent="0.25">
      <c r="A1151" s="4"/>
      <c r="B1151" s="13"/>
      <c r="C1151" s="14"/>
      <c r="D1151" s="14"/>
    </row>
    <row r="1152" spans="1:4" x14ac:dyDescent="0.25">
      <c r="A1152" s="4"/>
      <c r="B1152" s="13"/>
      <c r="C1152" s="14"/>
      <c r="D1152" s="14"/>
    </row>
    <row r="1153" spans="1:4" x14ac:dyDescent="0.25">
      <c r="A1153" s="4"/>
      <c r="B1153" s="13"/>
      <c r="C1153" s="14"/>
      <c r="D1153" s="14"/>
    </row>
    <row r="1154" spans="1:4" x14ac:dyDescent="0.25">
      <c r="A1154" s="4"/>
      <c r="B1154" s="13"/>
      <c r="C1154" s="14"/>
      <c r="D1154" s="14"/>
    </row>
    <row r="1155" spans="1:4" x14ac:dyDescent="0.25">
      <c r="A1155" s="4"/>
      <c r="B1155" s="13"/>
      <c r="C1155" s="14"/>
      <c r="D1155" s="14"/>
    </row>
    <row r="1156" spans="1:4" x14ac:dyDescent="0.25">
      <c r="A1156" s="4"/>
      <c r="B1156" s="13"/>
      <c r="C1156" s="14"/>
      <c r="D1156" s="14"/>
    </row>
    <row r="1157" spans="1:4" x14ac:dyDescent="0.25">
      <c r="A1157" s="4"/>
      <c r="B1157" s="13"/>
      <c r="C1157" s="14"/>
      <c r="D1157" s="14"/>
    </row>
    <row r="1158" spans="1:4" x14ac:dyDescent="0.25">
      <c r="A1158" s="4"/>
      <c r="B1158" s="13"/>
      <c r="C1158" s="14"/>
      <c r="D1158" s="14"/>
    </row>
    <row r="1159" spans="1:4" x14ac:dyDescent="0.25">
      <c r="A1159" s="4"/>
      <c r="B1159" s="13"/>
      <c r="C1159" s="14"/>
      <c r="D1159" s="14"/>
    </row>
    <row r="1160" spans="1:4" x14ac:dyDescent="0.25">
      <c r="A1160" s="4"/>
      <c r="B1160" s="13"/>
      <c r="C1160" s="14"/>
      <c r="D1160" s="14"/>
    </row>
    <row r="1161" spans="1:4" x14ac:dyDescent="0.25">
      <c r="A1161" s="4"/>
      <c r="B1161" s="13"/>
      <c r="C1161" s="14"/>
      <c r="D1161" s="14"/>
    </row>
    <row r="1162" spans="1:4" x14ac:dyDescent="0.25">
      <c r="A1162" s="4"/>
      <c r="B1162" s="13"/>
      <c r="C1162" s="14"/>
      <c r="D1162" s="14"/>
    </row>
    <row r="1163" spans="1:4" x14ac:dyDescent="0.25">
      <c r="A1163" s="4"/>
      <c r="B1163" s="13"/>
      <c r="C1163" s="14"/>
      <c r="D1163" s="14"/>
    </row>
    <row r="1164" spans="1:4" x14ac:dyDescent="0.25">
      <c r="A1164" s="4"/>
      <c r="B1164" s="13"/>
      <c r="C1164" s="14"/>
      <c r="D1164" s="14"/>
    </row>
    <row r="1165" spans="1:4" x14ac:dyDescent="0.25">
      <c r="A1165" s="4"/>
      <c r="B1165" s="13"/>
      <c r="C1165" s="14"/>
      <c r="D1165" s="14"/>
    </row>
    <row r="1166" spans="1:4" x14ac:dyDescent="0.25">
      <c r="A1166" s="4"/>
      <c r="B1166" s="13"/>
      <c r="C1166" s="14"/>
      <c r="D1166" s="14"/>
    </row>
    <row r="1167" spans="1:4" x14ac:dyDescent="0.25">
      <c r="A1167" s="4"/>
      <c r="B1167" s="13"/>
      <c r="C1167" s="14"/>
      <c r="D1167" s="14"/>
    </row>
    <row r="1168" spans="1:4" x14ac:dyDescent="0.25">
      <c r="A1168" s="4"/>
      <c r="B1168" s="13"/>
      <c r="C1168" s="14"/>
      <c r="D1168" s="14"/>
    </row>
    <row r="1169" spans="1:4" x14ac:dyDescent="0.25">
      <c r="A1169" s="4"/>
      <c r="B1169" s="13"/>
      <c r="C1169" s="14"/>
      <c r="D1169" s="14"/>
    </row>
    <row r="1170" spans="1:4" x14ac:dyDescent="0.25">
      <c r="A1170" s="4"/>
      <c r="B1170" s="13"/>
      <c r="C1170" s="14"/>
      <c r="D1170" s="14"/>
    </row>
    <row r="1171" spans="1:4" x14ac:dyDescent="0.25">
      <c r="A1171" s="4"/>
      <c r="B1171" s="13"/>
      <c r="C1171" s="14"/>
      <c r="D1171" s="14"/>
    </row>
    <row r="1172" spans="1:4" x14ac:dyDescent="0.25">
      <c r="A1172" s="4"/>
      <c r="B1172" s="13"/>
      <c r="C1172" s="14"/>
      <c r="D1172" s="14"/>
    </row>
    <row r="1173" spans="1:4" x14ac:dyDescent="0.25">
      <c r="A1173" s="4"/>
      <c r="B1173" s="13"/>
      <c r="C1173" s="14"/>
      <c r="D1173" s="14"/>
    </row>
    <row r="1174" spans="1:4" x14ac:dyDescent="0.25">
      <c r="A1174" s="4"/>
      <c r="B1174" s="13"/>
      <c r="C1174" s="14"/>
      <c r="D1174" s="14"/>
    </row>
    <row r="1175" spans="1:4" x14ac:dyDescent="0.25">
      <c r="A1175" s="4"/>
      <c r="B1175" s="13"/>
      <c r="C1175" s="14"/>
      <c r="D1175" s="14"/>
    </row>
    <row r="1176" spans="1:4" x14ac:dyDescent="0.25">
      <c r="A1176" s="4"/>
      <c r="B1176" s="13"/>
      <c r="C1176" s="14"/>
      <c r="D1176" s="14"/>
    </row>
    <row r="1177" spans="1:4" x14ac:dyDescent="0.25">
      <c r="A1177" s="4"/>
      <c r="B1177" s="13"/>
      <c r="C1177" s="14"/>
      <c r="D1177" s="14"/>
    </row>
    <row r="1178" spans="1:4" x14ac:dyDescent="0.25">
      <c r="A1178" s="4"/>
      <c r="B1178" s="13"/>
      <c r="C1178" s="14"/>
      <c r="D1178" s="14"/>
    </row>
    <row r="1179" spans="1:4" x14ac:dyDescent="0.25">
      <c r="A1179" s="4"/>
      <c r="B1179" s="13"/>
      <c r="C1179" s="14"/>
      <c r="D1179" s="14"/>
    </row>
    <row r="1180" spans="1:4" x14ac:dyDescent="0.25">
      <c r="A1180" s="4"/>
      <c r="B1180" s="13"/>
      <c r="C1180" s="14"/>
      <c r="D1180" s="14"/>
    </row>
    <row r="1181" spans="1:4" x14ac:dyDescent="0.25">
      <c r="A1181" s="4"/>
      <c r="B1181" s="13"/>
      <c r="C1181" s="14"/>
      <c r="D1181" s="14"/>
    </row>
    <row r="1182" spans="1:4" x14ac:dyDescent="0.25">
      <c r="A1182" s="4"/>
      <c r="B1182" s="13"/>
      <c r="C1182" s="14"/>
      <c r="D1182" s="14"/>
    </row>
    <row r="1183" spans="1:4" x14ac:dyDescent="0.25">
      <c r="A1183" s="4"/>
      <c r="B1183" s="13"/>
      <c r="C1183" s="14"/>
      <c r="D1183" s="14"/>
    </row>
    <row r="1184" spans="1:4" x14ac:dyDescent="0.25">
      <c r="A1184" s="4"/>
      <c r="B1184" s="13"/>
      <c r="C1184" s="14"/>
      <c r="D1184" s="14"/>
    </row>
    <row r="1185" spans="1:4" x14ac:dyDescent="0.25">
      <c r="A1185" s="4"/>
      <c r="B1185" s="13"/>
      <c r="C1185" s="14"/>
      <c r="D1185" s="14"/>
    </row>
    <row r="1186" spans="1:4" x14ac:dyDescent="0.25">
      <c r="A1186" s="4"/>
      <c r="B1186" s="13"/>
      <c r="C1186" s="14"/>
      <c r="D1186" s="14"/>
    </row>
    <row r="1187" spans="1:4" x14ac:dyDescent="0.25">
      <c r="A1187" s="4"/>
      <c r="B1187" s="13"/>
      <c r="C1187" s="14"/>
      <c r="D1187" s="14"/>
    </row>
    <row r="1188" spans="1:4" x14ac:dyDescent="0.25">
      <c r="A1188" s="4"/>
      <c r="B1188" s="13"/>
      <c r="C1188" s="14"/>
      <c r="D1188" s="14"/>
    </row>
    <row r="1189" spans="1:4" x14ac:dyDescent="0.25">
      <c r="A1189" s="4"/>
      <c r="B1189" s="13"/>
      <c r="C1189" s="14"/>
      <c r="D1189" s="14"/>
    </row>
    <row r="1190" spans="1:4" x14ac:dyDescent="0.25">
      <c r="A1190" s="4"/>
      <c r="B1190" s="13"/>
      <c r="C1190" s="14"/>
      <c r="D1190" s="14"/>
    </row>
    <row r="1191" spans="1:4" x14ac:dyDescent="0.25">
      <c r="A1191" s="4"/>
      <c r="B1191" s="13"/>
      <c r="C1191" s="14"/>
      <c r="D1191" s="14"/>
    </row>
    <row r="1192" spans="1:4" x14ac:dyDescent="0.25">
      <c r="A1192" s="4"/>
      <c r="B1192" s="13"/>
      <c r="C1192" s="14"/>
      <c r="D1192" s="14"/>
    </row>
    <row r="1193" spans="1:4" x14ac:dyDescent="0.25">
      <c r="A1193" s="4"/>
      <c r="B1193" s="13"/>
      <c r="C1193" s="14"/>
      <c r="D1193" s="14"/>
    </row>
    <row r="1194" spans="1:4" x14ac:dyDescent="0.25">
      <c r="A1194" s="4"/>
      <c r="B1194" s="13"/>
      <c r="C1194" s="14"/>
      <c r="D1194" s="14"/>
    </row>
    <row r="1195" spans="1:4" x14ac:dyDescent="0.25">
      <c r="A1195" s="4"/>
      <c r="B1195" s="13"/>
      <c r="C1195" s="14"/>
      <c r="D1195" s="14"/>
    </row>
    <row r="1196" spans="1:4" x14ac:dyDescent="0.25">
      <c r="A1196" s="4"/>
      <c r="B1196" s="13"/>
      <c r="C1196" s="14"/>
      <c r="D1196" s="14"/>
    </row>
    <row r="1197" spans="1:4" x14ac:dyDescent="0.25">
      <c r="A1197" s="4"/>
      <c r="B1197" s="13"/>
      <c r="C1197" s="14"/>
      <c r="D1197" s="14"/>
    </row>
    <row r="1198" spans="1:4" x14ac:dyDescent="0.25">
      <c r="A1198" s="4"/>
      <c r="B1198" s="13"/>
      <c r="C1198" s="14"/>
      <c r="D1198" s="14"/>
    </row>
    <row r="1199" spans="1:4" x14ac:dyDescent="0.25">
      <c r="A1199" s="4"/>
      <c r="B1199" s="13"/>
      <c r="C1199" s="14"/>
      <c r="D1199" s="14"/>
    </row>
    <row r="1200" spans="1:4" x14ac:dyDescent="0.25">
      <c r="A1200" s="4"/>
      <c r="B1200" s="13"/>
      <c r="C1200" s="14"/>
      <c r="D1200" s="14"/>
    </row>
    <row r="1201" spans="1:4" x14ac:dyDescent="0.25">
      <c r="A1201" s="4"/>
      <c r="B1201" s="13"/>
      <c r="C1201" s="14"/>
      <c r="D1201" s="14"/>
    </row>
    <row r="1202" spans="1:4" x14ac:dyDescent="0.25">
      <c r="A1202" s="4"/>
      <c r="B1202" s="13"/>
      <c r="C1202" s="14"/>
      <c r="D1202" s="14"/>
    </row>
    <row r="1203" spans="1:4" x14ac:dyDescent="0.25">
      <c r="A1203" s="4"/>
      <c r="B1203" s="13"/>
      <c r="C1203" s="14"/>
      <c r="D1203" s="14"/>
    </row>
    <row r="1204" spans="1:4" x14ac:dyDescent="0.25">
      <c r="A1204" s="4"/>
      <c r="B1204" s="13"/>
      <c r="C1204" s="14"/>
      <c r="D1204" s="14"/>
    </row>
    <row r="1205" spans="1:4" x14ac:dyDescent="0.25">
      <c r="A1205" s="4"/>
      <c r="B1205" s="13"/>
      <c r="C1205" s="14"/>
      <c r="D1205" s="14"/>
    </row>
    <row r="1206" spans="1:4" x14ac:dyDescent="0.25">
      <c r="A1206" s="4"/>
      <c r="B1206" s="13"/>
      <c r="C1206" s="14"/>
      <c r="D1206" s="14"/>
    </row>
    <row r="1207" spans="1:4" x14ac:dyDescent="0.25">
      <c r="A1207" s="4"/>
      <c r="B1207" s="13"/>
      <c r="C1207" s="14"/>
      <c r="D1207" s="14"/>
    </row>
    <row r="1208" spans="1:4" x14ac:dyDescent="0.25">
      <c r="A1208" s="4"/>
      <c r="B1208" s="13"/>
      <c r="C1208" s="14"/>
      <c r="D1208" s="14"/>
    </row>
    <row r="1209" spans="1:4" x14ac:dyDescent="0.25">
      <c r="A1209" s="4"/>
      <c r="B1209" s="13"/>
      <c r="C1209" s="14"/>
      <c r="D1209" s="14"/>
    </row>
    <row r="1210" spans="1:4" x14ac:dyDescent="0.25">
      <c r="A1210" s="4"/>
      <c r="B1210" s="13"/>
      <c r="C1210" s="14"/>
      <c r="D1210" s="14"/>
    </row>
    <row r="1211" spans="1:4" x14ac:dyDescent="0.25">
      <c r="A1211" s="4"/>
      <c r="B1211" s="13"/>
      <c r="C1211" s="14"/>
      <c r="D1211" s="14"/>
    </row>
    <row r="1212" spans="1:4" x14ac:dyDescent="0.25">
      <c r="A1212" s="4"/>
      <c r="B1212" s="13"/>
      <c r="C1212" s="14"/>
      <c r="D1212" s="14"/>
    </row>
    <row r="1213" spans="1:4" x14ac:dyDescent="0.25">
      <c r="A1213" s="4"/>
      <c r="B1213" s="13"/>
      <c r="C1213" s="14"/>
      <c r="D1213" s="14"/>
    </row>
    <row r="1214" spans="1:4" x14ac:dyDescent="0.25">
      <c r="A1214" s="4"/>
      <c r="B1214" s="13"/>
      <c r="C1214" s="14"/>
      <c r="D1214" s="14"/>
    </row>
    <row r="1215" spans="1:4" x14ac:dyDescent="0.25">
      <c r="A1215" s="4"/>
      <c r="B1215" s="13"/>
      <c r="C1215" s="14"/>
      <c r="D1215" s="14"/>
    </row>
    <row r="1216" spans="1:4" x14ac:dyDescent="0.25">
      <c r="A1216" s="4"/>
      <c r="B1216" s="13"/>
      <c r="C1216" s="14"/>
      <c r="D1216" s="14"/>
    </row>
    <row r="1217" spans="1:4" x14ac:dyDescent="0.25">
      <c r="A1217" s="4"/>
      <c r="B1217" s="13"/>
      <c r="C1217" s="14"/>
      <c r="D1217" s="14"/>
    </row>
    <row r="1218" spans="1:4" x14ac:dyDescent="0.25">
      <c r="A1218" s="4"/>
      <c r="B1218" s="13"/>
      <c r="C1218" s="14"/>
      <c r="D1218" s="14"/>
    </row>
    <row r="1219" spans="1:4" x14ac:dyDescent="0.25">
      <c r="A1219" s="4"/>
      <c r="B1219" s="13"/>
      <c r="C1219" s="14"/>
      <c r="D1219" s="14"/>
    </row>
    <row r="1220" spans="1:4" x14ac:dyDescent="0.25">
      <c r="A1220" s="4"/>
      <c r="B1220" s="13"/>
      <c r="C1220" s="14"/>
      <c r="D1220" s="14"/>
    </row>
    <row r="1221" spans="1:4" x14ac:dyDescent="0.25">
      <c r="A1221" s="4"/>
      <c r="B1221" s="13"/>
      <c r="C1221" s="14"/>
      <c r="D1221" s="14"/>
    </row>
    <row r="1222" spans="1:4" x14ac:dyDescent="0.25">
      <c r="A1222" s="4"/>
      <c r="B1222" s="13"/>
      <c r="C1222" s="14"/>
      <c r="D1222" s="14"/>
    </row>
    <row r="1223" spans="1:4" x14ac:dyDescent="0.25">
      <c r="A1223" s="4"/>
      <c r="B1223" s="13"/>
      <c r="C1223" s="14"/>
      <c r="D1223" s="14"/>
    </row>
    <row r="1224" spans="1:4" x14ac:dyDescent="0.25">
      <c r="A1224" s="4"/>
      <c r="B1224" s="13"/>
      <c r="C1224" s="14"/>
      <c r="D1224" s="14"/>
    </row>
    <row r="1225" spans="1:4" x14ac:dyDescent="0.25">
      <c r="A1225" s="4"/>
      <c r="B1225" s="13"/>
      <c r="C1225" s="14"/>
      <c r="D1225" s="14"/>
    </row>
    <row r="1226" spans="1:4" x14ac:dyDescent="0.25">
      <c r="A1226" s="4"/>
      <c r="B1226" s="13"/>
      <c r="C1226" s="14"/>
      <c r="D1226" s="14"/>
    </row>
    <row r="1227" spans="1:4" x14ac:dyDescent="0.25">
      <c r="A1227" s="4"/>
      <c r="B1227" s="13"/>
      <c r="C1227" s="14"/>
      <c r="D1227" s="14"/>
    </row>
    <row r="1228" spans="1:4" x14ac:dyDescent="0.25">
      <c r="A1228" s="4"/>
      <c r="B1228" s="13"/>
      <c r="C1228" s="14"/>
      <c r="D1228" s="14"/>
    </row>
    <row r="1229" spans="1:4" x14ac:dyDescent="0.25">
      <c r="A1229" s="4"/>
      <c r="B1229" s="13"/>
      <c r="C1229" s="14"/>
      <c r="D1229" s="14"/>
    </row>
    <row r="1230" spans="1:4" x14ac:dyDescent="0.25">
      <c r="A1230" s="4"/>
      <c r="B1230" s="13"/>
      <c r="C1230" s="14"/>
      <c r="D1230" s="14"/>
    </row>
    <row r="1231" spans="1:4" x14ac:dyDescent="0.25">
      <c r="A1231" s="4"/>
      <c r="B1231" s="13"/>
      <c r="C1231" s="14"/>
      <c r="D1231" s="14"/>
    </row>
    <row r="1232" spans="1:4" x14ac:dyDescent="0.25">
      <c r="A1232" s="4"/>
      <c r="B1232" s="13"/>
      <c r="C1232" s="14"/>
      <c r="D1232" s="14"/>
    </row>
    <row r="1233" spans="1:4" x14ac:dyDescent="0.25">
      <c r="A1233" s="4"/>
      <c r="B1233" s="13"/>
      <c r="C1233" s="14"/>
      <c r="D1233" s="14"/>
    </row>
    <row r="1234" spans="1:4" x14ac:dyDescent="0.25">
      <c r="A1234" s="4"/>
      <c r="B1234" s="13"/>
      <c r="C1234" s="14"/>
      <c r="D1234" s="14"/>
    </row>
  </sheetData>
  <mergeCells count="20">
    <mergeCell ref="D203:D205"/>
    <mergeCell ref="A203:A205"/>
    <mergeCell ref="C204:C205"/>
    <mergeCell ref="A179:A180"/>
    <mergeCell ref="A131:A133"/>
    <mergeCell ref="A181:A182"/>
    <mergeCell ref="A150:A155"/>
    <mergeCell ref="D151:D155"/>
    <mergeCell ref="D179:D180"/>
    <mergeCell ref="C179:C180"/>
    <mergeCell ref="A127:A129"/>
    <mergeCell ref="A13:A14"/>
    <mergeCell ref="A15:A16"/>
    <mergeCell ref="D13:D16"/>
    <mergeCell ref="D55:D56"/>
    <mergeCell ref="A46:A47"/>
    <mergeCell ref="A31:A32"/>
    <mergeCell ref="A99:A100"/>
    <mergeCell ref="C15:C16"/>
    <mergeCell ref="A77:A7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C1011"/>
  <sheetViews>
    <sheetView topLeftCell="A18" workbookViewId="0">
      <selection activeCell="C18" sqref="C18"/>
    </sheetView>
  </sheetViews>
  <sheetFormatPr defaultColWidth="15.140625" defaultRowHeight="15" customHeight="1" x14ac:dyDescent="0.25"/>
  <cols>
    <col min="1" max="1" width="16" style="109" customWidth="1"/>
    <col min="2" max="2" width="45.7109375" style="112" customWidth="1"/>
    <col min="3" max="3" width="64" style="109" customWidth="1"/>
    <col min="4" max="25" width="7.5703125" style="109" customWidth="1"/>
    <col min="26" max="16384" width="15.140625" style="109"/>
  </cols>
  <sheetData>
    <row r="1" spans="1:3" x14ac:dyDescent="0.25">
      <c r="A1" s="106" t="s">
        <v>476</v>
      </c>
      <c r="B1" s="107" t="s">
        <v>2167</v>
      </c>
      <c r="C1" s="108" t="s">
        <v>2168</v>
      </c>
    </row>
    <row r="2" spans="1:3" ht="45" customHeight="1" x14ac:dyDescent="0.25">
      <c r="A2" s="106" t="s">
        <v>2438</v>
      </c>
      <c r="B2" s="69" t="s">
        <v>2593</v>
      </c>
      <c r="C2" s="249" t="s">
        <v>4453</v>
      </c>
    </row>
    <row r="3" spans="1:3" ht="45" customHeight="1" x14ac:dyDescent="0.25">
      <c r="A3" s="60" t="s">
        <v>2704</v>
      </c>
      <c r="B3" s="60" t="s">
        <v>2706</v>
      </c>
      <c r="C3" s="69" t="s">
        <v>2705</v>
      </c>
    </row>
    <row r="4" spans="1:3" ht="45" x14ac:dyDescent="0.25">
      <c r="A4" s="106" t="s">
        <v>2488</v>
      </c>
      <c r="B4" s="69" t="s">
        <v>4730</v>
      </c>
      <c r="C4" s="249" t="s">
        <v>2594</v>
      </c>
    </row>
    <row r="5" spans="1:3" ht="60" customHeight="1" x14ac:dyDescent="0.25">
      <c r="A5" s="68" t="s">
        <v>2551</v>
      </c>
      <c r="B5" s="16" t="s">
        <v>4731</v>
      </c>
      <c r="C5" s="16" t="s">
        <v>4732</v>
      </c>
    </row>
    <row r="6" spans="1:3" ht="45" customHeight="1" x14ac:dyDescent="0.25">
      <c r="A6" s="60" t="s">
        <v>2505</v>
      </c>
      <c r="B6" s="16" t="s">
        <v>4733</v>
      </c>
      <c r="C6" s="460" t="s">
        <v>4734</v>
      </c>
    </row>
    <row r="7" spans="1:3" ht="45" x14ac:dyDescent="0.25">
      <c r="A7" s="68" t="s">
        <v>2600</v>
      </c>
      <c r="B7" s="69" t="s">
        <v>4735</v>
      </c>
      <c r="C7" s="249" t="s">
        <v>5114</v>
      </c>
    </row>
    <row r="8" spans="1:3" x14ac:dyDescent="0.25">
      <c r="A8" s="68" t="s">
        <v>2601</v>
      </c>
      <c r="B8" s="69" t="s">
        <v>4220</v>
      </c>
      <c r="C8" s="249" t="s">
        <v>4221</v>
      </c>
    </row>
    <row r="9" spans="1:3" ht="30" x14ac:dyDescent="0.25">
      <c r="A9" s="110" t="s">
        <v>2486</v>
      </c>
      <c r="B9" s="69" t="s">
        <v>4736</v>
      </c>
      <c r="C9" s="108" t="s">
        <v>2455</v>
      </c>
    </row>
    <row r="10" spans="1:3" ht="30" x14ac:dyDescent="0.25">
      <c r="A10" s="68" t="s">
        <v>3555</v>
      </c>
      <c r="B10" s="452" t="s">
        <v>3560</v>
      </c>
      <c r="C10" s="449" t="s">
        <v>3561</v>
      </c>
    </row>
    <row r="11" spans="1:3" ht="30" x14ac:dyDescent="0.25">
      <c r="A11" s="68" t="s">
        <v>2589</v>
      </c>
      <c r="B11" s="69" t="s">
        <v>4737</v>
      </c>
      <c r="C11" s="801" t="s">
        <v>4967</v>
      </c>
    </row>
    <row r="12" spans="1:3" ht="30" x14ac:dyDescent="0.25">
      <c r="A12" s="800" t="s">
        <v>4966</v>
      </c>
      <c r="B12" s="801" t="s">
        <v>4968</v>
      </c>
      <c r="C12" s="801" t="s">
        <v>4969</v>
      </c>
    </row>
    <row r="13" spans="1:3" ht="30" x14ac:dyDescent="0.25">
      <c r="A13" s="867" t="s">
        <v>5244</v>
      </c>
      <c r="B13" s="868" t="s">
        <v>5245</v>
      </c>
      <c r="C13" s="868" t="s">
        <v>5246</v>
      </c>
    </row>
    <row r="14" spans="1:3" ht="45" x14ac:dyDescent="0.25">
      <c r="A14" s="616" t="s">
        <v>4201</v>
      </c>
      <c r="B14" s="615" t="s">
        <v>4370</v>
      </c>
      <c r="C14" s="793" t="s">
        <v>4970</v>
      </c>
    </row>
    <row r="15" spans="1:3" ht="30" x14ac:dyDescent="0.25">
      <c r="A15" s="110" t="s">
        <v>2473</v>
      </c>
      <c r="B15" s="69" t="s">
        <v>4738</v>
      </c>
      <c r="C15" s="111" t="s">
        <v>2474</v>
      </c>
    </row>
    <row r="16" spans="1:3" x14ac:dyDescent="0.25">
      <c r="A16" s="60" t="s">
        <v>2502</v>
      </c>
      <c r="B16" s="16" t="s">
        <v>2503</v>
      </c>
      <c r="C16" s="61" t="s">
        <v>2504</v>
      </c>
    </row>
    <row r="17" spans="1:3" ht="30" x14ac:dyDescent="0.25">
      <c r="A17" s="60" t="s">
        <v>2554</v>
      </c>
      <c r="B17" s="16" t="s">
        <v>4739</v>
      </c>
      <c r="C17" s="61" t="s">
        <v>2555</v>
      </c>
    </row>
    <row r="18" spans="1:3" ht="45" x14ac:dyDescent="0.25">
      <c r="A18" s="948" t="s">
        <v>3204</v>
      </c>
      <c r="B18" s="958" t="s">
        <v>4740</v>
      </c>
      <c r="C18" s="403" t="s">
        <v>4741</v>
      </c>
    </row>
    <row r="19" spans="1:3" x14ac:dyDescent="0.25">
      <c r="A19" s="948"/>
      <c r="B19" s="958"/>
      <c r="C19" s="266" t="s">
        <v>5768</v>
      </c>
    </row>
    <row r="20" spans="1:3" ht="30" x14ac:dyDescent="0.25">
      <c r="A20" s="948"/>
      <c r="B20" s="958"/>
      <c r="C20" s="381" t="s">
        <v>4922</v>
      </c>
    </row>
    <row r="21" spans="1:3" x14ac:dyDescent="0.25">
      <c r="A21" s="948"/>
      <c r="B21" s="958"/>
      <c r="C21" s="381" t="s">
        <v>3205</v>
      </c>
    </row>
    <row r="22" spans="1:3" x14ac:dyDescent="0.25">
      <c r="A22" s="948"/>
      <c r="B22" s="958"/>
      <c r="C22" s="381" t="s">
        <v>3206</v>
      </c>
    </row>
    <row r="23" spans="1:3" ht="30" x14ac:dyDescent="0.25">
      <c r="A23" s="948"/>
      <c r="B23" s="958"/>
      <c r="C23" s="381" t="s">
        <v>5773</v>
      </c>
    </row>
    <row r="24" spans="1:3" x14ac:dyDescent="0.25">
      <c r="A24" s="948"/>
      <c r="B24" s="958"/>
      <c r="C24" s="381" t="s">
        <v>3280</v>
      </c>
    </row>
    <row r="25" spans="1:3" ht="30" x14ac:dyDescent="0.25">
      <c r="A25" s="948"/>
      <c r="B25" s="958"/>
      <c r="C25" s="381" t="s">
        <v>5769</v>
      </c>
    </row>
    <row r="26" spans="1:3" ht="30" x14ac:dyDescent="0.25">
      <c r="A26" s="948"/>
      <c r="B26" s="958"/>
      <c r="C26" s="381" t="s">
        <v>3208</v>
      </c>
    </row>
    <row r="27" spans="1:3" x14ac:dyDescent="0.25">
      <c r="A27" s="948"/>
      <c r="B27" s="958"/>
      <c r="C27" s="381" t="s">
        <v>5770</v>
      </c>
    </row>
    <row r="28" spans="1:3" ht="30" x14ac:dyDescent="0.25">
      <c r="A28" s="948"/>
      <c r="B28" s="958"/>
      <c r="C28" s="381" t="s">
        <v>4921</v>
      </c>
    </row>
    <row r="29" spans="1:3" x14ac:dyDescent="0.25">
      <c r="A29" s="948"/>
      <c r="B29" s="958"/>
      <c r="C29" s="381" t="s">
        <v>4934</v>
      </c>
    </row>
    <row r="30" spans="1:3" x14ac:dyDescent="0.25">
      <c r="A30" s="948"/>
      <c r="B30" s="958"/>
      <c r="C30" s="381" t="s">
        <v>3211</v>
      </c>
    </row>
    <row r="31" spans="1:3" x14ac:dyDescent="0.25">
      <c r="A31" s="948"/>
      <c r="B31" s="958"/>
      <c r="C31" s="381" t="s">
        <v>4371</v>
      </c>
    </row>
    <row r="32" spans="1:3" x14ac:dyDescent="0.25">
      <c r="A32" s="948"/>
      <c r="B32" s="958"/>
      <c r="C32" s="381" t="s">
        <v>5340</v>
      </c>
    </row>
    <row r="33" spans="1:3" x14ac:dyDescent="0.25">
      <c r="A33" s="948"/>
      <c r="B33" s="958"/>
      <c r="C33" s="381" t="s">
        <v>3277</v>
      </c>
    </row>
    <row r="34" spans="1:3" x14ac:dyDescent="0.25">
      <c r="A34" s="948"/>
      <c r="B34" s="958"/>
      <c r="C34" s="381" t="s">
        <v>3209</v>
      </c>
    </row>
    <row r="35" spans="1:3" x14ac:dyDescent="0.25">
      <c r="A35" s="948"/>
      <c r="B35" s="958"/>
      <c r="C35" s="381" t="s">
        <v>3207</v>
      </c>
    </row>
    <row r="36" spans="1:3" x14ac:dyDescent="0.25">
      <c r="A36" s="948"/>
      <c r="B36" s="958"/>
      <c r="C36" s="381" t="s">
        <v>3278</v>
      </c>
    </row>
    <row r="37" spans="1:3" x14ac:dyDescent="0.25">
      <c r="A37" s="948"/>
      <c r="B37" s="958"/>
      <c r="C37" s="381" t="s">
        <v>3210</v>
      </c>
    </row>
    <row r="38" spans="1:3" x14ac:dyDescent="0.25">
      <c r="A38" s="948"/>
      <c r="B38" s="958"/>
      <c r="C38" s="381" t="s">
        <v>5772</v>
      </c>
    </row>
    <row r="39" spans="1:3" x14ac:dyDescent="0.25">
      <c r="A39" s="948"/>
      <c r="B39" s="958"/>
      <c r="C39" s="381" t="s">
        <v>3213</v>
      </c>
    </row>
    <row r="40" spans="1:3" x14ac:dyDescent="0.25">
      <c r="A40" s="948"/>
      <c r="B40" s="958"/>
      <c r="C40" s="381" t="s">
        <v>5767</v>
      </c>
    </row>
    <row r="41" spans="1:3" x14ac:dyDescent="0.25">
      <c r="A41" s="948"/>
      <c r="B41" s="958"/>
      <c r="C41" s="381" t="s">
        <v>5213</v>
      </c>
    </row>
    <row r="42" spans="1:3" x14ac:dyDescent="0.25">
      <c r="A42" s="948"/>
      <c r="B42" s="958"/>
      <c r="C42" s="381" t="s">
        <v>3279</v>
      </c>
    </row>
    <row r="43" spans="1:3" x14ac:dyDescent="0.25">
      <c r="A43" s="948"/>
      <c r="B43" s="958"/>
      <c r="C43" s="381" t="s">
        <v>3282</v>
      </c>
    </row>
    <row r="44" spans="1:3" x14ac:dyDescent="0.25">
      <c r="A44" s="948"/>
      <c r="B44" s="958"/>
      <c r="C44" s="381" t="s">
        <v>5221</v>
      </c>
    </row>
    <row r="45" spans="1:3" x14ac:dyDescent="0.25">
      <c r="A45" s="948"/>
      <c r="B45" s="958"/>
      <c r="C45" s="381" t="s">
        <v>3212</v>
      </c>
    </row>
    <row r="46" spans="1:3" x14ac:dyDescent="0.25">
      <c r="A46" s="948"/>
      <c r="B46" s="958"/>
      <c r="C46" s="381" t="s">
        <v>3281</v>
      </c>
    </row>
    <row r="47" spans="1:3" x14ac:dyDescent="0.25">
      <c r="A47" s="106"/>
      <c r="B47" s="107"/>
      <c r="C47" s="108"/>
    </row>
    <row r="48" spans="1:3" x14ac:dyDescent="0.25">
      <c r="A48" s="106"/>
      <c r="B48" s="107"/>
      <c r="C48" s="108"/>
    </row>
    <row r="49" spans="1:3" x14ac:dyDescent="0.25">
      <c r="A49" s="106"/>
      <c r="B49" s="107"/>
      <c r="C49" s="108"/>
    </row>
    <row r="50" spans="1:3" x14ac:dyDescent="0.25">
      <c r="A50" s="106"/>
      <c r="B50" s="107"/>
      <c r="C50" s="108"/>
    </row>
    <row r="51" spans="1:3" x14ac:dyDescent="0.25">
      <c r="A51" s="106"/>
      <c r="B51" s="107"/>
      <c r="C51" s="108"/>
    </row>
    <row r="52" spans="1:3" x14ac:dyDescent="0.25">
      <c r="A52" s="106"/>
      <c r="B52" s="107"/>
      <c r="C52" s="108"/>
    </row>
    <row r="53" spans="1:3" x14ac:dyDescent="0.25">
      <c r="A53" s="106"/>
      <c r="B53" s="107"/>
      <c r="C53" s="108"/>
    </row>
    <row r="54" spans="1:3" x14ac:dyDescent="0.25">
      <c r="A54" s="106"/>
      <c r="B54" s="107"/>
      <c r="C54" s="108"/>
    </row>
    <row r="55" spans="1:3" x14ac:dyDescent="0.25">
      <c r="A55" s="106"/>
      <c r="B55" s="107"/>
      <c r="C55" s="108"/>
    </row>
    <row r="56" spans="1:3" x14ac:dyDescent="0.25">
      <c r="A56" s="106"/>
      <c r="B56" s="107"/>
      <c r="C56" s="108"/>
    </row>
    <row r="57" spans="1:3" x14ac:dyDescent="0.25">
      <c r="A57" s="106"/>
      <c r="B57" s="107"/>
      <c r="C57" s="108"/>
    </row>
    <row r="58" spans="1:3" x14ac:dyDescent="0.25">
      <c r="A58" s="106"/>
      <c r="B58" s="107"/>
      <c r="C58" s="108"/>
    </row>
    <row r="59" spans="1:3" x14ac:dyDescent="0.25">
      <c r="A59" s="106"/>
      <c r="B59" s="107"/>
      <c r="C59" s="108"/>
    </row>
    <row r="60" spans="1:3" x14ac:dyDescent="0.25">
      <c r="A60" s="106"/>
      <c r="B60" s="107"/>
      <c r="C60" s="108"/>
    </row>
    <row r="61" spans="1:3" x14ac:dyDescent="0.25">
      <c r="A61" s="106"/>
      <c r="B61" s="107"/>
      <c r="C61" s="108"/>
    </row>
    <row r="62" spans="1:3" x14ac:dyDescent="0.25">
      <c r="A62" s="106"/>
      <c r="B62" s="107"/>
      <c r="C62" s="108"/>
    </row>
    <row r="63" spans="1:3" x14ac:dyDescent="0.25">
      <c r="A63" s="106"/>
      <c r="B63" s="107"/>
      <c r="C63" s="108"/>
    </row>
    <row r="64" spans="1:3" x14ac:dyDescent="0.25">
      <c r="A64" s="106"/>
      <c r="B64" s="107"/>
      <c r="C64" s="108"/>
    </row>
    <row r="65" spans="1:3" x14ac:dyDescent="0.25">
      <c r="A65" s="106"/>
      <c r="B65" s="107"/>
      <c r="C65" s="108"/>
    </row>
    <row r="66" spans="1:3" x14ac:dyDescent="0.25">
      <c r="A66" s="106"/>
      <c r="B66" s="107"/>
      <c r="C66" s="108"/>
    </row>
    <row r="67" spans="1:3" x14ac:dyDescent="0.25">
      <c r="A67" s="106"/>
      <c r="B67" s="107"/>
      <c r="C67" s="108"/>
    </row>
    <row r="68" spans="1:3" x14ac:dyDescent="0.25">
      <c r="A68" s="106"/>
      <c r="B68" s="107"/>
      <c r="C68" s="108"/>
    </row>
    <row r="69" spans="1:3" x14ac:dyDescent="0.25">
      <c r="A69" s="106"/>
      <c r="B69" s="107"/>
      <c r="C69" s="108"/>
    </row>
    <row r="70" spans="1:3" x14ac:dyDescent="0.25">
      <c r="A70" s="106"/>
      <c r="B70" s="107"/>
      <c r="C70" s="108"/>
    </row>
    <row r="71" spans="1:3" x14ac:dyDescent="0.25">
      <c r="A71" s="106"/>
      <c r="B71" s="107"/>
      <c r="C71" s="108"/>
    </row>
    <row r="72" spans="1:3" x14ac:dyDescent="0.25">
      <c r="A72" s="106"/>
      <c r="B72" s="107"/>
      <c r="C72" s="108"/>
    </row>
    <row r="73" spans="1:3" x14ac:dyDescent="0.25">
      <c r="A73" s="106"/>
      <c r="B73" s="107"/>
      <c r="C73" s="108"/>
    </row>
    <row r="74" spans="1:3" x14ac:dyDescent="0.25">
      <c r="A74" s="106"/>
      <c r="B74" s="107"/>
      <c r="C74" s="108"/>
    </row>
    <row r="75" spans="1:3" x14ac:dyDescent="0.25">
      <c r="A75" s="106"/>
      <c r="B75" s="107"/>
      <c r="C75" s="108"/>
    </row>
    <row r="76" spans="1:3" x14ac:dyDescent="0.25">
      <c r="A76" s="106"/>
      <c r="B76" s="107"/>
      <c r="C76" s="108"/>
    </row>
    <row r="77" spans="1:3" x14ac:dyDescent="0.25">
      <c r="A77" s="106"/>
      <c r="B77" s="107"/>
      <c r="C77" s="108"/>
    </row>
    <row r="78" spans="1:3" x14ac:dyDescent="0.25">
      <c r="A78" s="106"/>
      <c r="B78" s="107"/>
      <c r="C78" s="108"/>
    </row>
    <row r="79" spans="1:3" x14ac:dyDescent="0.25">
      <c r="A79" s="106"/>
      <c r="B79" s="107"/>
      <c r="C79" s="108"/>
    </row>
    <row r="80" spans="1:3" x14ac:dyDescent="0.25">
      <c r="A80" s="106"/>
      <c r="B80" s="107"/>
      <c r="C80" s="108"/>
    </row>
    <row r="81" spans="1:3" x14ac:dyDescent="0.25">
      <c r="A81" s="106"/>
      <c r="B81" s="107"/>
      <c r="C81" s="108"/>
    </row>
    <row r="82" spans="1:3" x14ac:dyDescent="0.25">
      <c r="A82" s="106"/>
      <c r="B82" s="107"/>
      <c r="C82" s="108"/>
    </row>
    <row r="83" spans="1:3" x14ac:dyDescent="0.25">
      <c r="A83" s="106"/>
      <c r="B83" s="107"/>
      <c r="C83" s="108"/>
    </row>
    <row r="84" spans="1:3" x14ac:dyDescent="0.25">
      <c r="A84" s="106"/>
      <c r="B84" s="107"/>
      <c r="C84" s="108"/>
    </row>
    <row r="85" spans="1:3" x14ac:dyDescent="0.25">
      <c r="A85" s="106"/>
      <c r="B85" s="107"/>
      <c r="C85" s="108"/>
    </row>
    <row r="86" spans="1:3" x14ac:dyDescent="0.25">
      <c r="A86" s="106"/>
      <c r="B86" s="107"/>
      <c r="C86" s="108"/>
    </row>
    <row r="87" spans="1:3" x14ac:dyDescent="0.25">
      <c r="A87" s="106"/>
      <c r="B87" s="107"/>
      <c r="C87" s="108"/>
    </row>
    <row r="88" spans="1:3" x14ac:dyDescent="0.25">
      <c r="A88" s="106"/>
      <c r="B88" s="107"/>
      <c r="C88" s="108"/>
    </row>
    <row r="89" spans="1:3" x14ac:dyDescent="0.25">
      <c r="A89" s="106"/>
      <c r="B89" s="107"/>
      <c r="C89" s="108"/>
    </row>
    <row r="90" spans="1:3" x14ac:dyDescent="0.25">
      <c r="A90" s="106"/>
      <c r="B90" s="107"/>
      <c r="C90" s="108"/>
    </row>
    <row r="91" spans="1:3" x14ac:dyDescent="0.25">
      <c r="A91" s="106"/>
      <c r="B91" s="107"/>
      <c r="C91" s="108"/>
    </row>
    <row r="92" spans="1:3" x14ac:dyDescent="0.25">
      <c r="A92" s="106"/>
      <c r="B92" s="107"/>
      <c r="C92" s="108"/>
    </row>
    <row r="93" spans="1:3" x14ac:dyDescent="0.25">
      <c r="A93" s="106"/>
      <c r="B93" s="107"/>
      <c r="C93" s="108"/>
    </row>
    <row r="94" spans="1:3" x14ac:dyDescent="0.25">
      <c r="A94" s="106"/>
      <c r="B94" s="107"/>
      <c r="C94" s="108"/>
    </row>
    <row r="95" spans="1:3" x14ac:dyDescent="0.25">
      <c r="A95" s="106"/>
      <c r="B95" s="107"/>
      <c r="C95" s="108"/>
    </row>
    <row r="96" spans="1:3" x14ac:dyDescent="0.25">
      <c r="A96" s="106"/>
      <c r="B96" s="107"/>
      <c r="C96" s="108"/>
    </row>
    <row r="97" spans="1:3" x14ac:dyDescent="0.25">
      <c r="A97" s="106"/>
      <c r="B97" s="107"/>
      <c r="C97" s="108"/>
    </row>
    <row r="98" spans="1:3" x14ac:dyDescent="0.25">
      <c r="A98" s="106"/>
      <c r="B98" s="107"/>
      <c r="C98" s="108"/>
    </row>
    <row r="99" spans="1:3" x14ac:dyDescent="0.25">
      <c r="A99" s="106"/>
      <c r="B99" s="107"/>
      <c r="C99" s="108"/>
    </row>
    <row r="100" spans="1:3" x14ac:dyDescent="0.25">
      <c r="A100" s="106"/>
      <c r="B100" s="107"/>
      <c r="C100" s="108"/>
    </row>
    <row r="101" spans="1:3" x14ac:dyDescent="0.25">
      <c r="A101" s="106"/>
      <c r="B101" s="107"/>
      <c r="C101" s="108"/>
    </row>
    <row r="102" spans="1:3" x14ac:dyDescent="0.25">
      <c r="A102" s="106"/>
      <c r="B102" s="107"/>
      <c r="C102" s="108"/>
    </row>
    <row r="103" spans="1:3" x14ac:dyDescent="0.25">
      <c r="A103" s="106"/>
      <c r="B103" s="107"/>
      <c r="C103" s="108"/>
    </row>
    <row r="104" spans="1:3" x14ac:dyDescent="0.25">
      <c r="A104" s="106"/>
      <c r="B104" s="107"/>
      <c r="C104" s="108"/>
    </row>
    <row r="105" spans="1:3" x14ac:dyDescent="0.25">
      <c r="A105" s="106"/>
      <c r="B105" s="107"/>
      <c r="C105" s="108"/>
    </row>
    <row r="106" spans="1:3" x14ac:dyDescent="0.25">
      <c r="A106" s="106"/>
      <c r="B106" s="107"/>
      <c r="C106" s="108"/>
    </row>
    <row r="107" spans="1:3" x14ac:dyDescent="0.25">
      <c r="A107" s="106"/>
      <c r="B107" s="107"/>
      <c r="C107" s="108"/>
    </row>
    <row r="108" spans="1:3" x14ac:dyDescent="0.25">
      <c r="A108" s="106"/>
      <c r="B108" s="107"/>
      <c r="C108" s="108"/>
    </row>
    <row r="109" spans="1:3" x14ac:dyDescent="0.25">
      <c r="A109" s="106"/>
      <c r="B109" s="107"/>
      <c r="C109" s="108"/>
    </row>
    <row r="110" spans="1:3" x14ac:dyDescent="0.25">
      <c r="A110" s="106"/>
      <c r="B110" s="107"/>
      <c r="C110" s="108"/>
    </row>
    <row r="111" spans="1:3" x14ac:dyDescent="0.25">
      <c r="A111" s="106"/>
      <c r="B111" s="107"/>
      <c r="C111" s="108"/>
    </row>
    <row r="112" spans="1:3" x14ac:dyDescent="0.25">
      <c r="A112" s="106"/>
      <c r="B112" s="107"/>
      <c r="C112" s="108"/>
    </row>
    <row r="113" spans="1:3" x14ac:dyDescent="0.25">
      <c r="A113" s="106"/>
      <c r="B113" s="107"/>
      <c r="C113" s="108"/>
    </row>
    <row r="114" spans="1:3" x14ac:dyDescent="0.25">
      <c r="A114" s="106"/>
      <c r="B114" s="107"/>
      <c r="C114" s="108"/>
    </row>
    <row r="115" spans="1:3" x14ac:dyDescent="0.25">
      <c r="A115" s="106"/>
      <c r="B115" s="107"/>
      <c r="C115" s="108"/>
    </row>
    <row r="116" spans="1:3" x14ac:dyDescent="0.25">
      <c r="A116" s="106"/>
      <c r="B116" s="107"/>
      <c r="C116" s="108"/>
    </row>
    <row r="117" spans="1:3" x14ac:dyDescent="0.25">
      <c r="A117" s="106"/>
      <c r="B117" s="107"/>
      <c r="C117" s="108"/>
    </row>
    <row r="118" spans="1:3" x14ac:dyDescent="0.25">
      <c r="A118" s="106"/>
      <c r="B118" s="107"/>
      <c r="C118" s="108"/>
    </row>
    <row r="119" spans="1:3" x14ac:dyDescent="0.25">
      <c r="A119" s="106"/>
      <c r="B119" s="107"/>
      <c r="C119" s="108"/>
    </row>
    <row r="120" spans="1:3" x14ac:dyDescent="0.25">
      <c r="A120" s="106"/>
      <c r="B120" s="107"/>
      <c r="C120" s="108"/>
    </row>
    <row r="121" spans="1:3" x14ac:dyDescent="0.25">
      <c r="A121" s="106"/>
      <c r="B121" s="107"/>
      <c r="C121" s="108"/>
    </row>
    <row r="122" spans="1:3" x14ac:dyDescent="0.25">
      <c r="A122" s="106"/>
      <c r="B122" s="107"/>
      <c r="C122" s="108"/>
    </row>
    <row r="123" spans="1:3" x14ac:dyDescent="0.25">
      <c r="A123" s="106"/>
      <c r="B123" s="107"/>
      <c r="C123" s="108"/>
    </row>
    <row r="124" spans="1:3" x14ac:dyDescent="0.25">
      <c r="A124" s="106"/>
      <c r="B124" s="107"/>
      <c r="C124" s="108"/>
    </row>
    <row r="125" spans="1:3" x14ac:dyDescent="0.25">
      <c r="A125" s="106"/>
      <c r="B125" s="107"/>
      <c r="C125" s="108"/>
    </row>
    <row r="126" spans="1:3" x14ac:dyDescent="0.25">
      <c r="A126" s="106"/>
      <c r="B126" s="107"/>
      <c r="C126" s="108"/>
    </row>
    <row r="127" spans="1:3" x14ac:dyDescent="0.25">
      <c r="A127" s="106"/>
      <c r="B127" s="107"/>
      <c r="C127" s="108"/>
    </row>
    <row r="128" spans="1:3" x14ac:dyDescent="0.25">
      <c r="A128" s="106"/>
      <c r="B128" s="107"/>
      <c r="C128" s="108"/>
    </row>
    <row r="129" spans="1:3" x14ac:dyDescent="0.25">
      <c r="A129" s="106"/>
      <c r="B129" s="107"/>
      <c r="C129" s="108"/>
    </row>
    <row r="130" spans="1:3" x14ac:dyDescent="0.25">
      <c r="A130" s="106"/>
      <c r="B130" s="107"/>
      <c r="C130" s="108"/>
    </row>
    <row r="131" spans="1:3" x14ac:dyDescent="0.25">
      <c r="A131" s="106"/>
      <c r="B131" s="107"/>
      <c r="C131" s="108"/>
    </row>
    <row r="132" spans="1:3" x14ac:dyDescent="0.25">
      <c r="A132" s="106"/>
      <c r="B132" s="107"/>
      <c r="C132" s="108"/>
    </row>
    <row r="133" spans="1:3" x14ac:dyDescent="0.25">
      <c r="A133" s="106"/>
      <c r="B133" s="107"/>
      <c r="C133" s="108"/>
    </row>
    <row r="134" spans="1:3" x14ac:dyDescent="0.25">
      <c r="A134" s="106"/>
      <c r="B134" s="107"/>
      <c r="C134" s="108"/>
    </row>
    <row r="135" spans="1:3" x14ac:dyDescent="0.25">
      <c r="A135" s="106"/>
      <c r="B135" s="107"/>
      <c r="C135" s="108"/>
    </row>
    <row r="136" spans="1:3" x14ac:dyDescent="0.25">
      <c r="A136" s="106"/>
      <c r="B136" s="107"/>
      <c r="C136" s="108"/>
    </row>
    <row r="137" spans="1:3" x14ac:dyDescent="0.25">
      <c r="A137" s="106"/>
      <c r="B137" s="107"/>
      <c r="C137" s="108"/>
    </row>
    <row r="138" spans="1:3" x14ac:dyDescent="0.25">
      <c r="A138" s="106"/>
      <c r="B138" s="107"/>
      <c r="C138" s="108"/>
    </row>
    <row r="139" spans="1:3" x14ac:dyDescent="0.25">
      <c r="A139" s="106"/>
      <c r="B139" s="107"/>
      <c r="C139" s="108"/>
    </row>
    <row r="140" spans="1:3" x14ac:dyDescent="0.25">
      <c r="A140" s="106"/>
      <c r="B140" s="107"/>
      <c r="C140" s="108"/>
    </row>
    <row r="141" spans="1:3" x14ac:dyDescent="0.25">
      <c r="A141" s="106"/>
      <c r="B141" s="107"/>
      <c r="C141" s="108"/>
    </row>
    <row r="142" spans="1:3" x14ac:dyDescent="0.25">
      <c r="A142" s="106"/>
      <c r="B142" s="107"/>
      <c r="C142" s="108"/>
    </row>
    <row r="143" spans="1:3" x14ac:dyDescent="0.25">
      <c r="A143" s="106"/>
      <c r="B143" s="107"/>
      <c r="C143" s="108"/>
    </row>
    <row r="144" spans="1:3" x14ac:dyDescent="0.25">
      <c r="A144" s="106"/>
      <c r="B144" s="107"/>
      <c r="C144" s="108"/>
    </row>
    <row r="145" spans="1:3" x14ac:dyDescent="0.25">
      <c r="A145" s="106"/>
      <c r="B145" s="107"/>
      <c r="C145" s="108"/>
    </row>
    <row r="146" spans="1:3" x14ac:dyDescent="0.25">
      <c r="A146" s="106"/>
      <c r="B146" s="107"/>
      <c r="C146" s="108"/>
    </row>
    <row r="147" spans="1:3" x14ac:dyDescent="0.25">
      <c r="A147" s="106"/>
      <c r="B147" s="107"/>
      <c r="C147" s="108"/>
    </row>
    <row r="148" spans="1:3" x14ac:dyDescent="0.25">
      <c r="A148" s="106"/>
      <c r="B148" s="107"/>
      <c r="C148" s="108"/>
    </row>
    <row r="149" spans="1:3" x14ac:dyDescent="0.25">
      <c r="A149" s="106"/>
      <c r="B149" s="107"/>
      <c r="C149" s="108"/>
    </row>
    <row r="150" spans="1:3" x14ac:dyDescent="0.25">
      <c r="A150" s="106"/>
      <c r="B150" s="107"/>
      <c r="C150" s="108"/>
    </row>
    <row r="151" spans="1:3" x14ac:dyDescent="0.25">
      <c r="A151" s="106"/>
      <c r="B151" s="107"/>
      <c r="C151" s="108"/>
    </row>
    <row r="152" spans="1:3" x14ac:dyDescent="0.25">
      <c r="A152" s="106"/>
      <c r="B152" s="107"/>
      <c r="C152" s="108"/>
    </row>
    <row r="153" spans="1:3" x14ac:dyDescent="0.25">
      <c r="A153" s="106"/>
      <c r="B153" s="107"/>
      <c r="C153" s="108"/>
    </row>
    <row r="154" spans="1:3" x14ac:dyDescent="0.25">
      <c r="A154" s="106"/>
      <c r="B154" s="107"/>
      <c r="C154" s="108"/>
    </row>
    <row r="155" spans="1:3" x14ac:dyDescent="0.25">
      <c r="A155" s="106"/>
      <c r="B155" s="107"/>
      <c r="C155" s="108"/>
    </row>
    <row r="156" spans="1:3" x14ac:dyDescent="0.25">
      <c r="A156" s="106"/>
      <c r="B156" s="107"/>
      <c r="C156" s="108"/>
    </row>
    <row r="157" spans="1:3" x14ac:dyDescent="0.25">
      <c r="A157" s="106"/>
      <c r="B157" s="107"/>
      <c r="C157" s="108"/>
    </row>
    <row r="158" spans="1:3" x14ac:dyDescent="0.25">
      <c r="A158" s="106"/>
      <c r="B158" s="107"/>
      <c r="C158" s="108"/>
    </row>
    <row r="159" spans="1:3" x14ac:dyDescent="0.25">
      <c r="A159" s="106"/>
      <c r="B159" s="107"/>
      <c r="C159" s="108"/>
    </row>
    <row r="160" spans="1:3" x14ac:dyDescent="0.25">
      <c r="A160" s="106"/>
      <c r="B160" s="107"/>
      <c r="C160" s="108"/>
    </row>
    <row r="161" spans="1:3" x14ac:dyDescent="0.25">
      <c r="A161" s="106"/>
      <c r="B161" s="107"/>
      <c r="C161" s="108"/>
    </row>
    <row r="162" spans="1:3" x14ac:dyDescent="0.25">
      <c r="A162" s="106"/>
      <c r="B162" s="107"/>
      <c r="C162" s="108"/>
    </row>
    <row r="163" spans="1:3" x14ac:dyDescent="0.25">
      <c r="A163" s="106"/>
      <c r="B163" s="107"/>
      <c r="C163" s="108"/>
    </row>
    <row r="164" spans="1:3" x14ac:dyDescent="0.25">
      <c r="A164" s="106"/>
      <c r="B164" s="107"/>
      <c r="C164" s="108"/>
    </row>
    <row r="165" spans="1:3" x14ac:dyDescent="0.25">
      <c r="A165" s="106"/>
      <c r="B165" s="107"/>
      <c r="C165" s="108"/>
    </row>
    <row r="166" spans="1:3" x14ac:dyDescent="0.25">
      <c r="A166" s="106"/>
      <c r="B166" s="107"/>
      <c r="C166" s="108"/>
    </row>
    <row r="167" spans="1:3" x14ac:dyDescent="0.25">
      <c r="A167" s="106"/>
      <c r="B167" s="107"/>
      <c r="C167" s="108"/>
    </row>
    <row r="168" spans="1:3" x14ac:dyDescent="0.25">
      <c r="A168" s="106"/>
      <c r="B168" s="107"/>
      <c r="C168" s="108"/>
    </row>
    <row r="169" spans="1:3" x14ac:dyDescent="0.25">
      <c r="A169" s="106"/>
      <c r="B169" s="107"/>
      <c r="C169" s="108"/>
    </row>
    <row r="170" spans="1:3" x14ac:dyDescent="0.25">
      <c r="A170" s="106"/>
      <c r="B170" s="107"/>
      <c r="C170" s="108"/>
    </row>
    <row r="171" spans="1:3" x14ac:dyDescent="0.25">
      <c r="A171" s="106"/>
      <c r="B171" s="107"/>
      <c r="C171" s="108"/>
    </row>
    <row r="172" spans="1:3" x14ac:dyDescent="0.25">
      <c r="A172" s="106"/>
      <c r="B172" s="107"/>
      <c r="C172" s="108"/>
    </row>
    <row r="173" spans="1:3" x14ac:dyDescent="0.25">
      <c r="A173" s="106"/>
      <c r="B173" s="107"/>
      <c r="C173" s="108"/>
    </row>
    <row r="174" spans="1:3" x14ac:dyDescent="0.25">
      <c r="A174" s="106"/>
      <c r="B174" s="107"/>
      <c r="C174" s="108"/>
    </row>
    <row r="175" spans="1:3" x14ac:dyDescent="0.25">
      <c r="A175" s="106"/>
      <c r="B175" s="107"/>
      <c r="C175" s="108"/>
    </row>
    <row r="176" spans="1:3" x14ac:dyDescent="0.25">
      <c r="A176" s="106"/>
      <c r="B176" s="107"/>
      <c r="C176" s="108"/>
    </row>
    <row r="177" spans="1:3" x14ac:dyDescent="0.25">
      <c r="A177" s="106"/>
      <c r="B177" s="107"/>
      <c r="C177" s="108"/>
    </row>
    <row r="178" spans="1:3" x14ac:dyDescent="0.25">
      <c r="A178" s="106"/>
      <c r="B178" s="107"/>
      <c r="C178" s="108"/>
    </row>
    <row r="179" spans="1:3" x14ac:dyDescent="0.25">
      <c r="A179" s="106"/>
      <c r="B179" s="107"/>
      <c r="C179" s="108"/>
    </row>
    <row r="180" spans="1:3" x14ac:dyDescent="0.25">
      <c r="A180" s="106"/>
      <c r="B180" s="107"/>
      <c r="C180" s="108"/>
    </row>
    <row r="181" spans="1:3" x14ac:dyDescent="0.25">
      <c r="A181" s="106"/>
      <c r="B181" s="107"/>
      <c r="C181" s="108"/>
    </row>
    <row r="182" spans="1:3" x14ac:dyDescent="0.25">
      <c r="A182" s="106"/>
      <c r="B182" s="107"/>
      <c r="C182" s="108"/>
    </row>
    <row r="183" spans="1:3" x14ac:dyDescent="0.25">
      <c r="A183" s="106"/>
      <c r="B183" s="107"/>
      <c r="C183" s="108"/>
    </row>
    <row r="184" spans="1:3" x14ac:dyDescent="0.25">
      <c r="A184" s="106"/>
      <c r="B184" s="107"/>
      <c r="C184" s="108"/>
    </row>
    <row r="185" spans="1:3" x14ac:dyDescent="0.25">
      <c r="A185" s="106"/>
      <c r="B185" s="107"/>
      <c r="C185" s="108"/>
    </row>
    <row r="186" spans="1:3" x14ac:dyDescent="0.25">
      <c r="A186" s="106"/>
      <c r="B186" s="107"/>
      <c r="C186" s="108"/>
    </row>
    <row r="187" spans="1:3" x14ac:dyDescent="0.25">
      <c r="A187" s="106"/>
      <c r="B187" s="107"/>
      <c r="C187" s="108"/>
    </row>
    <row r="188" spans="1:3" x14ac:dyDescent="0.25">
      <c r="A188" s="106"/>
      <c r="B188" s="107"/>
      <c r="C188" s="108"/>
    </row>
    <row r="189" spans="1:3" x14ac:dyDescent="0.25">
      <c r="A189" s="106"/>
      <c r="B189" s="107"/>
      <c r="C189" s="108"/>
    </row>
    <row r="190" spans="1:3" x14ac:dyDescent="0.25">
      <c r="A190" s="106"/>
      <c r="B190" s="107"/>
      <c r="C190" s="108"/>
    </row>
    <row r="191" spans="1:3" x14ac:dyDescent="0.25">
      <c r="A191" s="106"/>
      <c r="B191" s="107"/>
      <c r="C191" s="108"/>
    </row>
    <row r="192" spans="1:3" x14ac:dyDescent="0.25">
      <c r="A192" s="106"/>
      <c r="B192" s="107"/>
      <c r="C192" s="108"/>
    </row>
    <row r="193" spans="1:3" x14ac:dyDescent="0.25">
      <c r="A193" s="106"/>
      <c r="B193" s="107"/>
      <c r="C193" s="108"/>
    </row>
    <row r="194" spans="1:3" x14ac:dyDescent="0.25">
      <c r="A194" s="106"/>
      <c r="B194" s="107"/>
      <c r="C194" s="108"/>
    </row>
    <row r="195" spans="1:3" x14ac:dyDescent="0.25">
      <c r="A195" s="106"/>
      <c r="B195" s="107"/>
      <c r="C195" s="108"/>
    </row>
    <row r="196" spans="1:3" x14ac:dyDescent="0.25">
      <c r="A196" s="106"/>
      <c r="B196" s="107"/>
      <c r="C196" s="108"/>
    </row>
    <row r="197" spans="1:3" x14ac:dyDescent="0.25">
      <c r="A197" s="106"/>
      <c r="B197" s="107"/>
      <c r="C197" s="108"/>
    </row>
    <row r="198" spans="1:3" x14ac:dyDescent="0.25">
      <c r="A198" s="106"/>
      <c r="B198" s="107"/>
      <c r="C198" s="108"/>
    </row>
    <row r="199" spans="1:3" x14ac:dyDescent="0.25">
      <c r="A199" s="106"/>
      <c r="B199" s="107"/>
      <c r="C199" s="108"/>
    </row>
    <row r="200" spans="1:3" x14ac:dyDescent="0.25">
      <c r="A200" s="106"/>
      <c r="B200" s="107"/>
      <c r="C200" s="108"/>
    </row>
    <row r="201" spans="1:3" x14ac:dyDescent="0.25">
      <c r="A201" s="106"/>
      <c r="B201" s="107"/>
      <c r="C201" s="108"/>
    </row>
    <row r="202" spans="1:3" x14ac:dyDescent="0.25">
      <c r="A202" s="106"/>
      <c r="B202" s="107"/>
      <c r="C202" s="108"/>
    </row>
    <row r="203" spans="1:3" x14ac:dyDescent="0.25">
      <c r="A203" s="106"/>
      <c r="B203" s="107"/>
      <c r="C203" s="108"/>
    </row>
    <row r="204" spans="1:3" x14ac:dyDescent="0.25">
      <c r="A204" s="106"/>
      <c r="B204" s="107"/>
      <c r="C204" s="108"/>
    </row>
    <row r="205" spans="1:3" x14ac:dyDescent="0.25">
      <c r="A205" s="106"/>
      <c r="B205" s="107"/>
      <c r="C205" s="108"/>
    </row>
    <row r="206" spans="1:3" x14ac:dyDescent="0.25">
      <c r="A206" s="106"/>
      <c r="B206" s="107"/>
      <c r="C206" s="108"/>
    </row>
    <row r="207" spans="1:3" x14ac:dyDescent="0.25">
      <c r="A207" s="106"/>
      <c r="B207" s="107"/>
      <c r="C207" s="108"/>
    </row>
    <row r="208" spans="1:3" x14ac:dyDescent="0.25">
      <c r="A208" s="106"/>
      <c r="B208" s="107"/>
      <c r="C208" s="108"/>
    </row>
    <row r="209" spans="1:3" x14ac:dyDescent="0.25">
      <c r="A209" s="106"/>
      <c r="B209" s="107"/>
      <c r="C209" s="108"/>
    </row>
    <row r="210" spans="1:3" x14ac:dyDescent="0.25">
      <c r="A210" s="106"/>
      <c r="B210" s="107"/>
      <c r="C210" s="108"/>
    </row>
    <row r="211" spans="1:3" x14ac:dyDescent="0.25">
      <c r="A211" s="106"/>
      <c r="B211" s="107"/>
      <c r="C211" s="108"/>
    </row>
    <row r="212" spans="1:3" x14ac:dyDescent="0.25">
      <c r="A212" s="106"/>
      <c r="B212" s="107"/>
      <c r="C212" s="108"/>
    </row>
    <row r="213" spans="1:3" x14ac:dyDescent="0.25">
      <c r="A213" s="106"/>
      <c r="B213" s="107"/>
      <c r="C213" s="108"/>
    </row>
    <row r="214" spans="1:3" x14ac:dyDescent="0.25">
      <c r="A214" s="106"/>
      <c r="B214" s="107"/>
      <c r="C214" s="108"/>
    </row>
    <row r="215" spans="1:3" x14ac:dyDescent="0.25">
      <c r="A215" s="106"/>
      <c r="B215" s="107"/>
      <c r="C215" s="108"/>
    </row>
    <row r="216" spans="1:3" x14ac:dyDescent="0.25">
      <c r="A216" s="106"/>
      <c r="B216" s="107"/>
      <c r="C216" s="108"/>
    </row>
    <row r="217" spans="1:3" x14ac:dyDescent="0.25">
      <c r="A217" s="106"/>
      <c r="B217" s="107"/>
      <c r="C217" s="108"/>
    </row>
    <row r="218" spans="1:3" x14ac:dyDescent="0.25">
      <c r="A218" s="106"/>
      <c r="B218" s="107"/>
      <c r="C218" s="108"/>
    </row>
    <row r="219" spans="1:3" x14ac:dyDescent="0.25">
      <c r="A219" s="106"/>
      <c r="B219" s="107"/>
      <c r="C219" s="108"/>
    </row>
    <row r="220" spans="1:3" x14ac:dyDescent="0.25">
      <c r="A220" s="106"/>
      <c r="B220" s="107"/>
      <c r="C220" s="108"/>
    </row>
    <row r="221" spans="1:3" x14ac:dyDescent="0.25">
      <c r="A221" s="106"/>
      <c r="B221" s="107"/>
      <c r="C221" s="108"/>
    </row>
    <row r="222" spans="1:3" x14ac:dyDescent="0.25">
      <c r="A222" s="106"/>
      <c r="B222" s="107"/>
      <c r="C222" s="108"/>
    </row>
    <row r="223" spans="1:3" x14ac:dyDescent="0.25">
      <c r="A223" s="106"/>
      <c r="B223" s="107"/>
      <c r="C223" s="108"/>
    </row>
    <row r="224" spans="1:3" x14ac:dyDescent="0.25">
      <c r="A224" s="106"/>
      <c r="B224" s="107"/>
      <c r="C224" s="108"/>
    </row>
    <row r="225" spans="1:3" x14ac:dyDescent="0.25">
      <c r="A225" s="106"/>
      <c r="B225" s="107"/>
      <c r="C225" s="108"/>
    </row>
    <row r="226" spans="1:3" x14ac:dyDescent="0.25">
      <c r="A226" s="106"/>
      <c r="B226" s="107"/>
      <c r="C226" s="108"/>
    </row>
    <row r="227" spans="1:3" x14ac:dyDescent="0.25">
      <c r="A227" s="106"/>
      <c r="B227" s="107"/>
      <c r="C227" s="108"/>
    </row>
    <row r="228" spans="1:3" x14ac:dyDescent="0.25">
      <c r="A228" s="106"/>
      <c r="B228" s="107"/>
      <c r="C228" s="108"/>
    </row>
    <row r="229" spans="1:3" x14ac:dyDescent="0.25">
      <c r="A229" s="106"/>
      <c r="B229" s="107"/>
      <c r="C229" s="108"/>
    </row>
    <row r="230" spans="1:3" x14ac:dyDescent="0.25">
      <c r="A230" s="106"/>
      <c r="B230" s="107"/>
      <c r="C230" s="108"/>
    </row>
    <row r="231" spans="1:3" x14ac:dyDescent="0.25">
      <c r="A231" s="106"/>
      <c r="B231" s="107"/>
      <c r="C231" s="108"/>
    </row>
    <row r="232" spans="1:3" x14ac:dyDescent="0.25">
      <c r="A232" s="106"/>
      <c r="B232" s="107"/>
      <c r="C232" s="108"/>
    </row>
    <row r="233" spans="1:3" x14ac:dyDescent="0.25">
      <c r="A233" s="106"/>
      <c r="B233" s="107"/>
      <c r="C233" s="108"/>
    </row>
    <row r="234" spans="1:3" x14ac:dyDescent="0.25">
      <c r="A234" s="106"/>
      <c r="B234" s="107"/>
      <c r="C234" s="108"/>
    </row>
    <row r="235" spans="1:3" x14ac:dyDescent="0.25">
      <c r="A235" s="106"/>
      <c r="B235" s="107"/>
      <c r="C235" s="108"/>
    </row>
    <row r="236" spans="1:3" x14ac:dyDescent="0.25">
      <c r="A236" s="106"/>
      <c r="B236" s="107"/>
      <c r="C236" s="108"/>
    </row>
    <row r="237" spans="1:3" x14ac:dyDescent="0.25">
      <c r="A237" s="106"/>
      <c r="B237" s="107"/>
      <c r="C237" s="108"/>
    </row>
    <row r="238" spans="1:3" x14ac:dyDescent="0.25">
      <c r="A238" s="106"/>
      <c r="B238" s="107"/>
      <c r="C238" s="108"/>
    </row>
    <row r="239" spans="1:3" x14ac:dyDescent="0.25">
      <c r="A239" s="106"/>
      <c r="B239" s="107"/>
      <c r="C239" s="108"/>
    </row>
    <row r="240" spans="1:3" x14ac:dyDescent="0.25">
      <c r="A240" s="106"/>
      <c r="B240" s="107"/>
      <c r="C240" s="108"/>
    </row>
    <row r="241" spans="1:3" x14ac:dyDescent="0.25">
      <c r="A241" s="106"/>
      <c r="B241" s="107"/>
      <c r="C241" s="108"/>
    </row>
    <row r="242" spans="1:3" x14ac:dyDescent="0.25">
      <c r="A242" s="106"/>
      <c r="B242" s="107"/>
      <c r="C242" s="108"/>
    </row>
    <row r="243" spans="1:3" x14ac:dyDescent="0.25">
      <c r="A243" s="106"/>
      <c r="B243" s="107"/>
      <c r="C243" s="108"/>
    </row>
    <row r="244" spans="1:3" x14ac:dyDescent="0.25">
      <c r="A244" s="106"/>
      <c r="B244" s="107"/>
      <c r="C244" s="108"/>
    </row>
    <row r="245" spans="1:3" x14ac:dyDescent="0.25">
      <c r="A245" s="106"/>
      <c r="B245" s="107"/>
      <c r="C245" s="108"/>
    </row>
    <row r="246" spans="1:3" x14ac:dyDescent="0.25">
      <c r="A246" s="106"/>
      <c r="B246" s="107"/>
      <c r="C246" s="108"/>
    </row>
    <row r="247" spans="1:3" x14ac:dyDescent="0.25">
      <c r="A247" s="106"/>
      <c r="B247" s="107"/>
      <c r="C247" s="108"/>
    </row>
    <row r="248" spans="1:3" x14ac:dyDescent="0.25">
      <c r="A248" s="106"/>
      <c r="B248" s="107"/>
      <c r="C248" s="108"/>
    </row>
    <row r="249" spans="1:3" x14ac:dyDescent="0.25">
      <c r="A249" s="106"/>
      <c r="B249" s="107"/>
      <c r="C249" s="108"/>
    </row>
    <row r="250" spans="1:3" x14ac:dyDescent="0.25">
      <c r="A250" s="106"/>
      <c r="B250" s="107"/>
      <c r="C250" s="108"/>
    </row>
    <row r="251" spans="1:3" x14ac:dyDescent="0.25">
      <c r="A251" s="106"/>
      <c r="B251" s="107"/>
      <c r="C251" s="108"/>
    </row>
    <row r="252" spans="1:3" x14ac:dyDescent="0.25">
      <c r="A252" s="106"/>
      <c r="B252" s="107"/>
      <c r="C252" s="108"/>
    </row>
    <row r="253" spans="1:3" x14ac:dyDescent="0.25">
      <c r="A253" s="106"/>
      <c r="B253" s="107"/>
      <c r="C253" s="108"/>
    </row>
    <row r="254" spans="1:3" x14ac:dyDescent="0.25">
      <c r="A254" s="106"/>
      <c r="B254" s="107"/>
      <c r="C254" s="108"/>
    </row>
    <row r="255" spans="1:3" x14ac:dyDescent="0.25">
      <c r="A255" s="106"/>
      <c r="B255" s="107"/>
      <c r="C255" s="108"/>
    </row>
    <row r="256" spans="1:3" x14ac:dyDescent="0.25">
      <c r="A256" s="106"/>
      <c r="B256" s="107"/>
      <c r="C256" s="108"/>
    </row>
    <row r="257" spans="1:3" x14ac:dyDescent="0.25">
      <c r="A257" s="106"/>
      <c r="B257" s="107"/>
      <c r="C257" s="108"/>
    </row>
    <row r="258" spans="1:3" x14ac:dyDescent="0.25">
      <c r="A258" s="106"/>
      <c r="B258" s="107"/>
      <c r="C258" s="108"/>
    </row>
    <row r="259" spans="1:3" x14ac:dyDescent="0.25">
      <c r="A259" s="106"/>
      <c r="B259" s="107"/>
      <c r="C259" s="108"/>
    </row>
    <row r="260" spans="1:3" x14ac:dyDescent="0.25">
      <c r="A260" s="106"/>
      <c r="B260" s="107"/>
      <c r="C260" s="108"/>
    </row>
    <row r="261" spans="1:3" x14ac:dyDescent="0.25">
      <c r="A261" s="106"/>
      <c r="B261" s="107"/>
      <c r="C261" s="108"/>
    </row>
    <row r="262" spans="1:3" x14ac:dyDescent="0.25">
      <c r="A262" s="106"/>
      <c r="B262" s="107"/>
      <c r="C262" s="108"/>
    </row>
    <row r="263" spans="1:3" x14ac:dyDescent="0.25">
      <c r="A263" s="106"/>
      <c r="B263" s="107"/>
      <c r="C263" s="108"/>
    </row>
    <row r="264" spans="1:3" x14ac:dyDescent="0.25">
      <c r="A264" s="106"/>
      <c r="B264" s="107"/>
      <c r="C264" s="108"/>
    </row>
    <row r="265" spans="1:3" x14ac:dyDescent="0.25">
      <c r="A265" s="106"/>
      <c r="B265" s="107"/>
      <c r="C265" s="108"/>
    </row>
    <row r="266" spans="1:3" x14ac:dyDescent="0.25">
      <c r="A266" s="106"/>
      <c r="B266" s="107"/>
      <c r="C266" s="108"/>
    </row>
    <row r="267" spans="1:3" x14ac:dyDescent="0.25">
      <c r="A267" s="106"/>
      <c r="B267" s="107"/>
      <c r="C267" s="108"/>
    </row>
    <row r="268" spans="1:3" x14ac:dyDescent="0.25">
      <c r="A268" s="106"/>
      <c r="B268" s="107"/>
      <c r="C268" s="108"/>
    </row>
    <row r="269" spans="1:3" x14ac:dyDescent="0.25">
      <c r="A269" s="106"/>
      <c r="B269" s="107"/>
      <c r="C269" s="108"/>
    </row>
    <row r="270" spans="1:3" x14ac:dyDescent="0.25">
      <c r="A270" s="106"/>
      <c r="B270" s="107"/>
      <c r="C270" s="108"/>
    </row>
    <row r="271" spans="1:3" x14ac:dyDescent="0.25">
      <c r="A271" s="106"/>
      <c r="B271" s="107"/>
      <c r="C271" s="108"/>
    </row>
    <row r="272" spans="1:3" x14ac:dyDescent="0.25">
      <c r="A272" s="106"/>
      <c r="B272" s="107"/>
      <c r="C272" s="108"/>
    </row>
    <row r="273" spans="1:3" x14ac:dyDescent="0.25">
      <c r="A273" s="106"/>
      <c r="B273" s="107"/>
      <c r="C273" s="108"/>
    </row>
    <row r="274" spans="1:3" x14ac:dyDescent="0.25">
      <c r="A274" s="106"/>
      <c r="B274" s="107"/>
      <c r="C274" s="108"/>
    </row>
    <row r="275" spans="1:3" x14ac:dyDescent="0.25">
      <c r="A275" s="106"/>
      <c r="B275" s="107"/>
      <c r="C275" s="108"/>
    </row>
    <row r="276" spans="1:3" x14ac:dyDescent="0.25">
      <c r="A276" s="106"/>
      <c r="B276" s="107"/>
      <c r="C276" s="108"/>
    </row>
    <row r="277" spans="1:3" x14ac:dyDescent="0.25">
      <c r="A277" s="106"/>
      <c r="B277" s="107"/>
      <c r="C277" s="108"/>
    </row>
    <row r="278" spans="1:3" x14ac:dyDescent="0.25">
      <c r="A278" s="106"/>
      <c r="B278" s="107"/>
      <c r="C278" s="108"/>
    </row>
    <row r="279" spans="1:3" x14ac:dyDescent="0.25">
      <c r="A279" s="106"/>
      <c r="B279" s="107"/>
      <c r="C279" s="108"/>
    </row>
    <row r="280" spans="1:3" x14ac:dyDescent="0.25">
      <c r="A280" s="106"/>
      <c r="B280" s="107"/>
      <c r="C280" s="108"/>
    </row>
    <row r="281" spans="1:3" x14ac:dyDescent="0.25">
      <c r="A281" s="106"/>
      <c r="B281" s="107"/>
      <c r="C281" s="108"/>
    </row>
    <row r="282" spans="1:3" x14ac:dyDescent="0.25">
      <c r="A282" s="106"/>
      <c r="B282" s="107"/>
      <c r="C282" s="108"/>
    </row>
    <row r="283" spans="1:3" x14ac:dyDescent="0.25">
      <c r="A283" s="106"/>
      <c r="B283" s="107"/>
      <c r="C283" s="108"/>
    </row>
    <row r="284" spans="1:3" x14ac:dyDescent="0.25">
      <c r="A284" s="106"/>
      <c r="B284" s="107"/>
      <c r="C284" s="108"/>
    </row>
    <row r="285" spans="1:3" x14ac:dyDescent="0.25">
      <c r="A285" s="106"/>
      <c r="B285" s="107"/>
      <c r="C285" s="108"/>
    </row>
    <row r="286" spans="1:3" x14ac:dyDescent="0.25">
      <c r="A286" s="106"/>
      <c r="B286" s="107"/>
      <c r="C286" s="108"/>
    </row>
    <row r="287" spans="1:3" x14ac:dyDescent="0.25">
      <c r="A287" s="106"/>
      <c r="B287" s="107"/>
      <c r="C287" s="108"/>
    </row>
    <row r="288" spans="1:3" x14ac:dyDescent="0.25">
      <c r="A288" s="106"/>
      <c r="B288" s="107"/>
      <c r="C288" s="108"/>
    </row>
    <row r="289" spans="1:3" x14ac:dyDescent="0.25">
      <c r="A289" s="106"/>
      <c r="B289" s="107"/>
      <c r="C289" s="108"/>
    </row>
    <row r="290" spans="1:3" x14ac:dyDescent="0.25">
      <c r="A290" s="106"/>
      <c r="B290" s="107"/>
      <c r="C290" s="108"/>
    </row>
    <row r="291" spans="1:3" x14ac:dyDescent="0.25">
      <c r="A291" s="106"/>
      <c r="B291" s="107"/>
      <c r="C291" s="108"/>
    </row>
    <row r="292" spans="1:3" x14ac:dyDescent="0.25">
      <c r="A292" s="106"/>
      <c r="B292" s="107"/>
      <c r="C292" s="108"/>
    </row>
    <row r="293" spans="1:3" x14ac:dyDescent="0.25">
      <c r="A293" s="106"/>
      <c r="B293" s="107"/>
      <c r="C293" s="108"/>
    </row>
    <row r="294" spans="1:3" x14ac:dyDescent="0.25">
      <c r="A294" s="106"/>
      <c r="B294" s="107"/>
      <c r="C294" s="108"/>
    </row>
    <row r="295" spans="1:3" x14ac:dyDescent="0.25">
      <c r="A295" s="106"/>
      <c r="B295" s="107"/>
      <c r="C295" s="108"/>
    </row>
    <row r="296" spans="1:3" x14ac:dyDescent="0.25">
      <c r="A296" s="106"/>
      <c r="B296" s="107"/>
      <c r="C296" s="108"/>
    </row>
    <row r="297" spans="1:3" x14ac:dyDescent="0.25">
      <c r="A297" s="106"/>
      <c r="B297" s="107"/>
      <c r="C297" s="108"/>
    </row>
    <row r="298" spans="1:3" x14ac:dyDescent="0.25">
      <c r="A298" s="106"/>
      <c r="B298" s="107"/>
      <c r="C298" s="108"/>
    </row>
    <row r="299" spans="1:3" x14ac:dyDescent="0.25">
      <c r="A299" s="106"/>
      <c r="B299" s="107"/>
      <c r="C299" s="108"/>
    </row>
    <row r="300" spans="1:3" x14ac:dyDescent="0.25">
      <c r="A300" s="106"/>
      <c r="B300" s="107"/>
      <c r="C300" s="108"/>
    </row>
    <row r="301" spans="1:3" x14ac:dyDescent="0.25">
      <c r="A301" s="106"/>
      <c r="B301" s="107"/>
      <c r="C301" s="108"/>
    </row>
    <row r="302" spans="1:3" x14ac:dyDescent="0.25">
      <c r="A302" s="106"/>
      <c r="B302" s="107"/>
      <c r="C302" s="108"/>
    </row>
    <row r="303" spans="1:3" x14ac:dyDescent="0.25">
      <c r="A303" s="106"/>
      <c r="B303" s="107"/>
      <c r="C303" s="108"/>
    </row>
    <row r="304" spans="1:3" x14ac:dyDescent="0.25">
      <c r="A304" s="106"/>
      <c r="B304" s="107"/>
      <c r="C304" s="108"/>
    </row>
    <row r="305" spans="1:3" x14ac:dyDescent="0.25">
      <c r="A305" s="106"/>
      <c r="B305" s="107"/>
      <c r="C305" s="108"/>
    </row>
    <row r="306" spans="1:3" x14ac:dyDescent="0.25">
      <c r="A306" s="106"/>
      <c r="B306" s="107"/>
      <c r="C306" s="108"/>
    </row>
    <row r="307" spans="1:3" x14ac:dyDescent="0.25">
      <c r="A307" s="106"/>
      <c r="B307" s="107"/>
      <c r="C307" s="108"/>
    </row>
    <row r="308" spans="1:3" x14ac:dyDescent="0.25">
      <c r="A308" s="106"/>
      <c r="B308" s="107"/>
      <c r="C308" s="108"/>
    </row>
    <row r="309" spans="1:3" x14ac:dyDescent="0.25">
      <c r="A309" s="106"/>
      <c r="B309" s="107"/>
      <c r="C309" s="108"/>
    </row>
    <row r="310" spans="1:3" x14ac:dyDescent="0.25">
      <c r="A310" s="106"/>
      <c r="B310" s="107"/>
      <c r="C310" s="108"/>
    </row>
    <row r="311" spans="1:3" x14ac:dyDescent="0.25">
      <c r="A311" s="106"/>
      <c r="B311" s="107"/>
      <c r="C311" s="108"/>
    </row>
    <row r="312" spans="1:3" x14ac:dyDescent="0.25">
      <c r="A312" s="106"/>
      <c r="B312" s="107"/>
      <c r="C312" s="108"/>
    </row>
    <row r="313" spans="1:3" x14ac:dyDescent="0.25">
      <c r="A313" s="106"/>
      <c r="B313" s="107"/>
      <c r="C313" s="108"/>
    </row>
    <row r="314" spans="1:3" x14ac:dyDescent="0.25">
      <c r="A314" s="106"/>
      <c r="B314" s="107"/>
      <c r="C314" s="108"/>
    </row>
    <row r="315" spans="1:3" x14ac:dyDescent="0.25">
      <c r="A315" s="106"/>
      <c r="B315" s="107"/>
      <c r="C315" s="108"/>
    </row>
    <row r="316" spans="1:3" x14ac:dyDescent="0.25">
      <c r="A316" s="106"/>
      <c r="B316" s="107"/>
      <c r="C316" s="108"/>
    </row>
    <row r="317" spans="1:3" x14ac:dyDescent="0.25">
      <c r="A317" s="106"/>
      <c r="B317" s="107"/>
      <c r="C317" s="108"/>
    </row>
    <row r="318" spans="1:3" x14ac:dyDescent="0.25">
      <c r="A318" s="106"/>
      <c r="B318" s="107"/>
      <c r="C318" s="108"/>
    </row>
    <row r="319" spans="1:3" x14ac:dyDescent="0.25">
      <c r="A319" s="106"/>
      <c r="B319" s="107"/>
      <c r="C319" s="108"/>
    </row>
    <row r="320" spans="1:3" x14ac:dyDescent="0.25">
      <c r="A320" s="106"/>
      <c r="B320" s="107"/>
      <c r="C320" s="108"/>
    </row>
    <row r="321" spans="1:3" x14ac:dyDescent="0.25">
      <c r="A321" s="106"/>
      <c r="B321" s="107"/>
      <c r="C321" s="108"/>
    </row>
    <row r="322" spans="1:3" x14ac:dyDescent="0.25">
      <c r="A322" s="106"/>
      <c r="B322" s="107"/>
      <c r="C322" s="108"/>
    </row>
    <row r="323" spans="1:3" x14ac:dyDescent="0.25">
      <c r="A323" s="106"/>
      <c r="B323" s="107"/>
      <c r="C323" s="108"/>
    </row>
    <row r="324" spans="1:3" x14ac:dyDescent="0.25">
      <c r="A324" s="106"/>
      <c r="B324" s="107"/>
      <c r="C324" s="108"/>
    </row>
    <row r="325" spans="1:3" x14ac:dyDescent="0.25">
      <c r="A325" s="106"/>
      <c r="B325" s="107"/>
      <c r="C325" s="108"/>
    </row>
    <row r="326" spans="1:3" x14ac:dyDescent="0.25">
      <c r="A326" s="106"/>
      <c r="B326" s="107"/>
      <c r="C326" s="108"/>
    </row>
    <row r="327" spans="1:3" x14ac:dyDescent="0.25">
      <c r="A327" s="106"/>
      <c r="B327" s="107"/>
      <c r="C327" s="108"/>
    </row>
    <row r="328" spans="1:3" x14ac:dyDescent="0.25">
      <c r="A328" s="106"/>
      <c r="B328" s="107"/>
      <c r="C328" s="108"/>
    </row>
    <row r="329" spans="1:3" x14ac:dyDescent="0.25">
      <c r="A329" s="106"/>
      <c r="B329" s="107"/>
      <c r="C329" s="108"/>
    </row>
    <row r="330" spans="1:3" x14ac:dyDescent="0.25">
      <c r="A330" s="106"/>
      <c r="B330" s="107"/>
      <c r="C330" s="108"/>
    </row>
    <row r="331" spans="1:3" x14ac:dyDescent="0.25">
      <c r="A331" s="106"/>
      <c r="B331" s="107"/>
      <c r="C331" s="108"/>
    </row>
    <row r="332" spans="1:3" x14ac:dyDescent="0.25">
      <c r="A332" s="106"/>
      <c r="B332" s="107"/>
      <c r="C332" s="108"/>
    </row>
    <row r="333" spans="1:3" x14ac:dyDescent="0.25">
      <c r="A333" s="106"/>
      <c r="B333" s="107"/>
      <c r="C333" s="108"/>
    </row>
    <row r="334" spans="1:3" x14ac:dyDescent="0.25">
      <c r="A334" s="106"/>
      <c r="B334" s="107"/>
      <c r="C334" s="108"/>
    </row>
    <row r="335" spans="1:3" x14ac:dyDescent="0.25">
      <c r="A335" s="106"/>
      <c r="B335" s="107"/>
      <c r="C335" s="108"/>
    </row>
    <row r="336" spans="1:3" x14ac:dyDescent="0.25">
      <c r="A336" s="106"/>
      <c r="B336" s="107"/>
      <c r="C336" s="108"/>
    </row>
    <row r="337" spans="1:3" x14ac:dyDescent="0.25">
      <c r="A337" s="106"/>
      <c r="B337" s="107"/>
      <c r="C337" s="108"/>
    </row>
    <row r="338" spans="1:3" x14ac:dyDescent="0.25">
      <c r="A338" s="106"/>
      <c r="B338" s="107"/>
      <c r="C338" s="108"/>
    </row>
    <row r="339" spans="1:3" x14ac:dyDescent="0.25">
      <c r="A339" s="106"/>
      <c r="B339" s="107"/>
      <c r="C339" s="108"/>
    </row>
    <row r="340" spans="1:3" x14ac:dyDescent="0.25">
      <c r="A340" s="106"/>
      <c r="B340" s="107"/>
      <c r="C340" s="108"/>
    </row>
    <row r="341" spans="1:3" x14ac:dyDescent="0.25">
      <c r="A341" s="106"/>
      <c r="B341" s="107"/>
      <c r="C341" s="108"/>
    </row>
    <row r="342" spans="1:3" x14ac:dyDescent="0.25">
      <c r="A342" s="106"/>
      <c r="B342" s="107"/>
      <c r="C342" s="108"/>
    </row>
    <row r="343" spans="1:3" x14ac:dyDescent="0.25">
      <c r="A343" s="106"/>
      <c r="B343" s="107"/>
      <c r="C343" s="108"/>
    </row>
    <row r="344" spans="1:3" x14ac:dyDescent="0.25">
      <c r="A344" s="106"/>
      <c r="B344" s="107"/>
      <c r="C344" s="108"/>
    </row>
    <row r="345" spans="1:3" x14ac:dyDescent="0.25">
      <c r="A345" s="106"/>
      <c r="B345" s="107"/>
      <c r="C345" s="108"/>
    </row>
    <row r="346" spans="1:3" x14ac:dyDescent="0.25">
      <c r="A346" s="106"/>
      <c r="B346" s="107"/>
      <c r="C346" s="108"/>
    </row>
    <row r="347" spans="1:3" x14ac:dyDescent="0.25">
      <c r="A347" s="106"/>
      <c r="B347" s="107"/>
      <c r="C347" s="108"/>
    </row>
    <row r="348" spans="1:3" x14ac:dyDescent="0.25">
      <c r="A348" s="106"/>
      <c r="B348" s="107"/>
      <c r="C348" s="108"/>
    </row>
    <row r="349" spans="1:3" x14ac:dyDescent="0.25">
      <c r="A349" s="106"/>
      <c r="B349" s="107"/>
      <c r="C349" s="108"/>
    </row>
    <row r="350" spans="1:3" x14ac:dyDescent="0.25">
      <c r="A350" s="106"/>
      <c r="B350" s="107"/>
      <c r="C350" s="108"/>
    </row>
    <row r="351" spans="1:3" x14ac:dyDescent="0.25">
      <c r="A351" s="106"/>
      <c r="B351" s="107"/>
      <c r="C351" s="108"/>
    </row>
    <row r="352" spans="1:3" x14ac:dyDescent="0.25">
      <c r="A352" s="106"/>
      <c r="B352" s="107"/>
      <c r="C352" s="108"/>
    </row>
    <row r="353" spans="1:3" x14ac:dyDescent="0.25">
      <c r="A353" s="106"/>
      <c r="B353" s="107"/>
      <c r="C353" s="108"/>
    </row>
    <row r="354" spans="1:3" x14ac:dyDescent="0.25">
      <c r="A354" s="106"/>
      <c r="B354" s="107"/>
      <c r="C354" s="108"/>
    </row>
    <row r="355" spans="1:3" x14ac:dyDescent="0.25">
      <c r="A355" s="106"/>
      <c r="B355" s="107"/>
      <c r="C355" s="108"/>
    </row>
    <row r="356" spans="1:3" x14ac:dyDescent="0.25">
      <c r="A356" s="106"/>
      <c r="B356" s="107"/>
      <c r="C356" s="108"/>
    </row>
    <row r="357" spans="1:3" x14ac:dyDescent="0.25">
      <c r="A357" s="106"/>
      <c r="B357" s="107"/>
      <c r="C357" s="108"/>
    </row>
    <row r="358" spans="1:3" x14ac:dyDescent="0.25">
      <c r="A358" s="106"/>
      <c r="B358" s="107"/>
      <c r="C358" s="108"/>
    </row>
    <row r="359" spans="1:3" x14ac:dyDescent="0.25">
      <c r="A359" s="106"/>
      <c r="B359" s="107"/>
      <c r="C359" s="108"/>
    </row>
    <row r="360" spans="1:3" x14ac:dyDescent="0.25">
      <c r="A360" s="106"/>
      <c r="B360" s="107"/>
      <c r="C360" s="108"/>
    </row>
    <row r="361" spans="1:3" x14ac:dyDescent="0.25">
      <c r="A361" s="106"/>
      <c r="B361" s="107"/>
      <c r="C361" s="108"/>
    </row>
    <row r="362" spans="1:3" x14ac:dyDescent="0.25">
      <c r="A362" s="106"/>
      <c r="B362" s="107"/>
      <c r="C362" s="108"/>
    </row>
    <row r="363" spans="1:3" x14ac:dyDescent="0.25">
      <c r="A363" s="106"/>
      <c r="B363" s="107"/>
      <c r="C363" s="108"/>
    </row>
    <row r="364" spans="1:3" x14ac:dyDescent="0.25">
      <c r="A364" s="106"/>
      <c r="B364" s="107"/>
      <c r="C364" s="108"/>
    </row>
    <row r="365" spans="1:3" x14ac:dyDescent="0.25">
      <c r="A365" s="106"/>
      <c r="B365" s="107"/>
      <c r="C365" s="108"/>
    </row>
    <row r="366" spans="1:3" x14ac:dyDescent="0.25">
      <c r="A366" s="106"/>
      <c r="B366" s="107"/>
      <c r="C366" s="108"/>
    </row>
    <row r="367" spans="1:3" x14ac:dyDescent="0.25">
      <c r="A367" s="106"/>
      <c r="B367" s="107"/>
      <c r="C367" s="108"/>
    </row>
    <row r="368" spans="1:3" x14ac:dyDescent="0.25">
      <c r="A368" s="106"/>
      <c r="B368" s="107"/>
      <c r="C368" s="108"/>
    </row>
    <row r="369" spans="1:3" x14ac:dyDescent="0.25">
      <c r="A369" s="106"/>
      <c r="B369" s="107"/>
      <c r="C369" s="108"/>
    </row>
    <row r="370" spans="1:3" x14ac:dyDescent="0.25">
      <c r="A370" s="106"/>
      <c r="B370" s="107"/>
      <c r="C370" s="108"/>
    </row>
    <row r="371" spans="1:3" x14ac:dyDescent="0.25">
      <c r="A371" s="106"/>
      <c r="B371" s="107"/>
      <c r="C371" s="108"/>
    </row>
    <row r="372" spans="1:3" x14ac:dyDescent="0.25">
      <c r="A372" s="106"/>
      <c r="B372" s="107"/>
      <c r="C372" s="108"/>
    </row>
    <row r="373" spans="1:3" x14ac:dyDescent="0.25">
      <c r="A373" s="106"/>
      <c r="B373" s="107"/>
      <c r="C373" s="108"/>
    </row>
    <row r="374" spans="1:3" x14ac:dyDescent="0.25">
      <c r="A374" s="106"/>
      <c r="B374" s="107"/>
      <c r="C374" s="108"/>
    </row>
    <row r="375" spans="1:3" x14ac:dyDescent="0.25">
      <c r="A375" s="106"/>
      <c r="B375" s="107"/>
      <c r="C375" s="108"/>
    </row>
    <row r="376" spans="1:3" x14ac:dyDescent="0.25">
      <c r="A376" s="106"/>
      <c r="B376" s="107"/>
      <c r="C376" s="108"/>
    </row>
    <row r="377" spans="1:3" x14ac:dyDescent="0.25">
      <c r="A377" s="106"/>
      <c r="B377" s="107"/>
      <c r="C377" s="108"/>
    </row>
    <row r="378" spans="1:3" x14ac:dyDescent="0.25">
      <c r="A378" s="106"/>
      <c r="B378" s="107"/>
      <c r="C378" s="108"/>
    </row>
    <row r="379" spans="1:3" x14ac:dyDescent="0.25">
      <c r="A379" s="106"/>
      <c r="B379" s="107"/>
      <c r="C379" s="108"/>
    </row>
    <row r="380" spans="1:3" x14ac:dyDescent="0.25">
      <c r="A380" s="106"/>
      <c r="B380" s="107"/>
      <c r="C380" s="108"/>
    </row>
    <row r="381" spans="1:3" x14ac:dyDescent="0.25">
      <c r="A381" s="106"/>
      <c r="B381" s="107"/>
      <c r="C381" s="108"/>
    </row>
    <row r="382" spans="1:3" x14ac:dyDescent="0.25">
      <c r="A382" s="106"/>
      <c r="B382" s="107"/>
      <c r="C382" s="108"/>
    </row>
    <row r="383" spans="1:3" x14ac:dyDescent="0.25">
      <c r="A383" s="106"/>
      <c r="B383" s="107"/>
      <c r="C383" s="108"/>
    </row>
    <row r="384" spans="1:3" x14ac:dyDescent="0.25">
      <c r="A384" s="106"/>
      <c r="B384" s="107"/>
      <c r="C384" s="108"/>
    </row>
    <row r="385" spans="1:3" x14ac:dyDescent="0.25">
      <c r="A385" s="106"/>
      <c r="B385" s="107"/>
      <c r="C385" s="108"/>
    </row>
    <row r="386" spans="1:3" x14ac:dyDescent="0.25">
      <c r="A386" s="106"/>
      <c r="B386" s="107"/>
      <c r="C386" s="108"/>
    </row>
    <row r="387" spans="1:3" x14ac:dyDescent="0.25">
      <c r="A387" s="106"/>
      <c r="B387" s="107"/>
      <c r="C387" s="108"/>
    </row>
    <row r="388" spans="1:3" x14ac:dyDescent="0.25">
      <c r="A388" s="106"/>
      <c r="B388" s="107"/>
      <c r="C388" s="108"/>
    </row>
    <row r="389" spans="1:3" x14ac:dyDescent="0.25">
      <c r="A389" s="106"/>
      <c r="B389" s="107"/>
      <c r="C389" s="108"/>
    </row>
    <row r="390" spans="1:3" x14ac:dyDescent="0.25">
      <c r="A390" s="106"/>
      <c r="B390" s="107"/>
      <c r="C390" s="108"/>
    </row>
    <row r="391" spans="1:3" x14ac:dyDescent="0.25">
      <c r="A391" s="106"/>
      <c r="B391" s="107"/>
      <c r="C391" s="108"/>
    </row>
    <row r="392" spans="1:3" x14ac:dyDescent="0.25">
      <c r="A392" s="106"/>
      <c r="B392" s="107"/>
      <c r="C392" s="108"/>
    </row>
    <row r="393" spans="1:3" x14ac:dyDescent="0.25">
      <c r="A393" s="106"/>
      <c r="B393" s="107"/>
      <c r="C393" s="108"/>
    </row>
    <row r="394" spans="1:3" x14ac:dyDescent="0.25">
      <c r="A394" s="106"/>
      <c r="B394" s="107"/>
      <c r="C394" s="108"/>
    </row>
    <row r="395" spans="1:3" x14ac:dyDescent="0.25">
      <c r="A395" s="106"/>
      <c r="B395" s="107"/>
      <c r="C395" s="108"/>
    </row>
    <row r="396" spans="1:3" x14ac:dyDescent="0.25">
      <c r="A396" s="106"/>
      <c r="B396" s="107"/>
      <c r="C396" s="108"/>
    </row>
    <row r="397" spans="1:3" x14ac:dyDescent="0.25">
      <c r="A397" s="106"/>
      <c r="B397" s="107"/>
      <c r="C397" s="108"/>
    </row>
    <row r="398" spans="1:3" x14ac:dyDescent="0.25">
      <c r="A398" s="106"/>
      <c r="B398" s="107"/>
      <c r="C398" s="108"/>
    </row>
    <row r="399" spans="1:3" x14ac:dyDescent="0.25">
      <c r="A399" s="106"/>
      <c r="B399" s="107"/>
      <c r="C399" s="108"/>
    </row>
    <row r="400" spans="1:3" x14ac:dyDescent="0.25">
      <c r="A400" s="106"/>
      <c r="B400" s="107"/>
      <c r="C400" s="108"/>
    </row>
    <row r="401" spans="1:3" x14ac:dyDescent="0.25">
      <c r="A401" s="106"/>
      <c r="B401" s="107"/>
      <c r="C401" s="108"/>
    </row>
    <row r="402" spans="1:3" x14ac:dyDescent="0.25">
      <c r="A402" s="106"/>
      <c r="B402" s="107"/>
      <c r="C402" s="108"/>
    </row>
    <row r="403" spans="1:3" x14ac:dyDescent="0.25">
      <c r="A403" s="106"/>
      <c r="B403" s="107"/>
      <c r="C403" s="108"/>
    </row>
    <row r="404" spans="1:3" x14ac:dyDescent="0.25">
      <c r="A404" s="106"/>
      <c r="B404" s="107"/>
      <c r="C404" s="108"/>
    </row>
    <row r="405" spans="1:3" x14ac:dyDescent="0.25">
      <c r="A405" s="106"/>
      <c r="B405" s="107"/>
      <c r="C405" s="108"/>
    </row>
    <row r="406" spans="1:3" x14ac:dyDescent="0.25">
      <c r="A406" s="106"/>
      <c r="B406" s="107"/>
      <c r="C406" s="108"/>
    </row>
    <row r="407" spans="1:3" x14ac:dyDescent="0.25">
      <c r="A407" s="106"/>
      <c r="B407" s="107"/>
      <c r="C407" s="108"/>
    </row>
    <row r="408" spans="1:3" x14ac:dyDescent="0.25">
      <c r="A408" s="106"/>
      <c r="B408" s="107"/>
      <c r="C408" s="108"/>
    </row>
    <row r="409" spans="1:3" x14ac:dyDescent="0.25">
      <c r="A409" s="106"/>
      <c r="B409" s="107"/>
      <c r="C409" s="108"/>
    </row>
    <row r="410" spans="1:3" x14ac:dyDescent="0.25">
      <c r="A410" s="106"/>
      <c r="B410" s="107"/>
      <c r="C410" s="108"/>
    </row>
    <row r="411" spans="1:3" x14ac:dyDescent="0.25">
      <c r="A411" s="106"/>
      <c r="B411" s="107"/>
      <c r="C411" s="108"/>
    </row>
    <row r="412" spans="1:3" x14ac:dyDescent="0.25">
      <c r="A412" s="106"/>
      <c r="B412" s="107"/>
      <c r="C412" s="108"/>
    </row>
    <row r="413" spans="1:3" x14ac:dyDescent="0.25">
      <c r="A413" s="106"/>
      <c r="B413" s="107"/>
      <c r="C413" s="108"/>
    </row>
    <row r="414" spans="1:3" x14ac:dyDescent="0.25">
      <c r="A414" s="106"/>
      <c r="B414" s="107"/>
      <c r="C414" s="108"/>
    </row>
    <row r="415" spans="1:3" x14ac:dyDescent="0.25">
      <c r="A415" s="106"/>
      <c r="B415" s="107"/>
      <c r="C415" s="108"/>
    </row>
    <row r="416" spans="1:3" x14ac:dyDescent="0.25">
      <c r="A416" s="106"/>
      <c r="B416" s="107"/>
      <c r="C416" s="108"/>
    </row>
    <row r="417" spans="1:3" x14ac:dyDescent="0.25">
      <c r="A417" s="106"/>
      <c r="B417" s="107"/>
      <c r="C417" s="108"/>
    </row>
    <row r="418" spans="1:3" x14ac:dyDescent="0.25">
      <c r="A418" s="106"/>
      <c r="B418" s="107"/>
      <c r="C418" s="108"/>
    </row>
    <row r="419" spans="1:3" x14ac:dyDescent="0.25">
      <c r="A419" s="106"/>
      <c r="B419" s="107"/>
      <c r="C419" s="108"/>
    </row>
    <row r="420" spans="1:3" x14ac:dyDescent="0.25">
      <c r="A420" s="106"/>
      <c r="B420" s="107"/>
      <c r="C420" s="108"/>
    </row>
    <row r="421" spans="1:3" x14ac:dyDescent="0.25">
      <c r="A421" s="106"/>
      <c r="B421" s="107"/>
      <c r="C421" s="108"/>
    </row>
    <row r="422" spans="1:3" x14ac:dyDescent="0.25">
      <c r="A422" s="106"/>
      <c r="B422" s="107"/>
      <c r="C422" s="108"/>
    </row>
    <row r="423" spans="1:3" x14ac:dyDescent="0.25">
      <c r="A423" s="106"/>
      <c r="B423" s="107"/>
      <c r="C423" s="108"/>
    </row>
    <row r="424" spans="1:3" x14ac:dyDescent="0.25">
      <c r="A424" s="106"/>
      <c r="B424" s="107"/>
      <c r="C424" s="108"/>
    </row>
    <row r="425" spans="1:3" x14ac:dyDescent="0.25">
      <c r="A425" s="106"/>
      <c r="B425" s="107"/>
      <c r="C425" s="108"/>
    </row>
    <row r="426" spans="1:3" x14ac:dyDescent="0.25">
      <c r="A426" s="106"/>
      <c r="B426" s="107"/>
      <c r="C426" s="108"/>
    </row>
    <row r="427" spans="1:3" x14ac:dyDescent="0.25">
      <c r="A427" s="106"/>
      <c r="B427" s="107"/>
      <c r="C427" s="108"/>
    </row>
    <row r="428" spans="1:3" x14ac:dyDescent="0.25">
      <c r="A428" s="106"/>
      <c r="B428" s="107"/>
      <c r="C428" s="108"/>
    </row>
    <row r="429" spans="1:3" x14ac:dyDescent="0.25">
      <c r="A429" s="106"/>
      <c r="B429" s="107"/>
      <c r="C429" s="108"/>
    </row>
    <row r="430" spans="1:3" x14ac:dyDescent="0.25">
      <c r="A430" s="106"/>
      <c r="B430" s="107"/>
      <c r="C430" s="108"/>
    </row>
    <row r="431" spans="1:3" x14ac:dyDescent="0.25">
      <c r="A431" s="106"/>
      <c r="B431" s="107"/>
      <c r="C431" s="108"/>
    </row>
    <row r="432" spans="1:3" x14ac:dyDescent="0.25">
      <c r="A432" s="106"/>
      <c r="B432" s="107"/>
      <c r="C432" s="108"/>
    </row>
    <row r="433" spans="1:3" x14ac:dyDescent="0.25">
      <c r="A433" s="106"/>
      <c r="B433" s="107"/>
      <c r="C433" s="108"/>
    </row>
    <row r="434" spans="1:3" x14ac:dyDescent="0.25">
      <c r="A434" s="106"/>
      <c r="B434" s="107"/>
      <c r="C434" s="108"/>
    </row>
    <row r="435" spans="1:3" x14ac:dyDescent="0.25">
      <c r="A435" s="106"/>
      <c r="B435" s="107"/>
      <c r="C435" s="108"/>
    </row>
    <row r="436" spans="1:3" x14ac:dyDescent="0.25">
      <c r="A436" s="106"/>
      <c r="B436" s="107"/>
      <c r="C436" s="108"/>
    </row>
    <row r="437" spans="1:3" x14ac:dyDescent="0.25">
      <c r="A437" s="106"/>
      <c r="B437" s="107"/>
      <c r="C437" s="108"/>
    </row>
    <row r="438" spans="1:3" x14ac:dyDescent="0.25">
      <c r="A438" s="106"/>
      <c r="B438" s="107"/>
      <c r="C438" s="108"/>
    </row>
    <row r="439" spans="1:3" x14ac:dyDescent="0.25">
      <c r="A439" s="106"/>
      <c r="B439" s="107"/>
      <c r="C439" s="108"/>
    </row>
    <row r="440" spans="1:3" x14ac:dyDescent="0.25">
      <c r="A440" s="106"/>
      <c r="B440" s="107"/>
      <c r="C440" s="108"/>
    </row>
    <row r="441" spans="1:3" x14ac:dyDescent="0.25">
      <c r="A441" s="106"/>
      <c r="B441" s="107"/>
      <c r="C441" s="108"/>
    </row>
    <row r="442" spans="1:3" x14ac:dyDescent="0.25">
      <c r="A442" s="106"/>
      <c r="B442" s="107"/>
      <c r="C442" s="108"/>
    </row>
    <row r="443" spans="1:3" x14ac:dyDescent="0.25">
      <c r="A443" s="106"/>
      <c r="B443" s="107"/>
      <c r="C443" s="108"/>
    </row>
    <row r="444" spans="1:3" x14ac:dyDescent="0.25">
      <c r="A444" s="106"/>
      <c r="B444" s="107"/>
      <c r="C444" s="108"/>
    </row>
    <row r="445" spans="1:3" x14ac:dyDescent="0.25">
      <c r="A445" s="106"/>
      <c r="B445" s="107"/>
      <c r="C445" s="108"/>
    </row>
    <row r="446" spans="1:3" x14ac:dyDescent="0.25">
      <c r="A446" s="106"/>
      <c r="B446" s="107"/>
      <c r="C446" s="108"/>
    </row>
    <row r="447" spans="1:3" x14ac:dyDescent="0.25">
      <c r="A447" s="106"/>
      <c r="B447" s="107"/>
      <c r="C447" s="108"/>
    </row>
    <row r="448" spans="1:3" x14ac:dyDescent="0.25">
      <c r="A448" s="106"/>
      <c r="B448" s="107"/>
      <c r="C448" s="108"/>
    </row>
    <row r="449" spans="1:3" x14ac:dyDescent="0.25">
      <c r="A449" s="106"/>
      <c r="B449" s="107"/>
      <c r="C449" s="108"/>
    </row>
    <row r="450" spans="1:3" x14ac:dyDescent="0.25">
      <c r="A450" s="106"/>
      <c r="B450" s="107"/>
      <c r="C450" s="108"/>
    </row>
    <row r="451" spans="1:3" x14ac:dyDescent="0.25">
      <c r="A451" s="106"/>
      <c r="B451" s="107"/>
      <c r="C451" s="108"/>
    </row>
    <row r="452" spans="1:3" x14ac:dyDescent="0.25">
      <c r="A452" s="106"/>
      <c r="B452" s="107"/>
      <c r="C452" s="108"/>
    </row>
    <row r="453" spans="1:3" x14ac:dyDescent="0.25">
      <c r="A453" s="106"/>
      <c r="B453" s="107"/>
      <c r="C453" s="108"/>
    </row>
    <row r="454" spans="1:3" x14ac:dyDescent="0.25">
      <c r="A454" s="106"/>
      <c r="B454" s="107"/>
      <c r="C454" s="108"/>
    </row>
    <row r="455" spans="1:3" x14ac:dyDescent="0.25">
      <c r="A455" s="106"/>
      <c r="B455" s="107"/>
      <c r="C455" s="108"/>
    </row>
    <row r="456" spans="1:3" x14ac:dyDescent="0.25">
      <c r="A456" s="106"/>
      <c r="B456" s="107"/>
      <c r="C456" s="108"/>
    </row>
    <row r="457" spans="1:3" x14ac:dyDescent="0.25">
      <c r="A457" s="106"/>
      <c r="B457" s="107"/>
      <c r="C457" s="108"/>
    </row>
    <row r="458" spans="1:3" x14ac:dyDescent="0.25">
      <c r="A458" s="106"/>
      <c r="B458" s="107"/>
      <c r="C458" s="108"/>
    </row>
    <row r="459" spans="1:3" x14ac:dyDescent="0.25">
      <c r="A459" s="106"/>
      <c r="B459" s="107"/>
      <c r="C459" s="108"/>
    </row>
    <row r="460" spans="1:3" x14ac:dyDescent="0.25">
      <c r="A460" s="106"/>
      <c r="B460" s="107"/>
      <c r="C460" s="108"/>
    </row>
    <row r="461" spans="1:3" x14ac:dyDescent="0.25">
      <c r="A461" s="106"/>
      <c r="B461" s="107"/>
      <c r="C461" s="108"/>
    </row>
    <row r="462" spans="1:3" x14ac:dyDescent="0.25">
      <c r="A462" s="106"/>
      <c r="B462" s="107"/>
      <c r="C462" s="108"/>
    </row>
    <row r="463" spans="1:3" x14ac:dyDescent="0.25">
      <c r="A463" s="106"/>
      <c r="B463" s="107"/>
      <c r="C463" s="108"/>
    </row>
    <row r="464" spans="1:3" x14ac:dyDescent="0.25">
      <c r="A464" s="106"/>
      <c r="B464" s="107"/>
      <c r="C464" s="108"/>
    </row>
    <row r="465" spans="1:3" x14ac:dyDescent="0.25">
      <c r="A465" s="106"/>
      <c r="B465" s="107"/>
      <c r="C465" s="108"/>
    </row>
    <row r="466" spans="1:3" x14ac:dyDescent="0.25">
      <c r="A466" s="106"/>
      <c r="B466" s="107"/>
      <c r="C466" s="108"/>
    </row>
    <row r="467" spans="1:3" x14ac:dyDescent="0.25">
      <c r="A467" s="106"/>
      <c r="B467" s="107"/>
      <c r="C467" s="108"/>
    </row>
    <row r="468" spans="1:3" x14ac:dyDescent="0.25">
      <c r="A468" s="106"/>
      <c r="B468" s="107"/>
      <c r="C468" s="108"/>
    </row>
    <row r="469" spans="1:3" x14ac:dyDescent="0.25">
      <c r="A469" s="106"/>
      <c r="B469" s="107"/>
      <c r="C469" s="108"/>
    </row>
    <row r="470" spans="1:3" x14ac:dyDescent="0.25">
      <c r="A470" s="106"/>
      <c r="B470" s="107"/>
      <c r="C470" s="108"/>
    </row>
    <row r="471" spans="1:3" x14ac:dyDescent="0.25">
      <c r="A471" s="106"/>
      <c r="B471" s="107"/>
      <c r="C471" s="108"/>
    </row>
    <row r="472" spans="1:3" x14ac:dyDescent="0.25">
      <c r="A472" s="106"/>
      <c r="B472" s="107"/>
      <c r="C472" s="108"/>
    </row>
    <row r="473" spans="1:3" x14ac:dyDescent="0.25">
      <c r="A473" s="106"/>
      <c r="B473" s="107"/>
      <c r="C473" s="108"/>
    </row>
    <row r="474" spans="1:3" x14ac:dyDescent="0.25">
      <c r="A474" s="106"/>
      <c r="B474" s="107"/>
      <c r="C474" s="108"/>
    </row>
    <row r="475" spans="1:3" x14ac:dyDescent="0.25">
      <c r="A475" s="106"/>
      <c r="B475" s="107"/>
      <c r="C475" s="108"/>
    </row>
    <row r="476" spans="1:3" x14ac:dyDescent="0.25">
      <c r="A476" s="106"/>
      <c r="B476" s="107"/>
      <c r="C476" s="108"/>
    </row>
    <row r="477" spans="1:3" x14ac:dyDescent="0.25">
      <c r="A477" s="106"/>
      <c r="B477" s="107"/>
      <c r="C477" s="108"/>
    </row>
    <row r="478" spans="1:3" x14ac:dyDescent="0.25">
      <c r="A478" s="106"/>
      <c r="B478" s="107"/>
      <c r="C478" s="108"/>
    </row>
    <row r="479" spans="1:3" x14ac:dyDescent="0.25">
      <c r="A479" s="106"/>
      <c r="B479" s="107"/>
      <c r="C479" s="108"/>
    </row>
    <row r="480" spans="1:3" x14ac:dyDescent="0.25">
      <c r="A480" s="106"/>
      <c r="B480" s="107"/>
      <c r="C480" s="108"/>
    </row>
    <row r="481" spans="1:3" x14ac:dyDescent="0.25">
      <c r="A481" s="106"/>
      <c r="B481" s="107"/>
      <c r="C481" s="108"/>
    </row>
    <row r="482" spans="1:3" x14ac:dyDescent="0.25">
      <c r="A482" s="106"/>
      <c r="B482" s="107"/>
      <c r="C482" s="108"/>
    </row>
    <row r="483" spans="1:3" x14ac:dyDescent="0.25">
      <c r="A483" s="106"/>
      <c r="B483" s="107"/>
      <c r="C483" s="108"/>
    </row>
    <row r="484" spans="1:3" x14ac:dyDescent="0.25">
      <c r="A484" s="106"/>
      <c r="B484" s="107"/>
      <c r="C484" s="108"/>
    </row>
    <row r="485" spans="1:3" x14ac:dyDescent="0.25">
      <c r="A485" s="106"/>
      <c r="B485" s="107"/>
      <c r="C485" s="108"/>
    </row>
    <row r="486" spans="1:3" x14ac:dyDescent="0.25">
      <c r="A486" s="106"/>
      <c r="B486" s="107"/>
      <c r="C486" s="108"/>
    </row>
    <row r="487" spans="1:3" x14ac:dyDescent="0.25">
      <c r="A487" s="106"/>
      <c r="B487" s="107"/>
      <c r="C487" s="108"/>
    </row>
    <row r="488" spans="1:3" x14ac:dyDescent="0.25">
      <c r="A488" s="106"/>
      <c r="B488" s="107"/>
      <c r="C488" s="108"/>
    </row>
    <row r="489" spans="1:3" x14ac:dyDescent="0.25">
      <c r="A489" s="106"/>
      <c r="B489" s="107"/>
      <c r="C489" s="108"/>
    </row>
    <row r="490" spans="1:3" x14ac:dyDescent="0.25">
      <c r="A490" s="106"/>
      <c r="B490" s="107"/>
      <c r="C490" s="108"/>
    </row>
    <row r="491" spans="1:3" x14ac:dyDescent="0.25">
      <c r="A491" s="106"/>
      <c r="B491" s="107"/>
      <c r="C491" s="108"/>
    </row>
    <row r="492" spans="1:3" x14ac:dyDescent="0.25">
      <c r="A492" s="106"/>
      <c r="B492" s="107"/>
      <c r="C492" s="108"/>
    </row>
    <row r="493" spans="1:3" x14ac:dyDescent="0.25">
      <c r="A493" s="106"/>
      <c r="B493" s="107"/>
      <c r="C493" s="108"/>
    </row>
    <row r="494" spans="1:3" x14ac:dyDescent="0.25">
      <c r="A494" s="106"/>
      <c r="B494" s="107"/>
      <c r="C494" s="108"/>
    </row>
    <row r="495" spans="1:3" x14ac:dyDescent="0.25">
      <c r="A495" s="106"/>
      <c r="B495" s="107"/>
      <c r="C495" s="108"/>
    </row>
    <row r="496" spans="1:3" x14ac:dyDescent="0.25">
      <c r="A496" s="106"/>
      <c r="B496" s="107"/>
      <c r="C496" s="108"/>
    </row>
    <row r="497" spans="1:3" x14ac:dyDescent="0.25">
      <c r="A497" s="106"/>
      <c r="B497" s="107"/>
      <c r="C497" s="108"/>
    </row>
    <row r="498" spans="1:3" x14ac:dyDescent="0.25">
      <c r="A498" s="106"/>
      <c r="B498" s="107"/>
      <c r="C498" s="108"/>
    </row>
    <row r="499" spans="1:3" x14ac:dyDescent="0.25">
      <c r="A499" s="106"/>
      <c r="B499" s="107"/>
      <c r="C499" s="108"/>
    </row>
    <row r="500" spans="1:3" x14ac:dyDescent="0.25">
      <c r="A500" s="106"/>
      <c r="B500" s="107"/>
      <c r="C500" s="108"/>
    </row>
    <row r="501" spans="1:3" x14ac:dyDescent="0.25">
      <c r="A501" s="106"/>
      <c r="B501" s="107"/>
      <c r="C501" s="108"/>
    </row>
    <row r="502" spans="1:3" x14ac:dyDescent="0.25">
      <c r="A502" s="106"/>
      <c r="B502" s="107"/>
      <c r="C502" s="108"/>
    </row>
    <row r="503" spans="1:3" x14ac:dyDescent="0.25">
      <c r="A503" s="106"/>
      <c r="B503" s="107"/>
      <c r="C503" s="108"/>
    </row>
    <row r="504" spans="1:3" x14ac:dyDescent="0.25">
      <c r="A504" s="106"/>
      <c r="B504" s="107"/>
      <c r="C504" s="108"/>
    </row>
    <row r="505" spans="1:3" x14ac:dyDescent="0.25">
      <c r="A505" s="106"/>
      <c r="B505" s="107"/>
      <c r="C505" s="108"/>
    </row>
    <row r="506" spans="1:3" x14ac:dyDescent="0.25">
      <c r="A506" s="106"/>
      <c r="B506" s="107"/>
      <c r="C506" s="108"/>
    </row>
    <row r="507" spans="1:3" x14ac:dyDescent="0.25">
      <c r="A507" s="106"/>
      <c r="B507" s="107"/>
      <c r="C507" s="108"/>
    </row>
    <row r="508" spans="1:3" x14ac:dyDescent="0.25">
      <c r="A508" s="106"/>
      <c r="B508" s="107"/>
      <c r="C508" s="108"/>
    </row>
    <row r="509" spans="1:3" x14ac:dyDescent="0.25">
      <c r="A509" s="106"/>
      <c r="B509" s="107"/>
      <c r="C509" s="108"/>
    </row>
    <row r="510" spans="1:3" x14ac:dyDescent="0.25">
      <c r="A510" s="106"/>
      <c r="B510" s="107"/>
      <c r="C510" s="108"/>
    </row>
    <row r="511" spans="1:3" x14ac:dyDescent="0.25">
      <c r="A511" s="106"/>
      <c r="B511" s="107"/>
      <c r="C511" s="108"/>
    </row>
    <row r="512" spans="1:3" x14ac:dyDescent="0.25">
      <c r="A512" s="106"/>
      <c r="B512" s="107"/>
      <c r="C512" s="108"/>
    </row>
    <row r="513" spans="1:3" x14ac:dyDescent="0.25">
      <c r="A513" s="106"/>
      <c r="B513" s="107"/>
      <c r="C513" s="108"/>
    </row>
    <row r="514" spans="1:3" x14ac:dyDescent="0.25">
      <c r="A514" s="106"/>
      <c r="B514" s="107"/>
      <c r="C514" s="108"/>
    </row>
    <row r="515" spans="1:3" x14ac:dyDescent="0.25">
      <c r="A515" s="106"/>
      <c r="B515" s="107"/>
      <c r="C515" s="108"/>
    </row>
    <row r="516" spans="1:3" x14ac:dyDescent="0.25">
      <c r="A516" s="106"/>
      <c r="B516" s="107"/>
      <c r="C516" s="108"/>
    </row>
    <row r="517" spans="1:3" x14ac:dyDescent="0.25">
      <c r="A517" s="106"/>
      <c r="B517" s="107"/>
      <c r="C517" s="108"/>
    </row>
    <row r="518" spans="1:3" x14ac:dyDescent="0.25">
      <c r="A518" s="106"/>
      <c r="B518" s="107"/>
      <c r="C518" s="108"/>
    </row>
    <row r="519" spans="1:3" x14ac:dyDescent="0.25">
      <c r="A519" s="106"/>
      <c r="B519" s="107"/>
      <c r="C519" s="108"/>
    </row>
    <row r="520" spans="1:3" x14ac:dyDescent="0.25">
      <c r="A520" s="106"/>
      <c r="B520" s="107"/>
      <c r="C520" s="108"/>
    </row>
    <row r="521" spans="1:3" x14ac:dyDescent="0.25">
      <c r="A521" s="106"/>
      <c r="B521" s="107"/>
      <c r="C521" s="108"/>
    </row>
    <row r="522" spans="1:3" x14ac:dyDescent="0.25">
      <c r="A522" s="106"/>
      <c r="B522" s="107"/>
      <c r="C522" s="108"/>
    </row>
    <row r="523" spans="1:3" x14ac:dyDescent="0.25">
      <c r="A523" s="106"/>
      <c r="B523" s="107"/>
      <c r="C523" s="108"/>
    </row>
    <row r="524" spans="1:3" x14ac:dyDescent="0.25">
      <c r="A524" s="106"/>
      <c r="B524" s="107"/>
      <c r="C524" s="108"/>
    </row>
    <row r="525" spans="1:3" x14ac:dyDescent="0.25">
      <c r="A525" s="106"/>
      <c r="B525" s="107"/>
      <c r="C525" s="108"/>
    </row>
    <row r="526" spans="1:3" x14ac:dyDescent="0.25">
      <c r="A526" s="106"/>
      <c r="B526" s="107"/>
      <c r="C526" s="108"/>
    </row>
    <row r="527" spans="1:3" x14ac:dyDescent="0.25">
      <c r="A527" s="106"/>
      <c r="B527" s="107"/>
      <c r="C527" s="108"/>
    </row>
    <row r="528" spans="1:3" x14ac:dyDescent="0.25">
      <c r="A528" s="106"/>
      <c r="B528" s="107"/>
      <c r="C528" s="108"/>
    </row>
    <row r="529" spans="1:3" x14ac:dyDescent="0.25">
      <c r="A529" s="106"/>
      <c r="B529" s="107"/>
      <c r="C529" s="108"/>
    </row>
    <row r="530" spans="1:3" x14ac:dyDescent="0.25">
      <c r="A530" s="106"/>
      <c r="B530" s="107"/>
      <c r="C530" s="108"/>
    </row>
    <row r="531" spans="1:3" x14ac:dyDescent="0.25">
      <c r="A531" s="106"/>
      <c r="B531" s="107"/>
      <c r="C531" s="108"/>
    </row>
    <row r="532" spans="1:3" x14ac:dyDescent="0.25">
      <c r="A532" s="106"/>
      <c r="B532" s="107"/>
      <c r="C532" s="108"/>
    </row>
    <row r="533" spans="1:3" x14ac:dyDescent="0.25">
      <c r="A533" s="106"/>
      <c r="B533" s="107"/>
      <c r="C533" s="108"/>
    </row>
    <row r="534" spans="1:3" x14ac:dyDescent="0.25">
      <c r="A534" s="106"/>
      <c r="B534" s="107"/>
      <c r="C534" s="108"/>
    </row>
    <row r="535" spans="1:3" x14ac:dyDescent="0.25">
      <c r="A535" s="106"/>
      <c r="B535" s="107"/>
      <c r="C535" s="108"/>
    </row>
    <row r="536" spans="1:3" x14ac:dyDescent="0.25">
      <c r="A536" s="106"/>
      <c r="B536" s="107"/>
      <c r="C536" s="108"/>
    </row>
    <row r="537" spans="1:3" x14ac:dyDescent="0.25">
      <c r="A537" s="106"/>
      <c r="B537" s="107"/>
      <c r="C537" s="108"/>
    </row>
    <row r="538" spans="1:3" x14ac:dyDescent="0.25">
      <c r="A538" s="106"/>
      <c r="B538" s="107"/>
      <c r="C538" s="108"/>
    </row>
    <row r="539" spans="1:3" x14ac:dyDescent="0.25">
      <c r="A539" s="106"/>
      <c r="B539" s="107"/>
      <c r="C539" s="108"/>
    </row>
    <row r="540" spans="1:3" x14ac:dyDescent="0.25">
      <c r="A540" s="106"/>
      <c r="B540" s="107"/>
      <c r="C540" s="108"/>
    </row>
    <row r="541" spans="1:3" x14ac:dyDescent="0.25">
      <c r="A541" s="106"/>
      <c r="B541" s="107"/>
      <c r="C541" s="108"/>
    </row>
    <row r="542" spans="1:3" x14ac:dyDescent="0.25">
      <c r="A542" s="106"/>
      <c r="B542" s="107"/>
      <c r="C542" s="108"/>
    </row>
    <row r="543" spans="1:3" x14ac:dyDescent="0.25">
      <c r="A543" s="106"/>
      <c r="B543" s="107"/>
      <c r="C543" s="108"/>
    </row>
    <row r="544" spans="1:3" x14ac:dyDescent="0.25">
      <c r="A544" s="106"/>
      <c r="B544" s="107"/>
      <c r="C544" s="108"/>
    </row>
    <row r="545" spans="1:3" x14ac:dyDescent="0.25">
      <c r="A545" s="106"/>
      <c r="B545" s="107"/>
      <c r="C545" s="108"/>
    </row>
    <row r="546" spans="1:3" x14ac:dyDescent="0.25">
      <c r="A546" s="106"/>
      <c r="B546" s="107"/>
      <c r="C546" s="108"/>
    </row>
    <row r="547" spans="1:3" x14ac:dyDescent="0.25">
      <c r="A547" s="106"/>
      <c r="B547" s="107"/>
      <c r="C547" s="108"/>
    </row>
    <row r="548" spans="1:3" x14ac:dyDescent="0.25">
      <c r="A548" s="106"/>
      <c r="B548" s="107"/>
      <c r="C548" s="108"/>
    </row>
    <row r="549" spans="1:3" x14ac:dyDescent="0.25">
      <c r="A549" s="106"/>
      <c r="B549" s="107"/>
      <c r="C549" s="108"/>
    </row>
    <row r="550" spans="1:3" x14ac:dyDescent="0.25">
      <c r="A550" s="106"/>
      <c r="B550" s="107"/>
      <c r="C550" s="108"/>
    </row>
    <row r="551" spans="1:3" x14ac:dyDescent="0.25">
      <c r="A551" s="106"/>
      <c r="B551" s="107"/>
      <c r="C551" s="108"/>
    </row>
    <row r="552" spans="1:3" x14ac:dyDescent="0.25">
      <c r="A552" s="106"/>
      <c r="B552" s="107"/>
      <c r="C552" s="108"/>
    </row>
    <row r="553" spans="1:3" x14ac:dyDescent="0.25">
      <c r="A553" s="106"/>
      <c r="B553" s="107"/>
      <c r="C553" s="108"/>
    </row>
    <row r="554" spans="1:3" x14ac:dyDescent="0.25">
      <c r="A554" s="106"/>
      <c r="B554" s="107"/>
      <c r="C554" s="108"/>
    </row>
    <row r="555" spans="1:3" x14ac:dyDescent="0.25">
      <c r="A555" s="106"/>
      <c r="B555" s="107"/>
      <c r="C555" s="108"/>
    </row>
    <row r="556" spans="1:3" x14ac:dyDescent="0.25">
      <c r="A556" s="106"/>
      <c r="B556" s="107"/>
      <c r="C556" s="108"/>
    </row>
    <row r="557" spans="1:3" x14ac:dyDescent="0.25">
      <c r="A557" s="106"/>
      <c r="B557" s="107"/>
      <c r="C557" s="108"/>
    </row>
    <row r="558" spans="1:3" x14ac:dyDescent="0.25">
      <c r="A558" s="106"/>
      <c r="B558" s="107"/>
      <c r="C558" s="108"/>
    </row>
    <row r="559" spans="1:3" x14ac:dyDescent="0.25">
      <c r="A559" s="106"/>
      <c r="B559" s="107"/>
      <c r="C559" s="108"/>
    </row>
    <row r="560" spans="1:3" x14ac:dyDescent="0.25">
      <c r="A560" s="106"/>
      <c r="B560" s="107"/>
      <c r="C560" s="108"/>
    </row>
    <row r="561" spans="1:3" x14ac:dyDescent="0.25">
      <c r="A561" s="106"/>
      <c r="B561" s="107"/>
      <c r="C561" s="108"/>
    </row>
    <row r="562" spans="1:3" x14ac:dyDescent="0.25">
      <c r="A562" s="106"/>
      <c r="B562" s="107"/>
      <c r="C562" s="108"/>
    </row>
    <row r="563" spans="1:3" x14ac:dyDescent="0.25">
      <c r="A563" s="106"/>
      <c r="B563" s="107"/>
      <c r="C563" s="108"/>
    </row>
    <row r="564" spans="1:3" x14ac:dyDescent="0.25">
      <c r="A564" s="106"/>
      <c r="B564" s="107"/>
      <c r="C564" s="108"/>
    </row>
    <row r="565" spans="1:3" x14ac:dyDescent="0.25">
      <c r="A565" s="106"/>
      <c r="B565" s="107"/>
      <c r="C565" s="108"/>
    </row>
    <row r="566" spans="1:3" x14ac:dyDescent="0.25">
      <c r="A566" s="106"/>
      <c r="B566" s="107"/>
      <c r="C566" s="108"/>
    </row>
    <row r="567" spans="1:3" x14ac:dyDescent="0.25">
      <c r="A567" s="106"/>
      <c r="B567" s="107"/>
      <c r="C567" s="108"/>
    </row>
    <row r="568" spans="1:3" x14ac:dyDescent="0.25">
      <c r="A568" s="106"/>
      <c r="B568" s="107"/>
      <c r="C568" s="108"/>
    </row>
    <row r="569" spans="1:3" x14ac:dyDescent="0.25">
      <c r="A569" s="106"/>
      <c r="B569" s="107"/>
      <c r="C569" s="108"/>
    </row>
    <row r="570" spans="1:3" x14ac:dyDescent="0.25">
      <c r="A570" s="106"/>
      <c r="B570" s="107"/>
      <c r="C570" s="108"/>
    </row>
    <row r="571" spans="1:3" x14ac:dyDescent="0.25">
      <c r="A571" s="106"/>
      <c r="B571" s="107"/>
      <c r="C571" s="108"/>
    </row>
    <row r="572" spans="1:3" x14ac:dyDescent="0.25">
      <c r="A572" s="106"/>
      <c r="B572" s="107"/>
      <c r="C572" s="108"/>
    </row>
    <row r="573" spans="1:3" x14ac:dyDescent="0.25">
      <c r="A573" s="106"/>
      <c r="B573" s="107"/>
      <c r="C573" s="108"/>
    </row>
    <row r="574" spans="1:3" x14ac:dyDescent="0.25">
      <c r="A574" s="106"/>
      <c r="B574" s="107"/>
      <c r="C574" s="108"/>
    </row>
    <row r="575" spans="1:3" x14ac:dyDescent="0.25">
      <c r="A575" s="106"/>
      <c r="B575" s="107"/>
      <c r="C575" s="108"/>
    </row>
    <row r="576" spans="1:3" x14ac:dyDescent="0.25">
      <c r="A576" s="106"/>
      <c r="B576" s="107"/>
      <c r="C576" s="108"/>
    </row>
    <row r="577" spans="1:3" x14ac:dyDescent="0.25">
      <c r="A577" s="106"/>
      <c r="B577" s="107"/>
      <c r="C577" s="108"/>
    </row>
    <row r="578" spans="1:3" x14ac:dyDescent="0.25">
      <c r="A578" s="106"/>
      <c r="B578" s="107"/>
      <c r="C578" s="108"/>
    </row>
    <row r="579" spans="1:3" x14ac:dyDescent="0.25">
      <c r="A579" s="106"/>
      <c r="B579" s="107"/>
      <c r="C579" s="108"/>
    </row>
    <row r="580" spans="1:3" x14ac:dyDescent="0.25">
      <c r="A580" s="106"/>
      <c r="B580" s="107"/>
      <c r="C580" s="108"/>
    </row>
    <row r="581" spans="1:3" x14ac:dyDescent="0.25">
      <c r="A581" s="106"/>
      <c r="B581" s="107"/>
      <c r="C581" s="108"/>
    </row>
    <row r="582" spans="1:3" x14ac:dyDescent="0.25">
      <c r="A582" s="106"/>
      <c r="B582" s="107"/>
      <c r="C582" s="108"/>
    </row>
    <row r="583" spans="1:3" x14ac:dyDescent="0.25">
      <c r="A583" s="106"/>
      <c r="B583" s="107"/>
      <c r="C583" s="108"/>
    </row>
    <row r="584" spans="1:3" x14ac:dyDescent="0.25">
      <c r="A584" s="106"/>
      <c r="B584" s="107"/>
      <c r="C584" s="108"/>
    </row>
    <row r="585" spans="1:3" x14ac:dyDescent="0.25">
      <c r="A585" s="106"/>
      <c r="B585" s="107"/>
      <c r="C585" s="108"/>
    </row>
    <row r="586" spans="1:3" x14ac:dyDescent="0.25">
      <c r="A586" s="106"/>
      <c r="B586" s="107"/>
      <c r="C586" s="108"/>
    </row>
    <row r="587" spans="1:3" x14ac:dyDescent="0.25">
      <c r="A587" s="106"/>
      <c r="B587" s="107"/>
      <c r="C587" s="108"/>
    </row>
    <row r="588" spans="1:3" x14ac:dyDescent="0.25">
      <c r="A588" s="106"/>
      <c r="B588" s="107"/>
      <c r="C588" s="108"/>
    </row>
    <row r="589" spans="1:3" x14ac:dyDescent="0.25">
      <c r="A589" s="106"/>
      <c r="B589" s="107"/>
      <c r="C589" s="108"/>
    </row>
    <row r="590" spans="1:3" x14ac:dyDescent="0.25">
      <c r="A590" s="106"/>
      <c r="B590" s="107"/>
      <c r="C590" s="108"/>
    </row>
    <row r="591" spans="1:3" x14ac:dyDescent="0.25">
      <c r="A591" s="106"/>
      <c r="B591" s="107"/>
      <c r="C591" s="108"/>
    </row>
    <row r="592" spans="1:3" x14ac:dyDescent="0.25">
      <c r="A592" s="106"/>
      <c r="B592" s="107"/>
      <c r="C592" s="108"/>
    </row>
    <row r="593" spans="1:3" x14ac:dyDescent="0.25">
      <c r="A593" s="106"/>
      <c r="B593" s="107"/>
      <c r="C593" s="108"/>
    </row>
    <row r="594" spans="1:3" x14ac:dyDescent="0.25">
      <c r="A594" s="106"/>
      <c r="B594" s="107"/>
      <c r="C594" s="108"/>
    </row>
    <row r="595" spans="1:3" x14ac:dyDescent="0.25">
      <c r="A595" s="106"/>
      <c r="B595" s="107"/>
      <c r="C595" s="108"/>
    </row>
    <row r="596" spans="1:3" x14ac:dyDescent="0.25">
      <c r="A596" s="106"/>
      <c r="B596" s="107"/>
      <c r="C596" s="108"/>
    </row>
    <row r="597" spans="1:3" x14ac:dyDescent="0.25">
      <c r="A597" s="106"/>
      <c r="B597" s="107"/>
      <c r="C597" s="108"/>
    </row>
    <row r="598" spans="1:3" x14ac:dyDescent="0.25">
      <c r="A598" s="106"/>
      <c r="B598" s="107"/>
      <c r="C598" s="108"/>
    </row>
    <row r="599" spans="1:3" x14ac:dyDescent="0.25">
      <c r="A599" s="106"/>
      <c r="B599" s="107"/>
      <c r="C599" s="108"/>
    </row>
    <row r="600" spans="1:3" x14ac:dyDescent="0.25">
      <c r="A600" s="106"/>
      <c r="B600" s="107"/>
      <c r="C600" s="108"/>
    </row>
    <row r="601" spans="1:3" x14ac:dyDescent="0.25">
      <c r="A601" s="106"/>
      <c r="B601" s="107"/>
      <c r="C601" s="108"/>
    </row>
    <row r="602" spans="1:3" x14ac:dyDescent="0.25">
      <c r="A602" s="106"/>
      <c r="B602" s="107"/>
      <c r="C602" s="108"/>
    </row>
    <row r="603" spans="1:3" x14ac:dyDescent="0.25">
      <c r="A603" s="106"/>
      <c r="B603" s="107"/>
      <c r="C603" s="108"/>
    </row>
    <row r="604" spans="1:3" x14ac:dyDescent="0.25">
      <c r="A604" s="106"/>
      <c r="B604" s="107"/>
      <c r="C604" s="108"/>
    </row>
    <row r="605" spans="1:3" x14ac:dyDescent="0.25">
      <c r="A605" s="106"/>
      <c r="B605" s="107"/>
      <c r="C605" s="108"/>
    </row>
    <row r="606" spans="1:3" x14ac:dyDescent="0.25">
      <c r="A606" s="106"/>
      <c r="B606" s="107"/>
      <c r="C606" s="108"/>
    </row>
    <row r="607" spans="1:3" x14ac:dyDescent="0.25">
      <c r="A607" s="106"/>
      <c r="B607" s="107"/>
      <c r="C607" s="108"/>
    </row>
    <row r="608" spans="1:3" x14ac:dyDescent="0.25">
      <c r="A608" s="106"/>
      <c r="B608" s="107"/>
      <c r="C608" s="108"/>
    </row>
    <row r="609" spans="1:3" x14ac:dyDescent="0.25">
      <c r="A609" s="106"/>
      <c r="B609" s="107"/>
      <c r="C609" s="108"/>
    </row>
    <row r="610" spans="1:3" x14ac:dyDescent="0.25">
      <c r="A610" s="106"/>
      <c r="B610" s="107"/>
      <c r="C610" s="108"/>
    </row>
    <row r="611" spans="1:3" x14ac:dyDescent="0.25">
      <c r="A611" s="106"/>
      <c r="B611" s="107"/>
      <c r="C611" s="108"/>
    </row>
    <row r="612" spans="1:3" x14ac:dyDescent="0.25">
      <c r="A612" s="106"/>
      <c r="B612" s="107"/>
      <c r="C612" s="108"/>
    </row>
    <row r="613" spans="1:3" x14ac:dyDescent="0.25">
      <c r="A613" s="106"/>
      <c r="B613" s="107"/>
      <c r="C613" s="108"/>
    </row>
    <row r="614" spans="1:3" x14ac:dyDescent="0.25">
      <c r="A614" s="106"/>
      <c r="B614" s="107"/>
      <c r="C614" s="108"/>
    </row>
    <row r="615" spans="1:3" x14ac:dyDescent="0.25">
      <c r="A615" s="106"/>
      <c r="B615" s="107"/>
      <c r="C615" s="108"/>
    </row>
    <row r="616" spans="1:3" x14ac:dyDescent="0.25">
      <c r="A616" s="106"/>
      <c r="B616" s="107"/>
      <c r="C616" s="108"/>
    </row>
    <row r="617" spans="1:3" x14ac:dyDescent="0.25">
      <c r="A617" s="106"/>
      <c r="B617" s="107"/>
      <c r="C617" s="108"/>
    </row>
    <row r="618" spans="1:3" x14ac:dyDescent="0.25">
      <c r="A618" s="106"/>
      <c r="B618" s="107"/>
      <c r="C618" s="108"/>
    </row>
    <row r="619" spans="1:3" x14ac:dyDescent="0.25">
      <c r="A619" s="106"/>
      <c r="B619" s="107"/>
      <c r="C619" s="108"/>
    </row>
    <row r="620" spans="1:3" x14ac:dyDescent="0.25">
      <c r="A620" s="106"/>
      <c r="B620" s="107"/>
      <c r="C620" s="108"/>
    </row>
    <row r="621" spans="1:3" x14ac:dyDescent="0.25">
      <c r="A621" s="106"/>
      <c r="B621" s="107"/>
      <c r="C621" s="108"/>
    </row>
    <row r="622" spans="1:3" x14ac:dyDescent="0.25">
      <c r="A622" s="106"/>
      <c r="B622" s="107"/>
      <c r="C622" s="108"/>
    </row>
    <row r="623" spans="1:3" x14ac:dyDescent="0.25">
      <c r="A623" s="106"/>
      <c r="B623" s="107"/>
      <c r="C623" s="108"/>
    </row>
    <row r="624" spans="1:3" x14ac:dyDescent="0.25">
      <c r="A624" s="106"/>
      <c r="B624" s="107"/>
      <c r="C624" s="108"/>
    </row>
    <row r="625" spans="1:3" x14ac:dyDescent="0.25">
      <c r="A625" s="106"/>
      <c r="B625" s="107"/>
      <c r="C625" s="108"/>
    </row>
    <row r="626" spans="1:3" x14ac:dyDescent="0.25">
      <c r="A626" s="106"/>
      <c r="B626" s="107"/>
      <c r="C626" s="108"/>
    </row>
    <row r="627" spans="1:3" x14ac:dyDescent="0.25">
      <c r="A627" s="106"/>
      <c r="B627" s="107"/>
      <c r="C627" s="108"/>
    </row>
    <row r="628" spans="1:3" x14ac:dyDescent="0.25">
      <c r="A628" s="106"/>
      <c r="B628" s="107"/>
      <c r="C628" s="108"/>
    </row>
    <row r="629" spans="1:3" x14ac:dyDescent="0.25">
      <c r="A629" s="106"/>
      <c r="B629" s="107"/>
      <c r="C629" s="108"/>
    </row>
    <row r="630" spans="1:3" x14ac:dyDescent="0.25">
      <c r="A630" s="106"/>
      <c r="B630" s="107"/>
      <c r="C630" s="108"/>
    </row>
    <row r="631" spans="1:3" x14ac:dyDescent="0.25">
      <c r="A631" s="106"/>
      <c r="B631" s="107"/>
      <c r="C631" s="108"/>
    </row>
    <row r="632" spans="1:3" x14ac:dyDescent="0.25">
      <c r="A632" s="106"/>
      <c r="B632" s="107"/>
      <c r="C632" s="108"/>
    </row>
    <row r="633" spans="1:3" x14ac:dyDescent="0.25">
      <c r="A633" s="106"/>
      <c r="B633" s="107"/>
      <c r="C633" s="108"/>
    </row>
    <row r="634" spans="1:3" x14ac:dyDescent="0.25">
      <c r="A634" s="106"/>
      <c r="B634" s="107"/>
      <c r="C634" s="108"/>
    </row>
    <row r="635" spans="1:3" x14ac:dyDescent="0.25">
      <c r="A635" s="106"/>
      <c r="B635" s="107"/>
      <c r="C635" s="108"/>
    </row>
    <row r="636" spans="1:3" x14ac:dyDescent="0.25">
      <c r="A636" s="106"/>
      <c r="B636" s="107"/>
      <c r="C636" s="108"/>
    </row>
    <row r="637" spans="1:3" x14ac:dyDescent="0.25">
      <c r="A637" s="106"/>
      <c r="B637" s="107"/>
      <c r="C637" s="108"/>
    </row>
    <row r="638" spans="1:3" x14ac:dyDescent="0.25">
      <c r="A638" s="106"/>
      <c r="B638" s="107"/>
      <c r="C638" s="108"/>
    </row>
    <row r="639" spans="1:3" x14ac:dyDescent="0.25">
      <c r="A639" s="106"/>
      <c r="B639" s="107"/>
      <c r="C639" s="108"/>
    </row>
    <row r="640" spans="1:3" x14ac:dyDescent="0.25">
      <c r="A640" s="106"/>
      <c r="B640" s="107"/>
      <c r="C640" s="108"/>
    </row>
    <row r="641" spans="1:3" x14ac:dyDescent="0.25">
      <c r="A641" s="106"/>
      <c r="B641" s="107"/>
      <c r="C641" s="108"/>
    </row>
    <row r="642" spans="1:3" x14ac:dyDescent="0.25">
      <c r="A642" s="106"/>
      <c r="B642" s="107"/>
      <c r="C642" s="108"/>
    </row>
    <row r="643" spans="1:3" x14ac:dyDescent="0.25">
      <c r="A643" s="106"/>
      <c r="B643" s="107"/>
      <c r="C643" s="108"/>
    </row>
    <row r="644" spans="1:3" x14ac:dyDescent="0.25">
      <c r="A644" s="106"/>
      <c r="B644" s="107"/>
      <c r="C644" s="108"/>
    </row>
    <row r="645" spans="1:3" x14ac:dyDescent="0.25">
      <c r="A645" s="106"/>
      <c r="B645" s="107"/>
      <c r="C645" s="108"/>
    </row>
    <row r="646" spans="1:3" x14ac:dyDescent="0.25">
      <c r="A646" s="106"/>
      <c r="B646" s="107"/>
      <c r="C646" s="108"/>
    </row>
    <row r="647" spans="1:3" x14ac:dyDescent="0.25">
      <c r="A647" s="106"/>
      <c r="B647" s="107"/>
      <c r="C647" s="108"/>
    </row>
    <row r="648" spans="1:3" x14ac:dyDescent="0.25">
      <c r="A648" s="106"/>
      <c r="B648" s="107"/>
      <c r="C648" s="108"/>
    </row>
    <row r="649" spans="1:3" x14ac:dyDescent="0.25">
      <c r="A649" s="106"/>
      <c r="B649" s="107"/>
      <c r="C649" s="108"/>
    </row>
    <row r="650" spans="1:3" x14ac:dyDescent="0.25">
      <c r="A650" s="106"/>
      <c r="B650" s="107"/>
      <c r="C650" s="108"/>
    </row>
    <row r="651" spans="1:3" x14ac:dyDescent="0.25">
      <c r="A651" s="106"/>
      <c r="B651" s="107"/>
      <c r="C651" s="108"/>
    </row>
    <row r="652" spans="1:3" x14ac:dyDescent="0.25">
      <c r="A652" s="106"/>
      <c r="B652" s="107"/>
      <c r="C652" s="108"/>
    </row>
    <row r="653" spans="1:3" x14ac:dyDescent="0.25">
      <c r="A653" s="106"/>
      <c r="B653" s="107"/>
      <c r="C653" s="108"/>
    </row>
    <row r="654" spans="1:3" x14ac:dyDescent="0.25">
      <c r="A654" s="106"/>
      <c r="B654" s="107"/>
      <c r="C654" s="108"/>
    </row>
    <row r="655" spans="1:3" x14ac:dyDescent="0.25">
      <c r="A655" s="106"/>
      <c r="B655" s="107"/>
      <c r="C655" s="108"/>
    </row>
    <row r="656" spans="1:3" x14ac:dyDescent="0.25">
      <c r="A656" s="106"/>
      <c r="B656" s="107"/>
      <c r="C656" s="108"/>
    </row>
    <row r="657" spans="1:3" x14ac:dyDescent="0.25">
      <c r="A657" s="106"/>
      <c r="B657" s="107"/>
      <c r="C657" s="108"/>
    </row>
    <row r="658" spans="1:3" x14ac:dyDescent="0.25">
      <c r="A658" s="106"/>
      <c r="B658" s="107"/>
      <c r="C658" s="108"/>
    </row>
    <row r="659" spans="1:3" x14ac:dyDescent="0.25">
      <c r="A659" s="106"/>
      <c r="B659" s="107"/>
      <c r="C659" s="108"/>
    </row>
    <row r="660" spans="1:3" x14ac:dyDescent="0.25">
      <c r="A660" s="106"/>
      <c r="B660" s="107"/>
      <c r="C660" s="108"/>
    </row>
    <row r="661" spans="1:3" x14ac:dyDescent="0.25">
      <c r="A661" s="106"/>
      <c r="B661" s="107"/>
      <c r="C661" s="108"/>
    </row>
    <row r="662" spans="1:3" x14ac:dyDescent="0.25">
      <c r="A662" s="106"/>
      <c r="B662" s="107"/>
      <c r="C662" s="108"/>
    </row>
    <row r="663" spans="1:3" x14ac:dyDescent="0.25">
      <c r="A663" s="106"/>
      <c r="B663" s="107"/>
      <c r="C663" s="108"/>
    </row>
    <row r="664" spans="1:3" x14ac:dyDescent="0.25">
      <c r="A664" s="106"/>
      <c r="B664" s="107"/>
      <c r="C664" s="108"/>
    </row>
    <row r="665" spans="1:3" x14ac:dyDescent="0.25">
      <c r="A665" s="106"/>
      <c r="B665" s="107"/>
      <c r="C665" s="108"/>
    </row>
    <row r="666" spans="1:3" x14ac:dyDescent="0.25">
      <c r="A666" s="106"/>
      <c r="B666" s="107"/>
      <c r="C666" s="108"/>
    </row>
    <row r="667" spans="1:3" x14ac:dyDescent="0.25">
      <c r="A667" s="106"/>
      <c r="B667" s="107"/>
      <c r="C667" s="108"/>
    </row>
    <row r="668" spans="1:3" x14ac:dyDescent="0.25">
      <c r="A668" s="106"/>
      <c r="B668" s="107"/>
      <c r="C668" s="108"/>
    </row>
    <row r="669" spans="1:3" x14ac:dyDescent="0.25">
      <c r="A669" s="106"/>
      <c r="B669" s="107"/>
      <c r="C669" s="108"/>
    </row>
    <row r="670" spans="1:3" x14ac:dyDescent="0.25">
      <c r="A670" s="106"/>
      <c r="B670" s="107"/>
      <c r="C670" s="108"/>
    </row>
    <row r="671" spans="1:3" x14ac:dyDescent="0.25">
      <c r="A671" s="106"/>
      <c r="B671" s="107"/>
      <c r="C671" s="108"/>
    </row>
    <row r="672" spans="1:3" x14ac:dyDescent="0.25">
      <c r="A672" s="106"/>
      <c r="B672" s="107"/>
      <c r="C672" s="108"/>
    </row>
    <row r="673" spans="1:3" x14ac:dyDescent="0.25">
      <c r="A673" s="106"/>
      <c r="B673" s="107"/>
      <c r="C673" s="108"/>
    </row>
    <row r="674" spans="1:3" x14ac:dyDescent="0.25">
      <c r="A674" s="106"/>
      <c r="B674" s="107"/>
      <c r="C674" s="108"/>
    </row>
    <row r="675" spans="1:3" x14ac:dyDescent="0.25">
      <c r="A675" s="106"/>
      <c r="B675" s="107"/>
      <c r="C675" s="108"/>
    </row>
    <row r="676" spans="1:3" x14ac:dyDescent="0.25">
      <c r="A676" s="106"/>
      <c r="B676" s="107"/>
      <c r="C676" s="108"/>
    </row>
    <row r="677" spans="1:3" x14ac:dyDescent="0.25">
      <c r="A677" s="106"/>
      <c r="B677" s="107"/>
      <c r="C677" s="108"/>
    </row>
    <row r="678" spans="1:3" x14ac:dyDescent="0.25">
      <c r="A678" s="106"/>
      <c r="B678" s="107"/>
      <c r="C678" s="108"/>
    </row>
    <row r="679" spans="1:3" x14ac:dyDescent="0.25">
      <c r="A679" s="106"/>
      <c r="B679" s="107"/>
      <c r="C679" s="108"/>
    </row>
    <row r="680" spans="1:3" x14ac:dyDescent="0.25">
      <c r="A680" s="106"/>
      <c r="B680" s="107"/>
      <c r="C680" s="108"/>
    </row>
    <row r="681" spans="1:3" x14ac:dyDescent="0.25">
      <c r="A681" s="106"/>
      <c r="B681" s="107"/>
      <c r="C681" s="108"/>
    </row>
    <row r="682" spans="1:3" x14ac:dyDescent="0.25">
      <c r="A682" s="106"/>
      <c r="B682" s="107"/>
      <c r="C682" s="108"/>
    </row>
    <row r="683" spans="1:3" x14ac:dyDescent="0.25">
      <c r="A683" s="106"/>
      <c r="B683" s="107"/>
      <c r="C683" s="108"/>
    </row>
    <row r="684" spans="1:3" x14ac:dyDescent="0.25">
      <c r="A684" s="106"/>
      <c r="B684" s="107"/>
      <c r="C684" s="108"/>
    </row>
    <row r="685" spans="1:3" x14ac:dyDescent="0.25">
      <c r="A685" s="106"/>
      <c r="B685" s="107"/>
      <c r="C685" s="108"/>
    </row>
    <row r="686" spans="1:3" x14ac:dyDescent="0.25">
      <c r="A686" s="106"/>
      <c r="B686" s="107"/>
      <c r="C686" s="108"/>
    </row>
    <row r="687" spans="1:3" x14ac:dyDescent="0.25">
      <c r="A687" s="106"/>
      <c r="B687" s="107"/>
      <c r="C687" s="108"/>
    </row>
    <row r="688" spans="1:3" x14ac:dyDescent="0.25">
      <c r="A688" s="106"/>
      <c r="B688" s="107"/>
      <c r="C688" s="108"/>
    </row>
    <row r="689" spans="1:3" x14ac:dyDescent="0.25">
      <c r="A689" s="106"/>
      <c r="B689" s="107"/>
      <c r="C689" s="108"/>
    </row>
    <row r="690" spans="1:3" x14ac:dyDescent="0.25">
      <c r="A690" s="106"/>
      <c r="B690" s="107"/>
      <c r="C690" s="108"/>
    </row>
    <row r="691" spans="1:3" x14ac:dyDescent="0.25">
      <c r="A691" s="106"/>
      <c r="B691" s="107"/>
      <c r="C691" s="108"/>
    </row>
    <row r="692" spans="1:3" x14ac:dyDescent="0.25">
      <c r="A692" s="106"/>
      <c r="B692" s="107"/>
      <c r="C692" s="108"/>
    </row>
    <row r="693" spans="1:3" x14ac:dyDescent="0.25">
      <c r="A693" s="106"/>
      <c r="B693" s="107"/>
      <c r="C693" s="108"/>
    </row>
    <row r="694" spans="1:3" x14ac:dyDescent="0.25">
      <c r="A694" s="106"/>
      <c r="B694" s="107"/>
      <c r="C694" s="108"/>
    </row>
    <row r="695" spans="1:3" x14ac:dyDescent="0.25">
      <c r="A695" s="106"/>
      <c r="B695" s="107"/>
      <c r="C695" s="108"/>
    </row>
    <row r="696" spans="1:3" x14ac:dyDescent="0.25">
      <c r="A696" s="106"/>
      <c r="B696" s="107"/>
      <c r="C696" s="108"/>
    </row>
    <row r="697" spans="1:3" x14ac:dyDescent="0.25">
      <c r="A697" s="106"/>
      <c r="B697" s="107"/>
      <c r="C697" s="108"/>
    </row>
    <row r="698" spans="1:3" x14ac:dyDescent="0.25">
      <c r="A698" s="106"/>
      <c r="B698" s="107"/>
      <c r="C698" s="108"/>
    </row>
    <row r="699" spans="1:3" x14ac:dyDescent="0.25">
      <c r="A699" s="106"/>
      <c r="B699" s="107"/>
      <c r="C699" s="108"/>
    </row>
    <row r="700" spans="1:3" x14ac:dyDescent="0.25">
      <c r="A700" s="106"/>
      <c r="B700" s="107"/>
      <c r="C700" s="108"/>
    </row>
    <row r="701" spans="1:3" x14ac:dyDescent="0.25">
      <c r="A701" s="106"/>
      <c r="B701" s="107"/>
      <c r="C701" s="108"/>
    </row>
    <row r="702" spans="1:3" x14ac:dyDescent="0.25">
      <c r="A702" s="106"/>
      <c r="B702" s="107"/>
      <c r="C702" s="108"/>
    </row>
    <row r="703" spans="1:3" x14ac:dyDescent="0.25">
      <c r="A703" s="106"/>
      <c r="B703" s="107"/>
      <c r="C703" s="108"/>
    </row>
    <row r="704" spans="1:3" x14ac:dyDescent="0.25">
      <c r="A704" s="106"/>
      <c r="B704" s="107"/>
      <c r="C704" s="108"/>
    </row>
    <row r="705" spans="1:3" x14ac:dyDescent="0.25">
      <c r="A705" s="106"/>
      <c r="B705" s="107"/>
      <c r="C705" s="108"/>
    </row>
    <row r="706" spans="1:3" x14ac:dyDescent="0.25">
      <c r="A706" s="106"/>
      <c r="B706" s="107"/>
      <c r="C706" s="108"/>
    </row>
    <row r="707" spans="1:3" x14ac:dyDescent="0.25">
      <c r="A707" s="106"/>
      <c r="B707" s="107"/>
      <c r="C707" s="108"/>
    </row>
    <row r="708" spans="1:3" x14ac:dyDescent="0.25">
      <c r="A708" s="106"/>
      <c r="B708" s="107"/>
      <c r="C708" s="108"/>
    </row>
    <row r="709" spans="1:3" x14ac:dyDescent="0.25">
      <c r="A709" s="106"/>
      <c r="B709" s="107"/>
      <c r="C709" s="108"/>
    </row>
    <row r="710" spans="1:3" x14ac:dyDescent="0.25">
      <c r="A710" s="106"/>
      <c r="B710" s="107"/>
      <c r="C710" s="108"/>
    </row>
    <row r="711" spans="1:3" x14ac:dyDescent="0.25">
      <c r="A711" s="106"/>
      <c r="B711" s="107"/>
      <c r="C711" s="108"/>
    </row>
    <row r="712" spans="1:3" x14ac:dyDescent="0.25">
      <c r="A712" s="106"/>
      <c r="B712" s="107"/>
      <c r="C712" s="108"/>
    </row>
    <row r="713" spans="1:3" x14ac:dyDescent="0.25">
      <c r="A713" s="106"/>
      <c r="B713" s="107"/>
      <c r="C713" s="108"/>
    </row>
    <row r="714" spans="1:3" x14ac:dyDescent="0.25">
      <c r="A714" s="106"/>
      <c r="B714" s="107"/>
      <c r="C714" s="108"/>
    </row>
    <row r="715" spans="1:3" x14ac:dyDescent="0.25">
      <c r="A715" s="106"/>
      <c r="B715" s="107"/>
      <c r="C715" s="108"/>
    </row>
    <row r="716" spans="1:3" x14ac:dyDescent="0.25">
      <c r="A716" s="106"/>
      <c r="B716" s="107"/>
      <c r="C716" s="108"/>
    </row>
    <row r="717" spans="1:3" x14ac:dyDescent="0.25">
      <c r="A717" s="106"/>
      <c r="B717" s="107"/>
      <c r="C717" s="108"/>
    </row>
    <row r="718" spans="1:3" x14ac:dyDescent="0.25">
      <c r="A718" s="106"/>
      <c r="B718" s="107"/>
      <c r="C718" s="108"/>
    </row>
    <row r="719" spans="1:3" x14ac:dyDescent="0.25">
      <c r="A719" s="106"/>
      <c r="B719" s="107"/>
      <c r="C719" s="108"/>
    </row>
    <row r="720" spans="1:3" x14ac:dyDescent="0.25">
      <c r="A720" s="106"/>
      <c r="B720" s="107"/>
      <c r="C720" s="108"/>
    </row>
    <row r="721" spans="1:3" x14ac:dyDescent="0.25">
      <c r="A721" s="106"/>
      <c r="B721" s="107"/>
      <c r="C721" s="108"/>
    </row>
    <row r="722" spans="1:3" x14ac:dyDescent="0.25">
      <c r="A722" s="106"/>
      <c r="B722" s="107"/>
      <c r="C722" s="108"/>
    </row>
    <row r="723" spans="1:3" x14ac:dyDescent="0.25">
      <c r="A723" s="106"/>
      <c r="B723" s="107"/>
      <c r="C723" s="108"/>
    </row>
    <row r="724" spans="1:3" x14ac:dyDescent="0.25">
      <c r="A724" s="106"/>
      <c r="B724" s="107"/>
      <c r="C724" s="108"/>
    </row>
    <row r="725" spans="1:3" x14ac:dyDescent="0.25">
      <c r="A725" s="106"/>
      <c r="B725" s="107"/>
      <c r="C725" s="108"/>
    </row>
    <row r="726" spans="1:3" x14ac:dyDescent="0.25">
      <c r="A726" s="106"/>
      <c r="B726" s="107"/>
      <c r="C726" s="108"/>
    </row>
    <row r="727" spans="1:3" x14ac:dyDescent="0.25">
      <c r="A727" s="106"/>
      <c r="B727" s="107"/>
      <c r="C727" s="108"/>
    </row>
    <row r="728" spans="1:3" x14ac:dyDescent="0.25">
      <c r="A728" s="106"/>
      <c r="B728" s="107"/>
      <c r="C728" s="108"/>
    </row>
    <row r="729" spans="1:3" x14ac:dyDescent="0.25">
      <c r="A729" s="106"/>
      <c r="B729" s="107"/>
      <c r="C729" s="108"/>
    </row>
    <row r="730" spans="1:3" x14ac:dyDescent="0.25">
      <c r="A730" s="106"/>
      <c r="B730" s="107"/>
      <c r="C730" s="108"/>
    </row>
    <row r="731" spans="1:3" x14ac:dyDescent="0.25">
      <c r="A731" s="106"/>
      <c r="B731" s="107"/>
      <c r="C731" s="108"/>
    </row>
    <row r="732" spans="1:3" x14ac:dyDescent="0.25">
      <c r="A732" s="106"/>
      <c r="B732" s="107"/>
      <c r="C732" s="108"/>
    </row>
    <row r="733" spans="1:3" x14ac:dyDescent="0.25">
      <c r="A733" s="106"/>
      <c r="B733" s="107"/>
      <c r="C733" s="108"/>
    </row>
    <row r="734" spans="1:3" x14ac:dyDescent="0.25">
      <c r="A734" s="106"/>
      <c r="B734" s="107"/>
      <c r="C734" s="108"/>
    </row>
    <row r="735" spans="1:3" x14ac:dyDescent="0.25">
      <c r="A735" s="106"/>
      <c r="B735" s="107"/>
      <c r="C735" s="108"/>
    </row>
    <row r="736" spans="1:3" x14ac:dyDescent="0.25">
      <c r="A736" s="106"/>
      <c r="B736" s="107"/>
      <c r="C736" s="108"/>
    </row>
    <row r="737" spans="1:3" x14ac:dyDescent="0.25">
      <c r="A737" s="106"/>
      <c r="B737" s="107"/>
      <c r="C737" s="108"/>
    </row>
    <row r="738" spans="1:3" x14ac:dyDescent="0.25">
      <c r="A738" s="106"/>
      <c r="B738" s="107"/>
      <c r="C738" s="108"/>
    </row>
    <row r="739" spans="1:3" x14ac:dyDescent="0.25">
      <c r="A739" s="106"/>
      <c r="B739" s="107"/>
      <c r="C739" s="108"/>
    </row>
    <row r="740" spans="1:3" x14ac:dyDescent="0.25">
      <c r="A740" s="106"/>
      <c r="B740" s="107"/>
      <c r="C740" s="108"/>
    </row>
    <row r="741" spans="1:3" x14ac:dyDescent="0.25">
      <c r="A741" s="106"/>
      <c r="B741" s="107"/>
      <c r="C741" s="108"/>
    </row>
    <row r="742" spans="1:3" x14ac:dyDescent="0.25">
      <c r="A742" s="106"/>
      <c r="B742" s="107"/>
      <c r="C742" s="108"/>
    </row>
    <row r="743" spans="1:3" x14ac:dyDescent="0.25">
      <c r="A743" s="106"/>
      <c r="B743" s="107"/>
      <c r="C743" s="108"/>
    </row>
    <row r="744" spans="1:3" x14ac:dyDescent="0.25">
      <c r="A744" s="106"/>
      <c r="B744" s="107"/>
      <c r="C744" s="108"/>
    </row>
    <row r="745" spans="1:3" x14ac:dyDescent="0.25">
      <c r="A745" s="106"/>
      <c r="B745" s="107"/>
      <c r="C745" s="108"/>
    </row>
    <row r="746" spans="1:3" x14ac:dyDescent="0.25">
      <c r="A746" s="106"/>
      <c r="B746" s="107"/>
      <c r="C746" s="108"/>
    </row>
    <row r="747" spans="1:3" x14ac:dyDescent="0.25">
      <c r="A747" s="106"/>
      <c r="B747" s="107"/>
      <c r="C747" s="108"/>
    </row>
    <row r="748" spans="1:3" x14ac:dyDescent="0.25">
      <c r="A748" s="106"/>
      <c r="B748" s="107"/>
      <c r="C748" s="108"/>
    </row>
    <row r="749" spans="1:3" x14ac:dyDescent="0.25">
      <c r="A749" s="106"/>
      <c r="B749" s="107"/>
      <c r="C749" s="108"/>
    </row>
    <row r="750" spans="1:3" x14ac:dyDescent="0.25">
      <c r="A750" s="106"/>
      <c r="B750" s="107"/>
      <c r="C750" s="108"/>
    </row>
    <row r="751" spans="1:3" x14ac:dyDescent="0.25">
      <c r="A751" s="106"/>
      <c r="B751" s="107"/>
      <c r="C751" s="108"/>
    </row>
    <row r="752" spans="1:3" x14ac:dyDescent="0.25">
      <c r="A752" s="106"/>
      <c r="B752" s="107"/>
      <c r="C752" s="108"/>
    </row>
    <row r="753" spans="1:3" x14ac:dyDescent="0.25">
      <c r="A753" s="106"/>
      <c r="B753" s="107"/>
      <c r="C753" s="108"/>
    </row>
    <row r="754" spans="1:3" x14ac:dyDescent="0.25">
      <c r="A754" s="106"/>
      <c r="B754" s="107"/>
      <c r="C754" s="108"/>
    </row>
    <row r="755" spans="1:3" x14ac:dyDescent="0.25">
      <c r="A755" s="106"/>
      <c r="B755" s="107"/>
      <c r="C755" s="108"/>
    </row>
    <row r="756" spans="1:3" x14ac:dyDescent="0.25">
      <c r="A756" s="106"/>
      <c r="B756" s="107"/>
      <c r="C756" s="108"/>
    </row>
    <row r="757" spans="1:3" x14ac:dyDescent="0.25">
      <c r="A757" s="106"/>
      <c r="B757" s="107"/>
      <c r="C757" s="108"/>
    </row>
    <row r="758" spans="1:3" x14ac:dyDescent="0.25">
      <c r="A758" s="106"/>
      <c r="B758" s="107"/>
      <c r="C758" s="108"/>
    </row>
    <row r="759" spans="1:3" x14ac:dyDescent="0.25">
      <c r="A759" s="106"/>
      <c r="B759" s="107"/>
      <c r="C759" s="108"/>
    </row>
    <row r="760" spans="1:3" x14ac:dyDescent="0.25">
      <c r="A760" s="106"/>
      <c r="B760" s="107"/>
      <c r="C760" s="108"/>
    </row>
    <row r="761" spans="1:3" x14ac:dyDescent="0.25">
      <c r="A761" s="106"/>
      <c r="B761" s="107"/>
      <c r="C761" s="108"/>
    </row>
    <row r="762" spans="1:3" x14ac:dyDescent="0.25">
      <c r="A762" s="106"/>
      <c r="B762" s="107"/>
      <c r="C762" s="108"/>
    </row>
    <row r="763" spans="1:3" x14ac:dyDescent="0.25">
      <c r="A763" s="106"/>
      <c r="B763" s="107"/>
      <c r="C763" s="108"/>
    </row>
    <row r="764" spans="1:3" x14ac:dyDescent="0.25">
      <c r="A764" s="106"/>
      <c r="B764" s="107"/>
      <c r="C764" s="108"/>
    </row>
    <row r="765" spans="1:3" x14ac:dyDescent="0.25">
      <c r="A765" s="106"/>
      <c r="B765" s="107"/>
      <c r="C765" s="108"/>
    </row>
    <row r="766" spans="1:3" x14ac:dyDescent="0.25">
      <c r="A766" s="106"/>
      <c r="B766" s="107"/>
      <c r="C766" s="108"/>
    </row>
    <row r="767" spans="1:3" x14ac:dyDescent="0.25">
      <c r="A767" s="106"/>
      <c r="B767" s="107"/>
      <c r="C767" s="108"/>
    </row>
    <row r="768" spans="1:3" x14ac:dyDescent="0.25">
      <c r="A768" s="106"/>
      <c r="B768" s="107"/>
      <c r="C768" s="108"/>
    </row>
    <row r="769" spans="1:3" x14ac:dyDescent="0.25">
      <c r="A769" s="106"/>
      <c r="B769" s="107"/>
      <c r="C769" s="108"/>
    </row>
    <row r="770" spans="1:3" x14ac:dyDescent="0.25">
      <c r="A770" s="106"/>
      <c r="B770" s="107"/>
      <c r="C770" s="108"/>
    </row>
    <row r="771" spans="1:3" x14ac:dyDescent="0.25">
      <c r="A771" s="106"/>
      <c r="B771" s="107"/>
      <c r="C771" s="108"/>
    </row>
    <row r="772" spans="1:3" x14ac:dyDescent="0.25">
      <c r="A772" s="106"/>
      <c r="B772" s="107"/>
      <c r="C772" s="108"/>
    </row>
    <row r="773" spans="1:3" x14ac:dyDescent="0.25">
      <c r="A773" s="106"/>
      <c r="B773" s="107"/>
      <c r="C773" s="108"/>
    </row>
    <row r="774" spans="1:3" x14ac:dyDescent="0.25">
      <c r="A774" s="106"/>
      <c r="B774" s="107"/>
      <c r="C774" s="108"/>
    </row>
    <row r="775" spans="1:3" x14ac:dyDescent="0.25">
      <c r="A775" s="106"/>
      <c r="B775" s="107"/>
      <c r="C775" s="108"/>
    </row>
    <row r="776" spans="1:3" x14ac:dyDescent="0.25">
      <c r="A776" s="106"/>
      <c r="B776" s="107"/>
      <c r="C776" s="108"/>
    </row>
    <row r="777" spans="1:3" x14ac:dyDescent="0.25">
      <c r="A777" s="106"/>
      <c r="B777" s="107"/>
      <c r="C777" s="108"/>
    </row>
    <row r="778" spans="1:3" x14ac:dyDescent="0.25">
      <c r="A778" s="106"/>
      <c r="B778" s="107"/>
      <c r="C778" s="108"/>
    </row>
    <row r="779" spans="1:3" x14ac:dyDescent="0.25">
      <c r="A779" s="106"/>
      <c r="B779" s="107"/>
      <c r="C779" s="108"/>
    </row>
    <row r="780" spans="1:3" x14ac:dyDescent="0.25">
      <c r="A780" s="106"/>
      <c r="B780" s="107"/>
      <c r="C780" s="108"/>
    </row>
    <row r="781" spans="1:3" x14ac:dyDescent="0.25">
      <c r="A781" s="106"/>
      <c r="B781" s="107"/>
      <c r="C781" s="108"/>
    </row>
    <row r="782" spans="1:3" x14ac:dyDescent="0.25">
      <c r="A782" s="106"/>
      <c r="B782" s="107"/>
      <c r="C782" s="108"/>
    </row>
    <row r="783" spans="1:3" x14ac:dyDescent="0.25">
      <c r="A783" s="106"/>
      <c r="B783" s="107"/>
      <c r="C783" s="108"/>
    </row>
    <row r="784" spans="1:3" x14ac:dyDescent="0.25">
      <c r="A784" s="106"/>
      <c r="B784" s="107"/>
      <c r="C784" s="108"/>
    </row>
    <row r="785" spans="1:3" x14ac:dyDescent="0.25">
      <c r="A785" s="106"/>
      <c r="B785" s="107"/>
      <c r="C785" s="108"/>
    </row>
    <row r="786" spans="1:3" x14ac:dyDescent="0.25">
      <c r="A786" s="106"/>
      <c r="B786" s="107"/>
      <c r="C786" s="108"/>
    </row>
    <row r="787" spans="1:3" x14ac:dyDescent="0.25">
      <c r="A787" s="106"/>
      <c r="B787" s="107"/>
      <c r="C787" s="108"/>
    </row>
    <row r="788" spans="1:3" x14ac:dyDescent="0.25">
      <c r="A788" s="106"/>
      <c r="B788" s="107"/>
      <c r="C788" s="108"/>
    </row>
    <row r="789" spans="1:3" x14ac:dyDescent="0.25">
      <c r="A789" s="106"/>
      <c r="B789" s="107"/>
      <c r="C789" s="108"/>
    </row>
    <row r="790" spans="1:3" x14ac:dyDescent="0.25">
      <c r="A790" s="106"/>
      <c r="B790" s="107"/>
      <c r="C790" s="108"/>
    </row>
    <row r="791" spans="1:3" x14ac:dyDescent="0.25">
      <c r="A791" s="106"/>
      <c r="B791" s="107"/>
      <c r="C791" s="108"/>
    </row>
    <row r="792" spans="1:3" x14ac:dyDescent="0.25">
      <c r="A792" s="106"/>
      <c r="B792" s="107"/>
      <c r="C792" s="108"/>
    </row>
    <row r="793" spans="1:3" x14ac:dyDescent="0.25">
      <c r="A793" s="106"/>
      <c r="B793" s="107"/>
      <c r="C793" s="108"/>
    </row>
    <row r="794" spans="1:3" x14ac:dyDescent="0.25">
      <c r="A794" s="106"/>
      <c r="B794" s="107"/>
      <c r="C794" s="108"/>
    </row>
    <row r="795" spans="1:3" x14ac:dyDescent="0.25">
      <c r="A795" s="106"/>
      <c r="B795" s="107"/>
      <c r="C795" s="108"/>
    </row>
    <row r="796" spans="1:3" x14ac:dyDescent="0.25">
      <c r="A796" s="106"/>
      <c r="B796" s="107"/>
      <c r="C796" s="108"/>
    </row>
    <row r="797" spans="1:3" x14ac:dyDescent="0.25">
      <c r="A797" s="106"/>
      <c r="B797" s="107"/>
      <c r="C797" s="108"/>
    </row>
    <row r="798" spans="1:3" x14ac:dyDescent="0.25">
      <c r="A798" s="106"/>
      <c r="B798" s="107"/>
      <c r="C798" s="108"/>
    </row>
    <row r="799" spans="1:3" x14ac:dyDescent="0.25">
      <c r="A799" s="106"/>
      <c r="B799" s="107"/>
      <c r="C799" s="108"/>
    </row>
    <row r="800" spans="1:3" x14ac:dyDescent="0.25">
      <c r="A800" s="106"/>
      <c r="B800" s="107"/>
      <c r="C800" s="108"/>
    </row>
    <row r="801" spans="1:3" x14ac:dyDescent="0.25">
      <c r="A801" s="106"/>
      <c r="B801" s="107"/>
      <c r="C801" s="108"/>
    </row>
    <row r="802" spans="1:3" x14ac:dyDescent="0.25">
      <c r="A802" s="106"/>
      <c r="B802" s="107"/>
      <c r="C802" s="108"/>
    </row>
    <row r="803" spans="1:3" x14ac:dyDescent="0.25">
      <c r="A803" s="106"/>
      <c r="B803" s="107"/>
      <c r="C803" s="108"/>
    </row>
    <row r="804" spans="1:3" x14ac:dyDescent="0.25">
      <c r="A804" s="106"/>
      <c r="B804" s="107"/>
      <c r="C804" s="108"/>
    </row>
    <row r="805" spans="1:3" x14ac:dyDescent="0.25">
      <c r="A805" s="106"/>
      <c r="B805" s="107"/>
      <c r="C805" s="108"/>
    </row>
    <row r="806" spans="1:3" x14ac:dyDescent="0.25">
      <c r="A806" s="106"/>
      <c r="B806" s="107"/>
      <c r="C806" s="108"/>
    </row>
    <row r="807" spans="1:3" x14ac:dyDescent="0.25">
      <c r="A807" s="106"/>
      <c r="B807" s="107"/>
      <c r="C807" s="108"/>
    </row>
    <row r="808" spans="1:3" x14ac:dyDescent="0.25">
      <c r="A808" s="106"/>
      <c r="B808" s="107"/>
      <c r="C808" s="108"/>
    </row>
    <row r="809" spans="1:3" x14ac:dyDescent="0.25">
      <c r="A809" s="106"/>
      <c r="B809" s="107"/>
      <c r="C809" s="108"/>
    </row>
    <row r="810" spans="1:3" x14ac:dyDescent="0.25">
      <c r="A810" s="106"/>
      <c r="B810" s="107"/>
      <c r="C810" s="108"/>
    </row>
    <row r="811" spans="1:3" x14ac:dyDescent="0.25">
      <c r="A811" s="106"/>
      <c r="B811" s="107"/>
      <c r="C811" s="108"/>
    </row>
    <row r="812" spans="1:3" x14ac:dyDescent="0.25">
      <c r="A812" s="106"/>
      <c r="B812" s="107"/>
      <c r="C812" s="108"/>
    </row>
    <row r="813" spans="1:3" x14ac:dyDescent="0.25">
      <c r="A813" s="106"/>
      <c r="B813" s="107"/>
      <c r="C813" s="108"/>
    </row>
    <row r="814" spans="1:3" x14ac:dyDescent="0.25">
      <c r="A814" s="106"/>
      <c r="B814" s="107"/>
      <c r="C814" s="108"/>
    </row>
    <row r="815" spans="1:3" x14ac:dyDescent="0.25">
      <c r="A815" s="106"/>
      <c r="B815" s="107"/>
      <c r="C815" s="108"/>
    </row>
    <row r="816" spans="1:3" x14ac:dyDescent="0.25">
      <c r="A816" s="106"/>
      <c r="B816" s="107"/>
      <c r="C816" s="108"/>
    </row>
    <row r="817" spans="1:3" x14ac:dyDescent="0.25">
      <c r="A817" s="106"/>
      <c r="B817" s="107"/>
      <c r="C817" s="108"/>
    </row>
    <row r="818" spans="1:3" x14ac:dyDescent="0.25">
      <c r="A818" s="106"/>
      <c r="B818" s="107"/>
      <c r="C818" s="108"/>
    </row>
    <row r="819" spans="1:3" x14ac:dyDescent="0.25">
      <c r="A819" s="106"/>
      <c r="B819" s="107"/>
      <c r="C819" s="108"/>
    </row>
    <row r="820" spans="1:3" x14ac:dyDescent="0.25">
      <c r="A820" s="106"/>
      <c r="B820" s="107"/>
      <c r="C820" s="108"/>
    </row>
    <row r="821" spans="1:3" x14ac:dyDescent="0.25">
      <c r="A821" s="106"/>
      <c r="B821" s="107"/>
      <c r="C821" s="108"/>
    </row>
    <row r="822" spans="1:3" x14ac:dyDescent="0.25">
      <c r="A822" s="106"/>
      <c r="B822" s="107"/>
      <c r="C822" s="108"/>
    </row>
    <row r="823" spans="1:3" x14ac:dyDescent="0.25">
      <c r="A823" s="106"/>
      <c r="B823" s="107"/>
      <c r="C823" s="108"/>
    </row>
    <row r="824" spans="1:3" x14ac:dyDescent="0.25">
      <c r="A824" s="106"/>
      <c r="B824" s="107"/>
      <c r="C824" s="108"/>
    </row>
    <row r="825" spans="1:3" x14ac:dyDescent="0.25">
      <c r="A825" s="106"/>
      <c r="B825" s="107"/>
      <c r="C825" s="108"/>
    </row>
    <row r="826" spans="1:3" x14ac:dyDescent="0.25">
      <c r="A826" s="106"/>
      <c r="B826" s="107"/>
      <c r="C826" s="108"/>
    </row>
    <row r="827" spans="1:3" x14ac:dyDescent="0.25">
      <c r="A827" s="106"/>
      <c r="B827" s="107"/>
      <c r="C827" s="108"/>
    </row>
    <row r="828" spans="1:3" x14ac:dyDescent="0.25">
      <c r="A828" s="106"/>
      <c r="B828" s="107"/>
      <c r="C828" s="108"/>
    </row>
    <row r="829" spans="1:3" x14ac:dyDescent="0.25">
      <c r="A829" s="106"/>
      <c r="B829" s="107"/>
      <c r="C829" s="108"/>
    </row>
    <row r="830" spans="1:3" x14ac:dyDescent="0.25">
      <c r="A830" s="106"/>
      <c r="B830" s="107"/>
      <c r="C830" s="108"/>
    </row>
    <row r="831" spans="1:3" x14ac:dyDescent="0.25">
      <c r="A831" s="106"/>
      <c r="B831" s="107"/>
      <c r="C831" s="108"/>
    </row>
    <row r="832" spans="1:3" x14ac:dyDescent="0.25">
      <c r="A832" s="106"/>
      <c r="B832" s="107"/>
      <c r="C832" s="108"/>
    </row>
    <row r="833" spans="1:3" x14ac:dyDescent="0.25">
      <c r="A833" s="106"/>
      <c r="B833" s="107"/>
      <c r="C833" s="108"/>
    </row>
    <row r="834" spans="1:3" x14ac:dyDescent="0.25">
      <c r="A834" s="106"/>
      <c r="B834" s="107"/>
      <c r="C834" s="108"/>
    </row>
    <row r="835" spans="1:3" x14ac:dyDescent="0.25">
      <c r="A835" s="106"/>
      <c r="B835" s="107"/>
      <c r="C835" s="108"/>
    </row>
    <row r="836" spans="1:3" x14ac:dyDescent="0.25">
      <c r="A836" s="106"/>
      <c r="B836" s="107"/>
      <c r="C836" s="108"/>
    </row>
    <row r="837" spans="1:3" x14ac:dyDescent="0.25">
      <c r="A837" s="106"/>
      <c r="B837" s="107"/>
      <c r="C837" s="108"/>
    </row>
    <row r="838" spans="1:3" x14ac:dyDescent="0.25">
      <c r="A838" s="106"/>
      <c r="B838" s="107"/>
      <c r="C838" s="108"/>
    </row>
    <row r="839" spans="1:3" x14ac:dyDescent="0.25">
      <c r="A839" s="106"/>
      <c r="B839" s="107"/>
      <c r="C839" s="108"/>
    </row>
    <row r="840" spans="1:3" x14ac:dyDescent="0.25">
      <c r="A840" s="106"/>
      <c r="B840" s="107"/>
      <c r="C840" s="108"/>
    </row>
    <row r="841" spans="1:3" x14ac:dyDescent="0.25">
      <c r="A841" s="106"/>
      <c r="B841" s="107"/>
      <c r="C841" s="108"/>
    </row>
    <row r="842" spans="1:3" x14ac:dyDescent="0.25">
      <c r="A842" s="106"/>
      <c r="B842" s="107"/>
      <c r="C842" s="108"/>
    </row>
    <row r="843" spans="1:3" x14ac:dyDescent="0.25">
      <c r="A843" s="106"/>
      <c r="B843" s="107"/>
      <c r="C843" s="108"/>
    </row>
    <row r="844" spans="1:3" x14ac:dyDescent="0.25">
      <c r="A844" s="106"/>
      <c r="B844" s="107"/>
      <c r="C844" s="108"/>
    </row>
    <row r="845" spans="1:3" x14ac:dyDescent="0.25">
      <c r="A845" s="106"/>
      <c r="B845" s="107"/>
      <c r="C845" s="108"/>
    </row>
    <row r="846" spans="1:3" x14ac:dyDescent="0.25">
      <c r="A846" s="106"/>
      <c r="B846" s="107"/>
      <c r="C846" s="108"/>
    </row>
    <row r="847" spans="1:3" x14ac:dyDescent="0.25">
      <c r="A847" s="106"/>
      <c r="B847" s="107"/>
      <c r="C847" s="108"/>
    </row>
    <row r="848" spans="1:3" x14ac:dyDescent="0.25">
      <c r="A848" s="106"/>
      <c r="B848" s="107"/>
      <c r="C848" s="108"/>
    </row>
    <row r="849" spans="1:3" x14ac:dyDescent="0.25">
      <c r="A849" s="106"/>
      <c r="B849" s="107"/>
      <c r="C849" s="108"/>
    </row>
    <row r="850" spans="1:3" x14ac:dyDescent="0.25">
      <c r="A850" s="106"/>
      <c r="B850" s="107"/>
      <c r="C850" s="108"/>
    </row>
    <row r="851" spans="1:3" x14ac:dyDescent="0.25">
      <c r="A851" s="106"/>
      <c r="B851" s="107"/>
      <c r="C851" s="108"/>
    </row>
    <row r="852" spans="1:3" x14ac:dyDescent="0.25">
      <c r="A852" s="106"/>
      <c r="B852" s="107"/>
      <c r="C852" s="108"/>
    </row>
    <row r="853" spans="1:3" x14ac:dyDescent="0.25">
      <c r="A853" s="106"/>
      <c r="B853" s="107"/>
      <c r="C853" s="108"/>
    </row>
    <row r="854" spans="1:3" x14ac:dyDescent="0.25">
      <c r="A854" s="106"/>
      <c r="B854" s="107"/>
      <c r="C854" s="108"/>
    </row>
    <row r="855" spans="1:3" x14ac:dyDescent="0.25">
      <c r="A855" s="106"/>
      <c r="B855" s="107"/>
      <c r="C855" s="108"/>
    </row>
    <row r="856" spans="1:3" x14ac:dyDescent="0.25">
      <c r="A856" s="106"/>
      <c r="B856" s="107"/>
      <c r="C856" s="108"/>
    </row>
    <row r="857" spans="1:3" x14ac:dyDescent="0.25">
      <c r="A857" s="106"/>
      <c r="B857" s="107"/>
      <c r="C857" s="108"/>
    </row>
    <row r="858" spans="1:3" x14ac:dyDescent="0.25">
      <c r="A858" s="106"/>
      <c r="B858" s="107"/>
      <c r="C858" s="108"/>
    </row>
    <row r="859" spans="1:3" x14ac:dyDescent="0.25">
      <c r="A859" s="106"/>
      <c r="B859" s="107"/>
      <c r="C859" s="108"/>
    </row>
    <row r="860" spans="1:3" x14ac:dyDescent="0.25">
      <c r="A860" s="106"/>
      <c r="B860" s="107"/>
      <c r="C860" s="108"/>
    </row>
    <row r="861" spans="1:3" x14ac:dyDescent="0.25">
      <c r="A861" s="106"/>
      <c r="B861" s="107"/>
      <c r="C861" s="108"/>
    </row>
    <row r="862" spans="1:3" x14ac:dyDescent="0.25">
      <c r="A862" s="106"/>
      <c r="B862" s="107"/>
      <c r="C862" s="108"/>
    </row>
    <row r="863" spans="1:3" x14ac:dyDescent="0.25">
      <c r="A863" s="106"/>
      <c r="B863" s="107"/>
      <c r="C863" s="108"/>
    </row>
    <row r="864" spans="1:3" x14ac:dyDescent="0.25">
      <c r="A864" s="106"/>
      <c r="B864" s="107"/>
      <c r="C864" s="108"/>
    </row>
    <row r="865" spans="1:3" x14ac:dyDescent="0.25">
      <c r="A865" s="106"/>
      <c r="B865" s="107"/>
      <c r="C865" s="108"/>
    </row>
    <row r="866" spans="1:3" x14ac:dyDescent="0.25">
      <c r="A866" s="106"/>
      <c r="B866" s="107"/>
      <c r="C866" s="108"/>
    </row>
    <row r="867" spans="1:3" x14ac:dyDescent="0.25">
      <c r="A867" s="106"/>
      <c r="B867" s="107"/>
      <c r="C867" s="108"/>
    </row>
    <row r="868" spans="1:3" x14ac:dyDescent="0.25">
      <c r="A868" s="106"/>
      <c r="B868" s="107"/>
      <c r="C868" s="108"/>
    </row>
    <row r="869" spans="1:3" x14ac:dyDescent="0.25">
      <c r="A869" s="106"/>
      <c r="B869" s="107"/>
      <c r="C869" s="108"/>
    </row>
    <row r="870" spans="1:3" x14ac:dyDescent="0.25">
      <c r="A870" s="106"/>
      <c r="B870" s="107"/>
      <c r="C870" s="108"/>
    </row>
    <row r="871" spans="1:3" x14ac:dyDescent="0.25">
      <c r="A871" s="106"/>
      <c r="B871" s="107"/>
      <c r="C871" s="108"/>
    </row>
    <row r="872" spans="1:3" x14ac:dyDescent="0.25">
      <c r="A872" s="106"/>
      <c r="B872" s="107"/>
      <c r="C872" s="108"/>
    </row>
    <row r="873" spans="1:3" x14ac:dyDescent="0.25">
      <c r="A873" s="106"/>
      <c r="B873" s="107"/>
      <c r="C873" s="108"/>
    </row>
    <row r="874" spans="1:3" x14ac:dyDescent="0.25">
      <c r="A874" s="106"/>
      <c r="B874" s="107"/>
      <c r="C874" s="108"/>
    </row>
    <row r="875" spans="1:3" x14ac:dyDescent="0.25">
      <c r="A875" s="106"/>
      <c r="B875" s="107"/>
      <c r="C875" s="108"/>
    </row>
    <row r="876" spans="1:3" x14ac:dyDescent="0.25">
      <c r="A876" s="106"/>
      <c r="B876" s="107"/>
      <c r="C876" s="108"/>
    </row>
    <row r="877" spans="1:3" x14ac:dyDescent="0.25">
      <c r="A877" s="106"/>
      <c r="B877" s="107"/>
      <c r="C877" s="108"/>
    </row>
    <row r="878" spans="1:3" x14ac:dyDescent="0.25">
      <c r="A878" s="106"/>
      <c r="B878" s="107"/>
      <c r="C878" s="108"/>
    </row>
    <row r="879" spans="1:3" x14ac:dyDescent="0.25">
      <c r="A879" s="106"/>
      <c r="B879" s="107"/>
      <c r="C879" s="108"/>
    </row>
    <row r="880" spans="1:3" x14ac:dyDescent="0.25">
      <c r="A880" s="106"/>
      <c r="B880" s="107"/>
      <c r="C880" s="108"/>
    </row>
    <row r="881" spans="1:3" x14ac:dyDescent="0.25">
      <c r="A881" s="106"/>
      <c r="B881" s="107"/>
      <c r="C881" s="108"/>
    </row>
    <row r="882" spans="1:3" x14ac:dyDescent="0.25">
      <c r="A882" s="106"/>
      <c r="B882" s="107"/>
      <c r="C882" s="108"/>
    </row>
    <row r="883" spans="1:3" x14ac:dyDescent="0.25">
      <c r="A883" s="106"/>
      <c r="B883" s="107"/>
      <c r="C883" s="108"/>
    </row>
    <row r="884" spans="1:3" x14ac:dyDescent="0.25">
      <c r="A884" s="106"/>
      <c r="B884" s="107"/>
      <c r="C884" s="108"/>
    </row>
    <row r="885" spans="1:3" x14ac:dyDescent="0.25">
      <c r="A885" s="106"/>
      <c r="B885" s="107"/>
      <c r="C885" s="108"/>
    </row>
    <row r="886" spans="1:3" x14ac:dyDescent="0.25">
      <c r="A886" s="106"/>
      <c r="B886" s="107"/>
      <c r="C886" s="108"/>
    </row>
    <row r="887" spans="1:3" x14ac:dyDescent="0.25">
      <c r="A887" s="106"/>
      <c r="B887" s="107"/>
      <c r="C887" s="108"/>
    </row>
    <row r="888" spans="1:3" x14ac:dyDescent="0.25">
      <c r="A888" s="106"/>
      <c r="B888" s="107"/>
      <c r="C888" s="108"/>
    </row>
    <row r="889" spans="1:3" x14ac:dyDescent="0.25">
      <c r="A889" s="106"/>
      <c r="B889" s="107"/>
      <c r="C889" s="108"/>
    </row>
    <row r="890" spans="1:3" x14ac:dyDescent="0.25">
      <c r="A890" s="106"/>
      <c r="B890" s="107"/>
      <c r="C890" s="108"/>
    </row>
    <row r="891" spans="1:3" x14ac:dyDescent="0.25">
      <c r="A891" s="106"/>
      <c r="B891" s="107"/>
      <c r="C891" s="108"/>
    </row>
    <row r="892" spans="1:3" x14ac:dyDescent="0.25">
      <c r="A892" s="106"/>
      <c r="B892" s="107"/>
      <c r="C892" s="108"/>
    </row>
    <row r="893" spans="1:3" x14ac:dyDescent="0.25">
      <c r="A893" s="106"/>
      <c r="B893" s="107"/>
      <c r="C893" s="108"/>
    </row>
    <row r="894" spans="1:3" x14ac:dyDescent="0.25">
      <c r="A894" s="106"/>
      <c r="B894" s="107"/>
      <c r="C894" s="108"/>
    </row>
    <row r="895" spans="1:3" x14ac:dyDescent="0.25">
      <c r="A895" s="106"/>
      <c r="B895" s="107"/>
      <c r="C895" s="108"/>
    </row>
    <row r="896" spans="1:3" x14ac:dyDescent="0.25">
      <c r="A896" s="106"/>
      <c r="B896" s="107"/>
      <c r="C896" s="108"/>
    </row>
    <row r="897" spans="1:3" x14ac:dyDescent="0.25">
      <c r="A897" s="106"/>
      <c r="B897" s="107"/>
      <c r="C897" s="108"/>
    </row>
    <row r="898" spans="1:3" x14ac:dyDescent="0.25">
      <c r="A898" s="106"/>
      <c r="B898" s="107"/>
      <c r="C898" s="108"/>
    </row>
    <row r="899" spans="1:3" x14ac:dyDescent="0.25">
      <c r="A899" s="106"/>
      <c r="B899" s="107"/>
      <c r="C899" s="108"/>
    </row>
    <row r="900" spans="1:3" x14ac:dyDescent="0.25">
      <c r="A900" s="106"/>
      <c r="B900" s="107"/>
      <c r="C900" s="108"/>
    </row>
    <row r="901" spans="1:3" x14ac:dyDescent="0.25">
      <c r="A901" s="106"/>
      <c r="B901" s="107"/>
      <c r="C901" s="108"/>
    </row>
    <row r="902" spans="1:3" x14ac:dyDescent="0.25">
      <c r="A902" s="106"/>
      <c r="B902" s="107"/>
      <c r="C902" s="108"/>
    </row>
    <row r="903" spans="1:3" x14ac:dyDescent="0.25">
      <c r="A903" s="106"/>
      <c r="B903" s="107"/>
      <c r="C903" s="108"/>
    </row>
    <row r="904" spans="1:3" x14ac:dyDescent="0.25">
      <c r="A904" s="106"/>
      <c r="B904" s="107"/>
      <c r="C904" s="108"/>
    </row>
    <row r="905" spans="1:3" x14ac:dyDescent="0.25">
      <c r="A905" s="106"/>
      <c r="B905" s="107"/>
      <c r="C905" s="108"/>
    </row>
    <row r="906" spans="1:3" x14ac:dyDescent="0.25">
      <c r="A906" s="106"/>
      <c r="B906" s="107"/>
      <c r="C906" s="108"/>
    </row>
    <row r="907" spans="1:3" x14ac:dyDescent="0.25">
      <c r="A907" s="106"/>
      <c r="B907" s="107"/>
      <c r="C907" s="108"/>
    </row>
    <row r="908" spans="1:3" x14ac:dyDescent="0.25">
      <c r="A908" s="106"/>
      <c r="B908" s="107"/>
      <c r="C908" s="108"/>
    </row>
    <row r="909" spans="1:3" x14ac:dyDescent="0.25">
      <c r="A909" s="106"/>
      <c r="B909" s="107"/>
      <c r="C909" s="108"/>
    </row>
    <row r="910" spans="1:3" x14ac:dyDescent="0.25">
      <c r="A910" s="106"/>
      <c r="B910" s="107"/>
      <c r="C910" s="108"/>
    </row>
    <row r="911" spans="1:3" x14ac:dyDescent="0.25">
      <c r="A911" s="106"/>
      <c r="B911" s="107"/>
      <c r="C911" s="108"/>
    </row>
    <row r="912" spans="1:3" x14ac:dyDescent="0.25">
      <c r="A912" s="106"/>
      <c r="B912" s="107"/>
      <c r="C912" s="108"/>
    </row>
    <row r="913" spans="1:3" x14ac:dyDescent="0.25">
      <c r="A913" s="106"/>
      <c r="B913" s="107"/>
      <c r="C913" s="108"/>
    </row>
    <row r="914" spans="1:3" x14ac:dyDescent="0.25">
      <c r="A914" s="106"/>
      <c r="B914" s="107"/>
      <c r="C914" s="108"/>
    </row>
    <row r="915" spans="1:3" x14ac:dyDescent="0.25">
      <c r="A915" s="106"/>
      <c r="B915" s="107"/>
      <c r="C915" s="108"/>
    </row>
    <row r="916" spans="1:3" x14ac:dyDescent="0.25">
      <c r="A916" s="106"/>
      <c r="B916" s="107"/>
      <c r="C916" s="108"/>
    </row>
    <row r="917" spans="1:3" x14ac:dyDescent="0.25">
      <c r="A917" s="106"/>
      <c r="B917" s="107"/>
      <c r="C917" s="108"/>
    </row>
    <row r="918" spans="1:3" x14ac:dyDescent="0.25">
      <c r="A918" s="106"/>
      <c r="B918" s="107"/>
      <c r="C918" s="108"/>
    </row>
    <row r="919" spans="1:3" x14ac:dyDescent="0.25">
      <c r="A919" s="106"/>
      <c r="B919" s="107"/>
      <c r="C919" s="108"/>
    </row>
    <row r="920" spans="1:3" x14ac:dyDescent="0.25">
      <c r="A920" s="106"/>
      <c r="B920" s="107"/>
      <c r="C920" s="108"/>
    </row>
    <row r="921" spans="1:3" x14ac:dyDescent="0.25">
      <c r="A921" s="106"/>
      <c r="B921" s="107"/>
      <c r="C921" s="108"/>
    </row>
    <row r="922" spans="1:3" x14ac:dyDescent="0.25">
      <c r="A922" s="106"/>
      <c r="B922" s="107"/>
      <c r="C922" s="108"/>
    </row>
    <row r="923" spans="1:3" x14ac:dyDescent="0.25">
      <c r="A923" s="106"/>
      <c r="B923" s="107"/>
      <c r="C923" s="108"/>
    </row>
    <row r="924" spans="1:3" x14ac:dyDescent="0.25">
      <c r="A924" s="106"/>
      <c r="B924" s="107"/>
      <c r="C924" s="108"/>
    </row>
    <row r="925" spans="1:3" x14ac:dyDescent="0.25">
      <c r="A925" s="106"/>
      <c r="B925" s="107"/>
      <c r="C925" s="108"/>
    </row>
    <row r="926" spans="1:3" x14ac:dyDescent="0.25">
      <c r="A926" s="106"/>
      <c r="B926" s="107"/>
      <c r="C926" s="108"/>
    </row>
    <row r="927" spans="1:3" x14ac:dyDescent="0.25">
      <c r="A927" s="106"/>
      <c r="B927" s="107"/>
      <c r="C927" s="108"/>
    </row>
    <row r="928" spans="1:3" x14ac:dyDescent="0.25">
      <c r="A928" s="106"/>
      <c r="B928" s="107"/>
      <c r="C928" s="108"/>
    </row>
    <row r="929" spans="1:3" x14ac:dyDescent="0.25">
      <c r="A929" s="106"/>
      <c r="B929" s="107"/>
      <c r="C929" s="108"/>
    </row>
    <row r="930" spans="1:3" x14ac:dyDescent="0.25">
      <c r="A930" s="106"/>
      <c r="B930" s="107"/>
      <c r="C930" s="108"/>
    </row>
    <row r="931" spans="1:3" x14ac:dyDescent="0.25">
      <c r="A931" s="106"/>
      <c r="B931" s="107"/>
      <c r="C931" s="108"/>
    </row>
    <row r="932" spans="1:3" x14ac:dyDescent="0.25">
      <c r="A932" s="106"/>
      <c r="B932" s="107"/>
      <c r="C932" s="108"/>
    </row>
    <row r="933" spans="1:3" x14ac:dyDescent="0.25">
      <c r="A933" s="106"/>
      <c r="B933" s="107"/>
      <c r="C933" s="108"/>
    </row>
    <row r="934" spans="1:3" x14ac:dyDescent="0.25">
      <c r="A934" s="106"/>
      <c r="B934" s="107"/>
      <c r="C934" s="108"/>
    </row>
    <row r="935" spans="1:3" x14ac:dyDescent="0.25">
      <c r="A935" s="106"/>
      <c r="B935" s="107"/>
      <c r="C935" s="108"/>
    </row>
    <row r="936" spans="1:3" x14ac:dyDescent="0.25">
      <c r="A936" s="106"/>
      <c r="B936" s="107"/>
      <c r="C936" s="108"/>
    </row>
    <row r="937" spans="1:3" x14ac:dyDescent="0.25">
      <c r="A937" s="106"/>
      <c r="B937" s="107"/>
      <c r="C937" s="108"/>
    </row>
    <row r="938" spans="1:3" x14ac:dyDescent="0.25">
      <c r="A938" s="106"/>
      <c r="B938" s="107"/>
      <c r="C938" s="108"/>
    </row>
    <row r="939" spans="1:3" x14ac:dyDescent="0.25">
      <c r="A939" s="106"/>
      <c r="B939" s="107"/>
      <c r="C939" s="108"/>
    </row>
    <row r="940" spans="1:3" x14ac:dyDescent="0.25">
      <c r="A940" s="106"/>
      <c r="B940" s="107"/>
      <c r="C940" s="108"/>
    </row>
    <row r="941" spans="1:3" x14ac:dyDescent="0.25">
      <c r="A941" s="106"/>
      <c r="B941" s="107"/>
      <c r="C941" s="108"/>
    </row>
    <row r="942" spans="1:3" x14ac:dyDescent="0.25">
      <c r="A942" s="106"/>
      <c r="B942" s="107"/>
      <c r="C942" s="108"/>
    </row>
    <row r="943" spans="1:3" x14ac:dyDescent="0.25">
      <c r="A943" s="106"/>
      <c r="B943" s="107"/>
      <c r="C943" s="108"/>
    </row>
    <row r="944" spans="1:3" x14ac:dyDescent="0.25">
      <c r="A944" s="106"/>
      <c r="B944" s="107"/>
      <c r="C944" s="108"/>
    </row>
    <row r="945" spans="1:3" x14ac:dyDescent="0.25">
      <c r="A945" s="106"/>
      <c r="B945" s="107"/>
      <c r="C945" s="108"/>
    </row>
    <row r="946" spans="1:3" x14ac:dyDescent="0.25">
      <c r="A946" s="106"/>
      <c r="B946" s="107"/>
      <c r="C946" s="108"/>
    </row>
    <row r="947" spans="1:3" x14ac:dyDescent="0.25">
      <c r="A947" s="106"/>
      <c r="B947" s="107"/>
      <c r="C947" s="108"/>
    </row>
    <row r="948" spans="1:3" x14ac:dyDescent="0.25">
      <c r="A948" s="106"/>
      <c r="B948" s="107"/>
      <c r="C948" s="108"/>
    </row>
    <row r="949" spans="1:3" x14ac:dyDescent="0.25">
      <c r="A949" s="106"/>
      <c r="B949" s="107"/>
      <c r="C949" s="108"/>
    </row>
    <row r="950" spans="1:3" x14ac:dyDescent="0.25">
      <c r="A950" s="106"/>
      <c r="B950" s="107"/>
      <c r="C950" s="108"/>
    </row>
    <row r="951" spans="1:3" x14ac:dyDescent="0.25">
      <c r="A951" s="106"/>
      <c r="B951" s="107"/>
      <c r="C951" s="108"/>
    </row>
    <row r="952" spans="1:3" x14ac:dyDescent="0.25">
      <c r="A952" s="106"/>
      <c r="B952" s="107"/>
      <c r="C952" s="108"/>
    </row>
    <row r="953" spans="1:3" x14ac:dyDescent="0.25">
      <c r="A953" s="106"/>
      <c r="B953" s="107"/>
      <c r="C953" s="108"/>
    </row>
    <row r="954" spans="1:3" x14ac:dyDescent="0.25">
      <c r="A954" s="106"/>
      <c r="B954" s="107"/>
      <c r="C954" s="108"/>
    </row>
    <row r="955" spans="1:3" x14ac:dyDescent="0.25">
      <c r="A955" s="106"/>
      <c r="B955" s="107"/>
      <c r="C955" s="108"/>
    </row>
    <row r="956" spans="1:3" x14ac:dyDescent="0.25">
      <c r="A956" s="106"/>
      <c r="B956" s="107"/>
      <c r="C956" s="108"/>
    </row>
    <row r="957" spans="1:3" x14ac:dyDescent="0.25">
      <c r="A957" s="106"/>
      <c r="B957" s="107"/>
      <c r="C957" s="108"/>
    </row>
    <row r="958" spans="1:3" x14ac:dyDescent="0.25">
      <c r="A958" s="106"/>
      <c r="B958" s="107"/>
      <c r="C958" s="108"/>
    </row>
    <row r="959" spans="1:3" x14ac:dyDescent="0.25">
      <c r="A959" s="106"/>
      <c r="B959" s="107"/>
      <c r="C959" s="108"/>
    </row>
    <row r="960" spans="1:3" x14ac:dyDescent="0.25">
      <c r="A960" s="106"/>
      <c r="B960" s="107"/>
      <c r="C960" s="108"/>
    </row>
    <row r="961" spans="1:3" x14ac:dyDescent="0.25">
      <c r="A961" s="106"/>
      <c r="B961" s="107"/>
      <c r="C961" s="108"/>
    </row>
    <row r="962" spans="1:3" x14ac:dyDescent="0.25">
      <c r="A962" s="106"/>
      <c r="B962" s="107"/>
      <c r="C962" s="108"/>
    </row>
    <row r="963" spans="1:3" x14ac:dyDescent="0.25">
      <c r="A963" s="106"/>
      <c r="B963" s="107"/>
      <c r="C963" s="108"/>
    </row>
    <row r="964" spans="1:3" x14ac:dyDescent="0.25">
      <c r="A964" s="106"/>
      <c r="B964" s="107"/>
      <c r="C964" s="108"/>
    </row>
    <row r="965" spans="1:3" x14ac:dyDescent="0.25">
      <c r="A965" s="106"/>
      <c r="B965" s="107"/>
      <c r="C965" s="108"/>
    </row>
    <row r="966" spans="1:3" x14ac:dyDescent="0.25">
      <c r="A966" s="106"/>
      <c r="B966" s="107"/>
      <c r="C966" s="108"/>
    </row>
    <row r="967" spans="1:3" x14ac:dyDescent="0.25">
      <c r="A967" s="106"/>
      <c r="B967" s="107"/>
      <c r="C967" s="108"/>
    </row>
    <row r="968" spans="1:3" x14ac:dyDescent="0.25">
      <c r="A968" s="106"/>
      <c r="B968" s="107"/>
      <c r="C968" s="108"/>
    </row>
    <row r="969" spans="1:3" x14ac:dyDescent="0.25">
      <c r="A969" s="106"/>
      <c r="B969" s="107"/>
      <c r="C969" s="108"/>
    </row>
    <row r="970" spans="1:3" x14ac:dyDescent="0.25">
      <c r="A970" s="106"/>
      <c r="B970" s="107"/>
      <c r="C970" s="108"/>
    </row>
    <row r="971" spans="1:3" x14ac:dyDescent="0.25">
      <c r="A971" s="106"/>
      <c r="B971" s="107"/>
      <c r="C971" s="108"/>
    </row>
    <row r="972" spans="1:3" x14ac:dyDescent="0.25">
      <c r="A972" s="106"/>
      <c r="B972" s="107"/>
      <c r="C972" s="108"/>
    </row>
    <row r="973" spans="1:3" x14ac:dyDescent="0.25">
      <c r="A973" s="106"/>
      <c r="B973" s="107"/>
      <c r="C973" s="108"/>
    </row>
    <row r="974" spans="1:3" x14ac:dyDescent="0.25">
      <c r="A974" s="106"/>
      <c r="B974" s="107"/>
      <c r="C974" s="108"/>
    </row>
    <row r="975" spans="1:3" x14ac:dyDescent="0.25">
      <c r="A975" s="106"/>
      <c r="B975" s="107"/>
      <c r="C975" s="108"/>
    </row>
    <row r="976" spans="1:3" x14ac:dyDescent="0.25">
      <c r="A976" s="106"/>
      <c r="B976" s="107"/>
      <c r="C976" s="108"/>
    </row>
    <row r="977" spans="1:3" x14ac:dyDescent="0.25">
      <c r="A977" s="106"/>
      <c r="B977" s="107"/>
      <c r="C977" s="108"/>
    </row>
    <row r="978" spans="1:3" x14ac:dyDescent="0.25">
      <c r="A978" s="106"/>
      <c r="B978" s="107"/>
      <c r="C978" s="108"/>
    </row>
    <row r="979" spans="1:3" x14ac:dyDescent="0.25">
      <c r="A979" s="106"/>
      <c r="B979" s="107"/>
      <c r="C979" s="108"/>
    </row>
    <row r="980" spans="1:3" x14ac:dyDescent="0.25">
      <c r="A980" s="106"/>
      <c r="B980" s="107"/>
      <c r="C980" s="108"/>
    </row>
    <row r="981" spans="1:3" x14ac:dyDescent="0.25">
      <c r="A981" s="106"/>
      <c r="B981" s="107"/>
      <c r="C981" s="108"/>
    </row>
    <row r="982" spans="1:3" x14ac:dyDescent="0.25">
      <c r="A982" s="106"/>
      <c r="B982" s="107"/>
      <c r="C982" s="108"/>
    </row>
    <row r="983" spans="1:3" x14ac:dyDescent="0.25">
      <c r="A983" s="106"/>
      <c r="B983" s="107"/>
      <c r="C983" s="108"/>
    </row>
    <row r="984" spans="1:3" x14ac:dyDescent="0.25">
      <c r="A984" s="106"/>
      <c r="B984" s="107"/>
      <c r="C984" s="108"/>
    </row>
    <row r="985" spans="1:3" x14ac:dyDescent="0.25">
      <c r="A985" s="106"/>
      <c r="B985" s="107"/>
      <c r="C985" s="108"/>
    </row>
    <row r="986" spans="1:3" x14ac:dyDescent="0.25">
      <c r="A986" s="106"/>
      <c r="B986" s="107"/>
      <c r="C986" s="108"/>
    </row>
    <row r="987" spans="1:3" x14ac:dyDescent="0.25">
      <c r="A987" s="106"/>
      <c r="B987" s="107"/>
      <c r="C987" s="108"/>
    </row>
    <row r="988" spans="1:3" x14ac:dyDescent="0.25">
      <c r="A988" s="106"/>
      <c r="B988" s="107"/>
      <c r="C988" s="108"/>
    </row>
    <row r="989" spans="1:3" x14ac:dyDescent="0.25">
      <c r="A989" s="106"/>
      <c r="B989" s="107"/>
      <c r="C989" s="108"/>
    </row>
    <row r="990" spans="1:3" x14ac:dyDescent="0.25">
      <c r="A990" s="106"/>
      <c r="B990" s="107"/>
      <c r="C990" s="108"/>
    </row>
    <row r="991" spans="1:3" x14ac:dyDescent="0.25">
      <c r="A991" s="106"/>
      <c r="B991" s="107"/>
      <c r="C991" s="108"/>
    </row>
    <row r="992" spans="1:3" x14ac:dyDescent="0.25">
      <c r="A992" s="106"/>
      <c r="B992" s="107"/>
      <c r="C992" s="108"/>
    </row>
    <row r="993" spans="1:3" x14ac:dyDescent="0.25">
      <c r="A993" s="106"/>
      <c r="B993" s="107"/>
      <c r="C993" s="108"/>
    </row>
    <row r="994" spans="1:3" x14ac:dyDescent="0.25">
      <c r="A994" s="106"/>
      <c r="B994" s="107"/>
      <c r="C994" s="108"/>
    </row>
    <row r="995" spans="1:3" x14ac:dyDescent="0.25">
      <c r="A995" s="106"/>
      <c r="B995" s="107"/>
      <c r="C995" s="108"/>
    </row>
    <row r="996" spans="1:3" x14ac:dyDescent="0.25">
      <c r="A996" s="106"/>
      <c r="B996" s="107"/>
      <c r="C996" s="108"/>
    </row>
    <row r="997" spans="1:3" x14ac:dyDescent="0.25">
      <c r="A997" s="106"/>
      <c r="B997" s="107"/>
      <c r="C997" s="108"/>
    </row>
    <row r="998" spans="1:3" x14ac:dyDescent="0.25">
      <c r="A998" s="106"/>
      <c r="B998" s="107"/>
      <c r="C998" s="108"/>
    </row>
    <row r="999" spans="1:3" x14ac:dyDescent="0.25">
      <c r="A999" s="106"/>
      <c r="B999" s="107"/>
      <c r="C999" s="108"/>
    </row>
    <row r="1000" spans="1:3" x14ac:dyDescent="0.25">
      <c r="A1000" s="106"/>
      <c r="B1000" s="107"/>
      <c r="C1000" s="108"/>
    </row>
    <row r="1001" spans="1:3" x14ac:dyDescent="0.25">
      <c r="A1001" s="106"/>
      <c r="B1001" s="107"/>
      <c r="C1001" s="108"/>
    </row>
    <row r="1002" spans="1:3" x14ac:dyDescent="0.25">
      <c r="A1002" s="106"/>
      <c r="B1002" s="107"/>
      <c r="C1002" s="108"/>
    </row>
    <row r="1003" spans="1:3" x14ac:dyDescent="0.25">
      <c r="A1003" s="106"/>
      <c r="B1003" s="107"/>
      <c r="C1003" s="108"/>
    </row>
    <row r="1004" spans="1:3" x14ac:dyDescent="0.25">
      <c r="A1004" s="106"/>
      <c r="B1004" s="107"/>
      <c r="C1004" s="108"/>
    </row>
    <row r="1005" spans="1:3" x14ac:dyDescent="0.25">
      <c r="A1005" s="106"/>
      <c r="B1005" s="107"/>
      <c r="C1005" s="108"/>
    </row>
    <row r="1006" spans="1:3" x14ac:dyDescent="0.25">
      <c r="A1006" s="106"/>
      <c r="B1006" s="107"/>
      <c r="C1006" s="108"/>
    </row>
    <row r="1007" spans="1:3" x14ac:dyDescent="0.25">
      <c r="A1007" s="106"/>
      <c r="B1007" s="107"/>
      <c r="C1007" s="108"/>
    </row>
    <row r="1008" spans="1:3" x14ac:dyDescent="0.25">
      <c r="A1008" s="106"/>
      <c r="B1008" s="107"/>
      <c r="C1008" s="108"/>
    </row>
    <row r="1009" spans="1:3" x14ac:dyDescent="0.25">
      <c r="A1009" s="106"/>
      <c r="B1009" s="107"/>
      <c r="C1009" s="108"/>
    </row>
    <row r="1010" spans="1:3" x14ac:dyDescent="0.25">
      <c r="A1010" s="106"/>
      <c r="B1010" s="107"/>
      <c r="C1010" s="108"/>
    </row>
    <row r="1011" spans="1:3" x14ac:dyDescent="0.25">
      <c r="A1011" s="106"/>
      <c r="B1011" s="107"/>
      <c r="C1011" s="108"/>
    </row>
  </sheetData>
  <mergeCells count="2">
    <mergeCell ref="A18:A46"/>
    <mergeCell ref="B18:B4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D1030"/>
  <sheetViews>
    <sheetView topLeftCell="A4" workbookViewId="0">
      <selection activeCell="B11" sqref="B11"/>
    </sheetView>
  </sheetViews>
  <sheetFormatPr defaultColWidth="15.140625" defaultRowHeight="15" customHeight="1" x14ac:dyDescent="0.25"/>
  <cols>
    <col min="1" max="1" width="16" style="198" customWidth="1"/>
    <col min="2" max="3" width="64" style="198" customWidth="1"/>
    <col min="4" max="4" width="36.5703125" style="197" customWidth="1"/>
    <col min="5" max="26" width="7.5703125" style="198" customWidth="1"/>
    <col min="27" max="16384" width="15.140625" style="198"/>
  </cols>
  <sheetData>
    <row r="1" spans="1:4" x14ac:dyDescent="0.25">
      <c r="A1" s="195" t="s">
        <v>476</v>
      </c>
      <c r="B1" s="196" t="s">
        <v>2208</v>
      </c>
      <c r="C1" s="197" t="s">
        <v>479</v>
      </c>
      <c r="D1" s="61" t="s">
        <v>2507</v>
      </c>
    </row>
    <row r="2" spans="1:4" ht="45" x14ac:dyDescent="0.25">
      <c r="A2" s="60" t="s">
        <v>774</v>
      </c>
      <c r="B2" s="627" t="s">
        <v>4219</v>
      </c>
      <c r="C2" s="61" t="s">
        <v>2590</v>
      </c>
      <c r="D2" s="798" t="s">
        <v>4984</v>
      </c>
    </row>
    <row r="3" spans="1:4" x14ac:dyDescent="0.25">
      <c r="A3" s="195" t="s">
        <v>339</v>
      </c>
      <c r="B3" s="196" t="s">
        <v>2209</v>
      </c>
      <c r="C3" s="197" t="s">
        <v>2210</v>
      </c>
      <c r="D3" s="630" t="s">
        <v>2649</v>
      </c>
    </row>
    <row r="4" spans="1:4" ht="75" customHeight="1" x14ac:dyDescent="0.25">
      <c r="A4" s="195" t="s">
        <v>242</v>
      </c>
      <c r="B4" s="631" t="s">
        <v>5688</v>
      </c>
      <c r="C4" s="919" t="s">
        <v>5689</v>
      </c>
      <c r="D4" s="630" t="s">
        <v>4985</v>
      </c>
    </row>
    <row r="5" spans="1:4" ht="45" x14ac:dyDescent="0.25">
      <c r="A5" s="195" t="s">
        <v>2352</v>
      </c>
      <c r="B5" s="196" t="s">
        <v>2353</v>
      </c>
      <c r="C5" s="197" t="s">
        <v>2354</v>
      </c>
      <c r="D5" s="630" t="s">
        <v>4246</v>
      </c>
    </row>
    <row r="6" spans="1:4" ht="30" x14ac:dyDescent="0.25">
      <c r="A6" s="195" t="s">
        <v>309</v>
      </c>
      <c r="B6" s="433" t="s">
        <v>3371</v>
      </c>
      <c r="C6" s="431" t="s">
        <v>3379</v>
      </c>
      <c r="D6" s="630" t="s">
        <v>4983</v>
      </c>
    </row>
    <row r="7" spans="1:4" x14ac:dyDescent="0.25">
      <c r="A7" s="68" t="s">
        <v>246</v>
      </c>
      <c r="B7" s="69" t="s">
        <v>4992</v>
      </c>
      <c r="C7" s="289" t="s">
        <v>2677</v>
      </c>
      <c r="D7" s="630" t="s">
        <v>2649</v>
      </c>
    </row>
    <row r="8" spans="1:4" ht="45" x14ac:dyDescent="0.25">
      <c r="A8" s="68" t="s">
        <v>1213</v>
      </c>
      <c r="B8" s="433" t="s">
        <v>5513</v>
      </c>
      <c r="C8" s="431" t="s">
        <v>3370</v>
      </c>
      <c r="D8" s="630" t="s">
        <v>4247</v>
      </c>
    </row>
    <row r="9" spans="1:4" ht="30" customHeight="1" x14ac:dyDescent="0.25">
      <c r="A9" s="195" t="s">
        <v>1972</v>
      </c>
      <c r="B9" s="196" t="s">
        <v>2211</v>
      </c>
      <c r="C9" s="197" t="s">
        <v>2212</v>
      </c>
      <c r="D9" s="630" t="s">
        <v>4248</v>
      </c>
    </row>
    <row r="10" spans="1:4" ht="45" customHeight="1" x14ac:dyDescent="0.25">
      <c r="A10" s="195" t="s">
        <v>825</v>
      </c>
      <c r="B10" s="196" t="s">
        <v>2213</v>
      </c>
      <c r="C10" s="431" t="s">
        <v>3378</v>
      </c>
      <c r="D10" s="630" t="s">
        <v>2649</v>
      </c>
    </row>
    <row r="11" spans="1:4" ht="105" x14ac:dyDescent="0.25">
      <c r="A11" s="195" t="s">
        <v>243</v>
      </c>
      <c r="B11" s="69" t="s">
        <v>5771</v>
      </c>
      <c r="C11" s="197" t="s">
        <v>2214</v>
      </c>
      <c r="D11" s="630" t="s">
        <v>4262</v>
      </c>
    </row>
    <row r="12" spans="1:4" ht="30" customHeight="1" x14ac:dyDescent="0.25">
      <c r="A12" s="199" t="s">
        <v>1542</v>
      </c>
      <c r="B12" s="200" t="s">
        <v>2496</v>
      </c>
      <c r="C12" s="201" t="s">
        <v>2497</v>
      </c>
      <c r="D12" s="630" t="s">
        <v>4249</v>
      </c>
    </row>
    <row r="13" spans="1:4" ht="30" customHeight="1" x14ac:dyDescent="0.25">
      <c r="A13" s="195" t="s">
        <v>1587</v>
      </c>
      <c r="B13" s="196" t="s">
        <v>2355</v>
      </c>
      <c r="C13" s="197" t="s">
        <v>2356</v>
      </c>
      <c r="D13" s="630" t="s">
        <v>4250</v>
      </c>
    </row>
    <row r="14" spans="1:4" ht="45" x14ac:dyDescent="0.25">
      <c r="A14" s="632" t="s">
        <v>837</v>
      </c>
      <c r="B14" s="631" t="s">
        <v>4257</v>
      </c>
      <c r="C14" s="630" t="s">
        <v>4258</v>
      </c>
      <c r="D14" s="630" t="s">
        <v>4259</v>
      </c>
    </row>
    <row r="15" spans="1:4" ht="45" x14ac:dyDescent="0.25">
      <c r="A15" s="68" t="s">
        <v>677</v>
      </c>
      <c r="B15" s="619" t="s">
        <v>5515</v>
      </c>
      <c r="C15" s="618" t="s">
        <v>4202</v>
      </c>
      <c r="D15" s="630" t="s">
        <v>4988</v>
      </c>
    </row>
    <row r="16" spans="1:4" ht="60" x14ac:dyDescent="0.25">
      <c r="A16" s="629" t="s">
        <v>388</v>
      </c>
      <c r="B16" s="627" t="s">
        <v>5631</v>
      </c>
      <c r="C16" s="626" t="s">
        <v>4225</v>
      </c>
      <c r="D16" s="630" t="s">
        <v>4251</v>
      </c>
    </row>
    <row r="17" spans="1:4" ht="45" x14ac:dyDescent="0.25">
      <c r="A17" s="68" t="s">
        <v>422</v>
      </c>
      <c r="B17" s="293" t="s">
        <v>2997</v>
      </c>
      <c r="C17" s="294" t="s">
        <v>2998</v>
      </c>
      <c r="D17" s="630" t="s">
        <v>4252</v>
      </c>
    </row>
    <row r="18" spans="1:4" ht="45" x14ac:dyDescent="0.25">
      <c r="A18" s="195" t="s">
        <v>463</v>
      </c>
      <c r="B18" s="196" t="s">
        <v>2215</v>
      </c>
      <c r="C18" s="197" t="s">
        <v>2216</v>
      </c>
      <c r="D18" s="630" t="s">
        <v>4989</v>
      </c>
    </row>
    <row r="19" spans="1:4" x14ac:dyDescent="0.25">
      <c r="A19" s="68" t="s">
        <v>352</v>
      </c>
      <c r="C19" s="197"/>
    </row>
    <row r="20" spans="1:4" ht="30" x14ac:dyDescent="0.25">
      <c r="A20" s="68" t="s">
        <v>367</v>
      </c>
      <c r="B20" s="69" t="s">
        <v>2754</v>
      </c>
      <c r="C20" s="302" t="s">
        <v>2755</v>
      </c>
      <c r="D20" s="630" t="s">
        <v>2649</v>
      </c>
    </row>
    <row r="21" spans="1:4" ht="45" x14ac:dyDescent="0.25">
      <c r="A21" s="195" t="s">
        <v>576</v>
      </c>
      <c r="B21" s="196" t="s">
        <v>2348</v>
      </c>
      <c r="C21" s="302" t="s">
        <v>4742</v>
      </c>
      <c r="D21" s="630" t="s">
        <v>4986</v>
      </c>
    </row>
    <row r="22" spans="1:4" ht="45" x14ac:dyDescent="0.25">
      <c r="A22" s="199" t="s">
        <v>264</v>
      </c>
      <c r="B22" s="200" t="s">
        <v>2487</v>
      </c>
      <c r="C22" s="614" t="s">
        <v>4200</v>
      </c>
      <c r="D22" s="630" t="s">
        <v>4253</v>
      </c>
    </row>
    <row r="23" spans="1:4" ht="45" x14ac:dyDescent="0.25">
      <c r="A23" s="199" t="s">
        <v>583</v>
      </c>
      <c r="B23" s="69" t="s">
        <v>4226</v>
      </c>
      <c r="C23" s="292" t="s">
        <v>2687</v>
      </c>
      <c r="D23" s="630" t="s">
        <v>4254</v>
      </c>
    </row>
    <row r="24" spans="1:4" ht="45" x14ac:dyDescent="0.25">
      <c r="A24" s="195" t="s">
        <v>71</v>
      </c>
      <c r="B24" s="433" t="s">
        <v>3372</v>
      </c>
      <c r="C24" s="197" t="s">
        <v>2217</v>
      </c>
      <c r="D24" s="630" t="s">
        <v>4987</v>
      </c>
    </row>
    <row r="25" spans="1:4" ht="45" x14ac:dyDescent="0.25">
      <c r="A25" s="843" t="s">
        <v>588</v>
      </c>
      <c r="B25" s="846" t="s">
        <v>5156</v>
      </c>
      <c r="C25" s="841" t="s">
        <v>5155</v>
      </c>
      <c r="D25" s="841" t="s">
        <v>5514</v>
      </c>
    </row>
    <row r="26" spans="1:4" x14ac:dyDescent="0.25">
      <c r="A26" s="68" t="s">
        <v>322</v>
      </c>
      <c r="B26" s="200"/>
      <c r="C26" s="201"/>
    </row>
    <row r="27" spans="1:4" ht="45" x14ac:dyDescent="0.25">
      <c r="A27" s="632" t="s">
        <v>3546</v>
      </c>
      <c r="B27" s="631" t="s">
        <v>4266</v>
      </c>
      <c r="C27" s="630" t="s">
        <v>4267</v>
      </c>
      <c r="D27" s="630" t="s">
        <v>4991</v>
      </c>
    </row>
    <row r="28" spans="1:4" ht="60" x14ac:dyDescent="0.25">
      <c r="A28" s="68" t="s">
        <v>3907</v>
      </c>
      <c r="B28" s="560" t="s">
        <v>3908</v>
      </c>
      <c r="C28" s="556" t="s">
        <v>4255</v>
      </c>
      <c r="D28" s="630" t="s">
        <v>2649</v>
      </c>
    </row>
    <row r="29" spans="1:4" ht="30" customHeight="1" x14ac:dyDescent="0.25">
      <c r="A29" s="199" t="s">
        <v>75</v>
      </c>
      <c r="B29" s="200" t="s">
        <v>2444</v>
      </c>
      <c r="C29" s="201" t="s">
        <v>2445</v>
      </c>
      <c r="D29" s="630" t="s">
        <v>4990</v>
      </c>
    </row>
    <row r="30" spans="1:4" ht="60" customHeight="1" x14ac:dyDescent="0.25">
      <c r="A30" s="68" t="s">
        <v>180</v>
      </c>
      <c r="B30" s="835" t="s">
        <v>5625</v>
      </c>
      <c r="C30" s="460" t="s">
        <v>4743</v>
      </c>
      <c r="D30" s="630" t="s">
        <v>4263</v>
      </c>
    </row>
    <row r="31" spans="1:4" ht="60" x14ac:dyDescent="0.25">
      <c r="A31" s="68" t="s">
        <v>960</v>
      </c>
      <c r="B31" s="425" t="s">
        <v>3338</v>
      </c>
      <c r="C31" s="423" t="s">
        <v>3339</v>
      </c>
      <c r="D31" s="630" t="s">
        <v>2649</v>
      </c>
    </row>
    <row r="32" spans="1:4" ht="75" x14ac:dyDescent="0.25">
      <c r="A32" s="68" t="s">
        <v>186</v>
      </c>
      <c r="B32" s="462" t="s">
        <v>5626</v>
      </c>
      <c r="C32" s="460" t="s">
        <v>4744</v>
      </c>
      <c r="D32" s="630" t="s">
        <v>4264</v>
      </c>
    </row>
    <row r="33" spans="1:4" ht="30" x14ac:dyDescent="0.25">
      <c r="A33" s="195" t="s">
        <v>187</v>
      </c>
      <c r="B33" s="16" t="s">
        <v>2569</v>
      </c>
      <c r="C33" s="197" t="s">
        <v>2430</v>
      </c>
      <c r="D33" s="630" t="s">
        <v>2649</v>
      </c>
    </row>
    <row r="34" spans="1:4" ht="60" x14ac:dyDescent="0.25">
      <c r="A34" s="621" t="s">
        <v>190</v>
      </c>
      <c r="B34" s="882" t="s">
        <v>5515</v>
      </c>
      <c r="C34" s="618" t="s">
        <v>4203</v>
      </c>
      <c r="D34" s="630" t="s">
        <v>5627</v>
      </c>
    </row>
    <row r="35" spans="1:4" ht="45" x14ac:dyDescent="0.25">
      <c r="A35" s="595" t="s">
        <v>103</v>
      </c>
      <c r="B35" s="596" t="s">
        <v>5516</v>
      </c>
      <c r="C35" s="618" t="s">
        <v>4205</v>
      </c>
      <c r="D35" s="630" t="s">
        <v>4260</v>
      </c>
    </row>
    <row r="36" spans="1:4" ht="45" x14ac:dyDescent="0.25">
      <c r="A36" s="195" t="s">
        <v>256</v>
      </c>
      <c r="B36" s="196" t="s">
        <v>2218</v>
      </c>
      <c r="C36" s="614" t="s">
        <v>4199</v>
      </c>
      <c r="D36" s="630" t="s">
        <v>4256</v>
      </c>
    </row>
    <row r="37" spans="1:4" ht="60" x14ac:dyDescent="0.25">
      <c r="A37" s="887" t="s">
        <v>534</v>
      </c>
      <c r="B37" s="888" t="s">
        <v>5526</v>
      </c>
      <c r="C37" s="886" t="s">
        <v>5527</v>
      </c>
      <c r="D37" s="886" t="s">
        <v>5528</v>
      </c>
    </row>
    <row r="38" spans="1:4" x14ac:dyDescent="0.25">
      <c r="A38" s="60" t="s">
        <v>1489</v>
      </c>
      <c r="B38" s="16" t="s">
        <v>2592</v>
      </c>
      <c r="C38" s="246" t="s">
        <v>2591</v>
      </c>
      <c r="D38" s="630" t="s">
        <v>2649</v>
      </c>
    </row>
    <row r="39" spans="1:4" ht="30" x14ac:dyDescent="0.25">
      <c r="A39" s="68" t="s">
        <v>60</v>
      </c>
      <c r="B39" s="69" t="s">
        <v>2752</v>
      </c>
      <c r="C39" s="302" t="s">
        <v>2753</v>
      </c>
      <c r="D39" s="630" t="s">
        <v>2649</v>
      </c>
    </row>
    <row r="40" spans="1:4" ht="30" x14ac:dyDescent="0.25">
      <c r="A40" s="195" t="s">
        <v>715</v>
      </c>
      <c r="B40" s="196" t="s">
        <v>2219</v>
      </c>
      <c r="C40" s="197" t="s">
        <v>2220</v>
      </c>
      <c r="D40" s="630" t="s">
        <v>2649</v>
      </c>
    </row>
    <row r="41" spans="1:4" x14ac:dyDescent="0.25">
      <c r="A41" s="60" t="s">
        <v>1472</v>
      </c>
      <c r="B41" s="16" t="s">
        <v>2592</v>
      </c>
      <c r="C41" s="246" t="s">
        <v>2591</v>
      </c>
      <c r="D41" s="630" t="s">
        <v>2649</v>
      </c>
    </row>
    <row r="42" spans="1:4" ht="45" x14ac:dyDescent="0.25">
      <c r="A42" s="487" t="s">
        <v>271</v>
      </c>
      <c r="B42" s="923" t="s">
        <v>5692</v>
      </c>
      <c r="C42" s="483" t="s">
        <v>5690</v>
      </c>
      <c r="D42" s="919" t="s">
        <v>5691</v>
      </c>
    </row>
    <row r="43" spans="1:4" ht="45" x14ac:dyDescent="0.25">
      <c r="A43" s="195" t="s">
        <v>2279</v>
      </c>
      <c r="B43" s="631" t="s">
        <v>2280</v>
      </c>
      <c r="C43" s="197" t="s">
        <v>2281</v>
      </c>
      <c r="D43" s="630" t="s">
        <v>4261</v>
      </c>
    </row>
    <row r="44" spans="1:4" ht="45" x14ac:dyDescent="0.25">
      <c r="A44" s="195" t="s">
        <v>385</v>
      </c>
      <c r="B44" s="196" t="s">
        <v>2369</v>
      </c>
      <c r="C44" s="197" t="s">
        <v>2370</v>
      </c>
      <c r="D44" s="630" t="s">
        <v>4265</v>
      </c>
    </row>
    <row r="45" spans="1:4" x14ac:dyDescent="0.25">
      <c r="A45" s="195"/>
      <c r="B45" s="196"/>
      <c r="C45" s="197"/>
    </row>
    <row r="46" spans="1:4" x14ac:dyDescent="0.25">
      <c r="A46" s="195"/>
      <c r="B46" s="196"/>
      <c r="C46" s="197"/>
    </row>
    <row r="47" spans="1:4" x14ac:dyDescent="0.25">
      <c r="A47" s="195"/>
      <c r="B47" s="196"/>
      <c r="C47" s="197"/>
    </row>
    <row r="48" spans="1:4" x14ac:dyDescent="0.25">
      <c r="A48" s="195"/>
      <c r="B48" s="196"/>
      <c r="C48" s="197"/>
    </row>
    <row r="49" spans="1:3" x14ac:dyDescent="0.25">
      <c r="A49" s="195"/>
      <c r="B49" s="196"/>
      <c r="C49" s="197"/>
    </row>
    <row r="50" spans="1:3" x14ac:dyDescent="0.25">
      <c r="A50" s="195"/>
      <c r="B50" s="196"/>
      <c r="C50" s="197"/>
    </row>
    <row r="51" spans="1:3" x14ac:dyDescent="0.25">
      <c r="A51" s="195"/>
      <c r="B51" s="196"/>
      <c r="C51" s="197"/>
    </row>
    <row r="52" spans="1:3" x14ac:dyDescent="0.25">
      <c r="A52" s="195"/>
      <c r="B52" s="196"/>
      <c r="C52" s="197"/>
    </row>
    <row r="53" spans="1:3" x14ac:dyDescent="0.25">
      <c r="A53" s="195"/>
      <c r="B53" s="196"/>
      <c r="C53" s="197"/>
    </row>
    <row r="54" spans="1:3" x14ac:dyDescent="0.25">
      <c r="A54" s="195"/>
      <c r="B54" s="196"/>
      <c r="C54" s="197"/>
    </row>
    <row r="55" spans="1:3" x14ac:dyDescent="0.25">
      <c r="A55" s="195"/>
      <c r="B55" s="196"/>
      <c r="C55" s="197"/>
    </row>
    <row r="56" spans="1:3" x14ac:dyDescent="0.25">
      <c r="A56" s="195"/>
      <c r="B56" s="196"/>
      <c r="C56" s="197"/>
    </row>
    <row r="57" spans="1:3" x14ac:dyDescent="0.25">
      <c r="A57" s="195"/>
      <c r="B57" s="196"/>
      <c r="C57" s="197"/>
    </row>
    <row r="58" spans="1:3" x14ac:dyDescent="0.25">
      <c r="A58" s="195"/>
      <c r="B58" s="196"/>
      <c r="C58" s="197"/>
    </row>
    <row r="59" spans="1:3" x14ac:dyDescent="0.25">
      <c r="A59" s="195"/>
      <c r="B59" s="196"/>
      <c r="C59" s="197"/>
    </row>
    <row r="60" spans="1:3" x14ac:dyDescent="0.25">
      <c r="A60" s="195"/>
      <c r="B60" s="196"/>
      <c r="C60" s="197"/>
    </row>
    <row r="61" spans="1:3" x14ac:dyDescent="0.25">
      <c r="A61" s="195"/>
      <c r="B61" s="196"/>
      <c r="C61" s="197"/>
    </row>
    <row r="62" spans="1:3" x14ac:dyDescent="0.25">
      <c r="A62" s="195"/>
      <c r="B62" s="196"/>
      <c r="C62" s="197"/>
    </row>
    <row r="63" spans="1:3" x14ac:dyDescent="0.25">
      <c r="A63" s="195"/>
      <c r="B63" s="196"/>
      <c r="C63" s="197"/>
    </row>
    <row r="64" spans="1:3" x14ac:dyDescent="0.25">
      <c r="A64" s="195"/>
      <c r="B64" s="196"/>
      <c r="C64" s="197"/>
    </row>
    <row r="65" spans="1:3" x14ac:dyDescent="0.25">
      <c r="A65" s="195"/>
      <c r="B65" s="196"/>
      <c r="C65" s="197"/>
    </row>
    <row r="66" spans="1:3" x14ac:dyDescent="0.25">
      <c r="A66" s="195"/>
      <c r="B66" s="196"/>
      <c r="C66" s="197"/>
    </row>
    <row r="67" spans="1:3" x14ac:dyDescent="0.25">
      <c r="A67" s="195"/>
      <c r="B67" s="196"/>
      <c r="C67" s="197"/>
    </row>
    <row r="68" spans="1:3" x14ac:dyDescent="0.25">
      <c r="A68" s="195"/>
      <c r="B68" s="196"/>
      <c r="C68" s="197"/>
    </row>
    <row r="69" spans="1:3" x14ac:dyDescent="0.25">
      <c r="A69" s="195"/>
      <c r="B69" s="196"/>
      <c r="C69" s="197"/>
    </row>
    <row r="70" spans="1:3" x14ac:dyDescent="0.25">
      <c r="A70" s="195"/>
      <c r="B70" s="196"/>
      <c r="C70" s="197"/>
    </row>
    <row r="71" spans="1:3" x14ac:dyDescent="0.25">
      <c r="A71" s="195"/>
      <c r="B71" s="196"/>
      <c r="C71" s="197"/>
    </row>
    <row r="72" spans="1:3" x14ac:dyDescent="0.25">
      <c r="A72" s="195"/>
      <c r="B72" s="196"/>
      <c r="C72" s="197"/>
    </row>
    <row r="73" spans="1:3" x14ac:dyDescent="0.25">
      <c r="A73" s="195"/>
      <c r="B73" s="196"/>
      <c r="C73" s="197"/>
    </row>
    <row r="74" spans="1:3" x14ac:dyDescent="0.25">
      <c r="A74" s="195"/>
      <c r="B74" s="196"/>
      <c r="C74" s="197"/>
    </row>
    <row r="75" spans="1:3" x14ac:dyDescent="0.25">
      <c r="A75" s="195"/>
      <c r="B75" s="196"/>
      <c r="C75" s="197"/>
    </row>
    <row r="76" spans="1:3" x14ac:dyDescent="0.25">
      <c r="A76" s="195"/>
      <c r="B76" s="196"/>
      <c r="C76" s="197"/>
    </row>
    <row r="77" spans="1:3" x14ac:dyDescent="0.25">
      <c r="A77" s="195"/>
      <c r="B77" s="196"/>
      <c r="C77" s="197"/>
    </row>
    <row r="78" spans="1:3" x14ac:dyDescent="0.25">
      <c r="A78" s="195"/>
      <c r="B78" s="196"/>
      <c r="C78" s="197"/>
    </row>
    <row r="79" spans="1:3" x14ac:dyDescent="0.25">
      <c r="A79" s="195"/>
      <c r="B79" s="196"/>
      <c r="C79" s="197"/>
    </row>
    <row r="80" spans="1:3" x14ac:dyDescent="0.25">
      <c r="A80" s="195"/>
      <c r="B80" s="196"/>
      <c r="C80" s="197"/>
    </row>
    <row r="81" spans="1:3" x14ac:dyDescent="0.25">
      <c r="A81" s="195"/>
      <c r="B81" s="196"/>
      <c r="C81" s="197"/>
    </row>
    <row r="82" spans="1:3" x14ac:dyDescent="0.25">
      <c r="A82" s="195"/>
      <c r="B82" s="196"/>
      <c r="C82" s="197"/>
    </row>
    <row r="83" spans="1:3" x14ac:dyDescent="0.25">
      <c r="A83" s="195"/>
      <c r="B83" s="196"/>
      <c r="C83" s="197"/>
    </row>
    <row r="84" spans="1:3" x14ac:dyDescent="0.25">
      <c r="A84" s="195"/>
      <c r="B84" s="196"/>
      <c r="C84" s="197"/>
    </row>
    <row r="85" spans="1:3" x14ac:dyDescent="0.25">
      <c r="A85" s="195"/>
      <c r="B85" s="196"/>
      <c r="C85" s="197"/>
    </row>
    <row r="86" spans="1:3" x14ac:dyDescent="0.25">
      <c r="A86" s="195"/>
      <c r="B86" s="196"/>
      <c r="C86" s="197"/>
    </row>
    <row r="87" spans="1:3" x14ac:dyDescent="0.25">
      <c r="A87" s="195"/>
      <c r="B87" s="196"/>
      <c r="C87" s="197"/>
    </row>
    <row r="88" spans="1:3" x14ac:dyDescent="0.25">
      <c r="A88" s="195"/>
      <c r="B88" s="196"/>
      <c r="C88" s="197"/>
    </row>
    <row r="89" spans="1:3" x14ac:dyDescent="0.25">
      <c r="A89" s="195"/>
      <c r="B89" s="196"/>
      <c r="C89" s="197"/>
    </row>
    <row r="90" spans="1:3" x14ac:dyDescent="0.25">
      <c r="A90" s="195"/>
      <c r="B90" s="196"/>
      <c r="C90" s="197"/>
    </row>
    <row r="91" spans="1:3" x14ac:dyDescent="0.25">
      <c r="A91" s="195"/>
      <c r="B91" s="196"/>
      <c r="C91" s="197"/>
    </row>
    <row r="92" spans="1:3" x14ac:dyDescent="0.25">
      <c r="A92" s="195"/>
      <c r="B92" s="196"/>
      <c r="C92" s="197"/>
    </row>
    <row r="93" spans="1:3" x14ac:dyDescent="0.25">
      <c r="A93" s="195"/>
      <c r="B93" s="196"/>
      <c r="C93" s="197"/>
    </row>
    <row r="94" spans="1:3" x14ac:dyDescent="0.25">
      <c r="A94" s="195"/>
      <c r="B94" s="196"/>
      <c r="C94" s="197"/>
    </row>
    <row r="95" spans="1:3" x14ac:dyDescent="0.25">
      <c r="A95" s="195"/>
      <c r="B95" s="196"/>
      <c r="C95" s="197"/>
    </row>
    <row r="96" spans="1:3" x14ac:dyDescent="0.25">
      <c r="A96" s="195"/>
      <c r="B96" s="196"/>
      <c r="C96" s="197"/>
    </row>
    <row r="97" spans="1:3" x14ac:dyDescent="0.25">
      <c r="A97" s="195"/>
      <c r="B97" s="196"/>
      <c r="C97" s="197"/>
    </row>
    <row r="98" spans="1:3" x14ac:dyDescent="0.25">
      <c r="A98" s="195"/>
      <c r="B98" s="196"/>
      <c r="C98" s="197"/>
    </row>
    <row r="99" spans="1:3" x14ac:dyDescent="0.25">
      <c r="A99" s="195"/>
      <c r="B99" s="196"/>
      <c r="C99" s="197"/>
    </row>
    <row r="100" spans="1:3" x14ac:dyDescent="0.25">
      <c r="A100" s="195"/>
      <c r="B100" s="196"/>
      <c r="C100" s="197"/>
    </row>
    <row r="101" spans="1:3" x14ac:dyDescent="0.25">
      <c r="A101" s="195"/>
      <c r="B101" s="196"/>
      <c r="C101" s="197"/>
    </row>
    <row r="102" spans="1:3" x14ac:dyDescent="0.25">
      <c r="A102" s="195"/>
      <c r="B102" s="196"/>
      <c r="C102" s="197"/>
    </row>
    <row r="103" spans="1:3" x14ac:dyDescent="0.25">
      <c r="A103" s="195"/>
      <c r="B103" s="196"/>
      <c r="C103" s="197"/>
    </row>
    <row r="104" spans="1:3" x14ac:dyDescent="0.25">
      <c r="A104" s="195"/>
      <c r="B104" s="196"/>
      <c r="C104" s="197"/>
    </row>
    <row r="105" spans="1:3" x14ac:dyDescent="0.25">
      <c r="A105" s="195"/>
      <c r="B105" s="196"/>
      <c r="C105" s="197"/>
    </row>
    <row r="106" spans="1:3" x14ac:dyDescent="0.25">
      <c r="A106" s="195"/>
      <c r="B106" s="196"/>
      <c r="C106" s="197"/>
    </row>
    <row r="107" spans="1:3" x14ac:dyDescent="0.25">
      <c r="A107" s="195"/>
      <c r="B107" s="196"/>
      <c r="C107" s="197"/>
    </row>
    <row r="108" spans="1:3" x14ac:dyDescent="0.25">
      <c r="A108" s="195"/>
      <c r="B108" s="196"/>
      <c r="C108" s="197"/>
    </row>
    <row r="109" spans="1:3" x14ac:dyDescent="0.25">
      <c r="A109" s="195"/>
      <c r="B109" s="196"/>
      <c r="C109" s="197"/>
    </row>
    <row r="110" spans="1:3" x14ac:dyDescent="0.25">
      <c r="A110" s="195"/>
      <c r="B110" s="196"/>
      <c r="C110" s="197"/>
    </row>
    <row r="111" spans="1:3" x14ac:dyDescent="0.25">
      <c r="A111" s="195"/>
      <c r="B111" s="196"/>
      <c r="C111" s="197"/>
    </row>
    <row r="112" spans="1:3" x14ac:dyDescent="0.25">
      <c r="A112" s="195"/>
      <c r="B112" s="196"/>
      <c r="C112" s="197"/>
    </row>
    <row r="113" spans="1:3" x14ac:dyDescent="0.25">
      <c r="A113" s="195"/>
      <c r="B113" s="196"/>
      <c r="C113" s="197"/>
    </row>
    <row r="114" spans="1:3" x14ac:dyDescent="0.25">
      <c r="A114" s="195"/>
      <c r="B114" s="196"/>
      <c r="C114" s="197"/>
    </row>
    <row r="115" spans="1:3" x14ac:dyDescent="0.25">
      <c r="A115" s="195"/>
      <c r="B115" s="196"/>
      <c r="C115" s="197"/>
    </row>
    <row r="116" spans="1:3" x14ac:dyDescent="0.25">
      <c r="A116" s="195"/>
      <c r="B116" s="196"/>
      <c r="C116" s="197"/>
    </row>
    <row r="117" spans="1:3" x14ac:dyDescent="0.25">
      <c r="A117" s="195"/>
      <c r="B117" s="196"/>
      <c r="C117" s="197"/>
    </row>
    <row r="118" spans="1:3" x14ac:dyDescent="0.25">
      <c r="A118" s="195"/>
      <c r="B118" s="196"/>
      <c r="C118" s="197"/>
    </row>
    <row r="119" spans="1:3" x14ac:dyDescent="0.25">
      <c r="A119" s="195"/>
      <c r="B119" s="196"/>
      <c r="C119" s="197"/>
    </row>
    <row r="120" spans="1:3" x14ac:dyDescent="0.25">
      <c r="A120" s="195"/>
      <c r="B120" s="196"/>
      <c r="C120" s="197"/>
    </row>
    <row r="121" spans="1:3" x14ac:dyDescent="0.25">
      <c r="A121" s="195"/>
      <c r="B121" s="196"/>
      <c r="C121" s="197"/>
    </row>
    <row r="122" spans="1:3" x14ac:dyDescent="0.25">
      <c r="A122" s="195"/>
      <c r="B122" s="196"/>
      <c r="C122" s="197"/>
    </row>
    <row r="123" spans="1:3" x14ac:dyDescent="0.25">
      <c r="A123" s="195"/>
      <c r="B123" s="196"/>
      <c r="C123" s="197"/>
    </row>
    <row r="124" spans="1:3" x14ac:dyDescent="0.25">
      <c r="A124" s="195"/>
      <c r="B124" s="196"/>
      <c r="C124" s="197"/>
    </row>
    <row r="125" spans="1:3" x14ac:dyDescent="0.25">
      <c r="A125" s="195"/>
      <c r="B125" s="196"/>
      <c r="C125" s="197"/>
    </row>
    <row r="126" spans="1:3" x14ac:dyDescent="0.25">
      <c r="A126" s="195"/>
      <c r="B126" s="196"/>
      <c r="C126" s="197"/>
    </row>
    <row r="127" spans="1:3" x14ac:dyDescent="0.25">
      <c r="A127" s="195"/>
      <c r="B127" s="196"/>
      <c r="C127" s="197"/>
    </row>
    <row r="128" spans="1:3" x14ac:dyDescent="0.25">
      <c r="A128" s="195"/>
      <c r="B128" s="196"/>
      <c r="C128" s="197"/>
    </row>
    <row r="129" spans="1:3" x14ac:dyDescent="0.25">
      <c r="A129" s="195"/>
      <c r="B129" s="196"/>
      <c r="C129" s="197"/>
    </row>
    <row r="130" spans="1:3" x14ac:dyDescent="0.25">
      <c r="A130" s="195"/>
      <c r="B130" s="196"/>
      <c r="C130" s="197"/>
    </row>
    <row r="131" spans="1:3" x14ac:dyDescent="0.25">
      <c r="A131" s="195"/>
      <c r="B131" s="196"/>
      <c r="C131" s="197"/>
    </row>
    <row r="132" spans="1:3" x14ac:dyDescent="0.25">
      <c r="A132" s="195"/>
      <c r="B132" s="196"/>
      <c r="C132" s="197"/>
    </row>
    <row r="133" spans="1:3" x14ac:dyDescent="0.25">
      <c r="A133" s="195"/>
      <c r="B133" s="196"/>
      <c r="C133" s="197"/>
    </row>
    <row r="134" spans="1:3" x14ac:dyDescent="0.25">
      <c r="A134" s="195"/>
      <c r="B134" s="196"/>
      <c r="C134" s="197"/>
    </row>
    <row r="135" spans="1:3" x14ac:dyDescent="0.25">
      <c r="A135" s="195"/>
      <c r="B135" s="196"/>
      <c r="C135" s="197"/>
    </row>
    <row r="136" spans="1:3" x14ac:dyDescent="0.25">
      <c r="A136" s="195"/>
      <c r="B136" s="196"/>
      <c r="C136" s="197"/>
    </row>
    <row r="137" spans="1:3" x14ac:dyDescent="0.25">
      <c r="A137" s="195"/>
      <c r="B137" s="196"/>
      <c r="C137" s="197"/>
    </row>
    <row r="138" spans="1:3" x14ac:dyDescent="0.25">
      <c r="A138" s="195"/>
      <c r="B138" s="196"/>
      <c r="C138" s="197"/>
    </row>
    <row r="139" spans="1:3" x14ac:dyDescent="0.25">
      <c r="A139" s="195"/>
      <c r="B139" s="196"/>
      <c r="C139" s="197"/>
    </row>
    <row r="140" spans="1:3" x14ac:dyDescent="0.25">
      <c r="A140" s="195"/>
      <c r="B140" s="196"/>
      <c r="C140" s="197"/>
    </row>
    <row r="141" spans="1:3" x14ac:dyDescent="0.25">
      <c r="A141" s="195"/>
      <c r="B141" s="196"/>
      <c r="C141" s="197"/>
    </row>
    <row r="142" spans="1:3" x14ac:dyDescent="0.25">
      <c r="A142" s="195"/>
      <c r="B142" s="196"/>
      <c r="C142" s="197"/>
    </row>
    <row r="143" spans="1:3" x14ac:dyDescent="0.25">
      <c r="A143" s="195"/>
      <c r="B143" s="196"/>
      <c r="C143" s="197"/>
    </row>
    <row r="144" spans="1:3" x14ac:dyDescent="0.25">
      <c r="A144" s="195"/>
      <c r="B144" s="196"/>
      <c r="C144" s="197"/>
    </row>
    <row r="145" spans="1:3" x14ac:dyDescent="0.25">
      <c r="A145" s="195"/>
      <c r="B145" s="196"/>
      <c r="C145" s="197"/>
    </row>
    <row r="146" spans="1:3" x14ac:dyDescent="0.25">
      <c r="A146" s="195"/>
      <c r="B146" s="196"/>
      <c r="C146" s="197"/>
    </row>
    <row r="147" spans="1:3" x14ac:dyDescent="0.25">
      <c r="A147" s="195"/>
      <c r="B147" s="196"/>
      <c r="C147" s="197"/>
    </row>
    <row r="148" spans="1:3" x14ac:dyDescent="0.25">
      <c r="A148" s="195"/>
      <c r="B148" s="196"/>
      <c r="C148" s="197"/>
    </row>
    <row r="149" spans="1:3" x14ac:dyDescent="0.25">
      <c r="A149" s="195"/>
      <c r="B149" s="196"/>
      <c r="C149" s="197"/>
    </row>
    <row r="150" spans="1:3" x14ac:dyDescent="0.25">
      <c r="A150" s="195"/>
      <c r="B150" s="196"/>
      <c r="C150" s="197"/>
    </row>
    <row r="151" spans="1:3" x14ac:dyDescent="0.25">
      <c r="A151" s="195"/>
      <c r="B151" s="196"/>
      <c r="C151" s="197"/>
    </row>
    <row r="152" spans="1:3" x14ac:dyDescent="0.25">
      <c r="A152" s="195"/>
      <c r="B152" s="196"/>
      <c r="C152" s="197"/>
    </row>
    <row r="153" spans="1:3" x14ac:dyDescent="0.25">
      <c r="A153" s="195"/>
      <c r="B153" s="196"/>
      <c r="C153" s="197"/>
    </row>
    <row r="154" spans="1:3" x14ac:dyDescent="0.25">
      <c r="A154" s="195"/>
      <c r="B154" s="196"/>
      <c r="C154" s="197"/>
    </row>
    <row r="155" spans="1:3" x14ac:dyDescent="0.25">
      <c r="A155" s="195"/>
      <c r="B155" s="196"/>
      <c r="C155" s="197"/>
    </row>
    <row r="156" spans="1:3" x14ac:dyDescent="0.25">
      <c r="A156" s="195"/>
      <c r="B156" s="196"/>
      <c r="C156" s="197"/>
    </row>
    <row r="157" spans="1:3" x14ac:dyDescent="0.25">
      <c r="A157" s="195"/>
      <c r="B157" s="196"/>
      <c r="C157" s="197"/>
    </row>
    <row r="158" spans="1:3" x14ac:dyDescent="0.25">
      <c r="A158" s="195"/>
      <c r="B158" s="196"/>
      <c r="C158" s="197"/>
    </row>
    <row r="159" spans="1:3" x14ac:dyDescent="0.25">
      <c r="A159" s="195"/>
      <c r="B159" s="196"/>
      <c r="C159" s="197"/>
    </row>
    <row r="160" spans="1:3" x14ac:dyDescent="0.25">
      <c r="A160" s="195"/>
      <c r="B160" s="196"/>
      <c r="C160" s="197"/>
    </row>
    <row r="161" spans="1:3" x14ac:dyDescent="0.25">
      <c r="A161" s="195"/>
      <c r="B161" s="196"/>
      <c r="C161" s="197"/>
    </row>
    <row r="162" spans="1:3" x14ac:dyDescent="0.25">
      <c r="A162" s="195"/>
      <c r="B162" s="196"/>
      <c r="C162" s="197"/>
    </row>
    <row r="163" spans="1:3" x14ac:dyDescent="0.25">
      <c r="A163" s="195"/>
      <c r="B163" s="196"/>
      <c r="C163" s="197"/>
    </row>
    <row r="164" spans="1:3" x14ac:dyDescent="0.25">
      <c r="A164" s="195"/>
      <c r="B164" s="196"/>
      <c r="C164" s="197"/>
    </row>
    <row r="165" spans="1:3" x14ac:dyDescent="0.25">
      <c r="A165" s="195"/>
      <c r="B165" s="196"/>
      <c r="C165" s="197"/>
    </row>
    <row r="166" spans="1:3" x14ac:dyDescent="0.25">
      <c r="A166" s="195"/>
      <c r="B166" s="196"/>
      <c r="C166" s="197"/>
    </row>
    <row r="167" spans="1:3" x14ac:dyDescent="0.25">
      <c r="A167" s="195"/>
      <c r="B167" s="196"/>
      <c r="C167" s="197"/>
    </row>
    <row r="168" spans="1:3" x14ac:dyDescent="0.25">
      <c r="A168" s="195"/>
      <c r="B168" s="196"/>
      <c r="C168" s="197"/>
    </row>
    <row r="169" spans="1:3" x14ac:dyDescent="0.25">
      <c r="A169" s="195"/>
      <c r="B169" s="196"/>
      <c r="C169" s="197"/>
    </row>
    <row r="170" spans="1:3" x14ac:dyDescent="0.25">
      <c r="A170" s="195"/>
      <c r="B170" s="196"/>
      <c r="C170" s="197"/>
    </row>
    <row r="171" spans="1:3" x14ac:dyDescent="0.25">
      <c r="A171" s="195"/>
      <c r="B171" s="196"/>
      <c r="C171" s="197"/>
    </row>
    <row r="172" spans="1:3" x14ac:dyDescent="0.25">
      <c r="A172" s="195"/>
      <c r="B172" s="196"/>
      <c r="C172" s="197"/>
    </row>
    <row r="173" spans="1:3" x14ac:dyDescent="0.25">
      <c r="A173" s="195"/>
      <c r="B173" s="196"/>
      <c r="C173" s="197"/>
    </row>
    <row r="174" spans="1:3" x14ac:dyDescent="0.25">
      <c r="A174" s="195"/>
      <c r="B174" s="196"/>
      <c r="C174" s="197"/>
    </row>
    <row r="175" spans="1:3" x14ac:dyDescent="0.25">
      <c r="A175" s="195"/>
      <c r="B175" s="196"/>
      <c r="C175" s="197"/>
    </row>
    <row r="176" spans="1:3" x14ac:dyDescent="0.25">
      <c r="A176" s="195"/>
      <c r="B176" s="196"/>
      <c r="C176" s="197"/>
    </row>
    <row r="177" spans="1:3" x14ac:dyDescent="0.25">
      <c r="A177" s="195"/>
      <c r="B177" s="196"/>
      <c r="C177" s="197"/>
    </row>
    <row r="178" spans="1:3" x14ac:dyDescent="0.25">
      <c r="A178" s="195"/>
      <c r="B178" s="196"/>
      <c r="C178" s="197"/>
    </row>
    <row r="179" spans="1:3" x14ac:dyDescent="0.25">
      <c r="A179" s="195"/>
      <c r="B179" s="196"/>
      <c r="C179" s="197"/>
    </row>
    <row r="180" spans="1:3" x14ac:dyDescent="0.25">
      <c r="A180" s="195"/>
      <c r="B180" s="196"/>
      <c r="C180" s="197"/>
    </row>
    <row r="181" spans="1:3" x14ac:dyDescent="0.25">
      <c r="A181" s="195"/>
      <c r="B181" s="196"/>
      <c r="C181" s="197"/>
    </row>
    <row r="182" spans="1:3" x14ac:dyDescent="0.25">
      <c r="A182" s="195"/>
      <c r="B182" s="196"/>
      <c r="C182" s="197"/>
    </row>
    <row r="183" spans="1:3" x14ac:dyDescent="0.25">
      <c r="A183" s="195"/>
      <c r="B183" s="196"/>
      <c r="C183" s="197"/>
    </row>
    <row r="184" spans="1:3" x14ac:dyDescent="0.25">
      <c r="A184" s="195"/>
      <c r="B184" s="196"/>
      <c r="C184" s="197"/>
    </row>
    <row r="185" spans="1:3" x14ac:dyDescent="0.25">
      <c r="A185" s="195"/>
      <c r="B185" s="196"/>
      <c r="C185" s="197"/>
    </row>
    <row r="186" spans="1:3" x14ac:dyDescent="0.25">
      <c r="A186" s="195"/>
      <c r="B186" s="196"/>
      <c r="C186" s="197"/>
    </row>
    <row r="187" spans="1:3" x14ac:dyDescent="0.25">
      <c r="A187" s="195"/>
      <c r="B187" s="196"/>
      <c r="C187" s="197"/>
    </row>
    <row r="188" spans="1:3" x14ac:dyDescent="0.25">
      <c r="A188" s="195"/>
      <c r="B188" s="196"/>
      <c r="C188" s="197"/>
    </row>
    <row r="189" spans="1:3" x14ac:dyDescent="0.25">
      <c r="A189" s="195"/>
      <c r="B189" s="196"/>
      <c r="C189" s="197"/>
    </row>
    <row r="190" spans="1:3" x14ac:dyDescent="0.25">
      <c r="A190" s="195"/>
      <c r="B190" s="196"/>
      <c r="C190" s="197"/>
    </row>
    <row r="191" spans="1:3" x14ac:dyDescent="0.25">
      <c r="A191" s="195"/>
      <c r="B191" s="196"/>
      <c r="C191" s="197"/>
    </row>
    <row r="192" spans="1:3" x14ac:dyDescent="0.25">
      <c r="A192" s="195"/>
      <c r="B192" s="196"/>
      <c r="C192" s="197"/>
    </row>
    <row r="193" spans="1:3" x14ac:dyDescent="0.25">
      <c r="A193" s="195"/>
      <c r="B193" s="196"/>
      <c r="C193" s="197"/>
    </row>
    <row r="194" spans="1:3" x14ac:dyDescent="0.25">
      <c r="A194" s="195"/>
      <c r="B194" s="196"/>
      <c r="C194" s="197"/>
    </row>
    <row r="195" spans="1:3" x14ac:dyDescent="0.25">
      <c r="A195" s="195"/>
      <c r="B195" s="196"/>
      <c r="C195" s="197"/>
    </row>
    <row r="196" spans="1:3" x14ac:dyDescent="0.25">
      <c r="A196" s="195"/>
      <c r="B196" s="196"/>
      <c r="C196" s="197"/>
    </row>
    <row r="197" spans="1:3" x14ac:dyDescent="0.25">
      <c r="A197" s="195"/>
      <c r="B197" s="196"/>
      <c r="C197" s="197"/>
    </row>
    <row r="198" spans="1:3" x14ac:dyDescent="0.25">
      <c r="A198" s="195"/>
      <c r="B198" s="196"/>
      <c r="C198" s="197"/>
    </row>
    <row r="199" spans="1:3" x14ac:dyDescent="0.25">
      <c r="A199" s="195"/>
      <c r="B199" s="196"/>
      <c r="C199" s="197"/>
    </row>
    <row r="200" spans="1:3" x14ac:dyDescent="0.25">
      <c r="A200" s="195"/>
      <c r="B200" s="196"/>
      <c r="C200" s="197"/>
    </row>
    <row r="201" spans="1:3" x14ac:dyDescent="0.25">
      <c r="A201" s="195"/>
      <c r="B201" s="196"/>
      <c r="C201" s="197"/>
    </row>
    <row r="202" spans="1:3" x14ac:dyDescent="0.25">
      <c r="A202" s="195"/>
      <c r="B202" s="196"/>
      <c r="C202" s="197"/>
    </row>
    <row r="203" spans="1:3" x14ac:dyDescent="0.25">
      <c r="A203" s="195"/>
      <c r="B203" s="196"/>
      <c r="C203" s="197"/>
    </row>
    <row r="204" spans="1:3" x14ac:dyDescent="0.25">
      <c r="A204" s="195"/>
      <c r="B204" s="196"/>
      <c r="C204" s="197"/>
    </row>
    <row r="205" spans="1:3" x14ac:dyDescent="0.25">
      <c r="A205" s="195"/>
      <c r="B205" s="196"/>
      <c r="C205" s="197"/>
    </row>
    <row r="206" spans="1:3" x14ac:dyDescent="0.25">
      <c r="A206" s="195"/>
      <c r="B206" s="196"/>
      <c r="C206" s="197"/>
    </row>
    <row r="207" spans="1:3" x14ac:dyDescent="0.25">
      <c r="A207" s="195"/>
      <c r="B207" s="196"/>
      <c r="C207" s="197"/>
    </row>
    <row r="208" spans="1:3" x14ac:dyDescent="0.25">
      <c r="A208" s="195"/>
      <c r="B208" s="196"/>
      <c r="C208" s="197"/>
    </row>
    <row r="209" spans="1:3" x14ac:dyDescent="0.25">
      <c r="A209" s="195"/>
      <c r="B209" s="196"/>
      <c r="C209" s="197"/>
    </row>
    <row r="210" spans="1:3" x14ac:dyDescent="0.25">
      <c r="A210" s="195"/>
      <c r="B210" s="196"/>
      <c r="C210" s="197"/>
    </row>
    <row r="211" spans="1:3" x14ac:dyDescent="0.25">
      <c r="A211" s="195"/>
      <c r="B211" s="196"/>
      <c r="C211" s="197"/>
    </row>
    <row r="212" spans="1:3" x14ac:dyDescent="0.25">
      <c r="A212" s="195"/>
      <c r="B212" s="196"/>
      <c r="C212" s="197"/>
    </row>
    <row r="213" spans="1:3" x14ac:dyDescent="0.25">
      <c r="A213" s="195"/>
      <c r="B213" s="196"/>
      <c r="C213" s="197"/>
    </row>
    <row r="214" spans="1:3" x14ac:dyDescent="0.25">
      <c r="A214" s="195"/>
      <c r="B214" s="196"/>
      <c r="C214" s="197"/>
    </row>
    <row r="215" spans="1:3" x14ac:dyDescent="0.25">
      <c r="A215" s="195"/>
      <c r="B215" s="196"/>
      <c r="C215" s="197"/>
    </row>
    <row r="216" spans="1:3" x14ac:dyDescent="0.25">
      <c r="A216" s="195"/>
      <c r="B216" s="196"/>
      <c r="C216" s="197"/>
    </row>
    <row r="217" spans="1:3" x14ac:dyDescent="0.25">
      <c r="A217" s="195"/>
      <c r="B217" s="196"/>
      <c r="C217" s="197"/>
    </row>
    <row r="218" spans="1:3" x14ac:dyDescent="0.25">
      <c r="A218" s="195"/>
      <c r="B218" s="196"/>
      <c r="C218" s="197"/>
    </row>
    <row r="219" spans="1:3" x14ac:dyDescent="0.25">
      <c r="A219" s="195"/>
      <c r="B219" s="196"/>
      <c r="C219" s="197"/>
    </row>
    <row r="220" spans="1:3" x14ac:dyDescent="0.25">
      <c r="A220" s="195"/>
      <c r="B220" s="196"/>
      <c r="C220" s="197"/>
    </row>
    <row r="221" spans="1:3" x14ac:dyDescent="0.25">
      <c r="A221" s="195"/>
      <c r="B221" s="196"/>
      <c r="C221" s="197"/>
    </row>
    <row r="222" spans="1:3" x14ac:dyDescent="0.25">
      <c r="A222" s="195"/>
      <c r="B222" s="196"/>
      <c r="C222" s="197"/>
    </row>
    <row r="223" spans="1:3" x14ac:dyDescent="0.25">
      <c r="A223" s="195"/>
      <c r="B223" s="196"/>
      <c r="C223" s="197"/>
    </row>
    <row r="224" spans="1:3" x14ac:dyDescent="0.25">
      <c r="A224" s="195"/>
      <c r="B224" s="196"/>
      <c r="C224" s="197"/>
    </row>
    <row r="225" spans="1:3" x14ac:dyDescent="0.25">
      <c r="A225" s="195"/>
      <c r="B225" s="196"/>
      <c r="C225" s="197"/>
    </row>
    <row r="226" spans="1:3" x14ac:dyDescent="0.25">
      <c r="A226" s="195"/>
      <c r="B226" s="196"/>
      <c r="C226" s="197"/>
    </row>
    <row r="227" spans="1:3" x14ac:dyDescent="0.25">
      <c r="A227" s="195"/>
      <c r="B227" s="196"/>
      <c r="C227" s="197"/>
    </row>
    <row r="228" spans="1:3" x14ac:dyDescent="0.25">
      <c r="A228" s="195"/>
      <c r="B228" s="196"/>
      <c r="C228" s="197"/>
    </row>
    <row r="229" spans="1:3" x14ac:dyDescent="0.25">
      <c r="A229" s="195"/>
      <c r="B229" s="196"/>
      <c r="C229" s="197"/>
    </row>
    <row r="230" spans="1:3" x14ac:dyDescent="0.25">
      <c r="A230" s="195"/>
      <c r="B230" s="196"/>
      <c r="C230" s="197"/>
    </row>
    <row r="231" spans="1:3" x14ac:dyDescent="0.25">
      <c r="A231" s="195"/>
      <c r="B231" s="196"/>
      <c r="C231" s="197"/>
    </row>
    <row r="232" spans="1:3" x14ac:dyDescent="0.25">
      <c r="A232" s="195"/>
      <c r="B232" s="196"/>
      <c r="C232" s="197"/>
    </row>
    <row r="233" spans="1:3" x14ac:dyDescent="0.25">
      <c r="A233" s="195"/>
      <c r="B233" s="196"/>
      <c r="C233" s="197"/>
    </row>
    <row r="234" spans="1:3" x14ac:dyDescent="0.25">
      <c r="A234" s="195"/>
      <c r="B234" s="196"/>
      <c r="C234" s="197"/>
    </row>
    <row r="235" spans="1:3" x14ac:dyDescent="0.25">
      <c r="A235" s="195"/>
      <c r="B235" s="196"/>
      <c r="C235" s="197"/>
    </row>
    <row r="236" spans="1:3" x14ac:dyDescent="0.25">
      <c r="A236" s="195"/>
      <c r="B236" s="196"/>
      <c r="C236" s="197"/>
    </row>
    <row r="237" spans="1:3" x14ac:dyDescent="0.25">
      <c r="A237" s="195"/>
      <c r="B237" s="196"/>
      <c r="C237" s="197"/>
    </row>
    <row r="238" spans="1:3" x14ac:dyDescent="0.25">
      <c r="A238" s="195"/>
      <c r="B238" s="196"/>
      <c r="C238" s="197"/>
    </row>
    <row r="239" spans="1:3" x14ac:dyDescent="0.25">
      <c r="A239" s="195"/>
      <c r="B239" s="196"/>
      <c r="C239" s="197"/>
    </row>
    <row r="240" spans="1:3" x14ac:dyDescent="0.25">
      <c r="A240" s="195"/>
      <c r="B240" s="196"/>
      <c r="C240" s="197"/>
    </row>
    <row r="241" spans="1:3" x14ac:dyDescent="0.25">
      <c r="A241" s="195"/>
      <c r="B241" s="196"/>
      <c r="C241" s="197"/>
    </row>
    <row r="242" spans="1:3" x14ac:dyDescent="0.25">
      <c r="A242" s="195"/>
      <c r="B242" s="196"/>
      <c r="C242" s="197"/>
    </row>
    <row r="243" spans="1:3" x14ac:dyDescent="0.25">
      <c r="A243" s="195"/>
      <c r="B243" s="196"/>
      <c r="C243" s="197"/>
    </row>
    <row r="244" spans="1:3" x14ac:dyDescent="0.25">
      <c r="A244" s="195"/>
      <c r="B244" s="196"/>
      <c r="C244" s="197"/>
    </row>
    <row r="245" spans="1:3" x14ac:dyDescent="0.25">
      <c r="A245" s="195"/>
      <c r="B245" s="196"/>
      <c r="C245" s="197"/>
    </row>
    <row r="246" spans="1:3" x14ac:dyDescent="0.25">
      <c r="A246" s="195"/>
      <c r="B246" s="196"/>
      <c r="C246" s="197"/>
    </row>
    <row r="247" spans="1:3" x14ac:dyDescent="0.25">
      <c r="A247" s="195"/>
      <c r="B247" s="196"/>
      <c r="C247" s="197"/>
    </row>
    <row r="248" spans="1:3" x14ac:dyDescent="0.25">
      <c r="A248" s="195"/>
      <c r="B248" s="196"/>
      <c r="C248" s="197"/>
    </row>
    <row r="249" spans="1:3" x14ac:dyDescent="0.25">
      <c r="A249" s="195"/>
      <c r="B249" s="196"/>
      <c r="C249" s="197"/>
    </row>
    <row r="250" spans="1:3" x14ac:dyDescent="0.25">
      <c r="A250" s="195"/>
      <c r="B250" s="196"/>
      <c r="C250" s="197"/>
    </row>
    <row r="251" spans="1:3" x14ac:dyDescent="0.25">
      <c r="A251" s="195"/>
      <c r="B251" s="196"/>
      <c r="C251" s="197"/>
    </row>
    <row r="252" spans="1:3" x14ac:dyDescent="0.25">
      <c r="A252" s="195"/>
      <c r="B252" s="196"/>
      <c r="C252" s="197"/>
    </row>
    <row r="253" spans="1:3" x14ac:dyDescent="0.25">
      <c r="A253" s="195"/>
      <c r="B253" s="196"/>
      <c r="C253" s="197"/>
    </row>
    <row r="254" spans="1:3" x14ac:dyDescent="0.25">
      <c r="A254" s="195"/>
      <c r="B254" s="196"/>
      <c r="C254" s="197"/>
    </row>
    <row r="255" spans="1:3" x14ac:dyDescent="0.25">
      <c r="A255" s="195"/>
      <c r="B255" s="196"/>
      <c r="C255" s="197"/>
    </row>
    <row r="256" spans="1:3" x14ac:dyDescent="0.25">
      <c r="A256" s="195"/>
      <c r="B256" s="196"/>
      <c r="C256" s="197"/>
    </row>
    <row r="257" spans="1:3" x14ac:dyDescent="0.25">
      <c r="A257" s="195"/>
      <c r="B257" s="196"/>
      <c r="C257" s="197"/>
    </row>
    <row r="258" spans="1:3" x14ac:dyDescent="0.25">
      <c r="A258" s="195"/>
      <c r="B258" s="196"/>
      <c r="C258" s="197"/>
    </row>
    <row r="259" spans="1:3" x14ac:dyDescent="0.25">
      <c r="A259" s="195"/>
      <c r="B259" s="196"/>
      <c r="C259" s="197"/>
    </row>
    <row r="260" spans="1:3" x14ac:dyDescent="0.25">
      <c r="A260" s="195"/>
      <c r="B260" s="196"/>
      <c r="C260" s="197"/>
    </row>
    <row r="261" spans="1:3" x14ac:dyDescent="0.25">
      <c r="A261" s="195"/>
      <c r="B261" s="196"/>
      <c r="C261" s="197"/>
    </row>
    <row r="262" spans="1:3" x14ac:dyDescent="0.25">
      <c r="A262" s="195"/>
      <c r="B262" s="196"/>
      <c r="C262" s="197"/>
    </row>
    <row r="263" spans="1:3" x14ac:dyDescent="0.25">
      <c r="A263" s="195"/>
      <c r="B263" s="196"/>
      <c r="C263" s="197"/>
    </row>
    <row r="264" spans="1:3" x14ac:dyDescent="0.25">
      <c r="A264" s="195"/>
      <c r="B264" s="196"/>
      <c r="C264" s="197"/>
    </row>
    <row r="265" spans="1:3" x14ac:dyDescent="0.25">
      <c r="A265" s="195"/>
      <c r="B265" s="196"/>
      <c r="C265" s="197"/>
    </row>
    <row r="266" spans="1:3" x14ac:dyDescent="0.25">
      <c r="A266" s="195"/>
      <c r="B266" s="196"/>
      <c r="C266" s="197"/>
    </row>
    <row r="267" spans="1:3" x14ac:dyDescent="0.25">
      <c r="A267" s="195"/>
      <c r="B267" s="196"/>
      <c r="C267" s="197"/>
    </row>
    <row r="268" spans="1:3" x14ac:dyDescent="0.25">
      <c r="A268" s="195"/>
      <c r="B268" s="196"/>
      <c r="C268" s="197"/>
    </row>
    <row r="269" spans="1:3" x14ac:dyDescent="0.25">
      <c r="A269" s="195"/>
      <c r="B269" s="196"/>
      <c r="C269" s="197"/>
    </row>
    <row r="270" spans="1:3" x14ac:dyDescent="0.25">
      <c r="A270" s="195"/>
      <c r="B270" s="196"/>
      <c r="C270" s="197"/>
    </row>
    <row r="271" spans="1:3" x14ac:dyDescent="0.25">
      <c r="A271" s="195"/>
      <c r="B271" s="196"/>
      <c r="C271" s="197"/>
    </row>
    <row r="272" spans="1:3" x14ac:dyDescent="0.25">
      <c r="A272" s="195"/>
      <c r="B272" s="196"/>
      <c r="C272" s="197"/>
    </row>
    <row r="273" spans="1:3" x14ac:dyDescent="0.25">
      <c r="A273" s="195"/>
      <c r="B273" s="196"/>
      <c r="C273" s="197"/>
    </row>
    <row r="274" spans="1:3" x14ac:dyDescent="0.25">
      <c r="A274" s="195"/>
      <c r="B274" s="196"/>
      <c r="C274" s="197"/>
    </row>
    <row r="275" spans="1:3" x14ac:dyDescent="0.25">
      <c r="A275" s="195"/>
      <c r="B275" s="196"/>
      <c r="C275" s="197"/>
    </row>
    <row r="276" spans="1:3" x14ac:dyDescent="0.25">
      <c r="A276" s="195"/>
      <c r="B276" s="196"/>
      <c r="C276" s="197"/>
    </row>
    <row r="277" spans="1:3" x14ac:dyDescent="0.25">
      <c r="A277" s="195"/>
      <c r="B277" s="196"/>
      <c r="C277" s="197"/>
    </row>
    <row r="278" spans="1:3" x14ac:dyDescent="0.25">
      <c r="A278" s="195"/>
      <c r="B278" s="196"/>
      <c r="C278" s="197"/>
    </row>
    <row r="279" spans="1:3" x14ac:dyDescent="0.25">
      <c r="A279" s="195"/>
      <c r="B279" s="196"/>
      <c r="C279" s="197"/>
    </row>
    <row r="280" spans="1:3" x14ac:dyDescent="0.25">
      <c r="A280" s="195"/>
      <c r="B280" s="196"/>
      <c r="C280" s="197"/>
    </row>
    <row r="281" spans="1:3" x14ac:dyDescent="0.25">
      <c r="A281" s="195"/>
      <c r="B281" s="196"/>
      <c r="C281" s="197"/>
    </row>
    <row r="282" spans="1:3" x14ac:dyDescent="0.25">
      <c r="A282" s="195"/>
      <c r="B282" s="196"/>
      <c r="C282" s="197"/>
    </row>
    <row r="283" spans="1:3" x14ac:dyDescent="0.25">
      <c r="A283" s="195"/>
      <c r="B283" s="196"/>
      <c r="C283" s="197"/>
    </row>
    <row r="284" spans="1:3" x14ac:dyDescent="0.25">
      <c r="A284" s="195"/>
      <c r="B284" s="196"/>
      <c r="C284" s="197"/>
    </row>
    <row r="285" spans="1:3" x14ac:dyDescent="0.25">
      <c r="A285" s="195"/>
      <c r="B285" s="196"/>
      <c r="C285" s="197"/>
    </row>
    <row r="286" spans="1:3" x14ac:dyDescent="0.25">
      <c r="A286" s="195"/>
      <c r="B286" s="196"/>
      <c r="C286" s="197"/>
    </row>
    <row r="287" spans="1:3" x14ac:dyDescent="0.25">
      <c r="A287" s="195"/>
      <c r="B287" s="196"/>
      <c r="C287" s="197"/>
    </row>
    <row r="288" spans="1:3" x14ac:dyDescent="0.25">
      <c r="A288" s="195"/>
      <c r="B288" s="196"/>
      <c r="C288" s="197"/>
    </row>
    <row r="289" spans="1:3" x14ac:dyDescent="0.25">
      <c r="A289" s="195"/>
      <c r="B289" s="196"/>
      <c r="C289" s="197"/>
    </row>
    <row r="290" spans="1:3" x14ac:dyDescent="0.25">
      <c r="A290" s="195"/>
      <c r="B290" s="196"/>
      <c r="C290" s="197"/>
    </row>
    <row r="291" spans="1:3" x14ac:dyDescent="0.25">
      <c r="A291" s="195"/>
      <c r="B291" s="196"/>
      <c r="C291" s="197"/>
    </row>
    <row r="292" spans="1:3" x14ac:dyDescent="0.25">
      <c r="A292" s="195"/>
      <c r="B292" s="196"/>
      <c r="C292" s="197"/>
    </row>
    <row r="293" spans="1:3" x14ac:dyDescent="0.25">
      <c r="A293" s="195"/>
      <c r="B293" s="196"/>
      <c r="C293" s="197"/>
    </row>
    <row r="294" spans="1:3" x14ac:dyDescent="0.25">
      <c r="A294" s="195"/>
      <c r="B294" s="196"/>
      <c r="C294" s="197"/>
    </row>
    <row r="295" spans="1:3" x14ac:dyDescent="0.25">
      <c r="A295" s="195"/>
      <c r="B295" s="196"/>
      <c r="C295" s="197"/>
    </row>
    <row r="296" spans="1:3" x14ac:dyDescent="0.25">
      <c r="A296" s="195"/>
      <c r="B296" s="196"/>
      <c r="C296" s="197"/>
    </row>
    <row r="297" spans="1:3" x14ac:dyDescent="0.25">
      <c r="A297" s="195"/>
      <c r="B297" s="196"/>
      <c r="C297" s="197"/>
    </row>
    <row r="298" spans="1:3" x14ac:dyDescent="0.25">
      <c r="A298" s="195"/>
      <c r="B298" s="196"/>
      <c r="C298" s="197"/>
    </row>
    <row r="299" spans="1:3" x14ac:dyDescent="0.25">
      <c r="A299" s="195"/>
      <c r="B299" s="196"/>
      <c r="C299" s="197"/>
    </row>
    <row r="300" spans="1:3" x14ac:dyDescent="0.25">
      <c r="A300" s="195"/>
      <c r="B300" s="196"/>
      <c r="C300" s="197"/>
    </row>
    <row r="301" spans="1:3" x14ac:dyDescent="0.25">
      <c r="A301" s="195"/>
      <c r="B301" s="196"/>
      <c r="C301" s="197"/>
    </row>
    <row r="302" spans="1:3" x14ac:dyDescent="0.25">
      <c r="A302" s="195"/>
      <c r="B302" s="196"/>
      <c r="C302" s="197"/>
    </row>
    <row r="303" spans="1:3" x14ac:dyDescent="0.25">
      <c r="A303" s="195"/>
      <c r="B303" s="196"/>
      <c r="C303" s="197"/>
    </row>
    <row r="304" spans="1:3" x14ac:dyDescent="0.25">
      <c r="A304" s="195"/>
      <c r="B304" s="196"/>
      <c r="C304" s="197"/>
    </row>
    <row r="305" spans="1:3" x14ac:dyDescent="0.25">
      <c r="A305" s="195"/>
      <c r="B305" s="196"/>
      <c r="C305" s="197"/>
    </row>
    <row r="306" spans="1:3" x14ac:dyDescent="0.25">
      <c r="A306" s="195"/>
      <c r="B306" s="196"/>
      <c r="C306" s="197"/>
    </row>
    <row r="307" spans="1:3" x14ac:dyDescent="0.25">
      <c r="A307" s="195"/>
      <c r="B307" s="196"/>
      <c r="C307" s="197"/>
    </row>
    <row r="308" spans="1:3" x14ac:dyDescent="0.25">
      <c r="A308" s="195"/>
      <c r="B308" s="196"/>
      <c r="C308" s="197"/>
    </row>
    <row r="309" spans="1:3" x14ac:dyDescent="0.25">
      <c r="A309" s="195"/>
      <c r="B309" s="196"/>
      <c r="C309" s="197"/>
    </row>
    <row r="310" spans="1:3" x14ac:dyDescent="0.25">
      <c r="A310" s="195"/>
      <c r="B310" s="196"/>
      <c r="C310" s="197"/>
    </row>
    <row r="311" spans="1:3" x14ac:dyDescent="0.25">
      <c r="A311" s="195"/>
      <c r="B311" s="196"/>
      <c r="C311" s="197"/>
    </row>
    <row r="312" spans="1:3" x14ac:dyDescent="0.25">
      <c r="A312" s="195"/>
      <c r="B312" s="196"/>
      <c r="C312" s="197"/>
    </row>
    <row r="313" spans="1:3" x14ac:dyDescent="0.25">
      <c r="A313" s="195"/>
      <c r="B313" s="196"/>
      <c r="C313" s="197"/>
    </row>
    <row r="314" spans="1:3" x14ac:dyDescent="0.25">
      <c r="A314" s="195"/>
      <c r="B314" s="196"/>
      <c r="C314" s="197"/>
    </row>
    <row r="315" spans="1:3" x14ac:dyDescent="0.25">
      <c r="A315" s="195"/>
      <c r="B315" s="196"/>
      <c r="C315" s="197"/>
    </row>
    <row r="316" spans="1:3" x14ac:dyDescent="0.25">
      <c r="A316" s="195"/>
      <c r="B316" s="196"/>
      <c r="C316" s="197"/>
    </row>
    <row r="317" spans="1:3" x14ac:dyDescent="0.25">
      <c r="A317" s="195"/>
      <c r="B317" s="196"/>
      <c r="C317" s="197"/>
    </row>
    <row r="318" spans="1:3" x14ac:dyDescent="0.25">
      <c r="A318" s="195"/>
      <c r="B318" s="196"/>
      <c r="C318" s="197"/>
    </row>
    <row r="319" spans="1:3" x14ac:dyDescent="0.25">
      <c r="A319" s="195"/>
      <c r="B319" s="196"/>
      <c r="C319" s="197"/>
    </row>
    <row r="320" spans="1:3" x14ac:dyDescent="0.25">
      <c r="A320" s="195"/>
      <c r="B320" s="196"/>
      <c r="C320" s="197"/>
    </row>
    <row r="321" spans="1:3" x14ac:dyDescent="0.25">
      <c r="A321" s="195"/>
      <c r="B321" s="196"/>
      <c r="C321" s="197"/>
    </row>
    <row r="322" spans="1:3" x14ac:dyDescent="0.25">
      <c r="A322" s="195"/>
      <c r="B322" s="196"/>
      <c r="C322" s="197"/>
    </row>
    <row r="323" spans="1:3" x14ac:dyDescent="0.25">
      <c r="A323" s="195"/>
      <c r="B323" s="196"/>
      <c r="C323" s="197"/>
    </row>
    <row r="324" spans="1:3" x14ac:dyDescent="0.25">
      <c r="A324" s="195"/>
      <c r="B324" s="196"/>
      <c r="C324" s="197"/>
    </row>
    <row r="325" spans="1:3" x14ac:dyDescent="0.25">
      <c r="A325" s="195"/>
      <c r="B325" s="196"/>
      <c r="C325" s="197"/>
    </row>
    <row r="326" spans="1:3" x14ac:dyDescent="0.25">
      <c r="A326" s="195"/>
      <c r="B326" s="196"/>
      <c r="C326" s="197"/>
    </row>
    <row r="327" spans="1:3" x14ac:dyDescent="0.25">
      <c r="A327" s="195"/>
      <c r="B327" s="196"/>
      <c r="C327" s="197"/>
    </row>
    <row r="328" spans="1:3" x14ac:dyDescent="0.25">
      <c r="A328" s="195"/>
      <c r="B328" s="196"/>
      <c r="C328" s="197"/>
    </row>
    <row r="329" spans="1:3" x14ac:dyDescent="0.25">
      <c r="A329" s="195"/>
      <c r="B329" s="196"/>
      <c r="C329" s="197"/>
    </row>
    <row r="330" spans="1:3" x14ac:dyDescent="0.25">
      <c r="A330" s="195"/>
      <c r="B330" s="196"/>
      <c r="C330" s="197"/>
    </row>
    <row r="331" spans="1:3" x14ac:dyDescent="0.25">
      <c r="A331" s="195"/>
      <c r="B331" s="196"/>
      <c r="C331" s="197"/>
    </row>
    <row r="332" spans="1:3" x14ac:dyDescent="0.25">
      <c r="A332" s="195"/>
      <c r="B332" s="196"/>
      <c r="C332" s="197"/>
    </row>
    <row r="333" spans="1:3" x14ac:dyDescent="0.25">
      <c r="A333" s="195"/>
      <c r="B333" s="196"/>
      <c r="C333" s="197"/>
    </row>
    <row r="334" spans="1:3" x14ac:dyDescent="0.25">
      <c r="A334" s="195"/>
      <c r="B334" s="196"/>
      <c r="C334" s="197"/>
    </row>
    <row r="335" spans="1:3" x14ac:dyDescent="0.25">
      <c r="A335" s="195"/>
      <c r="B335" s="196"/>
      <c r="C335" s="197"/>
    </row>
    <row r="336" spans="1:3" x14ac:dyDescent="0.25">
      <c r="A336" s="195"/>
      <c r="B336" s="196"/>
      <c r="C336" s="197"/>
    </row>
    <row r="337" spans="1:3" x14ac:dyDescent="0.25">
      <c r="A337" s="195"/>
      <c r="B337" s="196"/>
      <c r="C337" s="197"/>
    </row>
    <row r="338" spans="1:3" x14ac:dyDescent="0.25">
      <c r="A338" s="195"/>
      <c r="B338" s="196"/>
      <c r="C338" s="197"/>
    </row>
    <row r="339" spans="1:3" x14ac:dyDescent="0.25">
      <c r="A339" s="195"/>
      <c r="B339" s="196"/>
      <c r="C339" s="197"/>
    </row>
    <row r="340" spans="1:3" x14ac:dyDescent="0.25">
      <c r="A340" s="195"/>
      <c r="B340" s="196"/>
      <c r="C340" s="197"/>
    </row>
    <row r="341" spans="1:3" x14ac:dyDescent="0.25">
      <c r="A341" s="195"/>
      <c r="B341" s="196"/>
      <c r="C341" s="197"/>
    </row>
    <row r="342" spans="1:3" x14ac:dyDescent="0.25">
      <c r="A342" s="195"/>
      <c r="B342" s="196"/>
      <c r="C342" s="197"/>
    </row>
    <row r="343" spans="1:3" x14ac:dyDescent="0.25">
      <c r="A343" s="195"/>
      <c r="B343" s="196"/>
      <c r="C343" s="197"/>
    </row>
    <row r="344" spans="1:3" x14ac:dyDescent="0.25">
      <c r="A344" s="195"/>
      <c r="B344" s="196"/>
      <c r="C344" s="197"/>
    </row>
    <row r="345" spans="1:3" x14ac:dyDescent="0.25">
      <c r="A345" s="195"/>
      <c r="B345" s="196"/>
      <c r="C345" s="197"/>
    </row>
    <row r="346" spans="1:3" x14ac:dyDescent="0.25">
      <c r="A346" s="195"/>
      <c r="B346" s="196"/>
      <c r="C346" s="197"/>
    </row>
    <row r="347" spans="1:3" x14ac:dyDescent="0.25">
      <c r="A347" s="195"/>
      <c r="B347" s="196"/>
      <c r="C347" s="197"/>
    </row>
    <row r="348" spans="1:3" x14ac:dyDescent="0.25">
      <c r="A348" s="195"/>
      <c r="B348" s="196"/>
      <c r="C348" s="197"/>
    </row>
    <row r="349" spans="1:3" x14ac:dyDescent="0.25">
      <c r="A349" s="195"/>
      <c r="B349" s="196"/>
      <c r="C349" s="197"/>
    </row>
    <row r="350" spans="1:3" x14ac:dyDescent="0.25">
      <c r="A350" s="195"/>
      <c r="B350" s="196"/>
      <c r="C350" s="197"/>
    </row>
    <row r="351" spans="1:3" x14ac:dyDescent="0.25">
      <c r="A351" s="195"/>
      <c r="B351" s="196"/>
      <c r="C351" s="197"/>
    </row>
    <row r="352" spans="1:3" x14ac:dyDescent="0.25">
      <c r="A352" s="195"/>
      <c r="B352" s="196"/>
      <c r="C352" s="197"/>
    </row>
    <row r="353" spans="1:3" x14ac:dyDescent="0.25">
      <c r="A353" s="195"/>
      <c r="B353" s="196"/>
      <c r="C353" s="197"/>
    </row>
    <row r="354" spans="1:3" x14ac:dyDescent="0.25">
      <c r="A354" s="195"/>
      <c r="B354" s="196"/>
      <c r="C354" s="197"/>
    </row>
    <row r="355" spans="1:3" x14ac:dyDescent="0.25">
      <c r="A355" s="195"/>
      <c r="B355" s="196"/>
      <c r="C355" s="197"/>
    </row>
    <row r="356" spans="1:3" x14ac:dyDescent="0.25">
      <c r="A356" s="195"/>
      <c r="B356" s="196"/>
      <c r="C356" s="197"/>
    </row>
    <row r="357" spans="1:3" x14ac:dyDescent="0.25">
      <c r="A357" s="195"/>
      <c r="B357" s="196"/>
      <c r="C357" s="197"/>
    </row>
    <row r="358" spans="1:3" x14ac:dyDescent="0.25">
      <c r="A358" s="195"/>
      <c r="B358" s="196"/>
      <c r="C358" s="197"/>
    </row>
    <row r="359" spans="1:3" x14ac:dyDescent="0.25">
      <c r="A359" s="195"/>
      <c r="B359" s="196"/>
      <c r="C359" s="197"/>
    </row>
    <row r="360" spans="1:3" x14ac:dyDescent="0.25">
      <c r="A360" s="195"/>
      <c r="B360" s="196"/>
      <c r="C360" s="197"/>
    </row>
    <row r="361" spans="1:3" x14ac:dyDescent="0.25">
      <c r="A361" s="195"/>
      <c r="B361" s="196"/>
      <c r="C361" s="197"/>
    </row>
    <row r="362" spans="1:3" x14ac:dyDescent="0.25">
      <c r="A362" s="195"/>
      <c r="B362" s="196"/>
      <c r="C362" s="197"/>
    </row>
    <row r="363" spans="1:3" x14ac:dyDescent="0.25">
      <c r="A363" s="195"/>
      <c r="B363" s="196"/>
      <c r="C363" s="197"/>
    </row>
    <row r="364" spans="1:3" x14ac:dyDescent="0.25">
      <c r="A364" s="195"/>
      <c r="B364" s="196"/>
      <c r="C364" s="197"/>
    </row>
    <row r="365" spans="1:3" x14ac:dyDescent="0.25">
      <c r="A365" s="195"/>
      <c r="B365" s="196"/>
      <c r="C365" s="197"/>
    </row>
    <row r="366" spans="1:3" x14ac:dyDescent="0.25">
      <c r="A366" s="195"/>
      <c r="B366" s="196"/>
      <c r="C366" s="197"/>
    </row>
    <row r="367" spans="1:3" x14ac:dyDescent="0.25">
      <c r="A367" s="195"/>
      <c r="B367" s="196"/>
      <c r="C367" s="197"/>
    </row>
    <row r="368" spans="1:3" x14ac:dyDescent="0.25">
      <c r="A368" s="195"/>
      <c r="B368" s="196"/>
      <c r="C368" s="197"/>
    </row>
    <row r="369" spans="1:3" x14ac:dyDescent="0.25">
      <c r="A369" s="195"/>
      <c r="B369" s="196"/>
      <c r="C369" s="197"/>
    </row>
    <row r="370" spans="1:3" x14ac:dyDescent="0.25">
      <c r="A370" s="195"/>
      <c r="B370" s="196"/>
      <c r="C370" s="197"/>
    </row>
    <row r="371" spans="1:3" x14ac:dyDescent="0.25">
      <c r="A371" s="195"/>
      <c r="B371" s="196"/>
      <c r="C371" s="197"/>
    </row>
    <row r="372" spans="1:3" x14ac:dyDescent="0.25">
      <c r="A372" s="195"/>
      <c r="B372" s="196"/>
      <c r="C372" s="197"/>
    </row>
    <row r="373" spans="1:3" x14ac:dyDescent="0.25">
      <c r="A373" s="195"/>
      <c r="B373" s="196"/>
      <c r="C373" s="197"/>
    </row>
    <row r="374" spans="1:3" x14ac:dyDescent="0.25">
      <c r="A374" s="195"/>
      <c r="B374" s="196"/>
      <c r="C374" s="197"/>
    </row>
    <row r="375" spans="1:3" x14ac:dyDescent="0.25">
      <c r="A375" s="195"/>
      <c r="B375" s="196"/>
      <c r="C375" s="197"/>
    </row>
    <row r="376" spans="1:3" x14ac:dyDescent="0.25">
      <c r="A376" s="195"/>
      <c r="B376" s="196"/>
      <c r="C376" s="197"/>
    </row>
    <row r="377" spans="1:3" x14ac:dyDescent="0.25">
      <c r="A377" s="195"/>
      <c r="B377" s="196"/>
      <c r="C377" s="197"/>
    </row>
    <row r="378" spans="1:3" x14ac:dyDescent="0.25">
      <c r="A378" s="195"/>
      <c r="B378" s="196"/>
      <c r="C378" s="197"/>
    </row>
    <row r="379" spans="1:3" x14ac:dyDescent="0.25">
      <c r="A379" s="195"/>
      <c r="B379" s="196"/>
      <c r="C379" s="197"/>
    </row>
    <row r="380" spans="1:3" x14ac:dyDescent="0.25">
      <c r="A380" s="195"/>
      <c r="B380" s="196"/>
      <c r="C380" s="197"/>
    </row>
    <row r="381" spans="1:3" x14ac:dyDescent="0.25">
      <c r="A381" s="195"/>
      <c r="B381" s="196"/>
      <c r="C381" s="197"/>
    </row>
    <row r="382" spans="1:3" x14ac:dyDescent="0.25">
      <c r="A382" s="195"/>
      <c r="B382" s="196"/>
      <c r="C382" s="197"/>
    </row>
    <row r="383" spans="1:3" x14ac:dyDescent="0.25">
      <c r="A383" s="195"/>
      <c r="B383" s="196"/>
      <c r="C383" s="197"/>
    </row>
    <row r="384" spans="1:3" x14ac:dyDescent="0.25">
      <c r="A384" s="195"/>
      <c r="B384" s="196"/>
      <c r="C384" s="197"/>
    </row>
    <row r="385" spans="1:3" x14ac:dyDescent="0.25">
      <c r="A385" s="195"/>
      <c r="B385" s="196"/>
      <c r="C385" s="197"/>
    </row>
    <row r="386" spans="1:3" x14ac:dyDescent="0.25">
      <c r="A386" s="195"/>
      <c r="B386" s="196"/>
      <c r="C386" s="197"/>
    </row>
    <row r="387" spans="1:3" x14ac:dyDescent="0.25">
      <c r="A387" s="195"/>
      <c r="B387" s="196"/>
      <c r="C387" s="197"/>
    </row>
    <row r="388" spans="1:3" x14ac:dyDescent="0.25">
      <c r="A388" s="195"/>
      <c r="B388" s="196"/>
      <c r="C388" s="197"/>
    </row>
    <row r="389" spans="1:3" x14ac:dyDescent="0.25">
      <c r="A389" s="195"/>
      <c r="B389" s="196"/>
      <c r="C389" s="197"/>
    </row>
    <row r="390" spans="1:3" x14ac:dyDescent="0.25">
      <c r="A390" s="195"/>
      <c r="B390" s="196"/>
      <c r="C390" s="197"/>
    </row>
    <row r="391" spans="1:3" x14ac:dyDescent="0.25">
      <c r="A391" s="195"/>
      <c r="B391" s="196"/>
      <c r="C391" s="197"/>
    </row>
    <row r="392" spans="1:3" x14ac:dyDescent="0.25">
      <c r="A392" s="195"/>
      <c r="B392" s="196"/>
      <c r="C392" s="197"/>
    </row>
    <row r="393" spans="1:3" x14ac:dyDescent="0.25">
      <c r="A393" s="195"/>
      <c r="B393" s="196"/>
      <c r="C393" s="197"/>
    </row>
    <row r="394" spans="1:3" x14ac:dyDescent="0.25">
      <c r="A394" s="195"/>
      <c r="B394" s="196"/>
      <c r="C394" s="197"/>
    </row>
    <row r="395" spans="1:3" x14ac:dyDescent="0.25">
      <c r="A395" s="195"/>
      <c r="B395" s="196"/>
      <c r="C395" s="197"/>
    </row>
    <row r="396" spans="1:3" x14ac:dyDescent="0.25">
      <c r="A396" s="195"/>
      <c r="B396" s="196"/>
      <c r="C396" s="197"/>
    </row>
    <row r="397" spans="1:3" x14ac:dyDescent="0.25">
      <c r="A397" s="195"/>
      <c r="B397" s="196"/>
      <c r="C397" s="197"/>
    </row>
    <row r="398" spans="1:3" x14ac:dyDescent="0.25">
      <c r="A398" s="195"/>
      <c r="B398" s="196"/>
      <c r="C398" s="197"/>
    </row>
    <row r="399" spans="1:3" x14ac:dyDescent="0.25">
      <c r="A399" s="195"/>
      <c r="B399" s="196"/>
      <c r="C399" s="197"/>
    </row>
    <row r="400" spans="1:3" x14ac:dyDescent="0.25">
      <c r="A400" s="195"/>
      <c r="B400" s="196"/>
      <c r="C400" s="197"/>
    </row>
    <row r="401" spans="1:3" x14ac:dyDescent="0.25">
      <c r="A401" s="195"/>
      <c r="B401" s="196"/>
      <c r="C401" s="197"/>
    </row>
    <row r="402" spans="1:3" x14ac:dyDescent="0.25">
      <c r="A402" s="195"/>
      <c r="B402" s="196"/>
      <c r="C402" s="197"/>
    </row>
    <row r="403" spans="1:3" x14ac:dyDescent="0.25">
      <c r="A403" s="195"/>
      <c r="B403" s="196"/>
      <c r="C403" s="197"/>
    </row>
    <row r="404" spans="1:3" x14ac:dyDescent="0.25">
      <c r="A404" s="195"/>
      <c r="B404" s="196"/>
      <c r="C404" s="197"/>
    </row>
    <row r="405" spans="1:3" x14ac:dyDescent="0.25">
      <c r="A405" s="195"/>
      <c r="B405" s="196"/>
      <c r="C405" s="197"/>
    </row>
    <row r="406" spans="1:3" x14ac:dyDescent="0.25">
      <c r="A406" s="195"/>
      <c r="B406" s="196"/>
      <c r="C406" s="197"/>
    </row>
    <row r="407" spans="1:3" x14ac:dyDescent="0.25">
      <c r="A407" s="195"/>
      <c r="B407" s="196"/>
      <c r="C407" s="197"/>
    </row>
    <row r="408" spans="1:3" x14ac:dyDescent="0.25">
      <c r="A408" s="195"/>
      <c r="B408" s="196"/>
      <c r="C408" s="197"/>
    </row>
    <row r="409" spans="1:3" x14ac:dyDescent="0.25">
      <c r="A409" s="195"/>
      <c r="B409" s="196"/>
      <c r="C409" s="197"/>
    </row>
    <row r="410" spans="1:3" x14ac:dyDescent="0.25">
      <c r="A410" s="195"/>
      <c r="B410" s="196"/>
      <c r="C410" s="197"/>
    </row>
    <row r="411" spans="1:3" x14ac:dyDescent="0.25">
      <c r="A411" s="195"/>
      <c r="B411" s="196"/>
      <c r="C411" s="197"/>
    </row>
    <row r="412" spans="1:3" x14ac:dyDescent="0.25">
      <c r="A412" s="195"/>
      <c r="B412" s="196"/>
      <c r="C412" s="197"/>
    </row>
    <row r="413" spans="1:3" x14ac:dyDescent="0.25">
      <c r="A413" s="195"/>
      <c r="B413" s="196"/>
      <c r="C413" s="197"/>
    </row>
    <row r="414" spans="1:3" x14ac:dyDescent="0.25">
      <c r="A414" s="195"/>
      <c r="B414" s="196"/>
      <c r="C414" s="197"/>
    </row>
    <row r="415" spans="1:3" x14ac:dyDescent="0.25">
      <c r="A415" s="195"/>
      <c r="B415" s="196"/>
      <c r="C415" s="197"/>
    </row>
    <row r="416" spans="1:3" x14ac:dyDescent="0.25">
      <c r="A416" s="195"/>
      <c r="B416" s="196"/>
      <c r="C416" s="197"/>
    </row>
    <row r="417" spans="1:3" x14ac:dyDescent="0.25">
      <c r="A417" s="195"/>
      <c r="B417" s="196"/>
      <c r="C417" s="197"/>
    </row>
    <row r="418" spans="1:3" x14ac:dyDescent="0.25">
      <c r="A418" s="195"/>
      <c r="B418" s="196"/>
      <c r="C418" s="197"/>
    </row>
    <row r="419" spans="1:3" x14ac:dyDescent="0.25">
      <c r="A419" s="195"/>
      <c r="B419" s="196"/>
      <c r="C419" s="197"/>
    </row>
    <row r="420" spans="1:3" x14ac:dyDescent="0.25">
      <c r="A420" s="195"/>
      <c r="B420" s="196"/>
      <c r="C420" s="197"/>
    </row>
    <row r="421" spans="1:3" x14ac:dyDescent="0.25">
      <c r="A421" s="195"/>
      <c r="B421" s="196"/>
      <c r="C421" s="197"/>
    </row>
    <row r="422" spans="1:3" x14ac:dyDescent="0.25">
      <c r="A422" s="195"/>
      <c r="B422" s="196"/>
      <c r="C422" s="197"/>
    </row>
    <row r="423" spans="1:3" x14ac:dyDescent="0.25">
      <c r="A423" s="195"/>
      <c r="B423" s="196"/>
      <c r="C423" s="197"/>
    </row>
    <row r="424" spans="1:3" x14ac:dyDescent="0.25">
      <c r="A424" s="195"/>
      <c r="B424" s="196"/>
      <c r="C424" s="197"/>
    </row>
    <row r="425" spans="1:3" x14ac:dyDescent="0.25">
      <c r="A425" s="195"/>
      <c r="B425" s="196"/>
      <c r="C425" s="197"/>
    </row>
    <row r="426" spans="1:3" x14ac:dyDescent="0.25">
      <c r="A426" s="195"/>
      <c r="B426" s="196"/>
      <c r="C426" s="197"/>
    </row>
    <row r="427" spans="1:3" x14ac:dyDescent="0.25">
      <c r="A427" s="195"/>
      <c r="B427" s="196"/>
      <c r="C427" s="197"/>
    </row>
    <row r="428" spans="1:3" x14ac:dyDescent="0.25">
      <c r="A428" s="195"/>
      <c r="B428" s="196"/>
      <c r="C428" s="197"/>
    </row>
    <row r="429" spans="1:3" x14ac:dyDescent="0.25">
      <c r="A429" s="195"/>
      <c r="B429" s="196"/>
      <c r="C429" s="197"/>
    </row>
    <row r="430" spans="1:3" x14ac:dyDescent="0.25">
      <c r="A430" s="195"/>
      <c r="B430" s="196"/>
      <c r="C430" s="197"/>
    </row>
    <row r="431" spans="1:3" x14ac:dyDescent="0.25">
      <c r="A431" s="195"/>
      <c r="B431" s="196"/>
      <c r="C431" s="197"/>
    </row>
    <row r="432" spans="1:3" x14ac:dyDescent="0.25">
      <c r="A432" s="195"/>
      <c r="B432" s="196"/>
      <c r="C432" s="197"/>
    </row>
    <row r="433" spans="1:3" x14ac:dyDescent="0.25">
      <c r="A433" s="195"/>
      <c r="B433" s="196"/>
      <c r="C433" s="197"/>
    </row>
    <row r="434" spans="1:3" x14ac:dyDescent="0.25">
      <c r="A434" s="195"/>
      <c r="B434" s="196"/>
      <c r="C434" s="197"/>
    </row>
    <row r="435" spans="1:3" x14ac:dyDescent="0.25">
      <c r="A435" s="195"/>
      <c r="B435" s="196"/>
      <c r="C435" s="197"/>
    </row>
    <row r="436" spans="1:3" x14ac:dyDescent="0.25">
      <c r="A436" s="195"/>
      <c r="B436" s="196"/>
      <c r="C436" s="197"/>
    </row>
    <row r="437" spans="1:3" x14ac:dyDescent="0.25">
      <c r="A437" s="195"/>
      <c r="B437" s="196"/>
      <c r="C437" s="197"/>
    </row>
    <row r="438" spans="1:3" x14ac:dyDescent="0.25">
      <c r="A438" s="195"/>
      <c r="B438" s="196"/>
      <c r="C438" s="197"/>
    </row>
    <row r="439" spans="1:3" x14ac:dyDescent="0.25">
      <c r="A439" s="195"/>
      <c r="B439" s="196"/>
      <c r="C439" s="197"/>
    </row>
    <row r="440" spans="1:3" x14ac:dyDescent="0.25">
      <c r="A440" s="195"/>
      <c r="B440" s="196"/>
      <c r="C440" s="197"/>
    </row>
    <row r="441" spans="1:3" x14ac:dyDescent="0.25">
      <c r="A441" s="195"/>
      <c r="B441" s="196"/>
      <c r="C441" s="197"/>
    </row>
    <row r="442" spans="1:3" x14ac:dyDescent="0.25">
      <c r="A442" s="195"/>
      <c r="B442" s="196"/>
      <c r="C442" s="197"/>
    </row>
    <row r="443" spans="1:3" x14ac:dyDescent="0.25">
      <c r="A443" s="195"/>
      <c r="B443" s="196"/>
      <c r="C443" s="197"/>
    </row>
    <row r="444" spans="1:3" x14ac:dyDescent="0.25">
      <c r="A444" s="195"/>
      <c r="B444" s="196"/>
      <c r="C444" s="197"/>
    </row>
    <row r="445" spans="1:3" x14ac:dyDescent="0.25">
      <c r="A445" s="195"/>
      <c r="B445" s="196"/>
      <c r="C445" s="197"/>
    </row>
    <row r="446" spans="1:3" x14ac:dyDescent="0.25">
      <c r="A446" s="195"/>
      <c r="B446" s="196"/>
      <c r="C446" s="197"/>
    </row>
    <row r="447" spans="1:3" x14ac:dyDescent="0.25">
      <c r="A447" s="195"/>
      <c r="B447" s="196"/>
      <c r="C447" s="197"/>
    </row>
    <row r="448" spans="1:3" x14ac:dyDescent="0.25">
      <c r="A448" s="195"/>
      <c r="B448" s="196"/>
      <c r="C448" s="197"/>
    </row>
    <row r="449" spans="1:3" x14ac:dyDescent="0.25">
      <c r="A449" s="195"/>
      <c r="B449" s="196"/>
      <c r="C449" s="197"/>
    </row>
    <row r="450" spans="1:3" x14ac:dyDescent="0.25">
      <c r="A450" s="195"/>
      <c r="B450" s="196"/>
      <c r="C450" s="197"/>
    </row>
    <row r="451" spans="1:3" x14ac:dyDescent="0.25">
      <c r="A451" s="195"/>
      <c r="B451" s="196"/>
      <c r="C451" s="197"/>
    </row>
    <row r="452" spans="1:3" x14ac:dyDescent="0.25">
      <c r="A452" s="195"/>
      <c r="B452" s="196"/>
      <c r="C452" s="197"/>
    </row>
    <row r="453" spans="1:3" x14ac:dyDescent="0.25">
      <c r="A453" s="195"/>
      <c r="B453" s="196"/>
      <c r="C453" s="197"/>
    </row>
    <row r="454" spans="1:3" x14ac:dyDescent="0.25">
      <c r="A454" s="195"/>
      <c r="B454" s="196"/>
      <c r="C454" s="197"/>
    </row>
    <row r="455" spans="1:3" x14ac:dyDescent="0.25">
      <c r="A455" s="195"/>
      <c r="B455" s="196"/>
      <c r="C455" s="197"/>
    </row>
    <row r="456" spans="1:3" x14ac:dyDescent="0.25">
      <c r="A456" s="195"/>
      <c r="B456" s="196"/>
      <c r="C456" s="197"/>
    </row>
    <row r="457" spans="1:3" x14ac:dyDescent="0.25">
      <c r="A457" s="195"/>
      <c r="B457" s="196"/>
      <c r="C457" s="197"/>
    </row>
    <row r="458" spans="1:3" x14ac:dyDescent="0.25">
      <c r="A458" s="195"/>
      <c r="B458" s="196"/>
      <c r="C458" s="197"/>
    </row>
    <row r="459" spans="1:3" x14ac:dyDescent="0.25">
      <c r="A459" s="195"/>
      <c r="B459" s="196"/>
      <c r="C459" s="197"/>
    </row>
    <row r="460" spans="1:3" x14ac:dyDescent="0.25">
      <c r="A460" s="195"/>
      <c r="B460" s="196"/>
      <c r="C460" s="197"/>
    </row>
    <row r="461" spans="1:3" x14ac:dyDescent="0.25">
      <c r="A461" s="195"/>
      <c r="B461" s="196"/>
      <c r="C461" s="197"/>
    </row>
    <row r="462" spans="1:3" x14ac:dyDescent="0.25">
      <c r="A462" s="195"/>
      <c r="B462" s="196"/>
      <c r="C462" s="197"/>
    </row>
    <row r="463" spans="1:3" x14ac:dyDescent="0.25">
      <c r="A463" s="195"/>
      <c r="B463" s="196"/>
      <c r="C463" s="197"/>
    </row>
    <row r="464" spans="1:3" x14ac:dyDescent="0.25">
      <c r="A464" s="195"/>
      <c r="B464" s="196"/>
      <c r="C464" s="197"/>
    </row>
    <row r="465" spans="1:3" x14ac:dyDescent="0.25">
      <c r="A465" s="195"/>
      <c r="B465" s="196"/>
      <c r="C465" s="197"/>
    </row>
    <row r="466" spans="1:3" x14ac:dyDescent="0.25">
      <c r="A466" s="195"/>
      <c r="B466" s="196"/>
      <c r="C466" s="197"/>
    </row>
    <row r="467" spans="1:3" x14ac:dyDescent="0.25">
      <c r="A467" s="195"/>
      <c r="B467" s="196"/>
      <c r="C467" s="197"/>
    </row>
    <row r="468" spans="1:3" x14ac:dyDescent="0.25">
      <c r="A468" s="195"/>
      <c r="B468" s="196"/>
      <c r="C468" s="197"/>
    </row>
    <row r="469" spans="1:3" x14ac:dyDescent="0.25">
      <c r="A469" s="195"/>
      <c r="B469" s="196"/>
      <c r="C469" s="197"/>
    </row>
    <row r="470" spans="1:3" x14ac:dyDescent="0.25">
      <c r="A470" s="195"/>
      <c r="B470" s="196"/>
      <c r="C470" s="197"/>
    </row>
    <row r="471" spans="1:3" x14ac:dyDescent="0.25">
      <c r="A471" s="195"/>
      <c r="B471" s="196"/>
      <c r="C471" s="197"/>
    </row>
    <row r="472" spans="1:3" x14ac:dyDescent="0.25">
      <c r="A472" s="195"/>
      <c r="B472" s="196"/>
      <c r="C472" s="197"/>
    </row>
    <row r="473" spans="1:3" x14ac:dyDescent="0.25">
      <c r="A473" s="195"/>
      <c r="B473" s="196"/>
      <c r="C473" s="197"/>
    </row>
    <row r="474" spans="1:3" x14ac:dyDescent="0.25">
      <c r="A474" s="195"/>
      <c r="B474" s="196"/>
      <c r="C474" s="197"/>
    </row>
    <row r="475" spans="1:3" x14ac:dyDescent="0.25">
      <c r="A475" s="195"/>
      <c r="B475" s="196"/>
      <c r="C475" s="197"/>
    </row>
    <row r="476" spans="1:3" x14ac:dyDescent="0.25">
      <c r="A476" s="195"/>
      <c r="B476" s="196"/>
      <c r="C476" s="197"/>
    </row>
    <row r="477" spans="1:3" x14ac:dyDescent="0.25">
      <c r="A477" s="195"/>
      <c r="B477" s="196"/>
      <c r="C477" s="197"/>
    </row>
    <row r="478" spans="1:3" x14ac:dyDescent="0.25">
      <c r="A478" s="195"/>
      <c r="B478" s="196"/>
      <c r="C478" s="197"/>
    </row>
    <row r="479" spans="1:3" x14ac:dyDescent="0.25">
      <c r="A479" s="195"/>
      <c r="B479" s="196"/>
      <c r="C479" s="197"/>
    </row>
    <row r="480" spans="1:3" x14ac:dyDescent="0.25">
      <c r="A480" s="195"/>
      <c r="B480" s="196"/>
      <c r="C480" s="197"/>
    </row>
    <row r="481" spans="1:3" x14ac:dyDescent="0.25">
      <c r="A481" s="195"/>
      <c r="B481" s="196"/>
      <c r="C481" s="197"/>
    </row>
    <row r="482" spans="1:3" x14ac:dyDescent="0.25">
      <c r="A482" s="195"/>
      <c r="B482" s="196"/>
      <c r="C482" s="197"/>
    </row>
    <row r="483" spans="1:3" x14ac:dyDescent="0.25">
      <c r="A483" s="195"/>
      <c r="B483" s="196"/>
      <c r="C483" s="197"/>
    </row>
    <row r="484" spans="1:3" x14ac:dyDescent="0.25">
      <c r="A484" s="195"/>
      <c r="B484" s="196"/>
      <c r="C484" s="197"/>
    </row>
    <row r="485" spans="1:3" x14ac:dyDescent="0.25">
      <c r="A485" s="195"/>
      <c r="B485" s="196"/>
      <c r="C485" s="197"/>
    </row>
    <row r="486" spans="1:3" x14ac:dyDescent="0.25">
      <c r="A486" s="195"/>
      <c r="B486" s="196"/>
      <c r="C486" s="197"/>
    </row>
    <row r="487" spans="1:3" x14ac:dyDescent="0.25">
      <c r="A487" s="195"/>
      <c r="B487" s="196"/>
      <c r="C487" s="197"/>
    </row>
    <row r="488" spans="1:3" x14ac:dyDescent="0.25">
      <c r="A488" s="195"/>
      <c r="B488" s="196"/>
      <c r="C488" s="197"/>
    </row>
    <row r="489" spans="1:3" x14ac:dyDescent="0.25">
      <c r="A489" s="195"/>
      <c r="B489" s="196"/>
      <c r="C489" s="197"/>
    </row>
    <row r="490" spans="1:3" x14ac:dyDescent="0.25">
      <c r="A490" s="195"/>
      <c r="B490" s="196"/>
      <c r="C490" s="197"/>
    </row>
    <row r="491" spans="1:3" x14ac:dyDescent="0.25">
      <c r="A491" s="195"/>
      <c r="B491" s="196"/>
      <c r="C491" s="197"/>
    </row>
    <row r="492" spans="1:3" x14ac:dyDescent="0.25">
      <c r="A492" s="195"/>
      <c r="B492" s="196"/>
      <c r="C492" s="197"/>
    </row>
    <row r="493" spans="1:3" x14ac:dyDescent="0.25">
      <c r="A493" s="195"/>
      <c r="B493" s="196"/>
      <c r="C493" s="197"/>
    </row>
    <row r="494" spans="1:3" x14ac:dyDescent="0.25">
      <c r="A494" s="195"/>
      <c r="B494" s="196"/>
      <c r="C494" s="197"/>
    </row>
    <row r="495" spans="1:3" x14ac:dyDescent="0.25">
      <c r="A495" s="195"/>
      <c r="B495" s="196"/>
      <c r="C495" s="197"/>
    </row>
    <row r="496" spans="1:3" x14ac:dyDescent="0.25">
      <c r="A496" s="195"/>
      <c r="B496" s="196"/>
      <c r="C496" s="197"/>
    </row>
    <row r="497" spans="1:3" x14ac:dyDescent="0.25">
      <c r="A497" s="195"/>
      <c r="B497" s="196"/>
      <c r="C497" s="197"/>
    </row>
    <row r="498" spans="1:3" x14ac:dyDescent="0.25">
      <c r="A498" s="195"/>
      <c r="B498" s="196"/>
      <c r="C498" s="197"/>
    </row>
    <row r="499" spans="1:3" x14ac:dyDescent="0.25">
      <c r="A499" s="195"/>
      <c r="B499" s="196"/>
      <c r="C499" s="197"/>
    </row>
    <row r="500" spans="1:3" x14ac:dyDescent="0.25">
      <c r="A500" s="195"/>
      <c r="B500" s="196"/>
      <c r="C500" s="197"/>
    </row>
    <row r="501" spans="1:3" x14ac:dyDescent="0.25">
      <c r="A501" s="195"/>
      <c r="B501" s="196"/>
      <c r="C501" s="197"/>
    </row>
    <row r="502" spans="1:3" x14ac:dyDescent="0.25">
      <c r="A502" s="195"/>
      <c r="B502" s="196"/>
      <c r="C502" s="197"/>
    </row>
    <row r="503" spans="1:3" x14ac:dyDescent="0.25">
      <c r="A503" s="195"/>
      <c r="B503" s="196"/>
      <c r="C503" s="197"/>
    </row>
    <row r="504" spans="1:3" x14ac:dyDescent="0.25">
      <c r="A504" s="195"/>
      <c r="B504" s="196"/>
      <c r="C504" s="197"/>
    </row>
    <row r="505" spans="1:3" x14ac:dyDescent="0.25">
      <c r="A505" s="195"/>
      <c r="B505" s="196"/>
      <c r="C505" s="197"/>
    </row>
    <row r="506" spans="1:3" x14ac:dyDescent="0.25">
      <c r="A506" s="195"/>
      <c r="B506" s="196"/>
      <c r="C506" s="197"/>
    </row>
    <row r="507" spans="1:3" x14ac:dyDescent="0.25">
      <c r="A507" s="195"/>
      <c r="B507" s="196"/>
      <c r="C507" s="197"/>
    </row>
    <row r="508" spans="1:3" x14ac:dyDescent="0.25">
      <c r="A508" s="195"/>
      <c r="B508" s="196"/>
      <c r="C508" s="197"/>
    </row>
    <row r="509" spans="1:3" x14ac:dyDescent="0.25">
      <c r="A509" s="195"/>
      <c r="B509" s="196"/>
      <c r="C509" s="197"/>
    </row>
    <row r="510" spans="1:3" x14ac:dyDescent="0.25">
      <c r="A510" s="195"/>
      <c r="B510" s="196"/>
      <c r="C510" s="197"/>
    </row>
    <row r="511" spans="1:3" x14ac:dyDescent="0.25">
      <c r="A511" s="195"/>
      <c r="B511" s="196"/>
      <c r="C511" s="197"/>
    </row>
    <row r="512" spans="1:3" x14ac:dyDescent="0.25">
      <c r="A512" s="195"/>
      <c r="B512" s="196"/>
      <c r="C512" s="197"/>
    </row>
    <row r="513" spans="1:3" x14ac:dyDescent="0.25">
      <c r="A513" s="195"/>
      <c r="B513" s="196"/>
      <c r="C513" s="197"/>
    </row>
    <row r="514" spans="1:3" x14ac:dyDescent="0.25">
      <c r="A514" s="195"/>
      <c r="B514" s="196"/>
      <c r="C514" s="197"/>
    </row>
    <row r="515" spans="1:3" x14ac:dyDescent="0.25">
      <c r="A515" s="195"/>
      <c r="B515" s="196"/>
      <c r="C515" s="197"/>
    </row>
    <row r="516" spans="1:3" x14ac:dyDescent="0.25">
      <c r="A516" s="195"/>
      <c r="B516" s="196"/>
      <c r="C516" s="197"/>
    </row>
    <row r="517" spans="1:3" x14ac:dyDescent="0.25">
      <c r="A517" s="195"/>
      <c r="B517" s="196"/>
      <c r="C517" s="197"/>
    </row>
    <row r="518" spans="1:3" x14ac:dyDescent="0.25">
      <c r="A518" s="195"/>
      <c r="B518" s="196"/>
      <c r="C518" s="197"/>
    </row>
    <row r="519" spans="1:3" x14ac:dyDescent="0.25">
      <c r="A519" s="195"/>
      <c r="B519" s="196"/>
      <c r="C519" s="197"/>
    </row>
    <row r="520" spans="1:3" x14ac:dyDescent="0.25">
      <c r="A520" s="195"/>
      <c r="B520" s="196"/>
      <c r="C520" s="197"/>
    </row>
    <row r="521" spans="1:3" x14ac:dyDescent="0.25">
      <c r="A521" s="195"/>
      <c r="B521" s="196"/>
      <c r="C521" s="197"/>
    </row>
    <row r="522" spans="1:3" x14ac:dyDescent="0.25">
      <c r="A522" s="195"/>
      <c r="B522" s="196"/>
      <c r="C522" s="197"/>
    </row>
    <row r="523" spans="1:3" x14ac:dyDescent="0.25">
      <c r="A523" s="195"/>
      <c r="B523" s="196"/>
      <c r="C523" s="197"/>
    </row>
    <row r="524" spans="1:3" x14ac:dyDescent="0.25">
      <c r="A524" s="195"/>
      <c r="B524" s="196"/>
      <c r="C524" s="197"/>
    </row>
    <row r="525" spans="1:3" x14ac:dyDescent="0.25">
      <c r="A525" s="195"/>
      <c r="B525" s="196"/>
      <c r="C525" s="197"/>
    </row>
    <row r="526" spans="1:3" x14ac:dyDescent="0.25">
      <c r="A526" s="195"/>
      <c r="B526" s="196"/>
      <c r="C526" s="197"/>
    </row>
    <row r="527" spans="1:3" x14ac:dyDescent="0.25">
      <c r="A527" s="195"/>
      <c r="B527" s="196"/>
      <c r="C527" s="197"/>
    </row>
    <row r="528" spans="1:3" x14ac:dyDescent="0.25">
      <c r="A528" s="195"/>
      <c r="B528" s="196"/>
      <c r="C528" s="197"/>
    </row>
    <row r="529" spans="1:3" x14ac:dyDescent="0.25">
      <c r="A529" s="195"/>
      <c r="B529" s="196"/>
      <c r="C529" s="197"/>
    </row>
    <row r="530" spans="1:3" x14ac:dyDescent="0.25">
      <c r="A530" s="195"/>
      <c r="B530" s="196"/>
      <c r="C530" s="197"/>
    </row>
    <row r="531" spans="1:3" x14ac:dyDescent="0.25">
      <c r="A531" s="195"/>
      <c r="B531" s="196"/>
      <c r="C531" s="197"/>
    </row>
    <row r="532" spans="1:3" x14ac:dyDescent="0.25">
      <c r="A532" s="195"/>
      <c r="B532" s="196"/>
      <c r="C532" s="197"/>
    </row>
    <row r="533" spans="1:3" x14ac:dyDescent="0.25">
      <c r="A533" s="195"/>
      <c r="B533" s="196"/>
      <c r="C533" s="197"/>
    </row>
    <row r="534" spans="1:3" x14ac:dyDescent="0.25">
      <c r="A534" s="195"/>
      <c r="B534" s="196"/>
      <c r="C534" s="197"/>
    </row>
    <row r="535" spans="1:3" x14ac:dyDescent="0.25">
      <c r="A535" s="195"/>
      <c r="B535" s="196"/>
      <c r="C535" s="197"/>
    </row>
    <row r="536" spans="1:3" x14ac:dyDescent="0.25">
      <c r="A536" s="195"/>
      <c r="B536" s="196"/>
      <c r="C536" s="197"/>
    </row>
    <row r="537" spans="1:3" x14ac:dyDescent="0.25">
      <c r="A537" s="195"/>
      <c r="B537" s="196"/>
      <c r="C537" s="197"/>
    </row>
    <row r="538" spans="1:3" x14ac:dyDescent="0.25">
      <c r="A538" s="195"/>
      <c r="B538" s="196"/>
      <c r="C538" s="197"/>
    </row>
    <row r="539" spans="1:3" x14ac:dyDescent="0.25">
      <c r="A539" s="195"/>
      <c r="B539" s="196"/>
      <c r="C539" s="197"/>
    </row>
    <row r="540" spans="1:3" x14ac:dyDescent="0.25">
      <c r="A540" s="195"/>
      <c r="B540" s="196"/>
      <c r="C540" s="197"/>
    </row>
    <row r="541" spans="1:3" x14ac:dyDescent="0.25">
      <c r="A541" s="195"/>
      <c r="B541" s="196"/>
      <c r="C541" s="197"/>
    </row>
    <row r="542" spans="1:3" x14ac:dyDescent="0.25">
      <c r="A542" s="195"/>
      <c r="B542" s="196"/>
      <c r="C542" s="197"/>
    </row>
    <row r="543" spans="1:3" x14ac:dyDescent="0.25">
      <c r="A543" s="195"/>
      <c r="B543" s="196"/>
      <c r="C543" s="197"/>
    </row>
    <row r="544" spans="1:3" x14ac:dyDescent="0.25">
      <c r="A544" s="195"/>
      <c r="B544" s="196"/>
      <c r="C544" s="197"/>
    </row>
    <row r="545" spans="1:3" x14ac:dyDescent="0.25">
      <c r="A545" s="195"/>
      <c r="B545" s="196"/>
      <c r="C545" s="197"/>
    </row>
    <row r="546" spans="1:3" x14ac:dyDescent="0.25">
      <c r="A546" s="195"/>
      <c r="B546" s="196"/>
      <c r="C546" s="197"/>
    </row>
    <row r="547" spans="1:3" x14ac:dyDescent="0.25">
      <c r="A547" s="195"/>
      <c r="B547" s="196"/>
      <c r="C547" s="197"/>
    </row>
    <row r="548" spans="1:3" x14ac:dyDescent="0.25">
      <c r="A548" s="195"/>
      <c r="B548" s="196"/>
      <c r="C548" s="197"/>
    </row>
    <row r="549" spans="1:3" x14ac:dyDescent="0.25">
      <c r="A549" s="195"/>
      <c r="B549" s="196"/>
      <c r="C549" s="197"/>
    </row>
    <row r="550" spans="1:3" x14ac:dyDescent="0.25">
      <c r="A550" s="195"/>
      <c r="B550" s="196"/>
      <c r="C550" s="197"/>
    </row>
    <row r="551" spans="1:3" x14ac:dyDescent="0.25">
      <c r="A551" s="195"/>
      <c r="B551" s="196"/>
      <c r="C551" s="197"/>
    </row>
    <row r="552" spans="1:3" x14ac:dyDescent="0.25">
      <c r="A552" s="195"/>
      <c r="B552" s="196"/>
      <c r="C552" s="197"/>
    </row>
    <row r="553" spans="1:3" x14ac:dyDescent="0.25">
      <c r="A553" s="195"/>
      <c r="B553" s="196"/>
      <c r="C553" s="197"/>
    </row>
    <row r="554" spans="1:3" x14ac:dyDescent="0.25">
      <c r="A554" s="195"/>
      <c r="B554" s="196"/>
      <c r="C554" s="197"/>
    </row>
    <row r="555" spans="1:3" x14ac:dyDescent="0.25">
      <c r="A555" s="195"/>
      <c r="B555" s="196"/>
      <c r="C555" s="197"/>
    </row>
    <row r="556" spans="1:3" x14ac:dyDescent="0.25">
      <c r="A556" s="195"/>
      <c r="B556" s="196"/>
      <c r="C556" s="197"/>
    </row>
    <row r="557" spans="1:3" x14ac:dyDescent="0.25">
      <c r="A557" s="195"/>
      <c r="B557" s="196"/>
      <c r="C557" s="197"/>
    </row>
    <row r="558" spans="1:3" x14ac:dyDescent="0.25">
      <c r="A558" s="195"/>
      <c r="B558" s="196"/>
      <c r="C558" s="197"/>
    </row>
    <row r="559" spans="1:3" x14ac:dyDescent="0.25">
      <c r="A559" s="195"/>
      <c r="B559" s="196"/>
      <c r="C559" s="197"/>
    </row>
    <row r="560" spans="1:3" x14ac:dyDescent="0.25">
      <c r="A560" s="195"/>
      <c r="B560" s="196"/>
      <c r="C560" s="197"/>
    </row>
    <row r="561" spans="1:3" x14ac:dyDescent="0.25">
      <c r="A561" s="195"/>
      <c r="B561" s="196"/>
      <c r="C561" s="197"/>
    </row>
    <row r="562" spans="1:3" x14ac:dyDescent="0.25">
      <c r="A562" s="195"/>
      <c r="B562" s="196"/>
      <c r="C562" s="197"/>
    </row>
    <row r="563" spans="1:3" x14ac:dyDescent="0.25">
      <c r="A563" s="195"/>
      <c r="B563" s="196"/>
      <c r="C563" s="197"/>
    </row>
    <row r="564" spans="1:3" x14ac:dyDescent="0.25">
      <c r="A564" s="195"/>
      <c r="B564" s="196"/>
      <c r="C564" s="197"/>
    </row>
    <row r="565" spans="1:3" x14ac:dyDescent="0.25">
      <c r="A565" s="195"/>
      <c r="B565" s="196"/>
      <c r="C565" s="197"/>
    </row>
    <row r="566" spans="1:3" x14ac:dyDescent="0.25">
      <c r="A566" s="195"/>
      <c r="B566" s="196"/>
      <c r="C566" s="197"/>
    </row>
    <row r="567" spans="1:3" x14ac:dyDescent="0.25">
      <c r="A567" s="195"/>
      <c r="B567" s="196"/>
      <c r="C567" s="197"/>
    </row>
    <row r="568" spans="1:3" x14ac:dyDescent="0.25">
      <c r="A568" s="195"/>
      <c r="B568" s="196"/>
      <c r="C568" s="197"/>
    </row>
    <row r="569" spans="1:3" x14ac:dyDescent="0.25">
      <c r="A569" s="195"/>
      <c r="B569" s="196"/>
      <c r="C569" s="197"/>
    </row>
    <row r="570" spans="1:3" x14ac:dyDescent="0.25">
      <c r="A570" s="195"/>
      <c r="B570" s="196"/>
      <c r="C570" s="197"/>
    </row>
    <row r="571" spans="1:3" x14ac:dyDescent="0.25">
      <c r="A571" s="195"/>
      <c r="B571" s="196"/>
      <c r="C571" s="197"/>
    </row>
    <row r="572" spans="1:3" x14ac:dyDescent="0.25">
      <c r="A572" s="195"/>
      <c r="B572" s="196"/>
      <c r="C572" s="197"/>
    </row>
    <row r="573" spans="1:3" x14ac:dyDescent="0.25">
      <c r="A573" s="195"/>
      <c r="B573" s="196"/>
      <c r="C573" s="197"/>
    </row>
    <row r="574" spans="1:3" x14ac:dyDescent="0.25">
      <c r="A574" s="195"/>
      <c r="B574" s="196"/>
      <c r="C574" s="197"/>
    </row>
    <row r="575" spans="1:3" x14ac:dyDescent="0.25">
      <c r="A575" s="195"/>
      <c r="B575" s="196"/>
      <c r="C575" s="197"/>
    </row>
    <row r="576" spans="1:3" x14ac:dyDescent="0.25">
      <c r="A576" s="195"/>
      <c r="B576" s="196"/>
      <c r="C576" s="197"/>
    </row>
    <row r="577" spans="1:3" x14ac:dyDescent="0.25">
      <c r="A577" s="195"/>
      <c r="B577" s="196"/>
      <c r="C577" s="197"/>
    </row>
    <row r="578" spans="1:3" x14ac:dyDescent="0.25">
      <c r="A578" s="195"/>
      <c r="B578" s="196"/>
      <c r="C578" s="197"/>
    </row>
    <row r="579" spans="1:3" x14ac:dyDescent="0.25">
      <c r="A579" s="195"/>
      <c r="B579" s="196"/>
      <c r="C579" s="197"/>
    </row>
    <row r="580" spans="1:3" x14ac:dyDescent="0.25">
      <c r="A580" s="195"/>
      <c r="B580" s="196"/>
      <c r="C580" s="197"/>
    </row>
    <row r="581" spans="1:3" x14ac:dyDescent="0.25">
      <c r="A581" s="195"/>
      <c r="B581" s="196"/>
      <c r="C581" s="197"/>
    </row>
    <row r="582" spans="1:3" x14ac:dyDescent="0.25">
      <c r="A582" s="195"/>
      <c r="B582" s="196"/>
      <c r="C582" s="197"/>
    </row>
    <row r="583" spans="1:3" x14ac:dyDescent="0.25">
      <c r="A583" s="195"/>
      <c r="B583" s="196"/>
      <c r="C583" s="197"/>
    </row>
    <row r="584" spans="1:3" x14ac:dyDescent="0.25">
      <c r="A584" s="195"/>
      <c r="B584" s="196"/>
      <c r="C584" s="197"/>
    </row>
    <row r="585" spans="1:3" x14ac:dyDescent="0.25">
      <c r="A585" s="195"/>
      <c r="B585" s="196"/>
      <c r="C585" s="197"/>
    </row>
    <row r="586" spans="1:3" x14ac:dyDescent="0.25">
      <c r="A586" s="195"/>
      <c r="B586" s="196"/>
      <c r="C586" s="197"/>
    </row>
    <row r="587" spans="1:3" x14ac:dyDescent="0.25">
      <c r="A587" s="195"/>
      <c r="B587" s="196"/>
      <c r="C587" s="197"/>
    </row>
    <row r="588" spans="1:3" x14ac:dyDescent="0.25">
      <c r="A588" s="195"/>
      <c r="B588" s="196"/>
      <c r="C588" s="197"/>
    </row>
    <row r="589" spans="1:3" x14ac:dyDescent="0.25">
      <c r="A589" s="195"/>
      <c r="B589" s="196"/>
      <c r="C589" s="197"/>
    </row>
    <row r="590" spans="1:3" x14ac:dyDescent="0.25">
      <c r="A590" s="195"/>
      <c r="B590" s="196"/>
      <c r="C590" s="197"/>
    </row>
    <row r="591" spans="1:3" x14ac:dyDescent="0.25">
      <c r="A591" s="195"/>
      <c r="B591" s="196"/>
      <c r="C591" s="197"/>
    </row>
    <row r="592" spans="1:3" x14ac:dyDescent="0.25">
      <c r="A592" s="195"/>
      <c r="B592" s="196"/>
      <c r="C592" s="197"/>
    </row>
    <row r="593" spans="1:3" x14ac:dyDescent="0.25">
      <c r="A593" s="195"/>
      <c r="B593" s="196"/>
      <c r="C593" s="197"/>
    </row>
    <row r="594" spans="1:3" x14ac:dyDescent="0.25">
      <c r="A594" s="195"/>
      <c r="B594" s="196"/>
      <c r="C594" s="197"/>
    </row>
    <row r="595" spans="1:3" x14ac:dyDescent="0.25">
      <c r="A595" s="195"/>
      <c r="B595" s="196"/>
      <c r="C595" s="197"/>
    </row>
    <row r="596" spans="1:3" x14ac:dyDescent="0.25">
      <c r="A596" s="195"/>
      <c r="B596" s="196"/>
      <c r="C596" s="197"/>
    </row>
    <row r="597" spans="1:3" x14ac:dyDescent="0.25">
      <c r="A597" s="195"/>
      <c r="B597" s="196"/>
      <c r="C597" s="197"/>
    </row>
    <row r="598" spans="1:3" x14ac:dyDescent="0.25">
      <c r="A598" s="195"/>
      <c r="B598" s="196"/>
      <c r="C598" s="197"/>
    </row>
    <row r="599" spans="1:3" x14ac:dyDescent="0.25">
      <c r="A599" s="195"/>
      <c r="B599" s="196"/>
      <c r="C599" s="197"/>
    </row>
    <row r="600" spans="1:3" x14ac:dyDescent="0.25">
      <c r="A600" s="195"/>
      <c r="B600" s="196"/>
      <c r="C600" s="197"/>
    </row>
    <row r="601" spans="1:3" x14ac:dyDescent="0.25">
      <c r="A601" s="195"/>
      <c r="B601" s="196"/>
      <c r="C601" s="197"/>
    </row>
    <row r="602" spans="1:3" x14ac:dyDescent="0.25">
      <c r="A602" s="195"/>
      <c r="B602" s="196"/>
      <c r="C602" s="197"/>
    </row>
    <row r="603" spans="1:3" x14ac:dyDescent="0.25">
      <c r="A603" s="195"/>
      <c r="B603" s="196"/>
      <c r="C603" s="197"/>
    </row>
    <row r="604" spans="1:3" x14ac:dyDescent="0.25">
      <c r="A604" s="195"/>
      <c r="B604" s="196"/>
      <c r="C604" s="197"/>
    </row>
    <row r="605" spans="1:3" x14ac:dyDescent="0.25">
      <c r="A605" s="195"/>
      <c r="B605" s="196"/>
      <c r="C605" s="197"/>
    </row>
    <row r="606" spans="1:3" x14ac:dyDescent="0.25">
      <c r="A606" s="195"/>
      <c r="B606" s="196"/>
      <c r="C606" s="197"/>
    </row>
    <row r="607" spans="1:3" x14ac:dyDescent="0.25">
      <c r="A607" s="195"/>
      <c r="B607" s="196"/>
      <c r="C607" s="197"/>
    </row>
    <row r="608" spans="1:3" x14ac:dyDescent="0.25">
      <c r="A608" s="195"/>
      <c r="B608" s="196"/>
      <c r="C608" s="197"/>
    </row>
    <row r="609" spans="1:3" x14ac:dyDescent="0.25">
      <c r="A609" s="195"/>
      <c r="B609" s="196"/>
      <c r="C609" s="197"/>
    </row>
    <row r="610" spans="1:3" x14ac:dyDescent="0.25">
      <c r="A610" s="195"/>
      <c r="B610" s="196"/>
      <c r="C610" s="197"/>
    </row>
    <row r="611" spans="1:3" x14ac:dyDescent="0.25">
      <c r="A611" s="195"/>
      <c r="B611" s="196"/>
      <c r="C611" s="197"/>
    </row>
    <row r="612" spans="1:3" x14ac:dyDescent="0.25">
      <c r="A612" s="195"/>
      <c r="B612" s="196"/>
      <c r="C612" s="197"/>
    </row>
    <row r="613" spans="1:3" x14ac:dyDescent="0.25">
      <c r="A613" s="195"/>
      <c r="B613" s="196"/>
      <c r="C613" s="197"/>
    </row>
    <row r="614" spans="1:3" x14ac:dyDescent="0.25">
      <c r="A614" s="195"/>
      <c r="B614" s="196"/>
      <c r="C614" s="197"/>
    </row>
    <row r="615" spans="1:3" x14ac:dyDescent="0.25">
      <c r="A615" s="195"/>
      <c r="B615" s="196"/>
      <c r="C615" s="197"/>
    </row>
    <row r="616" spans="1:3" x14ac:dyDescent="0.25">
      <c r="A616" s="195"/>
      <c r="B616" s="196"/>
      <c r="C616" s="197"/>
    </row>
    <row r="617" spans="1:3" x14ac:dyDescent="0.25">
      <c r="A617" s="195"/>
      <c r="B617" s="196"/>
      <c r="C617" s="197"/>
    </row>
    <row r="618" spans="1:3" x14ac:dyDescent="0.25">
      <c r="A618" s="195"/>
      <c r="B618" s="196"/>
      <c r="C618" s="197"/>
    </row>
    <row r="619" spans="1:3" x14ac:dyDescent="0.25">
      <c r="A619" s="195"/>
      <c r="B619" s="196"/>
      <c r="C619" s="197"/>
    </row>
    <row r="620" spans="1:3" x14ac:dyDescent="0.25">
      <c r="A620" s="195"/>
      <c r="B620" s="196"/>
      <c r="C620" s="197"/>
    </row>
    <row r="621" spans="1:3" x14ac:dyDescent="0.25">
      <c r="A621" s="195"/>
      <c r="B621" s="196"/>
      <c r="C621" s="197"/>
    </row>
    <row r="622" spans="1:3" x14ac:dyDescent="0.25">
      <c r="A622" s="195"/>
      <c r="B622" s="196"/>
      <c r="C622" s="197"/>
    </row>
    <row r="623" spans="1:3" x14ac:dyDescent="0.25">
      <c r="A623" s="195"/>
      <c r="B623" s="196"/>
      <c r="C623" s="197"/>
    </row>
    <row r="624" spans="1:3" x14ac:dyDescent="0.25">
      <c r="A624" s="195"/>
      <c r="B624" s="196"/>
      <c r="C624" s="197"/>
    </row>
    <row r="625" spans="1:3" x14ac:dyDescent="0.25">
      <c r="A625" s="195"/>
      <c r="B625" s="196"/>
      <c r="C625" s="197"/>
    </row>
    <row r="626" spans="1:3" x14ac:dyDescent="0.25">
      <c r="A626" s="195"/>
      <c r="B626" s="196"/>
      <c r="C626" s="197"/>
    </row>
    <row r="627" spans="1:3" x14ac:dyDescent="0.25">
      <c r="A627" s="195"/>
      <c r="B627" s="196"/>
      <c r="C627" s="197"/>
    </row>
    <row r="628" spans="1:3" x14ac:dyDescent="0.25">
      <c r="A628" s="195"/>
      <c r="B628" s="196"/>
      <c r="C628" s="197"/>
    </row>
    <row r="629" spans="1:3" x14ac:dyDescent="0.25">
      <c r="A629" s="195"/>
      <c r="B629" s="196"/>
      <c r="C629" s="197"/>
    </row>
    <row r="630" spans="1:3" x14ac:dyDescent="0.25">
      <c r="A630" s="195"/>
      <c r="B630" s="196"/>
      <c r="C630" s="197"/>
    </row>
    <row r="631" spans="1:3" x14ac:dyDescent="0.25">
      <c r="A631" s="195"/>
      <c r="B631" s="196"/>
      <c r="C631" s="197"/>
    </row>
    <row r="632" spans="1:3" x14ac:dyDescent="0.25">
      <c r="A632" s="195"/>
      <c r="B632" s="196"/>
      <c r="C632" s="197"/>
    </row>
    <row r="633" spans="1:3" x14ac:dyDescent="0.25">
      <c r="A633" s="195"/>
      <c r="B633" s="196"/>
      <c r="C633" s="197"/>
    </row>
    <row r="634" spans="1:3" x14ac:dyDescent="0.25">
      <c r="A634" s="195"/>
      <c r="B634" s="196"/>
      <c r="C634" s="197"/>
    </row>
    <row r="635" spans="1:3" x14ac:dyDescent="0.25">
      <c r="A635" s="195"/>
      <c r="B635" s="196"/>
      <c r="C635" s="197"/>
    </row>
    <row r="636" spans="1:3" x14ac:dyDescent="0.25">
      <c r="A636" s="195"/>
      <c r="B636" s="196"/>
      <c r="C636" s="197"/>
    </row>
    <row r="637" spans="1:3" x14ac:dyDescent="0.25">
      <c r="A637" s="195"/>
      <c r="B637" s="196"/>
      <c r="C637" s="197"/>
    </row>
    <row r="638" spans="1:3" x14ac:dyDescent="0.25">
      <c r="A638" s="195"/>
      <c r="B638" s="196"/>
      <c r="C638" s="197"/>
    </row>
    <row r="639" spans="1:3" x14ac:dyDescent="0.25">
      <c r="A639" s="195"/>
      <c r="B639" s="196"/>
      <c r="C639" s="197"/>
    </row>
    <row r="640" spans="1:3" x14ac:dyDescent="0.25">
      <c r="A640" s="195"/>
      <c r="B640" s="196"/>
      <c r="C640" s="197"/>
    </row>
    <row r="641" spans="1:3" x14ac:dyDescent="0.25">
      <c r="A641" s="195"/>
      <c r="B641" s="196"/>
      <c r="C641" s="197"/>
    </row>
    <row r="642" spans="1:3" x14ac:dyDescent="0.25">
      <c r="A642" s="195"/>
      <c r="B642" s="196"/>
      <c r="C642" s="197"/>
    </row>
    <row r="643" spans="1:3" x14ac:dyDescent="0.25">
      <c r="A643" s="195"/>
      <c r="B643" s="196"/>
      <c r="C643" s="197"/>
    </row>
    <row r="644" spans="1:3" x14ac:dyDescent="0.25">
      <c r="A644" s="195"/>
      <c r="B644" s="196"/>
      <c r="C644" s="197"/>
    </row>
    <row r="645" spans="1:3" x14ac:dyDescent="0.25">
      <c r="A645" s="195"/>
      <c r="B645" s="196"/>
      <c r="C645" s="197"/>
    </row>
    <row r="646" spans="1:3" x14ac:dyDescent="0.25">
      <c r="A646" s="195"/>
      <c r="B646" s="196"/>
      <c r="C646" s="197"/>
    </row>
    <row r="647" spans="1:3" x14ac:dyDescent="0.25">
      <c r="A647" s="195"/>
      <c r="B647" s="196"/>
      <c r="C647" s="197"/>
    </row>
    <row r="648" spans="1:3" x14ac:dyDescent="0.25">
      <c r="A648" s="195"/>
      <c r="B648" s="196"/>
      <c r="C648" s="197"/>
    </row>
    <row r="649" spans="1:3" x14ac:dyDescent="0.25">
      <c r="A649" s="195"/>
      <c r="B649" s="196"/>
      <c r="C649" s="197"/>
    </row>
    <row r="650" spans="1:3" x14ac:dyDescent="0.25">
      <c r="A650" s="195"/>
      <c r="B650" s="196"/>
      <c r="C650" s="197"/>
    </row>
    <row r="651" spans="1:3" x14ac:dyDescent="0.25">
      <c r="A651" s="195"/>
      <c r="B651" s="196"/>
      <c r="C651" s="197"/>
    </row>
    <row r="652" spans="1:3" x14ac:dyDescent="0.25">
      <c r="A652" s="195"/>
      <c r="B652" s="196"/>
      <c r="C652" s="197"/>
    </row>
    <row r="653" spans="1:3" x14ac:dyDescent="0.25">
      <c r="A653" s="195"/>
      <c r="B653" s="196"/>
      <c r="C653" s="197"/>
    </row>
    <row r="654" spans="1:3" x14ac:dyDescent="0.25">
      <c r="A654" s="195"/>
      <c r="B654" s="196"/>
      <c r="C654" s="197"/>
    </row>
    <row r="655" spans="1:3" x14ac:dyDescent="0.25">
      <c r="A655" s="195"/>
      <c r="B655" s="196"/>
      <c r="C655" s="197"/>
    </row>
    <row r="656" spans="1:3" x14ac:dyDescent="0.25">
      <c r="A656" s="195"/>
      <c r="B656" s="196"/>
      <c r="C656" s="197"/>
    </row>
    <row r="657" spans="1:3" x14ac:dyDescent="0.25">
      <c r="A657" s="195"/>
      <c r="B657" s="196"/>
      <c r="C657" s="197"/>
    </row>
    <row r="658" spans="1:3" x14ac:dyDescent="0.25">
      <c r="A658" s="195"/>
      <c r="B658" s="196"/>
      <c r="C658" s="197"/>
    </row>
    <row r="659" spans="1:3" x14ac:dyDescent="0.25">
      <c r="A659" s="195"/>
      <c r="B659" s="196"/>
      <c r="C659" s="197"/>
    </row>
    <row r="660" spans="1:3" x14ac:dyDescent="0.25">
      <c r="A660" s="195"/>
      <c r="B660" s="196"/>
      <c r="C660" s="197"/>
    </row>
    <row r="661" spans="1:3" x14ac:dyDescent="0.25">
      <c r="A661" s="195"/>
      <c r="B661" s="196"/>
      <c r="C661" s="197"/>
    </row>
    <row r="662" spans="1:3" x14ac:dyDescent="0.25">
      <c r="A662" s="195"/>
      <c r="B662" s="196"/>
      <c r="C662" s="197"/>
    </row>
    <row r="663" spans="1:3" x14ac:dyDescent="0.25">
      <c r="A663" s="195"/>
      <c r="B663" s="196"/>
      <c r="C663" s="197"/>
    </row>
    <row r="664" spans="1:3" x14ac:dyDescent="0.25">
      <c r="A664" s="195"/>
      <c r="B664" s="196"/>
      <c r="C664" s="197"/>
    </row>
    <row r="665" spans="1:3" x14ac:dyDescent="0.25">
      <c r="A665" s="195"/>
      <c r="B665" s="196"/>
      <c r="C665" s="197"/>
    </row>
    <row r="666" spans="1:3" x14ac:dyDescent="0.25">
      <c r="A666" s="195"/>
      <c r="B666" s="196"/>
      <c r="C666" s="197"/>
    </row>
    <row r="667" spans="1:3" x14ac:dyDescent="0.25">
      <c r="A667" s="195"/>
      <c r="B667" s="196"/>
      <c r="C667" s="197"/>
    </row>
    <row r="668" spans="1:3" x14ac:dyDescent="0.25">
      <c r="A668" s="195"/>
      <c r="B668" s="196"/>
      <c r="C668" s="197"/>
    </row>
    <row r="669" spans="1:3" x14ac:dyDescent="0.25">
      <c r="A669" s="195"/>
      <c r="B669" s="196"/>
      <c r="C669" s="197"/>
    </row>
    <row r="670" spans="1:3" x14ac:dyDescent="0.25">
      <c r="A670" s="195"/>
      <c r="B670" s="196"/>
      <c r="C670" s="197"/>
    </row>
    <row r="671" spans="1:3" x14ac:dyDescent="0.25">
      <c r="A671" s="195"/>
      <c r="B671" s="196"/>
      <c r="C671" s="197"/>
    </row>
    <row r="672" spans="1:3" x14ac:dyDescent="0.25">
      <c r="A672" s="195"/>
      <c r="B672" s="196"/>
      <c r="C672" s="197"/>
    </row>
    <row r="673" spans="1:3" x14ac:dyDescent="0.25">
      <c r="A673" s="195"/>
      <c r="B673" s="196"/>
      <c r="C673" s="197"/>
    </row>
    <row r="674" spans="1:3" x14ac:dyDescent="0.25">
      <c r="A674" s="195"/>
      <c r="B674" s="196"/>
      <c r="C674" s="197"/>
    </row>
    <row r="675" spans="1:3" x14ac:dyDescent="0.25">
      <c r="A675" s="195"/>
      <c r="B675" s="196"/>
      <c r="C675" s="197"/>
    </row>
    <row r="676" spans="1:3" x14ac:dyDescent="0.25">
      <c r="A676" s="195"/>
      <c r="B676" s="196"/>
      <c r="C676" s="197"/>
    </row>
    <row r="677" spans="1:3" x14ac:dyDescent="0.25">
      <c r="A677" s="195"/>
      <c r="B677" s="196"/>
      <c r="C677" s="197"/>
    </row>
    <row r="678" spans="1:3" x14ac:dyDescent="0.25">
      <c r="A678" s="195"/>
      <c r="B678" s="196"/>
      <c r="C678" s="197"/>
    </row>
    <row r="679" spans="1:3" x14ac:dyDescent="0.25">
      <c r="A679" s="195"/>
      <c r="B679" s="196"/>
      <c r="C679" s="197"/>
    </row>
    <row r="680" spans="1:3" x14ac:dyDescent="0.25">
      <c r="A680" s="195"/>
      <c r="B680" s="196"/>
      <c r="C680" s="197"/>
    </row>
    <row r="681" spans="1:3" x14ac:dyDescent="0.25">
      <c r="A681" s="195"/>
      <c r="B681" s="196"/>
      <c r="C681" s="197"/>
    </row>
    <row r="682" spans="1:3" x14ac:dyDescent="0.25">
      <c r="A682" s="195"/>
      <c r="B682" s="196"/>
      <c r="C682" s="197"/>
    </row>
    <row r="683" spans="1:3" x14ac:dyDescent="0.25">
      <c r="A683" s="195"/>
      <c r="B683" s="196"/>
      <c r="C683" s="197"/>
    </row>
    <row r="684" spans="1:3" x14ac:dyDescent="0.25">
      <c r="A684" s="195"/>
      <c r="B684" s="196"/>
      <c r="C684" s="197"/>
    </row>
    <row r="685" spans="1:3" x14ac:dyDescent="0.25">
      <c r="A685" s="195"/>
      <c r="B685" s="196"/>
      <c r="C685" s="197"/>
    </row>
    <row r="686" spans="1:3" x14ac:dyDescent="0.25">
      <c r="A686" s="195"/>
      <c r="B686" s="196"/>
      <c r="C686" s="197"/>
    </row>
    <row r="687" spans="1:3" x14ac:dyDescent="0.25">
      <c r="A687" s="195"/>
      <c r="B687" s="196"/>
      <c r="C687" s="197"/>
    </row>
    <row r="688" spans="1:3" x14ac:dyDescent="0.25">
      <c r="A688" s="195"/>
      <c r="B688" s="196"/>
      <c r="C688" s="197"/>
    </row>
    <row r="689" spans="1:3" x14ac:dyDescent="0.25">
      <c r="A689" s="195"/>
      <c r="B689" s="196"/>
      <c r="C689" s="197"/>
    </row>
    <row r="690" spans="1:3" x14ac:dyDescent="0.25">
      <c r="A690" s="195"/>
      <c r="B690" s="196"/>
      <c r="C690" s="197"/>
    </row>
    <row r="691" spans="1:3" x14ac:dyDescent="0.25">
      <c r="A691" s="195"/>
      <c r="B691" s="196"/>
      <c r="C691" s="197"/>
    </row>
    <row r="692" spans="1:3" x14ac:dyDescent="0.25">
      <c r="A692" s="195"/>
      <c r="B692" s="196"/>
      <c r="C692" s="197"/>
    </row>
    <row r="693" spans="1:3" x14ac:dyDescent="0.25">
      <c r="A693" s="195"/>
      <c r="B693" s="196"/>
      <c r="C693" s="197"/>
    </row>
    <row r="694" spans="1:3" x14ac:dyDescent="0.25">
      <c r="A694" s="195"/>
      <c r="B694" s="196"/>
      <c r="C694" s="197"/>
    </row>
    <row r="695" spans="1:3" x14ac:dyDescent="0.25">
      <c r="A695" s="195"/>
      <c r="B695" s="196"/>
      <c r="C695" s="197"/>
    </row>
    <row r="696" spans="1:3" x14ac:dyDescent="0.25">
      <c r="A696" s="195"/>
      <c r="B696" s="196"/>
      <c r="C696" s="197"/>
    </row>
    <row r="697" spans="1:3" x14ac:dyDescent="0.25">
      <c r="A697" s="195"/>
      <c r="B697" s="196"/>
      <c r="C697" s="197"/>
    </row>
    <row r="698" spans="1:3" x14ac:dyDescent="0.25">
      <c r="A698" s="195"/>
      <c r="B698" s="196"/>
      <c r="C698" s="197"/>
    </row>
    <row r="699" spans="1:3" x14ac:dyDescent="0.25">
      <c r="A699" s="195"/>
      <c r="B699" s="196"/>
      <c r="C699" s="197"/>
    </row>
    <row r="700" spans="1:3" x14ac:dyDescent="0.25">
      <c r="A700" s="195"/>
      <c r="B700" s="196"/>
      <c r="C700" s="197"/>
    </row>
    <row r="701" spans="1:3" x14ac:dyDescent="0.25">
      <c r="A701" s="195"/>
      <c r="B701" s="196"/>
      <c r="C701" s="197"/>
    </row>
    <row r="702" spans="1:3" x14ac:dyDescent="0.25">
      <c r="A702" s="195"/>
      <c r="B702" s="196"/>
      <c r="C702" s="197"/>
    </row>
    <row r="703" spans="1:3" x14ac:dyDescent="0.25">
      <c r="A703" s="195"/>
      <c r="B703" s="196"/>
      <c r="C703" s="197"/>
    </row>
    <row r="704" spans="1:3" x14ac:dyDescent="0.25">
      <c r="A704" s="195"/>
      <c r="B704" s="196"/>
      <c r="C704" s="197"/>
    </row>
    <row r="705" spans="1:3" x14ac:dyDescent="0.25">
      <c r="A705" s="195"/>
      <c r="B705" s="196"/>
      <c r="C705" s="197"/>
    </row>
    <row r="706" spans="1:3" x14ac:dyDescent="0.25">
      <c r="A706" s="195"/>
      <c r="B706" s="196"/>
      <c r="C706" s="197"/>
    </row>
    <row r="707" spans="1:3" x14ac:dyDescent="0.25">
      <c r="A707" s="195"/>
      <c r="B707" s="196"/>
      <c r="C707" s="197"/>
    </row>
    <row r="708" spans="1:3" x14ac:dyDescent="0.25">
      <c r="A708" s="195"/>
      <c r="B708" s="196"/>
      <c r="C708" s="197"/>
    </row>
    <row r="709" spans="1:3" x14ac:dyDescent="0.25">
      <c r="A709" s="195"/>
      <c r="B709" s="196"/>
      <c r="C709" s="197"/>
    </row>
    <row r="710" spans="1:3" x14ac:dyDescent="0.25">
      <c r="A710" s="195"/>
      <c r="B710" s="196"/>
      <c r="C710" s="197"/>
    </row>
    <row r="711" spans="1:3" x14ac:dyDescent="0.25">
      <c r="A711" s="195"/>
      <c r="B711" s="196"/>
      <c r="C711" s="197"/>
    </row>
    <row r="712" spans="1:3" x14ac:dyDescent="0.25">
      <c r="A712" s="195"/>
      <c r="B712" s="196"/>
      <c r="C712" s="197"/>
    </row>
    <row r="713" spans="1:3" x14ac:dyDescent="0.25">
      <c r="A713" s="195"/>
      <c r="B713" s="196"/>
      <c r="C713" s="197"/>
    </row>
    <row r="714" spans="1:3" x14ac:dyDescent="0.25">
      <c r="A714" s="195"/>
      <c r="B714" s="196"/>
      <c r="C714" s="197"/>
    </row>
    <row r="715" spans="1:3" x14ac:dyDescent="0.25">
      <c r="A715" s="195"/>
      <c r="B715" s="196"/>
      <c r="C715" s="197"/>
    </row>
    <row r="716" spans="1:3" x14ac:dyDescent="0.25">
      <c r="A716" s="195"/>
      <c r="B716" s="196"/>
      <c r="C716" s="197"/>
    </row>
    <row r="717" spans="1:3" x14ac:dyDescent="0.25">
      <c r="A717" s="195"/>
      <c r="B717" s="196"/>
      <c r="C717" s="197"/>
    </row>
    <row r="718" spans="1:3" x14ac:dyDescent="0.25">
      <c r="A718" s="195"/>
      <c r="B718" s="196"/>
      <c r="C718" s="197"/>
    </row>
    <row r="719" spans="1:3" x14ac:dyDescent="0.25">
      <c r="A719" s="195"/>
      <c r="B719" s="196"/>
      <c r="C719" s="197"/>
    </row>
    <row r="720" spans="1:3" x14ac:dyDescent="0.25">
      <c r="A720" s="195"/>
      <c r="B720" s="196"/>
      <c r="C720" s="197"/>
    </row>
    <row r="721" spans="1:3" x14ac:dyDescent="0.25">
      <c r="A721" s="195"/>
      <c r="B721" s="196"/>
      <c r="C721" s="197"/>
    </row>
    <row r="722" spans="1:3" x14ac:dyDescent="0.25">
      <c r="A722" s="195"/>
      <c r="B722" s="196"/>
      <c r="C722" s="197"/>
    </row>
    <row r="723" spans="1:3" x14ac:dyDescent="0.25">
      <c r="A723" s="195"/>
      <c r="B723" s="196"/>
      <c r="C723" s="197"/>
    </row>
    <row r="724" spans="1:3" x14ac:dyDescent="0.25">
      <c r="A724" s="195"/>
      <c r="B724" s="196"/>
      <c r="C724" s="197"/>
    </row>
    <row r="725" spans="1:3" x14ac:dyDescent="0.25">
      <c r="A725" s="195"/>
      <c r="B725" s="196"/>
      <c r="C725" s="197"/>
    </row>
    <row r="726" spans="1:3" x14ac:dyDescent="0.25">
      <c r="A726" s="195"/>
      <c r="B726" s="196"/>
      <c r="C726" s="197"/>
    </row>
    <row r="727" spans="1:3" x14ac:dyDescent="0.25">
      <c r="A727" s="195"/>
      <c r="B727" s="196"/>
      <c r="C727" s="197"/>
    </row>
    <row r="728" spans="1:3" x14ac:dyDescent="0.25">
      <c r="A728" s="195"/>
      <c r="B728" s="196"/>
      <c r="C728" s="197"/>
    </row>
    <row r="729" spans="1:3" x14ac:dyDescent="0.25">
      <c r="A729" s="195"/>
      <c r="B729" s="196"/>
      <c r="C729" s="197"/>
    </row>
    <row r="730" spans="1:3" x14ac:dyDescent="0.25">
      <c r="A730" s="195"/>
      <c r="B730" s="196"/>
      <c r="C730" s="197"/>
    </row>
    <row r="731" spans="1:3" x14ac:dyDescent="0.25">
      <c r="A731" s="195"/>
      <c r="B731" s="196"/>
      <c r="C731" s="197"/>
    </row>
    <row r="732" spans="1:3" x14ac:dyDescent="0.25">
      <c r="A732" s="195"/>
      <c r="B732" s="196"/>
      <c r="C732" s="197"/>
    </row>
    <row r="733" spans="1:3" x14ac:dyDescent="0.25">
      <c r="A733" s="195"/>
      <c r="B733" s="196"/>
      <c r="C733" s="197"/>
    </row>
    <row r="734" spans="1:3" x14ac:dyDescent="0.25">
      <c r="A734" s="195"/>
      <c r="B734" s="196"/>
      <c r="C734" s="197"/>
    </row>
    <row r="735" spans="1:3" x14ac:dyDescent="0.25">
      <c r="A735" s="195"/>
      <c r="B735" s="196"/>
      <c r="C735" s="197"/>
    </row>
    <row r="736" spans="1:3" x14ac:dyDescent="0.25">
      <c r="A736" s="195"/>
      <c r="B736" s="196"/>
      <c r="C736" s="197"/>
    </row>
    <row r="737" spans="1:3" x14ac:dyDescent="0.25">
      <c r="A737" s="195"/>
      <c r="B737" s="196"/>
      <c r="C737" s="197"/>
    </row>
    <row r="738" spans="1:3" x14ac:dyDescent="0.25">
      <c r="A738" s="195"/>
      <c r="B738" s="196"/>
      <c r="C738" s="197"/>
    </row>
    <row r="739" spans="1:3" x14ac:dyDescent="0.25">
      <c r="A739" s="195"/>
      <c r="B739" s="196"/>
      <c r="C739" s="197"/>
    </row>
    <row r="740" spans="1:3" x14ac:dyDescent="0.25">
      <c r="A740" s="195"/>
      <c r="B740" s="196"/>
      <c r="C740" s="197"/>
    </row>
    <row r="741" spans="1:3" x14ac:dyDescent="0.25">
      <c r="A741" s="195"/>
      <c r="B741" s="196"/>
      <c r="C741" s="197"/>
    </row>
    <row r="742" spans="1:3" x14ac:dyDescent="0.25">
      <c r="A742" s="195"/>
      <c r="B742" s="196"/>
      <c r="C742" s="197"/>
    </row>
    <row r="743" spans="1:3" x14ac:dyDescent="0.25">
      <c r="A743" s="195"/>
      <c r="B743" s="196"/>
      <c r="C743" s="197"/>
    </row>
    <row r="744" spans="1:3" x14ac:dyDescent="0.25">
      <c r="A744" s="195"/>
      <c r="B744" s="196"/>
      <c r="C744" s="197"/>
    </row>
    <row r="745" spans="1:3" x14ac:dyDescent="0.25">
      <c r="A745" s="195"/>
      <c r="B745" s="196"/>
      <c r="C745" s="197"/>
    </row>
    <row r="746" spans="1:3" x14ac:dyDescent="0.25">
      <c r="A746" s="195"/>
      <c r="B746" s="196"/>
      <c r="C746" s="197"/>
    </row>
    <row r="747" spans="1:3" x14ac:dyDescent="0.25">
      <c r="A747" s="195"/>
      <c r="B747" s="196"/>
      <c r="C747" s="197"/>
    </row>
    <row r="748" spans="1:3" x14ac:dyDescent="0.25">
      <c r="A748" s="195"/>
      <c r="B748" s="196"/>
      <c r="C748" s="197"/>
    </row>
    <row r="749" spans="1:3" x14ac:dyDescent="0.25">
      <c r="A749" s="195"/>
      <c r="B749" s="196"/>
      <c r="C749" s="197"/>
    </row>
    <row r="750" spans="1:3" x14ac:dyDescent="0.25">
      <c r="A750" s="195"/>
      <c r="B750" s="196"/>
      <c r="C750" s="197"/>
    </row>
    <row r="751" spans="1:3" x14ac:dyDescent="0.25">
      <c r="A751" s="195"/>
      <c r="B751" s="196"/>
      <c r="C751" s="197"/>
    </row>
    <row r="752" spans="1:3" x14ac:dyDescent="0.25">
      <c r="A752" s="195"/>
      <c r="B752" s="196"/>
      <c r="C752" s="197"/>
    </row>
    <row r="753" spans="1:3" x14ac:dyDescent="0.25">
      <c r="A753" s="195"/>
      <c r="B753" s="196"/>
      <c r="C753" s="197"/>
    </row>
    <row r="754" spans="1:3" x14ac:dyDescent="0.25">
      <c r="A754" s="195"/>
      <c r="B754" s="196"/>
      <c r="C754" s="197"/>
    </row>
    <row r="755" spans="1:3" x14ac:dyDescent="0.25">
      <c r="A755" s="195"/>
      <c r="B755" s="196"/>
      <c r="C755" s="197"/>
    </row>
    <row r="756" spans="1:3" x14ac:dyDescent="0.25">
      <c r="A756" s="195"/>
      <c r="B756" s="196"/>
      <c r="C756" s="197"/>
    </row>
    <row r="757" spans="1:3" x14ac:dyDescent="0.25">
      <c r="A757" s="195"/>
      <c r="B757" s="196"/>
      <c r="C757" s="197"/>
    </row>
    <row r="758" spans="1:3" x14ac:dyDescent="0.25">
      <c r="A758" s="195"/>
      <c r="B758" s="196"/>
      <c r="C758" s="197"/>
    </row>
    <row r="759" spans="1:3" x14ac:dyDescent="0.25">
      <c r="A759" s="195"/>
      <c r="B759" s="196"/>
      <c r="C759" s="197"/>
    </row>
    <row r="760" spans="1:3" x14ac:dyDescent="0.25">
      <c r="A760" s="195"/>
      <c r="B760" s="196"/>
      <c r="C760" s="197"/>
    </row>
    <row r="761" spans="1:3" x14ac:dyDescent="0.25">
      <c r="A761" s="195"/>
      <c r="B761" s="196"/>
      <c r="C761" s="197"/>
    </row>
    <row r="762" spans="1:3" x14ac:dyDescent="0.25">
      <c r="A762" s="195"/>
      <c r="B762" s="196"/>
      <c r="C762" s="197"/>
    </row>
    <row r="763" spans="1:3" x14ac:dyDescent="0.25">
      <c r="A763" s="195"/>
      <c r="B763" s="196"/>
      <c r="C763" s="197"/>
    </row>
    <row r="764" spans="1:3" x14ac:dyDescent="0.25">
      <c r="A764" s="195"/>
      <c r="B764" s="196"/>
      <c r="C764" s="197"/>
    </row>
    <row r="765" spans="1:3" x14ac:dyDescent="0.25">
      <c r="A765" s="195"/>
      <c r="B765" s="196"/>
      <c r="C765" s="197"/>
    </row>
    <row r="766" spans="1:3" x14ac:dyDescent="0.25">
      <c r="A766" s="195"/>
      <c r="B766" s="196"/>
      <c r="C766" s="197"/>
    </row>
    <row r="767" spans="1:3" x14ac:dyDescent="0.25">
      <c r="A767" s="195"/>
      <c r="B767" s="196"/>
      <c r="C767" s="197"/>
    </row>
    <row r="768" spans="1:3" x14ac:dyDescent="0.25">
      <c r="A768" s="195"/>
      <c r="B768" s="196"/>
      <c r="C768" s="197"/>
    </row>
    <row r="769" spans="1:3" x14ac:dyDescent="0.25">
      <c r="A769" s="195"/>
      <c r="B769" s="196"/>
      <c r="C769" s="197"/>
    </row>
    <row r="770" spans="1:3" x14ac:dyDescent="0.25">
      <c r="A770" s="195"/>
      <c r="B770" s="196"/>
      <c r="C770" s="197"/>
    </row>
    <row r="771" spans="1:3" x14ac:dyDescent="0.25">
      <c r="A771" s="195"/>
      <c r="B771" s="196"/>
      <c r="C771" s="197"/>
    </row>
    <row r="772" spans="1:3" x14ac:dyDescent="0.25">
      <c r="A772" s="195"/>
      <c r="B772" s="196"/>
      <c r="C772" s="197"/>
    </row>
    <row r="773" spans="1:3" x14ac:dyDescent="0.25">
      <c r="A773" s="195"/>
      <c r="B773" s="196"/>
      <c r="C773" s="197"/>
    </row>
    <row r="774" spans="1:3" x14ac:dyDescent="0.25">
      <c r="A774" s="195"/>
      <c r="B774" s="196"/>
      <c r="C774" s="197"/>
    </row>
    <row r="775" spans="1:3" x14ac:dyDescent="0.25">
      <c r="A775" s="195"/>
      <c r="B775" s="196"/>
      <c r="C775" s="197"/>
    </row>
    <row r="776" spans="1:3" x14ac:dyDescent="0.25">
      <c r="A776" s="195"/>
      <c r="B776" s="196"/>
      <c r="C776" s="197"/>
    </row>
    <row r="777" spans="1:3" x14ac:dyDescent="0.25">
      <c r="A777" s="195"/>
      <c r="B777" s="196"/>
      <c r="C777" s="197"/>
    </row>
    <row r="778" spans="1:3" x14ac:dyDescent="0.25">
      <c r="A778" s="195"/>
      <c r="B778" s="196"/>
      <c r="C778" s="197"/>
    </row>
    <row r="779" spans="1:3" x14ac:dyDescent="0.25">
      <c r="A779" s="195"/>
      <c r="B779" s="196"/>
      <c r="C779" s="197"/>
    </row>
    <row r="780" spans="1:3" x14ac:dyDescent="0.25">
      <c r="A780" s="195"/>
      <c r="B780" s="196"/>
      <c r="C780" s="197"/>
    </row>
    <row r="781" spans="1:3" x14ac:dyDescent="0.25">
      <c r="A781" s="195"/>
      <c r="B781" s="196"/>
      <c r="C781" s="197"/>
    </row>
    <row r="782" spans="1:3" x14ac:dyDescent="0.25">
      <c r="A782" s="195"/>
      <c r="B782" s="196"/>
      <c r="C782" s="197"/>
    </row>
    <row r="783" spans="1:3" x14ac:dyDescent="0.25">
      <c r="A783" s="195"/>
      <c r="B783" s="196"/>
      <c r="C783" s="197"/>
    </row>
    <row r="784" spans="1:3" x14ac:dyDescent="0.25">
      <c r="A784" s="195"/>
      <c r="B784" s="196"/>
      <c r="C784" s="197"/>
    </row>
    <row r="785" spans="1:3" x14ac:dyDescent="0.25">
      <c r="A785" s="195"/>
      <c r="B785" s="196"/>
      <c r="C785" s="197"/>
    </row>
    <row r="786" spans="1:3" x14ac:dyDescent="0.25">
      <c r="A786" s="195"/>
      <c r="B786" s="196"/>
      <c r="C786" s="197"/>
    </row>
    <row r="787" spans="1:3" x14ac:dyDescent="0.25">
      <c r="A787" s="195"/>
      <c r="B787" s="196"/>
      <c r="C787" s="197"/>
    </row>
    <row r="788" spans="1:3" x14ac:dyDescent="0.25">
      <c r="A788" s="195"/>
      <c r="B788" s="196"/>
      <c r="C788" s="197"/>
    </row>
    <row r="789" spans="1:3" x14ac:dyDescent="0.25">
      <c r="A789" s="195"/>
      <c r="B789" s="196"/>
      <c r="C789" s="197"/>
    </row>
    <row r="790" spans="1:3" x14ac:dyDescent="0.25">
      <c r="A790" s="195"/>
      <c r="B790" s="196"/>
      <c r="C790" s="197"/>
    </row>
    <row r="791" spans="1:3" x14ac:dyDescent="0.25">
      <c r="A791" s="195"/>
      <c r="B791" s="196"/>
      <c r="C791" s="197"/>
    </row>
    <row r="792" spans="1:3" x14ac:dyDescent="0.25">
      <c r="A792" s="195"/>
      <c r="B792" s="196"/>
      <c r="C792" s="197"/>
    </row>
    <row r="793" spans="1:3" x14ac:dyDescent="0.25">
      <c r="A793" s="195"/>
      <c r="B793" s="196"/>
      <c r="C793" s="197"/>
    </row>
    <row r="794" spans="1:3" x14ac:dyDescent="0.25">
      <c r="A794" s="195"/>
      <c r="B794" s="196"/>
      <c r="C794" s="197"/>
    </row>
    <row r="795" spans="1:3" x14ac:dyDescent="0.25">
      <c r="A795" s="195"/>
      <c r="B795" s="196"/>
      <c r="C795" s="197"/>
    </row>
    <row r="796" spans="1:3" x14ac:dyDescent="0.25">
      <c r="A796" s="195"/>
      <c r="B796" s="196"/>
      <c r="C796" s="197"/>
    </row>
    <row r="797" spans="1:3" x14ac:dyDescent="0.25">
      <c r="A797" s="195"/>
      <c r="B797" s="196"/>
      <c r="C797" s="197"/>
    </row>
    <row r="798" spans="1:3" x14ac:dyDescent="0.25">
      <c r="A798" s="195"/>
      <c r="B798" s="196"/>
      <c r="C798" s="197"/>
    </row>
    <row r="799" spans="1:3" x14ac:dyDescent="0.25">
      <c r="A799" s="195"/>
      <c r="B799" s="196"/>
      <c r="C799" s="197"/>
    </row>
    <row r="800" spans="1:3" x14ac:dyDescent="0.25">
      <c r="A800" s="195"/>
      <c r="B800" s="196"/>
      <c r="C800" s="197"/>
    </row>
    <row r="801" spans="1:3" x14ac:dyDescent="0.25">
      <c r="A801" s="195"/>
      <c r="B801" s="196"/>
      <c r="C801" s="197"/>
    </row>
    <row r="802" spans="1:3" x14ac:dyDescent="0.25">
      <c r="A802" s="195"/>
      <c r="B802" s="196"/>
      <c r="C802" s="197"/>
    </row>
    <row r="803" spans="1:3" x14ac:dyDescent="0.25">
      <c r="A803" s="195"/>
      <c r="B803" s="196"/>
      <c r="C803" s="197"/>
    </row>
    <row r="804" spans="1:3" x14ac:dyDescent="0.25">
      <c r="A804" s="195"/>
      <c r="B804" s="196"/>
      <c r="C804" s="197"/>
    </row>
    <row r="805" spans="1:3" x14ac:dyDescent="0.25">
      <c r="A805" s="195"/>
      <c r="B805" s="196"/>
      <c r="C805" s="197"/>
    </row>
    <row r="806" spans="1:3" x14ac:dyDescent="0.25">
      <c r="A806" s="195"/>
      <c r="B806" s="196"/>
      <c r="C806" s="197"/>
    </row>
    <row r="807" spans="1:3" x14ac:dyDescent="0.25">
      <c r="A807" s="195"/>
      <c r="B807" s="196"/>
      <c r="C807" s="197"/>
    </row>
    <row r="808" spans="1:3" x14ac:dyDescent="0.25">
      <c r="A808" s="195"/>
      <c r="B808" s="196"/>
      <c r="C808" s="197"/>
    </row>
    <row r="809" spans="1:3" x14ac:dyDescent="0.25">
      <c r="A809" s="195"/>
      <c r="B809" s="196"/>
      <c r="C809" s="197"/>
    </row>
    <row r="810" spans="1:3" x14ac:dyDescent="0.25">
      <c r="A810" s="195"/>
      <c r="B810" s="196"/>
      <c r="C810" s="197"/>
    </row>
    <row r="811" spans="1:3" x14ac:dyDescent="0.25">
      <c r="A811" s="195"/>
      <c r="B811" s="196"/>
      <c r="C811" s="197"/>
    </row>
    <row r="812" spans="1:3" x14ac:dyDescent="0.25">
      <c r="A812" s="195"/>
      <c r="B812" s="196"/>
      <c r="C812" s="197"/>
    </row>
    <row r="813" spans="1:3" x14ac:dyDescent="0.25">
      <c r="A813" s="195"/>
      <c r="B813" s="196"/>
      <c r="C813" s="197"/>
    </row>
    <row r="814" spans="1:3" x14ac:dyDescent="0.25">
      <c r="A814" s="195"/>
      <c r="B814" s="196"/>
      <c r="C814" s="197"/>
    </row>
    <row r="815" spans="1:3" x14ac:dyDescent="0.25">
      <c r="A815" s="195"/>
      <c r="B815" s="196"/>
      <c r="C815" s="197"/>
    </row>
    <row r="816" spans="1:3" x14ac:dyDescent="0.25">
      <c r="A816" s="195"/>
      <c r="B816" s="196"/>
      <c r="C816" s="197"/>
    </row>
    <row r="817" spans="1:3" x14ac:dyDescent="0.25">
      <c r="A817" s="195"/>
      <c r="B817" s="196"/>
      <c r="C817" s="197"/>
    </row>
    <row r="818" spans="1:3" x14ac:dyDescent="0.25">
      <c r="A818" s="195"/>
      <c r="B818" s="196"/>
      <c r="C818" s="197"/>
    </row>
    <row r="819" spans="1:3" x14ac:dyDescent="0.25">
      <c r="A819" s="195"/>
      <c r="B819" s="196"/>
      <c r="C819" s="197"/>
    </row>
    <row r="820" spans="1:3" x14ac:dyDescent="0.25">
      <c r="A820" s="195"/>
      <c r="B820" s="196"/>
      <c r="C820" s="197"/>
    </row>
    <row r="821" spans="1:3" x14ac:dyDescent="0.25">
      <c r="A821" s="195"/>
      <c r="B821" s="196"/>
      <c r="C821" s="197"/>
    </row>
    <row r="822" spans="1:3" x14ac:dyDescent="0.25">
      <c r="A822" s="195"/>
      <c r="B822" s="196"/>
      <c r="C822" s="197"/>
    </row>
    <row r="823" spans="1:3" x14ac:dyDescent="0.25">
      <c r="A823" s="195"/>
      <c r="B823" s="196"/>
      <c r="C823" s="197"/>
    </row>
    <row r="824" spans="1:3" x14ac:dyDescent="0.25">
      <c r="A824" s="195"/>
      <c r="B824" s="196"/>
      <c r="C824" s="197"/>
    </row>
    <row r="825" spans="1:3" x14ac:dyDescent="0.25">
      <c r="A825" s="195"/>
      <c r="B825" s="196"/>
      <c r="C825" s="197"/>
    </row>
    <row r="826" spans="1:3" x14ac:dyDescent="0.25">
      <c r="A826" s="195"/>
      <c r="B826" s="196"/>
      <c r="C826" s="197"/>
    </row>
    <row r="827" spans="1:3" x14ac:dyDescent="0.25">
      <c r="A827" s="195"/>
      <c r="B827" s="196"/>
      <c r="C827" s="197"/>
    </row>
    <row r="828" spans="1:3" x14ac:dyDescent="0.25">
      <c r="A828" s="195"/>
      <c r="B828" s="196"/>
      <c r="C828" s="197"/>
    </row>
    <row r="829" spans="1:3" x14ac:dyDescent="0.25">
      <c r="A829" s="195"/>
      <c r="B829" s="196"/>
      <c r="C829" s="197"/>
    </row>
    <row r="830" spans="1:3" x14ac:dyDescent="0.25">
      <c r="A830" s="195"/>
      <c r="B830" s="196"/>
      <c r="C830" s="197"/>
    </row>
    <row r="831" spans="1:3" x14ac:dyDescent="0.25">
      <c r="A831" s="195"/>
      <c r="B831" s="196"/>
      <c r="C831" s="197"/>
    </row>
    <row r="832" spans="1:3" x14ac:dyDescent="0.25">
      <c r="A832" s="195"/>
      <c r="B832" s="196"/>
      <c r="C832" s="197"/>
    </row>
    <row r="833" spans="1:3" x14ac:dyDescent="0.25">
      <c r="A833" s="195"/>
      <c r="B833" s="196"/>
      <c r="C833" s="197"/>
    </row>
    <row r="834" spans="1:3" x14ac:dyDescent="0.25">
      <c r="A834" s="195"/>
      <c r="B834" s="196"/>
      <c r="C834" s="197"/>
    </row>
    <row r="835" spans="1:3" x14ac:dyDescent="0.25">
      <c r="A835" s="195"/>
      <c r="B835" s="196"/>
      <c r="C835" s="197"/>
    </row>
    <row r="836" spans="1:3" x14ac:dyDescent="0.25">
      <c r="A836" s="195"/>
      <c r="B836" s="196"/>
      <c r="C836" s="197"/>
    </row>
    <row r="837" spans="1:3" x14ac:dyDescent="0.25">
      <c r="A837" s="195"/>
      <c r="B837" s="196"/>
      <c r="C837" s="197"/>
    </row>
    <row r="838" spans="1:3" x14ac:dyDescent="0.25">
      <c r="A838" s="195"/>
      <c r="B838" s="196"/>
      <c r="C838" s="197"/>
    </row>
    <row r="839" spans="1:3" x14ac:dyDescent="0.25">
      <c r="A839" s="195"/>
      <c r="B839" s="196"/>
      <c r="C839" s="197"/>
    </row>
    <row r="840" spans="1:3" x14ac:dyDescent="0.25">
      <c r="A840" s="195"/>
      <c r="B840" s="196"/>
      <c r="C840" s="197"/>
    </row>
    <row r="841" spans="1:3" x14ac:dyDescent="0.25">
      <c r="A841" s="195"/>
      <c r="B841" s="196"/>
      <c r="C841" s="197"/>
    </row>
    <row r="842" spans="1:3" x14ac:dyDescent="0.25">
      <c r="A842" s="195"/>
      <c r="B842" s="196"/>
      <c r="C842" s="197"/>
    </row>
    <row r="843" spans="1:3" x14ac:dyDescent="0.25">
      <c r="A843" s="195"/>
      <c r="B843" s="196"/>
      <c r="C843" s="197"/>
    </row>
    <row r="844" spans="1:3" x14ac:dyDescent="0.25">
      <c r="A844" s="195"/>
      <c r="B844" s="196"/>
      <c r="C844" s="197"/>
    </row>
    <row r="845" spans="1:3" x14ac:dyDescent="0.25">
      <c r="A845" s="195"/>
      <c r="B845" s="196"/>
      <c r="C845" s="197"/>
    </row>
    <row r="846" spans="1:3" x14ac:dyDescent="0.25">
      <c r="A846" s="195"/>
      <c r="B846" s="196"/>
      <c r="C846" s="197"/>
    </row>
    <row r="847" spans="1:3" x14ac:dyDescent="0.25">
      <c r="A847" s="195"/>
      <c r="B847" s="196"/>
      <c r="C847" s="197"/>
    </row>
    <row r="848" spans="1:3" x14ac:dyDescent="0.25">
      <c r="A848" s="195"/>
      <c r="B848" s="196"/>
      <c r="C848" s="197"/>
    </row>
    <row r="849" spans="1:3" x14ac:dyDescent="0.25">
      <c r="A849" s="195"/>
      <c r="B849" s="196"/>
      <c r="C849" s="197"/>
    </row>
    <row r="850" spans="1:3" x14ac:dyDescent="0.25">
      <c r="A850" s="195"/>
      <c r="B850" s="196"/>
      <c r="C850" s="197"/>
    </row>
    <row r="851" spans="1:3" x14ac:dyDescent="0.25">
      <c r="A851" s="195"/>
      <c r="B851" s="196"/>
      <c r="C851" s="197"/>
    </row>
    <row r="852" spans="1:3" x14ac:dyDescent="0.25">
      <c r="A852" s="195"/>
      <c r="B852" s="196"/>
      <c r="C852" s="197"/>
    </row>
    <row r="853" spans="1:3" x14ac:dyDescent="0.25">
      <c r="A853" s="195"/>
      <c r="B853" s="196"/>
      <c r="C853" s="197"/>
    </row>
    <row r="854" spans="1:3" x14ac:dyDescent="0.25">
      <c r="A854" s="195"/>
      <c r="B854" s="196"/>
      <c r="C854" s="197"/>
    </row>
    <row r="855" spans="1:3" x14ac:dyDescent="0.25">
      <c r="A855" s="195"/>
      <c r="B855" s="196"/>
      <c r="C855" s="197"/>
    </row>
    <row r="856" spans="1:3" x14ac:dyDescent="0.25">
      <c r="A856" s="195"/>
      <c r="B856" s="196"/>
      <c r="C856" s="197"/>
    </row>
    <row r="857" spans="1:3" x14ac:dyDescent="0.25">
      <c r="A857" s="195"/>
      <c r="B857" s="196"/>
      <c r="C857" s="197"/>
    </row>
    <row r="858" spans="1:3" x14ac:dyDescent="0.25">
      <c r="A858" s="195"/>
      <c r="B858" s="196"/>
      <c r="C858" s="197"/>
    </row>
    <row r="859" spans="1:3" x14ac:dyDescent="0.25">
      <c r="A859" s="195"/>
      <c r="B859" s="196"/>
      <c r="C859" s="197"/>
    </row>
    <row r="860" spans="1:3" x14ac:dyDescent="0.25">
      <c r="A860" s="195"/>
      <c r="B860" s="196"/>
      <c r="C860" s="197"/>
    </row>
    <row r="861" spans="1:3" x14ac:dyDescent="0.25">
      <c r="A861" s="195"/>
      <c r="B861" s="196"/>
      <c r="C861" s="197"/>
    </row>
    <row r="862" spans="1:3" x14ac:dyDescent="0.25">
      <c r="A862" s="195"/>
      <c r="B862" s="196"/>
      <c r="C862" s="197"/>
    </row>
    <row r="863" spans="1:3" x14ac:dyDescent="0.25">
      <c r="A863" s="195"/>
      <c r="B863" s="196"/>
      <c r="C863" s="197"/>
    </row>
    <row r="864" spans="1:3" x14ac:dyDescent="0.25">
      <c r="A864" s="195"/>
      <c r="B864" s="196"/>
      <c r="C864" s="197"/>
    </row>
    <row r="865" spans="1:3" x14ac:dyDescent="0.25">
      <c r="A865" s="195"/>
      <c r="B865" s="196"/>
      <c r="C865" s="197"/>
    </row>
    <row r="866" spans="1:3" x14ac:dyDescent="0.25">
      <c r="A866" s="195"/>
      <c r="B866" s="196"/>
      <c r="C866" s="197"/>
    </row>
    <row r="867" spans="1:3" x14ac:dyDescent="0.25">
      <c r="A867" s="195"/>
      <c r="B867" s="196"/>
      <c r="C867" s="197"/>
    </row>
    <row r="868" spans="1:3" x14ac:dyDescent="0.25">
      <c r="A868" s="195"/>
      <c r="B868" s="196"/>
      <c r="C868" s="197"/>
    </row>
    <row r="869" spans="1:3" x14ac:dyDescent="0.25">
      <c r="A869" s="195"/>
      <c r="B869" s="196"/>
      <c r="C869" s="197"/>
    </row>
    <row r="870" spans="1:3" x14ac:dyDescent="0.25">
      <c r="A870" s="195"/>
      <c r="B870" s="196"/>
      <c r="C870" s="197"/>
    </row>
    <row r="871" spans="1:3" x14ac:dyDescent="0.25">
      <c r="A871" s="195"/>
      <c r="B871" s="196"/>
      <c r="C871" s="197"/>
    </row>
    <row r="872" spans="1:3" x14ac:dyDescent="0.25">
      <c r="A872" s="195"/>
      <c r="B872" s="196"/>
      <c r="C872" s="197"/>
    </row>
    <row r="873" spans="1:3" x14ac:dyDescent="0.25">
      <c r="A873" s="195"/>
      <c r="B873" s="196"/>
      <c r="C873" s="197"/>
    </row>
    <row r="874" spans="1:3" x14ac:dyDescent="0.25">
      <c r="A874" s="195"/>
      <c r="B874" s="196"/>
      <c r="C874" s="197"/>
    </row>
    <row r="875" spans="1:3" x14ac:dyDescent="0.25">
      <c r="A875" s="195"/>
      <c r="B875" s="196"/>
      <c r="C875" s="197"/>
    </row>
    <row r="876" spans="1:3" x14ac:dyDescent="0.25">
      <c r="A876" s="195"/>
      <c r="B876" s="196"/>
      <c r="C876" s="197"/>
    </row>
    <row r="877" spans="1:3" x14ac:dyDescent="0.25">
      <c r="A877" s="195"/>
      <c r="B877" s="196"/>
      <c r="C877" s="197"/>
    </row>
    <row r="878" spans="1:3" x14ac:dyDescent="0.25">
      <c r="A878" s="195"/>
      <c r="B878" s="196"/>
      <c r="C878" s="197"/>
    </row>
    <row r="879" spans="1:3" x14ac:dyDescent="0.25">
      <c r="A879" s="195"/>
      <c r="B879" s="196"/>
      <c r="C879" s="197"/>
    </row>
    <row r="880" spans="1:3" x14ac:dyDescent="0.25">
      <c r="A880" s="195"/>
      <c r="B880" s="196"/>
      <c r="C880" s="197"/>
    </row>
    <row r="881" spans="1:3" x14ac:dyDescent="0.25">
      <c r="A881" s="195"/>
      <c r="B881" s="196"/>
      <c r="C881" s="197"/>
    </row>
    <row r="882" spans="1:3" x14ac:dyDescent="0.25">
      <c r="A882" s="195"/>
      <c r="B882" s="196"/>
      <c r="C882" s="197"/>
    </row>
    <row r="883" spans="1:3" x14ac:dyDescent="0.25">
      <c r="A883" s="195"/>
      <c r="B883" s="196"/>
      <c r="C883" s="197"/>
    </row>
    <row r="884" spans="1:3" x14ac:dyDescent="0.25">
      <c r="A884" s="195"/>
      <c r="B884" s="196"/>
      <c r="C884" s="197"/>
    </row>
    <row r="885" spans="1:3" x14ac:dyDescent="0.25">
      <c r="A885" s="195"/>
      <c r="B885" s="196"/>
      <c r="C885" s="197"/>
    </row>
    <row r="886" spans="1:3" x14ac:dyDescent="0.25">
      <c r="A886" s="195"/>
      <c r="B886" s="196"/>
      <c r="C886" s="197"/>
    </row>
    <row r="887" spans="1:3" x14ac:dyDescent="0.25">
      <c r="A887" s="195"/>
      <c r="B887" s="196"/>
      <c r="C887" s="197"/>
    </row>
    <row r="888" spans="1:3" x14ac:dyDescent="0.25">
      <c r="A888" s="195"/>
      <c r="B888" s="196"/>
      <c r="C888" s="197"/>
    </row>
    <row r="889" spans="1:3" x14ac:dyDescent="0.25">
      <c r="A889" s="195"/>
      <c r="B889" s="196"/>
      <c r="C889" s="197"/>
    </row>
    <row r="890" spans="1:3" x14ac:dyDescent="0.25">
      <c r="A890" s="195"/>
      <c r="B890" s="196"/>
      <c r="C890" s="197"/>
    </row>
    <row r="891" spans="1:3" x14ac:dyDescent="0.25">
      <c r="A891" s="195"/>
      <c r="B891" s="196"/>
      <c r="C891" s="197"/>
    </row>
    <row r="892" spans="1:3" x14ac:dyDescent="0.25">
      <c r="A892" s="195"/>
      <c r="B892" s="196"/>
      <c r="C892" s="197"/>
    </row>
    <row r="893" spans="1:3" x14ac:dyDescent="0.25">
      <c r="A893" s="195"/>
      <c r="B893" s="196"/>
      <c r="C893" s="197"/>
    </row>
    <row r="894" spans="1:3" x14ac:dyDescent="0.25">
      <c r="A894" s="195"/>
      <c r="B894" s="196"/>
      <c r="C894" s="197"/>
    </row>
    <row r="895" spans="1:3" x14ac:dyDescent="0.25">
      <c r="A895" s="195"/>
      <c r="B895" s="196"/>
      <c r="C895" s="197"/>
    </row>
    <row r="896" spans="1:3" x14ac:dyDescent="0.25">
      <c r="A896" s="195"/>
      <c r="B896" s="196"/>
      <c r="C896" s="197"/>
    </row>
    <row r="897" spans="1:3" x14ac:dyDescent="0.25">
      <c r="A897" s="195"/>
      <c r="B897" s="196"/>
      <c r="C897" s="197"/>
    </row>
    <row r="898" spans="1:3" x14ac:dyDescent="0.25">
      <c r="A898" s="195"/>
      <c r="B898" s="196"/>
      <c r="C898" s="197"/>
    </row>
    <row r="899" spans="1:3" x14ac:dyDescent="0.25">
      <c r="A899" s="195"/>
      <c r="B899" s="196"/>
      <c r="C899" s="197"/>
    </row>
    <row r="900" spans="1:3" x14ac:dyDescent="0.25">
      <c r="A900" s="195"/>
      <c r="B900" s="196"/>
      <c r="C900" s="197"/>
    </row>
    <row r="901" spans="1:3" x14ac:dyDescent="0.25">
      <c r="A901" s="195"/>
      <c r="B901" s="196"/>
      <c r="C901" s="197"/>
    </row>
    <row r="902" spans="1:3" x14ac:dyDescent="0.25">
      <c r="A902" s="195"/>
      <c r="B902" s="196"/>
      <c r="C902" s="197"/>
    </row>
    <row r="903" spans="1:3" x14ac:dyDescent="0.25">
      <c r="A903" s="195"/>
      <c r="B903" s="196"/>
      <c r="C903" s="197"/>
    </row>
    <row r="904" spans="1:3" x14ac:dyDescent="0.25">
      <c r="A904" s="195"/>
      <c r="B904" s="196"/>
      <c r="C904" s="197"/>
    </row>
    <row r="905" spans="1:3" x14ac:dyDescent="0.25">
      <c r="A905" s="195"/>
      <c r="B905" s="196"/>
      <c r="C905" s="197"/>
    </row>
    <row r="906" spans="1:3" x14ac:dyDescent="0.25">
      <c r="A906" s="195"/>
      <c r="B906" s="196"/>
      <c r="C906" s="197"/>
    </row>
    <row r="907" spans="1:3" x14ac:dyDescent="0.25">
      <c r="A907" s="195"/>
      <c r="B907" s="196"/>
      <c r="C907" s="197"/>
    </row>
    <row r="908" spans="1:3" x14ac:dyDescent="0.25">
      <c r="A908" s="195"/>
      <c r="B908" s="196"/>
      <c r="C908" s="197"/>
    </row>
    <row r="909" spans="1:3" x14ac:dyDescent="0.25">
      <c r="A909" s="195"/>
      <c r="B909" s="196"/>
      <c r="C909" s="197"/>
    </row>
    <row r="910" spans="1:3" x14ac:dyDescent="0.25">
      <c r="A910" s="195"/>
      <c r="B910" s="196"/>
      <c r="C910" s="197"/>
    </row>
    <row r="911" spans="1:3" x14ac:dyDescent="0.25">
      <c r="A911" s="195"/>
      <c r="B911" s="196"/>
      <c r="C911" s="197"/>
    </row>
    <row r="912" spans="1:3" x14ac:dyDescent="0.25">
      <c r="A912" s="195"/>
      <c r="B912" s="196"/>
      <c r="C912" s="197"/>
    </row>
    <row r="913" spans="1:3" x14ac:dyDescent="0.25">
      <c r="A913" s="195"/>
      <c r="B913" s="196"/>
      <c r="C913" s="197"/>
    </row>
    <row r="914" spans="1:3" x14ac:dyDescent="0.25">
      <c r="A914" s="195"/>
      <c r="B914" s="196"/>
      <c r="C914" s="197"/>
    </row>
    <row r="915" spans="1:3" x14ac:dyDescent="0.25">
      <c r="A915" s="195"/>
      <c r="B915" s="196"/>
      <c r="C915" s="197"/>
    </row>
    <row r="916" spans="1:3" x14ac:dyDescent="0.25">
      <c r="A916" s="195"/>
      <c r="B916" s="196"/>
      <c r="C916" s="197"/>
    </row>
    <row r="917" spans="1:3" x14ac:dyDescent="0.25">
      <c r="A917" s="195"/>
      <c r="B917" s="196"/>
      <c r="C917" s="197"/>
    </row>
    <row r="918" spans="1:3" x14ac:dyDescent="0.25">
      <c r="A918" s="195"/>
      <c r="B918" s="196"/>
      <c r="C918" s="197"/>
    </row>
    <row r="919" spans="1:3" x14ac:dyDescent="0.25">
      <c r="A919" s="195"/>
      <c r="B919" s="196"/>
      <c r="C919" s="197"/>
    </row>
    <row r="920" spans="1:3" x14ac:dyDescent="0.25">
      <c r="A920" s="195"/>
      <c r="B920" s="196"/>
      <c r="C920" s="197"/>
    </row>
    <row r="921" spans="1:3" x14ac:dyDescent="0.25">
      <c r="A921" s="195"/>
      <c r="B921" s="196"/>
      <c r="C921" s="197"/>
    </row>
    <row r="922" spans="1:3" x14ac:dyDescent="0.25">
      <c r="A922" s="195"/>
      <c r="B922" s="196"/>
      <c r="C922" s="197"/>
    </row>
    <row r="923" spans="1:3" x14ac:dyDescent="0.25">
      <c r="A923" s="195"/>
      <c r="B923" s="196"/>
      <c r="C923" s="197"/>
    </row>
    <row r="924" spans="1:3" x14ac:dyDescent="0.25">
      <c r="A924" s="195"/>
      <c r="B924" s="196"/>
      <c r="C924" s="197"/>
    </row>
    <row r="925" spans="1:3" x14ac:dyDescent="0.25">
      <c r="A925" s="195"/>
      <c r="B925" s="196"/>
      <c r="C925" s="197"/>
    </row>
    <row r="926" spans="1:3" x14ac:dyDescent="0.25">
      <c r="A926" s="195"/>
      <c r="B926" s="196"/>
      <c r="C926" s="197"/>
    </row>
    <row r="927" spans="1:3" x14ac:dyDescent="0.25">
      <c r="A927" s="195"/>
      <c r="B927" s="196"/>
      <c r="C927" s="197"/>
    </row>
    <row r="928" spans="1:3" x14ac:dyDescent="0.25">
      <c r="A928" s="195"/>
      <c r="B928" s="196"/>
      <c r="C928" s="197"/>
    </row>
    <row r="929" spans="1:3" x14ac:dyDescent="0.25">
      <c r="A929" s="195"/>
      <c r="B929" s="196"/>
      <c r="C929" s="197"/>
    </row>
    <row r="930" spans="1:3" x14ac:dyDescent="0.25">
      <c r="A930" s="195"/>
      <c r="B930" s="196"/>
      <c r="C930" s="197"/>
    </row>
    <row r="931" spans="1:3" x14ac:dyDescent="0.25">
      <c r="A931" s="195"/>
      <c r="B931" s="196"/>
      <c r="C931" s="197"/>
    </row>
    <row r="932" spans="1:3" x14ac:dyDescent="0.25">
      <c r="A932" s="195"/>
      <c r="B932" s="196"/>
      <c r="C932" s="197"/>
    </row>
    <row r="933" spans="1:3" x14ac:dyDescent="0.25">
      <c r="A933" s="195"/>
      <c r="B933" s="196"/>
      <c r="C933" s="197"/>
    </row>
    <row r="934" spans="1:3" x14ac:dyDescent="0.25">
      <c r="A934" s="195"/>
      <c r="B934" s="196"/>
      <c r="C934" s="197"/>
    </row>
    <row r="935" spans="1:3" x14ac:dyDescent="0.25">
      <c r="A935" s="195"/>
      <c r="B935" s="196"/>
      <c r="C935" s="197"/>
    </row>
    <row r="936" spans="1:3" x14ac:dyDescent="0.25">
      <c r="A936" s="195"/>
      <c r="B936" s="196"/>
      <c r="C936" s="197"/>
    </row>
    <row r="937" spans="1:3" x14ac:dyDescent="0.25">
      <c r="A937" s="195"/>
      <c r="B937" s="196"/>
      <c r="C937" s="197"/>
    </row>
    <row r="938" spans="1:3" x14ac:dyDescent="0.25">
      <c r="A938" s="195"/>
      <c r="B938" s="196"/>
      <c r="C938" s="197"/>
    </row>
    <row r="939" spans="1:3" x14ac:dyDescent="0.25">
      <c r="A939" s="195"/>
      <c r="B939" s="196"/>
      <c r="C939" s="197"/>
    </row>
    <row r="940" spans="1:3" x14ac:dyDescent="0.25">
      <c r="A940" s="195"/>
      <c r="B940" s="196"/>
      <c r="C940" s="197"/>
    </row>
    <row r="941" spans="1:3" x14ac:dyDescent="0.25">
      <c r="A941" s="195"/>
      <c r="B941" s="196"/>
      <c r="C941" s="197"/>
    </row>
    <row r="942" spans="1:3" x14ac:dyDescent="0.25">
      <c r="A942" s="195"/>
      <c r="B942" s="196"/>
      <c r="C942" s="197"/>
    </row>
    <row r="943" spans="1:3" x14ac:dyDescent="0.25">
      <c r="A943" s="195"/>
      <c r="B943" s="196"/>
      <c r="C943" s="197"/>
    </row>
    <row r="944" spans="1:3" x14ac:dyDescent="0.25">
      <c r="A944" s="195"/>
      <c r="B944" s="196"/>
      <c r="C944" s="197"/>
    </row>
    <row r="945" spans="1:3" x14ac:dyDescent="0.25">
      <c r="A945" s="195"/>
      <c r="B945" s="196"/>
      <c r="C945" s="197"/>
    </row>
    <row r="946" spans="1:3" x14ac:dyDescent="0.25">
      <c r="A946" s="195"/>
      <c r="B946" s="196"/>
      <c r="C946" s="197"/>
    </row>
    <row r="947" spans="1:3" x14ac:dyDescent="0.25">
      <c r="A947" s="195"/>
      <c r="B947" s="196"/>
      <c r="C947" s="197"/>
    </row>
    <row r="948" spans="1:3" x14ac:dyDescent="0.25">
      <c r="A948" s="195"/>
      <c r="B948" s="196"/>
      <c r="C948" s="197"/>
    </row>
    <row r="949" spans="1:3" x14ac:dyDescent="0.25">
      <c r="A949" s="195"/>
      <c r="B949" s="196"/>
      <c r="C949" s="197"/>
    </row>
    <row r="950" spans="1:3" x14ac:dyDescent="0.25">
      <c r="A950" s="195"/>
      <c r="B950" s="196"/>
      <c r="C950" s="197"/>
    </row>
    <row r="951" spans="1:3" x14ac:dyDescent="0.25">
      <c r="A951" s="195"/>
      <c r="B951" s="196"/>
      <c r="C951" s="197"/>
    </row>
    <row r="952" spans="1:3" x14ac:dyDescent="0.25">
      <c r="A952" s="195"/>
      <c r="B952" s="196"/>
      <c r="C952" s="197"/>
    </row>
    <row r="953" spans="1:3" x14ac:dyDescent="0.25">
      <c r="A953" s="195"/>
      <c r="B953" s="196"/>
      <c r="C953" s="197"/>
    </row>
    <row r="954" spans="1:3" x14ac:dyDescent="0.25">
      <c r="A954" s="195"/>
      <c r="B954" s="196"/>
      <c r="C954" s="197"/>
    </row>
    <row r="955" spans="1:3" x14ac:dyDescent="0.25">
      <c r="A955" s="195"/>
      <c r="B955" s="196"/>
      <c r="C955" s="197"/>
    </row>
    <row r="956" spans="1:3" x14ac:dyDescent="0.25">
      <c r="A956" s="195"/>
      <c r="B956" s="196"/>
      <c r="C956" s="197"/>
    </row>
    <row r="957" spans="1:3" x14ac:dyDescent="0.25">
      <c r="A957" s="195"/>
      <c r="B957" s="196"/>
      <c r="C957" s="197"/>
    </row>
    <row r="958" spans="1:3" x14ac:dyDescent="0.25">
      <c r="A958" s="195"/>
      <c r="B958" s="196"/>
      <c r="C958" s="197"/>
    </row>
    <row r="959" spans="1:3" x14ac:dyDescent="0.25">
      <c r="A959" s="195"/>
      <c r="B959" s="196"/>
      <c r="C959" s="197"/>
    </row>
    <row r="960" spans="1:3" x14ac:dyDescent="0.25">
      <c r="A960" s="195"/>
      <c r="B960" s="196"/>
      <c r="C960" s="197"/>
    </row>
    <row r="961" spans="1:3" x14ac:dyDescent="0.25">
      <c r="A961" s="195"/>
      <c r="B961" s="196"/>
      <c r="C961" s="197"/>
    </row>
    <row r="962" spans="1:3" x14ac:dyDescent="0.25">
      <c r="A962" s="195"/>
      <c r="B962" s="196"/>
      <c r="C962" s="197"/>
    </row>
    <row r="963" spans="1:3" x14ac:dyDescent="0.25">
      <c r="A963" s="195"/>
      <c r="B963" s="196"/>
      <c r="C963" s="197"/>
    </row>
    <row r="964" spans="1:3" x14ac:dyDescent="0.25">
      <c r="A964" s="195"/>
      <c r="B964" s="196"/>
      <c r="C964" s="197"/>
    </row>
    <row r="965" spans="1:3" x14ac:dyDescent="0.25">
      <c r="A965" s="195"/>
      <c r="B965" s="196"/>
      <c r="C965" s="197"/>
    </row>
    <row r="966" spans="1:3" x14ac:dyDescent="0.25">
      <c r="A966" s="195"/>
      <c r="B966" s="196"/>
      <c r="C966" s="197"/>
    </row>
    <row r="967" spans="1:3" x14ac:dyDescent="0.25">
      <c r="A967" s="195"/>
      <c r="B967" s="196"/>
      <c r="C967" s="197"/>
    </row>
    <row r="968" spans="1:3" x14ac:dyDescent="0.25">
      <c r="A968" s="195"/>
      <c r="B968" s="196"/>
      <c r="C968" s="197"/>
    </row>
    <row r="969" spans="1:3" x14ac:dyDescent="0.25">
      <c r="A969" s="195"/>
      <c r="B969" s="196"/>
      <c r="C969" s="197"/>
    </row>
    <row r="970" spans="1:3" x14ac:dyDescent="0.25">
      <c r="A970" s="195"/>
      <c r="B970" s="196"/>
      <c r="C970" s="197"/>
    </row>
    <row r="971" spans="1:3" x14ac:dyDescent="0.25">
      <c r="A971" s="195"/>
      <c r="B971" s="196"/>
      <c r="C971" s="197"/>
    </row>
    <row r="972" spans="1:3" x14ac:dyDescent="0.25">
      <c r="A972" s="195"/>
      <c r="B972" s="196"/>
      <c r="C972" s="197"/>
    </row>
    <row r="973" spans="1:3" x14ac:dyDescent="0.25">
      <c r="A973" s="195"/>
      <c r="B973" s="196"/>
      <c r="C973" s="197"/>
    </row>
    <row r="974" spans="1:3" x14ac:dyDescent="0.25">
      <c r="A974" s="195"/>
      <c r="B974" s="196"/>
      <c r="C974" s="197"/>
    </row>
    <row r="975" spans="1:3" x14ac:dyDescent="0.25">
      <c r="A975" s="195"/>
      <c r="B975" s="196"/>
      <c r="C975" s="197"/>
    </row>
    <row r="976" spans="1:3" x14ac:dyDescent="0.25">
      <c r="A976" s="195"/>
      <c r="B976" s="196"/>
      <c r="C976" s="197"/>
    </row>
    <row r="977" spans="1:3" x14ac:dyDescent="0.25">
      <c r="A977" s="195"/>
      <c r="B977" s="196"/>
      <c r="C977" s="197"/>
    </row>
    <row r="978" spans="1:3" x14ac:dyDescent="0.25">
      <c r="A978" s="195"/>
      <c r="B978" s="196"/>
      <c r="C978" s="197"/>
    </row>
    <row r="979" spans="1:3" x14ac:dyDescent="0.25">
      <c r="A979" s="195"/>
      <c r="B979" s="196"/>
      <c r="C979" s="197"/>
    </row>
    <row r="980" spans="1:3" x14ac:dyDescent="0.25">
      <c r="A980" s="195"/>
      <c r="B980" s="196"/>
      <c r="C980" s="197"/>
    </row>
    <row r="981" spans="1:3" x14ac:dyDescent="0.25">
      <c r="A981" s="195"/>
      <c r="B981" s="196"/>
      <c r="C981" s="197"/>
    </row>
    <row r="982" spans="1:3" x14ac:dyDescent="0.25">
      <c r="A982" s="195"/>
      <c r="B982" s="196"/>
      <c r="C982" s="197"/>
    </row>
    <row r="983" spans="1:3" x14ac:dyDescent="0.25">
      <c r="A983" s="195"/>
      <c r="B983" s="196"/>
      <c r="C983" s="197"/>
    </row>
    <row r="984" spans="1:3" x14ac:dyDescent="0.25">
      <c r="A984" s="195"/>
      <c r="B984" s="196"/>
      <c r="C984" s="197"/>
    </row>
    <row r="985" spans="1:3" x14ac:dyDescent="0.25">
      <c r="A985" s="195"/>
      <c r="B985" s="196"/>
      <c r="C985" s="197"/>
    </row>
    <row r="986" spans="1:3" x14ac:dyDescent="0.25">
      <c r="A986" s="195"/>
      <c r="B986" s="196"/>
      <c r="C986" s="197"/>
    </row>
    <row r="987" spans="1:3" x14ac:dyDescent="0.25">
      <c r="A987" s="195"/>
      <c r="B987" s="196"/>
      <c r="C987" s="197"/>
    </row>
    <row r="988" spans="1:3" x14ac:dyDescent="0.25">
      <c r="A988" s="195"/>
      <c r="B988" s="196"/>
      <c r="C988" s="197"/>
    </row>
    <row r="989" spans="1:3" x14ac:dyDescent="0.25">
      <c r="A989" s="195"/>
      <c r="B989" s="196"/>
      <c r="C989" s="197"/>
    </row>
    <row r="990" spans="1:3" x14ac:dyDescent="0.25">
      <c r="A990" s="195"/>
      <c r="B990" s="196"/>
      <c r="C990" s="197"/>
    </row>
    <row r="991" spans="1:3" x14ac:dyDescent="0.25">
      <c r="A991" s="195"/>
      <c r="B991" s="196"/>
      <c r="C991" s="197"/>
    </row>
    <row r="992" spans="1:3" x14ac:dyDescent="0.25">
      <c r="A992" s="195"/>
      <c r="B992" s="196"/>
      <c r="C992" s="197"/>
    </row>
    <row r="993" spans="1:3" x14ac:dyDescent="0.25">
      <c r="A993" s="195"/>
      <c r="B993" s="196"/>
      <c r="C993" s="197"/>
    </row>
    <row r="994" spans="1:3" x14ac:dyDescent="0.25">
      <c r="A994" s="195"/>
      <c r="B994" s="196"/>
      <c r="C994" s="197"/>
    </row>
    <row r="995" spans="1:3" x14ac:dyDescent="0.25">
      <c r="A995" s="195"/>
      <c r="B995" s="196"/>
      <c r="C995" s="197"/>
    </row>
    <row r="996" spans="1:3" x14ac:dyDescent="0.25">
      <c r="A996" s="195"/>
      <c r="B996" s="196"/>
      <c r="C996" s="197"/>
    </row>
    <row r="997" spans="1:3" x14ac:dyDescent="0.25">
      <c r="A997" s="195"/>
      <c r="B997" s="196"/>
      <c r="C997" s="197"/>
    </row>
    <row r="998" spans="1:3" x14ac:dyDescent="0.25">
      <c r="A998" s="195"/>
      <c r="B998" s="196"/>
      <c r="C998" s="197"/>
    </row>
    <row r="999" spans="1:3" x14ac:dyDescent="0.25">
      <c r="A999" s="195"/>
      <c r="B999" s="196"/>
      <c r="C999" s="197"/>
    </row>
    <row r="1000" spans="1:3" x14ac:dyDescent="0.25">
      <c r="A1000" s="195"/>
      <c r="B1000" s="196"/>
      <c r="C1000" s="197"/>
    </row>
    <row r="1001" spans="1:3" x14ac:dyDescent="0.25">
      <c r="A1001" s="195"/>
      <c r="B1001" s="196"/>
      <c r="C1001" s="197"/>
    </row>
    <row r="1002" spans="1:3" x14ac:dyDescent="0.25">
      <c r="A1002" s="195"/>
      <c r="B1002" s="196"/>
      <c r="C1002" s="197"/>
    </row>
    <row r="1003" spans="1:3" x14ac:dyDescent="0.25">
      <c r="A1003" s="195"/>
      <c r="B1003" s="196"/>
      <c r="C1003" s="197"/>
    </row>
    <row r="1004" spans="1:3" x14ac:dyDescent="0.25">
      <c r="A1004" s="195"/>
      <c r="B1004" s="196"/>
      <c r="C1004" s="197"/>
    </row>
    <row r="1005" spans="1:3" x14ac:dyDescent="0.25">
      <c r="A1005" s="195"/>
      <c r="B1005" s="196"/>
      <c r="C1005" s="197"/>
    </row>
    <row r="1006" spans="1:3" x14ac:dyDescent="0.25">
      <c r="A1006" s="195"/>
      <c r="B1006" s="196"/>
      <c r="C1006" s="197"/>
    </row>
    <row r="1007" spans="1:3" x14ac:dyDescent="0.25">
      <c r="A1007" s="195"/>
      <c r="B1007" s="196"/>
      <c r="C1007" s="197"/>
    </row>
    <row r="1008" spans="1:3" x14ac:dyDescent="0.25">
      <c r="A1008" s="195"/>
      <c r="B1008" s="196"/>
      <c r="C1008" s="197"/>
    </row>
    <row r="1009" spans="1:3" x14ac:dyDescent="0.25">
      <c r="A1009" s="195"/>
      <c r="B1009" s="196"/>
      <c r="C1009" s="197"/>
    </row>
    <row r="1010" spans="1:3" x14ac:dyDescent="0.25">
      <c r="A1010" s="195"/>
      <c r="B1010" s="196"/>
      <c r="C1010" s="197"/>
    </row>
    <row r="1011" spans="1:3" x14ac:dyDescent="0.25">
      <c r="A1011" s="195"/>
      <c r="B1011" s="196"/>
      <c r="C1011" s="197"/>
    </row>
    <row r="1012" spans="1:3" x14ac:dyDescent="0.25">
      <c r="A1012" s="195"/>
      <c r="B1012" s="196"/>
      <c r="C1012" s="197"/>
    </row>
    <row r="1013" spans="1:3" x14ac:dyDescent="0.25">
      <c r="A1013" s="195"/>
      <c r="B1013" s="196"/>
      <c r="C1013" s="197"/>
    </row>
    <row r="1014" spans="1:3" x14ac:dyDescent="0.25">
      <c r="A1014" s="195"/>
      <c r="B1014" s="196"/>
      <c r="C1014" s="197"/>
    </row>
    <row r="1015" spans="1:3" x14ac:dyDescent="0.25">
      <c r="A1015" s="195"/>
      <c r="B1015" s="196"/>
      <c r="C1015" s="197"/>
    </row>
    <row r="1016" spans="1:3" x14ac:dyDescent="0.25">
      <c r="A1016" s="195"/>
      <c r="B1016" s="196"/>
      <c r="C1016" s="197"/>
    </row>
    <row r="1017" spans="1:3" x14ac:dyDescent="0.25">
      <c r="A1017" s="195"/>
      <c r="B1017" s="196"/>
      <c r="C1017" s="197"/>
    </row>
    <row r="1018" spans="1:3" x14ac:dyDescent="0.25">
      <c r="A1018" s="195"/>
      <c r="B1018" s="196"/>
      <c r="C1018" s="197"/>
    </row>
    <row r="1019" spans="1:3" x14ac:dyDescent="0.25">
      <c r="A1019" s="195"/>
      <c r="B1019" s="196"/>
      <c r="C1019" s="197"/>
    </row>
    <row r="1020" spans="1:3" x14ac:dyDescent="0.25">
      <c r="A1020" s="195"/>
      <c r="B1020" s="196"/>
      <c r="C1020" s="197"/>
    </row>
    <row r="1021" spans="1:3" x14ac:dyDescent="0.25">
      <c r="A1021" s="195"/>
      <c r="B1021" s="196"/>
      <c r="C1021" s="197"/>
    </row>
    <row r="1022" spans="1:3" x14ac:dyDescent="0.25">
      <c r="A1022" s="195"/>
      <c r="B1022" s="196"/>
      <c r="C1022" s="197"/>
    </row>
    <row r="1023" spans="1:3" x14ac:dyDescent="0.25">
      <c r="A1023" s="195"/>
      <c r="B1023" s="196"/>
      <c r="C1023" s="197"/>
    </row>
    <row r="1024" spans="1:3" x14ac:dyDescent="0.25">
      <c r="A1024" s="195"/>
      <c r="B1024" s="196"/>
      <c r="C1024" s="197"/>
    </row>
    <row r="1025" spans="1:3" x14ac:dyDescent="0.25">
      <c r="A1025" s="195"/>
      <c r="B1025" s="196"/>
      <c r="C1025" s="197"/>
    </row>
    <row r="1026" spans="1:3" x14ac:dyDescent="0.25">
      <c r="A1026" s="195"/>
      <c r="B1026" s="196"/>
      <c r="C1026" s="197"/>
    </row>
    <row r="1027" spans="1:3" x14ac:dyDescent="0.25">
      <c r="A1027" s="195"/>
      <c r="B1027" s="196"/>
      <c r="C1027" s="197"/>
    </row>
    <row r="1028" spans="1:3" x14ac:dyDescent="0.25">
      <c r="A1028" s="195"/>
      <c r="B1028" s="196"/>
      <c r="C1028" s="197"/>
    </row>
    <row r="1029" spans="1:3" x14ac:dyDescent="0.25">
      <c r="A1029" s="195"/>
      <c r="B1029" s="196"/>
      <c r="C1029" s="197"/>
    </row>
    <row r="1030" spans="1:3" x14ac:dyDescent="0.25">
      <c r="A1030" s="195"/>
      <c r="B1030" s="196"/>
      <c r="C1030" s="19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Z1064"/>
  <sheetViews>
    <sheetView topLeftCell="A55" workbookViewId="0">
      <selection activeCell="F62" sqref="F62"/>
    </sheetView>
  </sheetViews>
  <sheetFormatPr defaultColWidth="15.140625" defaultRowHeight="15" customHeight="1" x14ac:dyDescent="0.25"/>
  <cols>
    <col min="1" max="1" width="3.7109375" customWidth="1"/>
    <col min="2" max="2" width="18.28515625" customWidth="1"/>
    <col min="3" max="3" width="10.140625" customWidth="1"/>
    <col min="4" max="5" width="16" customWidth="1"/>
    <col min="6" max="6" width="88" customWidth="1"/>
    <col min="7" max="26" width="8" customWidth="1"/>
  </cols>
  <sheetData>
    <row r="1" spans="1:26" ht="15" customHeight="1" x14ac:dyDescent="0.25">
      <c r="A1" s="4" t="s">
        <v>1</v>
      </c>
      <c r="B1" s="4" t="s">
        <v>476</v>
      </c>
      <c r="C1" s="63" t="s">
        <v>2530</v>
      </c>
      <c r="D1" s="9" t="s">
        <v>477</v>
      </c>
      <c r="E1" s="4" t="s">
        <v>478</v>
      </c>
      <c r="F1" s="9" t="s">
        <v>479</v>
      </c>
      <c r="G1" s="8"/>
      <c r="H1" s="4"/>
      <c r="I1" s="4"/>
      <c r="J1" s="4"/>
      <c r="K1" s="4"/>
      <c r="L1" s="4"/>
      <c r="M1" s="4"/>
      <c r="N1" s="4"/>
      <c r="O1" s="4"/>
      <c r="P1" s="4"/>
      <c r="Q1" s="4"/>
      <c r="R1" s="4"/>
      <c r="S1" s="4"/>
      <c r="T1" s="4"/>
      <c r="U1" s="4"/>
      <c r="V1" s="4"/>
      <c r="W1" s="4"/>
      <c r="X1" s="4"/>
      <c r="Y1" s="4"/>
      <c r="Z1" s="4"/>
    </row>
    <row r="2" spans="1:26" ht="15" customHeight="1" x14ac:dyDescent="0.25">
      <c r="A2" s="4">
        <v>11</v>
      </c>
      <c r="B2" s="4" t="s">
        <v>77</v>
      </c>
      <c r="C2" s="63" t="s">
        <v>2527</v>
      </c>
      <c r="D2" s="13" t="s">
        <v>40</v>
      </c>
      <c r="E2" s="4" t="s">
        <v>401</v>
      </c>
      <c r="F2" s="63" t="s">
        <v>2641</v>
      </c>
      <c r="G2" s="31"/>
      <c r="H2" s="4"/>
      <c r="I2" s="4"/>
      <c r="J2" s="4"/>
      <c r="K2" s="4"/>
      <c r="L2" s="4"/>
      <c r="M2" s="4"/>
      <c r="N2" s="4"/>
      <c r="O2" s="4"/>
      <c r="P2" s="4"/>
      <c r="Q2" s="4"/>
      <c r="R2" s="4"/>
      <c r="S2" s="4"/>
      <c r="T2" s="4"/>
      <c r="U2" s="4"/>
      <c r="V2" s="4"/>
      <c r="W2" s="4"/>
      <c r="X2" s="4"/>
      <c r="Y2" s="4"/>
      <c r="Z2" s="4"/>
    </row>
    <row r="3" spans="1:26" ht="15" customHeight="1" x14ac:dyDescent="0.25">
      <c r="A3" s="4">
        <v>14</v>
      </c>
      <c r="B3" s="4" t="s">
        <v>86</v>
      </c>
      <c r="C3" s="63" t="s">
        <v>2527</v>
      </c>
      <c r="D3" s="13" t="s">
        <v>40</v>
      </c>
      <c r="E3" s="4" t="s">
        <v>362</v>
      </c>
      <c r="F3" s="63" t="s">
        <v>2641</v>
      </c>
      <c r="G3" s="31"/>
      <c r="H3" s="4"/>
      <c r="I3" s="4"/>
      <c r="J3" s="4"/>
      <c r="K3" s="4"/>
      <c r="L3" s="4"/>
      <c r="M3" s="4"/>
      <c r="N3" s="4"/>
      <c r="O3" s="4"/>
      <c r="P3" s="4"/>
      <c r="Q3" s="4"/>
      <c r="R3" s="4"/>
      <c r="S3" s="4"/>
      <c r="T3" s="4"/>
      <c r="U3" s="4"/>
      <c r="V3" s="4"/>
      <c r="W3" s="4"/>
      <c r="X3" s="4"/>
      <c r="Y3" s="4"/>
      <c r="Z3" s="4"/>
    </row>
    <row r="4" spans="1:26" ht="30" x14ac:dyDescent="0.25">
      <c r="A4" s="4">
        <v>15</v>
      </c>
      <c r="B4" s="254" t="s">
        <v>90</v>
      </c>
      <c r="C4" s="63" t="s">
        <v>2527</v>
      </c>
      <c r="D4" s="63" t="s">
        <v>92</v>
      </c>
      <c r="E4" s="254" t="s">
        <v>272</v>
      </c>
      <c r="F4" s="63" t="s">
        <v>2642</v>
      </c>
      <c r="G4" s="31"/>
      <c r="H4" s="4"/>
      <c r="I4" s="4"/>
      <c r="J4" s="4"/>
      <c r="K4" s="4"/>
      <c r="L4" s="4"/>
      <c r="M4" s="4"/>
      <c r="N4" s="4"/>
      <c r="O4" s="4"/>
      <c r="P4" s="4"/>
      <c r="Q4" s="4"/>
      <c r="R4" s="4"/>
      <c r="S4" s="4"/>
      <c r="T4" s="4"/>
      <c r="U4" s="4"/>
      <c r="V4" s="4"/>
      <c r="W4" s="4"/>
      <c r="X4" s="4"/>
      <c r="Y4" s="4"/>
      <c r="Z4" s="4"/>
    </row>
    <row r="5" spans="1:26" x14ac:dyDescent="0.25">
      <c r="A5" s="571">
        <v>43</v>
      </c>
      <c r="B5" s="570" t="s">
        <v>233</v>
      </c>
      <c r="C5" s="63" t="s">
        <v>2528</v>
      </c>
      <c r="D5" s="63" t="s">
        <v>36</v>
      </c>
      <c r="E5" s="570" t="s">
        <v>2601</v>
      </c>
      <c r="F5" s="63" t="s">
        <v>3966</v>
      </c>
      <c r="G5" s="31"/>
      <c r="H5" s="571"/>
      <c r="I5" s="571"/>
      <c r="J5" s="571"/>
      <c r="K5" s="571"/>
      <c r="L5" s="571"/>
      <c r="M5" s="571"/>
      <c r="N5" s="571"/>
      <c r="O5" s="571"/>
      <c r="P5" s="571"/>
      <c r="Q5" s="571"/>
      <c r="R5" s="571"/>
      <c r="S5" s="571"/>
      <c r="T5" s="571"/>
      <c r="U5" s="571"/>
      <c r="V5" s="571"/>
      <c r="W5" s="571"/>
      <c r="X5" s="571"/>
      <c r="Y5" s="571"/>
      <c r="Z5" s="571"/>
    </row>
    <row r="6" spans="1:26" x14ac:dyDescent="0.25">
      <c r="A6" s="571">
        <v>44</v>
      </c>
      <c r="B6" s="570" t="s">
        <v>236</v>
      </c>
      <c r="C6" s="63" t="s">
        <v>2528</v>
      </c>
      <c r="D6" s="63" t="s">
        <v>36</v>
      </c>
      <c r="E6" s="570" t="s">
        <v>2601</v>
      </c>
      <c r="F6" s="63" t="s">
        <v>3966</v>
      </c>
      <c r="G6" s="31"/>
      <c r="H6" s="571"/>
      <c r="I6" s="571"/>
      <c r="J6" s="571"/>
      <c r="K6" s="571"/>
      <c r="L6" s="571"/>
      <c r="M6" s="571"/>
      <c r="N6" s="571"/>
      <c r="O6" s="571"/>
      <c r="P6" s="571"/>
      <c r="Q6" s="571"/>
      <c r="R6" s="571"/>
      <c r="S6" s="571"/>
      <c r="T6" s="571"/>
      <c r="U6" s="571"/>
      <c r="V6" s="571"/>
      <c r="W6" s="571"/>
      <c r="X6" s="571"/>
      <c r="Y6" s="571"/>
      <c r="Z6" s="571"/>
    </row>
    <row r="7" spans="1:26" x14ac:dyDescent="0.25">
      <c r="A7" s="571">
        <v>45</v>
      </c>
      <c r="B7" s="570" t="s">
        <v>240</v>
      </c>
      <c r="C7" s="63" t="s">
        <v>2528</v>
      </c>
      <c r="D7" s="63" t="s">
        <v>36</v>
      </c>
      <c r="E7" s="570" t="s">
        <v>2601</v>
      </c>
      <c r="F7" s="63" t="s">
        <v>3966</v>
      </c>
      <c r="G7" s="31"/>
      <c r="H7" s="571"/>
      <c r="I7" s="571"/>
      <c r="J7" s="571"/>
      <c r="K7" s="571"/>
      <c r="L7" s="571"/>
      <c r="M7" s="571"/>
      <c r="N7" s="571"/>
      <c r="O7" s="571"/>
      <c r="P7" s="571"/>
      <c r="Q7" s="571"/>
      <c r="R7" s="571"/>
      <c r="S7" s="571"/>
      <c r="T7" s="571"/>
      <c r="U7" s="571"/>
      <c r="V7" s="571"/>
      <c r="W7" s="571"/>
      <c r="X7" s="571"/>
      <c r="Y7" s="571"/>
      <c r="Z7" s="571"/>
    </row>
    <row r="8" spans="1:26" ht="15" customHeight="1" x14ac:dyDescent="0.25">
      <c r="A8" s="4">
        <v>74</v>
      </c>
      <c r="B8" s="4" t="s">
        <v>307</v>
      </c>
      <c r="C8" s="9" t="s">
        <v>2527</v>
      </c>
      <c r="D8" s="9" t="s">
        <v>180</v>
      </c>
      <c r="E8" s="4" t="s">
        <v>309</v>
      </c>
      <c r="F8" s="9" t="s">
        <v>480</v>
      </c>
      <c r="G8" s="8"/>
      <c r="H8" s="4"/>
      <c r="I8" s="4"/>
      <c r="J8" s="4"/>
      <c r="K8" s="4"/>
      <c r="L8" s="4"/>
      <c r="M8" s="4"/>
      <c r="N8" s="4"/>
      <c r="O8" s="4"/>
      <c r="P8" s="4"/>
      <c r="Q8" s="4"/>
      <c r="R8" s="4"/>
      <c r="S8" s="4"/>
      <c r="T8" s="4"/>
      <c r="U8" s="4"/>
      <c r="V8" s="4"/>
      <c r="W8" s="4"/>
      <c r="X8" s="4"/>
      <c r="Y8" s="4"/>
      <c r="Z8" s="4"/>
    </row>
    <row r="9" spans="1:26" ht="15" customHeight="1" x14ac:dyDescent="0.25">
      <c r="A9" s="4">
        <v>75</v>
      </c>
      <c r="B9" s="4" t="s">
        <v>313</v>
      </c>
      <c r="C9" s="9" t="s">
        <v>2527</v>
      </c>
      <c r="D9" s="9" t="s">
        <v>180</v>
      </c>
      <c r="E9" s="4" t="s">
        <v>309</v>
      </c>
      <c r="F9" s="9" t="s">
        <v>480</v>
      </c>
      <c r="G9" s="8"/>
      <c r="H9" s="4"/>
      <c r="I9" s="4"/>
      <c r="J9" s="4"/>
      <c r="K9" s="4"/>
      <c r="L9" s="4"/>
      <c r="M9" s="4"/>
      <c r="N9" s="4"/>
      <c r="O9" s="4"/>
      <c r="P9" s="4"/>
      <c r="Q9" s="4"/>
      <c r="R9" s="4"/>
      <c r="S9" s="4"/>
      <c r="T9" s="4"/>
      <c r="U9" s="4"/>
      <c r="V9" s="4"/>
      <c r="W9" s="4"/>
      <c r="X9" s="4"/>
      <c r="Y9" s="4"/>
      <c r="Z9" s="4"/>
    </row>
    <row r="10" spans="1:26" ht="30" x14ac:dyDescent="0.25">
      <c r="A10" s="4">
        <v>76</v>
      </c>
      <c r="B10" s="4" t="s">
        <v>315</v>
      </c>
      <c r="C10" s="9" t="s">
        <v>2527</v>
      </c>
      <c r="D10" s="9" t="s">
        <v>180</v>
      </c>
      <c r="E10" s="4" t="s">
        <v>309</v>
      </c>
      <c r="F10" s="723" t="s">
        <v>4745</v>
      </c>
      <c r="G10" s="8"/>
      <c r="H10" s="4"/>
      <c r="I10" s="4"/>
      <c r="J10" s="4"/>
      <c r="K10" s="4"/>
      <c r="L10" s="4"/>
      <c r="M10" s="4"/>
      <c r="N10" s="4"/>
      <c r="O10" s="4"/>
      <c r="P10" s="4"/>
      <c r="Q10" s="4"/>
      <c r="R10" s="4"/>
      <c r="S10" s="4"/>
      <c r="T10" s="4"/>
      <c r="U10" s="4"/>
      <c r="V10" s="4"/>
      <c r="W10" s="4"/>
      <c r="X10" s="4"/>
      <c r="Y10" s="4"/>
      <c r="Z10" s="4"/>
    </row>
    <row r="11" spans="1:26" ht="15" customHeight="1" x14ac:dyDescent="0.25">
      <c r="A11" s="586">
        <v>77</v>
      </c>
      <c r="B11" s="585" t="s">
        <v>3547</v>
      </c>
      <c r="C11" s="63" t="s">
        <v>2527</v>
      </c>
      <c r="D11" s="63" t="s">
        <v>242</v>
      </c>
      <c r="E11" s="585" t="s">
        <v>214</v>
      </c>
      <c r="F11" s="63" t="s">
        <v>4074</v>
      </c>
      <c r="G11" s="31"/>
      <c r="H11" s="586"/>
      <c r="I11" s="586"/>
      <c r="J11" s="586"/>
      <c r="K11" s="586"/>
      <c r="L11" s="586"/>
      <c r="M11" s="586"/>
      <c r="N11" s="586"/>
      <c r="O11" s="586"/>
      <c r="P11" s="586"/>
      <c r="Q11" s="586"/>
      <c r="R11" s="586"/>
      <c r="S11" s="586"/>
      <c r="T11" s="586"/>
      <c r="U11" s="586"/>
      <c r="V11" s="586"/>
      <c r="W11" s="586"/>
      <c r="X11" s="586"/>
      <c r="Y11" s="586"/>
      <c r="Z11" s="586"/>
    </row>
    <row r="12" spans="1:26" ht="15" customHeight="1" x14ac:dyDescent="0.25">
      <c r="A12" s="586">
        <v>78</v>
      </c>
      <c r="B12" s="585" t="s">
        <v>3548</v>
      </c>
      <c r="C12" s="63" t="s">
        <v>2527</v>
      </c>
      <c r="D12" s="63" t="s">
        <v>242</v>
      </c>
      <c r="E12" s="585" t="s">
        <v>214</v>
      </c>
      <c r="F12" s="63" t="s">
        <v>4074</v>
      </c>
      <c r="G12" s="31"/>
      <c r="H12" s="586"/>
      <c r="I12" s="586"/>
      <c r="J12" s="586"/>
      <c r="K12" s="586"/>
      <c r="L12" s="586"/>
      <c r="M12" s="586"/>
      <c r="N12" s="586"/>
      <c r="O12" s="586"/>
      <c r="P12" s="586"/>
      <c r="Q12" s="586"/>
      <c r="R12" s="586"/>
      <c r="S12" s="586"/>
      <c r="T12" s="586"/>
      <c r="U12" s="586"/>
      <c r="V12" s="586"/>
      <c r="W12" s="586"/>
      <c r="X12" s="586"/>
      <c r="Y12" s="586"/>
      <c r="Z12" s="586"/>
    </row>
    <row r="13" spans="1:26" x14ac:dyDescent="0.25">
      <c r="A13" s="4">
        <v>92</v>
      </c>
      <c r="B13" s="4" t="s">
        <v>344</v>
      </c>
      <c r="C13" s="9" t="s">
        <v>2527</v>
      </c>
      <c r="D13" s="9" t="s">
        <v>40</v>
      </c>
      <c r="E13" s="4" t="s">
        <v>129</v>
      </c>
      <c r="F13" s="9" t="s">
        <v>482</v>
      </c>
      <c r="G13" s="8"/>
      <c r="H13" s="4"/>
      <c r="I13" s="4"/>
      <c r="J13" s="4"/>
      <c r="K13" s="4"/>
      <c r="L13" s="4"/>
      <c r="M13" s="4"/>
      <c r="N13" s="4"/>
      <c r="O13" s="4"/>
      <c r="P13" s="4"/>
      <c r="Q13" s="4"/>
      <c r="R13" s="4"/>
      <c r="S13" s="4"/>
      <c r="T13" s="4"/>
      <c r="U13" s="4"/>
      <c r="V13" s="4"/>
      <c r="W13" s="4"/>
      <c r="X13" s="4"/>
      <c r="Y13" s="4"/>
      <c r="Z13" s="4"/>
    </row>
    <row r="14" spans="1:26" x14ac:dyDescent="0.25">
      <c r="A14" s="4">
        <v>93</v>
      </c>
      <c r="B14" s="4" t="s">
        <v>345</v>
      </c>
      <c r="C14" s="9" t="s">
        <v>2527</v>
      </c>
      <c r="D14" s="9" t="s">
        <v>40</v>
      </c>
      <c r="E14" s="4" t="s">
        <v>129</v>
      </c>
      <c r="F14" s="9" t="s">
        <v>482</v>
      </c>
      <c r="G14" s="8"/>
      <c r="H14" s="4"/>
      <c r="I14" s="4"/>
      <c r="J14" s="4"/>
      <c r="K14" s="4"/>
      <c r="L14" s="4"/>
      <c r="M14" s="4"/>
      <c r="N14" s="4"/>
      <c r="O14" s="4"/>
      <c r="P14" s="4"/>
      <c r="Q14" s="4"/>
      <c r="R14" s="4"/>
      <c r="S14" s="4"/>
      <c r="T14" s="4"/>
      <c r="U14" s="4"/>
      <c r="V14" s="4"/>
      <c r="W14" s="4"/>
      <c r="X14" s="4"/>
      <c r="Y14" s="4"/>
      <c r="Z14" s="4"/>
    </row>
    <row r="15" spans="1:26" x14ac:dyDescent="0.25">
      <c r="A15" s="4">
        <v>94</v>
      </c>
      <c r="B15" s="4" t="s">
        <v>346</v>
      </c>
      <c r="C15" s="9" t="s">
        <v>2528</v>
      </c>
      <c r="D15" s="9" t="s">
        <v>129</v>
      </c>
      <c r="E15" s="4" t="s">
        <v>234</v>
      </c>
      <c r="F15" s="9" t="s">
        <v>484</v>
      </c>
      <c r="G15" s="8"/>
      <c r="H15" s="4"/>
      <c r="I15" s="4"/>
      <c r="J15" s="4"/>
      <c r="K15" s="4"/>
      <c r="L15" s="4"/>
      <c r="M15" s="4"/>
      <c r="N15" s="4"/>
      <c r="O15" s="4"/>
      <c r="P15" s="4"/>
      <c r="Q15" s="4"/>
      <c r="R15" s="4"/>
      <c r="S15" s="4"/>
      <c r="T15" s="4"/>
      <c r="U15" s="4"/>
      <c r="V15" s="4"/>
      <c r="W15" s="4"/>
      <c r="X15" s="4"/>
      <c r="Y15" s="4"/>
      <c r="Z15" s="4"/>
    </row>
    <row r="16" spans="1:26" x14ac:dyDescent="0.25">
      <c r="A16" s="4">
        <v>94</v>
      </c>
      <c r="B16" s="4" t="s">
        <v>346</v>
      </c>
      <c r="C16" s="9" t="s">
        <v>2527</v>
      </c>
      <c r="D16" s="9" t="s">
        <v>40</v>
      </c>
      <c r="E16" s="4" t="s">
        <v>129</v>
      </c>
      <c r="F16" s="9" t="s">
        <v>486</v>
      </c>
      <c r="G16" s="8"/>
      <c r="H16" s="4"/>
      <c r="I16" s="4"/>
      <c r="J16" s="4"/>
      <c r="K16" s="4"/>
      <c r="L16" s="4"/>
      <c r="M16" s="4"/>
      <c r="N16" s="4"/>
      <c r="O16" s="4"/>
      <c r="P16" s="4"/>
      <c r="Q16" s="4"/>
      <c r="R16" s="4"/>
      <c r="S16" s="4"/>
      <c r="T16" s="4"/>
      <c r="U16" s="4"/>
      <c r="V16" s="4"/>
      <c r="W16" s="4"/>
      <c r="X16" s="4"/>
      <c r="Y16" s="4"/>
      <c r="Z16" s="4"/>
    </row>
    <row r="17" spans="1:26" x14ac:dyDescent="0.25">
      <c r="A17" s="4">
        <v>103</v>
      </c>
      <c r="B17" s="501" t="s">
        <v>3709</v>
      </c>
      <c r="C17" s="63" t="s">
        <v>2529</v>
      </c>
      <c r="D17" s="13" t="s">
        <v>40</v>
      </c>
      <c r="E17" s="248" t="s">
        <v>2438</v>
      </c>
      <c r="F17" s="63" t="s">
        <v>2729</v>
      </c>
      <c r="G17" s="8"/>
      <c r="H17" s="4"/>
      <c r="I17" s="4"/>
      <c r="J17" s="4"/>
      <c r="K17" s="4"/>
      <c r="L17" s="4"/>
      <c r="M17" s="4"/>
      <c r="N17" s="4"/>
      <c r="O17" s="4"/>
      <c r="P17" s="4"/>
      <c r="Q17" s="4"/>
      <c r="R17" s="4"/>
      <c r="S17" s="4"/>
      <c r="T17" s="4"/>
      <c r="U17" s="4"/>
      <c r="V17" s="4"/>
      <c r="W17" s="4"/>
      <c r="X17" s="4"/>
      <c r="Y17" s="4"/>
      <c r="Z17" s="4"/>
    </row>
    <row r="18" spans="1:26" x14ac:dyDescent="0.25">
      <c r="A18" s="4">
        <v>109</v>
      </c>
      <c r="B18" s="4" t="s">
        <v>369</v>
      </c>
      <c r="C18" s="9" t="s">
        <v>2527</v>
      </c>
      <c r="D18" s="9" t="s">
        <v>40</v>
      </c>
      <c r="E18" s="4" t="s">
        <v>239</v>
      </c>
      <c r="F18" s="9" t="s">
        <v>482</v>
      </c>
      <c r="G18" s="8"/>
      <c r="H18" s="4"/>
      <c r="I18" s="4"/>
      <c r="J18" s="4"/>
      <c r="K18" s="4"/>
      <c r="L18" s="4"/>
      <c r="M18" s="4"/>
      <c r="N18" s="4"/>
      <c r="O18" s="4"/>
      <c r="P18" s="4"/>
      <c r="Q18" s="4"/>
      <c r="R18" s="4"/>
      <c r="S18" s="4"/>
      <c r="T18" s="4"/>
      <c r="U18" s="4"/>
      <c r="V18" s="4"/>
      <c r="W18" s="4"/>
      <c r="X18" s="4"/>
      <c r="Y18" s="4"/>
      <c r="Z18" s="4"/>
    </row>
    <row r="19" spans="1:26" x14ac:dyDescent="0.25">
      <c r="A19" s="4">
        <v>110</v>
      </c>
      <c r="B19" s="4" t="s">
        <v>370</v>
      </c>
      <c r="C19" s="9" t="s">
        <v>2527</v>
      </c>
      <c r="D19" s="9" t="s">
        <v>40</v>
      </c>
      <c r="E19" s="9" t="s">
        <v>239</v>
      </c>
      <c r="F19" s="9" t="s">
        <v>482</v>
      </c>
      <c r="G19" s="8"/>
      <c r="H19" s="4"/>
      <c r="I19" s="4"/>
      <c r="J19" s="4"/>
      <c r="K19" s="4"/>
      <c r="L19" s="4"/>
      <c r="M19" s="4"/>
      <c r="N19" s="4"/>
      <c r="O19" s="4"/>
      <c r="P19" s="4"/>
      <c r="Q19" s="4"/>
      <c r="R19" s="4"/>
      <c r="S19" s="4"/>
      <c r="T19" s="4"/>
      <c r="U19" s="4"/>
      <c r="V19" s="4"/>
      <c r="W19" s="4"/>
      <c r="X19" s="4"/>
      <c r="Y19" s="4"/>
      <c r="Z19" s="4"/>
    </row>
    <row r="20" spans="1:26" x14ac:dyDescent="0.25">
      <c r="A20" s="4">
        <v>114</v>
      </c>
      <c r="B20" s="4" t="s">
        <v>377</v>
      </c>
      <c r="C20" s="9" t="s">
        <v>2529</v>
      </c>
      <c r="D20" s="9" t="s">
        <v>41</v>
      </c>
      <c r="E20" s="9" t="s">
        <v>256</v>
      </c>
      <c r="F20" s="9" t="s">
        <v>488</v>
      </c>
      <c r="G20" s="8"/>
      <c r="H20" s="4"/>
      <c r="I20" s="4"/>
      <c r="J20" s="4"/>
      <c r="K20" s="4"/>
      <c r="L20" s="4"/>
      <c r="M20" s="4"/>
      <c r="N20" s="4"/>
      <c r="O20" s="4"/>
      <c r="P20" s="4"/>
      <c r="Q20" s="4"/>
      <c r="R20" s="4"/>
      <c r="S20" s="4"/>
      <c r="T20" s="4"/>
      <c r="U20" s="4"/>
      <c r="V20" s="4"/>
      <c r="W20" s="4"/>
      <c r="X20" s="4"/>
      <c r="Y20" s="4"/>
      <c r="Z20" s="4"/>
    </row>
    <row r="21" spans="1:26" x14ac:dyDescent="0.25">
      <c r="A21" s="724">
        <v>133</v>
      </c>
      <c r="B21" s="722" t="s">
        <v>407</v>
      </c>
      <c r="C21" s="723" t="s">
        <v>2527</v>
      </c>
      <c r="D21" s="723" t="s">
        <v>242</v>
      </c>
      <c r="E21" s="723" t="s">
        <v>212</v>
      </c>
      <c r="F21" s="723" t="s">
        <v>4593</v>
      </c>
      <c r="G21" s="31"/>
      <c r="H21" s="724"/>
      <c r="I21" s="724"/>
      <c r="J21" s="724"/>
      <c r="K21" s="724"/>
      <c r="L21" s="724"/>
      <c r="M21" s="724"/>
      <c r="N21" s="724"/>
      <c r="O21" s="724"/>
      <c r="P21" s="724"/>
      <c r="Q21" s="724"/>
      <c r="R21" s="724"/>
      <c r="S21" s="724"/>
      <c r="T21" s="724"/>
      <c r="U21" s="724"/>
      <c r="V21" s="724"/>
      <c r="W21" s="724"/>
      <c r="X21" s="724"/>
      <c r="Y21" s="724"/>
      <c r="Z21" s="724"/>
    </row>
    <row r="22" spans="1:26" x14ac:dyDescent="0.25">
      <c r="A22" s="559">
        <v>166</v>
      </c>
      <c r="B22" s="557" t="s">
        <v>447</v>
      </c>
      <c r="C22" s="63" t="s">
        <v>2527</v>
      </c>
      <c r="D22" s="63" t="s">
        <v>367</v>
      </c>
      <c r="E22" s="63" t="s">
        <v>457</v>
      </c>
      <c r="F22" s="63" t="s">
        <v>3932</v>
      </c>
      <c r="G22" s="31"/>
      <c r="H22" s="559"/>
      <c r="I22" s="559"/>
      <c r="J22" s="559"/>
      <c r="K22" s="559"/>
      <c r="L22" s="559"/>
      <c r="M22" s="559"/>
      <c r="N22" s="559"/>
      <c r="O22" s="559"/>
      <c r="P22" s="559"/>
      <c r="Q22" s="559"/>
      <c r="R22" s="559"/>
      <c r="S22" s="559"/>
      <c r="T22" s="559"/>
      <c r="U22" s="559"/>
      <c r="V22" s="559"/>
      <c r="W22" s="559"/>
      <c r="X22" s="559"/>
      <c r="Y22" s="559"/>
      <c r="Z22" s="559"/>
    </row>
    <row r="23" spans="1:26" ht="60" x14ac:dyDescent="0.25">
      <c r="A23" s="628">
        <v>198</v>
      </c>
      <c r="B23" s="625" t="s">
        <v>511</v>
      </c>
      <c r="C23" s="63" t="s">
        <v>2527</v>
      </c>
      <c r="D23" s="63" t="s">
        <v>227</v>
      </c>
      <c r="E23" s="63" t="s">
        <v>2601</v>
      </c>
      <c r="F23" s="63" t="s">
        <v>4222</v>
      </c>
      <c r="G23" s="31"/>
      <c r="H23" s="628"/>
      <c r="I23" s="628"/>
      <c r="J23" s="628"/>
      <c r="K23" s="628"/>
      <c r="L23" s="628"/>
      <c r="M23" s="628"/>
      <c r="N23" s="628"/>
      <c r="O23" s="628"/>
      <c r="P23" s="628"/>
      <c r="Q23" s="628"/>
      <c r="R23" s="628"/>
      <c r="S23" s="628"/>
      <c r="T23" s="628"/>
      <c r="U23" s="628"/>
      <c r="V23" s="628"/>
      <c r="W23" s="628"/>
      <c r="X23" s="628"/>
      <c r="Y23" s="628"/>
      <c r="Z23" s="628"/>
    </row>
    <row r="24" spans="1:26" x14ac:dyDescent="0.25">
      <c r="A24" s="4">
        <v>200</v>
      </c>
      <c r="B24" s="4" t="s">
        <v>490</v>
      </c>
      <c r="C24" s="9" t="s">
        <v>2527</v>
      </c>
      <c r="D24" s="9" t="s">
        <v>40</v>
      </c>
      <c r="E24" s="799" t="s">
        <v>2704</v>
      </c>
      <c r="F24" s="9" t="s">
        <v>482</v>
      </c>
      <c r="G24" s="8"/>
      <c r="H24" s="4"/>
      <c r="I24" s="4"/>
      <c r="J24" s="4"/>
      <c r="K24" s="4"/>
      <c r="L24" s="4"/>
      <c r="M24" s="4"/>
      <c r="N24" s="4"/>
      <c r="O24" s="4"/>
      <c r="P24" s="4"/>
      <c r="Q24" s="4"/>
      <c r="R24" s="4"/>
      <c r="S24" s="4"/>
      <c r="T24" s="4"/>
      <c r="U24" s="4"/>
      <c r="V24" s="4"/>
      <c r="W24" s="4"/>
      <c r="X24" s="4"/>
      <c r="Y24" s="4"/>
      <c r="Z24" s="4"/>
    </row>
    <row r="25" spans="1:26" x14ac:dyDescent="0.25">
      <c r="A25" s="4">
        <v>201</v>
      </c>
      <c r="B25" s="4" t="s">
        <v>139</v>
      </c>
      <c r="C25" s="9" t="s">
        <v>2527</v>
      </c>
      <c r="D25" s="9" t="s">
        <v>40</v>
      </c>
      <c r="E25" s="63" t="s">
        <v>3204</v>
      </c>
      <c r="F25" s="9" t="s">
        <v>491</v>
      </c>
      <c r="G25" s="8"/>
      <c r="H25" s="4"/>
      <c r="I25" s="4"/>
      <c r="J25" s="4"/>
      <c r="K25" s="4"/>
      <c r="L25" s="4"/>
      <c r="M25" s="4"/>
      <c r="N25" s="4"/>
      <c r="O25" s="4"/>
      <c r="P25" s="4"/>
      <c r="Q25" s="4"/>
      <c r="R25" s="4"/>
      <c r="S25" s="4"/>
      <c r="T25" s="4"/>
      <c r="U25" s="4"/>
      <c r="V25" s="4"/>
      <c r="W25" s="4"/>
      <c r="X25" s="4"/>
      <c r="Y25" s="4"/>
      <c r="Z25" s="4"/>
    </row>
    <row r="26" spans="1:26" ht="30" x14ac:dyDescent="0.25">
      <c r="A26" s="869">
        <v>208</v>
      </c>
      <c r="B26" s="865" t="s">
        <v>5247</v>
      </c>
      <c r="C26" s="866" t="s">
        <v>2528</v>
      </c>
      <c r="D26" s="866" t="s">
        <v>254</v>
      </c>
      <c r="E26" s="866" t="s">
        <v>5244</v>
      </c>
      <c r="F26" s="866" t="s">
        <v>5248</v>
      </c>
      <c r="G26" s="31"/>
      <c r="H26" s="869"/>
      <c r="I26" s="869"/>
      <c r="J26" s="869"/>
      <c r="K26" s="869"/>
      <c r="L26" s="869"/>
      <c r="M26" s="869"/>
      <c r="N26" s="869"/>
      <c r="O26" s="869"/>
      <c r="P26" s="869"/>
      <c r="Q26" s="869"/>
      <c r="R26" s="869"/>
      <c r="S26" s="869"/>
      <c r="T26" s="869"/>
      <c r="U26" s="869"/>
      <c r="V26" s="869"/>
      <c r="W26" s="869"/>
      <c r="X26" s="869"/>
      <c r="Y26" s="869"/>
      <c r="Z26" s="869"/>
    </row>
    <row r="27" spans="1:26" x14ac:dyDescent="0.25">
      <c r="A27" s="4">
        <v>213</v>
      </c>
      <c r="B27" s="4" t="s">
        <v>493</v>
      </c>
      <c r="C27" s="9" t="s">
        <v>2527</v>
      </c>
      <c r="D27" s="9" t="s">
        <v>494</v>
      </c>
      <c r="E27" s="63" t="s">
        <v>524</v>
      </c>
      <c r="F27" s="13" t="s">
        <v>2703</v>
      </c>
      <c r="G27" s="8"/>
      <c r="H27" s="4"/>
      <c r="I27" s="4"/>
      <c r="J27" s="4"/>
      <c r="K27" s="4"/>
      <c r="L27" s="4"/>
      <c r="M27" s="4"/>
      <c r="N27" s="4"/>
      <c r="O27" s="4"/>
      <c r="P27" s="4"/>
      <c r="Q27" s="4"/>
      <c r="R27" s="4"/>
      <c r="S27" s="4"/>
      <c r="T27" s="4"/>
      <c r="U27" s="4"/>
      <c r="V27" s="4"/>
      <c r="W27" s="4"/>
      <c r="X27" s="4"/>
      <c r="Y27" s="4"/>
      <c r="Z27" s="4"/>
    </row>
    <row r="28" spans="1:26" ht="15" customHeight="1" x14ac:dyDescent="0.25">
      <c r="A28" s="4">
        <v>218</v>
      </c>
      <c r="B28" s="4" t="s">
        <v>497</v>
      </c>
      <c r="C28" s="9" t="s">
        <v>2527</v>
      </c>
      <c r="D28" s="9" t="s">
        <v>350</v>
      </c>
      <c r="E28" s="4" t="s">
        <v>63</v>
      </c>
      <c r="F28" s="9" t="s">
        <v>4746</v>
      </c>
      <c r="G28" s="8"/>
      <c r="H28" s="4"/>
      <c r="I28" s="4"/>
      <c r="J28" s="4"/>
      <c r="K28" s="4"/>
      <c r="L28" s="4"/>
      <c r="M28" s="4"/>
      <c r="N28" s="4"/>
      <c r="O28" s="4"/>
      <c r="P28" s="4"/>
      <c r="Q28" s="4"/>
      <c r="R28" s="4"/>
      <c r="S28" s="4"/>
      <c r="T28" s="4"/>
      <c r="U28" s="4"/>
      <c r="V28" s="4"/>
      <c r="W28" s="4"/>
      <c r="X28" s="4"/>
      <c r="Y28" s="4"/>
      <c r="Z28" s="4"/>
    </row>
    <row r="29" spans="1:26" ht="45" x14ac:dyDescent="0.25">
      <c r="A29" s="4">
        <v>225</v>
      </c>
      <c r="B29" s="4" t="s">
        <v>590</v>
      </c>
      <c r="C29" s="13" t="s">
        <v>2527</v>
      </c>
      <c r="D29" s="13" t="s">
        <v>352</v>
      </c>
      <c r="E29" s="4" t="s">
        <v>2473</v>
      </c>
      <c r="F29" s="13" t="s">
        <v>2804</v>
      </c>
      <c r="G29" s="31"/>
      <c r="H29" s="4"/>
      <c r="I29" s="4"/>
      <c r="J29" s="4"/>
      <c r="K29" s="4"/>
      <c r="L29" s="4"/>
      <c r="M29" s="4"/>
      <c r="N29" s="4"/>
      <c r="O29" s="4"/>
      <c r="P29" s="4"/>
      <c r="Q29" s="4"/>
      <c r="R29" s="4"/>
      <c r="S29" s="4"/>
      <c r="T29" s="4"/>
      <c r="U29" s="4"/>
      <c r="V29" s="4"/>
      <c r="W29" s="4"/>
      <c r="X29" s="4"/>
      <c r="Y29" s="4"/>
      <c r="Z29" s="4"/>
    </row>
    <row r="30" spans="1:26" ht="15" customHeight="1" x14ac:dyDescent="0.25">
      <c r="A30" s="4">
        <v>247</v>
      </c>
      <c r="B30" s="4" t="s">
        <v>610</v>
      </c>
      <c r="C30" s="13" t="s">
        <v>2527</v>
      </c>
      <c r="D30" s="13" t="s">
        <v>40</v>
      </c>
      <c r="E30" s="4" t="s">
        <v>524</v>
      </c>
      <c r="F30" s="63" t="s">
        <v>2641</v>
      </c>
      <c r="G30" s="31"/>
      <c r="H30" s="4"/>
      <c r="I30" s="4"/>
      <c r="J30" s="4"/>
      <c r="K30" s="4"/>
      <c r="L30" s="4"/>
      <c r="M30" s="4"/>
      <c r="N30" s="4"/>
      <c r="O30" s="4"/>
      <c r="P30" s="4"/>
      <c r="Q30" s="4"/>
      <c r="R30" s="4"/>
      <c r="S30" s="4"/>
      <c r="T30" s="4"/>
      <c r="U30" s="4"/>
      <c r="V30" s="4"/>
      <c r="W30" s="4"/>
      <c r="X30" s="4"/>
      <c r="Y30" s="4"/>
      <c r="Z30" s="4"/>
    </row>
    <row r="31" spans="1:26" ht="15" customHeight="1" x14ac:dyDescent="0.25">
      <c r="A31" s="4">
        <v>266</v>
      </c>
      <c r="B31" s="4" t="s">
        <v>631</v>
      </c>
      <c r="C31" s="13" t="s">
        <v>2527</v>
      </c>
      <c r="D31" s="13" t="s">
        <v>40</v>
      </c>
      <c r="E31" s="4" t="s">
        <v>67</v>
      </c>
      <c r="F31" s="63" t="s">
        <v>2641</v>
      </c>
      <c r="G31" s="31"/>
      <c r="H31" s="4"/>
      <c r="I31" s="4"/>
      <c r="J31" s="4"/>
      <c r="K31" s="4"/>
      <c r="L31" s="4"/>
      <c r="M31" s="4"/>
      <c r="N31" s="4"/>
      <c r="O31" s="4"/>
      <c r="P31" s="4"/>
      <c r="Q31" s="4"/>
      <c r="R31" s="4"/>
      <c r="S31" s="4"/>
      <c r="T31" s="4"/>
      <c r="U31" s="4"/>
      <c r="V31" s="4"/>
      <c r="W31" s="4"/>
      <c r="X31" s="4"/>
      <c r="Y31" s="4"/>
      <c r="Z31" s="4"/>
    </row>
    <row r="32" spans="1:26" ht="15" customHeight="1" x14ac:dyDescent="0.25">
      <c r="A32" s="4">
        <v>268</v>
      </c>
      <c r="B32" s="4" t="s">
        <v>633</v>
      </c>
      <c r="C32" s="13" t="s">
        <v>2527</v>
      </c>
      <c r="D32" s="13" t="s">
        <v>40</v>
      </c>
      <c r="E32" s="4" t="s">
        <v>138</v>
      </c>
      <c r="F32" s="63" t="s">
        <v>2641</v>
      </c>
      <c r="G32" s="31"/>
      <c r="H32" s="4"/>
      <c r="I32" s="4"/>
      <c r="J32" s="4"/>
      <c r="K32" s="4"/>
      <c r="L32" s="4"/>
      <c r="M32" s="4"/>
      <c r="N32" s="4"/>
      <c r="O32" s="4"/>
      <c r="P32" s="4"/>
      <c r="Q32" s="4"/>
      <c r="R32" s="4"/>
      <c r="S32" s="4"/>
      <c r="T32" s="4"/>
      <c r="U32" s="4"/>
      <c r="V32" s="4"/>
      <c r="W32" s="4"/>
      <c r="X32" s="4"/>
      <c r="Y32" s="4"/>
      <c r="Z32" s="4"/>
    </row>
    <row r="33" spans="1:26" x14ac:dyDescent="0.25">
      <c r="A33" s="4">
        <v>278</v>
      </c>
      <c r="B33" s="4" t="s">
        <v>499</v>
      </c>
      <c r="C33" s="9" t="s">
        <v>2529</v>
      </c>
      <c r="D33" s="9" t="s">
        <v>334</v>
      </c>
      <c r="E33" s="9" t="s">
        <v>40</v>
      </c>
      <c r="F33" s="9" t="s">
        <v>500</v>
      </c>
      <c r="G33" s="8"/>
      <c r="H33" s="4"/>
      <c r="I33" s="4"/>
      <c r="J33" s="4"/>
      <c r="K33" s="4"/>
      <c r="L33" s="4"/>
      <c r="M33" s="4"/>
      <c r="N33" s="4"/>
      <c r="O33" s="4"/>
      <c r="P33" s="4"/>
      <c r="Q33" s="4"/>
      <c r="R33" s="4"/>
      <c r="S33" s="4"/>
      <c r="T33" s="4"/>
      <c r="U33" s="4"/>
      <c r="V33" s="4"/>
      <c r="W33" s="4"/>
      <c r="X33" s="4"/>
      <c r="Y33" s="4"/>
      <c r="Z33" s="4"/>
    </row>
    <row r="34" spans="1:26" x14ac:dyDescent="0.25">
      <c r="A34" s="4">
        <v>279</v>
      </c>
      <c r="B34" s="4" t="s">
        <v>502</v>
      </c>
      <c r="C34" s="9" t="s">
        <v>2529</v>
      </c>
      <c r="D34" s="9" t="s">
        <v>474</v>
      </c>
      <c r="E34" s="9" t="s">
        <v>40</v>
      </c>
      <c r="F34" s="9" t="s">
        <v>503</v>
      </c>
      <c r="G34" s="8"/>
      <c r="H34" s="4"/>
      <c r="I34" s="4"/>
      <c r="J34" s="4"/>
      <c r="K34" s="4"/>
      <c r="L34" s="4"/>
      <c r="M34" s="4"/>
      <c r="N34" s="4"/>
      <c r="O34" s="4"/>
      <c r="P34" s="4"/>
      <c r="Q34" s="4"/>
      <c r="R34" s="4"/>
      <c r="S34" s="4"/>
      <c r="T34" s="4"/>
      <c r="U34" s="4"/>
      <c r="V34" s="4"/>
      <c r="W34" s="4"/>
      <c r="X34" s="4"/>
      <c r="Y34" s="4"/>
      <c r="Z34" s="4"/>
    </row>
    <row r="35" spans="1:26" x14ac:dyDescent="0.25">
      <c r="A35" s="4">
        <v>279</v>
      </c>
      <c r="B35" s="4" t="s">
        <v>502</v>
      </c>
      <c r="C35" s="9" t="s">
        <v>2527</v>
      </c>
      <c r="D35" s="9" t="s">
        <v>67</v>
      </c>
      <c r="E35" s="9" t="s">
        <v>474</v>
      </c>
      <c r="F35" s="9" t="s">
        <v>503</v>
      </c>
      <c r="G35" s="8"/>
      <c r="H35" s="4"/>
      <c r="I35" s="4"/>
      <c r="J35" s="4"/>
      <c r="K35" s="4"/>
      <c r="L35" s="4"/>
      <c r="M35" s="4"/>
      <c r="N35" s="4"/>
      <c r="O35" s="4"/>
      <c r="P35" s="4"/>
      <c r="Q35" s="4"/>
      <c r="R35" s="4"/>
      <c r="S35" s="4"/>
      <c r="T35" s="4"/>
      <c r="U35" s="4"/>
      <c r="V35" s="4"/>
      <c r="W35" s="4"/>
      <c r="X35" s="4"/>
      <c r="Y35" s="4"/>
      <c r="Z35" s="4"/>
    </row>
    <row r="36" spans="1:26" x14ac:dyDescent="0.25">
      <c r="A36" s="4">
        <v>293</v>
      </c>
      <c r="B36" s="300" t="s">
        <v>661</v>
      </c>
      <c r="C36" s="63" t="s">
        <v>2529</v>
      </c>
      <c r="D36" s="13" t="s">
        <v>40</v>
      </c>
      <c r="E36" s="63" t="s">
        <v>2704</v>
      </c>
      <c r="F36" s="63" t="s">
        <v>2726</v>
      </c>
      <c r="G36" s="31"/>
      <c r="H36" s="4"/>
      <c r="I36" s="4"/>
      <c r="J36" s="4"/>
      <c r="K36" s="4"/>
      <c r="L36" s="4"/>
      <c r="M36" s="4"/>
      <c r="N36" s="4"/>
      <c r="O36" s="4"/>
      <c r="P36" s="4"/>
      <c r="Q36" s="4"/>
      <c r="R36" s="4"/>
      <c r="S36" s="4"/>
      <c r="T36" s="4"/>
      <c r="U36" s="4"/>
      <c r="V36" s="4"/>
      <c r="W36" s="4"/>
      <c r="X36" s="4"/>
      <c r="Y36" s="4"/>
      <c r="Z36" s="4"/>
    </row>
    <row r="37" spans="1:26" x14ac:dyDescent="0.25">
      <c r="A37" s="4">
        <v>294</v>
      </c>
      <c r="B37" s="300" t="s">
        <v>662</v>
      </c>
      <c r="C37" s="63" t="s">
        <v>2529</v>
      </c>
      <c r="D37" s="13" t="s">
        <v>40</v>
      </c>
      <c r="E37" s="63" t="s">
        <v>2704</v>
      </c>
      <c r="F37" s="63" t="s">
        <v>2726</v>
      </c>
      <c r="G37" s="31"/>
      <c r="H37" s="4"/>
      <c r="I37" s="4"/>
      <c r="J37" s="4"/>
      <c r="K37" s="4"/>
      <c r="L37" s="4"/>
      <c r="M37" s="4"/>
      <c r="N37" s="4"/>
      <c r="O37" s="4"/>
      <c r="P37" s="4"/>
      <c r="Q37" s="4"/>
      <c r="R37" s="4"/>
      <c r="S37" s="4"/>
      <c r="T37" s="4"/>
      <c r="U37" s="4"/>
      <c r="V37" s="4"/>
      <c r="W37" s="4"/>
      <c r="X37" s="4"/>
      <c r="Y37" s="4"/>
      <c r="Z37" s="4"/>
    </row>
    <row r="38" spans="1:26" x14ac:dyDescent="0.25">
      <c r="A38" s="4">
        <v>295</v>
      </c>
      <c r="B38" s="300" t="s">
        <v>663</v>
      </c>
      <c r="C38" s="63" t="s">
        <v>2529</v>
      </c>
      <c r="D38" s="13" t="s">
        <v>40</v>
      </c>
      <c r="E38" s="63" t="s">
        <v>2704</v>
      </c>
      <c r="F38" s="63" t="s">
        <v>2726</v>
      </c>
      <c r="G38" s="31"/>
      <c r="H38" s="4"/>
      <c r="I38" s="4"/>
      <c r="J38" s="4"/>
      <c r="K38" s="4"/>
      <c r="L38" s="4"/>
      <c r="M38" s="4"/>
      <c r="N38" s="4"/>
      <c r="O38" s="4"/>
      <c r="P38" s="4"/>
      <c r="Q38" s="4"/>
      <c r="R38" s="4"/>
      <c r="S38" s="4"/>
      <c r="T38" s="4"/>
      <c r="U38" s="4"/>
      <c r="V38" s="4"/>
      <c r="W38" s="4"/>
      <c r="X38" s="4"/>
      <c r="Y38" s="4"/>
      <c r="Z38" s="4"/>
    </row>
    <row r="39" spans="1:26" x14ac:dyDescent="0.25">
      <c r="A39" s="4">
        <v>324</v>
      </c>
      <c r="B39" s="4" t="s">
        <v>504</v>
      </c>
      <c r="C39" s="9" t="s">
        <v>2529</v>
      </c>
      <c r="D39" s="9" t="s">
        <v>63</v>
      </c>
      <c r="E39" s="9" t="s">
        <v>40</v>
      </c>
      <c r="F39" s="9" t="s">
        <v>506</v>
      </c>
      <c r="G39" s="8"/>
      <c r="H39" s="4"/>
      <c r="I39" s="4"/>
      <c r="J39" s="4"/>
      <c r="K39" s="4"/>
      <c r="L39" s="4"/>
      <c r="M39" s="4"/>
      <c r="N39" s="4"/>
      <c r="O39" s="4"/>
      <c r="P39" s="4"/>
      <c r="Q39" s="4"/>
      <c r="R39" s="4"/>
      <c r="S39" s="4"/>
      <c r="T39" s="4"/>
      <c r="U39" s="4"/>
      <c r="V39" s="4"/>
      <c r="W39" s="4"/>
      <c r="X39" s="4"/>
      <c r="Y39" s="4"/>
      <c r="Z39" s="4"/>
    </row>
    <row r="40" spans="1:26" x14ac:dyDescent="0.25">
      <c r="A40" s="4">
        <v>329</v>
      </c>
      <c r="B40" s="4" t="s">
        <v>507</v>
      </c>
      <c r="C40" s="9" t="s">
        <v>2527</v>
      </c>
      <c r="D40" s="9" t="s">
        <v>40</v>
      </c>
      <c r="E40" s="9" t="s">
        <v>203</v>
      </c>
      <c r="F40" s="9" t="s">
        <v>482</v>
      </c>
      <c r="G40" s="8"/>
      <c r="H40" s="4"/>
      <c r="I40" s="4"/>
      <c r="J40" s="4"/>
      <c r="K40" s="4"/>
      <c r="L40" s="4"/>
      <c r="M40" s="4"/>
      <c r="N40" s="4"/>
      <c r="O40" s="4"/>
      <c r="P40" s="4"/>
      <c r="Q40" s="4"/>
      <c r="R40" s="4"/>
      <c r="S40" s="4"/>
      <c r="T40" s="4"/>
      <c r="U40" s="4"/>
      <c r="V40" s="4"/>
      <c r="W40" s="4"/>
      <c r="X40" s="4"/>
      <c r="Y40" s="4"/>
      <c r="Z40" s="4"/>
    </row>
    <row r="41" spans="1:26" x14ac:dyDescent="0.25">
      <c r="A41" s="4">
        <v>330</v>
      </c>
      <c r="B41" s="4" t="s">
        <v>508</v>
      </c>
      <c r="C41" s="9" t="s">
        <v>2527</v>
      </c>
      <c r="D41" s="9" t="s">
        <v>40</v>
      </c>
      <c r="E41" s="9" t="s">
        <v>509</v>
      </c>
      <c r="F41" s="9" t="s">
        <v>510</v>
      </c>
      <c r="G41" s="8"/>
      <c r="H41" s="4"/>
      <c r="I41" s="4"/>
      <c r="J41" s="4"/>
      <c r="K41" s="4"/>
      <c r="L41" s="4"/>
      <c r="M41" s="4"/>
      <c r="N41" s="4"/>
      <c r="O41" s="4"/>
      <c r="P41" s="4"/>
      <c r="Q41" s="4"/>
      <c r="R41" s="4"/>
      <c r="S41" s="4"/>
      <c r="T41" s="4"/>
      <c r="U41" s="4"/>
      <c r="V41" s="4"/>
      <c r="W41" s="4"/>
      <c r="X41" s="4"/>
      <c r="Y41" s="4"/>
      <c r="Z41" s="4"/>
    </row>
    <row r="42" spans="1:26" ht="30" customHeight="1" x14ac:dyDescent="0.25">
      <c r="A42" s="4">
        <v>336</v>
      </c>
      <c r="B42" s="4" t="s">
        <v>716</v>
      </c>
      <c r="C42" s="13" t="s">
        <v>2527</v>
      </c>
      <c r="D42" s="13" t="s">
        <v>230</v>
      </c>
      <c r="E42" s="13" t="s">
        <v>2349</v>
      </c>
      <c r="F42" s="13" t="s">
        <v>5165</v>
      </c>
      <c r="G42" s="31"/>
      <c r="H42" s="4"/>
      <c r="I42" s="4"/>
      <c r="J42" s="4"/>
      <c r="K42" s="4"/>
      <c r="L42" s="4"/>
      <c r="M42" s="4"/>
      <c r="N42" s="4"/>
      <c r="O42" s="4"/>
      <c r="P42" s="4"/>
      <c r="Q42" s="4"/>
      <c r="R42" s="4"/>
      <c r="S42" s="4"/>
      <c r="T42" s="4"/>
      <c r="U42" s="4"/>
      <c r="V42" s="4"/>
      <c r="W42" s="4"/>
      <c r="X42" s="4"/>
      <c r="Y42" s="4"/>
      <c r="Z42" s="4"/>
    </row>
    <row r="43" spans="1:26" x14ac:dyDescent="0.25">
      <c r="A43" s="4">
        <v>337</v>
      </c>
      <c r="B43" s="4" t="s">
        <v>512</v>
      </c>
      <c r="C43" s="9" t="s">
        <v>2527</v>
      </c>
      <c r="D43" s="9" t="s">
        <v>40</v>
      </c>
      <c r="E43" s="63" t="s">
        <v>2601</v>
      </c>
      <c r="F43" s="9" t="s">
        <v>482</v>
      </c>
      <c r="G43" s="8"/>
      <c r="H43" s="4"/>
      <c r="I43" s="4"/>
      <c r="J43" s="4"/>
      <c r="K43" s="4"/>
      <c r="L43" s="4"/>
      <c r="M43" s="4"/>
      <c r="N43" s="4"/>
      <c r="O43" s="4"/>
      <c r="P43" s="4"/>
      <c r="Q43" s="4"/>
      <c r="R43" s="4"/>
      <c r="S43" s="4"/>
      <c r="T43" s="4"/>
      <c r="U43" s="4"/>
      <c r="V43" s="4"/>
      <c r="W43" s="4"/>
      <c r="X43" s="4"/>
      <c r="Y43" s="4"/>
      <c r="Z43" s="4"/>
    </row>
    <row r="44" spans="1:26" x14ac:dyDescent="0.25">
      <c r="A44" s="4">
        <v>338</v>
      </c>
      <c r="B44" s="4" t="s">
        <v>513</v>
      </c>
      <c r="C44" s="9" t="s">
        <v>2527</v>
      </c>
      <c r="D44" s="9" t="s">
        <v>40</v>
      </c>
      <c r="E44" s="63" t="s">
        <v>53</v>
      </c>
      <c r="F44" s="9" t="s">
        <v>482</v>
      </c>
      <c r="G44" s="8"/>
      <c r="H44" s="4"/>
      <c r="I44" s="4"/>
      <c r="J44" s="4"/>
      <c r="K44" s="4"/>
      <c r="L44" s="4"/>
      <c r="M44" s="4"/>
      <c r="N44" s="4"/>
      <c r="O44" s="4"/>
      <c r="P44" s="4"/>
      <c r="Q44" s="4"/>
      <c r="R44" s="4"/>
      <c r="S44" s="4"/>
      <c r="T44" s="4"/>
      <c r="U44" s="4"/>
      <c r="V44" s="4"/>
      <c r="W44" s="4"/>
      <c r="X44" s="4"/>
      <c r="Y44" s="4"/>
      <c r="Z44" s="4"/>
    </row>
    <row r="45" spans="1:26" x14ac:dyDescent="0.25">
      <c r="A45" s="4">
        <v>343</v>
      </c>
      <c r="B45" s="4" t="s">
        <v>515</v>
      </c>
      <c r="C45" s="9" t="s">
        <v>2527</v>
      </c>
      <c r="D45" s="9" t="s">
        <v>40</v>
      </c>
      <c r="E45" s="9" t="s">
        <v>213</v>
      </c>
      <c r="F45" s="9" t="s">
        <v>482</v>
      </c>
      <c r="G45" s="8"/>
      <c r="H45" s="4"/>
      <c r="I45" s="4"/>
      <c r="J45" s="4"/>
      <c r="K45" s="4"/>
      <c r="L45" s="4"/>
      <c r="M45" s="4"/>
      <c r="N45" s="4"/>
      <c r="O45" s="4"/>
      <c r="P45" s="4"/>
      <c r="Q45" s="4"/>
      <c r="R45" s="4"/>
      <c r="S45" s="4"/>
      <c r="T45" s="4"/>
      <c r="U45" s="4"/>
      <c r="V45" s="4"/>
      <c r="W45" s="4"/>
      <c r="X45" s="4"/>
      <c r="Y45" s="4"/>
      <c r="Z45" s="4"/>
    </row>
    <row r="46" spans="1:26" x14ac:dyDescent="0.25">
      <c r="A46" s="4">
        <v>344</v>
      </c>
      <c r="B46" s="4" t="s">
        <v>517</v>
      </c>
      <c r="C46" s="9" t="s">
        <v>2527</v>
      </c>
      <c r="D46" s="9" t="s">
        <v>40</v>
      </c>
      <c r="E46" s="9" t="s">
        <v>213</v>
      </c>
      <c r="F46" s="9" t="s">
        <v>482</v>
      </c>
      <c r="G46" s="8"/>
      <c r="H46" s="4"/>
      <c r="I46" s="4"/>
      <c r="J46" s="4"/>
      <c r="K46" s="4"/>
      <c r="L46" s="4"/>
      <c r="M46" s="4"/>
      <c r="N46" s="4"/>
      <c r="O46" s="4"/>
      <c r="P46" s="4"/>
      <c r="Q46" s="4"/>
      <c r="R46" s="4"/>
      <c r="S46" s="4"/>
      <c r="T46" s="4"/>
      <c r="U46" s="4"/>
      <c r="V46" s="4"/>
      <c r="W46" s="4"/>
      <c r="X46" s="4"/>
      <c r="Y46" s="4"/>
      <c r="Z46" s="4"/>
    </row>
    <row r="47" spans="1:26" x14ac:dyDescent="0.25">
      <c r="A47" s="576">
        <v>355</v>
      </c>
      <c r="B47" s="575" t="s">
        <v>736</v>
      </c>
      <c r="C47" s="63" t="s">
        <v>2527</v>
      </c>
      <c r="D47" s="13" t="s">
        <v>40</v>
      </c>
      <c r="E47" s="799" t="s">
        <v>4966</v>
      </c>
      <c r="F47" s="13" t="s">
        <v>482</v>
      </c>
      <c r="G47" s="31"/>
      <c r="H47" s="576"/>
      <c r="I47" s="576"/>
      <c r="J47" s="576"/>
      <c r="K47" s="576"/>
      <c r="L47" s="576"/>
      <c r="M47" s="576"/>
      <c r="N47" s="576"/>
      <c r="O47" s="576"/>
      <c r="P47" s="576"/>
      <c r="Q47" s="576"/>
      <c r="R47" s="576"/>
      <c r="S47" s="576"/>
      <c r="T47" s="576"/>
      <c r="U47" s="576"/>
      <c r="V47" s="576"/>
      <c r="W47" s="576"/>
      <c r="X47" s="576"/>
      <c r="Y47" s="576"/>
      <c r="Z47" s="576"/>
    </row>
    <row r="48" spans="1:26" x14ac:dyDescent="0.25">
      <c r="A48" s="576">
        <v>356</v>
      </c>
      <c r="B48" s="575" t="s">
        <v>737</v>
      </c>
      <c r="C48" s="63" t="s">
        <v>2527</v>
      </c>
      <c r="D48" s="13" t="s">
        <v>40</v>
      </c>
      <c r="E48" s="799" t="s">
        <v>4966</v>
      </c>
      <c r="F48" s="13" t="s">
        <v>558</v>
      </c>
      <c r="G48" s="31"/>
      <c r="H48" s="576"/>
      <c r="I48" s="576"/>
      <c r="J48" s="576"/>
      <c r="K48" s="576"/>
      <c r="L48" s="576"/>
      <c r="M48" s="576"/>
      <c r="N48" s="576"/>
      <c r="O48" s="576"/>
      <c r="P48" s="576"/>
      <c r="Q48" s="576"/>
      <c r="R48" s="576"/>
      <c r="S48" s="576"/>
      <c r="T48" s="576"/>
      <c r="U48" s="576"/>
      <c r="V48" s="576"/>
      <c r="W48" s="576"/>
      <c r="X48" s="576"/>
      <c r="Y48" s="576"/>
      <c r="Z48" s="576"/>
    </row>
    <row r="49" spans="1:26" ht="30" x14ac:dyDescent="0.25">
      <c r="A49" s="571">
        <v>357</v>
      </c>
      <c r="B49" s="570" t="s">
        <v>125</v>
      </c>
      <c r="C49" s="63" t="s">
        <v>2529</v>
      </c>
      <c r="D49" s="63" t="s">
        <v>53</v>
      </c>
      <c r="E49" s="63" t="s">
        <v>3479</v>
      </c>
      <c r="F49" s="63" t="s">
        <v>4747</v>
      </c>
      <c r="G49" s="31"/>
      <c r="H49" s="571"/>
      <c r="I49" s="571"/>
      <c r="J49" s="571"/>
      <c r="K49" s="571"/>
      <c r="L49" s="571"/>
      <c r="M49" s="571"/>
      <c r="N49" s="571"/>
      <c r="O49" s="571"/>
      <c r="P49" s="571"/>
      <c r="Q49" s="571"/>
      <c r="R49" s="571"/>
      <c r="S49" s="571"/>
      <c r="T49" s="571"/>
      <c r="U49" s="571"/>
      <c r="V49" s="571"/>
      <c r="W49" s="571"/>
      <c r="X49" s="571"/>
      <c r="Y49" s="571"/>
      <c r="Z49" s="571"/>
    </row>
    <row r="50" spans="1:26" x14ac:dyDescent="0.25">
      <c r="A50" s="4">
        <v>358</v>
      </c>
      <c r="B50" s="4" t="s">
        <v>518</v>
      </c>
      <c r="C50" s="9" t="s">
        <v>2527</v>
      </c>
      <c r="D50" s="9" t="s">
        <v>40</v>
      </c>
      <c r="E50" s="9" t="s">
        <v>304</v>
      </c>
      <c r="F50" s="9" t="s">
        <v>482</v>
      </c>
      <c r="G50" s="8"/>
      <c r="H50" s="4"/>
      <c r="I50" s="4"/>
      <c r="J50" s="4"/>
      <c r="K50" s="4"/>
      <c r="L50" s="4"/>
      <c r="M50" s="4"/>
      <c r="N50" s="4"/>
      <c r="O50" s="4"/>
      <c r="P50" s="4"/>
      <c r="Q50" s="4"/>
      <c r="R50" s="4"/>
      <c r="S50" s="4"/>
      <c r="T50" s="4"/>
      <c r="U50" s="4"/>
      <c r="V50" s="4"/>
      <c r="W50" s="4"/>
      <c r="X50" s="4"/>
      <c r="Y50" s="4"/>
      <c r="Z50" s="4"/>
    </row>
    <row r="51" spans="1:26" ht="30" x14ac:dyDescent="0.25">
      <c r="A51" s="545">
        <v>365</v>
      </c>
      <c r="B51" s="541" t="s">
        <v>747</v>
      </c>
      <c r="C51" s="63" t="s">
        <v>2529</v>
      </c>
      <c r="D51" s="63" t="s">
        <v>335</v>
      </c>
      <c r="E51" s="63" t="s">
        <v>2551</v>
      </c>
      <c r="F51" s="63" t="s">
        <v>3870</v>
      </c>
      <c r="G51" s="31"/>
      <c r="H51" s="545"/>
      <c r="I51" s="545"/>
      <c r="J51" s="545"/>
      <c r="K51" s="545"/>
      <c r="L51" s="545"/>
      <c r="M51" s="545"/>
      <c r="N51" s="545"/>
      <c r="O51" s="545"/>
      <c r="P51" s="545"/>
      <c r="Q51" s="545"/>
      <c r="R51" s="545"/>
      <c r="S51" s="545"/>
      <c r="T51" s="545"/>
      <c r="U51" s="545"/>
      <c r="V51" s="545"/>
      <c r="W51" s="545"/>
      <c r="X51" s="545"/>
      <c r="Y51" s="545"/>
      <c r="Z51" s="545"/>
    </row>
    <row r="52" spans="1:26" ht="30" x14ac:dyDescent="0.25">
      <c r="A52" s="4">
        <v>370</v>
      </c>
      <c r="B52" s="342" t="s">
        <v>752</v>
      </c>
      <c r="C52" s="63" t="s">
        <v>2527</v>
      </c>
      <c r="D52" s="63" t="s">
        <v>334</v>
      </c>
      <c r="E52" s="63" t="s">
        <v>2505</v>
      </c>
      <c r="F52" s="63" t="s">
        <v>4748</v>
      </c>
      <c r="G52" s="31"/>
      <c r="H52" s="4"/>
      <c r="I52" s="4"/>
      <c r="J52" s="4"/>
      <c r="K52" s="4"/>
      <c r="L52" s="4"/>
      <c r="M52" s="4"/>
      <c r="N52" s="4"/>
      <c r="O52" s="4"/>
      <c r="P52" s="4"/>
      <c r="Q52" s="4"/>
      <c r="R52" s="4"/>
      <c r="S52" s="4"/>
      <c r="T52" s="4"/>
      <c r="U52" s="4"/>
      <c r="V52" s="4"/>
      <c r="W52" s="4"/>
      <c r="X52" s="4"/>
      <c r="Y52" s="4"/>
      <c r="Z52" s="4"/>
    </row>
    <row r="53" spans="1:26" x14ac:dyDescent="0.25">
      <c r="A53" s="4">
        <v>380</v>
      </c>
      <c r="B53" s="71" t="s">
        <v>763</v>
      </c>
      <c r="C53" s="63" t="s">
        <v>2527</v>
      </c>
      <c r="D53" s="13" t="s">
        <v>40</v>
      </c>
      <c r="E53" s="799" t="s">
        <v>534</v>
      </c>
      <c r="F53" s="13" t="s">
        <v>482</v>
      </c>
      <c r="G53" s="31"/>
      <c r="H53" s="4"/>
      <c r="I53" s="4"/>
      <c r="J53" s="4"/>
      <c r="K53" s="4"/>
      <c r="L53" s="4"/>
      <c r="M53" s="4"/>
      <c r="N53" s="4"/>
      <c r="O53" s="4"/>
      <c r="P53" s="4"/>
      <c r="Q53" s="4"/>
      <c r="R53" s="4"/>
      <c r="S53" s="4"/>
      <c r="T53" s="4"/>
      <c r="U53" s="4"/>
      <c r="V53" s="4"/>
      <c r="W53" s="4"/>
      <c r="X53" s="4"/>
      <c r="Y53" s="4"/>
      <c r="Z53" s="4"/>
    </row>
    <row r="54" spans="1:26" x14ac:dyDescent="0.25">
      <c r="A54" s="4">
        <v>381</v>
      </c>
      <c r="B54" s="71" t="s">
        <v>765</v>
      </c>
      <c r="C54" s="63" t="s">
        <v>2527</v>
      </c>
      <c r="D54" s="13" t="s">
        <v>40</v>
      </c>
      <c r="E54" s="799" t="s">
        <v>534</v>
      </c>
      <c r="F54" s="13" t="s">
        <v>482</v>
      </c>
      <c r="G54" s="31"/>
      <c r="H54" s="4"/>
      <c r="I54" s="4"/>
      <c r="J54" s="4"/>
      <c r="K54" s="4"/>
      <c r="L54" s="4"/>
      <c r="M54" s="4"/>
      <c r="N54" s="4"/>
      <c r="O54" s="4"/>
      <c r="P54" s="4"/>
      <c r="Q54" s="4"/>
      <c r="R54" s="4"/>
      <c r="S54" s="4"/>
      <c r="T54" s="4"/>
      <c r="U54" s="4"/>
      <c r="V54" s="4"/>
      <c r="W54" s="4"/>
      <c r="X54" s="4"/>
      <c r="Y54" s="4"/>
      <c r="Z54" s="4"/>
    </row>
    <row r="55" spans="1:26" x14ac:dyDescent="0.25">
      <c r="A55" s="4">
        <v>396</v>
      </c>
      <c r="B55" s="248" t="s">
        <v>787</v>
      </c>
      <c r="C55" s="63" t="s">
        <v>2527</v>
      </c>
      <c r="D55" s="13" t="s">
        <v>40</v>
      </c>
      <c r="E55" s="63" t="s">
        <v>229</v>
      </c>
      <c r="F55" s="63" t="s">
        <v>2598</v>
      </c>
      <c r="G55" s="31"/>
      <c r="H55" s="4"/>
      <c r="I55" s="4"/>
      <c r="J55" s="4"/>
      <c r="K55" s="4"/>
      <c r="L55" s="4"/>
      <c r="M55" s="4"/>
      <c r="N55" s="4"/>
      <c r="O55" s="4"/>
      <c r="P55" s="4"/>
      <c r="Q55" s="4"/>
      <c r="R55" s="4"/>
      <c r="S55" s="4"/>
      <c r="T55" s="4"/>
      <c r="U55" s="4"/>
      <c r="V55" s="4"/>
      <c r="W55" s="4"/>
      <c r="X55" s="4"/>
      <c r="Y55" s="4"/>
      <c r="Z55" s="4"/>
    </row>
    <row r="56" spans="1:26" x14ac:dyDescent="0.25">
      <c r="A56" s="4">
        <v>408</v>
      </c>
      <c r="B56" s="4" t="s">
        <v>520</v>
      </c>
      <c r="C56" s="9" t="s">
        <v>2529</v>
      </c>
      <c r="D56" s="9" t="s">
        <v>40</v>
      </c>
      <c r="E56" s="9" t="s">
        <v>85</v>
      </c>
      <c r="F56" s="9" t="s">
        <v>521</v>
      </c>
      <c r="G56" s="8"/>
      <c r="H56" s="4"/>
      <c r="I56" s="4"/>
      <c r="J56" s="4"/>
      <c r="K56" s="4"/>
      <c r="L56" s="4"/>
      <c r="M56" s="4"/>
      <c r="N56" s="4"/>
      <c r="O56" s="4"/>
      <c r="P56" s="4"/>
      <c r="Q56" s="4"/>
      <c r="R56" s="4"/>
      <c r="S56" s="4"/>
      <c r="T56" s="4"/>
      <c r="U56" s="4"/>
      <c r="V56" s="4"/>
      <c r="W56" s="4"/>
      <c r="X56" s="4"/>
      <c r="Y56" s="4"/>
      <c r="Z56" s="4"/>
    </row>
    <row r="57" spans="1:26" x14ac:dyDescent="0.25">
      <c r="A57" s="4">
        <v>409</v>
      </c>
      <c r="B57" s="4" t="s">
        <v>522</v>
      </c>
      <c r="C57" s="9" t="s">
        <v>2529</v>
      </c>
      <c r="D57" s="9" t="s">
        <v>40</v>
      </c>
      <c r="E57" s="9" t="s">
        <v>85</v>
      </c>
      <c r="F57" s="9" t="s">
        <v>521</v>
      </c>
      <c r="G57" s="8"/>
      <c r="H57" s="4"/>
      <c r="I57" s="4"/>
      <c r="J57" s="4"/>
      <c r="K57" s="4"/>
      <c r="L57" s="4"/>
      <c r="M57" s="4"/>
      <c r="N57" s="4"/>
      <c r="O57" s="4"/>
      <c r="P57" s="4"/>
      <c r="Q57" s="4"/>
      <c r="R57" s="4"/>
      <c r="S57" s="4"/>
      <c r="T57" s="4"/>
      <c r="U57" s="4"/>
      <c r="V57" s="4"/>
      <c r="W57" s="4"/>
      <c r="X57" s="4"/>
      <c r="Y57" s="4"/>
      <c r="Z57" s="4"/>
    </row>
    <row r="58" spans="1:26" x14ac:dyDescent="0.25">
      <c r="A58" s="4">
        <v>410</v>
      </c>
      <c r="B58" s="4" t="s">
        <v>523</v>
      </c>
      <c r="C58" s="9" t="s">
        <v>2529</v>
      </c>
      <c r="D58" s="9" t="s">
        <v>40</v>
      </c>
      <c r="E58" s="9" t="s">
        <v>524</v>
      </c>
      <c r="F58" s="9" t="s">
        <v>525</v>
      </c>
      <c r="G58" s="8"/>
      <c r="H58" s="4"/>
      <c r="I58" s="4"/>
      <c r="J58" s="4"/>
      <c r="K58" s="4"/>
      <c r="L58" s="4"/>
      <c r="M58" s="4"/>
      <c r="N58" s="4"/>
      <c r="O58" s="4"/>
      <c r="P58" s="4"/>
      <c r="Q58" s="4"/>
      <c r="R58" s="4"/>
      <c r="S58" s="4"/>
      <c r="T58" s="4"/>
      <c r="U58" s="4"/>
      <c r="V58" s="4"/>
      <c r="W58" s="4"/>
      <c r="X58" s="4"/>
      <c r="Y58" s="4"/>
      <c r="Z58" s="4"/>
    </row>
    <row r="59" spans="1:26" x14ac:dyDescent="0.25">
      <c r="A59" s="4">
        <v>411</v>
      </c>
      <c r="B59" s="4" t="s">
        <v>526</v>
      </c>
      <c r="C59" s="9" t="s">
        <v>2529</v>
      </c>
      <c r="D59" s="9" t="s">
        <v>40</v>
      </c>
      <c r="E59" s="9" t="s">
        <v>524</v>
      </c>
      <c r="F59" s="9" t="s">
        <v>525</v>
      </c>
      <c r="G59" s="8"/>
      <c r="H59" s="4"/>
      <c r="I59" s="4"/>
      <c r="J59" s="4"/>
      <c r="K59" s="4"/>
      <c r="L59" s="4"/>
      <c r="M59" s="4"/>
      <c r="N59" s="4"/>
      <c r="O59" s="4"/>
      <c r="P59" s="4"/>
      <c r="Q59" s="4"/>
      <c r="R59" s="4"/>
      <c r="S59" s="4"/>
      <c r="T59" s="4"/>
      <c r="U59" s="4"/>
      <c r="V59" s="4"/>
      <c r="W59" s="4"/>
      <c r="X59" s="4"/>
      <c r="Y59" s="4"/>
      <c r="Z59" s="4"/>
    </row>
    <row r="60" spans="1:26" x14ac:dyDescent="0.25">
      <c r="A60" s="465">
        <v>418</v>
      </c>
      <c r="B60" s="463" t="s">
        <v>818</v>
      </c>
      <c r="C60" s="63" t="s">
        <v>2527</v>
      </c>
      <c r="D60" s="63" t="s">
        <v>385</v>
      </c>
      <c r="E60" s="63" t="s">
        <v>3487</v>
      </c>
      <c r="F60" s="63" t="s">
        <v>3615</v>
      </c>
      <c r="G60" s="31"/>
      <c r="H60" s="465"/>
      <c r="I60" s="465"/>
      <c r="J60" s="465"/>
      <c r="K60" s="465"/>
      <c r="L60" s="465"/>
      <c r="M60" s="465"/>
      <c r="N60" s="465"/>
      <c r="O60" s="465"/>
      <c r="P60" s="465"/>
      <c r="Q60" s="465"/>
      <c r="R60" s="465"/>
      <c r="S60" s="465"/>
      <c r="T60" s="465"/>
      <c r="U60" s="465"/>
      <c r="V60" s="465"/>
      <c r="W60" s="465"/>
      <c r="X60" s="465"/>
      <c r="Y60" s="465"/>
      <c r="Z60" s="465"/>
    </row>
    <row r="61" spans="1:26" x14ac:dyDescent="0.25">
      <c r="A61" s="465">
        <v>419</v>
      </c>
      <c r="B61" s="463" t="s">
        <v>819</v>
      </c>
      <c r="C61" s="63" t="s">
        <v>2527</v>
      </c>
      <c r="D61" s="63" t="s">
        <v>385</v>
      </c>
      <c r="E61" s="63" t="s">
        <v>3487</v>
      </c>
      <c r="F61" s="63" t="s">
        <v>3615</v>
      </c>
      <c r="G61" s="31"/>
      <c r="H61" s="465"/>
      <c r="I61" s="465"/>
      <c r="J61" s="465"/>
      <c r="K61" s="465"/>
      <c r="L61" s="465"/>
      <c r="M61" s="465"/>
      <c r="N61" s="465"/>
      <c r="O61" s="465"/>
      <c r="P61" s="465"/>
      <c r="Q61" s="465"/>
      <c r="R61" s="465"/>
      <c r="S61" s="465"/>
      <c r="T61" s="465"/>
      <c r="U61" s="465"/>
      <c r="V61" s="465"/>
      <c r="W61" s="465"/>
      <c r="X61" s="465"/>
      <c r="Y61" s="465"/>
      <c r="Z61" s="465"/>
    </row>
    <row r="62" spans="1:26" ht="30" x14ac:dyDescent="0.25">
      <c r="A62" s="915">
        <v>422</v>
      </c>
      <c r="B62" s="910" t="s">
        <v>5670</v>
      </c>
      <c r="C62" s="911" t="s">
        <v>2527</v>
      </c>
      <c r="D62" s="911" t="s">
        <v>254</v>
      </c>
      <c r="E62" s="911" t="s">
        <v>305</v>
      </c>
      <c r="F62" s="911" t="s">
        <v>5672</v>
      </c>
      <c r="G62" s="31"/>
      <c r="H62" s="915"/>
      <c r="I62" s="915"/>
      <c r="J62" s="915"/>
      <c r="K62" s="915"/>
      <c r="L62" s="915"/>
      <c r="M62" s="915"/>
      <c r="N62" s="915"/>
      <c r="O62" s="915"/>
      <c r="P62" s="915"/>
      <c r="Q62" s="915"/>
      <c r="R62" s="915"/>
      <c r="S62" s="915"/>
      <c r="T62" s="915"/>
      <c r="U62" s="915"/>
      <c r="V62" s="915"/>
      <c r="W62" s="915"/>
      <c r="X62" s="915"/>
      <c r="Y62" s="915"/>
      <c r="Z62" s="915"/>
    </row>
    <row r="63" spans="1:26" ht="30" x14ac:dyDescent="0.25">
      <c r="A63" s="915">
        <v>423</v>
      </c>
      <c r="B63" s="910" t="s">
        <v>5671</v>
      </c>
      <c r="C63" s="911" t="s">
        <v>2527</v>
      </c>
      <c r="D63" s="911" t="s">
        <v>254</v>
      </c>
      <c r="E63" s="911" t="s">
        <v>305</v>
      </c>
      <c r="F63" s="911" t="s">
        <v>5672</v>
      </c>
      <c r="G63" s="31"/>
      <c r="H63" s="915"/>
      <c r="I63" s="915"/>
      <c r="J63" s="915"/>
      <c r="K63" s="915"/>
      <c r="L63" s="915"/>
      <c r="M63" s="915"/>
      <c r="N63" s="915"/>
      <c r="O63" s="915"/>
      <c r="P63" s="915"/>
      <c r="Q63" s="915"/>
      <c r="R63" s="915"/>
      <c r="S63" s="915"/>
      <c r="T63" s="915"/>
      <c r="U63" s="915"/>
      <c r="V63" s="915"/>
      <c r="W63" s="915"/>
      <c r="X63" s="915"/>
      <c r="Y63" s="915"/>
      <c r="Z63" s="915"/>
    </row>
    <row r="64" spans="1:26" x14ac:dyDescent="0.25">
      <c r="A64" s="4">
        <v>429</v>
      </c>
      <c r="B64" s="4" t="s">
        <v>527</v>
      </c>
      <c r="C64" s="9" t="s">
        <v>2527</v>
      </c>
      <c r="D64" s="9" t="s">
        <v>40</v>
      </c>
      <c r="E64" s="799" t="s">
        <v>2704</v>
      </c>
      <c r="F64" s="9" t="s">
        <v>482</v>
      </c>
      <c r="G64" s="8"/>
      <c r="H64" s="4"/>
      <c r="I64" s="4"/>
      <c r="J64" s="4"/>
      <c r="K64" s="4"/>
      <c r="L64" s="4"/>
      <c r="M64" s="4"/>
      <c r="N64" s="4"/>
      <c r="O64" s="4"/>
      <c r="P64" s="4"/>
      <c r="Q64" s="4"/>
      <c r="R64" s="4"/>
      <c r="S64" s="4"/>
      <c r="T64" s="4"/>
      <c r="U64" s="4"/>
      <c r="V64" s="4"/>
      <c r="W64" s="4"/>
      <c r="X64" s="4"/>
      <c r="Y64" s="4"/>
      <c r="Z64" s="4"/>
    </row>
    <row r="65" spans="1:26" x14ac:dyDescent="0.25">
      <c r="A65" s="4">
        <v>433</v>
      </c>
      <c r="B65" s="4" t="s">
        <v>528</v>
      </c>
      <c r="C65" s="9" t="s">
        <v>2527</v>
      </c>
      <c r="D65" s="9" t="s">
        <v>40</v>
      </c>
      <c r="E65" s="9" t="s">
        <v>304</v>
      </c>
      <c r="F65" s="9" t="s">
        <v>482</v>
      </c>
      <c r="G65" s="8"/>
      <c r="H65" s="4"/>
      <c r="I65" s="4"/>
      <c r="J65" s="4"/>
      <c r="K65" s="4"/>
      <c r="L65" s="4"/>
      <c r="M65" s="4"/>
      <c r="N65" s="4"/>
      <c r="O65" s="4"/>
      <c r="P65" s="4"/>
      <c r="Q65" s="4"/>
      <c r="R65" s="4"/>
      <c r="S65" s="4"/>
      <c r="T65" s="4"/>
      <c r="U65" s="4"/>
      <c r="V65" s="4"/>
      <c r="W65" s="4"/>
      <c r="X65" s="4"/>
      <c r="Y65" s="4"/>
      <c r="Z65" s="4"/>
    </row>
    <row r="66" spans="1:26" x14ac:dyDescent="0.25">
      <c r="A66" s="4">
        <v>441</v>
      </c>
      <c r="B66" s="300" t="s">
        <v>842</v>
      </c>
      <c r="C66" s="63" t="s">
        <v>2528</v>
      </c>
      <c r="D66" s="63" t="s">
        <v>102</v>
      </c>
      <c r="E66" s="63" t="s">
        <v>2704</v>
      </c>
      <c r="F66" s="63" t="s">
        <v>2726</v>
      </c>
      <c r="G66" s="31"/>
      <c r="H66" s="4"/>
      <c r="I66" s="4"/>
      <c r="J66" s="4"/>
      <c r="K66" s="4"/>
      <c r="L66" s="4"/>
      <c r="M66" s="4"/>
      <c r="N66" s="4"/>
      <c r="O66" s="4"/>
      <c r="P66" s="4"/>
      <c r="Q66" s="4"/>
      <c r="R66" s="4"/>
      <c r="S66" s="4"/>
      <c r="T66" s="4"/>
      <c r="U66" s="4"/>
      <c r="V66" s="4"/>
      <c r="W66" s="4"/>
      <c r="X66" s="4"/>
      <c r="Y66" s="4"/>
      <c r="Z66" s="4"/>
    </row>
    <row r="67" spans="1:26" x14ac:dyDescent="0.25">
      <c r="A67" s="4">
        <v>455</v>
      </c>
      <c r="B67" s="4" t="s">
        <v>529</v>
      </c>
      <c r="C67" s="9" t="s">
        <v>2527</v>
      </c>
      <c r="D67" s="9" t="s">
        <v>40</v>
      </c>
      <c r="E67" s="9" t="s">
        <v>530</v>
      </c>
      <c r="F67" s="9" t="s">
        <v>482</v>
      </c>
      <c r="G67" s="8"/>
      <c r="H67" s="4"/>
      <c r="I67" s="4"/>
      <c r="J67" s="4"/>
      <c r="K67" s="4"/>
      <c r="L67" s="4"/>
      <c r="M67" s="4"/>
      <c r="N67" s="4"/>
      <c r="O67" s="4"/>
      <c r="P67" s="4"/>
      <c r="Q67" s="4"/>
      <c r="R67" s="4"/>
      <c r="S67" s="4"/>
      <c r="T67" s="4"/>
      <c r="U67" s="4"/>
      <c r="V67" s="4"/>
      <c r="W67" s="4"/>
      <c r="X67" s="4"/>
      <c r="Y67" s="4"/>
      <c r="Z67" s="4"/>
    </row>
    <row r="68" spans="1:26" x14ac:dyDescent="0.25">
      <c r="A68" s="4">
        <v>465</v>
      </c>
      <c r="B68" s="4" t="s">
        <v>531</v>
      </c>
      <c r="C68" s="9" t="s">
        <v>2529</v>
      </c>
      <c r="D68" s="9" t="s">
        <v>41</v>
      </c>
      <c r="E68" s="9" t="s">
        <v>256</v>
      </c>
      <c r="F68" s="9" t="s">
        <v>2524</v>
      </c>
      <c r="G68" s="8"/>
      <c r="H68" s="4"/>
      <c r="I68" s="4"/>
      <c r="J68" s="4"/>
      <c r="K68" s="4"/>
      <c r="L68" s="4"/>
      <c r="M68" s="4"/>
      <c r="N68" s="4"/>
      <c r="O68" s="4"/>
      <c r="P68" s="4"/>
      <c r="Q68" s="4"/>
      <c r="R68" s="4"/>
      <c r="S68" s="4"/>
      <c r="T68" s="4"/>
      <c r="U68" s="4"/>
      <c r="V68" s="4"/>
      <c r="W68" s="4"/>
      <c r="X68" s="4"/>
      <c r="Y68" s="4"/>
      <c r="Z68" s="4"/>
    </row>
    <row r="69" spans="1:26" ht="30" x14ac:dyDescent="0.25">
      <c r="A69" s="545">
        <v>473</v>
      </c>
      <c r="B69" s="541" t="s">
        <v>875</v>
      </c>
      <c r="C69" s="63" t="s">
        <v>2529</v>
      </c>
      <c r="D69" s="63" t="s">
        <v>186</v>
      </c>
      <c r="E69" s="63" t="s">
        <v>2551</v>
      </c>
      <c r="F69" s="63" t="s">
        <v>3967</v>
      </c>
      <c r="G69" s="31"/>
      <c r="H69" s="545"/>
      <c r="I69" s="545"/>
      <c r="J69" s="545"/>
      <c r="K69" s="545"/>
      <c r="L69" s="545"/>
      <c r="M69" s="545"/>
      <c r="N69" s="545"/>
      <c r="O69" s="545"/>
      <c r="P69" s="545"/>
      <c r="Q69" s="545"/>
      <c r="R69" s="545"/>
      <c r="S69" s="545"/>
      <c r="T69" s="545"/>
      <c r="U69" s="545"/>
      <c r="V69" s="545"/>
      <c r="W69" s="545"/>
      <c r="X69" s="545"/>
      <c r="Y69" s="545"/>
      <c r="Z69" s="545"/>
    </row>
    <row r="70" spans="1:26" x14ac:dyDescent="0.25">
      <c r="A70" s="576">
        <v>478</v>
      </c>
      <c r="B70" s="575" t="s">
        <v>882</v>
      </c>
      <c r="C70" s="63" t="s">
        <v>2527</v>
      </c>
      <c r="D70" s="13" t="s">
        <v>40</v>
      </c>
      <c r="E70" s="63" t="s">
        <v>4966</v>
      </c>
      <c r="F70" s="63" t="s">
        <v>558</v>
      </c>
      <c r="G70" s="31"/>
      <c r="H70" s="576"/>
      <c r="I70" s="576"/>
      <c r="J70" s="576"/>
      <c r="K70" s="576"/>
      <c r="L70" s="576"/>
      <c r="M70" s="576"/>
      <c r="N70" s="576"/>
      <c r="O70" s="576"/>
      <c r="P70" s="576"/>
      <c r="Q70" s="576"/>
      <c r="R70" s="576"/>
      <c r="S70" s="576"/>
      <c r="T70" s="576"/>
      <c r="U70" s="576"/>
      <c r="V70" s="576"/>
      <c r="W70" s="576"/>
      <c r="X70" s="576"/>
      <c r="Y70" s="576"/>
      <c r="Z70" s="576"/>
    </row>
    <row r="71" spans="1:26" x14ac:dyDescent="0.25">
      <c r="A71" s="956">
        <v>479</v>
      </c>
      <c r="B71" s="4" t="s">
        <v>532</v>
      </c>
      <c r="C71" s="9" t="s">
        <v>2527</v>
      </c>
      <c r="D71" s="9" t="s">
        <v>40</v>
      </c>
      <c r="E71" s="9" t="s">
        <v>516</v>
      </c>
      <c r="F71" s="9" t="s">
        <v>482</v>
      </c>
      <c r="G71" s="8"/>
      <c r="H71" s="4"/>
      <c r="I71" s="4"/>
      <c r="J71" s="4"/>
      <c r="K71" s="4"/>
      <c r="L71" s="4"/>
      <c r="M71" s="4"/>
      <c r="N71" s="4"/>
      <c r="O71" s="4"/>
      <c r="P71" s="4"/>
      <c r="Q71" s="4"/>
      <c r="R71" s="4"/>
      <c r="S71" s="4"/>
      <c r="T71" s="4"/>
      <c r="U71" s="4"/>
      <c r="V71" s="4"/>
      <c r="W71" s="4"/>
      <c r="X71" s="4"/>
      <c r="Y71" s="4"/>
      <c r="Z71" s="4"/>
    </row>
    <row r="72" spans="1:26" x14ac:dyDescent="0.25">
      <c r="A72" s="956"/>
      <c r="B72" s="301" t="s">
        <v>2730</v>
      </c>
      <c r="C72" s="63" t="s">
        <v>2527</v>
      </c>
      <c r="D72" s="77" t="s">
        <v>40</v>
      </c>
      <c r="E72" s="63" t="s">
        <v>146</v>
      </c>
      <c r="F72" s="13" t="s">
        <v>482</v>
      </c>
      <c r="G72" s="31"/>
      <c r="H72" s="4"/>
      <c r="I72" s="4"/>
      <c r="J72" s="4"/>
      <c r="K72" s="4"/>
      <c r="L72" s="4"/>
      <c r="M72" s="4"/>
      <c r="N72" s="4"/>
      <c r="O72" s="4"/>
      <c r="P72" s="4"/>
      <c r="Q72" s="4"/>
      <c r="R72" s="4"/>
      <c r="S72" s="4"/>
      <c r="T72" s="4"/>
      <c r="U72" s="4"/>
      <c r="V72" s="4"/>
      <c r="W72" s="4"/>
      <c r="X72" s="4"/>
      <c r="Y72" s="4"/>
      <c r="Z72" s="4"/>
    </row>
    <row r="73" spans="1:26" x14ac:dyDescent="0.25">
      <c r="A73" s="4">
        <v>480</v>
      </c>
      <c r="B73" s="4" t="s">
        <v>535</v>
      </c>
      <c r="C73" s="9" t="s">
        <v>2527</v>
      </c>
      <c r="D73" s="9" t="s">
        <v>40</v>
      </c>
      <c r="E73" s="9" t="s">
        <v>284</v>
      </c>
      <c r="F73" s="9" t="s">
        <v>482</v>
      </c>
      <c r="G73" s="8"/>
      <c r="H73" s="4"/>
      <c r="I73" s="4"/>
      <c r="J73" s="4"/>
      <c r="K73" s="4"/>
      <c r="L73" s="4"/>
      <c r="M73" s="4"/>
      <c r="N73" s="4"/>
      <c r="O73" s="4"/>
      <c r="P73" s="4"/>
      <c r="Q73" s="4"/>
      <c r="R73" s="4"/>
      <c r="S73" s="4"/>
      <c r="T73" s="4"/>
      <c r="U73" s="4"/>
      <c r="V73" s="4"/>
      <c r="W73" s="4"/>
      <c r="X73" s="4"/>
      <c r="Y73" s="4"/>
      <c r="Z73" s="4"/>
    </row>
    <row r="74" spans="1:26" x14ac:dyDescent="0.25">
      <c r="A74" s="4">
        <v>481</v>
      </c>
      <c r="B74" s="4" t="s">
        <v>537</v>
      </c>
      <c r="C74" s="9" t="s">
        <v>2527</v>
      </c>
      <c r="D74" s="9" t="s">
        <v>40</v>
      </c>
      <c r="E74" s="63" t="s">
        <v>1574</v>
      </c>
      <c r="F74" s="9" t="s">
        <v>482</v>
      </c>
      <c r="G74" s="8"/>
      <c r="H74" s="4"/>
      <c r="I74" s="4"/>
      <c r="J74" s="4"/>
      <c r="K74" s="4"/>
      <c r="L74" s="4"/>
      <c r="M74" s="4"/>
      <c r="N74" s="4"/>
      <c r="O74" s="4"/>
      <c r="P74" s="4"/>
      <c r="Q74" s="4"/>
      <c r="R74" s="4"/>
      <c r="S74" s="4"/>
      <c r="T74" s="4"/>
      <c r="U74" s="4"/>
      <c r="V74" s="4"/>
      <c r="W74" s="4"/>
      <c r="X74" s="4"/>
      <c r="Y74" s="4"/>
      <c r="Z74" s="4"/>
    </row>
    <row r="75" spans="1:26" x14ac:dyDescent="0.25">
      <c r="A75" s="4">
        <v>482</v>
      </c>
      <c r="B75" s="4" t="s">
        <v>538</v>
      </c>
      <c r="C75" s="9" t="s">
        <v>2527</v>
      </c>
      <c r="D75" s="9" t="s">
        <v>40</v>
      </c>
      <c r="E75" s="9" t="s">
        <v>231</v>
      </c>
      <c r="F75" s="9" t="s">
        <v>482</v>
      </c>
      <c r="G75" s="8"/>
      <c r="H75" s="4"/>
      <c r="I75" s="4"/>
      <c r="J75" s="4"/>
      <c r="K75" s="4"/>
      <c r="L75" s="4"/>
      <c r="M75" s="4"/>
      <c r="N75" s="4"/>
      <c r="O75" s="4"/>
      <c r="P75" s="4"/>
      <c r="Q75" s="4"/>
      <c r="R75" s="4"/>
      <c r="S75" s="4"/>
      <c r="T75" s="4"/>
      <c r="U75" s="4"/>
      <c r="V75" s="4"/>
      <c r="W75" s="4"/>
      <c r="X75" s="4"/>
      <c r="Y75" s="4"/>
      <c r="Z75" s="4"/>
    </row>
    <row r="76" spans="1:26" x14ac:dyDescent="0.25">
      <c r="A76" s="4">
        <v>486</v>
      </c>
      <c r="B76" s="4" t="s">
        <v>539</v>
      </c>
      <c r="C76" s="9" t="s">
        <v>2527</v>
      </c>
      <c r="D76" s="9" t="s">
        <v>40</v>
      </c>
      <c r="E76" s="9" t="s">
        <v>534</v>
      </c>
      <c r="F76" s="9" t="s">
        <v>482</v>
      </c>
      <c r="G76" s="8"/>
      <c r="H76" s="4"/>
      <c r="I76" s="4"/>
      <c r="J76" s="4"/>
      <c r="K76" s="4"/>
      <c r="L76" s="4"/>
      <c r="M76" s="4"/>
      <c r="N76" s="4"/>
      <c r="O76" s="4"/>
      <c r="P76" s="4"/>
      <c r="Q76" s="4"/>
      <c r="R76" s="4"/>
      <c r="S76" s="4"/>
      <c r="T76" s="4"/>
      <c r="U76" s="4"/>
      <c r="V76" s="4"/>
      <c r="W76" s="4"/>
      <c r="X76" s="4"/>
      <c r="Y76" s="4"/>
      <c r="Z76" s="4"/>
    </row>
    <row r="77" spans="1:26" x14ac:dyDescent="0.25">
      <c r="A77" s="4">
        <v>487</v>
      </c>
      <c r="B77" s="4" t="s">
        <v>541</v>
      </c>
      <c r="C77" s="9" t="s">
        <v>2527</v>
      </c>
      <c r="D77" s="9" t="s">
        <v>40</v>
      </c>
      <c r="E77" s="9" t="s">
        <v>1746</v>
      </c>
      <c r="F77" s="9" t="s">
        <v>482</v>
      </c>
      <c r="G77" s="8"/>
      <c r="H77" s="4"/>
      <c r="I77" s="4"/>
      <c r="J77" s="4"/>
      <c r="K77" s="4"/>
      <c r="L77" s="4"/>
      <c r="M77" s="4"/>
      <c r="N77" s="4"/>
      <c r="O77" s="4"/>
      <c r="P77" s="4"/>
      <c r="Q77" s="4"/>
      <c r="R77" s="4"/>
      <c r="S77" s="4"/>
      <c r="T77" s="4"/>
      <c r="U77" s="4"/>
      <c r="V77" s="4"/>
      <c r="W77" s="4"/>
      <c r="X77" s="4"/>
      <c r="Y77" s="4"/>
      <c r="Z77" s="4"/>
    </row>
    <row r="78" spans="1:26" x14ac:dyDescent="0.25">
      <c r="A78" s="4">
        <v>491</v>
      </c>
      <c r="B78" s="4" t="s">
        <v>980</v>
      </c>
      <c r="C78" s="13" t="s">
        <v>2527</v>
      </c>
      <c r="D78" s="13" t="s">
        <v>40</v>
      </c>
      <c r="E78" s="13" t="s">
        <v>1750</v>
      </c>
      <c r="F78" s="63" t="s">
        <v>2727</v>
      </c>
      <c r="G78" s="31"/>
      <c r="H78" s="4"/>
      <c r="I78" s="4"/>
      <c r="J78" s="4"/>
      <c r="K78" s="4"/>
      <c r="L78" s="4"/>
      <c r="M78" s="4"/>
      <c r="N78" s="4"/>
      <c r="O78" s="4"/>
      <c r="P78" s="4"/>
      <c r="Q78" s="4"/>
      <c r="R78" s="4"/>
      <c r="S78" s="4"/>
      <c r="T78" s="4"/>
      <c r="U78" s="4"/>
      <c r="V78" s="4"/>
      <c r="W78" s="4"/>
      <c r="X78" s="4"/>
      <c r="Y78" s="4"/>
      <c r="Z78" s="4"/>
    </row>
    <row r="79" spans="1:26" ht="30" x14ac:dyDescent="0.25">
      <c r="A79" s="4">
        <v>492</v>
      </c>
      <c r="B79" s="345" t="s">
        <v>984</v>
      </c>
      <c r="C79" s="63" t="s">
        <v>2527</v>
      </c>
      <c r="D79" s="13" t="s">
        <v>40</v>
      </c>
      <c r="E79" s="63" t="s">
        <v>1587</v>
      </c>
      <c r="F79" s="63" t="s">
        <v>2981</v>
      </c>
      <c r="G79" s="31"/>
      <c r="H79" s="4"/>
      <c r="I79" s="4"/>
      <c r="J79" s="4"/>
      <c r="K79" s="4"/>
      <c r="L79" s="4"/>
      <c r="M79" s="4"/>
      <c r="N79" s="4"/>
      <c r="O79" s="4"/>
      <c r="P79" s="4"/>
      <c r="Q79" s="4"/>
      <c r="R79" s="4"/>
      <c r="S79" s="4"/>
      <c r="T79" s="4"/>
      <c r="U79" s="4"/>
      <c r="V79" s="4"/>
      <c r="W79" s="4"/>
      <c r="X79" s="4"/>
      <c r="Y79" s="4"/>
      <c r="Z79" s="4"/>
    </row>
    <row r="80" spans="1:26" x14ac:dyDescent="0.25">
      <c r="A80" s="4">
        <v>492</v>
      </c>
      <c r="B80" s="345" t="s">
        <v>2980</v>
      </c>
      <c r="C80" s="63" t="s">
        <v>2527</v>
      </c>
      <c r="D80" s="13" t="s">
        <v>40</v>
      </c>
      <c r="E80" s="63" t="s">
        <v>264</v>
      </c>
      <c r="F80" s="63" t="s">
        <v>2982</v>
      </c>
      <c r="G80" s="31"/>
      <c r="H80" s="4"/>
      <c r="I80" s="4"/>
      <c r="J80" s="4"/>
      <c r="K80" s="4"/>
      <c r="L80" s="4"/>
      <c r="M80" s="4"/>
      <c r="N80" s="4"/>
      <c r="O80" s="4"/>
      <c r="P80" s="4"/>
      <c r="Q80" s="4"/>
      <c r="R80" s="4"/>
      <c r="S80" s="4"/>
      <c r="T80" s="4"/>
      <c r="U80" s="4"/>
      <c r="V80" s="4"/>
      <c r="W80" s="4"/>
      <c r="X80" s="4"/>
      <c r="Y80" s="4"/>
      <c r="Z80" s="4"/>
    </row>
    <row r="81" spans="1:26" x14ac:dyDescent="0.25">
      <c r="A81" s="4">
        <v>507</v>
      </c>
      <c r="B81" s="4" t="s">
        <v>1028</v>
      </c>
      <c r="C81" s="13" t="s">
        <v>2529</v>
      </c>
      <c r="D81" s="13" t="s">
        <v>181</v>
      </c>
      <c r="E81" s="13" t="s">
        <v>187</v>
      </c>
      <c r="F81" s="13" t="s">
        <v>2571</v>
      </c>
      <c r="G81" s="31"/>
      <c r="H81" s="4"/>
      <c r="I81" s="4"/>
      <c r="J81" s="4"/>
      <c r="K81" s="4"/>
      <c r="L81" s="4"/>
      <c r="M81" s="4"/>
      <c r="N81" s="4"/>
      <c r="O81" s="4"/>
      <c r="P81" s="4"/>
      <c r="Q81" s="4"/>
      <c r="R81" s="4"/>
      <c r="S81" s="4"/>
      <c r="T81" s="4"/>
      <c r="U81" s="4"/>
      <c r="V81" s="4"/>
      <c r="W81" s="4"/>
      <c r="X81" s="4"/>
      <c r="Y81" s="4"/>
      <c r="Z81" s="4"/>
    </row>
    <row r="82" spans="1:26" ht="30" x14ac:dyDescent="0.25">
      <c r="A82" s="4">
        <v>508</v>
      </c>
      <c r="B82" s="4" t="s">
        <v>1031</v>
      </c>
      <c r="C82" s="13" t="s">
        <v>2529</v>
      </c>
      <c r="D82" s="13" t="s">
        <v>181</v>
      </c>
      <c r="E82" s="13" t="s">
        <v>187</v>
      </c>
      <c r="F82" s="13" t="s">
        <v>2570</v>
      </c>
      <c r="G82" s="31"/>
      <c r="H82" s="4"/>
      <c r="I82" s="4"/>
      <c r="J82" s="4"/>
      <c r="K82" s="4"/>
      <c r="L82" s="4"/>
      <c r="M82" s="4"/>
      <c r="N82" s="4"/>
      <c r="O82" s="4"/>
      <c r="P82" s="4"/>
      <c r="Q82" s="4"/>
      <c r="R82" s="4"/>
      <c r="S82" s="4"/>
      <c r="T82" s="4"/>
      <c r="U82" s="4"/>
      <c r="V82" s="4"/>
      <c r="W82" s="4"/>
      <c r="X82" s="4"/>
      <c r="Y82" s="4"/>
      <c r="Z82" s="4"/>
    </row>
    <row r="83" spans="1:26" x14ac:dyDescent="0.25">
      <c r="A83" s="4">
        <v>523</v>
      </c>
      <c r="B83" s="4" t="s">
        <v>542</v>
      </c>
      <c r="C83" s="9" t="s">
        <v>2529</v>
      </c>
      <c r="D83" s="9" t="s">
        <v>350</v>
      </c>
      <c r="E83" s="9" t="s">
        <v>40</v>
      </c>
      <c r="F83" s="9" t="s">
        <v>543</v>
      </c>
      <c r="G83" s="8"/>
      <c r="H83" s="4"/>
      <c r="I83" s="4"/>
      <c r="J83" s="4"/>
      <c r="K83" s="4"/>
      <c r="L83" s="4"/>
      <c r="M83" s="4"/>
      <c r="N83" s="4"/>
      <c r="O83" s="4"/>
      <c r="P83" s="4"/>
      <c r="Q83" s="4"/>
      <c r="R83" s="4"/>
      <c r="S83" s="4"/>
      <c r="T83" s="4"/>
      <c r="U83" s="4"/>
      <c r="V83" s="4"/>
      <c r="W83" s="4"/>
      <c r="X83" s="4"/>
      <c r="Y83" s="4"/>
      <c r="Z83" s="4"/>
    </row>
    <row r="84" spans="1:26" x14ac:dyDescent="0.25">
      <c r="A84" s="4">
        <v>524</v>
      </c>
      <c r="B84" s="4" t="s">
        <v>545</v>
      </c>
      <c r="C84" s="9" t="s">
        <v>2529</v>
      </c>
      <c r="D84" s="9" t="s">
        <v>350</v>
      </c>
      <c r="E84" s="9" t="s">
        <v>40</v>
      </c>
      <c r="F84" s="9" t="s">
        <v>543</v>
      </c>
      <c r="G84" s="8"/>
      <c r="H84" s="4"/>
      <c r="I84" s="4"/>
      <c r="J84" s="4"/>
      <c r="K84" s="4"/>
      <c r="L84" s="4"/>
      <c r="M84" s="4"/>
      <c r="N84" s="4"/>
      <c r="O84" s="4"/>
      <c r="P84" s="4"/>
      <c r="Q84" s="4"/>
      <c r="R84" s="4"/>
      <c r="S84" s="4"/>
      <c r="T84" s="4"/>
      <c r="U84" s="4"/>
      <c r="V84" s="4"/>
      <c r="W84" s="4"/>
      <c r="X84" s="4"/>
      <c r="Y84" s="4"/>
      <c r="Z84" s="4"/>
    </row>
    <row r="85" spans="1:26" ht="30" x14ac:dyDescent="0.25">
      <c r="A85" s="4">
        <v>525</v>
      </c>
      <c r="B85" s="4" t="s">
        <v>546</v>
      </c>
      <c r="C85" s="9" t="s">
        <v>2529</v>
      </c>
      <c r="D85" s="9" t="s">
        <v>509</v>
      </c>
      <c r="E85" s="9" t="s">
        <v>40</v>
      </c>
      <c r="F85" s="9" t="s">
        <v>547</v>
      </c>
      <c r="G85" s="8"/>
      <c r="H85" s="4"/>
      <c r="I85" s="4"/>
      <c r="J85" s="4"/>
      <c r="K85" s="4"/>
      <c r="L85" s="4"/>
      <c r="M85" s="4"/>
      <c r="N85" s="4"/>
      <c r="O85" s="4"/>
      <c r="P85" s="4"/>
      <c r="Q85" s="4"/>
      <c r="R85" s="4"/>
      <c r="S85" s="4"/>
      <c r="T85" s="4"/>
      <c r="U85" s="4"/>
      <c r="V85" s="4"/>
      <c r="W85" s="4"/>
      <c r="X85" s="4"/>
      <c r="Y85" s="4"/>
      <c r="Z85" s="4"/>
    </row>
    <row r="86" spans="1:26" ht="30" x14ac:dyDescent="0.25">
      <c r="A86" s="373">
        <v>531</v>
      </c>
      <c r="B86" s="372" t="s">
        <v>3147</v>
      </c>
      <c r="C86" s="63" t="s">
        <v>2528</v>
      </c>
      <c r="D86" s="63" t="s">
        <v>376</v>
      </c>
      <c r="E86" s="63" t="s">
        <v>3146</v>
      </c>
      <c r="F86" s="63" t="s">
        <v>3148</v>
      </c>
      <c r="G86" s="31"/>
      <c r="H86" s="373"/>
      <c r="I86" s="373"/>
      <c r="J86" s="373"/>
      <c r="K86" s="373"/>
      <c r="L86" s="373"/>
      <c r="M86" s="373"/>
      <c r="N86" s="373"/>
      <c r="O86" s="373"/>
      <c r="P86" s="373"/>
      <c r="Q86" s="373"/>
      <c r="R86" s="373"/>
      <c r="S86" s="373"/>
      <c r="T86" s="373"/>
      <c r="U86" s="373"/>
      <c r="V86" s="373"/>
      <c r="W86" s="373"/>
      <c r="X86" s="373"/>
      <c r="Y86" s="373"/>
      <c r="Z86" s="373"/>
    </row>
    <row r="87" spans="1:26" x14ac:dyDescent="0.25">
      <c r="A87" s="4">
        <v>535</v>
      </c>
      <c r="B87" s="4" t="s">
        <v>1106</v>
      </c>
      <c r="C87" s="13" t="s">
        <v>2527</v>
      </c>
      <c r="D87" s="13" t="s">
        <v>279</v>
      </c>
      <c r="E87" s="4" t="s">
        <v>1794</v>
      </c>
      <c r="F87" s="63" t="s">
        <v>2605</v>
      </c>
      <c r="G87" s="31"/>
      <c r="H87" s="4"/>
      <c r="I87" s="4"/>
      <c r="J87" s="4"/>
      <c r="K87" s="4"/>
      <c r="L87" s="4"/>
      <c r="M87" s="4"/>
      <c r="N87" s="4"/>
      <c r="O87" s="4"/>
      <c r="P87" s="4"/>
      <c r="Q87" s="4"/>
      <c r="R87" s="4"/>
      <c r="S87" s="4"/>
      <c r="T87" s="4"/>
      <c r="U87" s="4"/>
      <c r="V87" s="4"/>
      <c r="W87" s="4"/>
      <c r="X87" s="4"/>
      <c r="Y87" s="4"/>
      <c r="Z87" s="4"/>
    </row>
    <row r="88" spans="1:26" x14ac:dyDescent="0.25">
      <c r="A88" s="4">
        <v>536</v>
      </c>
      <c r="B88" s="4" t="s">
        <v>1111</v>
      </c>
      <c r="C88" s="13" t="s">
        <v>2527</v>
      </c>
      <c r="D88" s="13" t="s">
        <v>279</v>
      </c>
      <c r="E88" s="4" t="s">
        <v>1794</v>
      </c>
      <c r="F88" s="63" t="s">
        <v>2605</v>
      </c>
      <c r="G88" s="31"/>
      <c r="H88" s="4"/>
      <c r="I88" s="4"/>
      <c r="J88" s="4"/>
      <c r="K88" s="4"/>
      <c r="L88" s="4"/>
      <c r="M88" s="4"/>
      <c r="N88" s="4"/>
      <c r="O88" s="4"/>
      <c r="P88" s="4"/>
      <c r="Q88" s="4"/>
      <c r="R88" s="4"/>
      <c r="S88" s="4"/>
      <c r="T88" s="4"/>
      <c r="U88" s="4"/>
      <c r="V88" s="4"/>
      <c r="W88" s="4"/>
      <c r="X88" s="4"/>
      <c r="Y88" s="4"/>
      <c r="Z88" s="4"/>
    </row>
    <row r="89" spans="1:26" x14ac:dyDescent="0.25">
      <c r="A89" s="4">
        <v>537</v>
      </c>
      <c r="B89" s="4" t="s">
        <v>1115</v>
      </c>
      <c r="C89" s="13" t="s">
        <v>2527</v>
      </c>
      <c r="D89" s="13" t="s">
        <v>279</v>
      </c>
      <c r="E89" s="4" t="s">
        <v>1794</v>
      </c>
      <c r="F89" s="63" t="s">
        <v>2605</v>
      </c>
      <c r="G89" s="31"/>
      <c r="H89" s="4"/>
      <c r="I89" s="4"/>
      <c r="J89" s="4"/>
      <c r="K89" s="4"/>
      <c r="L89" s="4"/>
      <c r="M89" s="4"/>
      <c r="N89" s="4"/>
      <c r="O89" s="4"/>
      <c r="P89" s="4"/>
      <c r="Q89" s="4"/>
      <c r="R89" s="4"/>
      <c r="S89" s="4"/>
      <c r="T89" s="4"/>
      <c r="U89" s="4"/>
      <c r="V89" s="4"/>
      <c r="W89" s="4"/>
      <c r="X89" s="4"/>
      <c r="Y89" s="4"/>
      <c r="Z89" s="4"/>
    </row>
    <row r="90" spans="1:26" ht="30" x14ac:dyDescent="0.25">
      <c r="A90" s="4">
        <v>546</v>
      </c>
      <c r="B90" s="335" t="s">
        <v>1143</v>
      </c>
      <c r="C90" s="63" t="s">
        <v>2527</v>
      </c>
      <c r="D90" s="63" t="s">
        <v>36</v>
      </c>
      <c r="E90" s="335" t="s">
        <v>3464</v>
      </c>
      <c r="F90" s="63" t="s">
        <v>3429</v>
      </c>
      <c r="G90" s="31"/>
      <c r="H90" s="4"/>
      <c r="I90" s="4"/>
      <c r="J90" s="4"/>
      <c r="K90" s="4"/>
      <c r="L90" s="4"/>
      <c r="M90" s="4"/>
      <c r="N90" s="4"/>
      <c r="O90" s="4"/>
      <c r="P90" s="4"/>
      <c r="Q90" s="4"/>
      <c r="R90" s="4"/>
      <c r="S90" s="4"/>
      <c r="T90" s="4"/>
      <c r="U90" s="4"/>
      <c r="V90" s="4"/>
      <c r="W90" s="4"/>
      <c r="X90" s="4"/>
      <c r="Y90" s="4"/>
      <c r="Z90" s="4"/>
    </row>
    <row r="91" spans="1:26" ht="30" x14ac:dyDescent="0.25">
      <c r="A91" s="4">
        <v>547</v>
      </c>
      <c r="B91" s="335" t="s">
        <v>1145</v>
      </c>
      <c r="C91" s="63" t="s">
        <v>2527</v>
      </c>
      <c r="D91" s="63" t="s">
        <v>36</v>
      </c>
      <c r="E91" s="335" t="s">
        <v>3464</v>
      </c>
      <c r="F91" s="63" t="s">
        <v>3429</v>
      </c>
      <c r="G91" s="31"/>
      <c r="H91" s="4"/>
      <c r="I91" s="4"/>
      <c r="J91" s="4"/>
      <c r="K91" s="4"/>
      <c r="L91" s="4"/>
      <c r="M91" s="4"/>
      <c r="N91" s="4"/>
      <c r="O91" s="4"/>
      <c r="P91" s="4"/>
      <c r="Q91" s="4"/>
      <c r="R91" s="4"/>
      <c r="S91" s="4"/>
      <c r="T91" s="4"/>
      <c r="U91" s="4"/>
      <c r="V91" s="4"/>
      <c r="W91" s="4"/>
      <c r="X91" s="4"/>
      <c r="Y91" s="4"/>
      <c r="Z91" s="4"/>
    </row>
    <row r="92" spans="1:26" ht="45" x14ac:dyDescent="0.25">
      <c r="A92" s="502">
        <v>555</v>
      </c>
      <c r="B92" s="501" t="s">
        <v>3553</v>
      </c>
      <c r="C92" s="63" t="s">
        <v>2528</v>
      </c>
      <c r="D92" s="63" t="s">
        <v>3708</v>
      </c>
      <c r="E92" s="501" t="s">
        <v>203</v>
      </c>
      <c r="F92" s="63" t="s">
        <v>4075</v>
      </c>
      <c r="G92" s="31"/>
      <c r="H92" s="502"/>
      <c r="I92" s="502"/>
      <c r="J92" s="502"/>
      <c r="K92" s="502"/>
      <c r="L92" s="502"/>
      <c r="M92" s="502"/>
      <c r="N92" s="502"/>
      <c r="O92" s="502"/>
      <c r="P92" s="502"/>
      <c r="Q92" s="502"/>
      <c r="R92" s="502"/>
      <c r="S92" s="502"/>
      <c r="T92" s="502"/>
      <c r="U92" s="502"/>
      <c r="V92" s="502"/>
      <c r="W92" s="502"/>
      <c r="X92" s="502"/>
      <c r="Y92" s="502"/>
      <c r="Z92" s="502"/>
    </row>
    <row r="93" spans="1:26" x14ac:dyDescent="0.25">
      <c r="A93" s="4">
        <v>572</v>
      </c>
      <c r="B93" s="4" t="s">
        <v>1230</v>
      </c>
      <c r="C93" s="13" t="s">
        <v>2527</v>
      </c>
      <c r="D93" s="13" t="s">
        <v>341</v>
      </c>
      <c r="E93" s="4" t="s">
        <v>266</v>
      </c>
      <c r="F93" s="13" t="s">
        <v>2522</v>
      </c>
      <c r="G93" s="31"/>
      <c r="H93" s="4"/>
      <c r="I93" s="4"/>
      <c r="J93" s="4"/>
      <c r="K93" s="4"/>
      <c r="L93" s="4"/>
      <c r="M93" s="4"/>
      <c r="N93" s="4"/>
      <c r="O93" s="4"/>
      <c r="P93" s="4"/>
      <c r="Q93" s="4"/>
      <c r="R93" s="4"/>
      <c r="S93" s="4"/>
      <c r="T93" s="4"/>
      <c r="U93" s="4"/>
      <c r="V93" s="4"/>
      <c r="W93" s="4"/>
      <c r="X93" s="4"/>
      <c r="Y93" s="4"/>
      <c r="Z93" s="4"/>
    </row>
    <row r="94" spans="1:26" ht="30" x14ac:dyDescent="0.25">
      <c r="A94" s="4">
        <v>573</v>
      </c>
      <c r="B94" s="4" t="s">
        <v>1232</v>
      </c>
      <c r="C94" s="13" t="s">
        <v>2527</v>
      </c>
      <c r="D94" s="13" t="s">
        <v>341</v>
      </c>
      <c r="E94" s="4" t="s">
        <v>266</v>
      </c>
      <c r="F94" s="13" t="s">
        <v>2523</v>
      </c>
      <c r="G94" s="31"/>
      <c r="H94" s="4"/>
      <c r="I94" s="4"/>
      <c r="J94" s="4"/>
      <c r="K94" s="4"/>
      <c r="L94" s="4"/>
      <c r="M94" s="4"/>
      <c r="N94" s="4"/>
      <c r="O94" s="4"/>
      <c r="P94" s="4"/>
      <c r="Q94" s="4"/>
      <c r="R94" s="4"/>
      <c r="S94" s="4"/>
      <c r="T94" s="4"/>
      <c r="U94" s="4"/>
      <c r="V94" s="4"/>
      <c r="W94" s="4"/>
      <c r="X94" s="4"/>
      <c r="Y94" s="4"/>
      <c r="Z94" s="4"/>
    </row>
    <row r="95" spans="1:26" ht="15" customHeight="1" x14ac:dyDescent="0.25">
      <c r="A95" s="4">
        <v>582</v>
      </c>
      <c r="B95" s="99" t="s">
        <v>1262</v>
      </c>
      <c r="C95" s="63" t="s">
        <v>2529</v>
      </c>
      <c r="D95" s="63" t="s">
        <v>186</v>
      </c>
      <c r="E95" s="13" t="s">
        <v>40</v>
      </c>
      <c r="F95" s="63" t="s">
        <v>2439</v>
      </c>
      <c r="G95" s="31"/>
      <c r="H95" s="4"/>
      <c r="I95" s="4"/>
      <c r="J95" s="4"/>
      <c r="K95" s="4"/>
      <c r="L95" s="4"/>
      <c r="M95" s="4"/>
      <c r="N95" s="4"/>
      <c r="O95" s="4"/>
      <c r="P95" s="4"/>
      <c r="Q95" s="4"/>
      <c r="R95" s="4"/>
      <c r="S95" s="4"/>
      <c r="T95" s="4"/>
      <c r="U95" s="4"/>
      <c r="V95" s="4"/>
      <c r="W95" s="4"/>
      <c r="X95" s="4"/>
      <c r="Y95" s="4"/>
      <c r="Z95" s="4"/>
    </row>
    <row r="96" spans="1:26" ht="15" customHeight="1" x14ac:dyDescent="0.25">
      <c r="A96" s="4">
        <v>583</v>
      </c>
      <c r="B96" s="99" t="s">
        <v>1266</v>
      </c>
      <c r="C96" s="63" t="s">
        <v>2529</v>
      </c>
      <c r="D96" s="63" t="s">
        <v>186</v>
      </c>
      <c r="E96" s="13" t="s">
        <v>40</v>
      </c>
      <c r="F96" s="63" t="s">
        <v>2439</v>
      </c>
      <c r="G96" s="31"/>
      <c r="H96" s="4"/>
      <c r="I96" s="4"/>
      <c r="J96" s="4"/>
      <c r="K96" s="4"/>
      <c r="L96" s="4"/>
      <c r="M96" s="4"/>
      <c r="N96" s="4"/>
      <c r="O96" s="4"/>
      <c r="P96" s="4"/>
      <c r="Q96" s="4"/>
      <c r="R96" s="4"/>
      <c r="S96" s="4"/>
      <c r="T96" s="4"/>
      <c r="U96" s="4"/>
      <c r="V96" s="4"/>
      <c r="W96" s="4"/>
      <c r="X96" s="4"/>
      <c r="Y96" s="4"/>
      <c r="Z96" s="4"/>
    </row>
    <row r="97" spans="1:26" ht="15" customHeight="1" x14ac:dyDescent="0.25">
      <c r="A97" s="100">
        <v>582</v>
      </c>
      <c r="B97" s="100" t="s">
        <v>1269</v>
      </c>
      <c r="C97" s="100" t="s">
        <v>2529</v>
      </c>
      <c r="D97" s="100" t="s">
        <v>220</v>
      </c>
      <c r="E97" s="13" t="s">
        <v>40</v>
      </c>
      <c r="F97" s="63" t="s">
        <v>2599</v>
      </c>
      <c r="G97" s="8"/>
      <c r="H97" s="4"/>
      <c r="I97" s="4"/>
      <c r="J97" s="4"/>
      <c r="K97" s="4"/>
      <c r="L97" s="4"/>
      <c r="M97" s="4"/>
      <c r="N97" s="4"/>
      <c r="O97" s="4"/>
      <c r="P97" s="4"/>
      <c r="Q97" s="4"/>
      <c r="R97" s="4"/>
      <c r="S97" s="4"/>
      <c r="T97" s="4"/>
      <c r="U97" s="4"/>
      <c r="V97" s="4"/>
      <c r="W97" s="4"/>
      <c r="X97" s="4"/>
      <c r="Y97" s="4"/>
      <c r="Z97" s="4"/>
    </row>
    <row r="98" spans="1:26" x14ac:dyDescent="0.25">
      <c r="A98" s="4">
        <v>597</v>
      </c>
      <c r="B98" s="4" t="s">
        <v>553</v>
      </c>
      <c r="C98" s="9" t="s">
        <v>2527</v>
      </c>
      <c r="D98" s="9" t="s">
        <v>40</v>
      </c>
      <c r="E98" s="4" t="s">
        <v>242</v>
      </c>
      <c r="F98" s="63" t="s">
        <v>2598</v>
      </c>
      <c r="G98" s="8"/>
      <c r="H98" s="4"/>
      <c r="I98" s="4"/>
      <c r="J98" s="4"/>
      <c r="K98" s="4"/>
      <c r="L98" s="4"/>
      <c r="M98" s="4"/>
      <c r="N98" s="4"/>
      <c r="O98" s="4"/>
      <c r="P98" s="4"/>
      <c r="Q98" s="4"/>
      <c r="R98" s="4"/>
      <c r="S98" s="4"/>
      <c r="T98" s="4"/>
      <c r="U98" s="4"/>
      <c r="V98" s="4"/>
      <c r="W98" s="4"/>
      <c r="X98" s="4"/>
      <c r="Y98" s="4"/>
      <c r="Z98" s="4"/>
    </row>
    <row r="99" spans="1:26" ht="30" x14ac:dyDescent="0.25">
      <c r="A99" s="4">
        <v>602</v>
      </c>
      <c r="B99" s="4" t="s">
        <v>137</v>
      </c>
      <c r="C99" s="9" t="s">
        <v>2527</v>
      </c>
      <c r="D99" s="9" t="s">
        <v>40</v>
      </c>
      <c r="E99" s="237" t="s">
        <v>1889</v>
      </c>
      <c r="F99" s="63" t="s">
        <v>2728</v>
      </c>
      <c r="G99" s="8"/>
      <c r="H99" s="4"/>
      <c r="I99" s="4"/>
      <c r="J99" s="4"/>
      <c r="K99" s="4"/>
      <c r="L99" s="4"/>
      <c r="M99" s="4"/>
      <c r="N99" s="4"/>
      <c r="O99" s="4"/>
      <c r="P99" s="4"/>
      <c r="Q99" s="4"/>
      <c r="R99" s="4"/>
      <c r="S99" s="4"/>
      <c r="T99" s="4"/>
      <c r="U99" s="4"/>
      <c r="V99" s="4"/>
      <c r="W99" s="4"/>
      <c r="X99" s="4"/>
      <c r="Y99" s="4"/>
      <c r="Z99" s="4"/>
    </row>
    <row r="100" spans="1:26" x14ac:dyDescent="0.25">
      <c r="A100" s="4">
        <v>603</v>
      </c>
      <c r="B100" s="4" t="s">
        <v>87</v>
      </c>
      <c r="C100" s="9" t="s">
        <v>2527</v>
      </c>
      <c r="D100" s="9" t="s">
        <v>40</v>
      </c>
      <c r="E100" s="4" t="s">
        <v>171</v>
      </c>
      <c r="F100" s="9" t="s">
        <v>482</v>
      </c>
      <c r="G100" s="8"/>
      <c r="H100" s="4"/>
      <c r="I100" s="4"/>
      <c r="J100" s="4"/>
      <c r="K100" s="4"/>
      <c r="L100" s="4"/>
      <c r="M100" s="4"/>
      <c r="N100" s="4"/>
      <c r="O100" s="4"/>
      <c r="P100" s="4"/>
      <c r="Q100" s="4"/>
      <c r="R100" s="4"/>
      <c r="S100" s="4"/>
      <c r="T100" s="4"/>
      <c r="U100" s="4"/>
      <c r="V100" s="4"/>
      <c r="W100" s="4"/>
      <c r="X100" s="4"/>
      <c r="Y100" s="4"/>
      <c r="Z100" s="4"/>
    </row>
    <row r="101" spans="1:26" x14ac:dyDescent="0.25">
      <c r="A101" s="4">
        <v>604</v>
      </c>
      <c r="B101" s="4" t="s">
        <v>93</v>
      </c>
      <c r="C101" s="9" t="s">
        <v>2527</v>
      </c>
      <c r="D101" s="9" t="s">
        <v>40</v>
      </c>
      <c r="E101" s="4" t="s">
        <v>171</v>
      </c>
      <c r="F101" s="9" t="s">
        <v>482</v>
      </c>
      <c r="G101" s="8"/>
      <c r="H101" s="4"/>
      <c r="I101" s="4"/>
      <c r="J101" s="4"/>
      <c r="K101" s="4"/>
      <c r="L101" s="4"/>
      <c r="M101" s="4"/>
      <c r="N101" s="4"/>
      <c r="O101" s="4"/>
      <c r="P101" s="4"/>
      <c r="Q101" s="4"/>
      <c r="R101" s="4"/>
      <c r="S101" s="4"/>
      <c r="T101" s="4"/>
      <c r="U101" s="4"/>
      <c r="V101" s="4"/>
      <c r="W101" s="4"/>
      <c r="X101" s="4"/>
      <c r="Y101" s="4"/>
      <c r="Z101" s="4"/>
    </row>
    <row r="102" spans="1:26" x14ac:dyDescent="0.25">
      <c r="A102" s="4">
        <v>615</v>
      </c>
      <c r="B102" s="4" t="s">
        <v>556</v>
      </c>
      <c r="C102" s="9" t="s">
        <v>2527</v>
      </c>
      <c r="D102" s="9" t="s">
        <v>40</v>
      </c>
      <c r="E102" s="4" t="s">
        <v>335</v>
      </c>
      <c r="F102" s="9" t="s">
        <v>482</v>
      </c>
      <c r="G102" s="8"/>
      <c r="H102" s="4"/>
      <c r="I102" s="4"/>
      <c r="J102" s="4"/>
      <c r="K102" s="4"/>
      <c r="L102" s="4"/>
      <c r="M102" s="4"/>
      <c r="N102" s="4"/>
      <c r="O102" s="4"/>
      <c r="P102" s="4"/>
      <c r="Q102" s="4"/>
      <c r="R102" s="4"/>
      <c r="S102" s="4"/>
      <c r="T102" s="4"/>
      <c r="U102" s="4"/>
      <c r="V102" s="4"/>
      <c r="W102" s="4"/>
      <c r="X102" s="4"/>
      <c r="Y102" s="4"/>
      <c r="Z102" s="4"/>
    </row>
    <row r="103" spans="1:26" x14ac:dyDescent="0.25">
      <c r="A103" s="4">
        <v>633</v>
      </c>
      <c r="B103" s="4" t="s">
        <v>557</v>
      </c>
      <c r="C103" s="9" t="s">
        <v>2527</v>
      </c>
      <c r="D103" s="9" t="s">
        <v>40</v>
      </c>
      <c r="E103" s="71" t="s">
        <v>2454</v>
      </c>
      <c r="F103" s="9" t="s">
        <v>558</v>
      </c>
      <c r="G103" s="8"/>
      <c r="H103" s="4"/>
      <c r="I103" s="4"/>
      <c r="J103" s="4"/>
      <c r="K103" s="4"/>
      <c r="L103" s="4"/>
      <c r="M103" s="4"/>
      <c r="N103" s="4"/>
      <c r="O103" s="4"/>
      <c r="P103" s="4"/>
      <c r="Q103" s="4"/>
      <c r="R103" s="4"/>
      <c r="S103" s="4"/>
      <c r="T103" s="4"/>
      <c r="U103" s="4"/>
      <c r="V103" s="4"/>
      <c r="W103" s="4"/>
      <c r="X103" s="4"/>
      <c r="Y103" s="4"/>
      <c r="Z103" s="4"/>
    </row>
    <row r="104" spans="1:26" x14ac:dyDescent="0.25">
      <c r="A104" s="4">
        <v>634</v>
      </c>
      <c r="B104" s="4" t="s">
        <v>559</v>
      </c>
      <c r="C104" s="9" t="s">
        <v>2527</v>
      </c>
      <c r="D104" s="9" t="s">
        <v>40</v>
      </c>
      <c r="E104" s="63" t="s">
        <v>2454</v>
      </c>
      <c r="F104" s="9" t="s">
        <v>558</v>
      </c>
      <c r="G104" s="8"/>
      <c r="H104" s="4"/>
      <c r="I104" s="4"/>
      <c r="J104" s="4"/>
      <c r="K104" s="4"/>
      <c r="L104" s="4"/>
      <c r="M104" s="4"/>
      <c r="N104" s="4"/>
      <c r="O104" s="4"/>
      <c r="P104" s="4"/>
      <c r="Q104" s="4"/>
      <c r="R104" s="4"/>
      <c r="S104" s="4"/>
      <c r="T104" s="4"/>
      <c r="U104" s="4"/>
      <c r="V104" s="4"/>
      <c r="W104" s="4"/>
      <c r="X104" s="4"/>
      <c r="Y104" s="4"/>
      <c r="Z104" s="4"/>
    </row>
    <row r="105" spans="1:26" x14ac:dyDescent="0.25">
      <c r="A105" s="4">
        <v>635</v>
      </c>
      <c r="B105" s="4" t="s">
        <v>560</v>
      </c>
      <c r="C105" s="9" t="s">
        <v>2527</v>
      </c>
      <c r="D105" s="9" t="s">
        <v>40</v>
      </c>
      <c r="E105" s="71" t="s">
        <v>2454</v>
      </c>
      <c r="F105" s="9" t="s">
        <v>482</v>
      </c>
      <c r="G105" s="8"/>
      <c r="H105" s="4"/>
      <c r="I105" s="4"/>
      <c r="J105" s="4"/>
      <c r="K105" s="4"/>
      <c r="L105" s="4"/>
      <c r="M105" s="4"/>
      <c r="N105" s="4"/>
      <c r="O105" s="4"/>
      <c r="P105" s="4"/>
      <c r="Q105" s="4"/>
      <c r="R105" s="4"/>
      <c r="S105" s="4"/>
      <c r="T105" s="4"/>
      <c r="U105" s="4"/>
      <c r="V105" s="4"/>
      <c r="W105" s="4"/>
      <c r="X105" s="4"/>
      <c r="Y105" s="4"/>
      <c r="Z105" s="4"/>
    </row>
    <row r="106" spans="1:26" ht="30" x14ac:dyDescent="0.25">
      <c r="A106" s="4">
        <v>676</v>
      </c>
      <c r="B106" s="345" t="s">
        <v>1599</v>
      </c>
      <c r="C106" s="63" t="s">
        <v>2527</v>
      </c>
      <c r="D106" s="13" t="s">
        <v>40</v>
      </c>
      <c r="E106" s="345" t="s">
        <v>2978</v>
      </c>
      <c r="F106" s="63" t="s">
        <v>2979</v>
      </c>
      <c r="G106" s="31"/>
      <c r="H106" s="4"/>
      <c r="I106" s="4"/>
      <c r="J106" s="4"/>
      <c r="K106" s="4"/>
      <c r="L106" s="4"/>
      <c r="M106" s="4"/>
      <c r="N106" s="4"/>
      <c r="O106" s="4"/>
      <c r="P106" s="4"/>
      <c r="Q106" s="4"/>
      <c r="R106" s="4"/>
      <c r="S106" s="4"/>
      <c r="T106" s="4"/>
      <c r="U106" s="4"/>
      <c r="V106" s="4"/>
      <c r="W106" s="4"/>
      <c r="X106" s="4"/>
      <c r="Y106" s="4"/>
      <c r="Z106" s="4"/>
    </row>
    <row r="107" spans="1:26" x14ac:dyDescent="0.25">
      <c r="A107" s="794">
        <v>689</v>
      </c>
      <c r="B107" s="789" t="s">
        <v>1647</v>
      </c>
      <c r="C107" s="790" t="s">
        <v>2527</v>
      </c>
      <c r="D107" s="790" t="s">
        <v>97</v>
      </c>
      <c r="E107" s="789" t="s">
        <v>4943</v>
      </c>
      <c r="F107" s="790" t="s">
        <v>4944</v>
      </c>
      <c r="G107" s="31"/>
      <c r="H107" s="794"/>
      <c r="I107" s="794"/>
      <c r="J107" s="794"/>
      <c r="K107" s="794"/>
      <c r="L107" s="794"/>
      <c r="M107" s="794"/>
      <c r="N107" s="794"/>
      <c r="O107" s="794"/>
      <c r="P107" s="794"/>
      <c r="Q107" s="794"/>
      <c r="R107" s="794"/>
      <c r="S107" s="794"/>
      <c r="T107" s="794"/>
      <c r="U107" s="794"/>
      <c r="V107" s="794"/>
      <c r="W107" s="794"/>
      <c r="X107" s="794"/>
      <c r="Y107" s="794"/>
      <c r="Z107" s="794"/>
    </row>
    <row r="108" spans="1:26" ht="30" x14ac:dyDescent="0.25">
      <c r="A108" s="794">
        <v>690</v>
      </c>
      <c r="B108" s="789" t="s">
        <v>1651</v>
      </c>
      <c r="C108" s="790" t="s">
        <v>2527</v>
      </c>
      <c r="D108" s="790" t="s">
        <v>97</v>
      </c>
      <c r="E108" s="789" t="s">
        <v>4943</v>
      </c>
      <c r="F108" s="790" t="s">
        <v>4945</v>
      </c>
      <c r="G108" s="31"/>
      <c r="H108" s="794"/>
      <c r="I108" s="794"/>
      <c r="J108" s="794"/>
      <c r="K108" s="794"/>
      <c r="L108" s="794"/>
      <c r="M108" s="794"/>
      <c r="N108" s="794"/>
      <c r="O108" s="794"/>
      <c r="P108" s="794"/>
      <c r="Q108" s="794"/>
      <c r="R108" s="794"/>
      <c r="S108" s="794"/>
      <c r="T108" s="794"/>
      <c r="U108" s="794"/>
      <c r="V108" s="794"/>
      <c r="W108" s="794"/>
      <c r="X108" s="794"/>
      <c r="Y108" s="794"/>
      <c r="Z108" s="794"/>
    </row>
    <row r="109" spans="1:26" ht="45" x14ac:dyDescent="0.25">
      <c r="A109" s="830">
        <v>697</v>
      </c>
      <c r="B109" s="828" t="s">
        <v>1671</v>
      </c>
      <c r="C109" s="829" t="s">
        <v>2527</v>
      </c>
      <c r="D109" s="829" t="s">
        <v>85</v>
      </c>
      <c r="E109" s="828" t="s">
        <v>2978</v>
      </c>
      <c r="F109" s="829" t="s">
        <v>5103</v>
      </c>
      <c r="G109" s="31"/>
      <c r="H109" s="830"/>
      <c r="I109" s="830"/>
      <c r="J109" s="830"/>
      <c r="K109" s="830"/>
      <c r="L109" s="830"/>
      <c r="M109" s="830"/>
      <c r="N109" s="830"/>
      <c r="O109" s="830"/>
      <c r="P109" s="830"/>
      <c r="Q109" s="830"/>
      <c r="R109" s="830"/>
      <c r="S109" s="830"/>
      <c r="T109" s="830"/>
      <c r="U109" s="830"/>
      <c r="V109" s="830"/>
      <c r="W109" s="830"/>
      <c r="X109" s="830"/>
      <c r="Y109" s="830"/>
      <c r="Z109" s="830"/>
    </row>
    <row r="110" spans="1:26" x14ac:dyDescent="0.25">
      <c r="A110" s="4">
        <v>704</v>
      </c>
      <c r="B110" s="4" t="s">
        <v>1704</v>
      </c>
      <c r="C110" s="13" t="s">
        <v>2528</v>
      </c>
      <c r="D110" s="13" t="s">
        <v>470</v>
      </c>
      <c r="E110" s="298" t="s">
        <v>305</v>
      </c>
      <c r="F110" s="13" t="s">
        <v>2725</v>
      </c>
      <c r="G110" s="31"/>
      <c r="H110" s="4"/>
      <c r="I110" s="4"/>
      <c r="J110" s="4"/>
      <c r="K110" s="4"/>
      <c r="L110" s="4"/>
      <c r="M110" s="4"/>
      <c r="N110" s="4"/>
      <c r="O110" s="4"/>
      <c r="P110" s="4"/>
      <c r="Q110" s="4"/>
      <c r="R110" s="4"/>
      <c r="S110" s="4"/>
      <c r="T110" s="4"/>
      <c r="U110" s="4"/>
      <c r="V110" s="4"/>
      <c r="W110" s="4"/>
      <c r="X110" s="4"/>
      <c r="Y110" s="4"/>
      <c r="Z110" s="4"/>
    </row>
    <row r="111" spans="1:26" x14ac:dyDescent="0.25">
      <c r="A111" s="4">
        <v>705</v>
      </c>
      <c r="B111" s="4" t="s">
        <v>1707</v>
      </c>
      <c r="C111" s="13" t="s">
        <v>2528</v>
      </c>
      <c r="D111" s="13" t="s">
        <v>470</v>
      </c>
      <c r="E111" s="298" t="s">
        <v>305</v>
      </c>
      <c r="F111" s="13" t="s">
        <v>2725</v>
      </c>
      <c r="G111" s="31"/>
      <c r="H111" s="4"/>
      <c r="I111" s="4"/>
      <c r="J111" s="4"/>
      <c r="K111" s="4"/>
      <c r="L111" s="4"/>
      <c r="M111" s="4"/>
      <c r="N111" s="4"/>
      <c r="O111" s="4"/>
      <c r="P111" s="4"/>
      <c r="Q111" s="4"/>
      <c r="R111" s="4"/>
      <c r="S111" s="4"/>
      <c r="T111" s="4"/>
      <c r="U111" s="4"/>
      <c r="V111" s="4"/>
      <c r="W111" s="4"/>
      <c r="X111" s="4"/>
      <c r="Y111" s="4"/>
      <c r="Z111" s="4"/>
    </row>
    <row r="112" spans="1:26" x14ac:dyDescent="0.25">
      <c r="A112" s="4">
        <v>706</v>
      </c>
      <c r="B112" s="4" t="s">
        <v>1711</v>
      </c>
      <c r="C112" s="13" t="s">
        <v>2528</v>
      </c>
      <c r="D112" s="13" t="s">
        <v>470</v>
      </c>
      <c r="E112" s="298" t="s">
        <v>305</v>
      </c>
      <c r="F112" s="13" t="s">
        <v>2725</v>
      </c>
      <c r="G112" s="31"/>
      <c r="H112" s="4"/>
      <c r="I112" s="4"/>
      <c r="J112" s="4"/>
      <c r="K112" s="4"/>
      <c r="L112" s="4"/>
      <c r="M112" s="4"/>
      <c r="N112" s="4"/>
      <c r="O112" s="4"/>
      <c r="P112" s="4"/>
      <c r="Q112" s="4"/>
      <c r="R112" s="4"/>
      <c r="S112" s="4"/>
      <c r="T112" s="4"/>
      <c r="U112" s="4"/>
      <c r="V112" s="4"/>
      <c r="W112" s="4"/>
      <c r="X112" s="4"/>
      <c r="Y112" s="4"/>
      <c r="Z112" s="4"/>
    </row>
    <row r="113" spans="1:26" x14ac:dyDescent="0.25">
      <c r="A113" s="484">
        <v>721</v>
      </c>
      <c r="B113" s="484" t="s">
        <v>1772</v>
      </c>
      <c r="C113" s="13" t="s">
        <v>2527</v>
      </c>
      <c r="D113" s="13" t="s">
        <v>40</v>
      </c>
      <c r="E113" s="482" t="s">
        <v>3474</v>
      </c>
      <c r="F113" s="13" t="s">
        <v>4076</v>
      </c>
      <c r="G113" s="31"/>
      <c r="H113" s="484"/>
      <c r="I113" s="484"/>
      <c r="J113" s="484"/>
      <c r="K113" s="484"/>
      <c r="L113" s="484"/>
      <c r="M113" s="484"/>
      <c r="N113" s="484"/>
      <c r="O113" s="484"/>
      <c r="P113" s="484"/>
      <c r="Q113" s="484"/>
      <c r="R113" s="484"/>
      <c r="S113" s="484"/>
      <c r="T113" s="484"/>
      <c r="U113" s="484"/>
      <c r="V113" s="484"/>
      <c r="W113" s="484"/>
      <c r="X113" s="484"/>
      <c r="Y113" s="484"/>
      <c r="Z113" s="484"/>
    </row>
    <row r="114" spans="1:26" x14ac:dyDescent="0.25">
      <c r="A114" s="4">
        <v>736</v>
      </c>
      <c r="B114" s="4" t="s">
        <v>561</v>
      </c>
      <c r="C114" s="9" t="s">
        <v>2527</v>
      </c>
      <c r="D114" s="9" t="s">
        <v>40</v>
      </c>
      <c r="E114" s="4" t="s">
        <v>355</v>
      </c>
      <c r="F114" s="9" t="s">
        <v>558</v>
      </c>
      <c r="G114" s="8"/>
      <c r="H114" s="4"/>
      <c r="I114" s="4"/>
      <c r="J114" s="4"/>
      <c r="K114" s="4"/>
      <c r="L114" s="4"/>
      <c r="M114" s="4"/>
      <c r="N114" s="4"/>
      <c r="O114" s="4"/>
      <c r="P114" s="4"/>
      <c r="Q114" s="4"/>
      <c r="R114" s="4"/>
      <c r="S114" s="4"/>
      <c r="T114" s="4"/>
      <c r="U114" s="4"/>
      <c r="V114" s="4"/>
      <c r="W114" s="4"/>
      <c r="X114" s="4"/>
      <c r="Y114" s="4"/>
      <c r="Z114" s="4"/>
    </row>
    <row r="115" spans="1:26" x14ac:dyDescent="0.25">
      <c r="A115" s="4">
        <v>737</v>
      </c>
      <c r="B115" s="4" t="s">
        <v>563</v>
      </c>
      <c r="C115" s="9" t="s">
        <v>2527</v>
      </c>
      <c r="D115" s="9" t="s">
        <v>40</v>
      </c>
      <c r="E115" s="3" t="s">
        <v>463</v>
      </c>
      <c r="F115" s="9" t="s">
        <v>558</v>
      </c>
      <c r="G115" s="8"/>
      <c r="H115" s="4"/>
      <c r="I115" s="4"/>
      <c r="J115" s="4"/>
      <c r="K115" s="4"/>
      <c r="L115" s="4"/>
      <c r="M115" s="4"/>
      <c r="N115" s="4"/>
      <c r="O115" s="4"/>
      <c r="P115" s="4"/>
      <c r="Q115" s="4"/>
      <c r="R115" s="4"/>
      <c r="S115" s="4"/>
      <c r="T115" s="4"/>
      <c r="U115" s="4"/>
      <c r="V115" s="4"/>
      <c r="W115" s="4"/>
      <c r="X115" s="4"/>
      <c r="Y115" s="4"/>
      <c r="Z115" s="4"/>
    </row>
    <row r="116" spans="1:26" x14ac:dyDescent="0.25">
      <c r="A116" s="4">
        <v>738</v>
      </c>
      <c r="B116" s="4" t="s">
        <v>564</v>
      </c>
      <c r="C116" s="9" t="s">
        <v>2527</v>
      </c>
      <c r="D116" s="9" t="s">
        <v>40</v>
      </c>
      <c r="E116" s="3" t="s">
        <v>312</v>
      </c>
      <c r="F116" s="9" t="s">
        <v>482</v>
      </c>
      <c r="G116" s="8"/>
      <c r="H116" s="4"/>
      <c r="I116" s="4"/>
      <c r="J116" s="4"/>
      <c r="K116" s="4"/>
      <c r="L116" s="4"/>
      <c r="M116" s="4"/>
      <c r="N116" s="4"/>
      <c r="O116" s="4"/>
      <c r="P116" s="4"/>
      <c r="Q116" s="4"/>
      <c r="R116" s="4"/>
      <c r="S116" s="4"/>
      <c r="T116" s="4"/>
      <c r="U116" s="4"/>
      <c r="V116" s="4"/>
      <c r="W116" s="4"/>
      <c r="X116" s="4"/>
      <c r="Y116" s="4"/>
      <c r="Z116" s="4"/>
    </row>
    <row r="117" spans="1:26" x14ac:dyDescent="0.25">
      <c r="A117" s="4">
        <v>747</v>
      </c>
      <c r="B117" s="4" t="s">
        <v>565</v>
      </c>
      <c r="C117" s="9" t="s">
        <v>2529</v>
      </c>
      <c r="D117" s="9" t="s">
        <v>264</v>
      </c>
      <c r="E117" s="4" t="s">
        <v>138</v>
      </c>
      <c r="F117" s="9" t="s">
        <v>566</v>
      </c>
      <c r="G117" s="8"/>
      <c r="H117" s="4"/>
      <c r="I117" s="4"/>
      <c r="J117" s="4"/>
      <c r="K117" s="4"/>
      <c r="L117" s="4"/>
      <c r="M117" s="4"/>
      <c r="N117" s="4"/>
      <c r="O117" s="4"/>
      <c r="P117" s="4"/>
      <c r="Q117" s="4"/>
      <c r="R117" s="4"/>
      <c r="S117" s="4"/>
      <c r="T117" s="4"/>
      <c r="U117" s="4"/>
      <c r="V117" s="4"/>
      <c r="W117" s="4"/>
      <c r="X117" s="4"/>
      <c r="Y117" s="4"/>
      <c r="Z117" s="4"/>
    </row>
    <row r="118" spans="1:26" x14ac:dyDescent="0.25">
      <c r="A118" s="4">
        <v>748</v>
      </c>
      <c r="B118" s="4" t="s">
        <v>568</v>
      </c>
      <c r="C118" s="9" t="s">
        <v>2529</v>
      </c>
      <c r="D118" s="9" t="s">
        <v>264</v>
      </c>
      <c r="E118" s="4" t="s">
        <v>138</v>
      </c>
      <c r="F118" s="9" t="s">
        <v>566</v>
      </c>
      <c r="G118" s="8"/>
      <c r="H118" s="4"/>
      <c r="I118" s="4"/>
      <c r="J118" s="4"/>
      <c r="K118" s="4"/>
      <c r="L118" s="4"/>
      <c r="M118" s="4"/>
      <c r="N118" s="4"/>
      <c r="O118" s="4"/>
      <c r="P118" s="4"/>
      <c r="Q118" s="4"/>
      <c r="R118" s="4"/>
      <c r="S118" s="4"/>
      <c r="T118" s="4"/>
      <c r="U118" s="4"/>
      <c r="V118" s="4"/>
      <c r="W118" s="4"/>
      <c r="X118" s="4"/>
      <c r="Y118" s="4"/>
      <c r="Z118" s="4"/>
    </row>
    <row r="119" spans="1:26" x14ac:dyDescent="0.25">
      <c r="A119" s="4">
        <v>776</v>
      </c>
      <c r="B119" s="4" t="s">
        <v>571</v>
      </c>
      <c r="C119" s="9" t="s">
        <v>2527</v>
      </c>
      <c r="D119" s="9" t="s">
        <v>40</v>
      </c>
      <c r="E119" s="4" t="s">
        <v>359</v>
      </c>
      <c r="F119" s="9" t="s">
        <v>572</v>
      </c>
      <c r="G119" s="8"/>
      <c r="H119" s="4"/>
      <c r="I119" s="4"/>
      <c r="J119" s="4"/>
      <c r="K119" s="4"/>
      <c r="L119" s="4"/>
      <c r="M119" s="4"/>
      <c r="N119" s="4"/>
      <c r="O119" s="4"/>
      <c r="P119" s="4"/>
      <c r="Q119" s="4"/>
      <c r="R119" s="4"/>
      <c r="S119" s="4"/>
      <c r="T119" s="4"/>
      <c r="U119" s="4"/>
      <c r="V119" s="4"/>
      <c r="W119" s="4"/>
      <c r="X119" s="4"/>
      <c r="Y119" s="4"/>
      <c r="Z119" s="4"/>
    </row>
    <row r="120" spans="1:26" x14ac:dyDescent="0.25">
      <c r="A120" s="4">
        <v>781</v>
      </c>
      <c r="B120" s="4" t="s">
        <v>573</v>
      </c>
      <c r="C120" s="9" t="s">
        <v>2527</v>
      </c>
      <c r="D120" s="9" t="s">
        <v>40</v>
      </c>
      <c r="E120" s="4" t="s">
        <v>256</v>
      </c>
      <c r="F120" s="9" t="s">
        <v>574</v>
      </c>
      <c r="G120" s="8"/>
      <c r="H120" s="4"/>
      <c r="I120" s="4"/>
      <c r="J120" s="4"/>
      <c r="K120" s="4"/>
      <c r="L120" s="4"/>
      <c r="M120" s="4"/>
      <c r="N120" s="4"/>
      <c r="O120" s="4"/>
      <c r="P120" s="4"/>
      <c r="Q120" s="4"/>
      <c r="R120" s="4"/>
      <c r="S120" s="4"/>
      <c r="T120" s="4"/>
      <c r="U120" s="4"/>
      <c r="V120" s="4"/>
      <c r="W120" s="4"/>
      <c r="X120" s="4"/>
      <c r="Y120" s="4"/>
      <c r="Z120" s="4"/>
    </row>
    <row r="121" spans="1:26" x14ac:dyDescent="0.25">
      <c r="A121" s="869">
        <v>790</v>
      </c>
      <c r="B121" s="865" t="s">
        <v>2056</v>
      </c>
      <c r="C121" s="866" t="s">
        <v>2528</v>
      </c>
      <c r="D121" s="866" t="s">
        <v>308</v>
      </c>
      <c r="E121" s="865" t="s">
        <v>5244</v>
      </c>
      <c r="F121" s="866" t="s">
        <v>5249</v>
      </c>
      <c r="G121" s="31"/>
      <c r="H121" s="869"/>
      <c r="I121" s="869"/>
      <c r="J121" s="869"/>
      <c r="K121" s="869"/>
      <c r="L121" s="869"/>
      <c r="M121" s="869"/>
      <c r="N121" s="869"/>
      <c r="O121" s="869"/>
      <c r="P121" s="869"/>
      <c r="Q121" s="869"/>
      <c r="R121" s="869"/>
      <c r="S121" s="869"/>
      <c r="T121" s="869"/>
      <c r="U121" s="869"/>
      <c r="V121" s="869"/>
      <c r="W121" s="869"/>
      <c r="X121" s="869"/>
      <c r="Y121" s="869"/>
      <c r="Z121" s="869"/>
    </row>
    <row r="122" spans="1:26" x14ac:dyDescent="0.25">
      <c r="A122" s="606">
        <v>810</v>
      </c>
      <c r="B122" s="605" t="s">
        <v>3442</v>
      </c>
      <c r="C122" s="63" t="s">
        <v>2527</v>
      </c>
      <c r="D122" s="63" t="s">
        <v>4179</v>
      </c>
      <c r="E122" s="605" t="s">
        <v>2704</v>
      </c>
      <c r="F122" s="13" t="s">
        <v>4181</v>
      </c>
      <c r="G122" s="31"/>
      <c r="H122" s="606"/>
      <c r="I122" s="606"/>
      <c r="J122" s="606"/>
      <c r="K122" s="606"/>
      <c r="L122" s="606"/>
      <c r="M122" s="606"/>
      <c r="N122" s="606"/>
      <c r="O122" s="606"/>
      <c r="P122" s="606"/>
      <c r="Q122" s="606"/>
      <c r="R122" s="606"/>
      <c r="S122" s="606"/>
      <c r="T122" s="606"/>
      <c r="U122" s="606"/>
      <c r="V122" s="606"/>
      <c r="W122" s="606"/>
      <c r="X122" s="606"/>
      <c r="Y122" s="606"/>
      <c r="Z122" s="606"/>
    </row>
    <row r="123" spans="1:26" x14ac:dyDescent="0.25">
      <c r="A123" s="606">
        <v>811</v>
      </c>
      <c r="B123" s="605" t="s">
        <v>3443</v>
      </c>
      <c r="C123" s="63" t="s">
        <v>2527</v>
      </c>
      <c r="D123" s="63" t="s">
        <v>4179</v>
      </c>
      <c r="E123" s="605" t="s">
        <v>2704</v>
      </c>
      <c r="F123" s="13" t="s">
        <v>4181</v>
      </c>
      <c r="G123" s="31"/>
      <c r="H123" s="606"/>
      <c r="I123" s="606"/>
      <c r="J123" s="606"/>
      <c r="K123" s="606"/>
      <c r="L123" s="606"/>
      <c r="M123" s="606"/>
      <c r="N123" s="606"/>
      <c r="O123" s="606"/>
      <c r="P123" s="606"/>
      <c r="Q123" s="606"/>
      <c r="R123" s="606"/>
      <c r="S123" s="606"/>
      <c r="T123" s="606"/>
      <c r="U123" s="606"/>
      <c r="V123" s="606"/>
      <c r="W123" s="606"/>
      <c r="X123" s="606"/>
      <c r="Y123" s="606"/>
      <c r="Z123" s="606"/>
    </row>
    <row r="124" spans="1:26" x14ac:dyDescent="0.25">
      <c r="A124" s="606">
        <v>812</v>
      </c>
      <c r="B124" s="605" t="s">
        <v>3444</v>
      </c>
      <c r="C124" s="63" t="s">
        <v>2527</v>
      </c>
      <c r="D124" s="63" t="s">
        <v>4179</v>
      </c>
      <c r="E124" s="605" t="s">
        <v>2704</v>
      </c>
      <c r="F124" s="13" t="s">
        <v>4181</v>
      </c>
      <c r="G124" s="31"/>
      <c r="H124" s="606"/>
      <c r="I124" s="606"/>
      <c r="J124" s="606"/>
      <c r="K124" s="606"/>
      <c r="L124" s="606"/>
      <c r="M124" s="606"/>
      <c r="N124" s="606"/>
      <c r="O124" s="606"/>
      <c r="P124" s="606"/>
      <c r="Q124" s="606"/>
      <c r="R124" s="606"/>
      <c r="S124" s="606"/>
      <c r="T124" s="606"/>
      <c r="U124" s="606"/>
      <c r="V124" s="606"/>
      <c r="W124" s="606"/>
      <c r="X124" s="606"/>
      <c r="Y124" s="606"/>
      <c r="Z124" s="606"/>
    </row>
    <row r="125" spans="1:26" x14ac:dyDescent="0.25">
      <c r="A125" s="606">
        <v>813</v>
      </c>
      <c r="B125" s="605" t="s">
        <v>3445</v>
      </c>
      <c r="C125" s="63" t="s">
        <v>2527</v>
      </c>
      <c r="D125" s="63" t="s">
        <v>3925</v>
      </c>
      <c r="E125" s="605" t="s">
        <v>2436</v>
      </c>
      <c r="F125" s="63" t="s">
        <v>4180</v>
      </c>
      <c r="G125" s="31"/>
      <c r="H125" s="606"/>
      <c r="I125" s="606"/>
      <c r="J125" s="606"/>
      <c r="K125" s="606"/>
      <c r="L125" s="606"/>
      <c r="M125" s="606"/>
      <c r="N125" s="606"/>
      <c r="O125" s="606"/>
      <c r="P125" s="606"/>
      <c r="Q125" s="606"/>
      <c r="R125" s="606"/>
      <c r="S125" s="606"/>
      <c r="T125" s="606"/>
      <c r="U125" s="606"/>
      <c r="V125" s="606"/>
      <c r="W125" s="606"/>
      <c r="X125" s="606"/>
      <c r="Y125" s="606"/>
      <c r="Z125" s="606"/>
    </row>
    <row r="126" spans="1:26" x14ac:dyDescent="0.25">
      <c r="A126" s="606">
        <v>814</v>
      </c>
      <c r="B126" s="605" t="s">
        <v>3446</v>
      </c>
      <c r="C126" s="63" t="s">
        <v>2527</v>
      </c>
      <c r="D126" s="63" t="s">
        <v>3925</v>
      </c>
      <c r="E126" s="605" t="s">
        <v>2436</v>
      </c>
      <c r="F126" s="63" t="s">
        <v>4180</v>
      </c>
      <c r="G126" s="31"/>
      <c r="H126" s="606"/>
      <c r="I126" s="606"/>
      <c r="J126" s="606"/>
      <c r="K126" s="606"/>
      <c r="L126" s="606"/>
      <c r="M126" s="606"/>
      <c r="N126" s="606"/>
      <c r="O126" s="606"/>
      <c r="P126" s="606"/>
      <c r="Q126" s="606"/>
      <c r="R126" s="606"/>
      <c r="S126" s="606"/>
      <c r="T126" s="606"/>
      <c r="U126" s="606"/>
      <c r="V126" s="606"/>
      <c r="W126" s="606"/>
      <c r="X126" s="606"/>
      <c r="Y126" s="606"/>
      <c r="Z126" s="606"/>
    </row>
    <row r="127" spans="1:26" x14ac:dyDescent="0.25">
      <c r="A127" s="606">
        <v>815</v>
      </c>
      <c r="B127" s="605" t="s">
        <v>3447</v>
      </c>
      <c r="C127" s="63" t="s">
        <v>2527</v>
      </c>
      <c r="D127" s="63" t="s">
        <v>3925</v>
      </c>
      <c r="E127" s="605" t="s">
        <v>2436</v>
      </c>
      <c r="F127" s="63" t="s">
        <v>4180</v>
      </c>
      <c r="G127" s="31"/>
      <c r="H127" s="606"/>
      <c r="I127" s="606"/>
      <c r="J127" s="606"/>
      <c r="K127" s="606"/>
      <c r="L127" s="606"/>
      <c r="M127" s="606"/>
      <c r="N127" s="606"/>
      <c r="O127" s="606"/>
      <c r="P127" s="606"/>
      <c r="Q127" s="606"/>
      <c r="R127" s="606"/>
      <c r="S127" s="606"/>
      <c r="T127" s="606"/>
      <c r="U127" s="606"/>
      <c r="V127" s="606"/>
      <c r="W127" s="606"/>
      <c r="X127" s="606"/>
      <c r="Y127" s="606"/>
      <c r="Z127" s="606"/>
    </row>
    <row r="128" spans="1:26" x14ac:dyDescent="0.25">
      <c r="A128" s="4">
        <v>823</v>
      </c>
      <c r="B128" s="4" t="s">
        <v>3455</v>
      </c>
      <c r="C128" s="9" t="s">
        <v>2527</v>
      </c>
      <c r="D128" s="9" t="s">
        <v>3643</v>
      </c>
      <c r="E128" s="4" t="s">
        <v>304</v>
      </c>
      <c r="F128" s="9" t="s">
        <v>3642</v>
      </c>
      <c r="G128" s="8"/>
      <c r="H128" s="4"/>
      <c r="I128" s="4"/>
      <c r="J128" s="4"/>
      <c r="K128" s="4"/>
      <c r="L128" s="4"/>
      <c r="M128" s="4"/>
      <c r="N128" s="4"/>
      <c r="O128" s="4"/>
      <c r="P128" s="4"/>
      <c r="Q128" s="4"/>
      <c r="R128" s="4"/>
      <c r="S128" s="4"/>
      <c r="T128" s="4"/>
      <c r="U128" s="4"/>
      <c r="V128" s="4"/>
      <c r="W128" s="4"/>
      <c r="X128" s="4"/>
      <c r="Y128" s="4"/>
      <c r="Z128" s="4"/>
    </row>
    <row r="129" spans="1:26" ht="30" x14ac:dyDescent="0.25">
      <c r="A129" s="4">
        <v>827</v>
      </c>
      <c r="B129" s="4" t="s">
        <v>3459</v>
      </c>
      <c r="C129" s="9" t="s">
        <v>2528</v>
      </c>
      <c r="D129" s="9" t="s">
        <v>75</v>
      </c>
      <c r="E129" s="4" t="s">
        <v>581</v>
      </c>
      <c r="F129" s="9" t="s">
        <v>3644</v>
      </c>
      <c r="G129" s="8"/>
      <c r="H129" s="4"/>
      <c r="I129" s="4"/>
      <c r="J129" s="4"/>
      <c r="K129" s="4"/>
      <c r="L129" s="4"/>
      <c r="M129" s="4"/>
      <c r="N129" s="4"/>
      <c r="O129" s="4"/>
      <c r="P129" s="4"/>
      <c r="Q129" s="4"/>
      <c r="R129" s="4"/>
      <c r="S129" s="4"/>
      <c r="T129" s="4"/>
      <c r="U129" s="4"/>
      <c r="V129" s="4"/>
      <c r="W129" s="4"/>
      <c r="X129" s="4"/>
      <c r="Y129" s="4"/>
      <c r="Z129" s="4"/>
    </row>
    <row r="130" spans="1:26" ht="30" x14ac:dyDescent="0.25">
      <c r="A130" s="4">
        <v>828</v>
      </c>
      <c r="B130" s="4" t="s">
        <v>3460</v>
      </c>
      <c r="C130" s="9" t="s">
        <v>2528</v>
      </c>
      <c r="D130" s="9" t="s">
        <v>75</v>
      </c>
      <c r="E130" s="4" t="s">
        <v>581</v>
      </c>
      <c r="F130" s="13" t="s">
        <v>3644</v>
      </c>
      <c r="G130" s="8"/>
      <c r="H130" s="4"/>
      <c r="I130" s="4"/>
      <c r="J130" s="4"/>
      <c r="K130" s="4"/>
      <c r="L130" s="4"/>
      <c r="M130" s="4"/>
      <c r="N130" s="4"/>
      <c r="O130" s="4"/>
      <c r="P130" s="4"/>
      <c r="Q130" s="4"/>
      <c r="R130" s="4"/>
      <c r="S130" s="4"/>
      <c r="T130" s="4"/>
      <c r="U130" s="4"/>
      <c r="V130" s="4"/>
      <c r="W130" s="4"/>
      <c r="X130" s="4"/>
      <c r="Y130" s="4"/>
      <c r="Z130" s="4"/>
    </row>
    <row r="131" spans="1:26" ht="45" x14ac:dyDescent="0.25">
      <c r="A131" s="4">
        <v>849</v>
      </c>
      <c r="B131" s="4" t="s">
        <v>3489</v>
      </c>
      <c r="C131" s="9" t="s">
        <v>2528</v>
      </c>
      <c r="D131" s="9" t="s">
        <v>3645</v>
      </c>
      <c r="E131" s="4" t="s">
        <v>2704</v>
      </c>
      <c r="F131" s="9" t="s">
        <v>3646</v>
      </c>
      <c r="G131" s="8"/>
      <c r="H131" s="4"/>
      <c r="I131" s="4"/>
      <c r="J131" s="4"/>
      <c r="K131" s="4"/>
      <c r="L131" s="4"/>
      <c r="M131" s="4"/>
      <c r="N131" s="4"/>
      <c r="O131" s="4"/>
      <c r="P131" s="4"/>
      <c r="Q131" s="4"/>
      <c r="R131" s="4"/>
      <c r="S131" s="4"/>
      <c r="T131" s="4"/>
      <c r="U131" s="4"/>
      <c r="V131" s="4"/>
      <c r="W131" s="4"/>
      <c r="X131" s="4"/>
      <c r="Y131" s="4"/>
      <c r="Z131" s="4"/>
    </row>
    <row r="132" spans="1:26" ht="30" x14ac:dyDescent="0.25">
      <c r="A132" s="481">
        <v>863</v>
      </c>
      <c r="B132" s="481" t="s">
        <v>3501</v>
      </c>
      <c r="C132" s="13" t="s">
        <v>2527</v>
      </c>
      <c r="D132" s="13" t="s">
        <v>3650</v>
      </c>
      <c r="E132" s="481" t="s">
        <v>1315</v>
      </c>
      <c r="F132" s="13" t="s">
        <v>4077</v>
      </c>
      <c r="G132" s="31"/>
      <c r="H132" s="481"/>
      <c r="I132" s="481"/>
      <c r="J132" s="481"/>
      <c r="K132" s="481"/>
      <c r="L132" s="481"/>
      <c r="M132" s="481"/>
      <c r="N132" s="481"/>
      <c r="O132" s="481"/>
      <c r="P132" s="481"/>
      <c r="Q132" s="481"/>
      <c r="R132" s="481"/>
      <c r="S132" s="481"/>
      <c r="T132" s="481"/>
      <c r="U132" s="481"/>
      <c r="V132" s="481"/>
      <c r="W132" s="481"/>
      <c r="X132" s="481"/>
      <c r="Y132" s="481"/>
      <c r="Z132" s="481"/>
    </row>
    <row r="133" spans="1:26" ht="30" x14ac:dyDescent="0.25">
      <c r="A133" s="4">
        <v>864</v>
      </c>
      <c r="B133" s="4" t="s">
        <v>3502</v>
      </c>
      <c r="C133" s="9" t="s">
        <v>2527</v>
      </c>
      <c r="D133" s="9" t="s">
        <v>3649</v>
      </c>
      <c r="E133" s="4" t="s">
        <v>129</v>
      </c>
      <c r="F133" s="9" t="s">
        <v>4078</v>
      </c>
      <c r="G133" s="8"/>
      <c r="H133" s="4"/>
      <c r="I133" s="4"/>
      <c r="J133" s="4"/>
      <c r="K133" s="4"/>
      <c r="L133" s="4"/>
      <c r="M133" s="4"/>
      <c r="N133" s="4"/>
      <c r="O133" s="4"/>
      <c r="P133" s="4"/>
      <c r="Q133" s="4"/>
      <c r="R133" s="4"/>
      <c r="S133" s="4"/>
      <c r="T133" s="4"/>
      <c r="U133" s="4"/>
      <c r="V133" s="4"/>
      <c r="W133" s="4"/>
      <c r="X133" s="4"/>
      <c r="Y133" s="4"/>
      <c r="Z133" s="4"/>
    </row>
    <row r="134" spans="1:26" x14ac:dyDescent="0.25">
      <c r="A134" s="4">
        <v>871</v>
      </c>
      <c r="B134" s="605" t="s">
        <v>3510</v>
      </c>
      <c r="C134" s="63" t="s">
        <v>2527</v>
      </c>
      <c r="D134" s="63" t="s">
        <v>3511</v>
      </c>
      <c r="E134" s="605" t="s">
        <v>171</v>
      </c>
      <c r="F134" s="13" t="s">
        <v>4181</v>
      </c>
      <c r="G134" s="8"/>
      <c r="H134" s="4"/>
      <c r="I134" s="4"/>
      <c r="J134" s="4"/>
      <c r="K134" s="4"/>
      <c r="L134" s="4"/>
      <c r="M134" s="4"/>
      <c r="N134" s="4"/>
      <c r="O134" s="4"/>
      <c r="P134" s="4"/>
      <c r="Q134" s="4"/>
      <c r="R134" s="4"/>
      <c r="S134" s="4"/>
      <c r="T134" s="4"/>
      <c r="U134" s="4"/>
      <c r="V134" s="4"/>
      <c r="W134" s="4"/>
      <c r="X134" s="4"/>
      <c r="Y134" s="4"/>
      <c r="Z134" s="4"/>
    </row>
    <row r="135" spans="1:26" x14ac:dyDescent="0.25">
      <c r="A135" s="4">
        <v>876</v>
      </c>
      <c r="B135" s="605" t="s">
        <v>4178</v>
      </c>
      <c r="C135" s="63" t="s">
        <v>2527</v>
      </c>
      <c r="D135" s="63" t="s">
        <v>3519</v>
      </c>
      <c r="E135" s="605" t="s">
        <v>260</v>
      </c>
      <c r="F135" s="13" t="s">
        <v>4181</v>
      </c>
      <c r="G135" s="8"/>
      <c r="H135" s="4"/>
      <c r="I135" s="4"/>
      <c r="J135" s="4"/>
      <c r="K135" s="4"/>
      <c r="L135" s="4"/>
      <c r="M135" s="4"/>
      <c r="N135" s="4"/>
      <c r="O135" s="4"/>
      <c r="P135" s="4"/>
      <c r="Q135" s="4"/>
      <c r="R135" s="4"/>
      <c r="S135" s="4"/>
      <c r="T135" s="4"/>
      <c r="U135" s="4"/>
      <c r="V135" s="4"/>
      <c r="W135" s="4"/>
      <c r="X135" s="4"/>
      <c r="Y135" s="4"/>
      <c r="Z135" s="4"/>
    </row>
    <row r="136" spans="1:26" x14ac:dyDescent="0.25">
      <c r="A136" s="4"/>
      <c r="B136" s="4"/>
      <c r="C136" s="9"/>
      <c r="D136" s="9"/>
      <c r="E136" s="4"/>
      <c r="F136" s="9"/>
      <c r="G136" s="8"/>
      <c r="H136" s="4"/>
      <c r="I136" s="4"/>
      <c r="J136" s="4"/>
      <c r="K136" s="4"/>
      <c r="L136" s="4"/>
      <c r="M136" s="4"/>
      <c r="N136" s="4"/>
      <c r="O136" s="4"/>
      <c r="P136" s="4"/>
      <c r="Q136" s="4"/>
      <c r="R136" s="4"/>
      <c r="S136" s="4"/>
      <c r="T136" s="4"/>
      <c r="U136" s="4"/>
      <c r="V136" s="4"/>
      <c r="W136" s="4"/>
      <c r="X136" s="4"/>
      <c r="Y136" s="4"/>
      <c r="Z136" s="4"/>
    </row>
    <row r="137" spans="1:26" x14ac:dyDescent="0.25">
      <c r="A137" s="4"/>
      <c r="B137" s="4"/>
      <c r="C137" s="9"/>
      <c r="D137" s="9"/>
      <c r="E137" s="4"/>
      <c r="F137" s="9"/>
      <c r="G137" s="8"/>
      <c r="H137" s="4"/>
      <c r="I137" s="4"/>
      <c r="J137" s="4"/>
      <c r="K137" s="4"/>
      <c r="L137" s="4"/>
      <c r="M137" s="4"/>
      <c r="N137" s="4"/>
      <c r="O137" s="4"/>
      <c r="P137" s="4"/>
      <c r="Q137" s="4"/>
      <c r="R137" s="4"/>
      <c r="S137" s="4"/>
      <c r="T137" s="4"/>
      <c r="U137" s="4"/>
      <c r="V137" s="4"/>
      <c r="W137" s="4"/>
      <c r="X137" s="4"/>
      <c r="Y137" s="4"/>
      <c r="Z137" s="4"/>
    </row>
    <row r="138" spans="1:26" x14ac:dyDescent="0.25">
      <c r="A138" s="4"/>
      <c r="B138" s="4"/>
      <c r="C138" s="9"/>
      <c r="D138" s="9"/>
      <c r="E138" s="4"/>
      <c r="F138" s="9"/>
      <c r="G138" s="8"/>
      <c r="H138" s="4"/>
      <c r="I138" s="4"/>
      <c r="J138" s="4"/>
      <c r="K138" s="4"/>
      <c r="L138" s="4"/>
      <c r="M138" s="4"/>
      <c r="N138" s="4"/>
      <c r="O138" s="4"/>
      <c r="P138" s="4"/>
      <c r="Q138" s="4"/>
      <c r="R138" s="4"/>
      <c r="S138" s="4"/>
      <c r="T138" s="4"/>
      <c r="U138" s="4"/>
      <c r="V138" s="4"/>
      <c r="W138" s="4"/>
      <c r="X138" s="4"/>
      <c r="Y138" s="4"/>
      <c r="Z138" s="4"/>
    </row>
    <row r="139" spans="1:26" x14ac:dyDescent="0.25">
      <c r="A139" s="4"/>
      <c r="B139" s="4"/>
      <c r="C139" s="9"/>
      <c r="D139" s="9"/>
      <c r="E139" s="4"/>
      <c r="F139" s="9"/>
      <c r="G139" s="8"/>
      <c r="H139" s="4"/>
      <c r="I139" s="4"/>
      <c r="J139" s="4"/>
      <c r="K139" s="4"/>
      <c r="L139" s="4"/>
      <c r="M139" s="4"/>
      <c r="N139" s="4"/>
      <c r="O139" s="4"/>
      <c r="P139" s="4"/>
      <c r="Q139" s="4"/>
      <c r="R139" s="4"/>
      <c r="S139" s="4"/>
      <c r="T139" s="4"/>
      <c r="U139" s="4"/>
      <c r="V139" s="4"/>
      <c r="W139" s="4"/>
      <c r="X139" s="4"/>
      <c r="Y139" s="4"/>
      <c r="Z139" s="4"/>
    </row>
    <row r="140" spans="1:26" x14ac:dyDescent="0.25">
      <c r="A140" s="4"/>
      <c r="B140" s="4"/>
      <c r="C140" s="9"/>
      <c r="D140" s="9"/>
      <c r="E140" s="4"/>
      <c r="F140" s="9"/>
      <c r="G140" s="8"/>
      <c r="H140" s="4"/>
      <c r="I140" s="4"/>
      <c r="J140" s="4"/>
      <c r="K140" s="4"/>
      <c r="L140" s="4"/>
      <c r="M140" s="4"/>
      <c r="N140" s="4"/>
      <c r="O140" s="4"/>
      <c r="P140" s="4"/>
      <c r="Q140" s="4"/>
      <c r="R140" s="4"/>
      <c r="S140" s="4"/>
      <c r="T140" s="4"/>
      <c r="U140" s="4"/>
      <c r="V140" s="4"/>
      <c r="W140" s="4"/>
      <c r="X140" s="4"/>
      <c r="Y140" s="4"/>
      <c r="Z140" s="4"/>
    </row>
    <row r="141" spans="1:26" x14ac:dyDescent="0.25">
      <c r="A141" s="4"/>
      <c r="B141" s="4"/>
      <c r="C141" s="9"/>
      <c r="D141" s="9"/>
      <c r="E141" s="4"/>
      <c r="F141" s="9"/>
      <c r="G141" s="8"/>
      <c r="H141" s="4"/>
      <c r="I141" s="4"/>
      <c r="J141" s="4"/>
      <c r="K141" s="4"/>
      <c r="L141" s="4"/>
      <c r="M141" s="4"/>
      <c r="N141" s="4"/>
      <c r="O141" s="4"/>
      <c r="P141" s="4"/>
      <c r="Q141" s="4"/>
      <c r="R141" s="4"/>
      <c r="S141" s="4"/>
      <c r="T141" s="4"/>
      <c r="U141" s="4"/>
      <c r="V141" s="4"/>
      <c r="W141" s="4"/>
      <c r="X141" s="4"/>
      <c r="Y141" s="4"/>
      <c r="Z141" s="4"/>
    </row>
    <row r="142" spans="1:26" x14ac:dyDescent="0.25">
      <c r="A142" s="4"/>
      <c r="B142" s="4"/>
      <c r="C142" s="9"/>
      <c r="D142" s="9"/>
      <c r="E142" s="4"/>
      <c r="F142" s="9"/>
      <c r="G142" s="8"/>
      <c r="H142" s="4"/>
      <c r="I142" s="4"/>
      <c r="J142" s="4"/>
      <c r="K142" s="4"/>
      <c r="L142" s="4"/>
      <c r="M142" s="4"/>
      <c r="N142" s="4"/>
      <c r="O142" s="4"/>
      <c r="P142" s="4"/>
      <c r="Q142" s="4"/>
      <c r="R142" s="4"/>
      <c r="S142" s="4"/>
      <c r="T142" s="4"/>
      <c r="U142" s="4"/>
      <c r="V142" s="4"/>
      <c r="W142" s="4"/>
      <c r="X142" s="4"/>
      <c r="Y142" s="4"/>
      <c r="Z142" s="4"/>
    </row>
    <row r="143" spans="1:26" x14ac:dyDescent="0.25">
      <c r="A143" s="4"/>
      <c r="B143" s="4"/>
      <c r="C143" s="9"/>
      <c r="D143" s="9"/>
      <c r="E143" s="4"/>
      <c r="F143" s="9"/>
      <c r="G143" s="8"/>
      <c r="H143" s="4"/>
      <c r="I143" s="4"/>
      <c r="J143" s="4"/>
      <c r="K143" s="4"/>
      <c r="L143" s="4"/>
      <c r="M143" s="4"/>
      <c r="N143" s="4"/>
      <c r="O143" s="4"/>
      <c r="P143" s="4"/>
      <c r="Q143" s="4"/>
      <c r="R143" s="4"/>
      <c r="S143" s="4"/>
      <c r="T143" s="4"/>
      <c r="U143" s="4"/>
      <c r="V143" s="4"/>
      <c r="W143" s="4"/>
      <c r="X143" s="4"/>
      <c r="Y143" s="4"/>
      <c r="Z143" s="4"/>
    </row>
    <row r="144" spans="1:26" x14ac:dyDescent="0.25">
      <c r="A144" s="4"/>
      <c r="B144" s="4"/>
      <c r="C144" s="9"/>
      <c r="D144" s="9"/>
      <c r="E144" s="4"/>
      <c r="F144" s="9"/>
      <c r="G144" s="8"/>
      <c r="H144" s="4"/>
      <c r="I144" s="4"/>
      <c r="J144" s="4"/>
      <c r="K144" s="4"/>
      <c r="L144" s="4"/>
      <c r="M144" s="4"/>
      <c r="N144" s="4"/>
      <c r="O144" s="4"/>
      <c r="P144" s="4"/>
      <c r="Q144" s="4"/>
      <c r="R144" s="4"/>
      <c r="S144" s="4"/>
      <c r="T144" s="4"/>
      <c r="U144" s="4"/>
      <c r="V144" s="4"/>
      <c r="W144" s="4"/>
      <c r="X144" s="4"/>
      <c r="Y144" s="4"/>
      <c r="Z144" s="4"/>
    </row>
    <row r="145" spans="1:26" x14ac:dyDescent="0.25">
      <c r="A145" s="4"/>
      <c r="B145" s="4"/>
      <c r="C145" s="9"/>
      <c r="D145" s="9"/>
      <c r="E145" s="4"/>
      <c r="F145" s="9"/>
      <c r="G145" s="8"/>
      <c r="H145" s="4"/>
      <c r="I145" s="4"/>
      <c r="J145" s="4"/>
      <c r="K145" s="4"/>
      <c r="L145" s="4"/>
      <c r="M145" s="4"/>
      <c r="N145" s="4"/>
      <c r="O145" s="4"/>
      <c r="P145" s="4"/>
      <c r="Q145" s="4"/>
      <c r="R145" s="4"/>
      <c r="S145" s="4"/>
      <c r="T145" s="4"/>
      <c r="U145" s="4"/>
      <c r="V145" s="4"/>
      <c r="W145" s="4"/>
      <c r="X145" s="4"/>
      <c r="Y145" s="4"/>
      <c r="Z145" s="4"/>
    </row>
    <row r="146" spans="1:26" x14ac:dyDescent="0.25">
      <c r="A146" s="4"/>
      <c r="B146" s="4"/>
      <c r="C146" s="9"/>
      <c r="D146" s="9"/>
      <c r="E146" s="4"/>
      <c r="F146" s="9"/>
      <c r="G146" s="8"/>
      <c r="H146" s="4"/>
      <c r="I146" s="4"/>
      <c r="J146" s="4"/>
      <c r="K146" s="4"/>
      <c r="L146" s="4"/>
      <c r="M146" s="4"/>
      <c r="N146" s="4"/>
      <c r="O146" s="4"/>
      <c r="P146" s="4"/>
      <c r="Q146" s="4"/>
      <c r="R146" s="4"/>
      <c r="S146" s="4"/>
      <c r="T146" s="4"/>
      <c r="U146" s="4"/>
      <c r="V146" s="4"/>
      <c r="W146" s="4"/>
      <c r="X146" s="4"/>
      <c r="Y146" s="4"/>
      <c r="Z146" s="4"/>
    </row>
    <row r="147" spans="1:26" x14ac:dyDescent="0.25">
      <c r="A147" s="4"/>
      <c r="B147" s="4"/>
      <c r="C147" s="9"/>
      <c r="D147" s="9"/>
      <c r="E147" s="4"/>
      <c r="F147" s="9"/>
      <c r="G147" s="8"/>
      <c r="H147" s="4"/>
      <c r="I147" s="4"/>
      <c r="J147" s="4"/>
      <c r="K147" s="4"/>
      <c r="L147" s="4"/>
      <c r="M147" s="4"/>
      <c r="N147" s="4"/>
      <c r="O147" s="4"/>
      <c r="P147" s="4"/>
      <c r="Q147" s="4"/>
      <c r="R147" s="4"/>
      <c r="S147" s="4"/>
      <c r="T147" s="4"/>
      <c r="U147" s="4"/>
      <c r="V147" s="4"/>
      <c r="W147" s="4"/>
      <c r="X147" s="4"/>
      <c r="Y147" s="4"/>
      <c r="Z147" s="4"/>
    </row>
    <row r="148" spans="1:26" x14ac:dyDescent="0.25">
      <c r="A148" s="4"/>
      <c r="B148" s="4"/>
      <c r="C148" s="9"/>
      <c r="D148" s="9"/>
      <c r="E148" s="4"/>
      <c r="F148" s="9"/>
      <c r="G148" s="8"/>
      <c r="H148" s="4"/>
      <c r="I148" s="4"/>
      <c r="J148" s="4"/>
      <c r="K148" s="4"/>
      <c r="L148" s="4"/>
      <c r="M148" s="4"/>
      <c r="N148" s="4"/>
      <c r="O148" s="4"/>
      <c r="P148" s="4"/>
      <c r="Q148" s="4"/>
      <c r="R148" s="4"/>
      <c r="S148" s="4"/>
      <c r="T148" s="4"/>
      <c r="U148" s="4"/>
      <c r="V148" s="4"/>
      <c r="W148" s="4"/>
      <c r="X148" s="4"/>
      <c r="Y148" s="4"/>
      <c r="Z148" s="4"/>
    </row>
    <row r="149" spans="1:26" x14ac:dyDescent="0.25">
      <c r="A149" s="4"/>
      <c r="B149" s="4"/>
      <c r="C149" s="9"/>
      <c r="D149" s="9"/>
      <c r="E149" s="4"/>
      <c r="F149" s="9"/>
      <c r="G149" s="8"/>
      <c r="H149" s="4"/>
      <c r="I149" s="4"/>
      <c r="J149" s="4"/>
      <c r="K149" s="4"/>
      <c r="L149" s="4"/>
      <c r="M149" s="4"/>
      <c r="N149" s="4"/>
      <c r="O149" s="4"/>
      <c r="P149" s="4"/>
      <c r="Q149" s="4"/>
      <c r="R149" s="4"/>
      <c r="S149" s="4"/>
      <c r="T149" s="4"/>
      <c r="U149" s="4"/>
      <c r="V149" s="4"/>
      <c r="W149" s="4"/>
      <c r="X149" s="4"/>
      <c r="Y149" s="4"/>
      <c r="Z149" s="4"/>
    </row>
    <row r="150" spans="1:26" x14ac:dyDescent="0.25">
      <c r="A150" s="4"/>
      <c r="B150" s="4"/>
      <c r="C150" s="9"/>
      <c r="D150" s="9"/>
      <c r="E150" s="4"/>
      <c r="F150" s="9"/>
      <c r="G150" s="8"/>
      <c r="H150" s="4"/>
      <c r="I150" s="4"/>
      <c r="J150" s="4"/>
      <c r="K150" s="4"/>
      <c r="L150" s="4"/>
      <c r="M150" s="4"/>
      <c r="N150" s="4"/>
      <c r="O150" s="4"/>
      <c r="P150" s="4"/>
      <c r="Q150" s="4"/>
      <c r="R150" s="4"/>
      <c r="S150" s="4"/>
      <c r="T150" s="4"/>
      <c r="U150" s="4"/>
      <c r="V150" s="4"/>
      <c r="W150" s="4"/>
      <c r="X150" s="4"/>
      <c r="Y150" s="4"/>
      <c r="Z150" s="4"/>
    </row>
    <row r="151" spans="1:26" x14ac:dyDescent="0.25">
      <c r="A151" s="4"/>
      <c r="B151" s="4"/>
      <c r="C151" s="9"/>
      <c r="D151" s="9"/>
      <c r="E151" s="4"/>
      <c r="F151" s="9"/>
      <c r="G151" s="8"/>
      <c r="H151" s="4"/>
      <c r="I151" s="4"/>
      <c r="J151" s="4"/>
      <c r="K151" s="4"/>
      <c r="L151" s="4"/>
      <c r="M151" s="4"/>
      <c r="N151" s="4"/>
      <c r="O151" s="4"/>
      <c r="P151" s="4"/>
      <c r="Q151" s="4"/>
      <c r="R151" s="4"/>
      <c r="S151" s="4"/>
      <c r="T151" s="4"/>
      <c r="U151" s="4"/>
      <c r="V151" s="4"/>
      <c r="W151" s="4"/>
      <c r="X151" s="4"/>
      <c r="Y151" s="4"/>
      <c r="Z151" s="4"/>
    </row>
    <row r="152" spans="1:26" x14ac:dyDescent="0.25">
      <c r="A152" s="4"/>
      <c r="B152" s="4"/>
      <c r="C152" s="9"/>
      <c r="D152" s="9"/>
      <c r="E152" s="4"/>
      <c r="F152" s="9"/>
      <c r="G152" s="8"/>
      <c r="H152" s="4"/>
      <c r="I152" s="4"/>
      <c r="J152" s="4"/>
      <c r="K152" s="4"/>
      <c r="L152" s="4"/>
      <c r="M152" s="4"/>
      <c r="N152" s="4"/>
      <c r="O152" s="4"/>
      <c r="P152" s="4"/>
      <c r="Q152" s="4"/>
      <c r="R152" s="4"/>
      <c r="S152" s="4"/>
      <c r="T152" s="4"/>
      <c r="U152" s="4"/>
      <c r="V152" s="4"/>
      <c r="W152" s="4"/>
      <c r="X152" s="4"/>
      <c r="Y152" s="4"/>
      <c r="Z152" s="4"/>
    </row>
    <row r="153" spans="1:26" x14ac:dyDescent="0.25">
      <c r="A153" s="4"/>
      <c r="B153" s="4"/>
      <c r="C153" s="9"/>
      <c r="D153" s="9"/>
      <c r="E153" s="4"/>
      <c r="F153" s="9"/>
      <c r="G153" s="8"/>
      <c r="H153" s="4"/>
      <c r="I153" s="4"/>
      <c r="J153" s="4"/>
      <c r="K153" s="4"/>
      <c r="L153" s="4"/>
      <c r="M153" s="4"/>
      <c r="N153" s="4"/>
      <c r="O153" s="4"/>
      <c r="P153" s="4"/>
      <c r="Q153" s="4"/>
      <c r="R153" s="4"/>
      <c r="S153" s="4"/>
      <c r="T153" s="4"/>
      <c r="U153" s="4"/>
      <c r="V153" s="4"/>
      <c r="W153" s="4"/>
      <c r="X153" s="4"/>
      <c r="Y153" s="4"/>
      <c r="Z153" s="4"/>
    </row>
    <row r="154" spans="1:26" x14ac:dyDescent="0.25">
      <c r="A154" s="4"/>
      <c r="B154" s="4"/>
      <c r="C154" s="9"/>
      <c r="D154" s="9"/>
      <c r="E154" s="4"/>
      <c r="F154" s="9"/>
      <c r="G154" s="8"/>
      <c r="H154" s="4"/>
      <c r="I154" s="4"/>
      <c r="J154" s="4"/>
      <c r="K154" s="4"/>
      <c r="L154" s="4"/>
      <c r="M154" s="4"/>
      <c r="N154" s="4"/>
      <c r="O154" s="4"/>
      <c r="P154" s="4"/>
      <c r="Q154" s="4"/>
      <c r="R154" s="4"/>
      <c r="S154" s="4"/>
      <c r="T154" s="4"/>
      <c r="U154" s="4"/>
      <c r="V154" s="4"/>
      <c r="W154" s="4"/>
      <c r="X154" s="4"/>
      <c r="Y154" s="4"/>
      <c r="Z154" s="4"/>
    </row>
    <row r="155" spans="1:26" x14ac:dyDescent="0.25">
      <c r="A155" s="4"/>
      <c r="B155" s="4"/>
      <c r="C155" s="9"/>
      <c r="D155" s="9"/>
      <c r="E155" s="4"/>
      <c r="F155" s="9"/>
      <c r="G155" s="8"/>
      <c r="H155" s="4"/>
      <c r="I155" s="4"/>
      <c r="J155" s="4"/>
      <c r="K155" s="4"/>
      <c r="L155" s="4"/>
      <c r="M155" s="4"/>
      <c r="N155" s="4"/>
      <c r="O155" s="4"/>
      <c r="P155" s="4"/>
      <c r="Q155" s="4"/>
      <c r="R155" s="4"/>
      <c r="S155" s="4"/>
      <c r="T155" s="4"/>
      <c r="U155" s="4"/>
      <c r="V155" s="4"/>
      <c r="W155" s="4"/>
      <c r="X155" s="4"/>
      <c r="Y155" s="4"/>
      <c r="Z155" s="4"/>
    </row>
    <row r="156" spans="1:26" x14ac:dyDescent="0.25">
      <c r="A156" s="4"/>
      <c r="B156" s="4"/>
      <c r="C156" s="9"/>
      <c r="D156" s="9"/>
      <c r="E156" s="4"/>
      <c r="F156" s="9"/>
      <c r="G156" s="8"/>
      <c r="H156" s="4"/>
      <c r="I156" s="4"/>
      <c r="J156" s="4"/>
      <c r="K156" s="4"/>
      <c r="L156" s="4"/>
      <c r="M156" s="4"/>
      <c r="N156" s="4"/>
      <c r="O156" s="4"/>
      <c r="P156" s="4"/>
      <c r="Q156" s="4"/>
      <c r="R156" s="4"/>
      <c r="S156" s="4"/>
      <c r="T156" s="4"/>
      <c r="U156" s="4"/>
      <c r="V156" s="4"/>
      <c r="W156" s="4"/>
      <c r="X156" s="4"/>
      <c r="Y156" s="4"/>
      <c r="Z156" s="4"/>
    </row>
    <row r="157" spans="1:26" x14ac:dyDescent="0.25">
      <c r="A157" s="4"/>
      <c r="B157" s="4"/>
      <c r="C157" s="9"/>
      <c r="D157" s="9"/>
      <c r="E157" s="4"/>
      <c r="F157" s="9"/>
      <c r="G157" s="8"/>
      <c r="H157" s="4"/>
      <c r="I157" s="4"/>
      <c r="J157" s="4"/>
      <c r="K157" s="4"/>
      <c r="L157" s="4"/>
      <c r="M157" s="4"/>
      <c r="N157" s="4"/>
      <c r="O157" s="4"/>
      <c r="P157" s="4"/>
      <c r="Q157" s="4"/>
      <c r="R157" s="4"/>
      <c r="S157" s="4"/>
      <c r="T157" s="4"/>
      <c r="U157" s="4"/>
      <c r="V157" s="4"/>
      <c r="W157" s="4"/>
      <c r="X157" s="4"/>
      <c r="Y157" s="4"/>
      <c r="Z157" s="4"/>
    </row>
    <row r="158" spans="1:26" x14ac:dyDescent="0.25">
      <c r="A158" s="4"/>
      <c r="B158" s="4"/>
      <c r="C158" s="9"/>
      <c r="D158" s="9"/>
      <c r="E158" s="4"/>
      <c r="F158" s="9"/>
      <c r="G158" s="8"/>
      <c r="H158" s="4"/>
      <c r="I158" s="4"/>
      <c r="J158" s="4"/>
      <c r="K158" s="4"/>
      <c r="L158" s="4"/>
      <c r="M158" s="4"/>
      <c r="N158" s="4"/>
      <c r="O158" s="4"/>
      <c r="P158" s="4"/>
      <c r="Q158" s="4"/>
      <c r="R158" s="4"/>
      <c r="S158" s="4"/>
      <c r="T158" s="4"/>
      <c r="U158" s="4"/>
      <c r="V158" s="4"/>
      <c r="W158" s="4"/>
      <c r="X158" s="4"/>
      <c r="Y158" s="4"/>
      <c r="Z158" s="4"/>
    </row>
    <row r="159" spans="1:26" x14ac:dyDescent="0.25">
      <c r="A159" s="4"/>
      <c r="B159" s="4"/>
      <c r="C159" s="9"/>
      <c r="D159" s="9"/>
      <c r="E159" s="4"/>
      <c r="F159" s="9"/>
      <c r="G159" s="8"/>
      <c r="H159" s="4"/>
      <c r="I159" s="4"/>
      <c r="J159" s="4"/>
      <c r="K159" s="4"/>
      <c r="L159" s="4"/>
      <c r="M159" s="4"/>
      <c r="N159" s="4"/>
      <c r="O159" s="4"/>
      <c r="P159" s="4"/>
      <c r="Q159" s="4"/>
      <c r="R159" s="4"/>
      <c r="S159" s="4"/>
      <c r="T159" s="4"/>
      <c r="U159" s="4"/>
      <c r="V159" s="4"/>
      <c r="W159" s="4"/>
      <c r="X159" s="4"/>
      <c r="Y159" s="4"/>
      <c r="Z159" s="4"/>
    </row>
    <row r="160" spans="1:26" x14ac:dyDescent="0.25">
      <c r="A160" s="4"/>
      <c r="B160" s="4"/>
      <c r="C160" s="9"/>
      <c r="D160" s="9"/>
      <c r="E160" s="4"/>
      <c r="F160" s="9"/>
      <c r="G160" s="8"/>
      <c r="H160" s="4"/>
      <c r="I160" s="4"/>
      <c r="J160" s="4"/>
      <c r="K160" s="4"/>
      <c r="L160" s="4"/>
      <c r="M160" s="4"/>
      <c r="N160" s="4"/>
      <c r="O160" s="4"/>
      <c r="P160" s="4"/>
      <c r="Q160" s="4"/>
      <c r="R160" s="4"/>
      <c r="S160" s="4"/>
      <c r="T160" s="4"/>
      <c r="U160" s="4"/>
      <c r="V160" s="4"/>
      <c r="W160" s="4"/>
      <c r="X160" s="4"/>
      <c r="Y160" s="4"/>
      <c r="Z160" s="4"/>
    </row>
    <row r="161" spans="1:26" x14ac:dyDescent="0.25">
      <c r="A161" s="4"/>
      <c r="B161" s="4"/>
      <c r="C161" s="9"/>
      <c r="D161" s="9"/>
      <c r="E161" s="4"/>
      <c r="F161" s="9"/>
      <c r="G161" s="8"/>
      <c r="H161" s="4"/>
      <c r="I161" s="4"/>
      <c r="J161" s="4"/>
      <c r="K161" s="4"/>
      <c r="L161" s="4"/>
      <c r="M161" s="4"/>
      <c r="N161" s="4"/>
      <c r="O161" s="4"/>
      <c r="P161" s="4"/>
      <c r="Q161" s="4"/>
      <c r="R161" s="4"/>
      <c r="S161" s="4"/>
      <c r="T161" s="4"/>
      <c r="U161" s="4"/>
      <c r="V161" s="4"/>
      <c r="W161" s="4"/>
      <c r="X161" s="4"/>
      <c r="Y161" s="4"/>
      <c r="Z161" s="4"/>
    </row>
    <row r="162" spans="1:26" x14ac:dyDescent="0.25">
      <c r="A162" s="4"/>
      <c r="B162" s="4"/>
      <c r="C162" s="9"/>
      <c r="D162" s="9"/>
      <c r="E162" s="4"/>
      <c r="F162" s="9"/>
      <c r="G162" s="8"/>
      <c r="H162" s="4"/>
      <c r="I162" s="4"/>
      <c r="J162" s="4"/>
      <c r="K162" s="4"/>
      <c r="L162" s="4"/>
      <c r="M162" s="4"/>
      <c r="N162" s="4"/>
      <c r="O162" s="4"/>
      <c r="P162" s="4"/>
      <c r="Q162" s="4"/>
      <c r="R162" s="4"/>
      <c r="S162" s="4"/>
      <c r="T162" s="4"/>
      <c r="U162" s="4"/>
      <c r="V162" s="4"/>
      <c r="W162" s="4"/>
      <c r="X162" s="4"/>
      <c r="Y162" s="4"/>
      <c r="Z162" s="4"/>
    </row>
    <row r="163" spans="1:26" x14ac:dyDescent="0.25">
      <c r="A163" s="4"/>
      <c r="B163" s="4"/>
      <c r="C163" s="9"/>
      <c r="D163" s="9"/>
      <c r="E163" s="4"/>
      <c r="F163" s="9"/>
      <c r="G163" s="8"/>
      <c r="H163" s="4"/>
      <c r="I163" s="4"/>
      <c r="J163" s="4"/>
      <c r="K163" s="4"/>
      <c r="L163" s="4"/>
      <c r="M163" s="4"/>
      <c r="N163" s="4"/>
      <c r="O163" s="4"/>
      <c r="P163" s="4"/>
      <c r="Q163" s="4"/>
      <c r="R163" s="4"/>
      <c r="S163" s="4"/>
      <c r="T163" s="4"/>
      <c r="U163" s="4"/>
      <c r="V163" s="4"/>
      <c r="W163" s="4"/>
      <c r="X163" s="4"/>
      <c r="Y163" s="4"/>
      <c r="Z163" s="4"/>
    </row>
    <row r="164" spans="1:26" x14ac:dyDescent="0.25">
      <c r="A164" s="4"/>
      <c r="B164" s="4"/>
      <c r="C164" s="9"/>
      <c r="D164" s="9"/>
      <c r="E164" s="4"/>
      <c r="F164" s="9"/>
      <c r="G164" s="8"/>
      <c r="H164" s="4"/>
      <c r="I164" s="4"/>
      <c r="J164" s="4"/>
      <c r="K164" s="4"/>
      <c r="L164" s="4"/>
      <c r="M164" s="4"/>
      <c r="N164" s="4"/>
      <c r="O164" s="4"/>
      <c r="P164" s="4"/>
      <c r="Q164" s="4"/>
      <c r="R164" s="4"/>
      <c r="S164" s="4"/>
      <c r="T164" s="4"/>
      <c r="U164" s="4"/>
      <c r="V164" s="4"/>
      <c r="W164" s="4"/>
      <c r="X164" s="4"/>
      <c r="Y164" s="4"/>
      <c r="Z164" s="4"/>
    </row>
    <row r="165" spans="1:26" x14ac:dyDescent="0.25">
      <c r="A165" s="4"/>
      <c r="B165" s="4"/>
      <c r="C165" s="9"/>
      <c r="D165" s="9"/>
      <c r="E165" s="4"/>
      <c r="F165" s="9"/>
      <c r="G165" s="8"/>
      <c r="H165" s="4"/>
      <c r="I165" s="4"/>
      <c r="J165" s="4"/>
      <c r="K165" s="4"/>
      <c r="L165" s="4"/>
      <c r="M165" s="4"/>
      <c r="N165" s="4"/>
      <c r="O165" s="4"/>
      <c r="P165" s="4"/>
      <c r="Q165" s="4"/>
      <c r="R165" s="4"/>
      <c r="S165" s="4"/>
      <c r="T165" s="4"/>
      <c r="U165" s="4"/>
      <c r="V165" s="4"/>
      <c r="W165" s="4"/>
      <c r="X165" s="4"/>
      <c r="Y165" s="4"/>
      <c r="Z165" s="4"/>
    </row>
    <row r="166" spans="1:26" x14ac:dyDescent="0.25">
      <c r="A166" s="4"/>
      <c r="B166" s="4"/>
      <c r="C166" s="9"/>
      <c r="D166" s="9"/>
      <c r="E166" s="4"/>
      <c r="F166" s="9"/>
      <c r="G166" s="8"/>
      <c r="H166" s="4"/>
      <c r="I166" s="4"/>
      <c r="J166" s="4"/>
      <c r="K166" s="4"/>
      <c r="L166" s="4"/>
      <c r="M166" s="4"/>
      <c r="N166" s="4"/>
      <c r="O166" s="4"/>
      <c r="P166" s="4"/>
      <c r="Q166" s="4"/>
      <c r="R166" s="4"/>
      <c r="S166" s="4"/>
      <c r="T166" s="4"/>
      <c r="U166" s="4"/>
      <c r="V166" s="4"/>
      <c r="W166" s="4"/>
      <c r="X166" s="4"/>
      <c r="Y166" s="4"/>
      <c r="Z166" s="4"/>
    </row>
    <row r="167" spans="1:26" x14ac:dyDescent="0.25">
      <c r="A167" s="4"/>
      <c r="B167" s="4"/>
      <c r="C167" s="9"/>
      <c r="D167" s="9"/>
      <c r="E167" s="4"/>
      <c r="F167" s="9"/>
      <c r="G167" s="8"/>
      <c r="H167" s="4"/>
      <c r="I167" s="4"/>
      <c r="J167" s="4"/>
      <c r="K167" s="4"/>
      <c r="L167" s="4"/>
      <c r="M167" s="4"/>
      <c r="N167" s="4"/>
      <c r="O167" s="4"/>
      <c r="P167" s="4"/>
      <c r="Q167" s="4"/>
      <c r="R167" s="4"/>
      <c r="S167" s="4"/>
      <c r="T167" s="4"/>
      <c r="U167" s="4"/>
      <c r="V167" s="4"/>
      <c r="W167" s="4"/>
      <c r="X167" s="4"/>
      <c r="Y167" s="4"/>
      <c r="Z167" s="4"/>
    </row>
    <row r="168" spans="1:26" x14ac:dyDescent="0.25">
      <c r="A168" s="4"/>
      <c r="B168" s="4"/>
      <c r="C168" s="9"/>
      <c r="D168" s="9"/>
      <c r="E168" s="4"/>
      <c r="F168" s="9"/>
      <c r="G168" s="8"/>
      <c r="H168" s="4"/>
      <c r="I168" s="4"/>
      <c r="J168" s="4"/>
      <c r="K168" s="4"/>
      <c r="L168" s="4"/>
      <c r="M168" s="4"/>
      <c r="N168" s="4"/>
      <c r="O168" s="4"/>
      <c r="P168" s="4"/>
      <c r="Q168" s="4"/>
      <c r="R168" s="4"/>
      <c r="S168" s="4"/>
      <c r="T168" s="4"/>
      <c r="U168" s="4"/>
      <c r="V168" s="4"/>
      <c r="W168" s="4"/>
      <c r="X168" s="4"/>
      <c r="Y168" s="4"/>
      <c r="Z168" s="4"/>
    </row>
    <row r="169" spans="1:26" x14ac:dyDescent="0.25">
      <c r="A169" s="4"/>
      <c r="B169" s="4"/>
      <c r="C169" s="9"/>
      <c r="D169" s="9"/>
      <c r="E169" s="4"/>
      <c r="F169" s="9"/>
      <c r="G169" s="8"/>
      <c r="H169" s="4"/>
      <c r="I169" s="4"/>
      <c r="J169" s="4"/>
      <c r="K169" s="4"/>
      <c r="L169" s="4"/>
      <c r="M169" s="4"/>
      <c r="N169" s="4"/>
      <c r="O169" s="4"/>
      <c r="P169" s="4"/>
      <c r="Q169" s="4"/>
      <c r="R169" s="4"/>
      <c r="S169" s="4"/>
      <c r="T169" s="4"/>
      <c r="U169" s="4"/>
      <c r="V169" s="4"/>
      <c r="W169" s="4"/>
      <c r="X169" s="4"/>
      <c r="Y169" s="4"/>
      <c r="Z169" s="4"/>
    </row>
    <row r="170" spans="1:26" x14ac:dyDescent="0.25">
      <c r="A170" s="4"/>
      <c r="B170" s="4"/>
      <c r="C170" s="9"/>
      <c r="D170" s="9"/>
      <c r="E170" s="4"/>
      <c r="F170" s="9"/>
      <c r="G170" s="8"/>
      <c r="H170" s="4"/>
      <c r="I170" s="4"/>
      <c r="J170" s="4"/>
      <c r="K170" s="4"/>
      <c r="L170" s="4"/>
      <c r="M170" s="4"/>
      <c r="N170" s="4"/>
      <c r="O170" s="4"/>
      <c r="P170" s="4"/>
      <c r="Q170" s="4"/>
      <c r="R170" s="4"/>
      <c r="S170" s="4"/>
      <c r="T170" s="4"/>
      <c r="U170" s="4"/>
      <c r="V170" s="4"/>
      <c r="W170" s="4"/>
      <c r="X170" s="4"/>
      <c r="Y170" s="4"/>
      <c r="Z170" s="4"/>
    </row>
    <row r="171" spans="1:26" x14ac:dyDescent="0.25">
      <c r="A171" s="4"/>
      <c r="B171" s="4"/>
      <c r="C171" s="9"/>
      <c r="D171" s="9"/>
      <c r="E171" s="4"/>
      <c r="F171" s="9"/>
      <c r="G171" s="8"/>
      <c r="H171" s="4"/>
      <c r="I171" s="4"/>
      <c r="J171" s="4"/>
      <c r="K171" s="4"/>
      <c r="L171" s="4"/>
      <c r="M171" s="4"/>
      <c r="N171" s="4"/>
      <c r="O171" s="4"/>
      <c r="P171" s="4"/>
      <c r="Q171" s="4"/>
      <c r="R171" s="4"/>
      <c r="S171" s="4"/>
      <c r="T171" s="4"/>
      <c r="U171" s="4"/>
      <c r="V171" s="4"/>
      <c r="W171" s="4"/>
      <c r="X171" s="4"/>
      <c r="Y171" s="4"/>
      <c r="Z171" s="4"/>
    </row>
    <row r="172" spans="1:26" x14ac:dyDescent="0.25">
      <c r="A172" s="4"/>
      <c r="B172" s="4"/>
      <c r="C172" s="9"/>
      <c r="D172" s="9"/>
      <c r="E172" s="4"/>
      <c r="F172" s="9"/>
      <c r="G172" s="8"/>
      <c r="H172" s="4"/>
      <c r="I172" s="4"/>
      <c r="J172" s="4"/>
      <c r="K172" s="4"/>
      <c r="L172" s="4"/>
      <c r="M172" s="4"/>
      <c r="N172" s="4"/>
      <c r="O172" s="4"/>
      <c r="P172" s="4"/>
      <c r="Q172" s="4"/>
      <c r="R172" s="4"/>
      <c r="S172" s="4"/>
      <c r="T172" s="4"/>
      <c r="U172" s="4"/>
      <c r="V172" s="4"/>
      <c r="W172" s="4"/>
      <c r="X172" s="4"/>
      <c r="Y172" s="4"/>
      <c r="Z172" s="4"/>
    </row>
    <row r="173" spans="1:26" x14ac:dyDescent="0.25">
      <c r="A173" s="4"/>
      <c r="B173" s="4"/>
      <c r="C173" s="9"/>
      <c r="D173" s="9"/>
      <c r="E173" s="4"/>
      <c r="F173" s="9"/>
      <c r="G173" s="8"/>
      <c r="H173" s="4"/>
      <c r="I173" s="4"/>
      <c r="J173" s="4"/>
      <c r="K173" s="4"/>
      <c r="L173" s="4"/>
      <c r="M173" s="4"/>
      <c r="N173" s="4"/>
      <c r="O173" s="4"/>
      <c r="P173" s="4"/>
      <c r="Q173" s="4"/>
      <c r="R173" s="4"/>
      <c r="S173" s="4"/>
      <c r="T173" s="4"/>
      <c r="U173" s="4"/>
      <c r="V173" s="4"/>
      <c r="W173" s="4"/>
      <c r="X173" s="4"/>
      <c r="Y173" s="4"/>
      <c r="Z173" s="4"/>
    </row>
    <row r="174" spans="1:26" x14ac:dyDescent="0.25">
      <c r="A174" s="4"/>
      <c r="B174" s="4"/>
      <c r="C174" s="9"/>
      <c r="D174" s="9"/>
      <c r="E174" s="4"/>
      <c r="F174" s="9"/>
      <c r="G174" s="8"/>
      <c r="H174" s="4"/>
      <c r="I174" s="4"/>
      <c r="J174" s="4"/>
      <c r="K174" s="4"/>
      <c r="L174" s="4"/>
      <c r="M174" s="4"/>
      <c r="N174" s="4"/>
      <c r="O174" s="4"/>
      <c r="P174" s="4"/>
      <c r="Q174" s="4"/>
      <c r="R174" s="4"/>
      <c r="S174" s="4"/>
      <c r="T174" s="4"/>
      <c r="U174" s="4"/>
      <c r="V174" s="4"/>
      <c r="W174" s="4"/>
      <c r="X174" s="4"/>
      <c r="Y174" s="4"/>
      <c r="Z174" s="4"/>
    </row>
    <row r="175" spans="1:26" x14ac:dyDescent="0.25">
      <c r="A175" s="4"/>
      <c r="B175" s="4"/>
      <c r="C175" s="9"/>
      <c r="D175" s="9"/>
      <c r="E175" s="4"/>
      <c r="F175" s="9"/>
      <c r="G175" s="8"/>
      <c r="H175" s="4"/>
      <c r="I175" s="4"/>
      <c r="J175" s="4"/>
      <c r="K175" s="4"/>
      <c r="L175" s="4"/>
      <c r="M175" s="4"/>
      <c r="N175" s="4"/>
      <c r="O175" s="4"/>
      <c r="P175" s="4"/>
      <c r="Q175" s="4"/>
      <c r="R175" s="4"/>
      <c r="S175" s="4"/>
      <c r="T175" s="4"/>
      <c r="U175" s="4"/>
      <c r="V175" s="4"/>
      <c r="W175" s="4"/>
      <c r="X175" s="4"/>
      <c r="Y175" s="4"/>
      <c r="Z175" s="4"/>
    </row>
    <row r="176" spans="1:26" x14ac:dyDescent="0.25">
      <c r="A176" s="4"/>
      <c r="B176" s="4"/>
      <c r="C176" s="9"/>
      <c r="D176" s="9"/>
      <c r="E176" s="4"/>
      <c r="F176" s="9"/>
      <c r="G176" s="8"/>
      <c r="H176" s="4"/>
      <c r="I176" s="4"/>
      <c r="J176" s="4"/>
      <c r="K176" s="4"/>
      <c r="L176" s="4"/>
      <c r="M176" s="4"/>
      <c r="N176" s="4"/>
      <c r="O176" s="4"/>
      <c r="P176" s="4"/>
      <c r="Q176" s="4"/>
      <c r="R176" s="4"/>
      <c r="S176" s="4"/>
      <c r="T176" s="4"/>
      <c r="U176" s="4"/>
      <c r="V176" s="4"/>
      <c r="W176" s="4"/>
      <c r="X176" s="4"/>
      <c r="Y176" s="4"/>
      <c r="Z176" s="4"/>
    </row>
    <row r="177" spans="1:26" x14ac:dyDescent="0.25">
      <c r="A177" s="4"/>
      <c r="B177" s="4"/>
      <c r="C177" s="9"/>
      <c r="D177" s="9"/>
      <c r="E177" s="4"/>
      <c r="F177" s="9"/>
      <c r="G177" s="8"/>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9"/>
      <c r="D178" s="9"/>
      <c r="E178" s="4"/>
      <c r="F178" s="9"/>
      <c r="G178" s="8"/>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9"/>
      <c r="D179" s="9"/>
      <c r="E179" s="4"/>
      <c r="F179" s="9"/>
      <c r="G179" s="8"/>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9"/>
      <c r="D180" s="9"/>
      <c r="E180" s="4"/>
      <c r="F180" s="9"/>
      <c r="G180" s="8"/>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9"/>
      <c r="D181" s="9"/>
      <c r="E181" s="4"/>
      <c r="F181" s="9"/>
      <c r="G181" s="8"/>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9"/>
      <c r="D182" s="9"/>
      <c r="E182" s="4"/>
      <c r="F182" s="9"/>
      <c r="G182" s="8"/>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9"/>
      <c r="D183" s="9"/>
      <c r="E183" s="4"/>
      <c r="F183" s="9"/>
      <c r="G183" s="8"/>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9"/>
      <c r="D184" s="9"/>
      <c r="E184" s="4"/>
      <c r="F184" s="9"/>
      <c r="G184" s="8"/>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9"/>
      <c r="D185" s="9"/>
      <c r="E185" s="4"/>
      <c r="F185" s="9"/>
      <c r="G185" s="8"/>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9"/>
      <c r="D186" s="9"/>
      <c r="E186" s="4"/>
      <c r="F186" s="9"/>
      <c r="G186" s="8"/>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9"/>
      <c r="D187" s="9"/>
      <c r="E187" s="4"/>
      <c r="F187" s="9"/>
      <c r="G187" s="8"/>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9"/>
      <c r="D188" s="9"/>
      <c r="E188" s="4"/>
      <c r="F188" s="9"/>
      <c r="G188" s="8"/>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9"/>
      <c r="D189" s="9"/>
      <c r="E189" s="4"/>
      <c r="F189" s="9"/>
      <c r="G189" s="8"/>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9"/>
      <c r="D190" s="9"/>
      <c r="E190" s="4"/>
      <c r="F190" s="9"/>
      <c r="G190" s="8"/>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9"/>
      <c r="D191" s="9"/>
      <c r="E191" s="4"/>
      <c r="F191" s="9"/>
      <c r="G191" s="8"/>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9"/>
      <c r="D192" s="9"/>
      <c r="E192" s="4"/>
      <c r="F192" s="9"/>
      <c r="G192" s="8"/>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9"/>
      <c r="D193" s="9"/>
      <c r="E193" s="4"/>
      <c r="F193" s="9"/>
      <c r="G193" s="8"/>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9"/>
      <c r="D194" s="9"/>
      <c r="E194" s="4"/>
      <c r="F194" s="9"/>
      <c r="G194" s="8"/>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9"/>
      <c r="D195" s="9"/>
      <c r="E195" s="4"/>
      <c r="F195" s="9"/>
      <c r="G195" s="8"/>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9"/>
      <c r="D196" s="9"/>
      <c r="E196" s="4"/>
      <c r="F196" s="9"/>
      <c r="G196" s="8"/>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9"/>
      <c r="D197" s="9"/>
      <c r="E197" s="4"/>
      <c r="F197" s="9"/>
      <c r="G197" s="8"/>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9"/>
      <c r="D198" s="9"/>
      <c r="E198" s="4"/>
      <c r="F198" s="9"/>
      <c r="G198" s="8"/>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9"/>
      <c r="D199" s="9"/>
      <c r="E199" s="4"/>
      <c r="F199" s="9"/>
      <c r="G199" s="8"/>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9"/>
      <c r="D200" s="9"/>
      <c r="E200" s="4"/>
      <c r="F200" s="9"/>
      <c r="G200" s="8"/>
      <c r="H200" s="4"/>
      <c r="I200" s="4"/>
      <c r="J200" s="4"/>
      <c r="K200" s="4"/>
      <c r="L200" s="4"/>
      <c r="M200" s="4"/>
      <c r="N200" s="4"/>
      <c r="O200" s="4"/>
      <c r="P200" s="4"/>
      <c r="Q200" s="4"/>
      <c r="R200" s="4"/>
      <c r="S200" s="4"/>
      <c r="T200" s="4"/>
      <c r="U200" s="4"/>
      <c r="V200" s="4"/>
      <c r="W200" s="4"/>
      <c r="X200" s="4"/>
      <c r="Y200" s="4"/>
      <c r="Z200" s="4"/>
    </row>
    <row r="201" spans="1:26" x14ac:dyDescent="0.25">
      <c r="A201" s="4"/>
      <c r="B201" s="4"/>
      <c r="C201" s="9"/>
      <c r="D201" s="9"/>
      <c r="E201" s="4"/>
      <c r="F201" s="9"/>
      <c r="G201" s="8"/>
      <c r="H201" s="4"/>
      <c r="I201" s="4"/>
      <c r="J201" s="4"/>
      <c r="K201" s="4"/>
      <c r="L201" s="4"/>
      <c r="M201" s="4"/>
      <c r="N201" s="4"/>
      <c r="O201" s="4"/>
      <c r="P201" s="4"/>
      <c r="Q201" s="4"/>
      <c r="R201" s="4"/>
      <c r="S201" s="4"/>
      <c r="T201" s="4"/>
      <c r="U201" s="4"/>
      <c r="V201" s="4"/>
      <c r="W201" s="4"/>
      <c r="X201" s="4"/>
      <c r="Y201" s="4"/>
      <c r="Z201" s="4"/>
    </row>
    <row r="202" spans="1:26" x14ac:dyDescent="0.25">
      <c r="A202" s="4"/>
      <c r="B202" s="4"/>
      <c r="C202" s="9"/>
      <c r="D202" s="9"/>
      <c r="E202" s="4"/>
      <c r="F202" s="9"/>
      <c r="G202" s="8"/>
      <c r="H202" s="4"/>
      <c r="I202" s="4"/>
      <c r="J202" s="4"/>
      <c r="K202" s="4"/>
      <c r="L202" s="4"/>
      <c r="M202" s="4"/>
      <c r="N202" s="4"/>
      <c r="O202" s="4"/>
      <c r="P202" s="4"/>
      <c r="Q202" s="4"/>
      <c r="R202" s="4"/>
      <c r="S202" s="4"/>
      <c r="T202" s="4"/>
      <c r="U202" s="4"/>
      <c r="V202" s="4"/>
      <c r="W202" s="4"/>
      <c r="X202" s="4"/>
      <c r="Y202" s="4"/>
      <c r="Z202" s="4"/>
    </row>
    <row r="203" spans="1:26" x14ac:dyDescent="0.25">
      <c r="A203" s="4"/>
      <c r="B203" s="4"/>
      <c r="C203" s="9"/>
      <c r="D203" s="9"/>
      <c r="E203" s="4"/>
      <c r="F203" s="9"/>
      <c r="G203" s="8"/>
      <c r="H203" s="4"/>
      <c r="I203" s="4"/>
      <c r="J203" s="4"/>
      <c r="K203" s="4"/>
      <c r="L203" s="4"/>
      <c r="M203" s="4"/>
      <c r="N203" s="4"/>
      <c r="O203" s="4"/>
      <c r="P203" s="4"/>
      <c r="Q203" s="4"/>
      <c r="R203" s="4"/>
      <c r="S203" s="4"/>
      <c r="T203" s="4"/>
      <c r="U203" s="4"/>
      <c r="V203" s="4"/>
      <c r="W203" s="4"/>
      <c r="X203" s="4"/>
      <c r="Y203" s="4"/>
      <c r="Z203" s="4"/>
    </row>
    <row r="204" spans="1:26" x14ac:dyDescent="0.25">
      <c r="A204" s="4"/>
      <c r="B204" s="4"/>
      <c r="C204" s="9"/>
      <c r="D204" s="9"/>
      <c r="E204" s="4"/>
      <c r="F204" s="9"/>
      <c r="G204" s="8"/>
      <c r="H204" s="4"/>
      <c r="I204" s="4"/>
      <c r="J204" s="4"/>
      <c r="K204" s="4"/>
      <c r="L204" s="4"/>
      <c r="M204" s="4"/>
      <c r="N204" s="4"/>
      <c r="O204" s="4"/>
      <c r="P204" s="4"/>
      <c r="Q204" s="4"/>
      <c r="R204" s="4"/>
      <c r="S204" s="4"/>
      <c r="T204" s="4"/>
      <c r="U204" s="4"/>
      <c r="V204" s="4"/>
      <c r="W204" s="4"/>
      <c r="X204" s="4"/>
      <c r="Y204" s="4"/>
      <c r="Z204" s="4"/>
    </row>
    <row r="205" spans="1:26" x14ac:dyDescent="0.25">
      <c r="A205" s="4"/>
      <c r="B205" s="4"/>
      <c r="C205" s="9"/>
      <c r="D205" s="9"/>
      <c r="E205" s="4"/>
      <c r="F205" s="9"/>
      <c r="G205" s="8"/>
      <c r="H205" s="4"/>
      <c r="I205" s="4"/>
      <c r="J205" s="4"/>
      <c r="K205" s="4"/>
      <c r="L205" s="4"/>
      <c r="M205" s="4"/>
      <c r="N205" s="4"/>
      <c r="O205" s="4"/>
      <c r="P205" s="4"/>
      <c r="Q205" s="4"/>
      <c r="R205" s="4"/>
      <c r="S205" s="4"/>
      <c r="T205" s="4"/>
      <c r="U205" s="4"/>
      <c r="V205" s="4"/>
      <c r="W205" s="4"/>
      <c r="X205" s="4"/>
      <c r="Y205" s="4"/>
      <c r="Z205" s="4"/>
    </row>
    <row r="206" spans="1:26" x14ac:dyDescent="0.25">
      <c r="A206" s="4"/>
      <c r="B206" s="4"/>
      <c r="C206" s="9"/>
      <c r="D206" s="9"/>
      <c r="E206" s="4"/>
      <c r="F206" s="9"/>
      <c r="G206" s="8"/>
      <c r="H206" s="4"/>
      <c r="I206" s="4"/>
      <c r="J206" s="4"/>
      <c r="K206" s="4"/>
      <c r="L206" s="4"/>
      <c r="M206" s="4"/>
      <c r="N206" s="4"/>
      <c r="O206" s="4"/>
      <c r="P206" s="4"/>
      <c r="Q206" s="4"/>
      <c r="R206" s="4"/>
      <c r="S206" s="4"/>
      <c r="T206" s="4"/>
      <c r="U206" s="4"/>
      <c r="V206" s="4"/>
      <c r="W206" s="4"/>
      <c r="X206" s="4"/>
      <c r="Y206" s="4"/>
      <c r="Z206" s="4"/>
    </row>
    <row r="207" spans="1:26" x14ac:dyDescent="0.25">
      <c r="A207" s="4"/>
      <c r="B207" s="4"/>
      <c r="C207" s="9"/>
      <c r="D207" s="9"/>
      <c r="E207" s="4"/>
      <c r="F207" s="9"/>
      <c r="G207" s="8"/>
      <c r="H207" s="4"/>
      <c r="I207" s="4"/>
      <c r="J207" s="4"/>
      <c r="K207" s="4"/>
      <c r="L207" s="4"/>
      <c r="M207" s="4"/>
      <c r="N207" s="4"/>
      <c r="O207" s="4"/>
      <c r="P207" s="4"/>
      <c r="Q207" s="4"/>
      <c r="R207" s="4"/>
      <c r="S207" s="4"/>
      <c r="T207" s="4"/>
      <c r="U207" s="4"/>
      <c r="V207" s="4"/>
      <c r="W207" s="4"/>
      <c r="X207" s="4"/>
      <c r="Y207" s="4"/>
      <c r="Z207" s="4"/>
    </row>
    <row r="208" spans="1:26" x14ac:dyDescent="0.25">
      <c r="A208" s="4"/>
      <c r="B208" s="4"/>
      <c r="C208" s="9"/>
      <c r="D208" s="9"/>
      <c r="E208" s="4"/>
      <c r="F208" s="9"/>
      <c r="G208" s="8"/>
      <c r="H208" s="4"/>
      <c r="I208" s="4"/>
      <c r="J208" s="4"/>
      <c r="K208" s="4"/>
      <c r="L208" s="4"/>
      <c r="M208" s="4"/>
      <c r="N208" s="4"/>
      <c r="O208" s="4"/>
      <c r="P208" s="4"/>
      <c r="Q208" s="4"/>
      <c r="R208" s="4"/>
      <c r="S208" s="4"/>
      <c r="T208" s="4"/>
      <c r="U208" s="4"/>
      <c r="V208" s="4"/>
      <c r="W208" s="4"/>
      <c r="X208" s="4"/>
      <c r="Y208" s="4"/>
      <c r="Z208" s="4"/>
    </row>
    <row r="209" spans="1:26" x14ac:dyDescent="0.25">
      <c r="A209" s="4"/>
      <c r="B209" s="4"/>
      <c r="C209" s="9"/>
      <c r="D209" s="9"/>
      <c r="E209" s="4"/>
      <c r="F209" s="9"/>
      <c r="G209" s="8"/>
      <c r="H209" s="4"/>
      <c r="I209" s="4"/>
      <c r="J209" s="4"/>
      <c r="K209" s="4"/>
      <c r="L209" s="4"/>
      <c r="M209" s="4"/>
      <c r="N209" s="4"/>
      <c r="O209" s="4"/>
      <c r="P209" s="4"/>
      <c r="Q209" s="4"/>
      <c r="R209" s="4"/>
      <c r="S209" s="4"/>
      <c r="T209" s="4"/>
      <c r="U209" s="4"/>
      <c r="V209" s="4"/>
      <c r="W209" s="4"/>
      <c r="X209" s="4"/>
      <c r="Y209" s="4"/>
      <c r="Z209" s="4"/>
    </row>
    <row r="210" spans="1:26" x14ac:dyDescent="0.25">
      <c r="A210" s="4"/>
      <c r="B210" s="4"/>
      <c r="C210" s="9"/>
      <c r="D210" s="9"/>
      <c r="E210" s="4"/>
      <c r="F210" s="9"/>
      <c r="G210" s="8"/>
      <c r="H210" s="4"/>
      <c r="I210" s="4"/>
      <c r="J210" s="4"/>
      <c r="K210" s="4"/>
      <c r="L210" s="4"/>
      <c r="M210" s="4"/>
      <c r="N210" s="4"/>
      <c r="O210" s="4"/>
      <c r="P210" s="4"/>
      <c r="Q210" s="4"/>
      <c r="R210" s="4"/>
      <c r="S210" s="4"/>
      <c r="T210" s="4"/>
      <c r="U210" s="4"/>
      <c r="V210" s="4"/>
      <c r="W210" s="4"/>
      <c r="X210" s="4"/>
      <c r="Y210" s="4"/>
      <c r="Z210" s="4"/>
    </row>
    <row r="211" spans="1:26" x14ac:dyDescent="0.25">
      <c r="A211" s="4"/>
      <c r="B211" s="4"/>
      <c r="C211" s="9"/>
      <c r="D211" s="9"/>
      <c r="E211" s="4"/>
      <c r="F211" s="9"/>
      <c r="G211" s="8"/>
      <c r="H211" s="4"/>
      <c r="I211" s="4"/>
      <c r="J211" s="4"/>
      <c r="K211" s="4"/>
      <c r="L211" s="4"/>
      <c r="M211" s="4"/>
      <c r="N211" s="4"/>
      <c r="O211" s="4"/>
      <c r="P211" s="4"/>
      <c r="Q211" s="4"/>
      <c r="R211" s="4"/>
      <c r="S211" s="4"/>
      <c r="T211" s="4"/>
      <c r="U211" s="4"/>
      <c r="V211" s="4"/>
      <c r="W211" s="4"/>
      <c r="X211" s="4"/>
      <c r="Y211" s="4"/>
      <c r="Z211" s="4"/>
    </row>
    <row r="212" spans="1:26" x14ac:dyDescent="0.25">
      <c r="A212" s="4"/>
      <c r="B212" s="4"/>
      <c r="C212" s="9"/>
      <c r="D212" s="9"/>
      <c r="E212" s="4"/>
      <c r="F212" s="9"/>
      <c r="G212" s="8"/>
      <c r="H212" s="4"/>
      <c r="I212" s="4"/>
      <c r="J212" s="4"/>
      <c r="K212" s="4"/>
      <c r="L212" s="4"/>
      <c r="M212" s="4"/>
      <c r="N212" s="4"/>
      <c r="O212" s="4"/>
      <c r="P212" s="4"/>
      <c r="Q212" s="4"/>
      <c r="R212" s="4"/>
      <c r="S212" s="4"/>
      <c r="T212" s="4"/>
      <c r="U212" s="4"/>
      <c r="V212" s="4"/>
      <c r="W212" s="4"/>
      <c r="X212" s="4"/>
      <c r="Y212" s="4"/>
      <c r="Z212" s="4"/>
    </row>
    <row r="213" spans="1:26" x14ac:dyDescent="0.25">
      <c r="A213" s="4"/>
      <c r="B213" s="4"/>
      <c r="C213" s="9"/>
      <c r="D213" s="9"/>
      <c r="E213" s="4"/>
      <c r="F213" s="9"/>
      <c r="G213" s="8"/>
      <c r="H213" s="4"/>
      <c r="I213" s="4"/>
      <c r="J213" s="4"/>
      <c r="K213" s="4"/>
      <c r="L213" s="4"/>
      <c r="M213" s="4"/>
      <c r="N213" s="4"/>
      <c r="O213" s="4"/>
      <c r="P213" s="4"/>
      <c r="Q213" s="4"/>
      <c r="R213" s="4"/>
      <c r="S213" s="4"/>
      <c r="T213" s="4"/>
      <c r="U213" s="4"/>
      <c r="V213" s="4"/>
      <c r="W213" s="4"/>
      <c r="X213" s="4"/>
      <c r="Y213" s="4"/>
      <c r="Z213" s="4"/>
    </row>
    <row r="214" spans="1:26" x14ac:dyDescent="0.25">
      <c r="A214" s="4"/>
      <c r="B214" s="4"/>
      <c r="C214" s="9"/>
      <c r="D214" s="9"/>
      <c r="E214" s="4"/>
      <c r="F214" s="9"/>
      <c r="G214" s="8"/>
      <c r="H214" s="4"/>
      <c r="I214" s="4"/>
      <c r="J214" s="4"/>
      <c r="K214" s="4"/>
      <c r="L214" s="4"/>
      <c r="M214" s="4"/>
      <c r="N214" s="4"/>
      <c r="O214" s="4"/>
      <c r="P214" s="4"/>
      <c r="Q214" s="4"/>
      <c r="R214" s="4"/>
      <c r="S214" s="4"/>
      <c r="T214" s="4"/>
      <c r="U214" s="4"/>
      <c r="V214" s="4"/>
      <c r="W214" s="4"/>
      <c r="X214" s="4"/>
      <c r="Y214" s="4"/>
      <c r="Z214" s="4"/>
    </row>
    <row r="215" spans="1:26" x14ac:dyDescent="0.25">
      <c r="A215" s="4"/>
      <c r="B215" s="4"/>
      <c r="C215" s="9"/>
      <c r="D215" s="9"/>
      <c r="E215" s="4"/>
      <c r="F215" s="9"/>
      <c r="G215" s="8"/>
      <c r="H215" s="4"/>
      <c r="I215" s="4"/>
      <c r="J215" s="4"/>
      <c r="K215" s="4"/>
      <c r="L215" s="4"/>
      <c r="M215" s="4"/>
      <c r="N215" s="4"/>
      <c r="O215" s="4"/>
      <c r="P215" s="4"/>
      <c r="Q215" s="4"/>
      <c r="R215" s="4"/>
      <c r="S215" s="4"/>
      <c r="T215" s="4"/>
      <c r="U215" s="4"/>
      <c r="V215" s="4"/>
      <c r="W215" s="4"/>
      <c r="X215" s="4"/>
      <c r="Y215" s="4"/>
      <c r="Z215" s="4"/>
    </row>
    <row r="216" spans="1:26" x14ac:dyDescent="0.25">
      <c r="A216" s="4"/>
      <c r="B216" s="4"/>
      <c r="C216" s="9"/>
      <c r="D216" s="9"/>
      <c r="E216" s="4"/>
      <c r="F216" s="9"/>
      <c r="G216" s="8"/>
      <c r="H216" s="4"/>
      <c r="I216" s="4"/>
      <c r="J216" s="4"/>
      <c r="K216" s="4"/>
      <c r="L216" s="4"/>
      <c r="M216" s="4"/>
      <c r="N216" s="4"/>
      <c r="O216" s="4"/>
      <c r="P216" s="4"/>
      <c r="Q216" s="4"/>
      <c r="R216" s="4"/>
      <c r="S216" s="4"/>
      <c r="T216" s="4"/>
      <c r="U216" s="4"/>
      <c r="V216" s="4"/>
      <c r="W216" s="4"/>
      <c r="X216" s="4"/>
      <c r="Y216" s="4"/>
      <c r="Z216" s="4"/>
    </row>
    <row r="217" spans="1:26" x14ac:dyDescent="0.25">
      <c r="A217" s="4"/>
      <c r="B217" s="4"/>
      <c r="C217" s="9"/>
      <c r="D217" s="9"/>
      <c r="E217" s="4"/>
      <c r="F217" s="9"/>
      <c r="G217" s="8"/>
      <c r="H217" s="4"/>
      <c r="I217" s="4"/>
      <c r="J217" s="4"/>
      <c r="K217" s="4"/>
      <c r="L217" s="4"/>
      <c r="M217" s="4"/>
      <c r="N217" s="4"/>
      <c r="O217" s="4"/>
      <c r="P217" s="4"/>
      <c r="Q217" s="4"/>
      <c r="R217" s="4"/>
      <c r="S217" s="4"/>
      <c r="T217" s="4"/>
      <c r="U217" s="4"/>
      <c r="V217" s="4"/>
      <c r="W217" s="4"/>
      <c r="X217" s="4"/>
      <c r="Y217" s="4"/>
      <c r="Z217" s="4"/>
    </row>
    <row r="218" spans="1:26" x14ac:dyDescent="0.25">
      <c r="A218" s="4"/>
      <c r="B218" s="4"/>
      <c r="C218" s="9"/>
      <c r="D218" s="9"/>
      <c r="E218" s="4"/>
      <c r="F218" s="9"/>
      <c r="G218" s="8"/>
      <c r="H218" s="4"/>
      <c r="I218" s="4"/>
      <c r="J218" s="4"/>
      <c r="K218" s="4"/>
      <c r="L218" s="4"/>
      <c r="M218" s="4"/>
      <c r="N218" s="4"/>
      <c r="O218" s="4"/>
      <c r="P218" s="4"/>
      <c r="Q218" s="4"/>
      <c r="R218" s="4"/>
      <c r="S218" s="4"/>
      <c r="T218" s="4"/>
      <c r="U218" s="4"/>
      <c r="V218" s="4"/>
      <c r="W218" s="4"/>
      <c r="X218" s="4"/>
      <c r="Y218" s="4"/>
      <c r="Z218" s="4"/>
    </row>
    <row r="219" spans="1:26" x14ac:dyDescent="0.25">
      <c r="A219" s="4"/>
      <c r="B219" s="4"/>
      <c r="C219" s="9"/>
      <c r="D219" s="9"/>
      <c r="E219" s="4"/>
      <c r="F219" s="9"/>
      <c r="G219" s="8"/>
      <c r="H219" s="4"/>
      <c r="I219" s="4"/>
      <c r="J219" s="4"/>
      <c r="K219" s="4"/>
      <c r="L219" s="4"/>
      <c r="M219" s="4"/>
      <c r="N219" s="4"/>
      <c r="O219" s="4"/>
      <c r="P219" s="4"/>
      <c r="Q219" s="4"/>
      <c r="R219" s="4"/>
      <c r="S219" s="4"/>
      <c r="T219" s="4"/>
      <c r="U219" s="4"/>
      <c r="V219" s="4"/>
      <c r="W219" s="4"/>
      <c r="X219" s="4"/>
      <c r="Y219" s="4"/>
      <c r="Z219" s="4"/>
    </row>
    <row r="220" spans="1:26" x14ac:dyDescent="0.25">
      <c r="A220" s="4"/>
      <c r="B220" s="4"/>
      <c r="C220" s="9"/>
      <c r="D220" s="9"/>
      <c r="E220" s="4"/>
      <c r="F220" s="9"/>
      <c r="G220" s="8"/>
      <c r="H220" s="4"/>
      <c r="I220" s="4"/>
      <c r="J220" s="4"/>
      <c r="K220" s="4"/>
      <c r="L220" s="4"/>
      <c r="M220" s="4"/>
      <c r="N220" s="4"/>
      <c r="O220" s="4"/>
      <c r="P220" s="4"/>
      <c r="Q220" s="4"/>
      <c r="R220" s="4"/>
      <c r="S220" s="4"/>
      <c r="T220" s="4"/>
      <c r="U220" s="4"/>
      <c r="V220" s="4"/>
      <c r="W220" s="4"/>
      <c r="X220" s="4"/>
      <c r="Y220" s="4"/>
      <c r="Z220" s="4"/>
    </row>
    <row r="221" spans="1:26" x14ac:dyDescent="0.25">
      <c r="A221" s="4"/>
      <c r="B221" s="4"/>
      <c r="C221" s="9"/>
      <c r="D221" s="9"/>
      <c r="E221" s="4"/>
      <c r="F221" s="9"/>
      <c r="G221" s="8"/>
      <c r="H221" s="4"/>
      <c r="I221" s="4"/>
      <c r="J221" s="4"/>
      <c r="K221" s="4"/>
      <c r="L221" s="4"/>
      <c r="M221" s="4"/>
      <c r="N221" s="4"/>
      <c r="O221" s="4"/>
      <c r="P221" s="4"/>
      <c r="Q221" s="4"/>
      <c r="R221" s="4"/>
      <c r="S221" s="4"/>
      <c r="T221" s="4"/>
      <c r="U221" s="4"/>
      <c r="V221" s="4"/>
      <c r="W221" s="4"/>
      <c r="X221" s="4"/>
      <c r="Y221" s="4"/>
      <c r="Z221" s="4"/>
    </row>
    <row r="222" spans="1:26" x14ac:dyDescent="0.25">
      <c r="A222" s="4"/>
      <c r="B222" s="4"/>
      <c r="C222" s="9"/>
      <c r="D222" s="9"/>
      <c r="E222" s="4"/>
      <c r="F222" s="9"/>
      <c r="G222" s="8"/>
      <c r="H222" s="4"/>
      <c r="I222" s="4"/>
      <c r="J222" s="4"/>
      <c r="K222" s="4"/>
      <c r="L222" s="4"/>
      <c r="M222" s="4"/>
      <c r="N222" s="4"/>
      <c r="O222" s="4"/>
      <c r="P222" s="4"/>
      <c r="Q222" s="4"/>
      <c r="R222" s="4"/>
      <c r="S222" s="4"/>
      <c r="T222" s="4"/>
      <c r="U222" s="4"/>
      <c r="V222" s="4"/>
      <c r="W222" s="4"/>
      <c r="X222" s="4"/>
      <c r="Y222" s="4"/>
      <c r="Z222" s="4"/>
    </row>
    <row r="223" spans="1:26" x14ac:dyDescent="0.25">
      <c r="A223" s="4"/>
      <c r="B223" s="4"/>
      <c r="C223" s="9"/>
      <c r="D223" s="9"/>
      <c r="E223" s="4"/>
      <c r="F223" s="9"/>
      <c r="G223" s="8"/>
      <c r="H223" s="4"/>
      <c r="I223" s="4"/>
      <c r="J223" s="4"/>
      <c r="K223" s="4"/>
      <c r="L223" s="4"/>
      <c r="M223" s="4"/>
      <c r="N223" s="4"/>
      <c r="O223" s="4"/>
      <c r="P223" s="4"/>
      <c r="Q223" s="4"/>
      <c r="R223" s="4"/>
      <c r="S223" s="4"/>
      <c r="T223" s="4"/>
      <c r="U223" s="4"/>
      <c r="V223" s="4"/>
      <c r="W223" s="4"/>
      <c r="X223" s="4"/>
      <c r="Y223" s="4"/>
      <c r="Z223" s="4"/>
    </row>
    <row r="224" spans="1:26" x14ac:dyDescent="0.25">
      <c r="A224" s="4"/>
      <c r="B224" s="4"/>
      <c r="C224" s="9"/>
      <c r="D224" s="9"/>
      <c r="E224" s="4"/>
      <c r="F224" s="9"/>
      <c r="G224" s="8"/>
      <c r="H224" s="4"/>
      <c r="I224" s="4"/>
      <c r="J224" s="4"/>
      <c r="K224" s="4"/>
      <c r="L224" s="4"/>
      <c r="M224" s="4"/>
      <c r="N224" s="4"/>
      <c r="O224" s="4"/>
      <c r="P224" s="4"/>
      <c r="Q224" s="4"/>
      <c r="R224" s="4"/>
      <c r="S224" s="4"/>
      <c r="T224" s="4"/>
      <c r="U224" s="4"/>
      <c r="V224" s="4"/>
      <c r="W224" s="4"/>
      <c r="X224" s="4"/>
      <c r="Y224" s="4"/>
      <c r="Z224" s="4"/>
    </row>
    <row r="225" spans="1:26" x14ac:dyDescent="0.25">
      <c r="A225" s="4"/>
      <c r="B225" s="4"/>
      <c r="C225" s="9"/>
      <c r="D225" s="9"/>
      <c r="E225" s="4"/>
      <c r="F225" s="9"/>
      <c r="G225" s="8"/>
      <c r="H225" s="4"/>
      <c r="I225" s="4"/>
      <c r="J225" s="4"/>
      <c r="K225" s="4"/>
      <c r="L225" s="4"/>
      <c r="M225" s="4"/>
      <c r="N225" s="4"/>
      <c r="O225" s="4"/>
      <c r="P225" s="4"/>
      <c r="Q225" s="4"/>
      <c r="R225" s="4"/>
      <c r="S225" s="4"/>
      <c r="T225" s="4"/>
      <c r="U225" s="4"/>
      <c r="V225" s="4"/>
      <c r="W225" s="4"/>
      <c r="X225" s="4"/>
      <c r="Y225" s="4"/>
      <c r="Z225" s="4"/>
    </row>
    <row r="226" spans="1:26" x14ac:dyDescent="0.25">
      <c r="A226" s="4"/>
      <c r="B226" s="4"/>
      <c r="C226" s="9"/>
      <c r="D226" s="9"/>
      <c r="E226" s="4"/>
      <c r="F226" s="9"/>
      <c r="G226" s="8"/>
      <c r="H226" s="4"/>
      <c r="I226" s="4"/>
      <c r="J226" s="4"/>
      <c r="K226" s="4"/>
      <c r="L226" s="4"/>
      <c r="M226" s="4"/>
      <c r="N226" s="4"/>
      <c r="O226" s="4"/>
      <c r="P226" s="4"/>
      <c r="Q226" s="4"/>
      <c r="R226" s="4"/>
      <c r="S226" s="4"/>
      <c r="T226" s="4"/>
      <c r="U226" s="4"/>
      <c r="V226" s="4"/>
      <c r="W226" s="4"/>
      <c r="X226" s="4"/>
      <c r="Y226" s="4"/>
      <c r="Z226" s="4"/>
    </row>
    <row r="227" spans="1:26" x14ac:dyDescent="0.25">
      <c r="A227" s="4"/>
      <c r="B227" s="4"/>
      <c r="C227" s="9"/>
      <c r="D227" s="9"/>
      <c r="E227" s="4"/>
      <c r="F227" s="9"/>
      <c r="G227" s="8"/>
      <c r="H227" s="4"/>
      <c r="I227" s="4"/>
      <c r="J227" s="4"/>
      <c r="K227" s="4"/>
      <c r="L227" s="4"/>
      <c r="M227" s="4"/>
      <c r="N227" s="4"/>
      <c r="O227" s="4"/>
      <c r="P227" s="4"/>
      <c r="Q227" s="4"/>
      <c r="R227" s="4"/>
      <c r="S227" s="4"/>
      <c r="T227" s="4"/>
      <c r="U227" s="4"/>
      <c r="V227" s="4"/>
      <c r="W227" s="4"/>
      <c r="X227" s="4"/>
      <c r="Y227" s="4"/>
      <c r="Z227" s="4"/>
    </row>
    <row r="228" spans="1:26" x14ac:dyDescent="0.25">
      <c r="A228" s="4"/>
      <c r="B228" s="4"/>
      <c r="C228" s="9"/>
      <c r="D228" s="9"/>
      <c r="E228" s="4"/>
      <c r="F228" s="9"/>
      <c r="G228" s="8"/>
      <c r="H228" s="4"/>
      <c r="I228" s="4"/>
      <c r="J228" s="4"/>
      <c r="K228" s="4"/>
      <c r="L228" s="4"/>
      <c r="M228" s="4"/>
      <c r="N228" s="4"/>
      <c r="O228" s="4"/>
      <c r="P228" s="4"/>
      <c r="Q228" s="4"/>
      <c r="R228" s="4"/>
      <c r="S228" s="4"/>
      <c r="T228" s="4"/>
      <c r="U228" s="4"/>
      <c r="V228" s="4"/>
      <c r="W228" s="4"/>
      <c r="X228" s="4"/>
      <c r="Y228" s="4"/>
      <c r="Z228" s="4"/>
    </row>
    <row r="229" spans="1:26" x14ac:dyDescent="0.25">
      <c r="A229" s="4"/>
      <c r="B229" s="4"/>
      <c r="C229" s="9"/>
      <c r="D229" s="9"/>
      <c r="E229" s="4"/>
      <c r="F229" s="9"/>
      <c r="G229" s="8"/>
      <c r="H229" s="4"/>
      <c r="I229" s="4"/>
      <c r="J229" s="4"/>
      <c r="K229" s="4"/>
      <c r="L229" s="4"/>
      <c r="M229" s="4"/>
      <c r="N229" s="4"/>
      <c r="O229" s="4"/>
      <c r="P229" s="4"/>
      <c r="Q229" s="4"/>
      <c r="R229" s="4"/>
      <c r="S229" s="4"/>
      <c r="T229" s="4"/>
      <c r="U229" s="4"/>
      <c r="V229" s="4"/>
      <c r="W229" s="4"/>
      <c r="X229" s="4"/>
      <c r="Y229" s="4"/>
      <c r="Z229" s="4"/>
    </row>
    <row r="230" spans="1:26" x14ac:dyDescent="0.25">
      <c r="A230" s="4"/>
      <c r="B230" s="4"/>
      <c r="C230" s="9"/>
      <c r="D230" s="9"/>
      <c r="E230" s="4"/>
      <c r="F230" s="9"/>
      <c r="G230" s="8"/>
      <c r="H230" s="4"/>
      <c r="I230" s="4"/>
      <c r="J230" s="4"/>
      <c r="K230" s="4"/>
      <c r="L230" s="4"/>
      <c r="M230" s="4"/>
      <c r="N230" s="4"/>
      <c r="O230" s="4"/>
      <c r="P230" s="4"/>
      <c r="Q230" s="4"/>
      <c r="R230" s="4"/>
      <c r="S230" s="4"/>
      <c r="T230" s="4"/>
      <c r="U230" s="4"/>
      <c r="V230" s="4"/>
      <c r="W230" s="4"/>
      <c r="X230" s="4"/>
      <c r="Y230" s="4"/>
      <c r="Z230" s="4"/>
    </row>
    <row r="231" spans="1:26" x14ac:dyDescent="0.25">
      <c r="A231" s="4"/>
      <c r="B231" s="4"/>
      <c r="C231" s="9"/>
      <c r="D231" s="9"/>
      <c r="E231" s="4"/>
      <c r="F231" s="9"/>
      <c r="G231" s="8"/>
      <c r="H231" s="4"/>
      <c r="I231" s="4"/>
      <c r="J231" s="4"/>
      <c r="K231" s="4"/>
      <c r="L231" s="4"/>
      <c r="M231" s="4"/>
      <c r="N231" s="4"/>
      <c r="O231" s="4"/>
      <c r="P231" s="4"/>
      <c r="Q231" s="4"/>
      <c r="R231" s="4"/>
      <c r="S231" s="4"/>
      <c r="T231" s="4"/>
      <c r="U231" s="4"/>
      <c r="V231" s="4"/>
      <c r="W231" s="4"/>
      <c r="X231" s="4"/>
      <c r="Y231" s="4"/>
      <c r="Z231" s="4"/>
    </row>
    <row r="232" spans="1:26" x14ac:dyDescent="0.25">
      <c r="A232" s="4"/>
      <c r="B232" s="4"/>
      <c r="C232" s="9"/>
      <c r="D232" s="9"/>
      <c r="E232" s="4"/>
      <c r="F232" s="9"/>
      <c r="G232" s="8"/>
      <c r="H232" s="4"/>
      <c r="I232" s="4"/>
      <c r="J232" s="4"/>
      <c r="K232" s="4"/>
      <c r="L232" s="4"/>
      <c r="M232" s="4"/>
      <c r="N232" s="4"/>
      <c r="O232" s="4"/>
      <c r="P232" s="4"/>
      <c r="Q232" s="4"/>
      <c r="R232" s="4"/>
      <c r="S232" s="4"/>
      <c r="T232" s="4"/>
      <c r="U232" s="4"/>
      <c r="V232" s="4"/>
      <c r="W232" s="4"/>
      <c r="X232" s="4"/>
      <c r="Y232" s="4"/>
      <c r="Z232" s="4"/>
    </row>
    <row r="233" spans="1:26" x14ac:dyDescent="0.25">
      <c r="A233" s="4"/>
      <c r="B233" s="4"/>
      <c r="C233" s="9"/>
      <c r="D233" s="9"/>
      <c r="E233" s="4"/>
      <c r="F233" s="9"/>
      <c r="G233" s="8"/>
      <c r="H233" s="4"/>
      <c r="I233" s="4"/>
      <c r="J233" s="4"/>
      <c r="K233" s="4"/>
      <c r="L233" s="4"/>
      <c r="M233" s="4"/>
      <c r="N233" s="4"/>
      <c r="O233" s="4"/>
      <c r="P233" s="4"/>
      <c r="Q233" s="4"/>
      <c r="R233" s="4"/>
      <c r="S233" s="4"/>
      <c r="T233" s="4"/>
      <c r="U233" s="4"/>
      <c r="V233" s="4"/>
      <c r="W233" s="4"/>
      <c r="X233" s="4"/>
      <c r="Y233" s="4"/>
      <c r="Z233" s="4"/>
    </row>
    <row r="234" spans="1:26" x14ac:dyDescent="0.25">
      <c r="A234" s="4"/>
      <c r="B234" s="4"/>
      <c r="C234" s="9"/>
      <c r="D234" s="9"/>
      <c r="E234" s="4"/>
      <c r="F234" s="9"/>
      <c r="G234" s="8"/>
      <c r="H234" s="4"/>
      <c r="I234" s="4"/>
      <c r="J234" s="4"/>
      <c r="K234" s="4"/>
      <c r="L234" s="4"/>
      <c r="M234" s="4"/>
      <c r="N234" s="4"/>
      <c r="O234" s="4"/>
      <c r="P234" s="4"/>
      <c r="Q234" s="4"/>
      <c r="R234" s="4"/>
      <c r="S234" s="4"/>
      <c r="T234" s="4"/>
      <c r="U234" s="4"/>
      <c r="V234" s="4"/>
      <c r="W234" s="4"/>
      <c r="X234" s="4"/>
      <c r="Y234" s="4"/>
      <c r="Z234" s="4"/>
    </row>
    <row r="235" spans="1:26" x14ac:dyDescent="0.25">
      <c r="A235" s="4"/>
      <c r="B235" s="4"/>
      <c r="C235" s="9"/>
      <c r="D235" s="9"/>
      <c r="E235" s="4"/>
      <c r="F235" s="9"/>
      <c r="G235" s="8"/>
      <c r="H235" s="4"/>
      <c r="I235" s="4"/>
      <c r="J235" s="4"/>
      <c r="K235" s="4"/>
      <c r="L235" s="4"/>
      <c r="M235" s="4"/>
      <c r="N235" s="4"/>
      <c r="O235" s="4"/>
      <c r="P235" s="4"/>
      <c r="Q235" s="4"/>
      <c r="R235" s="4"/>
      <c r="S235" s="4"/>
      <c r="T235" s="4"/>
      <c r="U235" s="4"/>
      <c r="V235" s="4"/>
      <c r="W235" s="4"/>
      <c r="X235" s="4"/>
      <c r="Y235" s="4"/>
      <c r="Z235" s="4"/>
    </row>
    <row r="236" spans="1:26" x14ac:dyDescent="0.25">
      <c r="A236" s="4"/>
      <c r="B236" s="4"/>
      <c r="C236" s="9"/>
      <c r="D236" s="9"/>
      <c r="E236" s="4"/>
      <c r="F236" s="9"/>
      <c r="G236" s="8"/>
      <c r="H236" s="4"/>
      <c r="I236" s="4"/>
      <c r="J236" s="4"/>
      <c r="K236" s="4"/>
      <c r="L236" s="4"/>
      <c r="M236" s="4"/>
      <c r="N236" s="4"/>
      <c r="O236" s="4"/>
      <c r="P236" s="4"/>
      <c r="Q236" s="4"/>
      <c r="R236" s="4"/>
      <c r="S236" s="4"/>
      <c r="T236" s="4"/>
      <c r="U236" s="4"/>
      <c r="V236" s="4"/>
      <c r="W236" s="4"/>
      <c r="X236" s="4"/>
      <c r="Y236" s="4"/>
      <c r="Z236" s="4"/>
    </row>
    <row r="237" spans="1:26" x14ac:dyDescent="0.25">
      <c r="A237" s="4"/>
      <c r="B237" s="4"/>
      <c r="C237" s="9"/>
      <c r="D237" s="9"/>
      <c r="E237" s="4"/>
      <c r="F237" s="9"/>
      <c r="G237" s="8"/>
      <c r="H237" s="4"/>
      <c r="I237" s="4"/>
      <c r="J237" s="4"/>
      <c r="K237" s="4"/>
      <c r="L237" s="4"/>
      <c r="M237" s="4"/>
      <c r="N237" s="4"/>
      <c r="O237" s="4"/>
      <c r="P237" s="4"/>
      <c r="Q237" s="4"/>
      <c r="R237" s="4"/>
      <c r="S237" s="4"/>
      <c r="T237" s="4"/>
      <c r="U237" s="4"/>
      <c r="V237" s="4"/>
      <c r="W237" s="4"/>
      <c r="X237" s="4"/>
      <c r="Y237" s="4"/>
      <c r="Z237" s="4"/>
    </row>
    <row r="238" spans="1:26" x14ac:dyDescent="0.25">
      <c r="A238" s="4"/>
      <c r="B238" s="4"/>
      <c r="C238" s="9"/>
      <c r="D238" s="9"/>
      <c r="E238" s="4"/>
      <c r="F238" s="9"/>
      <c r="G238" s="8"/>
      <c r="H238" s="4"/>
      <c r="I238" s="4"/>
      <c r="J238" s="4"/>
      <c r="K238" s="4"/>
      <c r="L238" s="4"/>
      <c r="M238" s="4"/>
      <c r="N238" s="4"/>
      <c r="O238" s="4"/>
      <c r="P238" s="4"/>
      <c r="Q238" s="4"/>
      <c r="R238" s="4"/>
      <c r="S238" s="4"/>
      <c r="T238" s="4"/>
      <c r="U238" s="4"/>
      <c r="V238" s="4"/>
      <c r="W238" s="4"/>
      <c r="X238" s="4"/>
      <c r="Y238" s="4"/>
      <c r="Z238" s="4"/>
    </row>
    <row r="239" spans="1:26" x14ac:dyDescent="0.25">
      <c r="A239" s="4"/>
      <c r="B239" s="4"/>
      <c r="C239" s="9"/>
      <c r="D239" s="9"/>
      <c r="E239" s="4"/>
      <c r="F239" s="9"/>
      <c r="G239" s="8"/>
      <c r="H239" s="4"/>
      <c r="I239" s="4"/>
      <c r="J239" s="4"/>
      <c r="K239" s="4"/>
      <c r="L239" s="4"/>
      <c r="M239" s="4"/>
      <c r="N239" s="4"/>
      <c r="O239" s="4"/>
      <c r="P239" s="4"/>
      <c r="Q239" s="4"/>
      <c r="R239" s="4"/>
      <c r="S239" s="4"/>
      <c r="T239" s="4"/>
      <c r="U239" s="4"/>
      <c r="V239" s="4"/>
      <c r="W239" s="4"/>
      <c r="X239" s="4"/>
      <c r="Y239" s="4"/>
      <c r="Z239" s="4"/>
    </row>
    <row r="240" spans="1:26" x14ac:dyDescent="0.25">
      <c r="A240" s="4"/>
      <c r="B240" s="4"/>
      <c r="C240" s="9"/>
      <c r="D240" s="9"/>
      <c r="E240" s="4"/>
      <c r="F240" s="9"/>
      <c r="G240" s="8"/>
      <c r="H240" s="4"/>
      <c r="I240" s="4"/>
      <c r="J240" s="4"/>
      <c r="K240" s="4"/>
      <c r="L240" s="4"/>
      <c r="M240" s="4"/>
      <c r="N240" s="4"/>
      <c r="O240" s="4"/>
      <c r="P240" s="4"/>
      <c r="Q240" s="4"/>
      <c r="R240" s="4"/>
      <c r="S240" s="4"/>
      <c r="T240" s="4"/>
      <c r="U240" s="4"/>
      <c r="V240" s="4"/>
      <c r="W240" s="4"/>
      <c r="X240" s="4"/>
      <c r="Y240" s="4"/>
      <c r="Z240" s="4"/>
    </row>
    <row r="241" spans="1:26" x14ac:dyDescent="0.25">
      <c r="A241" s="4"/>
      <c r="B241" s="4"/>
      <c r="C241" s="9"/>
      <c r="D241" s="9"/>
      <c r="E241" s="4"/>
      <c r="F241" s="9"/>
      <c r="G241" s="8"/>
      <c r="H241" s="4"/>
      <c r="I241" s="4"/>
      <c r="J241" s="4"/>
      <c r="K241" s="4"/>
      <c r="L241" s="4"/>
      <c r="M241" s="4"/>
      <c r="N241" s="4"/>
      <c r="O241" s="4"/>
      <c r="P241" s="4"/>
      <c r="Q241" s="4"/>
      <c r="R241" s="4"/>
      <c r="S241" s="4"/>
      <c r="T241" s="4"/>
      <c r="U241" s="4"/>
      <c r="V241" s="4"/>
      <c r="W241" s="4"/>
      <c r="X241" s="4"/>
      <c r="Y241" s="4"/>
      <c r="Z241" s="4"/>
    </row>
    <row r="242" spans="1:26" x14ac:dyDescent="0.25">
      <c r="A242" s="4"/>
      <c r="B242" s="4"/>
      <c r="C242" s="9"/>
      <c r="D242" s="9"/>
      <c r="E242" s="4"/>
      <c r="F242" s="9"/>
      <c r="G242" s="8"/>
      <c r="H242" s="4"/>
      <c r="I242" s="4"/>
      <c r="J242" s="4"/>
      <c r="K242" s="4"/>
      <c r="L242" s="4"/>
      <c r="M242" s="4"/>
      <c r="N242" s="4"/>
      <c r="O242" s="4"/>
      <c r="P242" s="4"/>
      <c r="Q242" s="4"/>
      <c r="R242" s="4"/>
      <c r="S242" s="4"/>
      <c r="T242" s="4"/>
      <c r="U242" s="4"/>
      <c r="V242" s="4"/>
      <c r="W242" s="4"/>
      <c r="X242" s="4"/>
      <c r="Y242" s="4"/>
      <c r="Z242" s="4"/>
    </row>
    <row r="243" spans="1:26" x14ac:dyDescent="0.25">
      <c r="A243" s="4"/>
      <c r="B243" s="4"/>
      <c r="C243" s="9"/>
      <c r="D243" s="9"/>
      <c r="E243" s="4"/>
      <c r="F243" s="9"/>
      <c r="G243" s="8"/>
      <c r="H243" s="4"/>
      <c r="I243" s="4"/>
      <c r="J243" s="4"/>
      <c r="K243" s="4"/>
      <c r="L243" s="4"/>
      <c r="M243" s="4"/>
      <c r="N243" s="4"/>
      <c r="O243" s="4"/>
      <c r="P243" s="4"/>
      <c r="Q243" s="4"/>
      <c r="R243" s="4"/>
      <c r="S243" s="4"/>
      <c r="T243" s="4"/>
      <c r="U243" s="4"/>
      <c r="V243" s="4"/>
      <c r="W243" s="4"/>
      <c r="X243" s="4"/>
      <c r="Y243" s="4"/>
      <c r="Z243" s="4"/>
    </row>
    <row r="244" spans="1:26" x14ac:dyDescent="0.25">
      <c r="A244" s="4"/>
      <c r="B244" s="4"/>
      <c r="C244" s="9"/>
      <c r="D244" s="9"/>
      <c r="E244" s="4"/>
      <c r="F244" s="9"/>
      <c r="G244" s="8"/>
      <c r="H244" s="4"/>
      <c r="I244" s="4"/>
      <c r="J244" s="4"/>
      <c r="K244" s="4"/>
      <c r="L244" s="4"/>
      <c r="M244" s="4"/>
      <c r="N244" s="4"/>
      <c r="O244" s="4"/>
      <c r="P244" s="4"/>
      <c r="Q244" s="4"/>
      <c r="R244" s="4"/>
      <c r="S244" s="4"/>
      <c r="T244" s="4"/>
      <c r="U244" s="4"/>
      <c r="V244" s="4"/>
      <c r="W244" s="4"/>
      <c r="X244" s="4"/>
      <c r="Y244" s="4"/>
      <c r="Z244" s="4"/>
    </row>
    <row r="245" spans="1:26" x14ac:dyDescent="0.25">
      <c r="A245" s="4"/>
      <c r="B245" s="4"/>
      <c r="C245" s="9"/>
      <c r="D245" s="9"/>
      <c r="E245" s="4"/>
      <c r="F245" s="9"/>
      <c r="G245" s="8"/>
      <c r="H245" s="4"/>
      <c r="I245" s="4"/>
      <c r="J245" s="4"/>
      <c r="K245" s="4"/>
      <c r="L245" s="4"/>
      <c r="M245" s="4"/>
      <c r="N245" s="4"/>
      <c r="O245" s="4"/>
      <c r="P245" s="4"/>
      <c r="Q245" s="4"/>
      <c r="R245" s="4"/>
      <c r="S245" s="4"/>
      <c r="T245" s="4"/>
      <c r="U245" s="4"/>
      <c r="V245" s="4"/>
      <c r="W245" s="4"/>
      <c r="X245" s="4"/>
      <c r="Y245" s="4"/>
      <c r="Z245" s="4"/>
    </row>
    <row r="246" spans="1:26" x14ac:dyDescent="0.25">
      <c r="A246" s="4"/>
      <c r="B246" s="4"/>
      <c r="C246" s="9"/>
      <c r="D246" s="9"/>
      <c r="E246" s="4"/>
      <c r="F246" s="9"/>
      <c r="G246" s="8"/>
      <c r="H246" s="4"/>
      <c r="I246" s="4"/>
      <c r="J246" s="4"/>
      <c r="K246" s="4"/>
      <c r="L246" s="4"/>
      <c r="M246" s="4"/>
      <c r="N246" s="4"/>
      <c r="O246" s="4"/>
      <c r="P246" s="4"/>
      <c r="Q246" s="4"/>
      <c r="R246" s="4"/>
      <c r="S246" s="4"/>
      <c r="T246" s="4"/>
      <c r="U246" s="4"/>
      <c r="V246" s="4"/>
      <c r="W246" s="4"/>
      <c r="X246" s="4"/>
      <c r="Y246" s="4"/>
      <c r="Z246" s="4"/>
    </row>
    <row r="247" spans="1:26" x14ac:dyDescent="0.25">
      <c r="A247" s="4"/>
      <c r="B247" s="4"/>
      <c r="C247" s="9"/>
      <c r="D247" s="9"/>
      <c r="E247" s="4"/>
      <c r="F247" s="9"/>
      <c r="G247" s="8"/>
      <c r="H247" s="4"/>
      <c r="I247" s="4"/>
      <c r="J247" s="4"/>
      <c r="K247" s="4"/>
      <c r="L247" s="4"/>
      <c r="M247" s="4"/>
      <c r="N247" s="4"/>
      <c r="O247" s="4"/>
      <c r="P247" s="4"/>
      <c r="Q247" s="4"/>
      <c r="R247" s="4"/>
      <c r="S247" s="4"/>
      <c r="T247" s="4"/>
      <c r="U247" s="4"/>
      <c r="V247" s="4"/>
      <c r="W247" s="4"/>
      <c r="X247" s="4"/>
      <c r="Y247" s="4"/>
      <c r="Z247" s="4"/>
    </row>
    <row r="248" spans="1:26" x14ac:dyDescent="0.25">
      <c r="A248" s="4"/>
      <c r="B248" s="4"/>
      <c r="C248" s="9"/>
      <c r="D248" s="9"/>
      <c r="E248" s="4"/>
      <c r="F248" s="9"/>
      <c r="G248" s="8"/>
      <c r="H248" s="4"/>
      <c r="I248" s="4"/>
      <c r="J248" s="4"/>
      <c r="K248" s="4"/>
      <c r="L248" s="4"/>
      <c r="M248" s="4"/>
      <c r="N248" s="4"/>
      <c r="O248" s="4"/>
      <c r="P248" s="4"/>
      <c r="Q248" s="4"/>
      <c r="R248" s="4"/>
      <c r="S248" s="4"/>
      <c r="T248" s="4"/>
      <c r="U248" s="4"/>
      <c r="V248" s="4"/>
      <c r="W248" s="4"/>
      <c r="X248" s="4"/>
      <c r="Y248" s="4"/>
      <c r="Z248" s="4"/>
    </row>
    <row r="249" spans="1:26" x14ac:dyDescent="0.25">
      <c r="A249" s="4"/>
      <c r="B249" s="4"/>
      <c r="C249" s="9"/>
      <c r="D249" s="9"/>
      <c r="E249" s="4"/>
      <c r="F249" s="9"/>
      <c r="G249" s="8"/>
      <c r="H249" s="4"/>
      <c r="I249" s="4"/>
      <c r="J249" s="4"/>
      <c r="K249" s="4"/>
      <c r="L249" s="4"/>
      <c r="M249" s="4"/>
      <c r="N249" s="4"/>
      <c r="O249" s="4"/>
      <c r="P249" s="4"/>
      <c r="Q249" s="4"/>
      <c r="R249" s="4"/>
      <c r="S249" s="4"/>
      <c r="T249" s="4"/>
      <c r="U249" s="4"/>
      <c r="V249" s="4"/>
      <c r="W249" s="4"/>
      <c r="X249" s="4"/>
      <c r="Y249" s="4"/>
      <c r="Z249" s="4"/>
    </row>
    <row r="250" spans="1:26" x14ac:dyDescent="0.25">
      <c r="A250" s="4"/>
      <c r="B250" s="4"/>
      <c r="C250" s="9"/>
      <c r="D250" s="9"/>
      <c r="E250" s="4"/>
      <c r="F250" s="9"/>
      <c r="G250" s="8"/>
      <c r="H250" s="4"/>
      <c r="I250" s="4"/>
      <c r="J250" s="4"/>
      <c r="K250" s="4"/>
      <c r="L250" s="4"/>
      <c r="M250" s="4"/>
      <c r="N250" s="4"/>
      <c r="O250" s="4"/>
      <c r="P250" s="4"/>
      <c r="Q250" s="4"/>
      <c r="R250" s="4"/>
      <c r="S250" s="4"/>
      <c r="T250" s="4"/>
      <c r="U250" s="4"/>
      <c r="V250" s="4"/>
      <c r="W250" s="4"/>
      <c r="X250" s="4"/>
      <c r="Y250" s="4"/>
      <c r="Z250" s="4"/>
    </row>
    <row r="251" spans="1:26" x14ac:dyDescent="0.25">
      <c r="A251" s="4"/>
      <c r="B251" s="4"/>
      <c r="C251" s="9"/>
      <c r="D251" s="9"/>
      <c r="E251" s="4"/>
      <c r="F251" s="9"/>
      <c r="G251" s="8"/>
      <c r="H251" s="4"/>
      <c r="I251" s="4"/>
      <c r="J251" s="4"/>
      <c r="K251" s="4"/>
      <c r="L251" s="4"/>
      <c r="M251" s="4"/>
      <c r="N251" s="4"/>
      <c r="O251" s="4"/>
      <c r="P251" s="4"/>
      <c r="Q251" s="4"/>
      <c r="R251" s="4"/>
      <c r="S251" s="4"/>
      <c r="T251" s="4"/>
      <c r="U251" s="4"/>
      <c r="V251" s="4"/>
      <c r="W251" s="4"/>
      <c r="X251" s="4"/>
      <c r="Y251" s="4"/>
      <c r="Z251" s="4"/>
    </row>
    <row r="252" spans="1:26" x14ac:dyDescent="0.25">
      <c r="A252" s="4"/>
      <c r="B252" s="4"/>
      <c r="C252" s="9"/>
      <c r="D252" s="9"/>
      <c r="E252" s="4"/>
      <c r="F252" s="9"/>
      <c r="G252" s="8"/>
      <c r="H252" s="4"/>
      <c r="I252" s="4"/>
      <c r="J252" s="4"/>
      <c r="K252" s="4"/>
      <c r="L252" s="4"/>
      <c r="M252" s="4"/>
      <c r="N252" s="4"/>
      <c r="O252" s="4"/>
      <c r="P252" s="4"/>
      <c r="Q252" s="4"/>
      <c r="R252" s="4"/>
      <c r="S252" s="4"/>
      <c r="T252" s="4"/>
      <c r="U252" s="4"/>
      <c r="V252" s="4"/>
      <c r="W252" s="4"/>
      <c r="X252" s="4"/>
      <c r="Y252" s="4"/>
      <c r="Z252" s="4"/>
    </row>
    <row r="253" spans="1:26" x14ac:dyDescent="0.25">
      <c r="A253" s="4"/>
      <c r="B253" s="4"/>
      <c r="C253" s="9"/>
      <c r="D253" s="9"/>
      <c r="E253" s="4"/>
      <c r="F253" s="9"/>
      <c r="G253" s="8"/>
      <c r="H253" s="4"/>
      <c r="I253" s="4"/>
      <c r="J253" s="4"/>
      <c r="K253" s="4"/>
      <c r="L253" s="4"/>
      <c r="M253" s="4"/>
      <c r="N253" s="4"/>
      <c r="O253" s="4"/>
      <c r="P253" s="4"/>
      <c r="Q253" s="4"/>
      <c r="R253" s="4"/>
      <c r="S253" s="4"/>
      <c r="T253" s="4"/>
      <c r="U253" s="4"/>
      <c r="V253" s="4"/>
      <c r="W253" s="4"/>
      <c r="X253" s="4"/>
      <c r="Y253" s="4"/>
      <c r="Z253" s="4"/>
    </row>
    <row r="254" spans="1:26" x14ac:dyDescent="0.25">
      <c r="A254" s="4"/>
      <c r="B254" s="4"/>
      <c r="C254" s="9"/>
      <c r="D254" s="9"/>
      <c r="E254" s="4"/>
      <c r="F254" s="9"/>
      <c r="G254" s="8"/>
      <c r="H254" s="4"/>
      <c r="I254" s="4"/>
      <c r="J254" s="4"/>
      <c r="K254" s="4"/>
      <c r="L254" s="4"/>
      <c r="M254" s="4"/>
      <c r="N254" s="4"/>
      <c r="O254" s="4"/>
      <c r="P254" s="4"/>
      <c r="Q254" s="4"/>
      <c r="R254" s="4"/>
      <c r="S254" s="4"/>
      <c r="T254" s="4"/>
      <c r="U254" s="4"/>
      <c r="V254" s="4"/>
      <c r="W254" s="4"/>
      <c r="X254" s="4"/>
      <c r="Y254" s="4"/>
      <c r="Z254" s="4"/>
    </row>
    <row r="255" spans="1:26" x14ac:dyDescent="0.25">
      <c r="A255" s="4"/>
      <c r="B255" s="4"/>
      <c r="C255" s="9"/>
      <c r="D255" s="9"/>
      <c r="E255" s="4"/>
      <c r="F255" s="9"/>
      <c r="G255" s="8"/>
      <c r="H255" s="4"/>
      <c r="I255" s="4"/>
      <c r="J255" s="4"/>
      <c r="K255" s="4"/>
      <c r="L255" s="4"/>
      <c r="M255" s="4"/>
      <c r="N255" s="4"/>
      <c r="O255" s="4"/>
      <c r="P255" s="4"/>
      <c r="Q255" s="4"/>
      <c r="R255" s="4"/>
      <c r="S255" s="4"/>
      <c r="T255" s="4"/>
      <c r="U255" s="4"/>
      <c r="V255" s="4"/>
      <c r="W255" s="4"/>
      <c r="X255" s="4"/>
      <c r="Y255" s="4"/>
      <c r="Z255" s="4"/>
    </row>
    <row r="256" spans="1:26" x14ac:dyDescent="0.25">
      <c r="A256" s="4"/>
      <c r="B256" s="4"/>
      <c r="C256" s="9"/>
      <c r="D256" s="9"/>
      <c r="E256" s="4"/>
      <c r="F256" s="9"/>
      <c r="G256" s="8"/>
      <c r="H256" s="4"/>
      <c r="I256" s="4"/>
      <c r="J256" s="4"/>
      <c r="K256" s="4"/>
      <c r="L256" s="4"/>
      <c r="M256" s="4"/>
      <c r="N256" s="4"/>
      <c r="O256" s="4"/>
      <c r="P256" s="4"/>
      <c r="Q256" s="4"/>
      <c r="R256" s="4"/>
      <c r="S256" s="4"/>
      <c r="T256" s="4"/>
      <c r="U256" s="4"/>
      <c r="V256" s="4"/>
      <c r="W256" s="4"/>
      <c r="X256" s="4"/>
      <c r="Y256" s="4"/>
      <c r="Z256" s="4"/>
    </row>
    <row r="257" spans="1:26" x14ac:dyDescent="0.25">
      <c r="A257" s="4"/>
      <c r="B257" s="4"/>
      <c r="C257" s="9"/>
      <c r="D257" s="9"/>
      <c r="E257" s="4"/>
      <c r="F257" s="9"/>
      <c r="G257" s="8"/>
      <c r="H257" s="4"/>
      <c r="I257" s="4"/>
      <c r="J257" s="4"/>
      <c r="K257" s="4"/>
      <c r="L257" s="4"/>
      <c r="M257" s="4"/>
      <c r="N257" s="4"/>
      <c r="O257" s="4"/>
      <c r="P257" s="4"/>
      <c r="Q257" s="4"/>
      <c r="R257" s="4"/>
      <c r="S257" s="4"/>
      <c r="T257" s="4"/>
      <c r="U257" s="4"/>
      <c r="V257" s="4"/>
      <c r="W257" s="4"/>
      <c r="X257" s="4"/>
      <c r="Y257" s="4"/>
      <c r="Z257" s="4"/>
    </row>
    <row r="258" spans="1:26" x14ac:dyDescent="0.25">
      <c r="A258" s="4"/>
      <c r="B258" s="4"/>
      <c r="C258" s="9"/>
      <c r="D258" s="9"/>
      <c r="E258" s="4"/>
      <c r="F258" s="9"/>
      <c r="G258" s="8"/>
      <c r="H258" s="4"/>
      <c r="I258" s="4"/>
      <c r="J258" s="4"/>
      <c r="K258" s="4"/>
      <c r="L258" s="4"/>
      <c r="M258" s="4"/>
      <c r="N258" s="4"/>
      <c r="O258" s="4"/>
      <c r="P258" s="4"/>
      <c r="Q258" s="4"/>
      <c r="R258" s="4"/>
      <c r="S258" s="4"/>
      <c r="T258" s="4"/>
      <c r="U258" s="4"/>
      <c r="V258" s="4"/>
      <c r="W258" s="4"/>
      <c r="X258" s="4"/>
      <c r="Y258" s="4"/>
      <c r="Z258" s="4"/>
    </row>
    <row r="259" spans="1:26" x14ac:dyDescent="0.25">
      <c r="A259" s="4"/>
      <c r="B259" s="4"/>
      <c r="C259" s="9"/>
      <c r="D259" s="9"/>
      <c r="E259" s="4"/>
      <c r="F259" s="9"/>
      <c r="G259" s="8"/>
      <c r="H259" s="4"/>
      <c r="I259" s="4"/>
      <c r="J259" s="4"/>
      <c r="K259" s="4"/>
      <c r="L259" s="4"/>
      <c r="M259" s="4"/>
      <c r="N259" s="4"/>
      <c r="O259" s="4"/>
      <c r="P259" s="4"/>
      <c r="Q259" s="4"/>
      <c r="R259" s="4"/>
      <c r="S259" s="4"/>
      <c r="T259" s="4"/>
      <c r="U259" s="4"/>
      <c r="V259" s="4"/>
      <c r="W259" s="4"/>
      <c r="X259" s="4"/>
      <c r="Y259" s="4"/>
      <c r="Z259" s="4"/>
    </row>
    <row r="260" spans="1:26" x14ac:dyDescent="0.25">
      <c r="A260" s="4"/>
      <c r="B260" s="4"/>
      <c r="C260" s="9"/>
      <c r="D260" s="9"/>
      <c r="E260" s="4"/>
      <c r="F260" s="9"/>
      <c r="G260" s="8"/>
      <c r="H260" s="4"/>
      <c r="I260" s="4"/>
      <c r="J260" s="4"/>
      <c r="K260" s="4"/>
      <c r="L260" s="4"/>
      <c r="M260" s="4"/>
      <c r="N260" s="4"/>
      <c r="O260" s="4"/>
      <c r="P260" s="4"/>
      <c r="Q260" s="4"/>
      <c r="R260" s="4"/>
      <c r="S260" s="4"/>
      <c r="T260" s="4"/>
      <c r="U260" s="4"/>
      <c r="V260" s="4"/>
      <c r="W260" s="4"/>
      <c r="X260" s="4"/>
      <c r="Y260" s="4"/>
      <c r="Z260" s="4"/>
    </row>
    <row r="261" spans="1:26" x14ac:dyDescent="0.25">
      <c r="A261" s="4"/>
      <c r="B261" s="4"/>
      <c r="C261" s="9"/>
      <c r="D261" s="9"/>
      <c r="E261" s="4"/>
      <c r="F261" s="9"/>
      <c r="G261" s="8"/>
      <c r="H261" s="4"/>
      <c r="I261" s="4"/>
      <c r="J261" s="4"/>
      <c r="K261" s="4"/>
      <c r="L261" s="4"/>
      <c r="M261" s="4"/>
      <c r="N261" s="4"/>
      <c r="O261" s="4"/>
      <c r="P261" s="4"/>
      <c r="Q261" s="4"/>
      <c r="R261" s="4"/>
      <c r="S261" s="4"/>
      <c r="T261" s="4"/>
      <c r="U261" s="4"/>
      <c r="V261" s="4"/>
      <c r="W261" s="4"/>
      <c r="X261" s="4"/>
      <c r="Y261" s="4"/>
      <c r="Z261" s="4"/>
    </row>
    <row r="262" spans="1:26" x14ac:dyDescent="0.25">
      <c r="A262" s="4"/>
      <c r="B262" s="4"/>
      <c r="C262" s="9"/>
      <c r="D262" s="9"/>
      <c r="E262" s="4"/>
      <c r="F262" s="9"/>
      <c r="G262" s="8"/>
      <c r="H262" s="4"/>
      <c r="I262" s="4"/>
      <c r="J262" s="4"/>
      <c r="K262" s="4"/>
      <c r="L262" s="4"/>
      <c r="M262" s="4"/>
      <c r="N262" s="4"/>
      <c r="O262" s="4"/>
      <c r="P262" s="4"/>
      <c r="Q262" s="4"/>
      <c r="R262" s="4"/>
      <c r="S262" s="4"/>
      <c r="T262" s="4"/>
      <c r="U262" s="4"/>
      <c r="V262" s="4"/>
      <c r="W262" s="4"/>
      <c r="X262" s="4"/>
      <c r="Y262" s="4"/>
      <c r="Z262" s="4"/>
    </row>
    <row r="263" spans="1:26" x14ac:dyDescent="0.25">
      <c r="A263" s="4"/>
      <c r="B263" s="4"/>
      <c r="C263" s="9"/>
      <c r="D263" s="9"/>
      <c r="E263" s="4"/>
      <c r="F263" s="9"/>
      <c r="G263" s="8"/>
      <c r="H263" s="4"/>
      <c r="I263" s="4"/>
      <c r="J263" s="4"/>
      <c r="K263" s="4"/>
      <c r="L263" s="4"/>
      <c r="M263" s="4"/>
      <c r="N263" s="4"/>
      <c r="O263" s="4"/>
      <c r="P263" s="4"/>
      <c r="Q263" s="4"/>
      <c r="R263" s="4"/>
      <c r="S263" s="4"/>
      <c r="T263" s="4"/>
      <c r="U263" s="4"/>
      <c r="V263" s="4"/>
      <c r="W263" s="4"/>
      <c r="X263" s="4"/>
      <c r="Y263" s="4"/>
      <c r="Z263" s="4"/>
    </row>
    <row r="264" spans="1:26" x14ac:dyDescent="0.25">
      <c r="A264" s="4"/>
      <c r="B264" s="4"/>
      <c r="C264" s="9"/>
      <c r="D264" s="9"/>
      <c r="E264" s="4"/>
      <c r="F264" s="9"/>
      <c r="G264" s="8"/>
      <c r="H264" s="4"/>
      <c r="I264" s="4"/>
      <c r="J264" s="4"/>
      <c r="K264" s="4"/>
      <c r="L264" s="4"/>
      <c r="M264" s="4"/>
      <c r="N264" s="4"/>
      <c r="O264" s="4"/>
      <c r="P264" s="4"/>
      <c r="Q264" s="4"/>
      <c r="R264" s="4"/>
      <c r="S264" s="4"/>
      <c r="T264" s="4"/>
      <c r="U264" s="4"/>
      <c r="V264" s="4"/>
      <c r="W264" s="4"/>
      <c r="X264" s="4"/>
      <c r="Y264" s="4"/>
      <c r="Z264" s="4"/>
    </row>
    <row r="265" spans="1:26" x14ac:dyDescent="0.25">
      <c r="A265" s="4"/>
      <c r="B265" s="4"/>
      <c r="C265" s="9"/>
      <c r="D265" s="9"/>
      <c r="E265" s="4"/>
      <c r="F265" s="9"/>
      <c r="G265" s="8"/>
      <c r="H265" s="4"/>
      <c r="I265" s="4"/>
      <c r="J265" s="4"/>
      <c r="K265" s="4"/>
      <c r="L265" s="4"/>
      <c r="M265" s="4"/>
      <c r="N265" s="4"/>
      <c r="O265" s="4"/>
      <c r="P265" s="4"/>
      <c r="Q265" s="4"/>
      <c r="R265" s="4"/>
      <c r="S265" s="4"/>
      <c r="T265" s="4"/>
      <c r="U265" s="4"/>
      <c r="V265" s="4"/>
      <c r="W265" s="4"/>
      <c r="X265" s="4"/>
      <c r="Y265" s="4"/>
      <c r="Z265" s="4"/>
    </row>
    <row r="266" spans="1:26" x14ac:dyDescent="0.25">
      <c r="A266" s="4"/>
      <c r="B266" s="4"/>
      <c r="C266" s="9"/>
      <c r="D266" s="9"/>
      <c r="E266" s="4"/>
      <c r="F266" s="9"/>
      <c r="G266" s="8"/>
      <c r="H266" s="4"/>
      <c r="I266" s="4"/>
      <c r="J266" s="4"/>
      <c r="K266" s="4"/>
      <c r="L266" s="4"/>
      <c r="M266" s="4"/>
      <c r="N266" s="4"/>
      <c r="O266" s="4"/>
      <c r="P266" s="4"/>
      <c r="Q266" s="4"/>
      <c r="R266" s="4"/>
      <c r="S266" s="4"/>
      <c r="T266" s="4"/>
      <c r="U266" s="4"/>
      <c r="V266" s="4"/>
      <c r="W266" s="4"/>
      <c r="X266" s="4"/>
      <c r="Y266" s="4"/>
      <c r="Z266" s="4"/>
    </row>
    <row r="267" spans="1:26" x14ac:dyDescent="0.25">
      <c r="A267" s="4"/>
      <c r="B267" s="4"/>
      <c r="C267" s="9"/>
      <c r="D267" s="9"/>
      <c r="E267" s="4"/>
      <c r="F267" s="9"/>
      <c r="G267" s="8"/>
      <c r="H267" s="4"/>
      <c r="I267" s="4"/>
      <c r="J267" s="4"/>
      <c r="K267" s="4"/>
      <c r="L267" s="4"/>
      <c r="M267" s="4"/>
      <c r="N267" s="4"/>
      <c r="O267" s="4"/>
      <c r="P267" s="4"/>
      <c r="Q267" s="4"/>
      <c r="R267" s="4"/>
      <c r="S267" s="4"/>
      <c r="T267" s="4"/>
      <c r="U267" s="4"/>
      <c r="V267" s="4"/>
      <c r="W267" s="4"/>
      <c r="X267" s="4"/>
      <c r="Y267" s="4"/>
      <c r="Z267" s="4"/>
    </row>
    <row r="268" spans="1:26" x14ac:dyDescent="0.25">
      <c r="A268" s="4"/>
      <c r="B268" s="4"/>
      <c r="C268" s="9"/>
      <c r="D268" s="9"/>
      <c r="E268" s="4"/>
      <c r="F268" s="9"/>
      <c r="G268" s="8"/>
      <c r="H268" s="4"/>
      <c r="I268" s="4"/>
      <c r="J268" s="4"/>
      <c r="K268" s="4"/>
      <c r="L268" s="4"/>
      <c r="M268" s="4"/>
      <c r="N268" s="4"/>
      <c r="O268" s="4"/>
      <c r="P268" s="4"/>
      <c r="Q268" s="4"/>
      <c r="R268" s="4"/>
      <c r="S268" s="4"/>
      <c r="T268" s="4"/>
      <c r="U268" s="4"/>
      <c r="V268" s="4"/>
      <c r="W268" s="4"/>
      <c r="X268" s="4"/>
      <c r="Y268" s="4"/>
      <c r="Z268" s="4"/>
    </row>
    <row r="269" spans="1:26" x14ac:dyDescent="0.25">
      <c r="A269" s="4"/>
      <c r="B269" s="4"/>
      <c r="C269" s="9"/>
      <c r="D269" s="9"/>
      <c r="E269" s="4"/>
      <c r="F269" s="9"/>
      <c r="G269" s="8"/>
      <c r="H269" s="4"/>
      <c r="I269" s="4"/>
      <c r="J269" s="4"/>
      <c r="K269" s="4"/>
      <c r="L269" s="4"/>
      <c r="M269" s="4"/>
      <c r="N269" s="4"/>
      <c r="O269" s="4"/>
      <c r="P269" s="4"/>
      <c r="Q269" s="4"/>
      <c r="R269" s="4"/>
      <c r="S269" s="4"/>
      <c r="T269" s="4"/>
      <c r="U269" s="4"/>
      <c r="V269" s="4"/>
      <c r="W269" s="4"/>
      <c r="X269" s="4"/>
      <c r="Y269" s="4"/>
      <c r="Z269" s="4"/>
    </row>
    <row r="270" spans="1:26" x14ac:dyDescent="0.25">
      <c r="A270" s="4"/>
      <c r="B270" s="4"/>
      <c r="C270" s="9"/>
      <c r="D270" s="9"/>
      <c r="E270" s="4"/>
      <c r="F270" s="9"/>
      <c r="G270" s="8"/>
      <c r="H270" s="4"/>
      <c r="I270" s="4"/>
      <c r="J270" s="4"/>
      <c r="K270" s="4"/>
      <c r="L270" s="4"/>
      <c r="M270" s="4"/>
      <c r="N270" s="4"/>
      <c r="O270" s="4"/>
      <c r="P270" s="4"/>
      <c r="Q270" s="4"/>
      <c r="R270" s="4"/>
      <c r="S270" s="4"/>
      <c r="T270" s="4"/>
      <c r="U270" s="4"/>
      <c r="V270" s="4"/>
      <c r="W270" s="4"/>
      <c r="X270" s="4"/>
      <c r="Y270" s="4"/>
      <c r="Z270" s="4"/>
    </row>
    <row r="271" spans="1:26" x14ac:dyDescent="0.25">
      <c r="A271" s="4"/>
      <c r="B271" s="4"/>
      <c r="C271" s="9"/>
      <c r="D271" s="9"/>
      <c r="E271" s="4"/>
      <c r="F271" s="9"/>
      <c r="G271" s="8"/>
      <c r="H271" s="4"/>
      <c r="I271" s="4"/>
      <c r="J271" s="4"/>
      <c r="K271" s="4"/>
      <c r="L271" s="4"/>
      <c r="M271" s="4"/>
      <c r="N271" s="4"/>
      <c r="O271" s="4"/>
      <c r="P271" s="4"/>
      <c r="Q271" s="4"/>
      <c r="R271" s="4"/>
      <c r="S271" s="4"/>
      <c r="T271" s="4"/>
      <c r="U271" s="4"/>
      <c r="V271" s="4"/>
      <c r="W271" s="4"/>
      <c r="X271" s="4"/>
      <c r="Y271" s="4"/>
      <c r="Z271" s="4"/>
    </row>
    <row r="272" spans="1:26" x14ac:dyDescent="0.25">
      <c r="A272" s="4"/>
      <c r="B272" s="4"/>
      <c r="C272" s="9"/>
      <c r="D272" s="9"/>
      <c r="E272" s="4"/>
      <c r="F272" s="9"/>
      <c r="G272" s="8"/>
      <c r="H272" s="4"/>
      <c r="I272" s="4"/>
      <c r="J272" s="4"/>
      <c r="K272" s="4"/>
      <c r="L272" s="4"/>
      <c r="M272" s="4"/>
      <c r="N272" s="4"/>
      <c r="O272" s="4"/>
      <c r="P272" s="4"/>
      <c r="Q272" s="4"/>
      <c r="R272" s="4"/>
      <c r="S272" s="4"/>
      <c r="T272" s="4"/>
      <c r="U272" s="4"/>
      <c r="V272" s="4"/>
      <c r="W272" s="4"/>
      <c r="X272" s="4"/>
      <c r="Y272" s="4"/>
      <c r="Z272" s="4"/>
    </row>
    <row r="273" spans="1:26" x14ac:dyDescent="0.25">
      <c r="A273" s="4"/>
      <c r="B273" s="4"/>
      <c r="C273" s="9"/>
      <c r="D273" s="9"/>
      <c r="E273" s="4"/>
      <c r="F273" s="9"/>
      <c r="G273" s="8"/>
      <c r="H273" s="4"/>
      <c r="I273" s="4"/>
      <c r="J273" s="4"/>
      <c r="K273" s="4"/>
      <c r="L273" s="4"/>
      <c r="M273" s="4"/>
      <c r="N273" s="4"/>
      <c r="O273" s="4"/>
      <c r="P273" s="4"/>
      <c r="Q273" s="4"/>
      <c r="R273" s="4"/>
      <c r="S273" s="4"/>
      <c r="T273" s="4"/>
      <c r="U273" s="4"/>
      <c r="V273" s="4"/>
      <c r="W273" s="4"/>
      <c r="X273" s="4"/>
      <c r="Y273" s="4"/>
      <c r="Z273" s="4"/>
    </row>
    <row r="274" spans="1:26" x14ac:dyDescent="0.25">
      <c r="A274" s="4"/>
      <c r="B274" s="4"/>
      <c r="C274" s="9"/>
      <c r="D274" s="9"/>
      <c r="E274" s="4"/>
      <c r="F274" s="9"/>
      <c r="G274" s="8"/>
      <c r="H274" s="4"/>
      <c r="I274" s="4"/>
      <c r="J274" s="4"/>
      <c r="K274" s="4"/>
      <c r="L274" s="4"/>
      <c r="M274" s="4"/>
      <c r="N274" s="4"/>
      <c r="O274" s="4"/>
      <c r="P274" s="4"/>
      <c r="Q274" s="4"/>
      <c r="R274" s="4"/>
      <c r="S274" s="4"/>
      <c r="T274" s="4"/>
      <c r="U274" s="4"/>
      <c r="V274" s="4"/>
      <c r="W274" s="4"/>
      <c r="X274" s="4"/>
      <c r="Y274" s="4"/>
      <c r="Z274" s="4"/>
    </row>
    <row r="275" spans="1:26" x14ac:dyDescent="0.25">
      <c r="A275" s="4"/>
      <c r="B275" s="4"/>
      <c r="C275" s="9"/>
      <c r="D275" s="9"/>
      <c r="E275" s="4"/>
      <c r="F275" s="9"/>
      <c r="G275" s="8"/>
      <c r="H275" s="4"/>
      <c r="I275" s="4"/>
      <c r="J275" s="4"/>
      <c r="K275" s="4"/>
      <c r="L275" s="4"/>
      <c r="M275" s="4"/>
      <c r="N275" s="4"/>
      <c r="O275" s="4"/>
      <c r="P275" s="4"/>
      <c r="Q275" s="4"/>
      <c r="R275" s="4"/>
      <c r="S275" s="4"/>
      <c r="T275" s="4"/>
      <c r="U275" s="4"/>
      <c r="V275" s="4"/>
      <c r="W275" s="4"/>
      <c r="X275" s="4"/>
      <c r="Y275" s="4"/>
      <c r="Z275" s="4"/>
    </row>
    <row r="276" spans="1:26" x14ac:dyDescent="0.25">
      <c r="A276" s="4"/>
      <c r="B276" s="4"/>
      <c r="C276" s="9"/>
      <c r="D276" s="9"/>
      <c r="E276" s="4"/>
      <c r="F276" s="9"/>
      <c r="G276" s="8"/>
      <c r="H276" s="4"/>
      <c r="I276" s="4"/>
      <c r="J276" s="4"/>
      <c r="K276" s="4"/>
      <c r="L276" s="4"/>
      <c r="M276" s="4"/>
      <c r="N276" s="4"/>
      <c r="O276" s="4"/>
      <c r="P276" s="4"/>
      <c r="Q276" s="4"/>
      <c r="R276" s="4"/>
      <c r="S276" s="4"/>
      <c r="T276" s="4"/>
      <c r="U276" s="4"/>
      <c r="V276" s="4"/>
      <c r="W276" s="4"/>
      <c r="X276" s="4"/>
      <c r="Y276" s="4"/>
      <c r="Z276" s="4"/>
    </row>
    <row r="277" spans="1:26" x14ac:dyDescent="0.25">
      <c r="A277" s="4"/>
      <c r="B277" s="4"/>
      <c r="C277" s="9"/>
      <c r="D277" s="9"/>
      <c r="E277" s="4"/>
      <c r="F277" s="9"/>
      <c r="G277" s="8"/>
      <c r="H277" s="4"/>
      <c r="I277" s="4"/>
      <c r="J277" s="4"/>
      <c r="K277" s="4"/>
      <c r="L277" s="4"/>
      <c r="M277" s="4"/>
      <c r="N277" s="4"/>
      <c r="O277" s="4"/>
      <c r="P277" s="4"/>
      <c r="Q277" s="4"/>
      <c r="R277" s="4"/>
      <c r="S277" s="4"/>
      <c r="T277" s="4"/>
      <c r="U277" s="4"/>
      <c r="V277" s="4"/>
      <c r="W277" s="4"/>
      <c r="X277" s="4"/>
      <c r="Y277" s="4"/>
      <c r="Z277" s="4"/>
    </row>
    <row r="278" spans="1:26" x14ac:dyDescent="0.25">
      <c r="A278" s="4"/>
      <c r="B278" s="4"/>
      <c r="C278" s="9"/>
      <c r="D278" s="9"/>
      <c r="E278" s="4"/>
      <c r="F278" s="9"/>
      <c r="G278" s="8"/>
      <c r="H278" s="4"/>
      <c r="I278" s="4"/>
      <c r="J278" s="4"/>
      <c r="K278" s="4"/>
      <c r="L278" s="4"/>
      <c r="M278" s="4"/>
      <c r="N278" s="4"/>
      <c r="O278" s="4"/>
      <c r="P278" s="4"/>
      <c r="Q278" s="4"/>
      <c r="R278" s="4"/>
      <c r="S278" s="4"/>
      <c r="T278" s="4"/>
      <c r="U278" s="4"/>
      <c r="V278" s="4"/>
      <c r="W278" s="4"/>
      <c r="X278" s="4"/>
      <c r="Y278" s="4"/>
      <c r="Z278" s="4"/>
    </row>
    <row r="279" spans="1:26" x14ac:dyDescent="0.25">
      <c r="A279" s="4"/>
      <c r="B279" s="4"/>
      <c r="C279" s="9"/>
      <c r="D279" s="9"/>
      <c r="E279" s="4"/>
      <c r="F279" s="9"/>
      <c r="G279" s="8"/>
      <c r="H279" s="4"/>
      <c r="I279" s="4"/>
      <c r="J279" s="4"/>
      <c r="K279" s="4"/>
      <c r="L279" s="4"/>
      <c r="M279" s="4"/>
      <c r="N279" s="4"/>
      <c r="O279" s="4"/>
      <c r="P279" s="4"/>
      <c r="Q279" s="4"/>
      <c r="R279" s="4"/>
      <c r="S279" s="4"/>
      <c r="T279" s="4"/>
      <c r="U279" s="4"/>
      <c r="V279" s="4"/>
      <c r="W279" s="4"/>
      <c r="X279" s="4"/>
      <c r="Y279" s="4"/>
      <c r="Z279" s="4"/>
    </row>
    <row r="280" spans="1:26" x14ac:dyDescent="0.25">
      <c r="A280" s="4"/>
      <c r="B280" s="4"/>
      <c r="C280" s="9"/>
      <c r="D280" s="9"/>
      <c r="E280" s="4"/>
      <c r="F280" s="9"/>
      <c r="G280" s="8"/>
      <c r="H280" s="4"/>
      <c r="I280" s="4"/>
      <c r="J280" s="4"/>
      <c r="K280" s="4"/>
      <c r="L280" s="4"/>
      <c r="M280" s="4"/>
      <c r="N280" s="4"/>
      <c r="O280" s="4"/>
      <c r="P280" s="4"/>
      <c r="Q280" s="4"/>
      <c r="R280" s="4"/>
      <c r="S280" s="4"/>
      <c r="T280" s="4"/>
      <c r="U280" s="4"/>
      <c r="V280" s="4"/>
      <c r="W280" s="4"/>
      <c r="X280" s="4"/>
      <c r="Y280" s="4"/>
      <c r="Z280" s="4"/>
    </row>
    <row r="281" spans="1:26" x14ac:dyDescent="0.25">
      <c r="A281" s="4"/>
      <c r="B281" s="4"/>
      <c r="C281" s="9"/>
      <c r="D281" s="9"/>
      <c r="E281" s="4"/>
      <c r="F281" s="9"/>
      <c r="G281" s="8"/>
      <c r="H281" s="4"/>
      <c r="I281" s="4"/>
      <c r="J281" s="4"/>
      <c r="K281" s="4"/>
      <c r="L281" s="4"/>
      <c r="M281" s="4"/>
      <c r="N281" s="4"/>
      <c r="O281" s="4"/>
      <c r="P281" s="4"/>
      <c r="Q281" s="4"/>
      <c r="R281" s="4"/>
      <c r="S281" s="4"/>
      <c r="T281" s="4"/>
      <c r="U281" s="4"/>
      <c r="V281" s="4"/>
      <c r="W281" s="4"/>
      <c r="X281" s="4"/>
      <c r="Y281" s="4"/>
      <c r="Z281" s="4"/>
    </row>
    <row r="282" spans="1:26" x14ac:dyDescent="0.25">
      <c r="A282" s="4"/>
      <c r="B282" s="4"/>
      <c r="C282" s="9"/>
      <c r="D282" s="9"/>
      <c r="E282" s="4"/>
      <c r="F282" s="9"/>
      <c r="G282" s="8"/>
      <c r="H282" s="4"/>
      <c r="I282" s="4"/>
      <c r="J282" s="4"/>
      <c r="K282" s="4"/>
      <c r="L282" s="4"/>
      <c r="M282" s="4"/>
      <c r="N282" s="4"/>
      <c r="O282" s="4"/>
      <c r="P282" s="4"/>
      <c r="Q282" s="4"/>
      <c r="R282" s="4"/>
      <c r="S282" s="4"/>
      <c r="T282" s="4"/>
      <c r="U282" s="4"/>
      <c r="V282" s="4"/>
      <c r="W282" s="4"/>
      <c r="X282" s="4"/>
      <c r="Y282" s="4"/>
      <c r="Z282" s="4"/>
    </row>
    <row r="283" spans="1:26" x14ac:dyDescent="0.25">
      <c r="A283" s="4"/>
      <c r="B283" s="4"/>
      <c r="C283" s="9"/>
      <c r="D283" s="9"/>
      <c r="E283" s="4"/>
      <c r="F283" s="9"/>
      <c r="G283" s="8"/>
      <c r="H283" s="4"/>
      <c r="I283" s="4"/>
      <c r="J283" s="4"/>
      <c r="K283" s="4"/>
      <c r="L283" s="4"/>
      <c r="M283" s="4"/>
      <c r="N283" s="4"/>
      <c r="O283" s="4"/>
      <c r="P283" s="4"/>
      <c r="Q283" s="4"/>
      <c r="R283" s="4"/>
      <c r="S283" s="4"/>
      <c r="T283" s="4"/>
      <c r="U283" s="4"/>
      <c r="V283" s="4"/>
      <c r="W283" s="4"/>
      <c r="X283" s="4"/>
      <c r="Y283" s="4"/>
      <c r="Z283" s="4"/>
    </row>
    <row r="284" spans="1:26" x14ac:dyDescent="0.25">
      <c r="A284" s="4"/>
      <c r="B284" s="4"/>
      <c r="C284" s="9"/>
      <c r="D284" s="9"/>
      <c r="E284" s="4"/>
      <c r="F284" s="9"/>
      <c r="G284" s="8"/>
      <c r="H284" s="4"/>
      <c r="I284" s="4"/>
      <c r="J284" s="4"/>
      <c r="K284" s="4"/>
      <c r="L284" s="4"/>
      <c r="M284" s="4"/>
      <c r="N284" s="4"/>
      <c r="O284" s="4"/>
      <c r="P284" s="4"/>
      <c r="Q284" s="4"/>
      <c r="R284" s="4"/>
      <c r="S284" s="4"/>
      <c r="T284" s="4"/>
      <c r="U284" s="4"/>
      <c r="V284" s="4"/>
      <c r="W284" s="4"/>
      <c r="X284" s="4"/>
      <c r="Y284" s="4"/>
      <c r="Z284" s="4"/>
    </row>
    <row r="285" spans="1:26" x14ac:dyDescent="0.25">
      <c r="A285" s="4"/>
      <c r="B285" s="4"/>
      <c r="C285" s="9"/>
      <c r="D285" s="9"/>
      <c r="E285" s="4"/>
      <c r="F285" s="9"/>
      <c r="G285" s="8"/>
      <c r="H285" s="4"/>
      <c r="I285" s="4"/>
      <c r="J285" s="4"/>
      <c r="K285" s="4"/>
      <c r="L285" s="4"/>
      <c r="M285" s="4"/>
      <c r="N285" s="4"/>
      <c r="O285" s="4"/>
      <c r="P285" s="4"/>
      <c r="Q285" s="4"/>
      <c r="R285" s="4"/>
      <c r="S285" s="4"/>
      <c r="T285" s="4"/>
      <c r="U285" s="4"/>
      <c r="V285" s="4"/>
      <c r="W285" s="4"/>
      <c r="X285" s="4"/>
      <c r="Y285" s="4"/>
      <c r="Z285" s="4"/>
    </row>
    <row r="286" spans="1:26" x14ac:dyDescent="0.25">
      <c r="A286" s="4"/>
      <c r="B286" s="4"/>
      <c r="C286" s="9"/>
      <c r="D286" s="9"/>
      <c r="E286" s="4"/>
      <c r="F286" s="9"/>
      <c r="G286" s="8"/>
      <c r="H286" s="4"/>
      <c r="I286" s="4"/>
      <c r="J286" s="4"/>
      <c r="K286" s="4"/>
      <c r="L286" s="4"/>
      <c r="M286" s="4"/>
      <c r="N286" s="4"/>
      <c r="O286" s="4"/>
      <c r="P286" s="4"/>
      <c r="Q286" s="4"/>
      <c r="R286" s="4"/>
      <c r="S286" s="4"/>
      <c r="T286" s="4"/>
      <c r="U286" s="4"/>
      <c r="V286" s="4"/>
      <c r="W286" s="4"/>
      <c r="X286" s="4"/>
      <c r="Y286" s="4"/>
      <c r="Z286" s="4"/>
    </row>
    <row r="287" spans="1:26" x14ac:dyDescent="0.25">
      <c r="A287" s="4"/>
      <c r="B287" s="4"/>
      <c r="C287" s="9"/>
      <c r="D287" s="9"/>
      <c r="E287" s="4"/>
      <c r="F287" s="9"/>
      <c r="G287" s="8"/>
      <c r="H287" s="4"/>
      <c r="I287" s="4"/>
      <c r="J287" s="4"/>
      <c r="K287" s="4"/>
      <c r="L287" s="4"/>
      <c r="M287" s="4"/>
      <c r="N287" s="4"/>
      <c r="O287" s="4"/>
      <c r="P287" s="4"/>
      <c r="Q287" s="4"/>
      <c r="R287" s="4"/>
      <c r="S287" s="4"/>
      <c r="T287" s="4"/>
      <c r="U287" s="4"/>
      <c r="V287" s="4"/>
      <c r="W287" s="4"/>
      <c r="X287" s="4"/>
      <c r="Y287" s="4"/>
      <c r="Z287" s="4"/>
    </row>
    <row r="288" spans="1:26" x14ac:dyDescent="0.25">
      <c r="A288" s="4"/>
      <c r="B288" s="4"/>
      <c r="C288" s="9"/>
      <c r="D288" s="9"/>
      <c r="E288" s="4"/>
      <c r="F288" s="9"/>
      <c r="G288" s="8"/>
      <c r="H288" s="4"/>
      <c r="I288" s="4"/>
      <c r="J288" s="4"/>
      <c r="K288" s="4"/>
      <c r="L288" s="4"/>
      <c r="M288" s="4"/>
      <c r="N288" s="4"/>
      <c r="O288" s="4"/>
      <c r="P288" s="4"/>
      <c r="Q288" s="4"/>
      <c r="R288" s="4"/>
      <c r="S288" s="4"/>
      <c r="T288" s="4"/>
      <c r="U288" s="4"/>
      <c r="V288" s="4"/>
      <c r="W288" s="4"/>
      <c r="X288" s="4"/>
      <c r="Y288" s="4"/>
      <c r="Z288" s="4"/>
    </row>
    <row r="289" spans="1:26" x14ac:dyDescent="0.25">
      <c r="A289" s="4"/>
      <c r="B289" s="4"/>
      <c r="C289" s="9"/>
      <c r="D289" s="9"/>
      <c r="E289" s="4"/>
      <c r="F289" s="9"/>
      <c r="G289" s="8"/>
      <c r="H289" s="4"/>
      <c r="I289" s="4"/>
      <c r="J289" s="4"/>
      <c r="K289" s="4"/>
      <c r="L289" s="4"/>
      <c r="M289" s="4"/>
      <c r="N289" s="4"/>
      <c r="O289" s="4"/>
      <c r="P289" s="4"/>
      <c r="Q289" s="4"/>
      <c r="R289" s="4"/>
      <c r="S289" s="4"/>
      <c r="T289" s="4"/>
      <c r="U289" s="4"/>
      <c r="V289" s="4"/>
      <c r="W289" s="4"/>
      <c r="X289" s="4"/>
      <c r="Y289" s="4"/>
      <c r="Z289" s="4"/>
    </row>
    <row r="290" spans="1:26" x14ac:dyDescent="0.25">
      <c r="A290" s="4"/>
      <c r="B290" s="4"/>
      <c r="C290" s="9"/>
      <c r="D290" s="9"/>
      <c r="E290" s="4"/>
      <c r="F290" s="9"/>
      <c r="G290" s="8"/>
      <c r="H290" s="4"/>
      <c r="I290" s="4"/>
      <c r="J290" s="4"/>
      <c r="K290" s="4"/>
      <c r="L290" s="4"/>
      <c r="M290" s="4"/>
      <c r="N290" s="4"/>
      <c r="O290" s="4"/>
      <c r="P290" s="4"/>
      <c r="Q290" s="4"/>
      <c r="R290" s="4"/>
      <c r="S290" s="4"/>
      <c r="T290" s="4"/>
      <c r="U290" s="4"/>
      <c r="V290" s="4"/>
      <c r="W290" s="4"/>
      <c r="X290" s="4"/>
      <c r="Y290" s="4"/>
      <c r="Z290" s="4"/>
    </row>
    <row r="291" spans="1:26" x14ac:dyDescent="0.25">
      <c r="A291" s="4"/>
      <c r="B291" s="4"/>
      <c r="C291" s="9"/>
      <c r="D291" s="9"/>
      <c r="E291" s="4"/>
      <c r="F291" s="9"/>
      <c r="G291" s="8"/>
      <c r="H291" s="4"/>
      <c r="I291" s="4"/>
      <c r="J291" s="4"/>
      <c r="K291" s="4"/>
      <c r="L291" s="4"/>
      <c r="M291" s="4"/>
      <c r="N291" s="4"/>
      <c r="O291" s="4"/>
      <c r="P291" s="4"/>
      <c r="Q291" s="4"/>
      <c r="R291" s="4"/>
      <c r="S291" s="4"/>
      <c r="T291" s="4"/>
      <c r="U291" s="4"/>
      <c r="V291" s="4"/>
      <c r="W291" s="4"/>
      <c r="X291" s="4"/>
      <c r="Y291" s="4"/>
      <c r="Z291" s="4"/>
    </row>
    <row r="292" spans="1:26" x14ac:dyDescent="0.25">
      <c r="A292" s="4"/>
      <c r="B292" s="4"/>
      <c r="C292" s="9"/>
      <c r="D292" s="9"/>
      <c r="E292" s="4"/>
      <c r="F292" s="9"/>
      <c r="G292" s="8"/>
      <c r="H292" s="4"/>
      <c r="I292" s="4"/>
      <c r="J292" s="4"/>
      <c r="K292" s="4"/>
      <c r="L292" s="4"/>
      <c r="M292" s="4"/>
      <c r="N292" s="4"/>
      <c r="O292" s="4"/>
      <c r="P292" s="4"/>
      <c r="Q292" s="4"/>
      <c r="R292" s="4"/>
      <c r="S292" s="4"/>
      <c r="T292" s="4"/>
      <c r="U292" s="4"/>
      <c r="V292" s="4"/>
      <c r="W292" s="4"/>
      <c r="X292" s="4"/>
      <c r="Y292" s="4"/>
      <c r="Z292" s="4"/>
    </row>
    <row r="293" spans="1:26" x14ac:dyDescent="0.25">
      <c r="A293" s="4"/>
      <c r="B293" s="4"/>
      <c r="C293" s="9"/>
      <c r="D293" s="9"/>
      <c r="E293" s="4"/>
      <c r="F293" s="9"/>
      <c r="G293" s="8"/>
      <c r="H293" s="4"/>
      <c r="I293" s="4"/>
      <c r="J293" s="4"/>
      <c r="K293" s="4"/>
      <c r="L293" s="4"/>
      <c r="M293" s="4"/>
      <c r="N293" s="4"/>
      <c r="O293" s="4"/>
      <c r="P293" s="4"/>
      <c r="Q293" s="4"/>
      <c r="R293" s="4"/>
      <c r="S293" s="4"/>
      <c r="T293" s="4"/>
      <c r="U293" s="4"/>
      <c r="V293" s="4"/>
      <c r="W293" s="4"/>
      <c r="X293" s="4"/>
      <c r="Y293" s="4"/>
      <c r="Z293" s="4"/>
    </row>
    <row r="294" spans="1:26" x14ac:dyDescent="0.25">
      <c r="A294" s="4"/>
      <c r="B294" s="4"/>
      <c r="C294" s="9"/>
      <c r="D294" s="9"/>
      <c r="E294" s="4"/>
      <c r="F294" s="9"/>
      <c r="G294" s="8"/>
      <c r="H294" s="4"/>
      <c r="I294" s="4"/>
      <c r="J294" s="4"/>
      <c r="K294" s="4"/>
      <c r="L294" s="4"/>
      <c r="M294" s="4"/>
      <c r="N294" s="4"/>
      <c r="O294" s="4"/>
      <c r="P294" s="4"/>
      <c r="Q294" s="4"/>
      <c r="R294" s="4"/>
      <c r="S294" s="4"/>
      <c r="T294" s="4"/>
      <c r="U294" s="4"/>
      <c r="V294" s="4"/>
      <c r="W294" s="4"/>
      <c r="X294" s="4"/>
      <c r="Y294" s="4"/>
      <c r="Z294" s="4"/>
    </row>
    <row r="295" spans="1:26" x14ac:dyDescent="0.25">
      <c r="A295" s="4"/>
      <c r="B295" s="4"/>
      <c r="C295" s="9"/>
      <c r="D295" s="9"/>
      <c r="E295" s="4"/>
      <c r="F295" s="9"/>
      <c r="G295" s="8"/>
      <c r="H295" s="4"/>
      <c r="I295" s="4"/>
      <c r="J295" s="4"/>
      <c r="K295" s="4"/>
      <c r="L295" s="4"/>
      <c r="M295" s="4"/>
      <c r="N295" s="4"/>
      <c r="O295" s="4"/>
      <c r="P295" s="4"/>
      <c r="Q295" s="4"/>
      <c r="R295" s="4"/>
      <c r="S295" s="4"/>
      <c r="T295" s="4"/>
      <c r="U295" s="4"/>
      <c r="V295" s="4"/>
      <c r="W295" s="4"/>
      <c r="X295" s="4"/>
      <c r="Y295" s="4"/>
      <c r="Z295" s="4"/>
    </row>
    <row r="296" spans="1:26" x14ac:dyDescent="0.25">
      <c r="A296" s="4"/>
      <c r="B296" s="4"/>
      <c r="C296" s="9"/>
      <c r="D296" s="9"/>
      <c r="E296" s="4"/>
      <c r="F296" s="9"/>
      <c r="G296" s="8"/>
      <c r="H296" s="4"/>
      <c r="I296" s="4"/>
      <c r="J296" s="4"/>
      <c r="K296" s="4"/>
      <c r="L296" s="4"/>
      <c r="M296" s="4"/>
      <c r="N296" s="4"/>
      <c r="O296" s="4"/>
      <c r="P296" s="4"/>
      <c r="Q296" s="4"/>
      <c r="R296" s="4"/>
      <c r="S296" s="4"/>
      <c r="T296" s="4"/>
      <c r="U296" s="4"/>
      <c r="V296" s="4"/>
      <c r="W296" s="4"/>
      <c r="X296" s="4"/>
      <c r="Y296" s="4"/>
      <c r="Z296" s="4"/>
    </row>
    <row r="297" spans="1:26" x14ac:dyDescent="0.25">
      <c r="A297" s="4"/>
      <c r="B297" s="4"/>
      <c r="C297" s="9"/>
      <c r="D297" s="9"/>
      <c r="E297" s="4"/>
      <c r="F297" s="9"/>
      <c r="G297" s="8"/>
      <c r="H297" s="4"/>
      <c r="I297" s="4"/>
      <c r="J297" s="4"/>
      <c r="K297" s="4"/>
      <c r="L297" s="4"/>
      <c r="M297" s="4"/>
      <c r="N297" s="4"/>
      <c r="O297" s="4"/>
      <c r="P297" s="4"/>
      <c r="Q297" s="4"/>
      <c r="R297" s="4"/>
      <c r="S297" s="4"/>
      <c r="T297" s="4"/>
      <c r="U297" s="4"/>
      <c r="V297" s="4"/>
      <c r="W297" s="4"/>
      <c r="X297" s="4"/>
      <c r="Y297" s="4"/>
      <c r="Z297" s="4"/>
    </row>
    <row r="298" spans="1:26" x14ac:dyDescent="0.25">
      <c r="A298" s="4"/>
      <c r="B298" s="4"/>
      <c r="C298" s="9"/>
      <c r="D298" s="9"/>
      <c r="E298" s="4"/>
      <c r="F298" s="9"/>
      <c r="G298" s="8"/>
      <c r="H298" s="4"/>
      <c r="I298" s="4"/>
      <c r="J298" s="4"/>
      <c r="K298" s="4"/>
      <c r="L298" s="4"/>
      <c r="M298" s="4"/>
      <c r="N298" s="4"/>
      <c r="O298" s="4"/>
      <c r="P298" s="4"/>
      <c r="Q298" s="4"/>
      <c r="R298" s="4"/>
      <c r="S298" s="4"/>
      <c r="T298" s="4"/>
      <c r="U298" s="4"/>
      <c r="V298" s="4"/>
      <c r="W298" s="4"/>
      <c r="X298" s="4"/>
      <c r="Y298" s="4"/>
      <c r="Z298" s="4"/>
    </row>
    <row r="299" spans="1:26" x14ac:dyDescent="0.25">
      <c r="A299" s="4"/>
      <c r="B299" s="4"/>
      <c r="C299" s="9"/>
      <c r="D299" s="9"/>
      <c r="E299" s="4"/>
      <c r="F299" s="9"/>
      <c r="G299" s="8"/>
      <c r="H299" s="4"/>
      <c r="I299" s="4"/>
      <c r="J299" s="4"/>
      <c r="K299" s="4"/>
      <c r="L299" s="4"/>
      <c r="M299" s="4"/>
      <c r="N299" s="4"/>
      <c r="O299" s="4"/>
      <c r="P299" s="4"/>
      <c r="Q299" s="4"/>
      <c r="R299" s="4"/>
      <c r="S299" s="4"/>
      <c r="T299" s="4"/>
      <c r="U299" s="4"/>
      <c r="V299" s="4"/>
      <c r="W299" s="4"/>
      <c r="X299" s="4"/>
      <c r="Y299" s="4"/>
      <c r="Z299" s="4"/>
    </row>
    <row r="300" spans="1:26" x14ac:dyDescent="0.25">
      <c r="A300" s="4"/>
      <c r="B300" s="4"/>
      <c r="C300" s="9"/>
      <c r="D300" s="9"/>
      <c r="E300" s="4"/>
      <c r="F300" s="9"/>
      <c r="G300" s="8"/>
      <c r="H300" s="4"/>
      <c r="I300" s="4"/>
      <c r="J300" s="4"/>
      <c r="K300" s="4"/>
      <c r="L300" s="4"/>
      <c r="M300" s="4"/>
      <c r="N300" s="4"/>
      <c r="O300" s="4"/>
      <c r="P300" s="4"/>
      <c r="Q300" s="4"/>
      <c r="R300" s="4"/>
      <c r="S300" s="4"/>
      <c r="T300" s="4"/>
      <c r="U300" s="4"/>
      <c r="V300" s="4"/>
      <c r="W300" s="4"/>
      <c r="X300" s="4"/>
      <c r="Y300" s="4"/>
      <c r="Z300" s="4"/>
    </row>
    <row r="301" spans="1:26" x14ac:dyDescent="0.25">
      <c r="A301" s="4"/>
      <c r="B301" s="4"/>
      <c r="C301" s="9"/>
      <c r="D301" s="9"/>
      <c r="E301" s="4"/>
      <c r="F301" s="9"/>
      <c r="G301" s="8"/>
      <c r="H301" s="4"/>
      <c r="I301" s="4"/>
      <c r="J301" s="4"/>
      <c r="K301" s="4"/>
      <c r="L301" s="4"/>
      <c r="M301" s="4"/>
      <c r="N301" s="4"/>
      <c r="O301" s="4"/>
      <c r="P301" s="4"/>
      <c r="Q301" s="4"/>
      <c r="R301" s="4"/>
      <c r="S301" s="4"/>
      <c r="T301" s="4"/>
      <c r="U301" s="4"/>
      <c r="V301" s="4"/>
      <c r="W301" s="4"/>
      <c r="X301" s="4"/>
      <c r="Y301" s="4"/>
      <c r="Z301" s="4"/>
    </row>
    <row r="302" spans="1:26" x14ac:dyDescent="0.25">
      <c r="A302" s="4"/>
      <c r="B302" s="4"/>
      <c r="C302" s="9"/>
      <c r="D302" s="9"/>
      <c r="E302" s="4"/>
      <c r="F302" s="9"/>
      <c r="G302" s="8"/>
      <c r="H302" s="4"/>
      <c r="I302" s="4"/>
      <c r="J302" s="4"/>
      <c r="K302" s="4"/>
      <c r="L302" s="4"/>
      <c r="M302" s="4"/>
      <c r="N302" s="4"/>
      <c r="O302" s="4"/>
      <c r="P302" s="4"/>
      <c r="Q302" s="4"/>
      <c r="R302" s="4"/>
      <c r="S302" s="4"/>
      <c r="T302" s="4"/>
      <c r="U302" s="4"/>
      <c r="V302" s="4"/>
      <c r="W302" s="4"/>
      <c r="X302" s="4"/>
      <c r="Y302" s="4"/>
      <c r="Z302" s="4"/>
    </row>
    <row r="303" spans="1:26" x14ac:dyDescent="0.25">
      <c r="A303" s="4"/>
      <c r="B303" s="4"/>
      <c r="C303" s="9"/>
      <c r="D303" s="9"/>
      <c r="E303" s="4"/>
      <c r="F303" s="9"/>
      <c r="G303" s="8"/>
      <c r="H303" s="4"/>
      <c r="I303" s="4"/>
      <c r="J303" s="4"/>
      <c r="K303" s="4"/>
      <c r="L303" s="4"/>
      <c r="M303" s="4"/>
      <c r="N303" s="4"/>
      <c r="O303" s="4"/>
      <c r="P303" s="4"/>
      <c r="Q303" s="4"/>
      <c r="R303" s="4"/>
      <c r="S303" s="4"/>
      <c r="T303" s="4"/>
      <c r="U303" s="4"/>
      <c r="V303" s="4"/>
      <c r="W303" s="4"/>
      <c r="X303" s="4"/>
      <c r="Y303" s="4"/>
      <c r="Z303" s="4"/>
    </row>
    <row r="304" spans="1:26" x14ac:dyDescent="0.25">
      <c r="A304" s="4"/>
      <c r="B304" s="4"/>
      <c r="C304" s="9"/>
      <c r="D304" s="9"/>
      <c r="E304" s="4"/>
      <c r="F304" s="9"/>
      <c r="G304" s="8"/>
      <c r="H304" s="4"/>
      <c r="I304" s="4"/>
      <c r="J304" s="4"/>
      <c r="K304" s="4"/>
      <c r="L304" s="4"/>
      <c r="M304" s="4"/>
      <c r="N304" s="4"/>
      <c r="O304" s="4"/>
      <c r="P304" s="4"/>
      <c r="Q304" s="4"/>
      <c r="R304" s="4"/>
      <c r="S304" s="4"/>
      <c r="T304" s="4"/>
      <c r="U304" s="4"/>
      <c r="V304" s="4"/>
      <c r="W304" s="4"/>
      <c r="X304" s="4"/>
      <c r="Y304" s="4"/>
      <c r="Z304" s="4"/>
    </row>
    <row r="305" spans="1:26" x14ac:dyDescent="0.25">
      <c r="A305" s="4"/>
      <c r="B305" s="4"/>
      <c r="C305" s="9"/>
      <c r="D305" s="9"/>
      <c r="E305" s="4"/>
      <c r="F305" s="9"/>
      <c r="G305" s="8"/>
      <c r="H305" s="4"/>
      <c r="I305" s="4"/>
      <c r="J305" s="4"/>
      <c r="K305" s="4"/>
      <c r="L305" s="4"/>
      <c r="M305" s="4"/>
      <c r="N305" s="4"/>
      <c r="O305" s="4"/>
      <c r="P305" s="4"/>
      <c r="Q305" s="4"/>
      <c r="R305" s="4"/>
      <c r="S305" s="4"/>
      <c r="T305" s="4"/>
      <c r="U305" s="4"/>
      <c r="V305" s="4"/>
      <c r="W305" s="4"/>
      <c r="X305" s="4"/>
      <c r="Y305" s="4"/>
      <c r="Z305" s="4"/>
    </row>
    <row r="306" spans="1:26" x14ac:dyDescent="0.25">
      <c r="A306" s="4"/>
      <c r="B306" s="4"/>
      <c r="C306" s="9"/>
      <c r="D306" s="9"/>
      <c r="E306" s="4"/>
      <c r="F306" s="9"/>
      <c r="G306" s="8"/>
      <c r="H306" s="4"/>
      <c r="I306" s="4"/>
      <c r="J306" s="4"/>
      <c r="K306" s="4"/>
      <c r="L306" s="4"/>
      <c r="M306" s="4"/>
      <c r="N306" s="4"/>
      <c r="O306" s="4"/>
      <c r="P306" s="4"/>
      <c r="Q306" s="4"/>
      <c r="R306" s="4"/>
      <c r="S306" s="4"/>
      <c r="T306" s="4"/>
      <c r="U306" s="4"/>
      <c r="V306" s="4"/>
      <c r="W306" s="4"/>
      <c r="X306" s="4"/>
      <c r="Y306" s="4"/>
      <c r="Z306" s="4"/>
    </row>
    <row r="307" spans="1:26" x14ac:dyDescent="0.25">
      <c r="A307" s="4"/>
      <c r="B307" s="4"/>
      <c r="C307" s="9"/>
      <c r="D307" s="9"/>
      <c r="E307" s="4"/>
      <c r="F307" s="9"/>
      <c r="G307" s="8"/>
      <c r="H307" s="4"/>
      <c r="I307" s="4"/>
      <c r="J307" s="4"/>
      <c r="K307" s="4"/>
      <c r="L307" s="4"/>
      <c r="M307" s="4"/>
      <c r="N307" s="4"/>
      <c r="O307" s="4"/>
      <c r="P307" s="4"/>
      <c r="Q307" s="4"/>
      <c r="R307" s="4"/>
      <c r="S307" s="4"/>
      <c r="T307" s="4"/>
      <c r="U307" s="4"/>
      <c r="V307" s="4"/>
      <c r="W307" s="4"/>
      <c r="X307" s="4"/>
      <c r="Y307" s="4"/>
      <c r="Z307" s="4"/>
    </row>
    <row r="308" spans="1:26" x14ac:dyDescent="0.25">
      <c r="A308" s="4"/>
      <c r="B308" s="4"/>
      <c r="C308" s="9"/>
      <c r="D308" s="9"/>
      <c r="E308" s="4"/>
      <c r="F308" s="9"/>
      <c r="G308" s="8"/>
      <c r="H308" s="4"/>
      <c r="I308" s="4"/>
      <c r="J308" s="4"/>
      <c r="K308" s="4"/>
      <c r="L308" s="4"/>
      <c r="M308" s="4"/>
      <c r="N308" s="4"/>
      <c r="O308" s="4"/>
      <c r="P308" s="4"/>
      <c r="Q308" s="4"/>
      <c r="R308" s="4"/>
      <c r="S308" s="4"/>
      <c r="T308" s="4"/>
      <c r="U308" s="4"/>
      <c r="V308" s="4"/>
      <c r="W308" s="4"/>
      <c r="X308" s="4"/>
      <c r="Y308" s="4"/>
      <c r="Z308" s="4"/>
    </row>
    <row r="309" spans="1:26" x14ac:dyDescent="0.25">
      <c r="A309" s="4"/>
      <c r="B309" s="4"/>
      <c r="C309" s="9"/>
      <c r="D309" s="9"/>
      <c r="E309" s="4"/>
      <c r="F309" s="9"/>
      <c r="G309" s="8"/>
      <c r="H309" s="4"/>
      <c r="I309" s="4"/>
      <c r="J309" s="4"/>
      <c r="K309" s="4"/>
      <c r="L309" s="4"/>
      <c r="M309" s="4"/>
      <c r="N309" s="4"/>
      <c r="O309" s="4"/>
      <c r="P309" s="4"/>
      <c r="Q309" s="4"/>
      <c r="R309" s="4"/>
      <c r="S309" s="4"/>
      <c r="T309" s="4"/>
      <c r="U309" s="4"/>
      <c r="V309" s="4"/>
      <c r="W309" s="4"/>
      <c r="X309" s="4"/>
      <c r="Y309" s="4"/>
      <c r="Z309" s="4"/>
    </row>
    <row r="310" spans="1:26" x14ac:dyDescent="0.25">
      <c r="A310" s="4"/>
      <c r="B310" s="4"/>
      <c r="C310" s="9"/>
      <c r="D310" s="9"/>
      <c r="E310" s="4"/>
      <c r="F310" s="9"/>
      <c r="G310" s="8"/>
      <c r="H310" s="4"/>
      <c r="I310" s="4"/>
      <c r="J310" s="4"/>
      <c r="K310" s="4"/>
      <c r="L310" s="4"/>
      <c r="M310" s="4"/>
      <c r="N310" s="4"/>
      <c r="O310" s="4"/>
      <c r="P310" s="4"/>
      <c r="Q310" s="4"/>
      <c r="R310" s="4"/>
      <c r="S310" s="4"/>
      <c r="T310" s="4"/>
      <c r="U310" s="4"/>
      <c r="V310" s="4"/>
      <c r="W310" s="4"/>
      <c r="X310" s="4"/>
      <c r="Y310" s="4"/>
      <c r="Z310" s="4"/>
    </row>
    <row r="311" spans="1:26" x14ac:dyDescent="0.25">
      <c r="A311" s="4"/>
      <c r="B311" s="4"/>
      <c r="C311" s="9"/>
      <c r="D311" s="9"/>
      <c r="E311" s="4"/>
      <c r="F311" s="9"/>
      <c r="G311" s="8"/>
      <c r="H311" s="4"/>
      <c r="I311" s="4"/>
      <c r="J311" s="4"/>
      <c r="K311" s="4"/>
      <c r="L311" s="4"/>
      <c r="M311" s="4"/>
      <c r="N311" s="4"/>
      <c r="O311" s="4"/>
      <c r="P311" s="4"/>
      <c r="Q311" s="4"/>
      <c r="R311" s="4"/>
      <c r="S311" s="4"/>
      <c r="T311" s="4"/>
      <c r="U311" s="4"/>
      <c r="V311" s="4"/>
      <c r="W311" s="4"/>
      <c r="X311" s="4"/>
      <c r="Y311" s="4"/>
      <c r="Z311" s="4"/>
    </row>
    <row r="312" spans="1:26" x14ac:dyDescent="0.25">
      <c r="A312" s="4"/>
      <c r="B312" s="4"/>
      <c r="C312" s="9"/>
      <c r="D312" s="9"/>
      <c r="E312" s="4"/>
      <c r="F312" s="9"/>
      <c r="G312" s="8"/>
      <c r="H312" s="4"/>
      <c r="I312" s="4"/>
      <c r="J312" s="4"/>
      <c r="K312" s="4"/>
      <c r="L312" s="4"/>
      <c r="M312" s="4"/>
      <c r="N312" s="4"/>
      <c r="O312" s="4"/>
      <c r="P312" s="4"/>
      <c r="Q312" s="4"/>
      <c r="R312" s="4"/>
      <c r="S312" s="4"/>
      <c r="T312" s="4"/>
      <c r="U312" s="4"/>
      <c r="V312" s="4"/>
      <c r="W312" s="4"/>
      <c r="X312" s="4"/>
      <c r="Y312" s="4"/>
      <c r="Z312" s="4"/>
    </row>
    <row r="313" spans="1:26" x14ac:dyDescent="0.25">
      <c r="A313" s="4"/>
      <c r="B313" s="4"/>
      <c r="C313" s="9"/>
      <c r="D313" s="9"/>
      <c r="E313" s="4"/>
      <c r="F313" s="9"/>
      <c r="G313" s="8"/>
      <c r="H313" s="4"/>
      <c r="I313" s="4"/>
      <c r="J313" s="4"/>
      <c r="K313" s="4"/>
      <c r="L313" s="4"/>
      <c r="M313" s="4"/>
      <c r="N313" s="4"/>
      <c r="O313" s="4"/>
      <c r="P313" s="4"/>
      <c r="Q313" s="4"/>
      <c r="R313" s="4"/>
      <c r="S313" s="4"/>
      <c r="T313" s="4"/>
      <c r="U313" s="4"/>
      <c r="V313" s="4"/>
      <c r="W313" s="4"/>
      <c r="X313" s="4"/>
      <c r="Y313" s="4"/>
      <c r="Z313" s="4"/>
    </row>
    <row r="314" spans="1:26" x14ac:dyDescent="0.25">
      <c r="A314" s="4"/>
      <c r="B314" s="4"/>
      <c r="C314" s="9"/>
      <c r="D314" s="9"/>
      <c r="E314" s="4"/>
      <c r="F314" s="9"/>
      <c r="G314" s="8"/>
      <c r="H314" s="4"/>
      <c r="I314" s="4"/>
      <c r="J314" s="4"/>
      <c r="K314" s="4"/>
      <c r="L314" s="4"/>
      <c r="M314" s="4"/>
      <c r="N314" s="4"/>
      <c r="O314" s="4"/>
      <c r="P314" s="4"/>
      <c r="Q314" s="4"/>
      <c r="R314" s="4"/>
      <c r="S314" s="4"/>
      <c r="T314" s="4"/>
      <c r="U314" s="4"/>
      <c r="V314" s="4"/>
      <c r="W314" s="4"/>
      <c r="X314" s="4"/>
      <c r="Y314" s="4"/>
      <c r="Z314" s="4"/>
    </row>
    <row r="315" spans="1:26" x14ac:dyDescent="0.25">
      <c r="A315" s="4"/>
      <c r="B315" s="4"/>
      <c r="C315" s="9"/>
      <c r="D315" s="9"/>
      <c r="E315" s="4"/>
      <c r="F315" s="9"/>
      <c r="G315" s="8"/>
      <c r="H315" s="4"/>
      <c r="I315" s="4"/>
      <c r="J315" s="4"/>
      <c r="K315" s="4"/>
      <c r="L315" s="4"/>
      <c r="M315" s="4"/>
      <c r="N315" s="4"/>
      <c r="O315" s="4"/>
      <c r="P315" s="4"/>
      <c r="Q315" s="4"/>
      <c r="R315" s="4"/>
      <c r="S315" s="4"/>
      <c r="T315" s="4"/>
      <c r="U315" s="4"/>
      <c r="V315" s="4"/>
      <c r="W315" s="4"/>
      <c r="X315" s="4"/>
      <c r="Y315" s="4"/>
      <c r="Z315" s="4"/>
    </row>
    <row r="316" spans="1:26" x14ac:dyDescent="0.25">
      <c r="A316" s="4"/>
      <c r="B316" s="4"/>
      <c r="C316" s="9"/>
      <c r="D316" s="9"/>
      <c r="E316" s="4"/>
      <c r="F316" s="9"/>
      <c r="G316" s="8"/>
      <c r="H316" s="4"/>
      <c r="I316" s="4"/>
      <c r="J316" s="4"/>
      <c r="K316" s="4"/>
      <c r="L316" s="4"/>
      <c r="M316" s="4"/>
      <c r="N316" s="4"/>
      <c r="O316" s="4"/>
      <c r="P316" s="4"/>
      <c r="Q316" s="4"/>
      <c r="R316" s="4"/>
      <c r="S316" s="4"/>
      <c r="T316" s="4"/>
      <c r="U316" s="4"/>
      <c r="V316" s="4"/>
      <c r="W316" s="4"/>
      <c r="X316" s="4"/>
      <c r="Y316" s="4"/>
      <c r="Z316" s="4"/>
    </row>
    <row r="317" spans="1:26" x14ac:dyDescent="0.25">
      <c r="A317" s="4"/>
      <c r="B317" s="4"/>
      <c r="C317" s="9"/>
      <c r="D317" s="9"/>
      <c r="E317" s="4"/>
      <c r="F317" s="9"/>
      <c r="G317" s="8"/>
      <c r="H317" s="4"/>
      <c r="I317" s="4"/>
      <c r="J317" s="4"/>
      <c r="K317" s="4"/>
      <c r="L317" s="4"/>
      <c r="M317" s="4"/>
      <c r="N317" s="4"/>
      <c r="O317" s="4"/>
      <c r="P317" s="4"/>
      <c r="Q317" s="4"/>
      <c r="R317" s="4"/>
      <c r="S317" s="4"/>
      <c r="T317" s="4"/>
      <c r="U317" s="4"/>
      <c r="V317" s="4"/>
      <c r="W317" s="4"/>
      <c r="X317" s="4"/>
      <c r="Y317" s="4"/>
      <c r="Z317" s="4"/>
    </row>
    <row r="318" spans="1:26" x14ac:dyDescent="0.25">
      <c r="A318" s="4"/>
      <c r="B318" s="4"/>
      <c r="C318" s="9"/>
      <c r="D318" s="9"/>
      <c r="E318" s="4"/>
      <c r="F318" s="9"/>
      <c r="G318" s="8"/>
      <c r="H318" s="4"/>
      <c r="I318" s="4"/>
      <c r="J318" s="4"/>
      <c r="K318" s="4"/>
      <c r="L318" s="4"/>
      <c r="M318" s="4"/>
      <c r="N318" s="4"/>
      <c r="O318" s="4"/>
      <c r="P318" s="4"/>
      <c r="Q318" s="4"/>
      <c r="R318" s="4"/>
      <c r="S318" s="4"/>
      <c r="T318" s="4"/>
      <c r="U318" s="4"/>
      <c r="V318" s="4"/>
      <c r="W318" s="4"/>
      <c r="X318" s="4"/>
      <c r="Y318" s="4"/>
      <c r="Z318" s="4"/>
    </row>
    <row r="319" spans="1:26" x14ac:dyDescent="0.25">
      <c r="A319" s="4"/>
      <c r="B319" s="4"/>
      <c r="C319" s="9"/>
      <c r="D319" s="9"/>
      <c r="E319" s="4"/>
      <c r="F319" s="9"/>
      <c r="G319" s="8"/>
      <c r="H319" s="4"/>
      <c r="I319" s="4"/>
      <c r="J319" s="4"/>
      <c r="K319" s="4"/>
      <c r="L319" s="4"/>
      <c r="M319" s="4"/>
      <c r="N319" s="4"/>
      <c r="O319" s="4"/>
      <c r="P319" s="4"/>
      <c r="Q319" s="4"/>
      <c r="R319" s="4"/>
      <c r="S319" s="4"/>
      <c r="T319" s="4"/>
      <c r="U319" s="4"/>
      <c r="V319" s="4"/>
      <c r="W319" s="4"/>
      <c r="X319" s="4"/>
      <c r="Y319" s="4"/>
      <c r="Z319" s="4"/>
    </row>
    <row r="320" spans="1:26" x14ac:dyDescent="0.25">
      <c r="A320" s="4"/>
      <c r="B320" s="4"/>
      <c r="C320" s="9"/>
      <c r="D320" s="9"/>
      <c r="E320" s="4"/>
      <c r="F320" s="9"/>
      <c r="G320" s="8"/>
      <c r="H320" s="4"/>
      <c r="I320" s="4"/>
      <c r="J320" s="4"/>
      <c r="K320" s="4"/>
      <c r="L320" s="4"/>
      <c r="M320" s="4"/>
      <c r="N320" s="4"/>
      <c r="O320" s="4"/>
      <c r="P320" s="4"/>
      <c r="Q320" s="4"/>
      <c r="R320" s="4"/>
      <c r="S320" s="4"/>
      <c r="T320" s="4"/>
      <c r="U320" s="4"/>
      <c r="V320" s="4"/>
      <c r="W320" s="4"/>
      <c r="X320" s="4"/>
      <c r="Y320" s="4"/>
      <c r="Z320" s="4"/>
    </row>
    <row r="321" spans="1:26" x14ac:dyDescent="0.25">
      <c r="A321" s="4"/>
      <c r="B321" s="4"/>
      <c r="C321" s="9"/>
      <c r="D321" s="9"/>
      <c r="E321" s="4"/>
      <c r="F321" s="9"/>
      <c r="G321" s="8"/>
      <c r="H321" s="4"/>
      <c r="I321" s="4"/>
      <c r="J321" s="4"/>
      <c r="K321" s="4"/>
      <c r="L321" s="4"/>
      <c r="M321" s="4"/>
      <c r="N321" s="4"/>
      <c r="O321" s="4"/>
      <c r="P321" s="4"/>
      <c r="Q321" s="4"/>
      <c r="R321" s="4"/>
      <c r="S321" s="4"/>
      <c r="T321" s="4"/>
      <c r="U321" s="4"/>
      <c r="V321" s="4"/>
      <c r="W321" s="4"/>
      <c r="X321" s="4"/>
      <c r="Y321" s="4"/>
      <c r="Z321" s="4"/>
    </row>
    <row r="322" spans="1:26" x14ac:dyDescent="0.25">
      <c r="A322" s="4"/>
      <c r="B322" s="4"/>
      <c r="C322" s="9"/>
      <c r="D322" s="9"/>
      <c r="E322" s="4"/>
      <c r="F322" s="9"/>
      <c r="G322" s="8"/>
      <c r="H322" s="4"/>
      <c r="I322" s="4"/>
      <c r="J322" s="4"/>
      <c r="K322" s="4"/>
      <c r="L322" s="4"/>
      <c r="M322" s="4"/>
      <c r="N322" s="4"/>
      <c r="O322" s="4"/>
      <c r="P322" s="4"/>
      <c r="Q322" s="4"/>
      <c r="R322" s="4"/>
      <c r="S322" s="4"/>
      <c r="T322" s="4"/>
      <c r="U322" s="4"/>
      <c r="V322" s="4"/>
      <c r="W322" s="4"/>
      <c r="X322" s="4"/>
      <c r="Y322" s="4"/>
      <c r="Z322" s="4"/>
    </row>
    <row r="323" spans="1:26" x14ac:dyDescent="0.25">
      <c r="A323" s="4"/>
      <c r="B323" s="4"/>
      <c r="C323" s="9"/>
      <c r="D323" s="9"/>
      <c r="E323" s="4"/>
      <c r="F323" s="9"/>
      <c r="G323" s="8"/>
      <c r="H323" s="4"/>
      <c r="I323" s="4"/>
      <c r="J323" s="4"/>
      <c r="K323" s="4"/>
      <c r="L323" s="4"/>
      <c r="M323" s="4"/>
      <c r="N323" s="4"/>
      <c r="O323" s="4"/>
      <c r="P323" s="4"/>
      <c r="Q323" s="4"/>
      <c r="R323" s="4"/>
      <c r="S323" s="4"/>
      <c r="T323" s="4"/>
      <c r="U323" s="4"/>
      <c r="V323" s="4"/>
      <c r="W323" s="4"/>
      <c r="X323" s="4"/>
      <c r="Y323" s="4"/>
      <c r="Z323" s="4"/>
    </row>
    <row r="324" spans="1:26" x14ac:dyDescent="0.25">
      <c r="A324" s="4"/>
      <c r="B324" s="4"/>
      <c r="C324" s="9"/>
      <c r="D324" s="9"/>
      <c r="E324" s="4"/>
      <c r="F324" s="9"/>
      <c r="G324" s="8"/>
      <c r="H324" s="4"/>
      <c r="I324" s="4"/>
      <c r="J324" s="4"/>
      <c r="K324" s="4"/>
      <c r="L324" s="4"/>
      <c r="M324" s="4"/>
      <c r="N324" s="4"/>
      <c r="O324" s="4"/>
      <c r="P324" s="4"/>
      <c r="Q324" s="4"/>
      <c r="R324" s="4"/>
      <c r="S324" s="4"/>
      <c r="T324" s="4"/>
      <c r="U324" s="4"/>
      <c r="V324" s="4"/>
      <c r="W324" s="4"/>
      <c r="X324" s="4"/>
      <c r="Y324" s="4"/>
      <c r="Z324" s="4"/>
    </row>
    <row r="325" spans="1:26" x14ac:dyDescent="0.25">
      <c r="A325" s="4"/>
      <c r="B325" s="4"/>
      <c r="C325" s="9"/>
      <c r="D325" s="9"/>
      <c r="E325" s="4"/>
      <c r="F325" s="9"/>
      <c r="G325" s="8"/>
      <c r="H325" s="4"/>
      <c r="I325" s="4"/>
      <c r="J325" s="4"/>
      <c r="K325" s="4"/>
      <c r="L325" s="4"/>
      <c r="M325" s="4"/>
      <c r="N325" s="4"/>
      <c r="O325" s="4"/>
      <c r="P325" s="4"/>
      <c r="Q325" s="4"/>
      <c r="R325" s="4"/>
      <c r="S325" s="4"/>
      <c r="T325" s="4"/>
      <c r="U325" s="4"/>
      <c r="V325" s="4"/>
      <c r="W325" s="4"/>
      <c r="X325" s="4"/>
      <c r="Y325" s="4"/>
      <c r="Z325" s="4"/>
    </row>
    <row r="326" spans="1:26" x14ac:dyDescent="0.25">
      <c r="A326" s="4"/>
      <c r="B326" s="4"/>
      <c r="C326" s="9"/>
      <c r="D326" s="9"/>
      <c r="E326" s="4"/>
      <c r="F326" s="9"/>
      <c r="G326" s="8"/>
      <c r="H326" s="4"/>
      <c r="I326" s="4"/>
      <c r="J326" s="4"/>
      <c r="K326" s="4"/>
      <c r="L326" s="4"/>
      <c r="M326" s="4"/>
      <c r="N326" s="4"/>
      <c r="O326" s="4"/>
      <c r="P326" s="4"/>
      <c r="Q326" s="4"/>
      <c r="R326" s="4"/>
      <c r="S326" s="4"/>
      <c r="T326" s="4"/>
      <c r="U326" s="4"/>
      <c r="V326" s="4"/>
      <c r="W326" s="4"/>
      <c r="X326" s="4"/>
      <c r="Y326" s="4"/>
      <c r="Z326" s="4"/>
    </row>
    <row r="327" spans="1:26" x14ac:dyDescent="0.25">
      <c r="A327" s="4"/>
      <c r="B327" s="4"/>
      <c r="C327" s="9"/>
      <c r="D327" s="9"/>
      <c r="E327" s="4"/>
      <c r="F327" s="9"/>
      <c r="G327" s="8"/>
      <c r="H327" s="4"/>
      <c r="I327" s="4"/>
      <c r="J327" s="4"/>
      <c r="K327" s="4"/>
      <c r="L327" s="4"/>
      <c r="M327" s="4"/>
      <c r="N327" s="4"/>
      <c r="O327" s="4"/>
      <c r="P327" s="4"/>
      <c r="Q327" s="4"/>
      <c r="R327" s="4"/>
      <c r="S327" s="4"/>
      <c r="T327" s="4"/>
      <c r="U327" s="4"/>
      <c r="V327" s="4"/>
      <c r="W327" s="4"/>
      <c r="X327" s="4"/>
      <c r="Y327" s="4"/>
      <c r="Z327" s="4"/>
    </row>
    <row r="328" spans="1:26" x14ac:dyDescent="0.25">
      <c r="A328" s="4"/>
      <c r="B328" s="4"/>
      <c r="C328" s="9"/>
      <c r="D328" s="9"/>
      <c r="E328" s="4"/>
      <c r="F328" s="9"/>
      <c r="G328" s="8"/>
      <c r="H328" s="4"/>
      <c r="I328" s="4"/>
      <c r="J328" s="4"/>
      <c r="K328" s="4"/>
      <c r="L328" s="4"/>
      <c r="M328" s="4"/>
      <c r="N328" s="4"/>
      <c r="O328" s="4"/>
      <c r="P328" s="4"/>
      <c r="Q328" s="4"/>
      <c r="R328" s="4"/>
      <c r="S328" s="4"/>
      <c r="T328" s="4"/>
      <c r="U328" s="4"/>
      <c r="V328" s="4"/>
      <c r="W328" s="4"/>
      <c r="X328" s="4"/>
      <c r="Y328" s="4"/>
      <c r="Z328" s="4"/>
    </row>
    <row r="329" spans="1:26" x14ac:dyDescent="0.25">
      <c r="A329" s="4"/>
      <c r="B329" s="4"/>
      <c r="C329" s="9"/>
      <c r="D329" s="9"/>
      <c r="E329" s="4"/>
      <c r="F329" s="9"/>
      <c r="G329" s="8"/>
      <c r="H329" s="4"/>
      <c r="I329" s="4"/>
      <c r="J329" s="4"/>
      <c r="K329" s="4"/>
      <c r="L329" s="4"/>
      <c r="M329" s="4"/>
      <c r="N329" s="4"/>
      <c r="O329" s="4"/>
      <c r="P329" s="4"/>
      <c r="Q329" s="4"/>
      <c r="R329" s="4"/>
      <c r="S329" s="4"/>
      <c r="T329" s="4"/>
      <c r="U329" s="4"/>
      <c r="V329" s="4"/>
      <c r="W329" s="4"/>
      <c r="X329" s="4"/>
      <c r="Y329" s="4"/>
      <c r="Z329" s="4"/>
    </row>
    <row r="330" spans="1:26" x14ac:dyDescent="0.25">
      <c r="A330" s="4"/>
      <c r="B330" s="4"/>
      <c r="C330" s="9"/>
      <c r="D330" s="9"/>
      <c r="E330" s="4"/>
      <c r="F330" s="9"/>
      <c r="G330" s="8"/>
      <c r="H330" s="4"/>
      <c r="I330" s="4"/>
      <c r="J330" s="4"/>
      <c r="K330" s="4"/>
      <c r="L330" s="4"/>
      <c r="M330" s="4"/>
      <c r="N330" s="4"/>
      <c r="O330" s="4"/>
      <c r="P330" s="4"/>
      <c r="Q330" s="4"/>
      <c r="R330" s="4"/>
      <c r="S330" s="4"/>
      <c r="T330" s="4"/>
      <c r="U330" s="4"/>
      <c r="V330" s="4"/>
      <c r="W330" s="4"/>
      <c r="X330" s="4"/>
      <c r="Y330" s="4"/>
      <c r="Z330" s="4"/>
    </row>
    <row r="331" spans="1:26" x14ac:dyDescent="0.25">
      <c r="A331" s="4"/>
      <c r="B331" s="4"/>
      <c r="C331" s="9"/>
      <c r="D331" s="9"/>
      <c r="E331" s="4"/>
      <c r="F331" s="9"/>
      <c r="G331" s="8"/>
      <c r="H331" s="4"/>
      <c r="I331" s="4"/>
      <c r="J331" s="4"/>
      <c r="K331" s="4"/>
      <c r="L331" s="4"/>
      <c r="M331" s="4"/>
      <c r="N331" s="4"/>
      <c r="O331" s="4"/>
      <c r="P331" s="4"/>
      <c r="Q331" s="4"/>
      <c r="R331" s="4"/>
      <c r="S331" s="4"/>
      <c r="T331" s="4"/>
      <c r="U331" s="4"/>
      <c r="V331" s="4"/>
      <c r="W331" s="4"/>
      <c r="X331" s="4"/>
      <c r="Y331" s="4"/>
      <c r="Z331" s="4"/>
    </row>
    <row r="332" spans="1:26" x14ac:dyDescent="0.25">
      <c r="A332" s="4"/>
      <c r="B332" s="4"/>
      <c r="C332" s="9"/>
      <c r="D332" s="9"/>
      <c r="E332" s="4"/>
      <c r="F332" s="9"/>
      <c r="G332" s="8"/>
      <c r="H332" s="4"/>
      <c r="I332" s="4"/>
      <c r="J332" s="4"/>
      <c r="K332" s="4"/>
      <c r="L332" s="4"/>
      <c r="M332" s="4"/>
      <c r="N332" s="4"/>
      <c r="O332" s="4"/>
      <c r="P332" s="4"/>
      <c r="Q332" s="4"/>
      <c r="R332" s="4"/>
      <c r="S332" s="4"/>
      <c r="T332" s="4"/>
      <c r="U332" s="4"/>
      <c r="V332" s="4"/>
      <c r="W332" s="4"/>
      <c r="X332" s="4"/>
      <c r="Y332" s="4"/>
      <c r="Z332" s="4"/>
    </row>
    <row r="333" spans="1:26" x14ac:dyDescent="0.25">
      <c r="A333" s="4"/>
      <c r="B333" s="4"/>
      <c r="C333" s="9"/>
      <c r="D333" s="9"/>
      <c r="E333" s="4"/>
      <c r="F333" s="9"/>
      <c r="G333" s="8"/>
      <c r="H333" s="4"/>
      <c r="I333" s="4"/>
      <c r="J333" s="4"/>
      <c r="K333" s="4"/>
      <c r="L333" s="4"/>
      <c r="M333" s="4"/>
      <c r="N333" s="4"/>
      <c r="O333" s="4"/>
      <c r="P333" s="4"/>
      <c r="Q333" s="4"/>
      <c r="R333" s="4"/>
      <c r="S333" s="4"/>
      <c r="T333" s="4"/>
      <c r="U333" s="4"/>
      <c r="V333" s="4"/>
      <c r="W333" s="4"/>
      <c r="X333" s="4"/>
      <c r="Y333" s="4"/>
      <c r="Z333" s="4"/>
    </row>
    <row r="334" spans="1:26" x14ac:dyDescent="0.25">
      <c r="A334" s="4"/>
      <c r="B334" s="4"/>
      <c r="C334" s="9"/>
      <c r="D334" s="9"/>
      <c r="E334" s="4"/>
      <c r="F334" s="9"/>
      <c r="G334" s="8"/>
      <c r="H334" s="4"/>
      <c r="I334" s="4"/>
      <c r="J334" s="4"/>
      <c r="K334" s="4"/>
      <c r="L334" s="4"/>
      <c r="M334" s="4"/>
      <c r="N334" s="4"/>
      <c r="O334" s="4"/>
      <c r="P334" s="4"/>
      <c r="Q334" s="4"/>
      <c r="R334" s="4"/>
      <c r="S334" s="4"/>
      <c r="T334" s="4"/>
      <c r="U334" s="4"/>
      <c r="V334" s="4"/>
      <c r="W334" s="4"/>
      <c r="X334" s="4"/>
      <c r="Y334" s="4"/>
      <c r="Z334" s="4"/>
    </row>
    <row r="335" spans="1:26" x14ac:dyDescent="0.25">
      <c r="A335" s="4"/>
      <c r="B335" s="4"/>
      <c r="C335" s="9"/>
      <c r="D335" s="9"/>
      <c r="E335" s="4"/>
      <c r="F335" s="9"/>
      <c r="G335" s="8"/>
      <c r="H335" s="4"/>
      <c r="I335" s="4"/>
      <c r="J335" s="4"/>
      <c r="K335" s="4"/>
      <c r="L335" s="4"/>
      <c r="M335" s="4"/>
      <c r="N335" s="4"/>
      <c r="O335" s="4"/>
      <c r="P335" s="4"/>
      <c r="Q335" s="4"/>
      <c r="R335" s="4"/>
      <c r="S335" s="4"/>
      <c r="T335" s="4"/>
      <c r="U335" s="4"/>
      <c r="V335" s="4"/>
      <c r="W335" s="4"/>
      <c r="X335" s="4"/>
      <c r="Y335" s="4"/>
      <c r="Z335" s="4"/>
    </row>
    <row r="336" spans="1:26" x14ac:dyDescent="0.25">
      <c r="A336" s="4"/>
      <c r="B336" s="4"/>
      <c r="C336" s="9"/>
      <c r="D336" s="9"/>
      <c r="E336" s="4"/>
      <c r="F336" s="9"/>
      <c r="G336" s="8"/>
      <c r="H336" s="4"/>
      <c r="I336" s="4"/>
      <c r="J336" s="4"/>
      <c r="K336" s="4"/>
      <c r="L336" s="4"/>
      <c r="M336" s="4"/>
      <c r="N336" s="4"/>
      <c r="O336" s="4"/>
      <c r="P336" s="4"/>
      <c r="Q336" s="4"/>
      <c r="R336" s="4"/>
      <c r="S336" s="4"/>
      <c r="T336" s="4"/>
      <c r="U336" s="4"/>
      <c r="V336" s="4"/>
      <c r="W336" s="4"/>
      <c r="X336" s="4"/>
      <c r="Y336" s="4"/>
      <c r="Z336" s="4"/>
    </row>
    <row r="337" spans="1:26" x14ac:dyDescent="0.25">
      <c r="A337" s="4"/>
      <c r="B337" s="4"/>
      <c r="C337" s="9"/>
      <c r="D337" s="9"/>
      <c r="E337" s="4"/>
      <c r="F337" s="9"/>
      <c r="G337" s="8"/>
      <c r="H337" s="4"/>
      <c r="I337" s="4"/>
      <c r="J337" s="4"/>
      <c r="K337" s="4"/>
      <c r="L337" s="4"/>
      <c r="M337" s="4"/>
      <c r="N337" s="4"/>
      <c r="O337" s="4"/>
      <c r="P337" s="4"/>
      <c r="Q337" s="4"/>
      <c r="R337" s="4"/>
      <c r="S337" s="4"/>
      <c r="T337" s="4"/>
      <c r="U337" s="4"/>
      <c r="V337" s="4"/>
      <c r="W337" s="4"/>
      <c r="X337" s="4"/>
      <c r="Y337" s="4"/>
      <c r="Z337" s="4"/>
    </row>
    <row r="338" spans="1:26" x14ac:dyDescent="0.25">
      <c r="A338" s="4"/>
      <c r="B338" s="4"/>
      <c r="C338" s="9"/>
      <c r="D338" s="9"/>
      <c r="E338" s="4"/>
      <c r="F338" s="9"/>
      <c r="G338" s="8"/>
      <c r="H338" s="4"/>
      <c r="I338" s="4"/>
      <c r="J338" s="4"/>
      <c r="K338" s="4"/>
      <c r="L338" s="4"/>
      <c r="M338" s="4"/>
      <c r="N338" s="4"/>
      <c r="O338" s="4"/>
      <c r="P338" s="4"/>
      <c r="Q338" s="4"/>
      <c r="R338" s="4"/>
      <c r="S338" s="4"/>
      <c r="T338" s="4"/>
      <c r="U338" s="4"/>
      <c r="V338" s="4"/>
      <c r="W338" s="4"/>
      <c r="X338" s="4"/>
      <c r="Y338" s="4"/>
      <c r="Z338" s="4"/>
    </row>
    <row r="339" spans="1:26" x14ac:dyDescent="0.25">
      <c r="A339" s="4"/>
      <c r="B339" s="4"/>
      <c r="C339" s="9"/>
      <c r="D339" s="9"/>
      <c r="E339" s="4"/>
      <c r="F339" s="9"/>
      <c r="G339" s="8"/>
      <c r="H339" s="4"/>
      <c r="I339" s="4"/>
      <c r="J339" s="4"/>
      <c r="K339" s="4"/>
      <c r="L339" s="4"/>
      <c r="M339" s="4"/>
      <c r="N339" s="4"/>
      <c r="O339" s="4"/>
      <c r="P339" s="4"/>
      <c r="Q339" s="4"/>
      <c r="R339" s="4"/>
      <c r="S339" s="4"/>
      <c r="T339" s="4"/>
      <c r="U339" s="4"/>
      <c r="V339" s="4"/>
      <c r="W339" s="4"/>
      <c r="X339" s="4"/>
      <c r="Y339" s="4"/>
      <c r="Z339" s="4"/>
    </row>
    <row r="340" spans="1:26" x14ac:dyDescent="0.25">
      <c r="A340" s="4"/>
      <c r="B340" s="4"/>
      <c r="C340" s="9"/>
      <c r="D340" s="9"/>
      <c r="E340" s="4"/>
      <c r="F340" s="9"/>
      <c r="G340" s="8"/>
      <c r="H340" s="4"/>
      <c r="I340" s="4"/>
      <c r="J340" s="4"/>
      <c r="K340" s="4"/>
      <c r="L340" s="4"/>
      <c r="M340" s="4"/>
      <c r="N340" s="4"/>
      <c r="O340" s="4"/>
      <c r="P340" s="4"/>
      <c r="Q340" s="4"/>
      <c r="R340" s="4"/>
      <c r="S340" s="4"/>
      <c r="T340" s="4"/>
      <c r="U340" s="4"/>
      <c r="V340" s="4"/>
      <c r="W340" s="4"/>
      <c r="X340" s="4"/>
      <c r="Y340" s="4"/>
      <c r="Z340" s="4"/>
    </row>
    <row r="341" spans="1:26" x14ac:dyDescent="0.25">
      <c r="A341" s="4"/>
      <c r="B341" s="4"/>
      <c r="C341" s="9"/>
      <c r="D341" s="9"/>
      <c r="E341" s="4"/>
      <c r="F341" s="9"/>
      <c r="G341" s="8"/>
      <c r="H341" s="4"/>
      <c r="I341" s="4"/>
      <c r="J341" s="4"/>
      <c r="K341" s="4"/>
      <c r="L341" s="4"/>
      <c r="M341" s="4"/>
      <c r="N341" s="4"/>
      <c r="O341" s="4"/>
      <c r="P341" s="4"/>
      <c r="Q341" s="4"/>
      <c r="R341" s="4"/>
      <c r="S341" s="4"/>
      <c r="T341" s="4"/>
      <c r="U341" s="4"/>
      <c r="V341" s="4"/>
      <c r="W341" s="4"/>
      <c r="X341" s="4"/>
      <c r="Y341" s="4"/>
      <c r="Z341" s="4"/>
    </row>
    <row r="342" spans="1:26" x14ac:dyDescent="0.25">
      <c r="A342" s="4"/>
      <c r="B342" s="4"/>
      <c r="C342" s="9"/>
      <c r="D342" s="9"/>
      <c r="E342" s="4"/>
      <c r="F342" s="9"/>
      <c r="G342" s="8"/>
      <c r="H342" s="4"/>
      <c r="I342" s="4"/>
      <c r="J342" s="4"/>
      <c r="K342" s="4"/>
      <c r="L342" s="4"/>
      <c r="M342" s="4"/>
      <c r="N342" s="4"/>
      <c r="O342" s="4"/>
      <c r="P342" s="4"/>
      <c r="Q342" s="4"/>
      <c r="R342" s="4"/>
      <c r="S342" s="4"/>
      <c r="T342" s="4"/>
      <c r="U342" s="4"/>
      <c r="V342" s="4"/>
      <c r="W342" s="4"/>
      <c r="X342" s="4"/>
      <c r="Y342" s="4"/>
      <c r="Z342" s="4"/>
    </row>
    <row r="343" spans="1:26" x14ac:dyDescent="0.25">
      <c r="A343" s="4"/>
      <c r="B343" s="4"/>
      <c r="C343" s="9"/>
      <c r="D343" s="9"/>
      <c r="E343" s="4"/>
      <c r="F343" s="9"/>
      <c r="G343" s="8"/>
      <c r="H343" s="4"/>
      <c r="I343" s="4"/>
      <c r="J343" s="4"/>
      <c r="K343" s="4"/>
      <c r="L343" s="4"/>
      <c r="M343" s="4"/>
      <c r="N343" s="4"/>
      <c r="O343" s="4"/>
      <c r="P343" s="4"/>
      <c r="Q343" s="4"/>
      <c r="R343" s="4"/>
      <c r="S343" s="4"/>
      <c r="T343" s="4"/>
      <c r="U343" s="4"/>
      <c r="V343" s="4"/>
      <c r="W343" s="4"/>
      <c r="X343" s="4"/>
      <c r="Y343" s="4"/>
      <c r="Z343" s="4"/>
    </row>
    <row r="344" spans="1:26" x14ac:dyDescent="0.25">
      <c r="A344" s="4"/>
      <c r="B344" s="4"/>
      <c r="C344" s="9"/>
      <c r="D344" s="9"/>
      <c r="E344" s="4"/>
      <c r="F344" s="9"/>
      <c r="G344" s="8"/>
      <c r="H344" s="4"/>
      <c r="I344" s="4"/>
      <c r="J344" s="4"/>
      <c r="K344" s="4"/>
      <c r="L344" s="4"/>
      <c r="M344" s="4"/>
      <c r="N344" s="4"/>
      <c r="O344" s="4"/>
      <c r="P344" s="4"/>
      <c r="Q344" s="4"/>
      <c r="R344" s="4"/>
      <c r="S344" s="4"/>
      <c r="T344" s="4"/>
      <c r="U344" s="4"/>
      <c r="V344" s="4"/>
      <c r="W344" s="4"/>
      <c r="X344" s="4"/>
      <c r="Y344" s="4"/>
      <c r="Z344" s="4"/>
    </row>
    <row r="345" spans="1:26" x14ac:dyDescent="0.25">
      <c r="A345" s="4"/>
      <c r="B345" s="4"/>
      <c r="C345" s="9"/>
      <c r="D345" s="9"/>
      <c r="E345" s="4"/>
      <c r="F345" s="9"/>
      <c r="G345" s="8"/>
      <c r="H345" s="4"/>
      <c r="I345" s="4"/>
      <c r="J345" s="4"/>
      <c r="K345" s="4"/>
      <c r="L345" s="4"/>
      <c r="M345" s="4"/>
      <c r="N345" s="4"/>
      <c r="O345" s="4"/>
      <c r="P345" s="4"/>
      <c r="Q345" s="4"/>
      <c r="R345" s="4"/>
      <c r="S345" s="4"/>
      <c r="T345" s="4"/>
      <c r="U345" s="4"/>
      <c r="V345" s="4"/>
      <c r="W345" s="4"/>
      <c r="X345" s="4"/>
      <c r="Y345" s="4"/>
      <c r="Z345" s="4"/>
    </row>
    <row r="346" spans="1:26" x14ac:dyDescent="0.25">
      <c r="A346" s="4"/>
      <c r="B346" s="4"/>
      <c r="C346" s="9"/>
      <c r="D346" s="9"/>
      <c r="E346" s="4"/>
      <c r="F346" s="9"/>
      <c r="G346" s="8"/>
      <c r="H346" s="4"/>
      <c r="I346" s="4"/>
      <c r="J346" s="4"/>
      <c r="K346" s="4"/>
      <c r="L346" s="4"/>
      <c r="M346" s="4"/>
      <c r="N346" s="4"/>
      <c r="O346" s="4"/>
      <c r="P346" s="4"/>
      <c r="Q346" s="4"/>
      <c r="R346" s="4"/>
      <c r="S346" s="4"/>
      <c r="T346" s="4"/>
      <c r="U346" s="4"/>
      <c r="V346" s="4"/>
      <c r="W346" s="4"/>
      <c r="X346" s="4"/>
      <c r="Y346" s="4"/>
      <c r="Z346" s="4"/>
    </row>
    <row r="347" spans="1:26" x14ac:dyDescent="0.25">
      <c r="A347" s="4"/>
      <c r="B347" s="4"/>
      <c r="C347" s="9"/>
      <c r="D347" s="9"/>
      <c r="E347" s="4"/>
      <c r="F347" s="9"/>
      <c r="G347" s="8"/>
      <c r="H347" s="4"/>
      <c r="I347" s="4"/>
      <c r="J347" s="4"/>
      <c r="K347" s="4"/>
      <c r="L347" s="4"/>
      <c r="M347" s="4"/>
      <c r="N347" s="4"/>
      <c r="O347" s="4"/>
      <c r="P347" s="4"/>
      <c r="Q347" s="4"/>
      <c r="R347" s="4"/>
      <c r="S347" s="4"/>
      <c r="T347" s="4"/>
      <c r="U347" s="4"/>
      <c r="V347" s="4"/>
      <c r="W347" s="4"/>
      <c r="X347" s="4"/>
      <c r="Y347" s="4"/>
      <c r="Z347" s="4"/>
    </row>
    <row r="348" spans="1:26" x14ac:dyDescent="0.25">
      <c r="A348" s="4"/>
      <c r="B348" s="4"/>
      <c r="C348" s="9"/>
      <c r="D348" s="9"/>
      <c r="E348" s="4"/>
      <c r="F348" s="9"/>
      <c r="G348" s="8"/>
      <c r="H348" s="4"/>
      <c r="I348" s="4"/>
      <c r="J348" s="4"/>
      <c r="K348" s="4"/>
      <c r="L348" s="4"/>
      <c r="M348" s="4"/>
      <c r="N348" s="4"/>
      <c r="O348" s="4"/>
      <c r="P348" s="4"/>
      <c r="Q348" s="4"/>
      <c r="R348" s="4"/>
      <c r="S348" s="4"/>
      <c r="T348" s="4"/>
      <c r="U348" s="4"/>
      <c r="V348" s="4"/>
      <c r="W348" s="4"/>
      <c r="X348" s="4"/>
      <c r="Y348" s="4"/>
      <c r="Z348" s="4"/>
    </row>
    <row r="349" spans="1:26" x14ac:dyDescent="0.25">
      <c r="A349" s="4"/>
      <c r="B349" s="4"/>
      <c r="C349" s="9"/>
      <c r="D349" s="9"/>
      <c r="E349" s="4"/>
      <c r="F349" s="9"/>
      <c r="G349" s="8"/>
      <c r="H349" s="4"/>
      <c r="I349" s="4"/>
      <c r="J349" s="4"/>
      <c r="K349" s="4"/>
      <c r="L349" s="4"/>
      <c r="M349" s="4"/>
      <c r="N349" s="4"/>
      <c r="O349" s="4"/>
      <c r="P349" s="4"/>
      <c r="Q349" s="4"/>
      <c r="R349" s="4"/>
      <c r="S349" s="4"/>
      <c r="T349" s="4"/>
      <c r="U349" s="4"/>
      <c r="V349" s="4"/>
      <c r="W349" s="4"/>
      <c r="X349" s="4"/>
      <c r="Y349" s="4"/>
      <c r="Z349" s="4"/>
    </row>
    <row r="350" spans="1:26" x14ac:dyDescent="0.25">
      <c r="A350" s="4"/>
      <c r="B350" s="4"/>
      <c r="C350" s="9"/>
      <c r="D350" s="9"/>
      <c r="E350" s="4"/>
      <c r="F350" s="9"/>
      <c r="G350" s="8"/>
      <c r="H350" s="4"/>
      <c r="I350" s="4"/>
      <c r="J350" s="4"/>
      <c r="K350" s="4"/>
      <c r="L350" s="4"/>
      <c r="M350" s="4"/>
      <c r="N350" s="4"/>
      <c r="O350" s="4"/>
      <c r="P350" s="4"/>
      <c r="Q350" s="4"/>
      <c r="R350" s="4"/>
      <c r="S350" s="4"/>
      <c r="T350" s="4"/>
      <c r="U350" s="4"/>
      <c r="V350" s="4"/>
      <c r="W350" s="4"/>
      <c r="X350" s="4"/>
      <c r="Y350" s="4"/>
      <c r="Z350" s="4"/>
    </row>
    <row r="351" spans="1:26" x14ac:dyDescent="0.25">
      <c r="A351" s="4"/>
      <c r="B351" s="4"/>
      <c r="C351" s="9"/>
      <c r="D351" s="9"/>
      <c r="E351" s="4"/>
      <c r="F351" s="9"/>
      <c r="G351" s="8"/>
      <c r="H351" s="4"/>
      <c r="I351" s="4"/>
      <c r="J351" s="4"/>
      <c r="K351" s="4"/>
      <c r="L351" s="4"/>
      <c r="M351" s="4"/>
      <c r="N351" s="4"/>
      <c r="O351" s="4"/>
      <c r="P351" s="4"/>
      <c r="Q351" s="4"/>
      <c r="R351" s="4"/>
      <c r="S351" s="4"/>
      <c r="T351" s="4"/>
      <c r="U351" s="4"/>
      <c r="V351" s="4"/>
      <c r="W351" s="4"/>
      <c r="X351" s="4"/>
      <c r="Y351" s="4"/>
      <c r="Z351" s="4"/>
    </row>
    <row r="352" spans="1:26" x14ac:dyDescent="0.25">
      <c r="A352" s="4"/>
      <c r="B352" s="4"/>
      <c r="C352" s="9"/>
      <c r="D352" s="9"/>
      <c r="E352" s="4"/>
      <c r="F352" s="9"/>
      <c r="G352" s="8"/>
      <c r="H352" s="4"/>
      <c r="I352" s="4"/>
      <c r="J352" s="4"/>
      <c r="K352" s="4"/>
      <c r="L352" s="4"/>
      <c r="M352" s="4"/>
      <c r="N352" s="4"/>
      <c r="O352" s="4"/>
      <c r="P352" s="4"/>
      <c r="Q352" s="4"/>
      <c r="R352" s="4"/>
      <c r="S352" s="4"/>
      <c r="T352" s="4"/>
      <c r="U352" s="4"/>
      <c r="V352" s="4"/>
      <c r="W352" s="4"/>
      <c r="X352" s="4"/>
      <c r="Y352" s="4"/>
      <c r="Z352" s="4"/>
    </row>
    <row r="353" spans="1:26" x14ac:dyDescent="0.25">
      <c r="A353" s="4"/>
      <c r="B353" s="4"/>
      <c r="C353" s="9"/>
      <c r="D353" s="9"/>
      <c r="E353" s="4"/>
      <c r="F353" s="9"/>
      <c r="G353" s="8"/>
      <c r="H353" s="4"/>
      <c r="I353" s="4"/>
      <c r="J353" s="4"/>
      <c r="K353" s="4"/>
      <c r="L353" s="4"/>
      <c r="M353" s="4"/>
      <c r="N353" s="4"/>
      <c r="O353" s="4"/>
      <c r="P353" s="4"/>
      <c r="Q353" s="4"/>
      <c r="R353" s="4"/>
      <c r="S353" s="4"/>
      <c r="T353" s="4"/>
      <c r="U353" s="4"/>
      <c r="V353" s="4"/>
      <c r="W353" s="4"/>
      <c r="X353" s="4"/>
      <c r="Y353" s="4"/>
      <c r="Z353" s="4"/>
    </row>
    <row r="354" spans="1:26" x14ac:dyDescent="0.25">
      <c r="A354" s="4"/>
      <c r="B354" s="4"/>
      <c r="C354" s="9"/>
      <c r="D354" s="9"/>
      <c r="E354" s="4"/>
      <c r="F354" s="9"/>
      <c r="G354" s="8"/>
      <c r="H354" s="4"/>
      <c r="I354" s="4"/>
      <c r="J354" s="4"/>
      <c r="K354" s="4"/>
      <c r="L354" s="4"/>
      <c r="M354" s="4"/>
      <c r="N354" s="4"/>
      <c r="O354" s="4"/>
      <c r="P354" s="4"/>
      <c r="Q354" s="4"/>
      <c r="R354" s="4"/>
      <c r="S354" s="4"/>
      <c r="T354" s="4"/>
      <c r="U354" s="4"/>
      <c r="V354" s="4"/>
      <c r="W354" s="4"/>
      <c r="X354" s="4"/>
      <c r="Y354" s="4"/>
      <c r="Z354" s="4"/>
    </row>
    <row r="355" spans="1:26" x14ac:dyDescent="0.25">
      <c r="A355" s="4"/>
      <c r="B355" s="4"/>
      <c r="C355" s="9"/>
      <c r="D355" s="9"/>
      <c r="E355" s="4"/>
      <c r="F355" s="9"/>
      <c r="G355" s="8"/>
      <c r="H355" s="4"/>
      <c r="I355" s="4"/>
      <c r="J355" s="4"/>
      <c r="K355" s="4"/>
      <c r="L355" s="4"/>
      <c r="M355" s="4"/>
      <c r="N355" s="4"/>
      <c r="O355" s="4"/>
      <c r="P355" s="4"/>
      <c r="Q355" s="4"/>
      <c r="R355" s="4"/>
      <c r="S355" s="4"/>
      <c r="T355" s="4"/>
      <c r="U355" s="4"/>
      <c r="V355" s="4"/>
      <c r="W355" s="4"/>
      <c r="X355" s="4"/>
      <c r="Y355" s="4"/>
      <c r="Z355" s="4"/>
    </row>
    <row r="356" spans="1:26" x14ac:dyDescent="0.25">
      <c r="A356" s="4"/>
      <c r="B356" s="4"/>
      <c r="C356" s="9"/>
      <c r="D356" s="9"/>
      <c r="E356" s="4"/>
      <c r="F356" s="9"/>
      <c r="G356" s="8"/>
      <c r="H356" s="4"/>
      <c r="I356" s="4"/>
      <c r="J356" s="4"/>
      <c r="K356" s="4"/>
      <c r="L356" s="4"/>
      <c r="M356" s="4"/>
      <c r="N356" s="4"/>
      <c r="O356" s="4"/>
      <c r="P356" s="4"/>
      <c r="Q356" s="4"/>
      <c r="R356" s="4"/>
      <c r="S356" s="4"/>
      <c r="T356" s="4"/>
      <c r="U356" s="4"/>
      <c r="V356" s="4"/>
      <c r="W356" s="4"/>
      <c r="X356" s="4"/>
      <c r="Y356" s="4"/>
      <c r="Z356" s="4"/>
    </row>
    <row r="357" spans="1:26" x14ac:dyDescent="0.25">
      <c r="A357" s="4"/>
      <c r="B357" s="4"/>
      <c r="C357" s="9"/>
      <c r="D357" s="9"/>
      <c r="E357" s="4"/>
      <c r="F357" s="9"/>
      <c r="G357" s="8"/>
      <c r="H357" s="4"/>
      <c r="I357" s="4"/>
      <c r="J357" s="4"/>
      <c r="K357" s="4"/>
      <c r="L357" s="4"/>
      <c r="M357" s="4"/>
      <c r="N357" s="4"/>
      <c r="O357" s="4"/>
      <c r="P357" s="4"/>
      <c r="Q357" s="4"/>
      <c r="R357" s="4"/>
      <c r="S357" s="4"/>
      <c r="T357" s="4"/>
      <c r="U357" s="4"/>
      <c r="V357" s="4"/>
      <c r="W357" s="4"/>
      <c r="X357" s="4"/>
      <c r="Y357" s="4"/>
      <c r="Z357" s="4"/>
    </row>
    <row r="358" spans="1:26" x14ac:dyDescent="0.25">
      <c r="A358" s="4"/>
      <c r="B358" s="4"/>
      <c r="C358" s="9"/>
      <c r="D358" s="9"/>
      <c r="E358" s="4"/>
      <c r="F358" s="9"/>
      <c r="G358" s="8"/>
      <c r="H358" s="4"/>
      <c r="I358" s="4"/>
      <c r="J358" s="4"/>
      <c r="K358" s="4"/>
      <c r="L358" s="4"/>
      <c r="M358" s="4"/>
      <c r="N358" s="4"/>
      <c r="O358" s="4"/>
      <c r="P358" s="4"/>
      <c r="Q358" s="4"/>
      <c r="R358" s="4"/>
      <c r="S358" s="4"/>
      <c r="T358" s="4"/>
      <c r="U358" s="4"/>
      <c r="V358" s="4"/>
      <c r="W358" s="4"/>
      <c r="X358" s="4"/>
      <c r="Y358" s="4"/>
      <c r="Z358" s="4"/>
    </row>
    <row r="359" spans="1:26" x14ac:dyDescent="0.25">
      <c r="A359" s="4"/>
      <c r="B359" s="4"/>
      <c r="C359" s="9"/>
      <c r="D359" s="9"/>
      <c r="E359" s="4"/>
      <c r="F359" s="9"/>
      <c r="G359" s="8"/>
      <c r="H359" s="4"/>
      <c r="I359" s="4"/>
      <c r="J359" s="4"/>
      <c r="K359" s="4"/>
      <c r="L359" s="4"/>
      <c r="M359" s="4"/>
      <c r="N359" s="4"/>
      <c r="O359" s="4"/>
      <c r="P359" s="4"/>
      <c r="Q359" s="4"/>
      <c r="R359" s="4"/>
      <c r="S359" s="4"/>
      <c r="T359" s="4"/>
      <c r="U359" s="4"/>
      <c r="V359" s="4"/>
      <c r="W359" s="4"/>
      <c r="X359" s="4"/>
      <c r="Y359" s="4"/>
      <c r="Z359" s="4"/>
    </row>
    <row r="360" spans="1:26" x14ac:dyDescent="0.25">
      <c r="A360" s="4"/>
      <c r="B360" s="4"/>
      <c r="C360" s="9"/>
      <c r="D360" s="9"/>
      <c r="E360" s="4"/>
      <c r="F360" s="9"/>
      <c r="G360" s="8"/>
      <c r="H360" s="4"/>
      <c r="I360" s="4"/>
      <c r="J360" s="4"/>
      <c r="K360" s="4"/>
      <c r="L360" s="4"/>
      <c r="M360" s="4"/>
      <c r="N360" s="4"/>
      <c r="O360" s="4"/>
      <c r="P360" s="4"/>
      <c r="Q360" s="4"/>
      <c r="R360" s="4"/>
      <c r="S360" s="4"/>
      <c r="T360" s="4"/>
      <c r="U360" s="4"/>
      <c r="V360" s="4"/>
      <c r="W360" s="4"/>
      <c r="X360" s="4"/>
      <c r="Y360" s="4"/>
      <c r="Z360" s="4"/>
    </row>
    <row r="361" spans="1:26" x14ac:dyDescent="0.25">
      <c r="A361" s="4"/>
      <c r="B361" s="4"/>
      <c r="C361" s="9"/>
      <c r="D361" s="9"/>
      <c r="E361" s="4"/>
      <c r="F361" s="9"/>
      <c r="G361" s="8"/>
      <c r="H361" s="4"/>
      <c r="I361" s="4"/>
      <c r="J361" s="4"/>
      <c r="K361" s="4"/>
      <c r="L361" s="4"/>
      <c r="M361" s="4"/>
      <c r="N361" s="4"/>
      <c r="O361" s="4"/>
      <c r="P361" s="4"/>
      <c r="Q361" s="4"/>
      <c r="R361" s="4"/>
      <c r="S361" s="4"/>
      <c r="T361" s="4"/>
      <c r="U361" s="4"/>
      <c r="V361" s="4"/>
      <c r="W361" s="4"/>
      <c r="X361" s="4"/>
      <c r="Y361" s="4"/>
      <c r="Z361" s="4"/>
    </row>
    <row r="362" spans="1:26" x14ac:dyDescent="0.25">
      <c r="A362" s="4"/>
      <c r="B362" s="4"/>
      <c r="C362" s="9"/>
      <c r="D362" s="9"/>
      <c r="E362" s="4"/>
      <c r="F362" s="9"/>
      <c r="G362" s="8"/>
      <c r="H362" s="4"/>
      <c r="I362" s="4"/>
      <c r="J362" s="4"/>
      <c r="K362" s="4"/>
      <c r="L362" s="4"/>
      <c r="M362" s="4"/>
      <c r="N362" s="4"/>
      <c r="O362" s="4"/>
      <c r="P362" s="4"/>
      <c r="Q362" s="4"/>
      <c r="R362" s="4"/>
      <c r="S362" s="4"/>
      <c r="T362" s="4"/>
      <c r="U362" s="4"/>
      <c r="V362" s="4"/>
      <c r="W362" s="4"/>
      <c r="X362" s="4"/>
      <c r="Y362" s="4"/>
      <c r="Z362" s="4"/>
    </row>
    <row r="363" spans="1:26" x14ac:dyDescent="0.25">
      <c r="A363" s="4"/>
      <c r="B363" s="4"/>
      <c r="C363" s="9"/>
      <c r="D363" s="9"/>
      <c r="E363" s="4"/>
      <c r="F363" s="9"/>
      <c r="G363" s="8"/>
      <c r="H363" s="4"/>
      <c r="I363" s="4"/>
      <c r="J363" s="4"/>
      <c r="K363" s="4"/>
      <c r="L363" s="4"/>
      <c r="M363" s="4"/>
      <c r="N363" s="4"/>
      <c r="O363" s="4"/>
      <c r="P363" s="4"/>
      <c r="Q363" s="4"/>
      <c r="R363" s="4"/>
      <c r="S363" s="4"/>
      <c r="T363" s="4"/>
      <c r="U363" s="4"/>
      <c r="V363" s="4"/>
      <c r="W363" s="4"/>
      <c r="X363" s="4"/>
      <c r="Y363" s="4"/>
      <c r="Z363" s="4"/>
    </row>
    <row r="364" spans="1:26" x14ac:dyDescent="0.25">
      <c r="A364" s="4"/>
      <c r="B364" s="4"/>
      <c r="C364" s="9"/>
      <c r="D364" s="9"/>
      <c r="E364" s="4"/>
      <c r="F364" s="9"/>
      <c r="G364" s="8"/>
      <c r="H364" s="4"/>
      <c r="I364" s="4"/>
      <c r="J364" s="4"/>
      <c r="K364" s="4"/>
      <c r="L364" s="4"/>
      <c r="M364" s="4"/>
      <c r="N364" s="4"/>
      <c r="O364" s="4"/>
      <c r="P364" s="4"/>
      <c r="Q364" s="4"/>
      <c r="R364" s="4"/>
      <c r="S364" s="4"/>
      <c r="T364" s="4"/>
      <c r="U364" s="4"/>
      <c r="V364" s="4"/>
      <c r="W364" s="4"/>
      <c r="X364" s="4"/>
      <c r="Y364" s="4"/>
      <c r="Z364" s="4"/>
    </row>
    <row r="365" spans="1:26" x14ac:dyDescent="0.25">
      <c r="A365" s="4"/>
      <c r="B365" s="4"/>
      <c r="C365" s="9"/>
      <c r="D365" s="9"/>
      <c r="E365" s="4"/>
      <c r="F365" s="9"/>
      <c r="G365" s="8"/>
      <c r="H365" s="4"/>
      <c r="I365" s="4"/>
      <c r="J365" s="4"/>
      <c r="K365" s="4"/>
      <c r="L365" s="4"/>
      <c r="M365" s="4"/>
      <c r="N365" s="4"/>
      <c r="O365" s="4"/>
      <c r="P365" s="4"/>
      <c r="Q365" s="4"/>
      <c r="R365" s="4"/>
      <c r="S365" s="4"/>
      <c r="T365" s="4"/>
      <c r="U365" s="4"/>
      <c r="V365" s="4"/>
      <c r="W365" s="4"/>
      <c r="X365" s="4"/>
      <c r="Y365" s="4"/>
      <c r="Z365" s="4"/>
    </row>
    <row r="366" spans="1:26" x14ac:dyDescent="0.25">
      <c r="A366" s="4"/>
      <c r="B366" s="4"/>
      <c r="C366" s="9"/>
      <c r="D366" s="9"/>
      <c r="E366" s="4"/>
      <c r="F366" s="9"/>
      <c r="G366" s="8"/>
      <c r="H366" s="4"/>
      <c r="I366" s="4"/>
      <c r="J366" s="4"/>
      <c r="K366" s="4"/>
      <c r="L366" s="4"/>
      <c r="M366" s="4"/>
      <c r="N366" s="4"/>
      <c r="O366" s="4"/>
      <c r="P366" s="4"/>
      <c r="Q366" s="4"/>
      <c r="R366" s="4"/>
      <c r="S366" s="4"/>
      <c r="T366" s="4"/>
      <c r="U366" s="4"/>
      <c r="V366" s="4"/>
      <c r="W366" s="4"/>
      <c r="X366" s="4"/>
      <c r="Y366" s="4"/>
      <c r="Z366" s="4"/>
    </row>
    <row r="367" spans="1:26" x14ac:dyDescent="0.25">
      <c r="A367" s="4"/>
      <c r="B367" s="4"/>
      <c r="C367" s="9"/>
      <c r="D367" s="9"/>
      <c r="E367" s="4"/>
      <c r="F367" s="9"/>
      <c r="G367" s="8"/>
      <c r="H367" s="4"/>
      <c r="I367" s="4"/>
      <c r="J367" s="4"/>
      <c r="K367" s="4"/>
      <c r="L367" s="4"/>
      <c r="M367" s="4"/>
      <c r="N367" s="4"/>
      <c r="O367" s="4"/>
      <c r="P367" s="4"/>
      <c r="Q367" s="4"/>
      <c r="R367" s="4"/>
      <c r="S367" s="4"/>
      <c r="T367" s="4"/>
      <c r="U367" s="4"/>
      <c r="V367" s="4"/>
      <c r="W367" s="4"/>
      <c r="X367" s="4"/>
      <c r="Y367" s="4"/>
      <c r="Z367" s="4"/>
    </row>
    <row r="368" spans="1:26" x14ac:dyDescent="0.25">
      <c r="A368" s="4"/>
      <c r="B368" s="4"/>
      <c r="C368" s="9"/>
      <c r="D368" s="9"/>
      <c r="E368" s="4"/>
      <c r="F368" s="9"/>
      <c r="G368" s="8"/>
      <c r="H368" s="4"/>
      <c r="I368" s="4"/>
      <c r="J368" s="4"/>
      <c r="K368" s="4"/>
      <c r="L368" s="4"/>
      <c r="M368" s="4"/>
      <c r="N368" s="4"/>
      <c r="O368" s="4"/>
      <c r="P368" s="4"/>
      <c r="Q368" s="4"/>
      <c r="R368" s="4"/>
      <c r="S368" s="4"/>
      <c r="T368" s="4"/>
      <c r="U368" s="4"/>
      <c r="V368" s="4"/>
      <c r="W368" s="4"/>
      <c r="X368" s="4"/>
      <c r="Y368" s="4"/>
      <c r="Z368" s="4"/>
    </row>
    <row r="369" spans="1:26" x14ac:dyDescent="0.25">
      <c r="A369" s="4"/>
      <c r="B369" s="4"/>
      <c r="C369" s="9"/>
      <c r="D369" s="9"/>
      <c r="E369" s="4"/>
      <c r="F369" s="9"/>
      <c r="G369" s="8"/>
      <c r="H369" s="4"/>
      <c r="I369" s="4"/>
      <c r="J369" s="4"/>
      <c r="K369" s="4"/>
      <c r="L369" s="4"/>
      <c r="M369" s="4"/>
      <c r="N369" s="4"/>
      <c r="O369" s="4"/>
      <c r="P369" s="4"/>
      <c r="Q369" s="4"/>
      <c r="R369" s="4"/>
      <c r="S369" s="4"/>
      <c r="T369" s="4"/>
      <c r="U369" s="4"/>
      <c r="V369" s="4"/>
      <c r="W369" s="4"/>
      <c r="X369" s="4"/>
      <c r="Y369" s="4"/>
      <c r="Z369" s="4"/>
    </row>
    <row r="370" spans="1:26" x14ac:dyDescent="0.25">
      <c r="A370" s="4"/>
      <c r="B370" s="4"/>
      <c r="C370" s="9"/>
      <c r="D370" s="9"/>
      <c r="E370" s="4"/>
      <c r="F370" s="9"/>
      <c r="G370" s="8"/>
      <c r="H370" s="4"/>
      <c r="I370" s="4"/>
      <c r="J370" s="4"/>
      <c r="K370" s="4"/>
      <c r="L370" s="4"/>
      <c r="M370" s="4"/>
      <c r="N370" s="4"/>
      <c r="O370" s="4"/>
      <c r="P370" s="4"/>
      <c r="Q370" s="4"/>
      <c r="R370" s="4"/>
      <c r="S370" s="4"/>
      <c r="T370" s="4"/>
      <c r="U370" s="4"/>
      <c r="V370" s="4"/>
      <c r="W370" s="4"/>
      <c r="X370" s="4"/>
      <c r="Y370" s="4"/>
      <c r="Z370" s="4"/>
    </row>
    <row r="371" spans="1:26" x14ac:dyDescent="0.25">
      <c r="A371" s="4"/>
      <c r="B371" s="4"/>
      <c r="C371" s="9"/>
      <c r="D371" s="9"/>
      <c r="E371" s="4"/>
      <c r="F371" s="9"/>
      <c r="G371" s="8"/>
      <c r="H371" s="4"/>
      <c r="I371" s="4"/>
      <c r="J371" s="4"/>
      <c r="K371" s="4"/>
      <c r="L371" s="4"/>
      <c r="M371" s="4"/>
      <c r="N371" s="4"/>
      <c r="O371" s="4"/>
      <c r="P371" s="4"/>
      <c r="Q371" s="4"/>
      <c r="R371" s="4"/>
      <c r="S371" s="4"/>
      <c r="T371" s="4"/>
      <c r="U371" s="4"/>
      <c r="V371" s="4"/>
      <c r="W371" s="4"/>
      <c r="X371" s="4"/>
      <c r="Y371" s="4"/>
      <c r="Z371" s="4"/>
    </row>
    <row r="372" spans="1:26" x14ac:dyDescent="0.25">
      <c r="A372" s="4"/>
      <c r="B372" s="4"/>
      <c r="C372" s="9"/>
      <c r="D372" s="9"/>
      <c r="E372" s="4"/>
      <c r="F372" s="9"/>
      <c r="G372" s="8"/>
      <c r="H372" s="4"/>
      <c r="I372" s="4"/>
      <c r="J372" s="4"/>
      <c r="K372" s="4"/>
      <c r="L372" s="4"/>
      <c r="M372" s="4"/>
      <c r="N372" s="4"/>
      <c r="O372" s="4"/>
      <c r="P372" s="4"/>
      <c r="Q372" s="4"/>
      <c r="R372" s="4"/>
      <c r="S372" s="4"/>
      <c r="T372" s="4"/>
      <c r="U372" s="4"/>
      <c r="V372" s="4"/>
      <c r="W372" s="4"/>
      <c r="X372" s="4"/>
      <c r="Y372" s="4"/>
      <c r="Z372" s="4"/>
    </row>
    <row r="373" spans="1:26" x14ac:dyDescent="0.25">
      <c r="A373" s="4"/>
      <c r="B373" s="4"/>
      <c r="C373" s="9"/>
      <c r="D373" s="9"/>
      <c r="E373" s="4"/>
      <c r="F373" s="9"/>
      <c r="G373" s="8"/>
      <c r="H373" s="4"/>
      <c r="I373" s="4"/>
      <c r="J373" s="4"/>
      <c r="K373" s="4"/>
      <c r="L373" s="4"/>
      <c r="M373" s="4"/>
      <c r="N373" s="4"/>
      <c r="O373" s="4"/>
      <c r="P373" s="4"/>
      <c r="Q373" s="4"/>
      <c r="R373" s="4"/>
      <c r="S373" s="4"/>
      <c r="T373" s="4"/>
      <c r="U373" s="4"/>
      <c r="V373" s="4"/>
      <c r="W373" s="4"/>
      <c r="X373" s="4"/>
      <c r="Y373" s="4"/>
      <c r="Z373" s="4"/>
    </row>
    <row r="374" spans="1:26" x14ac:dyDescent="0.25">
      <c r="A374" s="4"/>
      <c r="B374" s="4"/>
      <c r="C374" s="9"/>
      <c r="D374" s="9"/>
      <c r="E374" s="4"/>
      <c r="F374" s="9"/>
      <c r="G374" s="8"/>
      <c r="H374" s="4"/>
      <c r="I374" s="4"/>
      <c r="J374" s="4"/>
      <c r="K374" s="4"/>
      <c r="L374" s="4"/>
      <c r="M374" s="4"/>
      <c r="N374" s="4"/>
      <c r="O374" s="4"/>
      <c r="P374" s="4"/>
      <c r="Q374" s="4"/>
      <c r="R374" s="4"/>
      <c r="S374" s="4"/>
      <c r="T374" s="4"/>
      <c r="U374" s="4"/>
      <c r="V374" s="4"/>
      <c r="W374" s="4"/>
      <c r="X374" s="4"/>
      <c r="Y374" s="4"/>
      <c r="Z374" s="4"/>
    </row>
    <row r="375" spans="1:26" x14ac:dyDescent="0.25">
      <c r="A375" s="4"/>
      <c r="B375" s="4"/>
      <c r="C375" s="9"/>
      <c r="D375" s="9"/>
      <c r="E375" s="4"/>
      <c r="F375" s="9"/>
      <c r="G375" s="8"/>
      <c r="H375" s="4"/>
      <c r="I375" s="4"/>
      <c r="J375" s="4"/>
      <c r="K375" s="4"/>
      <c r="L375" s="4"/>
      <c r="M375" s="4"/>
      <c r="N375" s="4"/>
      <c r="O375" s="4"/>
      <c r="P375" s="4"/>
      <c r="Q375" s="4"/>
      <c r="R375" s="4"/>
      <c r="S375" s="4"/>
      <c r="T375" s="4"/>
      <c r="U375" s="4"/>
      <c r="V375" s="4"/>
      <c r="W375" s="4"/>
      <c r="X375" s="4"/>
      <c r="Y375" s="4"/>
      <c r="Z375" s="4"/>
    </row>
    <row r="376" spans="1:26" x14ac:dyDescent="0.25">
      <c r="A376" s="4"/>
      <c r="B376" s="4"/>
      <c r="C376" s="9"/>
      <c r="D376" s="9"/>
      <c r="E376" s="4"/>
      <c r="F376" s="9"/>
      <c r="G376" s="8"/>
      <c r="H376" s="4"/>
      <c r="I376" s="4"/>
      <c r="J376" s="4"/>
      <c r="K376" s="4"/>
      <c r="L376" s="4"/>
      <c r="M376" s="4"/>
      <c r="N376" s="4"/>
      <c r="O376" s="4"/>
      <c r="P376" s="4"/>
      <c r="Q376" s="4"/>
      <c r="R376" s="4"/>
      <c r="S376" s="4"/>
      <c r="T376" s="4"/>
      <c r="U376" s="4"/>
      <c r="V376" s="4"/>
      <c r="W376" s="4"/>
      <c r="X376" s="4"/>
      <c r="Y376" s="4"/>
      <c r="Z376" s="4"/>
    </row>
    <row r="377" spans="1:26" x14ac:dyDescent="0.25">
      <c r="A377" s="4"/>
      <c r="B377" s="4"/>
      <c r="C377" s="9"/>
      <c r="D377" s="9"/>
      <c r="E377" s="4"/>
      <c r="F377" s="9"/>
      <c r="G377" s="8"/>
      <c r="H377" s="4"/>
      <c r="I377" s="4"/>
      <c r="J377" s="4"/>
      <c r="K377" s="4"/>
      <c r="L377" s="4"/>
      <c r="M377" s="4"/>
      <c r="N377" s="4"/>
      <c r="O377" s="4"/>
      <c r="P377" s="4"/>
      <c r="Q377" s="4"/>
      <c r="R377" s="4"/>
      <c r="S377" s="4"/>
      <c r="T377" s="4"/>
      <c r="U377" s="4"/>
      <c r="V377" s="4"/>
      <c r="W377" s="4"/>
      <c r="X377" s="4"/>
      <c r="Y377" s="4"/>
      <c r="Z377" s="4"/>
    </row>
    <row r="378" spans="1:26" x14ac:dyDescent="0.25">
      <c r="A378" s="4"/>
      <c r="B378" s="4"/>
      <c r="C378" s="9"/>
      <c r="D378" s="9"/>
      <c r="E378" s="4"/>
      <c r="F378" s="9"/>
      <c r="G378" s="8"/>
      <c r="H378" s="4"/>
      <c r="I378" s="4"/>
      <c r="J378" s="4"/>
      <c r="K378" s="4"/>
      <c r="L378" s="4"/>
      <c r="M378" s="4"/>
      <c r="N378" s="4"/>
      <c r="O378" s="4"/>
      <c r="P378" s="4"/>
      <c r="Q378" s="4"/>
      <c r="R378" s="4"/>
      <c r="S378" s="4"/>
      <c r="T378" s="4"/>
      <c r="U378" s="4"/>
      <c r="V378" s="4"/>
      <c r="W378" s="4"/>
      <c r="X378" s="4"/>
      <c r="Y378" s="4"/>
      <c r="Z378" s="4"/>
    </row>
    <row r="379" spans="1:26" x14ac:dyDescent="0.25">
      <c r="A379" s="4"/>
      <c r="B379" s="4"/>
      <c r="C379" s="9"/>
      <c r="D379" s="9"/>
      <c r="E379" s="4"/>
      <c r="F379" s="9"/>
      <c r="G379" s="8"/>
      <c r="H379" s="4"/>
      <c r="I379" s="4"/>
      <c r="J379" s="4"/>
      <c r="K379" s="4"/>
      <c r="L379" s="4"/>
      <c r="M379" s="4"/>
      <c r="N379" s="4"/>
      <c r="O379" s="4"/>
      <c r="P379" s="4"/>
      <c r="Q379" s="4"/>
      <c r="R379" s="4"/>
      <c r="S379" s="4"/>
      <c r="T379" s="4"/>
      <c r="U379" s="4"/>
      <c r="V379" s="4"/>
      <c r="W379" s="4"/>
      <c r="X379" s="4"/>
      <c r="Y379" s="4"/>
      <c r="Z379" s="4"/>
    </row>
    <row r="380" spans="1:26" x14ac:dyDescent="0.25">
      <c r="A380" s="4"/>
      <c r="B380" s="4"/>
      <c r="C380" s="9"/>
      <c r="D380" s="9"/>
      <c r="E380" s="4"/>
      <c r="F380" s="9"/>
      <c r="G380" s="8"/>
      <c r="H380" s="4"/>
      <c r="I380" s="4"/>
      <c r="J380" s="4"/>
      <c r="K380" s="4"/>
      <c r="L380" s="4"/>
      <c r="M380" s="4"/>
      <c r="N380" s="4"/>
      <c r="O380" s="4"/>
      <c r="P380" s="4"/>
      <c r="Q380" s="4"/>
      <c r="R380" s="4"/>
      <c r="S380" s="4"/>
      <c r="T380" s="4"/>
      <c r="U380" s="4"/>
      <c r="V380" s="4"/>
      <c r="W380" s="4"/>
      <c r="X380" s="4"/>
      <c r="Y380" s="4"/>
      <c r="Z380" s="4"/>
    </row>
    <row r="381" spans="1:26" x14ac:dyDescent="0.25">
      <c r="A381" s="4"/>
      <c r="B381" s="4"/>
      <c r="C381" s="9"/>
      <c r="D381" s="9"/>
      <c r="E381" s="4"/>
      <c r="F381" s="9"/>
      <c r="G381" s="8"/>
      <c r="H381" s="4"/>
      <c r="I381" s="4"/>
      <c r="J381" s="4"/>
      <c r="K381" s="4"/>
      <c r="L381" s="4"/>
      <c r="M381" s="4"/>
      <c r="N381" s="4"/>
      <c r="O381" s="4"/>
      <c r="P381" s="4"/>
      <c r="Q381" s="4"/>
      <c r="R381" s="4"/>
      <c r="S381" s="4"/>
      <c r="T381" s="4"/>
      <c r="U381" s="4"/>
      <c r="V381" s="4"/>
      <c r="W381" s="4"/>
      <c r="X381" s="4"/>
      <c r="Y381" s="4"/>
      <c r="Z381" s="4"/>
    </row>
    <row r="382" spans="1:26" x14ac:dyDescent="0.25">
      <c r="A382" s="4"/>
      <c r="B382" s="4"/>
      <c r="C382" s="9"/>
      <c r="D382" s="9"/>
      <c r="E382" s="4"/>
      <c r="F382" s="9"/>
      <c r="G382" s="8"/>
      <c r="H382" s="4"/>
      <c r="I382" s="4"/>
      <c r="J382" s="4"/>
      <c r="K382" s="4"/>
      <c r="L382" s="4"/>
      <c r="M382" s="4"/>
      <c r="N382" s="4"/>
      <c r="O382" s="4"/>
      <c r="P382" s="4"/>
      <c r="Q382" s="4"/>
      <c r="R382" s="4"/>
      <c r="S382" s="4"/>
      <c r="T382" s="4"/>
      <c r="U382" s="4"/>
      <c r="V382" s="4"/>
      <c r="W382" s="4"/>
      <c r="X382" s="4"/>
      <c r="Y382" s="4"/>
      <c r="Z382" s="4"/>
    </row>
    <row r="383" spans="1:26" x14ac:dyDescent="0.25">
      <c r="A383" s="4"/>
      <c r="B383" s="4"/>
      <c r="C383" s="9"/>
      <c r="D383" s="9"/>
      <c r="E383" s="4"/>
      <c r="F383" s="9"/>
      <c r="G383" s="8"/>
      <c r="H383" s="4"/>
      <c r="I383" s="4"/>
      <c r="J383" s="4"/>
      <c r="K383" s="4"/>
      <c r="L383" s="4"/>
      <c r="M383" s="4"/>
      <c r="N383" s="4"/>
      <c r="O383" s="4"/>
      <c r="P383" s="4"/>
      <c r="Q383" s="4"/>
      <c r="R383" s="4"/>
      <c r="S383" s="4"/>
      <c r="T383" s="4"/>
      <c r="U383" s="4"/>
      <c r="V383" s="4"/>
      <c r="W383" s="4"/>
      <c r="X383" s="4"/>
      <c r="Y383" s="4"/>
      <c r="Z383" s="4"/>
    </row>
    <row r="384" spans="1:26" x14ac:dyDescent="0.25">
      <c r="A384" s="4"/>
      <c r="B384" s="4"/>
      <c r="C384" s="9"/>
      <c r="D384" s="9"/>
      <c r="E384" s="4"/>
      <c r="F384" s="9"/>
      <c r="G384" s="8"/>
      <c r="H384" s="4"/>
      <c r="I384" s="4"/>
      <c r="J384" s="4"/>
      <c r="K384" s="4"/>
      <c r="L384" s="4"/>
      <c r="M384" s="4"/>
      <c r="N384" s="4"/>
      <c r="O384" s="4"/>
      <c r="P384" s="4"/>
      <c r="Q384" s="4"/>
      <c r="R384" s="4"/>
      <c r="S384" s="4"/>
      <c r="T384" s="4"/>
      <c r="U384" s="4"/>
      <c r="V384" s="4"/>
      <c r="W384" s="4"/>
      <c r="X384" s="4"/>
      <c r="Y384" s="4"/>
      <c r="Z384" s="4"/>
    </row>
    <row r="385" spans="1:26" x14ac:dyDescent="0.25">
      <c r="A385" s="4"/>
      <c r="B385" s="4"/>
      <c r="C385" s="9"/>
      <c r="D385" s="9"/>
      <c r="E385" s="4"/>
      <c r="F385" s="9"/>
      <c r="G385" s="8"/>
      <c r="H385" s="4"/>
      <c r="I385" s="4"/>
      <c r="J385" s="4"/>
      <c r="K385" s="4"/>
      <c r="L385" s="4"/>
      <c r="M385" s="4"/>
      <c r="N385" s="4"/>
      <c r="O385" s="4"/>
      <c r="P385" s="4"/>
      <c r="Q385" s="4"/>
      <c r="R385" s="4"/>
      <c r="S385" s="4"/>
      <c r="T385" s="4"/>
      <c r="U385" s="4"/>
      <c r="V385" s="4"/>
      <c r="W385" s="4"/>
      <c r="X385" s="4"/>
      <c r="Y385" s="4"/>
      <c r="Z385" s="4"/>
    </row>
    <row r="386" spans="1:26" x14ac:dyDescent="0.25">
      <c r="A386" s="4"/>
      <c r="B386" s="4"/>
      <c r="C386" s="9"/>
      <c r="D386" s="9"/>
      <c r="E386" s="4"/>
      <c r="F386" s="9"/>
      <c r="G386" s="8"/>
      <c r="H386" s="4"/>
      <c r="I386" s="4"/>
      <c r="J386" s="4"/>
      <c r="K386" s="4"/>
      <c r="L386" s="4"/>
      <c r="M386" s="4"/>
      <c r="N386" s="4"/>
      <c r="O386" s="4"/>
      <c r="P386" s="4"/>
      <c r="Q386" s="4"/>
      <c r="R386" s="4"/>
      <c r="S386" s="4"/>
      <c r="T386" s="4"/>
      <c r="U386" s="4"/>
      <c r="V386" s="4"/>
      <c r="W386" s="4"/>
      <c r="X386" s="4"/>
      <c r="Y386" s="4"/>
      <c r="Z386" s="4"/>
    </row>
    <row r="387" spans="1:26" x14ac:dyDescent="0.25">
      <c r="A387" s="4"/>
      <c r="B387" s="4"/>
      <c r="C387" s="9"/>
      <c r="D387" s="9"/>
      <c r="E387" s="4"/>
      <c r="F387" s="9"/>
      <c r="G387" s="8"/>
      <c r="H387" s="4"/>
      <c r="I387" s="4"/>
      <c r="J387" s="4"/>
      <c r="K387" s="4"/>
      <c r="L387" s="4"/>
      <c r="M387" s="4"/>
      <c r="N387" s="4"/>
      <c r="O387" s="4"/>
      <c r="P387" s="4"/>
      <c r="Q387" s="4"/>
      <c r="R387" s="4"/>
      <c r="S387" s="4"/>
      <c r="T387" s="4"/>
      <c r="U387" s="4"/>
      <c r="V387" s="4"/>
      <c r="W387" s="4"/>
      <c r="X387" s="4"/>
      <c r="Y387" s="4"/>
      <c r="Z387" s="4"/>
    </row>
    <row r="388" spans="1:26" x14ac:dyDescent="0.25">
      <c r="A388" s="4"/>
      <c r="B388" s="4"/>
      <c r="C388" s="9"/>
      <c r="D388" s="9"/>
      <c r="E388" s="4"/>
      <c r="F388" s="9"/>
      <c r="G388" s="8"/>
      <c r="H388" s="4"/>
      <c r="I388" s="4"/>
      <c r="J388" s="4"/>
      <c r="K388" s="4"/>
      <c r="L388" s="4"/>
      <c r="M388" s="4"/>
      <c r="N388" s="4"/>
      <c r="O388" s="4"/>
      <c r="P388" s="4"/>
      <c r="Q388" s="4"/>
      <c r="R388" s="4"/>
      <c r="S388" s="4"/>
      <c r="T388" s="4"/>
      <c r="U388" s="4"/>
      <c r="V388" s="4"/>
      <c r="W388" s="4"/>
      <c r="X388" s="4"/>
      <c r="Y388" s="4"/>
      <c r="Z388" s="4"/>
    </row>
    <row r="389" spans="1:26" x14ac:dyDescent="0.25">
      <c r="A389" s="4"/>
      <c r="B389" s="4"/>
      <c r="C389" s="9"/>
      <c r="D389" s="9"/>
      <c r="E389" s="4"/>
      <c r="F389" s="9"/>
      <c r="G389" s="8"/>
      <c r="H389" s="4"/>
      <c r="I389" s="4"/>
      <c r="J389" s="4"/>
      <c r="K389" s="4"/>
      <c r="L389" s="4"/>
      <c r="M389" s="4"/>
      <c r="N389" s="4"/>
      <c r="O389" s="4"/>
      <c r="P389" s="4"/>
      <c r="Q389" s="4"/>
      <c r="R389" s="4"/>
      <c r="S389" s="4"/>
      <c r="T389" s="4"/>
      <c r="U389" s="4"/>
      <c r="V389" s="4"/>
      <c r="W389" s="4"/>
      <c r="X389" s="4"/>
      <c r="Y389" s="4"/>
      <c r="Z389" s="4"/>
    </row>
    <row r="390" spans="1:26" x14ac:dyDescent="0.25">
      <c r="A390" s="4"/>
      <c r="B390" s="4"/>
      <c r="C390" s="9"/>
      <c r="D390" s="9"/>
      <c r="E390" s="4"/>
      <c r="F390" s="9"/>
      <c r="G390" s="8"/>
      <c r="H390" s="4"/>
      <c r="I390" s="4"/>
      <c r="J390" s="4"/>
      <c r="K390" s="4"/>
      <c r="L390" s="4"/>
      <c r="M390" s="4"/>
      <c r="N390" s="4"/>
      <c r="O390" s="4"/>
      <c r="P390" s="4"/>
      <c r="Q390" s="4"/>
      <c r="R390" s="4"/>
      <c r="S390" s="4"/>
      <c r="T390" s="4"/>
      <c r="U390" s="4"/>
      <c r="V390" s="4"/>
      <c r="W390" s="4"/>
      <c r="X390" s="4"/>
      <c r="Y390" s="4"/>
      <c r="Z390" s="4"/>
    </row>
    <row r="391" spans="1:26" x14ac:dyDescent="0.25">
      <c r="A391" s="4"/>
      <c r="B391" s="4"/>
      <c r="C391" s="9"/>
      <c r="D391" s="9"/>
      <c r="E391" s="4"/>
      <c r="F391" s="9"/>
      <c r="G391" s="8"/>
      <c r="H391" s="4"/>
      <c r="I391" s="4"/>
      <c r="J391" s="4"/>
      <c r="K391" s="4"/>
      <c r="L391" s="4"/>
      <c r="M391" s="4"/>
      <c r="N391" s="4"/>
      <c r="O391" s="4"/>
      <c r="P391" s="4"/>
      <c r="Q391" s="4"/>
      <c r="R391" s="4"/>
      <c r="S391" s="4"/>
      <c r="T391" s="4"/>
      <c r="U391" s="4"/>
      <c r="V391" s="4"/>
      <c r="W391" s="4"/>
      <c r="X391" s="4"/>
      <c r="Y391" s="4"/>
      <c r="Z391" s="4"/>
    </row>
    <row r="392" spans="1:26" x14ac:dyDescent="0.25">
      <c r="A392" s="4"/>
      <c r="B392" s="4"/>
      <c r="C392" s="9"/>
      <c r="D392" s="9"/>
      <c r="E392" s="4"/>
      <c r="F392" s="9"/>
      <c r="G392" s="8"/>
      <c r="H392" s="4"/>
      <c r="I392" s="4"/>
      <c r="J392" s="4"/>
      <c r="K392" s="4"/>
      <c r="L392" s="4"/>
      <c r="M392" s="4"/>
      <c r="N392" s="4"/>
      <c r="O392" s="4"/>
      <c r="P392" s="4"/>
      <c r="Q392" s="4"/>
      <c r="R392" s="4"/>
      <c r="S392" s="4"/>
      <c r="T392" s="4"/>
      <c r="U392" s="4"/>
      <c r="V392" s="4"/>
      <c r="W392" s="4"/>
      <c r="X392" s="4"/>
      <c r="Y392" s="4"/>
      <c r="Z392" s="4"/>
    </row>
    <row r="393" spans="1:26" x14ac:dyDescent="0.25">
      <c r="A393" s="4"/>
      <c r="B393" s="4"/>
      <c r="C393" s="9"/>
      <c r="D393" s="9"/>
      <c r="E393" s="4"/>
      <c r="F393" s="9"/>
      <c r="G393" s="8"/>
      <c r="H393" s="4"/>
      <c r="I393" s="4"/>
      <c r="J393" s="4"/>
      <c r="K393" s="4"/>
      <c r="L393" s="4"/>
      <c r="M393" s="4"/>
      <c r="N393" s="4"/>
      <c r="O393" s="4"/>
      <c r="P393" s="4"/>
      <c r="Q393" s="4"/>
      <c r="R393" s="4"/>
      <c r="S393" s="4"/>
      <c r="T393" s="4"/>
      <c r="U393" s="4"/>
      <c r="V393" s="4"/>
      <c r="W393" s="4"/>
      <c r="X393" s="4"/>
      <c r="Y393" s="4"/>
      <c r="Z393" s="4"/>
    </row>
    <row r="394" spans="1:26" x14ac:dyDescent="0.25">
      <c r="A394" s="4"/>
      <c r="B394" s="4"/>
      <c r="C394" s="9"/>
      <c r="D394" s="9"/>
      <c r="E394" s="4"/>
      <c r="F394" s="9"/>
      <c r="G394" s="8"/>
      <c r="H394" s="4"/>
      <c r="I394" s="4"/>
      <c r="J394" s="4"/>
      <c r="K394" s="4"/>
      <c r="L394" s="4"/>
      <c r="M394" s="4"/>
      <c r="N394" s="4"/>
      <c r="O394" s="4"/>
      <c r="P394" s="4"/>
      <c r="Q394" s="4"/>
      <c r="R394" s="4"/>
      <c r="S394" s="4"/>
      <c r="T394" s="4"/>
      <c r="U394" s="4"/>
      <c r="V394" s="4"/>
      <c r="W394" s="4"/>
      <c r="X394" s="4"/>
      <c r="Y394" s="4"/>
      <c r="Z394" s="4"/>
    </row>
    <row r="395" spans="1:26" x14ac:dyDescent="0.25">
      <c r="A395" s="4"/>
      <c r="B395" s="4"/>
      <c r="C395" s="9"/>
      <c r="D395" s="9"/>
      <c r="E395" s="4"/>
      <c r="F395" s="9"/>
      <c r="G395" s="8"/>
      <c r="H395" s="4"/>
      <c r="I395" s="4"/>
      <c r="J395" s="4"/>
      <c r="K395" s="4"/>
      <c r="L395" s="4"/>
      <c r="M395" s="4"/>
      <c r="N395" s="4"/>
      <c r="O395" s="4"/>
      <c r="P395" s="4"/>
      <c r="Q395" s="4"/>
      <c r="R395" s="4"/>
      <c r="S395" s="4"/>
      <c r="T395" s="4"/>
      <c r="U395" s="4"/>
      <c r="V395" s="4"/>
      <c r="W395" s="4"/>
      <c r="X395" s="4"/>
      <c r="Y395" s="4"/>
      <c r="Z395" s="4"/>
    </row>
    <row r="396" spans="1:26" x14ac:dyDescent="0.25">
      <c r="A396" s="4"/>
      <c r="B396" s="4"/>
      <c r="C396" s="9"/>
      <c r="D396" s="9"/>
      <c r="E396" s="4"/>
      <c r="F396" s="9"/>
      <c r="G396" s="8"/>
      <c r="H396" s="4"/>
      <c r="I396" s="4"/>
      <c r="J396" s="4"/>
      <c r="K396" s="4"/>
      <c r="L396" s="4"/>
      <c r="M396" s="4"/>
      <c r="N396" s="4"/>
      <c r="O396" s="4"/>
      <c r="P396" s="4"/>
      <c r="Q396" s="4"/>
      <c r="R396" s="4"/>
      <c r="S396" s="4"/>
      <c r="T396" s="4"/>
      <c r="U396" s="4"/>
      <c r="V396" s="4"/>
      <c r="W396" s="4"/>
      <c r="X396" s="4"/>
      <c r="Y396" s="4"/>
      <c r="Z396" s="4"/>
    </row>
    <row r="397" spans="1:26" x14ac:dyDescent="0.25">
      <c r="A397" s="4"/>
      <c r="B397" s="4"/>
      <c r="C397" s="9"/>
      <c r="D397" s="9"/>
      <c r="E397" s="4"/>
      <c r="F397" s="9"/>
      <c r="G397" s="8"/>
      <c r="H397" s="4"/>
      <c r="I397" s="4"/>
      <c r="J397" s="4"/>
      <c r="K397" s="4"/>
      <c r="L397" s="4"/>
      <c r="M397" s="4"/>
      <c r="N397" s="4"/>
      <c r="O397" s="4"/>
      <c r="P397" s="4"/>
      <c r="Q397" s="4"/>
      <c r="R397" s="4"/>
      <c r="S397" s="4"/>
      <c r="T397" s="4"/>
      <c r="U397" s="4"/>
      <c r="V397" s="4"/>
      <c r="W397" s="4"/>
      <c r="X397" s="4"/>
      <c r="Y397" s="4"/>
      <c r="Z397" s="4"/>
    </row>
    <row r="398" spans="1:26" x14ac:dyDescent="0.25">
      <c r="A398" s="4"/>
      <c r="B398" s="4"/>
      <c r="C398" s="9"/>
      <c r="D398" s="9"/>
      <c r="E398" s="4"/>
      <c r="F398" s="9"/>
      <c r="G398" s="8"/>
      <c r="H398" s="4"/>
      <c r="I398" s="4"/>
      <c r="J398" s="4"/>
      <c r="K398" s="4"/>
      <c r="L398" s="4"/>
      <c r="M398" s="4"/>
      <c r="N398" s="4"/>
      <c r="O398" s="4"/>
      <c r="P398" s="4"/>
      <c r="Q398" s="4"/>
      <c r="R398" s="4"/>
      <c r="S398" s="4"/>
      <c r="T398" s="4"/>
      <c r="U398" s="4"/>
      <c r="V398" s="4"/>
      <c r="W398" s="4"/>
      <c r="X398" s="4"/>
      <c r="Y398" s="4"/>
      <c r="Z398" s="4"/>
    </row>
    <row r="399" spans="1:26" x14ac:dyDescent="0.25">
      <c r="A399" s="4"/>
      <c r="B399" s="4"/>
      <c r="C399" s="9"/>
      <c r="D399" s="9"/>
      <c r="E399" s="4"/>
      <c r="F399" s="9"/>
      <c r="G399" s="8"/>
      <c r="H399" s="4"/>
      <c r="I399" s="4"/>
      <c r="J399" s="4"/>
      <c r="K399" s="4"/>
      <c r="L399" s="4"/>
      <c r="M399" s="4"/>
      <c r="N399" s="4"/>
      <c r="O399" s="4"/>
      <c r="P399" s="4"/>
      <c r="Q399" s="4"/>
      <c r="R399" s="4"/>
      <c r="S399" s="4"/>
      <c r="T399" s="4"/>
      <c r="U399" s="4"/>
      <c r="V399" s="4"/>
      <c r="W399" s="4"/>
      <c r="X399" s="4"/>
      <c r="Y399" s="4"/>
      <c r="Z399" s="4"/>
    </row>
    <row r="400" spans="1:26" x14ac:dyDescent="0.25">
      <c r="A400" s="4"/>
      <c r="B400" s="4"/>
      <c r="C400" s="9"/>
      <c r="D400" s="9"/>
      <c r="E400" s="4"/>
      <c r="F400" s="9"/>
      <c r="G400" s="8"/>
      <c r="H400" s="4"/>
      <c r="I400" s="4"/>
      <c r="J400" s="4"/>
      <c r="K400" s="4"/>
      <c r="L400" s="4"/>
      <c r="M400" s="4"/>
      <c r="N400" s="4"/>
      <c r="O400" s="4"/>
      <c r="P400" s="4"/>
      <c r="Q400" s="4"/>
      <c r="R400" s="4"/>
      <c r="S400" s="4"/>
      <c r="T400" s="4"/>
      <c r="U400" s="4"/>
      <c r="V400" s="4"/>
      <c r="W400" s="4"/>
      <c r="X400" s="4"/>
      <c r="Y400" s="4"/>
      <c r="Z400" s="4"/>
    </row>
    <row r="401" spans="1:26" x14ac:dyDescent="0.25">
      <c r="A401" s="4"/>
      <c r="B401" s="4"/>
      <c r="C401" s="9"/>
      <c r="D401" s="9"/>
      <c r="E401" s="4"/>
      <c r="F401" s="9"/>
      <c r="G401" s="8"/>
      <c r="H401" s="4"/>
      <c r="I401" s="4"/>
      <c r="J401" s="4"/>
      <c r="K401" s="4"/>
      <c r="L401" s="4"/>
      <c r="M401" s="4"/>
      <c r="N401" s="4"/>
      <c r="O401" s="4"/>
      <c r="P401" s="4"/>
      <c r="Q401" s="4"/>
      <c r="R401" s="4"/>
      <c r="S401" s="4"/>
      <c r="T401" s="4"/>
      <c r="U401" s="4"/>
      <c r="V401" s="4"/>
      <c r="W401" s="4"/>
      <c r="X401" s="4"/>
      <c r="Y401" s="4"/>
      <c r="Z401" s="4"/>
    </row>
    <row r="402" spans="1:26" x14ac:dyDescent="0.25">
      <c r="A402" s="4"/>
      <c r="B402" s="4"/>
      <c r="C402" s="9"/>
      <c r="D402" s="9"/>
      <c r="E402" s="4"/>
      <c r="F402" s="9"/>
      <c r="G402" s="8"/>
      <c r="H402" s="4"/>
      <c r="I402" s="4"/>
      <c r="J402" s="4"/>
      <c r="K402" s="4"/>
      <c r="L402" s="4"/>
      <c r="M402" s="4"/>
      <c r="N402" s="4"/>
      <c r="O402" s="4"/>
      <c r="P402" s="4"/>
      <c r="Q402" s="4"/>
      <c r="R402" s="4"/>
      <c r="S402" s="4"/>
      <c r="T402" s="4"/>
      <c r="U402" s="4"/>
      <c r="V402" s="4"/>
      <c r="W402" s="4"/>
      <c r="X402" s="4"/>
      <c r="Y402" s="4"/>
      <c r="Z402" s="4"/>
    </row>
    <row r="403" spans="1:26" x14ac:dyDescent="0.25">
      <c r="A403" s="4"/>
      <c r="B403" s="4"/>
      <c r="C403" s="9"/>
      <c r="D403" s="9"/>
      <c r="E403" s="4"/>
      <c r="F403" s="9"/>
      <c r="G403" s="8"/>
      <c r="H403" s="4"/>
      <c r="I403" s="4"/>
      <c r="J403" s="4"/>
      <c r="K403" s="4"/>
      <c r="L403" s="4"/>
      <c r="M403" s="4"/>
      <c r="N403" s="4"/>
      <c r="O403" s="4"/>
      <c r="P403" s="4"/>
      <c r="Q403" s="4"/>
      <c r="R403" s="4"/>
      <c r="S403" s="4"/>
      <c r="T403" s="4"/>
      <c r="U403" s="4"/>
      <c r="V403" s="4"/>
      <c r="W403" s="4"/>
      <c r="X403" s="4"/>
      <c r="Y403" s="4"/>
      <c r="Z403" s="4"/>
    </row>
    <row r="404" spans="1:26" x14ac:dyDescent="0.25">
      <c r="A404" s="4"/>
      <c r="B404" s="4"/>
      <c r="C404" s="9"/>
      <c r="D404" s="9"/>
      <c r="E404" s="4"/>
      <c r="F404" s="9"/>
      <c r="G404" s="8"/>
      <c r="H404" s="4"/>
      <c r="I404" s="4"/>
      <c r="J404" s="4"/>
      <c r="K404" s="4"/>
      <c r="L404" s="4"/>
      <c r="M404" s="4"/>
      <c r="N404" s="4"/>
      <c r="O404" s="4"/>
      <c r="P404" s="4"/>
      <c r="Q404" s="4"/>
      <c r="R404" s="4"/>
      <c r="S404" s="4"/>
      <c r="T404" s="4"/>
      <c r="U404" s="4"/>
      <c r="V404" s="4"/>
      <c r="W404" s="4"/>
      <c r="X404" s="4"/>
      <c r="Y404" s="4"/>
      <c r="Z404" s="4"/>
    </row>
    <row r="405" spans="1:26" x14ac:dyDescent="0.25">
      <c r="A405" s="4"/>
      <c r="B405" s="4"/>
      <c r="C405" s="9"/>
      <c r="D405" s="9"/>
      <c r="E405" s="4"/>
      <c r="F405" s="9"/>
      <c r="G405" s="8"/>
      <c r="H405" s="4"/>
      <c r="I405" s="4"/>
      <c r="J405" s="4"/>
      <c r="K405" s="4"/>
      <c r="L405" s="4"/>
      <c r="M405" s="4"/>
      <c r="N405" s="4"/>
      <c r="O405" s="4"/>
      <c r="P405" s="4"/>
      <c r="Q405" s="4"/>
      <c r="R405" s="4"/>
      <c r="S405" s="4"/>
      <c r="T405" s="4"/>
      <c r="U405" s="4"/>
      <c r="V405" s="4"/>
      <c r="W405" s="4"/>
      <c r="X405" s="4"/>
      <c r="Y405" s="4"/>
      <c r="Z405" s="4"/>
    </row>
    <row r="406" spans="1:26" x14ac:dyDescent="0.25">
      <c r="A406" s="4"/>
      <c r="B406" s="4"/>
      <c r="C406" s="9"/>
      <c r="D406" s="9"/>
      <c r="E406" s="4"/>
      <c r="F406" s="9"/>
      <c r="G406" s="8"/>
      <c r="H406" s="4"/>
      <c r="I406" s="4"/>
      <c r="J406" s="4"/>
      <c r="K406" s="4"/>
      <c r="L406" s="4"/>
      <c r="M406" s="4"/>
      <c r="N406" s="4"/>
      <c r="O406" s="4"/>
      <c r="P406" s="4"/>
      <c r="Q406" s="4"/>
      <c r="R406" s="4"/>
      <c r="S406" s="4"/>
      <c r="T406" s="4"/>
      <c r="U406" s="4"/>
      <c r="V406" s="4"/>
      <c r="W406" s="4"/>
      <c r="X406" s="4"/>
      <c r="Y406" s="4"/>
      <c r="Z406" s="4"/>
    </row>
    <row r="407" spans="1:26" x14ac:dyDescent="0.25">
      <c r="A407" s="4"/>
      <c r="B407" s="4"/>
      <c r="C407" s="9"/>
      <c r="D407" s="9"/>
      <c r="E407" s="4"/>
      <c r="F407" s="9"/>
      <c r="G407" s="8"/>
      <c r="H407" s="4"/>
      <c r="I407" s="4"/>
      <c r="J407" s="4"/>
      <c r="K407" s="4"/>
      <c r="L407" s="4"/>
      <c r="M407" s="4"/>
      <c r="N407" s="4"/>
      <c r="O407" s="4"/>
      <c r="P407" s="4"/>
      <c r="Q407" s="4"/>
      <c r="R407" s="4"/>
      <c r="S407" s="4"/>
      <c r="T407" s="4"/>
      <c r="U407" s="4"/>
      <c r="V407" s="4"/>
      <c r="W407" s="4"/>
      <c r="X407" s="4"/>
      <c r="Y407" s="4"/>
      <c r="Z407" s="4"/>
    </row>
    <row r="408" spans="1:26" x14ac:dyDescent="0.25">
      <c r="A408" s="4"/>
      <c r="B408" s="4"/>
      <c r="C408" s="9"/>
      <c r="D408" s="9"/>
      <c r="E408" s="4"/>
      <c r="F408" s="9"/>
      <c r="G408" s="8"/>
      <c r="H408" s="4"/>
      <c r="I408" s="4"/>
      <c r="J408" s="4"/>
      <c r="K408" s="4"/>
      <c r="L408" s="4"/>
      <c r="M408" s="4"/>
      <c r="N408" s="4"/>
      <c r="O408" s="4"/>
      <c r="P408" s="4"/>
      <c r="Q408" s="4"/>
      <c r="R408" s="4"/>
      <c r="S408" s="4"/>
      <c r="T408" s="4"/>
      <c r="U408" s="4"/>
      <c r="V408" s="4"/>
      <c r="W408" s="4"/>
      <c r="X408" s="4"/>
      <c r="Y408" s="4"/>
      <c r="Z408" s="4"/>
    </row>
    <row r="409" spans="1:26" x14ac:dyDescent="0.25">
      <c r="A409" s="4"/>
      <c r="B409" s="4"/>
      <c r="C409" s="9"/>
      <c r="D409" s="9"/>
      <c r="E409" s="4"/>
      <c r="F409" s="9"/>
      <c r="G409" s="8"/>
      <c r="H409" s="4"/>
      <c r="I409" s="4"/>
      <c r="J409" s="4"/>
      <c r="K409" s="4"/>
      <c r="L409" s="4"/>
      <c r="M409" s="4"/>
      <c r="N409" s="4"/>
      <c r="O409" s="4"/>
      <c r="P409" s="4"/>
      <c r="Q409" s="4"/>
      <c r="R409" s="4"/>
      <c r="S409" s="4"/>
      <c r="T409" s="4"/>
      <c r="U409" s="4"/>
      <c r="V409" s="4"/>
      <c r="W409" s="4"/>
      <c r="X409" s="4"/>
      <c r="Y409" s="4"/>
      <c r="Z409" s="4"/>
    </row>
    <row r="410" spans="1:26" x14ac:dyDescent="0.25">
      <c r="A410" s="4"/>
      <c r="B410" s="4"/>
      <c r="C410" s="9"/>
      <c r="D410" s="9"/>
      <c r="E410" s="4"/>
      <c r="F410" s="9"/>
      <c r="G410" s="8"/>
      <c r="H410" s="4"/>
      <c r="I410" s="4"/>
      <c r="J410" s="4"/>
      <c r="K410" s="4"/>
      <c r="L410" s="4"/>
      <c r="M410" s="4"/>
      <c r="N410" s="4"/>
      <c r="O410" s="4"/>
      <c r="P410" s="4"/>
      <c r="Q410" s="4"/>
      <c r="R410" s="4"/>
      <c r="S410" s="4"/>
      <c r="T410" s="4"/>
      <c r="U410" s="4"/>
      <c r="V410" s="4"/>
      <c r="W410" s="4"/>
      <c r="X410" s="4"/>
      <c r="Y410" s="4"/>
      <c r="Z410" s="4"/>
    </row>
    <row r="411" spans="1:26" x14ac:dyDescent="0.25">
      <c r="A411" s="4"/>
      <c r="B411" s="4"/>
      <c r="C411" s="9"/>
      <c r="D411" s="9"/>
      <c r="E411" s="4"/>
      <c r="F411" s="9"/>
      <c r="G411" s="8"/>
      <c r="H411" s="4"/>
      <c r="I411" s="4"/>
      <c r="J411" s="4"/>
      <c r="K411" s="4"/>
      <c r="L411" s="4"/>
      <c r="M411" s="4"/>
      <c r="N411" s="4"/>
      <c r="O411" s="4"/>
      <c r="P411" s="4"/>
      <c r="Q411" s="4"/>
      <c r="R411" s="4"/>
      <c r="S411" s="4"/>
      <c r="T411" s="4"/>
      <c r="U411" s="4"/>
      <c r="V411" s="4"/>
      <c r="W411" s="4"/>
      <c r="X411" s="4"/>
      <c r="Y411" s="4"/>
      <c r="Z411" s="4"/>
    </row>
    <row r="412" spans="1:26" x14ac:dyDescent="0.25">
      <c r="A412" s="4"/>
      <c r="B412" s="4"/>
      <c r="C412" s="9"/>
      <c r="D412" s="9"/>
      <c r="E412" s="4"/>
      <c r="F412" s="9"/>
      <c r="G412" s="8"/>
      <c r="H412" s="4"/>
      <c r="I412" s="4"/>
      <c r="J412" s="4"/>
      <c r="K412" s="4"/>
      <c r="L412" s="4"/>
      <c r="M412" s="4"/>
      <c r="N412" s="4"/>
      <c r="O412" s="4"/>
      <c r="P412" s="4"/>
      <c r="Q412" s="4"/>
      <c r="R412" s="4"/>
      <c r="S412" s="4"/>
      <c r="T412" s="4"/>
      <c r="U412" s="4"/>
      <c r="V412" s="4"/>
      <c r="W412" s="4"/>
      <c r="X412" s="4"/>
      <c r="Y412" s="4"/>
      <c r="Z412" s="4"/>
    </row>
    <row r="413" spans="1:26" x14ac:dyDescent="0.25">
      <c r="A413" s="4"/>
      <c r="B413" s="4"/>
      <c r="C413" s="9"/>
      <c r="D413" s="9"/>
      <c r="E413" s="4"/>
      <c r="F413" s="9"/>
      <c r="G413" s="8"/>
      <c r="H413" s="4"/>
      <c r="I413" s="4"/>
      <c r="J413" s="4"/>
      <c r="K413" s="4"/>
      <c r="L413" s="4"/>
      <c r="M413" s="4"/>
      <c r="N413" s="4"/>
      <c r="O413" s="4"/>
      <c r="P413" s="4"/>
      <c r="Q413" s="4"/>
      <c r="R413" s="4"/>
      <c r="S413" s="4"/>
      <c r="T413" s="4"/>
      <c r="U413" s="4"/>
      <c r="V413" s="4"/>
      <c r="W413" s="4"/>
      <c r="X413" s="4"/>
      <c r="Y413" s="4"/>
      <c r="Z413" s="4"/>
    </row>
    <row r="414" spans="1:26" x14ac:dyDescent="0.25">
      <c r="A414" s="4"/>
      <c r="B414" s="4"/>
      <c r="C414" s="9"/>
      <c r="D414" s="9"/>
      <c r="E414" s="4"/>
      <c r="F414" s="9"/>
      <c r="G414" s="8"/>
      <c r="H414" s="4"/>
      <c r="I414" s="4"/>
      <c r="J414" s="4"/>
      <c r="K414" s="4"/>
      <c r="L414" s="4"/>
      <c r="M414" s="4"/>
      <c r="N414" s="4"/>
      <c r="O414" s="4"/>
      <c r="P414" s="4"/>
      <c r="Q414" s="4"/>
      <c r="R414" s="4"/>
      <c r="S414" s="4"/>
      <c r="T414" s="4"/>
      <c r="U414" s="4"/>
      <c r="V414" s="4"/>
      <c r="W414" s="4"/>
      <c r="X414" s="4"/>
      <c r="Y414" s="4"/>
      <c r="Z414" s="4"/>
    </row>
    <row r="415" spans="1:26" x14ac:dyDescent="0.25">
      <c r="A415" s="4"/>
      <c r="B415" s="4"/>
      <c r="C415" s="9"/>
      <c r="D415" s="9"/>
      <c r="E415" s="4"/>
      <c r="F415" s="9"/>
      <c r="G415" s="8"/>
      <c r="H415" s="4"/>
      <c r="I415" s="4"/>
      <c r="J415" s="4"/>
      <c r="K415" s="4"/>
      <c r="L415" s="4"/>
      <c r="M415" s="4"/>
      <c r="N415" s="4"/>
      <c r="O415" s="4"/>
      <c r="P415" s="4"/>
      <c r="Q415" s="4"/>
      <c r="R415" s="4"/>
      <c r="S415" s="4"/>
      <c r="T415" s="4"/>
      <c r="U415" s="4"/>
      <c r="V415" s="4"/>
      <c r="W415" s="4"/>
      <c r="X415" s="4"/>
      <c r="Y415" s="4"/>
      <c r="Z415" s="4"/>
    </row>
    <row r="416" spans="1:26" x14ac:dyDescent="0.25">
      <c r="A416" s="4"/>
      <c r="B416" s="4"/>
      <c r="C416" s="9"/>
      <c r="D416" s="9"/>
      <c r="E416" s="4"/>
      <c r="F416" s="9"/>
      <c r="G416" s="8"/>
      <c r="H416" s="4"/>
      <c r="I416" s="4"/>
      <c r="J416" s="4"/>
      <c r="K416" s="4"/>
      <c r="L416" s="4"/>
      <c r="M416" s="4"/>
      <c r="N416" s="4"/>
      <c r="O416" s="4"/>
      <c r="P416" s="4"/>
      <c r="Q416" s="4"/>
      <c r="R416" s="4"/>
      <c r="S416" s="4"/>
      <c r="T416" s="4"/>
      <c r="U416" s="4"/>
      <c r="V416" s="4"/>
      <c r="W416" s="4"/>
      <c r="X416" s="4"/>
      <c r="Y416" s="4"/>
      <c r="Z416" s="4"/>
    </row>
    <row r="417" spans="1:26" x14ac:dyDescent="0.25">
      <c r="A417" s="4"/>
      <c r="B417" s="4"/>
      <c r="C417" s="9"/>
      <c r="D417" s="9"/>
      <c r="E417" s="4"/>
      <c r="F417" s="9"/>
      <c r="G417" s="8"/>
      <c r="H417" s="4"/>
      <c r="I417" s="4"/>
      <c r="J417" s="4"/>
      <c r="K417" s="4"/>
      <c r="L417" s="4"/>
      <c r="M417" s="4"/>
      <c r="N417" s="4"/>
      <c r="O417" s="4"/>
      <c r="P417" s="4"/>
      <c r="Q417" s="4"/>
      <c r="R417" s="4"/>
      <c r="S417" s="4"/>
      <c r="T417" s="4"/>
      <c r="U417" s="4"/>
      <c r="V417" s="4"/>
      <c r="W417" s="4"/>
      <c r="X417" s="4"/>
      <c r="Y417" s="4"/>
      <c r="Z417" s="4"/>
    </row>
    <row r="418" spans="1:26" x14ac:dyDescent="0.25">
      <c r="A418" s="4"/>
      <c r="B418" s="4"/>
      <c r="C418" s="9"/>
      <c r="D418" s="9"/>
      <c r="E418" s="4"/>
      <c r="F418" s="9"/>
      <c r="G418" s="8"/>
      <c r="H418" s="4"/>
      <c r="I418" s="4"/>
      <c r="J418" s="4"/>
      <c r="K418" s="4"/>
      <c r="L418" s="4"/>
      <c r="M418" s="4"/>
      <c r="N418" s="4"/>
      <c r="O418" s="4"/>
      <c r="P418" s="4"/>
      <c r="Q418" s="4"/>
      <c r="R418" s="4"/>
      <c r="S418" s="4"/>
      <c r="T418" s="4"/>
      <c r="U418" s="4"/>
      <c r="V418" s="4"/>
      <c r="W418" s="4"/>
      <c r="X418" s="4"/>
      <c r="Y418" s="4"/>
      <c r="Z418" s="4"/>
    </row>
    <row r="419" spans="1:26" x14ac:dyDescent="0.25">
      <c r="A419" s="4"/>
      <c r="B419" s="4"/>
      <c r="C419" s="9"/>
      <c r="D419" s="9"/>
      <c r="E419" s="4"/>
      <c r="F419" s="9"/>
      <c r="G419" s="8"/>
      <c r="H419" s="4"/>
      <c r="I419" s="4"/>
      <c r="J419" s="4"/>
      <c r="K419" s="4"/>
      <c r="L419" s="4"/>
      <c r="M419" s="4"/>
      <c r="N419" s="4"/>
      <c r="O419" s="4"/>
      <c r="P419" s="4"/>
      <c r="Q419" s="4"/>
      <c r="R419" s="4"/>
      <c r="S419" s="4"/>
      <c r="T419" s="4"/>
      <c r="U419" s="4"/>
      <c r="V419" s="4"/>
      <c r="W419" s="4"/>
      <c r="X419" s="4"/>
      <c r="Y419" s="4"/>
      <c r="Z419" s="4"/>
    </row>
    <row r="420" spans="1:26" x14ac:dyDescent="0.25">
      <c r="A420" s="4"/>
      <c r="B420" s="4"/>
      <c r="C420" s="9"/>
      <c r="D420" s="9"/>
      <c r="E420" s="4"/>
      <c r="F420" s="9"/>
      <c r="G420" s="8"/>
      <c r="H420" s="4"/>
      <c r="I420" s="4"/>
      <c r="J420" s="4"/>
      <c r="K420" s="4"/>
      <c r="L420" s="4"/>
      <c r="M420" s="4"/>
      <c r="N420" s="4"/>
      <c r="O420" s="4"/>
      <c r="P420" s="4"/>
      <c r="Q420" s="4"/>
      <c r="R420" s="4"/>
      <c r="S420" s="4"/>
      <c r="T420" s="4"/>
      <c r="U420" s="4"/>
      <c r="V420" s="4"/>
      <c r="W420" s="4"/>
      <c r="X420" s="4"/>
      <c r="Y420" s="4"/>
      <c r="Z420" s="4"/>
    </row>
    <row r="421" spans="1:26" x14ac:dyDescent="0.25">
      <c r="A421" s="4"/>
      <c r="B421" s="4"/>
      <c r="C421" s="9"/>
      <c r="D421" s="9"/>
      <c r="E421" s="4"/>
      <c r="F421" s="9"/>
      <c r="G421" s="8"/>
      <c r="H421" s="4"/>
      <c r="I421" s="4"/>
      <c r="J421" s="4"/>
      <c r="K421" s="4"/>
      <c r="L421" s="4"/>
      <c r="M421" s="4"/>
      <c r="N421" s="4"/>
      <c r="O421" s="4"/>
      <c r="P421" s="4"/>
      <c r="Q421" s="4"/>
      <c r="R421" s="4"/>
      <c r="S421" s="4"/>
      <c r="T421" s="4"/>
      <c r="U421" s="4"/>
      <c r="V421" s="4"/>
      <c r="W421" s="4"/>
      <c r="X421" s="4"/>
      <c r="Y421" s="4"/>
      <c r="Z421" s="4"/>
    </row>
    <row r="422" spans="1:26" x14ac:dyDescent="0.25">
      <c r="A422" s="4"/>
      <c r="B422" s="4"/>
      <c r="C422" s="9"/>
      <c r="D422" s="9"/>
      <c r="E422" s="4"/>
      <c r="F422" s="9"/>
      <c r="G422" s="8"/>
      <c r="H422" s="4"/>
      <c r="I422" s="4"/>
      <c r="J422" s="4"/>
      <c r="K422" s="4"/>
      <c r="L422" s="4"/>
      <c r="M422" s="4"/>
      <c r="N422" s="4"/>
      <c r="O422" s="4"/>
      <c r="P422" s="4"/>
      <c r="Q422" s="4"/>
      <c r="R422" s="4"/>
      <c r="S422" s="4"/>
      <c r="T422" s="4"/>
      <c r="U422" s="4"/>
      <c r="V422" s="4"/>
      <c r="W422" s="4"/>
      <c r="X422" s="4"/>
      <c r="Y422" s="4"/>
      <c r="Z422" s="4"/>
    </row>
    <row r="423" spans="1:26" x14ac:dyDescent="0.25">
      <c r="A423" s="4"/>
      <c r="B423" s="4"/>
      <c r="C423" s="9"/>
      <c r="D423" s="9"/>
      <c r="E423" s="4"/>
      <c r="F423" s="9"/>
      <c r="G423" s="8"/>
      <c r="H423" s="4"/>
      <c r="I423" s="4"/>
      <c r="J423" s="4"/>
      <c r="K423" s="4"/>
      <c r="L423" s="4"/>
      <c r="M423" s="4"/>
      <c r="N423" s="4"/>
      <c r="O423" s="4"/>
      <c r="P423" s="4"/>
      <c r="Q423" s="4"/>
      <c r="R423" s="4"/>
      <c r="S423" s="4"/>
      <c r="T423" s="4"/>
      <c r="U423" s="4"/>
      <c r="V423" s="4"/>
      <c r="W423" s="4"/>
      <c r="X423" s="4"/>
      <c r="Y423" s="4"/>
      <c r="Z423" s="4"/>
    </row>
    <row r="424" spans="1:26" x14ac:dyDescent="0.25">
      <c r="A424" s="4"/>
      <c r="B424" s="4"/>
      <c r="C424" s="9"/>
      <c r="D424" s="9"/>
      <c r="E424" s="4"/>
      <c r="F424" s="9"/>
      <c r="G424" s="8"/>
      <c r="H424" s="4"/>
      <c r="I424" s="4"/>
      <c r="J424" s="4"/>
      <c r="K424" s="4"/>
      <c r="L424" s="4"/>
      <c r="M424" s="4"/>
      <c r="N424" s="4"/>
      <c r="O424" s="4"/>
      <c r="P424" s="4"/>
      <c r="Q424" s="4"/>
      <c r="R424" s="4"/>
      <c r="S424" s="4"/>
      <c r="T424" s="4"/>
      <c r="U424" s="4"/>
      <c r="V424" s="4"/>
      <c r="W424" s="4"/>
      <c r="X424" s="4"/>
      <c r="Y424" s="4"/>
      <c r="Z424" s="4"/>
    </row>
    <row r="425" spans="1:26" x14ac:dyDescent="0.25">
      <c r="A425" s="4"/>
      <c r="B425" s="4"/>
      <c r="C425" s="9"/>
      <c r="D425" s="9"/>
      <c r="E425" s="4"/>
      <c r="F425" s="9"/>
      <c r="G425" s="8"/>
      <c r="H425" s="4"/>
      <c r="I425" s="4"/>
      <c r="J425" s="4"/>
      <c r="K425" s="4"/>
      <c r="L425" s="4"/>
      <c r="M425" s="4"/>
      <c r="N425" s="4"/>
      <c r="O425" s="4"/>
      <c r="P425" s="4"/>
      <c r="Q425" s="4"/>
      <c r="R425" s="4"/>
      <c r="S425" s="4"/>
      <c r="T425" s="4"/>
      <c r="U425" s="4"/>
      <c r="V425" s="4"/>
      <c r="W425" s="4"/>
      <c r="X425" s="4"/>
      <c r="Y425" s="4"/>
      <c r="Z425" s="4"/>
    </row>
    <row r="426" spans="1:26" x14ac:dyDescent="0.25">
      <c r="A426" s="4"/>
      <c r="B426" s="4"/>
      <c r="C426" s="9"/>
      <c r="D426" s="9"/>
      <c r="E426" s="4"/>
      <c r="F426" s="9"/>
      <c r="G426" s="8"/>
      <c r="H426" s="4"/>
      <c r="I426" s="4"/>
      <c r="J426" s="4"/>
      <c r="K426" s="4"/>
      <c r="L426" s="4"/>
      <c r="M426" s="4"/>
      <c r="N426" s="4"/>
      <c r="O426" s="4"/>
      <c r="P426" s="4"/>
      <c r="Q426" s="4"/>
      <c r="R426" s="4"/>
      <c r="S426" s="4"/>
      <c r="T426" s="4"/>
      <c r="U426" s="4"/>
      <c r="V426" s="4"/>
      <c r="W426" s="4"/>
      <c r="X426" s="4"/>
      <c r="Y426" s="4"/>
      <c r="Z426" s="4"/>
    </row>
    <row r="427" spans="1:26" x14ac:dyDescent="0.25">
      <c r="A427" s="4"/>
      <c r="B427" s="4"/>
      <c r="C427" s="9"/>
      <c r="D427" s="9"/>
      <c r="E427" s="4"/>
      <c r="F427" s="9"/>
      <c r="G427" s="8"/>
      <c r="H427" s="4"/>
      <c r="I427" s="4"/>
      <c r="J427" s="4"/>
      <c r="K427" s="4"/>
      <c r="L427" s="4"/>
      <c r="M427" s="4"/>
      <c r="N427" s="4"/>
      <c r="O427" s="4"/>
      <c r="P427" s="4"/>
      <c r="Q427" s="4"/>
      <c r="R427" s="4"/>
      <c r="S427" s="4"/>
      <c r="T427" s="4"/>
      <c r="U427" s="4"/>
      <c r="V427" s="4"/>
      <c r="W427" s="4"/>
      <c r="X427" s="4"/>
      <c r="Y427" s="4"/>
      <c r="Z427" s="4"/>
    </row>
    <row r="428" spans="1:26" x14ac:dyDescent="0.25">
      <c r="A428" s="4"/>
      <c r="B428" s="4"/>
      <c r="C428" s="9"/>
      <c r="D428" s="9"/>
      <c r="E428" s="4"/>
      <c r="F428" s="9"/>
      <c r="G428" s="8"/>
      <c r="H428" s="4"/>
      <c r="I428" s="4"/>
      <c r="J428" s="4"/>
      <c r="K428" s="4"/>
      <c r="L428" s="4"/>
      <c r="M428" s="4"/>
      <c r="N428" s="4"/>
      <c r="O428" s="4"/>
      <c r="P428" s="4"/>
      <c r="Q428" s="4"/>
      <c r="R428" s="4"/>
      <c r="S428" s="4"/>
      <c r="T428" s="4"/>
      <c r="U428" s="4"/>
      <c r="V428" s="4"/>
      <c r="W428" s="4"/>
      <c r="X428" s="4"/>
      <c r="Y428" s="4"/>
      <c r="Z428" s="4"/>
    </row>
    <row r="429" spans="1:26" x14ac:dyDescent="0.25">
      <c r="A429" s="4"/>
      <c r="B429" s="4"/>
      <c r="C429" s="9"/>
      <c r="D429" s="9"/>
      <c r="E429" s="4"/>
      <c r="F429" s="9"/>
      <c r="G429" s="8"/>
      <c r="H429" s="4"/>
      <c r="I429" s="4"/>
      <c r="J429" s="4"/>
      <c r="K429" s="4"/>
      <c r="L429" s="4"/>
      <c r="M429" s="4"/>
      <c r="N429" s="4"/>
      <c r="O429" s="4"/>
      <c r="P429" s="4"/>
      <c r="Q429" s="4"/>
      <c r="R429" s="4"/>
      <c r="S429" s="4"/>
      <c r="T429" s="4"/>
      <c r="U429" s="4"/>
      <c r="V429" s="4"/>
      <c r="W429" s="4"/>
      <c r="X429" s="4"/>
      <c r="Y429" s="4"/>
      <c r="Z429" s="4"/>
    </row>
    <row r="430" spans="1:26" x14ac:dyDescent="0.25">
      <c r="A430" s="4"/>
      <c r="B430" s="4"/>
      <c r="C430" s="9"/>
      <c r="D430" s="9"/>
      <c r="E430" s="4"/>
      <c r="F430" s="9"/>
      <c r="G430" s="8"/>
      <c r="H430" s="4"/>
      <c r="I430" s="4"/>
      <c r="J430" s="4"/>
      <c r="K430" s="4"/>
      <c r="L430" s="4"/>
      <c r="M430" s="4"/>
      <c r="N430" s="4"/>
      <c r="O430" s="4"/>
      <c r="P430" s="4"/>
      <c r="Q430" s="4"/>
      <c r="R430" s="4"/>
      <c r="S430" s="4"/>
      <c r="T430" s="4"/>
      <c r="U430" s="4"/>
      <c r="V430" s="4"/>
      <c r="W430" s="4"/>
      <c r="X430" s="4"/>
      <c r="Y430" s="4"/>
      <c r="Z430" s="4"/>
    </row>
    <row r="431" spans="1:26" x14ac:dyDescent="0.25">
      <c r="A431" s="4"/>
      <c r="B431" s="4"/>
      <c r="C431" s="9"/>
      <c r="D431" s="9"/>
      <c r="E431" s="4"/>
      <c r="F431" s="9"/>
      <c r="G431" s="8"/>
      <c r="H431" s="4"/>
      <c r="I431" s="4"/>
      <c r="J431" s="4"/>
      <c r="K431" s="4"/>
      <c r="L431" s="4"/>
      <c r="M431" s="4"/>
      <c r="N431" s="4"/>
      <c r="O431" s="4"/>
      <c r="P431" s="4"/>
      <c r="Q431" s="4"/>
      <c r="R431" s="4"/>
      <c r="S431" s="4"/>
      <c r="T431" s="4"/>
      <c r="U431" s="4"/>
      <c r="V431" s="4"/>
      <c r="W431" s="4"/>
      <c r="X431" s="4"/>
      <c r="Y431" s="4"/>
      <c r="Z431" s="4"/>
    </row>
    <row r="432" spans="1:26" x14ac:dyDescent="0.25">
      <c r="A432" s="4"/>
      <c r="B432" s="4"/>
      <c r="C432" s="9"/>
      <c r="D432" s="9"/>
      <c r="E432" s="4"/>
      <c r="F432" s="9"/>
      <c r="G432" s="8"/>
      <c r="H432" s="4"/>
      <c r="I432" s="4"/>
      <c r="J432" s="4"/>
      <c r="K432" s="4"/>
      <c r="L432" s="4"/>
      <c r="M432" s="4"/>
      <c r="N432" s="4"/>
      <c r="O432" s="4"/>
      <c r="P432" s="4"/>
      <c r="Q432" s="4"/>
      <c r="R432" s="4"/>
      <c r="S432" s="4"/>
      <c r="T432" s="4"/>
      <c r="U432" s="4"/>
      <c r="V432" s="4"/>
      <c r="W432" s="4"/>
      <c r="X432" s="4"/>
      <c r="Y432" s="4"/>
      <c r="Z432" s="4"/>
    </row>
    <row r="433" spans="1:26" x14ac:dyDescent="0.25">
      <c r="A433" s="4"/>
      <c r="B433" s="4"/>
      <c r="C433" s="9"/>
      <c r="D433" s="9"/>
      <c r="E433" s="4"/>
      <c r="F433" s="9"/>
      <c r="G433" s="8"/>
      <c r="H433" s="4"/>
      <c r="I433" s="4"/>
      <c r="J433" s="4"/>
      <c r="K433" s="4"/>
      <c r="L433" s="4"/>
      <c r="M433" s="4"/>
      <c r="N433" s="4"/>
      <c r="O433" s="4"/>
      <c r="P433" s="4"/>
      <c r="Q433" s="4"/>
      <c r="R433" s="4"/>
      <c r="S433" s="4"/>
      <c r="T433" s="4"/>
      <c r="U433" s="4"/>
      <c r="V433" s="4"/>
      <c r="W433" s="4"/>
      <c r="X433" s="4"/>
      <c r="Y433" s="4"/>
      <c r="Z433" s="4"/>
    </row>
    <row r="434" spans="1:26" x14ac:dyDescent="0.25">
      <c r="A434" s="4"/>
      <c r="B434" s="4"/>
      <c r="C434" s="9"/>
      <c r="D434" s="9"/>
      <c r="E434" s="4"/>
      <c r="F434" s="9"/>
      <c r="G434" s="8"/>
      <c r="H434" s="4"/>
      <c r="I434" s="4"/>
      <c r="J434" s="4"/>
      <c r="K434" s="4"/>
      <c r="L434" s="4"/>
      <c r="M434" s="4"/>
      <c r="N434" s="4"/>
      <c r="O434" s="4"/>
      <c r="P434" s="4"/>
      <c r="Q434" s="4"/>
      <c r="R434" s="4"/>
      <c r="S434" s="4"/>
      <c r="T434" s="4"/>
      <c r="U434" s="4"/>
      <c r="V434" s="4"/>
      <c r="W434" s="4"/>
      <c r="X434" s="4"/>
      <c r="Y434" s="4"/>
      <c r="Z434" s="4"/>
    </row>
    <row r="435" spans="1:26" x14ac:dyDescent="0.25">
      <c r="A435" s="4"/>
      <c r="B435" s="4"/>
      <c r="C435" s="9"/>
      <c r="D435" s="9"/>
      <c r="E435" s="4"/>
      <c r="F435" s="9"/>
      <c r="G435" s="8"/>
      <c r="H435" s="4"/>
      <c r="I435" s="4"/>
      <c r="J435" s="4"/>
      <c r="K435" s="4"/>
      <c r="L435" s="4"/>
      <c r="M435" s="4"/>
      <c r="N435" s="4"/>
      <c r="O435" s="4"/>
      <c r="P435" s="4"/>
      <c r="Q435" s="4"/>
      <c r="R435" s="4"/>
      <c r="S435" s="4"/>
      <c r="T435" s="4"/>
      <c r="U435" s="4"/>
      <c r="V435" s="4"/>
      <c r="W435" s="4"/>
      <c r="X435" s="4"/>
      <c r="Y435" s="4"/>
      <c r="Z435" s="4"/>
    </row>
    <row r="436" spans="1:26" x14ac:dyDescent="0.25">
      <c r="A436" s="4"/>
      <c r="B436" s="4"/>
      <c r="C436" s="9"/>
      <c r="D436" s="9"/>
      <c r="E436" s="4"/>
      <c r="F436" s="9"/>
      <c r="G436" s="8"/>
      <c r="H436" s="4"/>
      <c r="I436" s="4"/>
      <c r="J436" s="4"/>
      <c r="K436" s="4"/>
      <c r="L436" s="4"/>
      <c r="M436" s="4"/>
      <c r="N436" s="4"/>
      <c r="O436" s="4"/>
      <c r="P436" s="4"/>
      <c r="Q436" s="4"/>
      <c r="R436" s="4"/>
      <c r="S436" s="4"/>
      <c r="T436" s="4"/>
      <c r="U436" s="4"/>
      <c r="V436" s="4"/>
      <c r="W436" s="4"/>
      <c r="X436" s="4"/>
      <c r="Y436" s="4"/>
      <c r="Z436" s="4"/>
    </row>
    <row r="437" spans="1:26" x14ac:dyDescent="0.25">
      <c r="A437" s="4"/>
      <c r="B437" s="4"/>
      <c r="C437" s="9"/>
      <c r="D437" s="9"/>
      <c r="E437" s="4"/>
      <c r="F437" s="9"/>
      <c r="G437" s="8"/>
      <c r="H437" s="4"/>
      <c r="I437" s="4"/>
      <c r="J437" s="4"/>
      <c r="K437" s="4"/>
      <c r="L437" s="4"/>
      <c r="M437" s="4"/>
      <c r="N437" s="4"/>
      <c r="O437" s="4"/>
      <c r="P437" s="4"/>
      <c r="Q437" s="4"/>
      <c r="R437" s="4"/>
      <c r="S437" s="4"/>
      <c r="T437" s="4"/>
      <c r="U437" s="4"/>
      <c r="V437" s="4"/>
      <c r="W437" s="4"/>
      <c r="X437" s="4"/>
      <c r="Y437" s="4"/>
      <c r="Z437" s="4"/>
    </row>
    <row r="438" spans="1:26" x14ac:dyDescent="0.25">
      <c r="A438" s="4"/>
      <c r="B438" s="4"/>
      <c r="C438" s="9"/>
      <c r="D438" s="9"/>
      <c r="E438" s="4"/>
      <c r="F438" s="9"/>
      <c r="G438" s="8"/>
      <c r="H438" s="4"/>
      <c r="I438" s="4"/>
      <c r="J438" s="4"/>
      <c r="K438" s="4"/>
      <c r="L438" s="4"/>
      <c r="M438" s="4"/>
      <c r="N438" s="4"/>
      <c r="O438" s="4"/>
      <c r="P438" s="4"/>
      <c r="Q438" s="4"/>
      <c r="R438" s="4"/>
      <c r="S438" s="4"/>
      <c r="T438" s="4"/>
      <c r="U438" s="4"/>
      <c r="V438" s="4"/>
      <c r="W438" s="4"/>
      <c r="X438" s="4"/>
      <c r="Y438" s="4"/>
      <c r="Z438" s="4"/>
    </row>
    <row r="439" spans="1:26" x14ac:dyDescent="0.25">
      <c r="A439" s="4"/>
      <c r="B439" s="4"/>
      <c r="C439" s="9"/>
      <c r="D439" s="9"/>
      <c r="E439" s="4"/>
      <c r="F439" s="9"/>
      <c r="G439" s="8"/>
      <c r="H439" s="4"/>
      <c r="I439" s="4"/>
      <c r="J439" s="4"/>
      <c r="K439" s="4"/>
      <c r="L439" s="4"/>
      <c r="M439" s="4"/>
      <c r="N439" s="4"/>
      <c r="O439" s="4"/>
      <c r="P439" s="4"/>
      <c r="Q439" s="4"/>
      <c r="R439" s="4"/>
      <c r="S439" s="4"/>
      <c r="T439" s="4"/>
      <c r="U439" s="4"/>
      <c r="V439" s="4"/>
      <c r="W439" s="4"/>
      <c r="X439" s="4"/>
      <c r="Y439" s="4"/>
      <c r="Z439" s="4"/>
    </row>
    <row r="440" spans="1:26" x14ac:dyDescent="0.25">
      <c r="A440" s="4"/>
      <c r="B440" s="4"/>
      <c r="C440" s="9"/>
      <c r="D440" s="9"/>
      <c r="E440" s="4"/>
      <c r="F440" s="9"/>
      <c r="G440" s="8"/>
      <c r="H440" s="4"/>
      <c r="I440" s="4"/>
      <c r="J440" s="4"/>
      <c r="K440" s="4"/>
      <c r="L440" s="4"/>
      <c r="M440" s="4"/>
      <c r="N440" s="4"/>
      <c r="O440" s="4"/>
      <c r="P440" s="4"/>
      <c r="Q440" s="4"/>
      <c r="R440" s="4"/>
      <c r="S440" s="4"/>
      <c r="T440" s="4"/>
      <c r="U440" s="4"/>
      <c r="V440" s="4"/>
      <c r="W440" s="4"/>
      <c r="X440" s="4"/>
      <c r="Y440" s="4"/>
      <c r="Z440" s="4"/>
    </row>
    <row r="441" spans="1:26" x14ac:dyDescent="0.25">
      <c r="A441" s="4"/>
      <c r="B441" s="4"/>
      <c r="C441" s="9"/>
      <c r="D441" s="9"/>
      <c r="E441" s="4"/>
      <c r="F441" s="9"/>
      <c r="G441" s="8"/>
      <c r="H441" s="4"/>
      <c r="I441" s="4"/>
      <c r="J441" s="4"/>
      <c r="K441" s="4"/>
      <c r="L441" s="4"/>
      <c r="M441" s="4"/>
      <c r="N441" s="4"/>
      <c r="O441" s="4"/>
      <c r="P441" s="4"/>
      <c r="Q441" s="4"/>
      <c r="R441" s="4"/>
      <c r="S441" s="4"/>
      <c r="T441" s="4"/>
      <c r="U441" s="4"/>
      <c r="V441" s="4"/>
      <c r="W441" s="4"/>
      <c r="X441" s="4"/>
      <c r="Y441" s="4"/>
      <c r="Z441" s="4"/>
    </row>
    <row r="442" spans="1:26" x14ac:dyDescent="0.25">
      <c r="A442" s="4"/>
      <c r="B442" s="4"/>
      <c r="C442" s="9"/>
      <c r="D442" s="9"/>
      <c r="E442" s="4"/>
      <c r="F442" s="9"/>
      <c r="G442" s="8"/>
      <c r="H442" s="4"/>
      <c r="I442" s="4"/>
      <c r="J442" s="4"/>
      <c r="K442" s="4"/>
      <c r="L442" s="4"/>
      <c r="M442" s="4"/>
      <c r="N442" s="4"/>
      <c r="O442" s="4"/>
      <c r="P442" s="4"/>
      <c r="Q442" s="4"/>
      <c r="R442" s="4"/>
      <c r="S442" s="4"/>
      <c r="T442" s="4"/>
      <c r="U442" s="4"/>
      <c r="V442" s="4"/>
      <c r="W442" s="4"/>
      <c r="X442" s="4"/>
      <c r="Y442" s="4"/>
      <c r="Z442" s="4"/>
    </row>
    <row r="443" spans="1:26" x14ac:dyDescent="0.25">
      <c r="A443" s="4"/>
      <c r="B443" s="4"/>
      <c r="C443" s="9"/>
      <c r="D443" s="9"/>
      <c r="E443" s="4"/>
      <c r="F443" s="9"/>
      <c r="G443" s="8"/>
      <c r="H443" s="4"/>
      <c r="I443" s="4"/>
      <c r="J443" s="4"/>
      <c r="K443" s="4"/>
      <c r="L443" s="4"/>
      <c r="M443" s="4"/>
      <c r="N443" s="4"/>
      <c r="O443" s="4"/>
      <c r="P443" s="4"/>
      <c r="Q443" s="4"/>
      <c r="R443" s="4"/>
      <c r="S443" s="4"/>
      <c r="T443" s="4"/>
      <c r="U443" s="4"/>
      <c r="V443" s="4"/>
      <c r="W443" s="4"/>
      <c r="X443" s="4"/>
      <c r="Y443" s="4"/>
      <c r="Z443" s="4"/>
    </row>
    <row r="444" spans="1:26" x14ac:dyDescent="0.25">
      <c r="A444" s="4"/>
      <c r="B444" s="4"/>
      <c r="C444" s="9"/>
      <c r="D444" s="9"/>
      <c r="E444" s="4"/>
      <c r="F444" s="9"/>
      <c r="G444" s="8"/>
      <c r="H444" s="4"/>
      <c r="I444" s="4"/>
      <c r="J444" s="4"/>
      <c r="K444" s="4"/>
      <c r="L444" s="4"/>
      <c r="M444" s="4"/>
      <c r="N444" s="4"/>
      <c r="O444" s="4"/>
      <c r="P444" s="4"/>
      <c r="Q444" s="4"/>
      <c r="R444" s="4"/>
      <c r="S444" s="4"/>
      <c r="T444" s="4"/>
      <c r="U444" s="4"/>
      <c r="V444" s="4"/>
      <c r="W444" s="4"/>
      <c r="X444" s="4"/>
      <c r="Y444" s="4"/>
      <c r="Z444" s="4"/>
    </row>
    <row r="445" spans="1:26" x14ac:dyDescent="0.25">
      <c r="A445" s="4"/>
      <c r="B445" s="4"/>
      <c r="C445" s="9"/>
      <c r="D445" s="9"/>
      <c r="E445" s="4"/>
      <c r="F445" s="9"/>
      <c r="G445" s="8"/>
      <c r="H445" s="4"/>
      <c r="I445" s="4"/>
      <c r="J445" s="4"/>
      <c r="K445" s="4"/>
      <c r="L445" s="4"/>
      <c r="M445" s="4"/>
      <c r="N445" s="4"/>
      <c r="O445" s="4"/>
      <c r="P445" s="4"/>
      <c r="Q445" s="4"/>
      <c r="R445" s="4"/>
      <c r="S445" s="4"/>
      <c r="T445" s="4"/>
      <c r="U445" s="4"/>
      <c r="V445" s="4"/>
      <c r="W445" s="4"/>
      <c r="X445" s="4"/>
      <c r="Y445" s="4"/>
      <c r="Z445" s="4"/>
    </row>
    <row r="446" spans="1:26" x14ac:dyDescent="0.25">
      <c r="A446" s="4"/>
      <c r="B446" s="4"/>
      <c r="C446" s="9"/>
      <c r="D446" s="9"/>
      <c r="E446" s="4"/>
      <c r="F446" s="9"/>
      <c r="G446" s="8"/>
      <c r="H446" s="4"/>
      <c r="I446" s="4"/>
      <c r="J446" s="4"/>
      <c r="K446" s="4"/>
      <c r="L446" s="4"/>
      <c r="M446" s="4"/>
      <c r="N446" s="4"/>
      <c r="O446" s="4"/>
      <c r="P446" s="4"/>
      <c r="Q446" s="4"/>
      <c r="R446" s="4"/>
      <c r="S446" s="4"/>
      <c r="T446" s="4"/>
      <c r="U446" s="4"/>
      <c r="V446" s="4"/>
      <c r="W446" s="4"/>
      <c r="X446" s="4"/>
      <c r="Y446" s="4"/>
      <c r="Z446" s="4"/>
    </row>
    <row r="447" spans="1:26" x14ac:dyDescent="0.25">
      <c r="A447" s="4"/>
      <c r="B447" s="4"/>
      <c r="C447" s="9"/>
      <c r="D447" s="9"/>
      <c r="E447" s="4"/>
      <c r="F447" s="9"/>
      <c r="G447" s="8"/>
      <c r="H447" s="4"/>
      <c r="I447" s="4"/>
      <c r="J447" s="4"/>
      <c r="K447" s="4"/>
      <c r="L447" s="4"/>
      <c r="M447" s="4"/>
      <c r="N447" s="4"/>
      <c r="O447" s="4"/>
      <c r="P447" s="4"/>
      <c r="Q447" s="4"/>
      <c r="R447" s="4"/>
      <c r="S447" s="4"/>
      <c r="T447" s="4"/>
      <c r="U447" s="4"/>
      <c r="V447" s="4"/>
      <c r="W447" s="4"/>
      <c r="X447" s="4"/>
      <c r="Y447" s="4"/>
      <c r="Z447" s="4"/>
    </row>
    <row r="448" spans="1:26" x14ac:dyDescent="0.25">
      <c r="A448" s="4"/>
      <c r="B448" s="4"/>
      <c r="C448" s="9"/>
      <c r="D448" s="9"/>
      <c r="E448" s="4"/>
      <c r="F448" s="9"/>
      <c r="G448" s="8"/>
      <c r="H448" s="4"/>
      <c r="I448" s="4"/>
      <c r="J448" s="4"/>
      <c r="K448" s="4"/>
      <c r="L448" s="4"/>
      <c r="M448" s="4"/>
      <c r="N448" s="4"/>
      <c r="O448" s="4"/>
      <c r="P448" s="4"/>
      <c r="Q448" s="4"/>
      <c r="R448" s="4"/>
      <c r="S448" s="4"/>
      <c r="T448" s="4"/>
      <c r="U448" s="4"/>
      <c r="V448" s="4"/>
      <c r="W448" s="4"/>
      <c r="X448" s="4"/>
      <c r="Y448" s="4"/>
      <c r="Z448" s="4"/>
    </row>
    <row r="449" spans="1:26" x14ac:dyDescent="0.25">
      <c r="A449" s="4"/>
      <c r="B449" s="4"/>
      <c r="C449" s="9"/>
      <c r="D449" s="9"/>
      <c r="E449" s="4"/>
      <c r="F449" s="9"/>
      <c r="G449" s="8"/>
      <c r="H449" s="4"/>
      <c r="I449" s="4"/>
      <c r="J449" s="4"/>
      <c r="K449" s="4"/>
      <c r="L449" s="4"/>
      <c r="M449" s="4"/>
      <c r="N449" s="4"/>
      <c r="O449" s="4"/>
      <c r="P449" s="4"/>
      <c r="Q449" s="4"/>
      <c r="R449" s="4"/>
      <c r="S449" s="4"/>
      <c r="T449" s="4"/>
      <c r="U449" s="4"/>
      <c r="V449" s="4"/>
      <c r="W449" s="4"/>
      <c r="X449" s="4"/>
      <c r="Y449" s="4"/>
      <c r="Z449" s="4"/>
    </row>
    <row r="450" spans="1:26" x14ac:dyDescent="0.25">
      <c r="A450" s="4"/>
      <c r="B450" s="4"/>
      <c r="C450" s="9"/>
      <c r="D450" s="9"/>
      <c r="E450" s="4"/>
      <c r="F450" s="9"/>
      <c r="G450" s="8"/>
      <c r="H450" s="4"/>
      <c r="I450" s="4"/>
      <c r="J450" s="4"/>
      <c r="K450" s="4"/>
      <c r="L450" s="4"/>
      <c r="M450" s="4"/>
      <c r="N450" s="4"/>
      <c r="O450" s="4"/>
      <c r="P450" s="4"/>
      <c r="Q450" s="4"/>
      <c r="R450" s="4"/>
      <c r="S450" s="4"/>
      <c r="T450" s="4"/>
      <c r="U450" s="4"/>
      <c r="V450" s="4"/>
      <c r="W450" s="4"/>
      <c r="X450" s="4"/>
      <c r="Y450" s="4"/>
      <c r="Z450" s="4"/>
    </row>
    <row r="451" spans="1:26" x14ac:dyDescent="0.25">
      <c r="A451" s="4"/>
      <c r="B451" s="4"/>
      <c r="C451" s="9"/>
      <c r="D451" s="9"/>
      <c r="E451" s="4"/>
      <c r="F451" s="9"/>
      <c r="G451" s="8"/>
      <c r="H451" s="4"/>
      <c r="I451" s="4"/>
      <c r="J451" s="4"/>
      <c r="K451" s="4"/>
      <c r="L451" s="4"/>
      <c r="M451" s="4"/>
      <c r="N451" s="4"/>
      <c r="O451" s="4"/>
      <c r="P451" s="4"/>
      <c r="Q451" s="4"/>
      <c r="R451" s="4"/>
      <c r="S451" s="4"/>
      <c r="T451" s="4"/>
      <c r="U451" s="4"/>
      <c r="V451" s="4"/>
      <c r="W451" s="4"/>
      <c r="X451" s="4"/>
      <c r="Y451" s="4"/>
      <c r="Z451" s="4"/>
    </row>
    <row r="452" spans="1:26" x14ac:dyDescent="0.25">
      <c r="A452" s="4"/>
      <c r="B452" s="4"/>
      <c r="C452" s="9"/>
      <c r="D452" s="9"/>
      <c r="E452" s="4"/>
      <c r="F452" s="9"/>
      <c r="G452" s="8"/>
      <c r="H452" s="4"/>
      <c r="I452" s="4"/>
      <c r="J452" s="4"/>
      <c r="K452" s="4"/>
      <c r="L452" s="4"/>
      <c r="M452" s="4"/>
      <c r="N452" s="4"/>
      <c r="O452" s="4"/>
      <c r="P452" s="4"/>
      <c r="Q452" s="4"/>
      <c r="R452" s="4"/>
      <c r="S452" s="4"/>
      <c r="T452" s="4"/>
      <c r="U452" s="4"/>
      <c r="V452" s="4"/>
      <c r="W452" s="4"/>
      <c r="X452" s="4"/>
      <c r="Y452" s="4"/>
      <c r="Z452" s="4"/>
    </row>
    <row r="453" spans="1:26" x14ac:dyDescent="0.25">
      <c r="A453" s="4"/>
      <c r="B453" s="4"/>
      <c r="C453" s="9"/>
      <c r="D453" s="9"/>
      <c r="E453" s="4"/>
      <c r="F453" s="9"/>
      <c r="G453" s="8"/>
      <c r="H453" s="4"/>
      <c r="I453" s="4"/>
      <c r="J453" s="4"/>
      <c r="K453" s="4"/>
      <c r="L453" s="4"/>
      <c r="M453" s="4"/>
      <c r="N453" s="4"/>
      <c r="O453" s="4"/>
      <c r="P453" s="4"/>
      <c r="Q453" s="4"/>
      <c r="R453" s="4"/>
      <c r="S453" s="4"/>
      <c r="T453" s="4"/>
      <c r="U453" s="4"/>
      <c r="V453" s="4"/>
      <c r="W453" s="4"/>
      <c r="X453" s="4"/>
      <c r="Y453" s="4"/>
      <c r="Z453" s="4"/>
    </row>
    <row r="454" spans="1:26" x14ac:dyDescent="0.25">
      <c r="A454" s="4"/>
      <c r="B454" s="4"/>
      <c r="C454" s="9"/>
      <c r="D454" s="9"/>
      <c r="E454" s="4"/>
      <c r="F454" s="9"/>
      <c r="G454" s="8"/>
      <c r="H454" s="4"/>
      <c r="I454" s="4"/>
      <c r="J454" s="4"/>
      <c r="K454" s="4"/>
      <c r="L454" s="4"/>
      <c r="M454" s="4"/>
      <c r="N454" s="4"/>
      <c r="O454" s="4"/>
      <c r="P454" s="4"/>
      <c r="Q454" s="4"/>
      <c r="R454" s="4"/>
      <c r="S454" s="4"/>
      <c r="T454" s="4"/>
      <c r="U454" s="4"/>
      <c r="V454" s="4"/>
      <c r="W454" s="4"/>
      <c r="X454" s="4"/>
      <c r="Y454" s="4"/>
      <c r="Z454" s="4"/>
    </row>
    <row r="455" spans="1:26" x14ac:dyDescent="0.25">
      <c r="A455" s="4"/>
      <c r="B455" s="4"/>
      <c r="C455" s="9"/>
      <c r="D455" s="9"/>
      <c r="E455" s="4"/>
      <c r="F455" s="9"/>
      <c r="G455" s="8"/>
      <c r="H455" s="4"/>
      <c r="I455" s="4"/>
      <c r="J455" s="4"/>
      <c r="K455" s="4"/>
      <c r="L455" s="4"/>
      <c r="M455" s="4"/>
      <c r="N455" s="4"/>
      <c r="O455" s="4"/>
      <c r="P455" s="4"/>
      <c r="Q455" s="4"/>
      <c r="R455" s="4"/>
      <c r="S455" s="4"/>
      <c r="T455" s="4"/>
      <c r="U455" s="4"/>
      <c r="V455" s="4"/>
      <c r="W455" s="4"/>
      <c r="X455" s="4"/>
      <c r="Y455" s="4"/>
      <c r="Z455" s="4"/>
    </row>
    <row r="456" spans="1:26" x14ac:dyDescent="0.25">
      <c r="A456" s="4"/>
      <c r="B456" s="4"/>
      <c r="C456" s="9"/>
      <c r="D456" s="9"/>
      <c r="E456" s="4"/>
      <c r="F456" s="9"/>
      <c r="G456" s="8"/>
      <c r="H456" s="4"/>
      <c r="I456" s="4"/>
      <c r="J456" s="4"/>
      <c r="K456" s="4"/>
      <c r="L456" s="4"/>
      <c r="M456" s="4"/>
      <c r="N456" s="4"/>
      <c r="O456" s="4"/>
      <c r="P456" s="4"/>
      <c r="Q456" s="4"/>
      <c r="R456" s="4"/>
      <c r="S456" s="4"/>
      <c r="T456" s="4"/>
      <c r="U456" s="4"/>
      <c r="V456" s="4"/>
      <c r="W456" s="4"/>
      <c r="X456" s="4"/>
      <c r="Y456" s="4"/>
      <c r="Z456" s="4"/>
    </row>
    <row r="457" spans="1:26" x14ac:dyDescent="0.25">
      <c r="A457" s="4"/>
      <c r="B457" s="4"/>
      <c r="C457" s="9"/>
      <c r="D457" s="9"/>
      <c r="E457" s="4"/>
      <c r="F457" s="9"/>
      <c r="G457" s="8"/>
      <c r="H457" s="4"/>
      <c r="I457" s="4"/>
      <c r="J457" s="4"/>
      <c r="K457" s="4"/>
      <c r="L457" s="4"/>
      <c r="M457" s="4"/>
      <c r="N457" s="4"/>
      <c r="O457" s="4"/>
      <c r="P457" s="4"/>
      <c r="Q457" s="4"/>
      <c r="R457" s="4"/>
      <c r="S457" s="4"/>
      <c r="T457" s="4"/>
      <c r="U457" s="4"/>
      <c r="V457" s="4"/>
      <c r="W457" s="4"/>
      <c r="X457" s="4"/>
      <c r="Y457" s="4"/>
      <c r="Z457" s="4"/>
    </row>
    <row r="458" spans="1:26" x14ac:dyDescent="0.25">
      <c r="A458" s="4"/>
      <c r="B458" s="4"/>
      <c r="C458" s="9"/>
      <c r="D458" s="9"/>
      <c r="E458" s="4"/>
      <c r="F458" s="9"/>
      <c r="G458" s="8"/>
      <c r="H458" s="4"/>
      <c r="I458" s="4"/>
      <c r="J458" s="4"/>
      <c r="K458" s="4"/>
      <c r="L458" s="4"/>
      <c r="M458" s="4"/>
      <c r="N458" s="4"/>
      <c r="O458" s="4"/>
      <c r="P458" s="4"/>
      <c r="Q458" s="4"/>
      <c r="R458" s="4"/>
      <c r="S458" s="4"/>
      <c r="T458" s="4"/>
      <c r="U458" s="4"/>
      <c r="V458" s="4"/>
      <c r="W458" s="4"/>
      <c r="X458" s="4"/>
      <c r="Y458" s="4"/>
      <c r="Z458" s="4"/>
    </row>
    <row r="459" spans="1:26" x14ac:dyDescent="0.25">
      <c r="A459" s="4"/>
      <c r="B459" s="4"/>
      <c r="C459" s="9"/>
      <c r="D459" s="9"/>
      <c r="E459" s="4"/>
      <c r="F459" s="9"/>
      <c r="G459" s="8"/>
      <c r="H459" s="4"/>
      <c r="I459" s="4"/>
      <c r="J459" s="4"/>
      <c r="K459" s="4"/>
      <c r="L459" s="4"/>
      <c r="M459" s="4"/>
      <c r="N459" s="4"/>
      <c r="O459" s="4"/>
      <c r="P459" s="4"/>
      <c r="Q459" s="4"/>
      <c r="R459" s="4"/>
      <c r="S459" s="4"/>
      <c r="T459" s="4"/>
      <c r="U459" s="4"/>
      <c r="V459" s="4"/>
      <c r="W459" s="4"/>
      <c r="X459" s="4"/>
      <c r="Y459" s="4"/>
      <c r="Z459" s="4"/>
    </row>
    <row r="460" spans="1:26" x14ac:dyDescent="0.25">
      <c r="A460" s="4"/>
      <c r="B460" s="4"/>
      <c r="C460" s="9"/>
      <c r="D460" s="9"/>
      <c r="E460" s="4"/>
      <c r="F460" s="9"/>
      <c r="G460" s="8"/>
      <c r="H460" s="4"/>
      <c r="I460" s="4"/>
      <c r="J460" s="4"/>
      <c r="K460" s="4"/>
      <c r="L460" s="4"/>
      <c r="M460" s="4"/>
      <c r="N460" s="4"/>
      <c r="O460" s="4"/>
      <c r="P460" s="4"/>
      <c r="Q460" s="4"/>
      <c r="R460" s="4"/>
      <c r="S460" s="4"/>
      <c r="T460" s="4"/>
      <c r="U460" s="4"/>
      <c r="V460" s="4"/>
      <c r="W460" s="4"/>
      <c r="X460" s="4"/>
      <c r="Y460" s="4"/>
      <c r="Z460" s="4"/>
    </row>
    <row r="461" spans="1:26" x14ac:dyDescent="0.25">
      <c r="A461" s="4"/>
      <c r="B461" s="4"/>
      <c r="C461" s="9"/>
      <c r="D461" s="9"/>
      <c r="E461" s="4"/>
      <c r="F461" s="9"/>
      <c r="G461" s="8"/>
      <c r="H461" s="4"/>
      <c r="I461" s="4"/>
      <c r="J461" s="4"/>
      <c r="K461" s="4"/>
      <c r="L461" s="4"/>
      <c r="M461" s="4"/>
      <c r="N461" s="4"/>
      <c r="O461" s="4"/>
      <c r="P461" s="4"/>
      <c r="Q461" s="4"/>
      <c r="R461" s="4"/>
      <c r="S461" s="4"/>
      <c r="T461" s="4"/>
      <c r="U461" s="4"/>
      <c r="V461" s="4"/>
      <c r="W461" s="4"/>
      <c r="X461" s="4"/>
      <c r="Y461" s="4"/>
      <c r="Z461" s="4"/>
    </row>
    <row r="462" spans="1:26" x14ac:dyDescent="0.25">
      <c r="A462" s="4"/>
      <c r="B462" s="4"/>
      <c r="C462" s="9"/>
      <c r="D462" s="9"/>
      <c r="E462" s="4"/>
      <c r="F462" s="9"/>
      <c r="G462" s="8"/>
      <c r="H462" s="4"/>
      <c r="I462" s="4"/>
      <c r="J462" s="4"/>
      <c r="K462" s="4"/>
      <c r="L462" s="4"/>
      <c r="M462" s="4"/>
      <c r="N462" s="4"/>
      <c r="O462" s="4"/>
      <c r="P462" s="4"/>
      <c r="Q462" s="4"/>
      <c r="R462" s="4"/>
      <c r="S462" s="4"/>
      <c r="T462" s="4"/>
      <c r="U462" s="4"/>
      <c r="V462" s="4"/>
      <c r="W462" s="4"/>
      <c r="X462" s="4"/>
      <c r="Y462" s="4"/>
      <c r="Z462" s="4"/>
    </row>
    <row r="463" spans="1:26" x14ac:dyDescent="0.25">
      <c r="A463" s="4"/>
      <c r="B463" s="4"/>
      <c r="C463" s="9"/>
      <c r="D463" s="9"/>
      <c r="E463" s="4"/>
      <c r="F463" s="9"/>
      <c r="G463" s="8"/>
      <c r="H463" s="4"/>
      <c r="I463" s="4"/>
      <c r="J463" s="4"/>
      <c r="K463" s="4"/>
      <c r="L463" s="4"/>
      <c r="M463" s="4"/>
      <c r="N463" s="4"/>
      <c r="O463" s="4"/>
      <c r="P463" s="4"/>
      <c r="Q463" s="4"/>
      <c r="R463" s="4"/>
      <c r="S463" s="4"/>
      <c r="T463" s="4"/>
      <c r="U463" s="4"/>
      <c r="V463" s="4"/>
      <c r="W463" s="4"/>
      <c r="X463" s="4"/>
      <c r="Y463" s="4"/>
      <c r="Z463" s="4"/>
    </row>
    <row r="464" spans="1:26" x14ac:dyDescent="0.25">
      <c r="A464" s="4"/>
      <c r="B464" s="4"/>
      <c r="C464" s="9"/>
      <c r="D464" s="9"/>
      <c r="E464" s="4"/>
      <c r="F464" s="9"/>
      <c r="G464" s="8"/>
      <c r="H464" s="4"/>
      <c r="I464" s="4"/>
      <c r="J464" s="4"/>
      <c r="K464" s="4"/>
      <c r="L464" s="4"/>
      <c r="M464" s="4"/>
      <c r="N464" s="4"/>
      <c r="O464" s="4"/>
      <c r="P464" s="4"/>
      <c r="Q464" s="4"/>
      <c r="R464" s="4"/>
      <c r="S464" s="4"/>
      <c r="T464" s="4"/>
      <c r="U464" s="4"/>
      <c r="V464" s="4"/>
      <c r="W464" s="4"/>
      <c r="X464" s="4"/>
      <c r="Y464" s="4"/>
      <c r="Z464" s="4"/>
    </row>
    <row r="465" spans="1:26" x14ac:dyDescent="0.25">
      <c r="A465" s="4"/>
      <c r="B465" s="4"/>
      <c r="C465" s="9"/>
      <c r="D465" s="9"/>
      <c r="E465" s="4"/>
      <c r="F465" s="9"/>
      <c r="G465" s="8"/>
      <c r="H465" s="4"/>
      <c r="I465" s="4"/>
      <c r="J465" s="4"/>
      <c r="K465" s="4"/>
      <c r="L465" s="4"/>
      <c r="M465" s="4"/>
      <c r="N465" s="4"/>
      <c r="O465" s="4"/>
      <c r="P465" s="4"/>
      <c r="Q465" s="4"/>
      <c r="R465" s="4"/>
      <c r="S465" s="4"/>
      <c r="T465" s="4"/>
      <c r="U465" s="4"/>
      <c r="V465" s="4"/>
      <c r="W465" s="4"/>
      <c r="X465" s="4"/>
      <c r="Y465" s="4"/>
      <c r="Z465" s="4"/>
    </row>
    <row r="466" spans="1:26" x14ac:dyDescent="0.25">
      <c r="A466" s="4"/>
      <c r="B466" s="4"/>
      <c r="C466" s="9"/>
      <c r="D466" s="9"/>
      <c r="E466" s="4"/>
      <c r="F466" s="9"/>
      <c r="G466" s="8"/>
      <c r="H466" s="4"/>
      <c r="I466" s="4"/>
      <c r="J466" s="4"/>
      <c r="K466" s="4"/>
      <c r="L466" s="4"/>
      <c r="M466" s="4"/>
      <c r="N466" s="4"/>
      <c r="O466" s="4"/>
      <c r="P466" s="4"/>
      <c r="Q466" s="4"/>
      <c r="R466" s="4"/>
      <c r="S466" s="4"/>
      <c r="T466" s="4"/>
      <c r="U466" s="4"/>
      <c r="V466" s="4"/>
      <c r="W466" s="4"/>
      <c r="X466" s="4"/>
      <c r="Y466" s="4"/>
      <c r="Z466" s="4"/>
    </row>
    <row r="467" spans="1:26" x14ac:dyDescent="0.25">
      <c r="A467" s="4"/>
      <c r="B467" s="4"/>
      <c r="C467" s="9"/>
      <c r="D467" s="9"/>
      <c r="E467" s="4"/>
      <c r="F467" s="9"/>
      <c r="G467" s="8"/>
      <c r="H467" s="4"/>
      <c r="I467" s="4"/>
      <c r="J467" s="4"/>
      <c r="K467" s="4"/>
      <c r="L467" s="4"/>
      <c r="M467" s="4"/>
      <c r="N467" s="4"/>
      <c r="O467" s="4"/>
      <c r="P467" s="4"/>
      <c r="Q467" s="4"/>
      <c r="R467" s="4"/>
      <c r="S467" s="4"/>
      <c r="T467" s="4"/>
      <c r="U467" s="4"/>
      <c r="V467" s="4"/>
      <c r="W467" s="4"/>
      <c r="X467" s="4"/>
      <c r="Y467" s="4"/>
      <c r="Z467" s="4"/>
    </row>
    <row r="468" spans="1:26" x14ac:dyDescent="0.25">
      <c r="A468" s="4"/>
      <c r="B468" s="4"/>
      <c r="C468" s="9"/>
      <c r="D468" s="9"/>
      <c r="E468" s="4"/>
      <c r="F468" s="9"/>
      <c r="G468" s="8"/>
      <c r="H468" s="4"/>
      <c r="I468" s="4"/>
      <c r="J468" s="4"/>
      <c r="K468" s="4"/>
      <c r="L468" s="4"/>
      <c r="M468" s="4"/>
      <c r="N468" s="4"/>
      <c r="O468" s="4"/>
      <c r="P468" s="4"/>
      <c r="Q468" s="4"/>
      <c r="R468" s="4"/>
      <c r="S468" s="4"/>
      <c r="T468" s="4"/>
      <c r="U468" s="4"/>
      <c r="V468" s="4"/>
      <c r="W468" s="4"/>
      <c r="X468" s="4"/>
      <c r="Y468" s="4"/>
      <c r="Z468" s="4"/>
    </row>
    <row r="469" spans="1:26" x14ac:dyDescent="0.25">
      <c r="A469" s="4"/>
      <c r="B469" s="4"/>
      <c r="C469" s="9"/>
      <c r="D469" s="9"/>
      <c r="E469" s="4"/>
      <c r="F469" s="9"/>
      <c r="G469" s="8"/>
      <c r="H469" s="4"/>
      <c r="I469" s="4"/>
      <c r="J469" s="4"/>
      <c r="K469" s="4"/>
      <c r="L469" s="4"/>
      <c r="M469" s="4"/>
      <c r="N469" s="4"/>
      <c r="O469" s="4"/>
      <c r="P469" s="4"/>
      <c r="Q469" s="4"/>
      <c r="R469" s="4"/>
      <c r="S469" s="4"/>
      <c r="T469" s="4"/>
      <c r="U469" s="4"/>
      <c r="V469" s="4"/>
      <c r="W469" s="4"/>
      <c r="X469" s="4"/>
      <c r="Y469" s="4"/>
      <c r="Z469" s="4"/>
    </row>
    <row r="470" spans="1:26" x14ac:dyDescent="0.25">
      <c r="A470" s="4"/>
      <c r="B470" s="4"/>
      <c r="C470" s="9"/>
      <c r="D470" s="9"/>
      <c r="E470" s="4"/>
      <c r="F470" s="9"/>
      <c r="G470" s="8"/>
      <c r="H470" s="4"/>
      <c r="I470" s="4"/>
      <c r="J470" s="4"/>
      <c r="K470" s="4"/>
      <c r="L470" s="4"/>
      <c r="M470" s="4"/>
      <c r="N470" s="4"/>
      <c r="O470" s="4"/>
      <c r="P470" s="4"/>
      <c r="Q470" s="4"/>
      <c r="R470" s="4"/>
      <c r="S470" s="4"/>
      <c r="T470" s="4"/>
      <c r="U470" s="4"/>
      <c r="V470" s="4"/>
      <c r="W470" s="4"/>
      <c r="X470" s="4"/>
      <c r="Y470" s="4"/>
      <c r="Z470" s="4"/>
    </row>
    <row r="471" spans="1:26" x14ac:dyDescent="0.25">
      <c r="A471" s="4"/>
      <c r="B471" s="4"/>
      <c r="C471" s="9"/>
      <c r="D471" s="9"/>
      <c r="E471" s="4"/>
      <c r="F471" s="9"/>
      <c r="G471" s="8"/>
      <c r="H471" s="4"/>
      <c r="I471" s="4"/>
      <c r="J471" s="4"/>
      <c r="K471" s="4"/>
      <c r="L471" s="4"/>
      <c r="M471" s="4"/>
      <c r="N471" s="4"/>
      <c r="O471" s="4"/>
      <c r="P471" s="4"/>
      <c r="Q471" s="4"/>
      <c r="R471" s="4"/>
      <c r="S471" s="4"/>
      <c r="T471" s="4"/>
      <c r="U471" s="4"/>
      <c r="V471" s="4"/>
      <c r="W471" s="4"/>
      <c r="X471" s="4"/>
      <c r="Y471" s="4"/>
      <c r="Z471" s="4"/>
    </row>
    <row r="472" spans="1:26" x14ac:dyDescent="0.25">
      <c r="A472" s="4"/>
      <c r="B472" s="4"/>
      <c r="C472" s="9"/>
      <c r="D472" s="9"/>
      <c r="E472" s="4"/>
      <c r="F472" s="9"/>
      <c r="G472" s="8"/>
      <c r="H472" s="4"/>
      <c r="I472" s="4"/>
      <c r="J472" s="4"/>
      <c r="K472" s="4"/>
      <c r="L472" s="4"/>
      <c r="M472" s="4"/>
      <c r="N472" s="4"/>
      <c r="O472" s="4"/>
      <c r="P472" s="4"/>
      <c r="Q472" s="4"/>
      <c r="R472" s="4"/>
      <c r="S472" s="4"/>
      <c r="T472" s="4"/>
      <c r="U472" s="4"/>
      <c r="V472" s="4"/>
      <c r="W472" s="4"/>
      <c r="X472" s="4"/>
      <c r="Y472" s="4"/>
      <c r="Z472" s="4"/>
    </row>
    <row r="473" spans="1:26" x14ac:dyDescent="0.25">
      <c r="A473" s="4"/>
      <c r="B473" s="4"/>
      <c r="C473" s="9"/>
      <c r="D473" s="9"/>
      <c r="E473" s="4"/>
      <c r="F473" s="9"/>
      <c r="G473" s="8"/>
      <c r="H473" s="4"/>
      <c r="I473" s="4"/>
      <c r="J473" s="4"/>
      <c r="K473" s="4"/>
      <c r="L473" s="4"/>
      <c r="M473" s="4"/>
      <c r="N473" s="4"/>
      <c r="O473" s="4"/>
      <c r="P473" s="4"/>
      <c r="Q473" s="4"/>
      <c r="R473" s="4"/>
      <c r="S473" s="4"/>
      <c r="T473" s="4"/>
      <c r="U473" s="4"/>
      <c r="V473" s="4"/>
      <c r="W473" s="4"/>
      <c r="X473" s="4"/>
      <c r="Y473" s="4"/>
      <c r="Z473" s="4"/>
    </row>
    <row r="474" spans="1:26" x14ac:dyDescent="0.25">
      <c r="A474" s="4"/>
      <c r="B474" s="4"/>
      <c r="C474" s="9"/>
      <c r="D474" s="9"/>
      <c r="E474" s="4"/>
      <c r="F474" s="9"/>
      <c r="G474" s="8"/>
      <c r="H474" s="4"/>
      <c r="I474" s="4"/>
      <c r="J474" s="4"/>
      <c r="K474" s="4"/>
      <c r="L474" s="4"/>
      <c r="M474" s="4"/>
      <c r="N474" s="4"/>
      <c r="O474" s="4"/>
      <c r="P474" s="4"/>
      <c r="Q474" s="4"/>
      <c r="R474" s="4"/>
      <c r="S474" s="4"/>
      <c r="T474" s="4"/>
      <c r="U474" s="4"/>
      <c r="V474" s="4"/>
      <c r="W474" s="4"/>
      <c r="X474" s="4"/>
      <c r="Y474" s="4"/>
      <c r="Z474" s="4"/>
    </row>
    <row r="475" spans="1:26" x14ac:dyDescent="0.25">
      <c r="A475" s="4"/>
      <c r="B475" s="4"/>
      <c r="C475" s="9"/>
      <c r="D475" s="9"/>
      <c r="E475" s="4"/>
      <c r="F475" s="9"/>
      <c r="G475" s="8"/>
      <c r="H475" s="4"/>
      <c r="I475" s="4"/>
      <c r="J475" s="4"/>
      <c r="K475" s="4"/>
      <c r="L475" s="4"/>
      <c r="M475" s="4"/>
      <c r="N475" s="4"/>
      <c r="O475" s="4"/>
      <c r="P475" s="4"/>
      <c r="Q475" s="4"/>
      <c r="R475" s="4"/>
      <c r="S475" s="4"/>
      <c r="T475" s="4"/>
      <c r="U475" s="4"/>
      <c r="V475" s="4"/>
      <c r="W475" s="4"/>
      <c r="X475" s="4"/>
      <c r="Y475" s="4"/>
      <c r="Z475" s="4"/>
    </row>
    <row r="476" spans="1:26" x14ac:dyDescent="0.25">
      <c r="A476" s="4"/>
      <c r="B476" s="4"/>
      <c r="C476" s="9"/>
      <c r="D476" s="9"/>
      <c r="E476" s="4"/>
      <c r="F476" s="9"/>
      <c r="G476" s="8"/>
      <c r="H476" s="4"/>
      <c r="I476" s="4"/>
      <c r="J476" s="4"/>
      <c r="K476" s="4"/>
      <c r="L476" s="4"/>
      <c r="M476" s="4"/>
      <c r="N476" s="4"/>
      <c r="O476" s="4"/>
      <c r="P476" s="4"/>
      <c r="Q476" s="4"/>
      <c r="R476" s="4"/>
      <c r="S476" s="4"/>
      <c r="T476" s="4"/>
      <c r="U476" s="4"/>
      <c r="V476" s="4"/>
      <c r="W476" s="4"/>
      <c r="X476" s="4"/>
      <c r="Y476" s="4"/>
      <c r="Z476" s="4"/>
    </row>
    <row r="477" spans="1:26" x14ac:dyDescent="0.25">
      <c r="A477" s="4"/>
      <c r="B477" s="4"/>
      <c r="C477" s="9"/>
      <c r="D477" s="9"/>
      <c r="E477" s="4"/>
      <c r="F477" s="9"/>
      <c r="G477" s="8"/>
      <c r="H477" s="4"/>
      <c r="I477" s="4"/>
      <c r="J477" s="4"/>
      <c r="K477" s="4"/>
      <c r="L477" s="4"/>
      <c r="M477" s="4"/>
      <c r="N477" s="4"/>
      <c r="O477" s="4"/>
      <c r="P477" s="4"/>
      <c r="Q477" s="4"/>
      <c r="R477" s="4"/>
      <c r="S477" s="4"/>
      <c r="T477" s="4"/>
      <c r="U477" s="4"/>
      <c r="V477" s="4"/>
      <c r="W477" s="4"/>
      <c r="X477" s="4"/>
      <c r="Y477" s="4"/>
      <c r="Z477" s="4"/>
    </row>
    <row r="478" spans="1:26" x14ac:dyDescent="0.25">
      <c r="A478" s="4"/>
      <c r="B478" s="4"/>
      <c r="C478" s="9"/>
      <c r="D478" s="9"/>
      <c r="E478" s="4"/>
      <c r="F478" s="9"/>
      <c r="G478" s="8"/>
      <c r="H478" s="4"/>
      <c r="I478" s="4"/>
      <c r="J478" s="4"/>
      <c r="K478" s="4"/>
      <c r="L478" s="4"/>
      <c r="M478" s="4"/>
      <c r="N478" s="4"/>
      <c r="O478" s="4"/>
      <c r="P478" s="4"/>
      <c r="Q478" s="4"/>
      <c r="R478" s="4"/>
      <c r="S478" s="4"/>
      <c r="T478" s="4"/>
      <c r="U478" s="4"/>
      <c r="V478" s="4"/>
      <c r="W478" s="4"/>
      <c r="X478" s="4"/>
      <c r="Y478" s="4"/>
      <c r="Z478" s="4"/>
    </row>
    <row r="479" spans="1:26" x14ac:dyDescent="0.25">
      <c r="A479" s="4"/>
      <c r="B479" s="4"/>
      <c r="C479" s="9"/>
      <c r="D479" s="9"/>
      <c r="E479" s="4"/>
      <c r="F479" s="9"/>
      <c r="G479" s="8"/>
      <c r="H479" s="4"/>
      <c r="I479" s="4"/>
      <c r="J479" s="4"/>
      <c r="K479" s="4"/>
      <c r="L479" s="4"/>
      <c r="M479" s="4"/>
      <c r="N479" s="4"/>
      <c r="O479" s="4"/>
      <c r="P479" s="4"/>
      <c r="Q479" s="4"/>
      <c r="R479" s="4"/>
      <c r="S479" s="4"/>
      <c r="T479" s="4"/>
      <c r="U479" s="4"/>
      <c r="V479" s="4"/>
      <c r="W479" s="4"/>
      <c r="X479" s="4"/>
      <c r="Y479" s="4"/>
      <c r="Z479" s="4"/>
    </row>
    <row r="480" spans="1:26" x14ac:dyDescent="0.25">
      <c r="A480" s="4"/>
      <c r="B480" s="4"/>
      <c r="C480" s="9"/>
      <c r="D480" s="9"/>
      <c r="E480" s="4"/>
      <c r="F480" s="9"/>
      <c r="G480" s="8"/>
      <c r="H480" s="4"/>
      <c r="I480" s="4"/>
      <c r="J480" s="4"/>
      <c r="K480" s="4"/>
      <c r="L480" s="4"/>
      <c r="M480" s="4"/>
      <c r="N480" s="4"/>
      <c r="O480" s="4"/>
      <c r="P480" s="4"/>
      <c r="Q480" s="4"/>
      <c r="R480" s="4"/>
      <c r="S480" s="4"/>
      <c r="T480" s="4"/>
      <c r="U480" s="4"/>
      <c r="V480" s="4"/>
      <c r="W480" s="4"/>
      <c r="X480" s="4"/>
      <c r="Y480" s="4"/>
      <c r="Z480" s="4"/>
    </row>
    <row r="481" spans="1:26" x14ac:dyDescent="0.25">
      <c r="A481" s="4"/>
      <c r="B481" s="4"/>
      <c r="C481" s="9"/>
      <c r="D481" s="9"/>
      <c r="E481" s="4"/>
      <c r="F481" s="9"/>
      <c r="G481" s="8"/>
      <c r="H481" s="4"/>
      <c r="I481" s="4"/>
      <c r="J481" s="4"/>
      <c r="K481" s="4"/>
      <c r="L481" s="4"/>
      <c r="M481" s="4"/>
      <c r="N481" s="4"/>
      <c r="O481" s="4"/>
      <c r="P481" s="4"/>
      <c r="Q481" s="4"/>
      <c r="R481" s="4"/>
      <c r="S481" s="4"/>
      <c r="T481" s="4"/>
      <c r="U481" s="4"/>
      <c r="V481" s="4"/>
      <c r="W481" s="4"/>
      <c r="X481" s="4"/>
      <c r="Y481" s="4"/>
      <c r="Z481" s="4"/>
    </row>
    <row r="482" spans="1:26" x14ac:dyDescent="0.25">
      <c r="A482" s="4"/>
      <c r="B482" s="4"/>
      <c r="C482" s="9"/>
      <c r="D482" s="9"/>
      <c r="E482" s="4"/>
      <c r="F482" s="9"/>
      <c r="G482" s="8"/>
      <c r="H482" s="4"/>
      <c r="I482" s="4"/>
      <c r="J482" s="4"/>
      <c r="K482" s="4"/>
      <c r="L482" s="4"/>
      <c r="M482" s="4"/>
      <c r="N482" s="4"/>
      <c r="O482" s="4"/>
      <c r="P482" s="4"/>
      <c r="Q482" s="4"/>
      <c r="R482" s="4"/>
      <c r="S482" s="4"/>
      <c r="T482" s="4"/>
      <c r="U482" s="4"/>
      <c r="V482" s="4"/>
      <c r="W482" s="4"/>
      <c r="X482" s="4"/>
      <c r="Y482" s="4"/>
      <c r="Z482" s="4"/>
    </row>
    <row r="483" spans="1:26" x14ac:dyDescent="0.25">
      <c r="A483" s="4"/>
      <c r="B483" s="4"/>
      <c r="C483" s="9"/>
      <c r="D483" s="9"/>
      <c r="E483" s="4"/>
      <c r="F483" s="9"/>
      <c r="G483" s="8"/>
      <c r="H483" s="4"/>
      <c r="I483" s="4"/>
      <c r="J483" s="4"/>
      <c r="K483" s="4"/>
      <c r="L483" s="4"/>
      <c r="M483" s="4"/>
      <c r="N483" s="4"/>
      <c r="O483" s="4"/>
      <c r="P483" s="4"/>
      <c r="Q483" s="4"/>
      <c r="R483" s="4"/>
      <c r="S483" s="4"/>
      <c r="T483" s="4"/>
      <c r="U483" s="4"/>
      <c r="V483" s="4"/>
      <c r="W483" s="4"/>
      <c r="X483" s="4"/>
      <c r="Y483" s="4"/>
      <c r="Z483" s="4"/>
    </row>
    <row r="484" spans="1:26" x14ac:dyDescent="0.25">
      <c r="A484" s="4"/>
      <c r="B484" s="4"/>
      <c r="C484" s="9"/>
      <c r="D484" s="9"/>
      <c r="E484" s="4"/>
      <c r="F484" s="9"/>
      <c r="G484" s="8"/>
      <c r="H484" s="4"/>
      <c r="I484" s="4"/>
      <c r="J484" s="4"/>
      <c r="K484" s="4"/>
      <c r="L484" s="4"/>
      <c r="M484" s="4"/>
      <c r="N484" s="4"/>
      <c r="O484" s="4"/>
      <c r="P484" s="4"/>
      <c r="Q484" s="4"/>
      <c r="R484" s="4"/>
      <c r="S484" s="4"/>
      <c r="T484" s="4"/>
      <c r="U484" s="4"/>
      <c r="V484" s="4"/>
      <c r="W484" s="4"/>
      <c r="X484" s="4"/>
      <c r="Y484" s="4"/>
      <c r="Z484" s="4"/>
    </row>
    <row r="485" spans="1:26" x14ac:dyDescent="0.25">
      <c r="A485" s="4"/>
      <c r="B485" s="4"/>
      <c r="C485" s="9"/>
      <c r="D485" s="9"/>
      <c r="E485" s="4"/>
      <c r="F485" s="9"/>
      <c r="G485" s="8"/>
      <c r="H485" s="4"/>
      <c r="I485" s="4"/>
      <c r="J485" s="4"/>
      <c r="K485" s="4"/>
      <c r="L485" s="4"/>
      <c r="M485" s="4"/>
      <c r="N485" s="4"/>
      <c r="O485" s="4"/>
      <c r="P485" s="4"/>
      <c r="Q485" s="4"/>
      <c r="R485" s="4"/>
      <c r="S485" s="4"/>
      <c r="T485" s="4"/>
      <c r="U485" s="4"/>
      <c r="V485" s="4"/>
      <c r="W485" s="4"/>
      <c r="X485" s="4"/>
      <c r="Y485" s="4"/>
      <c r="Z485" s="4"/>
    </row>
    <row r="486" spans="1:26" x14ac:dyDescent="0.25">
      <c r="A486" s="4"/>
      <c r="B486" s="4"/>
      <c r="C486" s="9"/>
      <c r="D486" s="9"/>
      <c r="E486" s="4"/>
      <c r="F486" s="9"/>
      <c r="G486" s="8"/>
      <c r="H486" s="4"/>
      <c r="I486" s="4"/>
      <c r="J486" s="4"/>
      <c r="K486" s="4"/>
      <c r="L486" s="4"/>
      <c r="M486" s="4"/>
      <c r="N486" s="4"/>
      <c r="O486" s="4"/>
      <c r="P486" s="4"/>
      <c r="Q486" s="4"/>
      <c r="R486" s="4"/>
      <c r="S486" s="4"/>
      <c r="T486" s="4"/>
      <c r="U486" s="4"/>
      <c r="V486" s="4"/>
      <c r="W486" s="4"/>
      <c r="X486" s="4"/>
      <c r="Y486" s="4"/>
      <c r="Z486" s="4"/>
    </row>
    <row r="487" spans="1:26" x14ac:dyDescent="0.25">
      <c r="A487" s="4"/>
      <c r="B487" s="4"/>
      <c r="C487" s="9"/>
      <c r="D487" s="9"/>
      <c r="E487" s="4"/>
      <c r="F487" s="9"/>
      <c r="G487" s="8"/>
      <c r="H487" s="4"/>
      <c r="I487" s="4"/>
      <c r="J487" s="4"/>
      <c r="K487" s="4"/>
      <c r="L487" s="4"/>
      <c r="M487" s="4"/>
      <c r="N487" s="4"/>
      <c r="O487" s="4"/>
      <c r="P487" s="4"/>
      <c r="Q487" s="4"/>
      <c r="R487" s="4"/>
      <c r="S487" s="4"/>
      <c r="T487" s="4"/>
      <c r="U487" s="4"/>
      <c r="V487" s="4"/>
      <c r="W487" s="4"/>
      <c r="X487" s="4"/>
      <c r="Y487" s="4"/>
      <c r="Z487" s="4"/>
    </row>
    <row r="488" spans="1:26" x14ac:dyDescent="0.25">
      <c r="A488" s="4"/>
      <c r="B488" s="4"/>
      <c r="C488" s="9"/>
      <c r="D488" s="9"/>
      <c r="E488" s="4"/>
      <c r="F488" s="9"/>
      <c r="G488" s="8"/>
      <c r="H488" s="4"/>
      <c r="I488" s="4"/>
      <c r="J488" s="4"/>
      <c r="K488" s="4"/>
      <c r="L488" s="4"/>
      <c r="M488" s="4"/>
      <c r="N488" s="4"/>
      <c r="O488" s="4"/>
      <c r="P488" s="4"/>
      <c r="Q488" s="4"/>
      <c r="R488" s="4"/>
      <c r="S488" s="4"/>
      <c r="T488" s="4"/>
      <c r="U488" s="4"/>
      <c r="V488" s="4"/>
      <c r="W488" s="4"/>
      <c r="X488" s="4"/>
      <c r="Y488" s="4"/>
      <c r="Z488" s="4"/>
    </row>
    <row r="489" spans="1:26" x14ac:dyDescent="0.25">
      <c r="A489" s="4"/>
      <c r="B489" s="4"/>
      <c r="C489" s="9"/>
      <c r="D489" s="9"/>
      <c r="E489" s="4"/>
      <c r="F489" s="9"/>
      <c r="G489" s="8"/>
      <c r="H489" s="4"/>
      <c r="I489" s="4"/>
      <c r="J489" s="4"/>
      <c r="K489" s="4"/>
      <c r="L489" s="4"/>
      <c r="M489" s="4"/>
      <c r="N489" s="4"/>
      <c r="O489" s="4"/>
      <c r="P489" s="4"/>
      <c r="Q489" s="4"/>
      <c r="R489" s="4"/>
      <c r="S489" s="4"/>
      <c r="T489" s="4"/>
      <c r="U489" s="4"/>
      <c r="V489" s="4"/>
      <c r="W489" s="4"/>
      <c r="X489" s="4"/>
      <c r="Y489" s="4"/>
      <c r="Z489" s="4"/>
    </row>
    <row r="490" spans="1:26" x14ac:dyDescent="0.25">
      <c r="A490" s="4"/>
      <c r="B490" s="4"/>
      <c r="C490" s="9"/>
      <c r="D490" s="9"/>
      <c r="E490" s="4"/>
      <c r="F490" s="9"/>
      <c r="G490" s="8"/>
      <c r="H490" s="4"/>
      <c r="I490" s="4"/>
      <c r="J490" s="4"/>
      <c r="K490" s="4"/>
      <c r="L490" s="4"/>
      <c r="M490" s="4"/>
      <c r="N490" s="4"/>
      <c r="O490" s="4"/>
      <c r="P490" s="4"/>
      <c r="Q490" s="4"/>
      <c r="R490" s="4"/>
      <c r="S490" s="4"/>
      <c r="T490" s="4"/>
      <c r="U490" s="4"/>
      <c r="V490" s="4"/>
      <c r="W490" s="4"/>
      <c r="X490" s="4"/>
      <c r="Y490" s="4"/>
      <c r="Z490" s="4"/>
    </row>
    <row r="491" spans="1:26" x14ac:dyDescent="0.25">
      <c r="A491" s="4"/>
      <c r="B491" s="4"/>
      <c r="C491" s="9"/>
      <c r="D491" s="9"/>
      <c r="E491" s="4"/>
      <c r="F491" s="9"/>
      <c r="G491" s="8"/>
      <c r="H491" s="4"/>
      <c r="I491" s="4"/>
      <c r="J491" s="4"/>
      <c r="K491" s="4"/>
      <c r="L491" s="4"/>
      <c r="M491" s="4"/>
      <c r="N491" s="4"/>
      <c r="O491" s="4"/>
      <c r="P491" s="4"/>
      <c r="Q491" s="4"/>
      <c r="R491" s="4"/>
      <c r="S491" s="4"/>
      <c r="T491" s="4"/>
      <c r="U491" s="4"/>
      <c r="V491" s="4"/>
      <c r="W491" s="4"/>
      <c r="X491" s="4"/>
      <c r="Y491" s="4"/>
      <c r="Z491" s="4"/>
    </row>
    <row r="492" spans="1:26" x14ac:dyDescent="0.25">
      <c r="A492" s="4"/>
      <c r="B492" s="4"/>
      <c r="C492" s="9"/>
      <c r="D492" s="9"/>
      <c r="E492" s="4"/>
      <c r="F492" s="9"/>
      <c r="G492" s="8"/>
      <c r="H492" s="4"/>
      <c r="I492" s="4"/>
      <c r="J492" s="4"/>
      <c r="K492" s="4"/>
      <c r="L492" s="4"/>
      <c r="M492" s="4"/>
      <c r="N492" s="4"/>
      <c r="O492" s="4"/>
      <c r="P492" s="4"/>
      <c r="Q492" s="4"/>
      <c r="R492" s="4"/>
      <c r="S492" s="4"/>
      <c r="T492" s="4"/>
      <c r="U492" s="4"/>
      <c r="V492" s="4"/>
      <c r="W492" s="4"/>
      <c r="X492" s="4"/>
      <c r="Y492" s="4"/>
      <c r="Z492" s="4"/>
    </row>
    <row r="493" spans="1:26" x14ac:dyDescent="0.25">
      <c r="A493" s="4"/>
      <c r="B493" s="4"/>
      <c r="C493" s="9"/>
      <c r="D493" s="9"/>
      <c r="E493" s="4"/>
      <c r="F493" s="9"/>
      <c r="G493" s="8"/>
      <c r="H493" s="4"/>
      <c r="I493" s="4"/>
      <c r="J493" s="4"/>
      <c r="K493" s="4"/>
      <c r="L493" s="4"/>
      <c r="M493" s="4"/>
      <c r="N493" s="4"/>
      <c r="O493" s="4"/>
      <c r="P493" s="4"/>
      <c r="Q493" s="4"/>
      <c r="R493" s="4"/>
      <c r="S493" s="4"/>
      <c r="T493" s="4"/>
      <c r="U493" s="4"/>
      <c r="V493" s="4"/>
      <c r="W493" s="4"/>
      <c r="X493" s="4"/>
      <c r="Y493" s="4"/>
      <c r="Z493" s="4"/>
    </row>
    <row r="494" spans="1:26" x14ac:dyDescent="0.25">
      <c r="A494" s="4"/>
      <c r="B494" s="4"/>
      <c r="C494" s="9"/>
      <c r="D494" s="9"/>
      <c r="E494" s="4"/>
      <c r="F494" s="9"/>
      <c r="G494" s="8"/>
      <c r="H494" s="4"/>
      <c r="I494" s="4"/>
      <c r="J494" s="4"/>
      <c r="K494" s="4"/>
      <c r="L494" s="4"/>
      <c r="M494" s="4"/>
      <c r="N494" s="4"/>
      <c r="O494" s="4"/>
      <c r="P494" s="4"/>
      <c r="Q494" s="4"/>
      <c r="R494" s="4"/>
      <c r="S494" s="4"/>
      <c r="T494" s="4"/>
      <c r="U494" s="4"/>
      <c r="V494" s="4"/>
      <c r="W494" s="4"/>
      <c r="X494" s="4"/>
      <c r="Y494" s="4"/>
      <c r="Z494" s="4"/>
    </row>
    <row r="495" spans="1:26" x14ac:dyDescent="0.25">
      <c r="A495" s="4"/>
      <c r="B495" s="4"/>
      <c r="C495" s="9"/>
      <c r="D495" s="9"/>
      <c r="E495" s="4"/>
      <c r="F495" s="9"/>
      <c r="G495" s="8"/>
      <c r="H495" s="4"/>
      <c r="I495" s="4"/>
      <c r="J495" s="4"/>
      <c r="K495" s="4"/>
      <c r="L495" s="4"/>
      <c r="M495" s="4"/>
      <c r="N495" s="4"/>
      <c r="O495" s="4"/>
      <c r="P495" s="4"/>
      <c r="Q495" s="4"/>
      <c r="R495" s="4"/>
      <c r="S495" s="4"/>
      <c r="T495" s="4"/>
      <c r="U495" s="4"/>
      <c r="V495" s="4"/>
      <c r="W495" s="4"/>
      <c r="X495" s="4"/>
      <c r="Y495" s="4"/>
      <c r="Z495" s="4"/>
    </row>
    <row r="496" spans="1:26" x14ac:dyDescent="0.25">
      <c r="A496" s="4"/>
      <c r="B496" s="4"/>
      <c r="C496" s="9"/>
      <c r="D496" s="9"/>
      <c r="E496" s="4"/>
      <c r="F496" s="9"/>
      <c r="G496" s="8"/>
      <c r="H496" s="4"/>
      <c r="I496" s="4"/>
      <c r="J496" s="4"/>
      <c r="K496" s="4"/>
      <c r="L496" s="4"/>
      <c r="M496" s="4"/>
      <c r="N496" s="4"/>
      <c r="O496" s="4"/>
      <c r="P496" s="4"/>
      <c r="Q496" s="4"/>
      <c r="R496" s="4"/>
      <c r="S496" s="4"/>
      <c r="T496" s="4"/>
      <c r="U496" s="4"/>
      <c r="V496" s="4"/>
      <c r="W496" s="4"/>
      <c r="X496" s="4"/>
      <c r="Y496" s="4"/>
      <c r="Z496" s="4"/>
    </row>
    <row r="497" spans="1:26" x14ac:dyDescent="0.25">
      <c r="A497" s="4"/>
      <c r="B497" s="4"/>
      <c r="C497" s="9"/>
      <c r="D497" s="9"/>
      <c r="E497" s="4"/>
      <c r="F497" s="9"/>
      <c r="G497" s="8"/>
      <c r="H497" s="4"/>
      <c r="I497" s="4"/>
      <c r="J497" s="4"/>
      <c r="K497" s="4"/>
      <c r="L497" s="4"/>
      <c r="M497" s="4"/>
      <c r="N497" s="4"/>
      <c r="O497" s="4"/>
      <c r="P497" s="4"/>
      <c r="Q497" s="4"/>
      <c r="R497" s="4"/>
      <c r="S497" s="4"/>
      <c r="T497" s="4"/>
      <c r="U497" s="4"/>
      <c r="V497" s="4"/>
      <c r="W497" s="4"/>
      <c r="X497" s="4"/>
      <c r="Y497" s="4"/>
      <c r="Z497" s="4"/>
    </row>
    <row r="498" spans="1:26" x14ac:dyDescent="0.25">
      <c r="A498" s="4"/>
      <c r="B498" s="4"/>
      <c r="C498" s="9"/>
      <c r="D498" s="9"/>
      <c r="E498" s="4"/>
      <c r="F498" s="9"/>
      <c r="G498" s="8"/>
      <c r="H498" s="4"/>
      <c r="I498" s="4"/>
      <c r="J498" s="4"/>
      <c r="K498" s="4"/>
      <c r="L498" s="4"/>
      <c r="M498" s="4"/>
      <c r="N498" s="4"/>
      <c r="O498" s="4"/>
      <c r="P498" s="4"/>
      <c r="Q498" s="4"/>
      <c r="R498" s="4"/>
      <c r="S498" s="4"/>
      <c r="T498" s="4"/>
      <c r="U498" s="4"/>
      <c r="V498" s="4"/>
      <c r="W498" s="4"/>
      <c r="X498" s="4"/>
      <c r="Y498" s="4"/>
      <c r="Z498" s="4"/>
    </row>
    <row r="499" spans="1:26" x14ac:dyDescent="0.25">
      <c r="A499" s="4"/>
      <c r="B499" s="4"/>
      <c r="C499" s="9"/>
      <c r="D499" s="9"/>
      <c r="E499" s="4"/>
      <c r="F499" s="9"/>
      <c r="G499" s="8"/>
      <c r="H499" s="4"/>
      <c r="I499" s="4"/>
      <c r="J499" s="4"/>
      <c r="K499" s="4"/>
      <c r="L499" s="4"/>
      <c r="M499" s="4"/>
      <c r="N499" s="4"/>
      <c r="O499" s="4"/>
      <c r="P499" s="4"/>
      <c r="Q499" s="4"/>
      <c r="R499" s="4"/>
      <c r="S499" s="4"/>
      <c r="T499" s="4"/>
      <c r="U499" s="4"/>
      <c r="V499" s="4"/>
      <c r="W499" s="4"/>
      <c r="X499" s="4"/>
      <c r="Y499" s="4"/>
      <c r="Z499" s="4"/>
    </row>
    <row r="500" spans="1:26" x14ac:dyDescent="0.25">
      <c r="A500" s="4"/>
      <c r="B500" s="4"/>
      <c r="C500" s="9"/>
      <c r="D500" s="9"/>
      <c r="E500" s="4"/>
      <c r="F500" s="9"/>
      <c r="G500" s="8"/>
      <c r="H500" s="4"/>
      <c r="I500" s="4"/>
      <c r="J500" s="4"/>
      <c r="K500" s="4"/>
      <c r="L500" s="4"/>
      <c r="M500" s="4"/>
      <c r="N500" s="4"/>
      <c r="O500" s="4"/>
      <c r="P500" s="4"/>
      <c r="Q500" s="4"/>
      <c r="R500" s="4"/>
      <c r="S500" s="4"/>
      <c r="T500" s="4"/>
      <c r="U500" s="4"/>
      <c r="V500" s="4"/>
      <c r="W500" s="4"/>
      <c r="X500" s="4"/>
      <c r="Y500" s="4"/>
      <c r="Z500" s="4"/>
    </row>
    <row r="501" spans="1:26" x14ac:dyDescent="0.25">
      <c r="A501" s="4"/>
      <c r="B501" s="4"/>
      <c r="C501" s="9"/>
      <c r="D501" s="9"/>
      <c r="E501" s="4"/>
      <c r="F501" s="9"/>
      <c r="G501" s="8"/>
      <c r="H501" s="4"/>
      <c r="I501" s="4"/>
      <c r="J501" s="4"/>
      <c r="K501" s="4"/>
      <c r="L501" s="4"/>
      <c r="M501" s="4"/>
      <c r="N501" s="4"/>
      <c r="O501" s="4"/>
      <c r="P501" s="4"/>
      <c r="Q501" s="4"/>
      <c r="R501" s="4"/>
      <c r="S501" s="4"/>
      <c r="T501" s="4"/>
      <c r="U501" s="4"/>
      <c r="V501" s="4"/>
      <c r="W501" s="4"/>
      <c r="X501" s="4"/>
      <c r="Y501" s="4"/>
      <c r="Z501" s="4"/>
    </row>
    <row r="502" spans="1:26" x14ac:dyDescent="0.25">
      <c r="A502" s="4"/>
      <c r="B502" s="4"/>
      <c r="C502" s="9"/>
      <c r="D502" s="9"/>
      <c r="E502" s="4"/>
      <c r="F502" s="9"/>
      <c r="G502" s="8"/>
      <c r="H502" s="4"/>
      <c r="I502" s="4"/>
      <c r="J502" s="4"/>
      <c r="K502" s="4"/>
      <c r="L502" s="4"/>
      <c r="M502" s="4"/>
      <c r="N502" s="4"/>
      <c r="O502" s="4"/>
      <c r="P502" s="4"/>
      <c r="Q502" s="4"/>
      <c r="R502" s="4"/>
      <c r="S502" s="4"/>
      <c r="T502" s="4"/>
      <c r="U502" s="4"/>
      <c r="V502" s="4"/>
      <c r="W502" s="4"/>
      <c r="X502" s="4"/>
      <c r="Y502" s="4"/>
      <c r="Z502" s="4"/>
    </row>
    <row r="503" spans="1:26" x14ac:dyDescent="0.25">
      <c r="A503" s="4"/>
      <c r="B503" s="4"/>
      <c r="C503" s="9"/>
      <c r="D503" s="9"/>
      <c r="E503" s="4"/>
      <c r="F503" s="9"/>
      <c r="G503" s="8"/>
      <c r="H503" s="4"/>
      <c r="I503" s="4"/>
      <c r="J503" s="4"/>
      <c r="K503" s="4"/>
      <c r="L503" s="4"/>
      <c r="M503" s="4"/>
      <c r="N503" s="4"/>
      <c r="O503" s="4"/>
      <c r="P503" s="4"/>
      <c r="Q503" s="4"/>
      <c r="R503" s="4"/>
      <c r="S503" s="4"/>
      <c r="T503" s="4"/>
      <c r="U503" s="4"/>
      <c r="V503" s="4"/>
      <c r="W503" s="4"/>
      <c r="X503" s="4"/>
      <c r="Y503" s="4"/>
      <c r="Z503" s="4"/>
    </row>
    <row r="504" spans="1:26" x14ac:dyDescent="0.25">
      <c r="A504" s="4"/>
      <c r="B504" s="4"/>
      <c r="C504" s="9"/>
      <c r="D504" s="9"/>
      <c r="E504" s="4"/>
      <c r="F504" s="9"/>
      <c r="G504" s="8"/>
      <c r="H504" s="4"/>
      <c r="I504" s="4"/>
      <c r="J504" s="4"/>
      <c r="K504" s="4"/>
      <c r="L504" s="4"/>
      <c r="M504" s="4"/>
      <c r="N504" s="4"/>
      <c r="O504" s="4"/>
      <c r="P504" s="4"/>
      <c r="Q504" s="4"/>
      <c r="R504" s="4"/>
      <c r="S504" s="4"/>
      <c r="T504" s="4"/>
      <c r="U504" s="4"/>
      <c r="V504" s="4"/>
      <c r="W504" s="4"/>
      <c r="X504" s="4"/>
      <c r="Y504" s="4"/>
      <c r="Z504" s="4"/>
    </row>
    <row r="505" spans="1:26" x14ac:dyDescent="0.25">
      <c r="A505" s="4"/>
      <c r="B505" s="4"/>
      <c r="C505" s="9"/>
      <c r="D505" s="9"/>
      <c r="E505" s="4"/>
      <c r="F505" s="9"/>
      <c r="G505" s="8"/>
      <c r="H505" s="4"/>
      <c r="I505" s="4"/>
      <c r="J505" s="4"/>
      <c r="K505" s="4"/>
      <c r="L505" s="4"/>
      <c r="M505" s="4"/>
      <c r="N505" s="4"/>
      <c r="O505" s="4"/>
      <c r="P505" s="4"/>
      <c r="Q505" s="4"/>
      <c r="R505" s="4"/>
      <c r="S505" s="4"/>
      <c r="T505" s="4"/>
      <c r="U505" s="4"/>
      <c r="V505" s="4"/>
      <c r="W505" s="4"/>
      <c r="X505" s="4"/>
      <c r="Y505" s="4"/>
      <c r="Z505" s="4"/>
    </row>
    <row r="506" spans="1:26" x14ac:dyDescent="0.25">
      <c r="A506" s="4"/>
      <c r="B506" s="4"/>
      <c r="C506" s="9"/>
      <c r="D506" s="9"/>
      <c r="E506" s="4"/>
      <c r="F506" s="9"/>
      <c r="G506" s="8"/>
      <c r="H506" s="4"/>
      <c r="I506" s="4"/>
      <c r="J506" s="4"/>
      <c r="K506" s="4"/>
      <c r="L506" s="4"/>
      <c r="M506" s="4"/>
      <c r="N506" s="4"/>
      <c r="O506" s="4"/>
      <c r="P506" s="4"/>
      <c r="Q506" s="4"/>
      <c r="R506" s="4"/>
      <c r="S506" s="4"/>
      <c r="T506" s="4"/>
      <c r="U506" s="4"/>
      <c r="V506" s="4"/>
      <c r="W506" s="4"/>
      <c r="X506" s="4"/>
      <c r="Y506" s="4"/>
      <c r="Z506" s="4"/>
    </row>
    <row r="507" spans="1:26" x14ac:dyDescent="0.25">
      <c r="A507" s="4"/>
      <c r="B507" s="4"/>
      <c r="C507" s="9"/>
      <c r="D507" s="9"/>
      <c r="E507" s="4"/>
      <c r="F507" s="9"/>
      <c r="G507" s="8"/>
      <c r="H507" s="4"/>
      <c r="I507" s="4"/>
      <c r="J507" s="4"/>
      <c r="K507" s="4"/>
      <c r="L507" s="4"/>
      <c r="M507" s="4"/>
      <c r="N507" s="4"/>
      <c r="O507" s="4"/>
      <c r="P507" s="4"/>
      <c r="Q507" s="4"/>
      <c r="R507" s="4"/>
      <c r="S507" s="4"/>
      <c r="T507" s="4"/>
      <c r="U507" s="4"/>
      <c r="V507" s="4"/>
      <c r="W507" s="4"/>
      <c r="X507" s="4"/>
      <c r="Y507" s="4"/>
      <c r="Z507" s="4"/>
    </row>
    <row r="508" spans="1:26" x14ac:dyDescent="0.25">
      <c r="A508" s="4"/>
      <c r="B508" s="4"/>
      <c r="C508" s="9"/>
      <c r="D508" s="9"/>
      <c r="E508" s="4"/>
      <c r="F508" s="9"/>
      <c r="G508" s="8"/>
      <c r="H508" s="4"/>
      <c r="I508" s="4"/>
      <c r="J508" s="4"/>
      <c r="K508" s="4"/>
      <c r="L508" s="4"/>
      <c r="M508" s="4"/>
      <c r="N508" s="4"/>
      <c r="O508" s="4"/>
      <c r="P508" s="4"/>
      <c r="Q508" s="4"/>
      <c r="R508" s="4"/>
      <c r="S508" s="4"/>
      <c r="T508" s="4"/>
      <c r="U508" s="4"/>
      <c r="V508" s="4"/>
      <c r="W508" s="4"/>
      <c r="X508" s="4"/>
      <c r="Y508" s="4"/>
      <c r="Z508" s="4"/>
    </row>
    <row r="509" spans="1:26" x14ac:dyDescent="0.25">
      <c r="A509" s="4"/>
      <c r="B509" s="4"/>
      <c r="C509" s="9"/>
      <c r="D509" s="9"/>
      <c r="E509" s="4"/>
      <c r="F509" s="9"/>
      <c r="G509" s="8"/>
      <c r="H509" s="4"/>
      <c r="I509" s="4"/>
      <c r="J509" s="4"/>
      <c r="K509" s="4"/>
      <c r="L509" s="4"/>
      <c r="M509" s="4"/>
      <c r="N509" s="4"/>
      <c r="O509" s="4"/>
      <c r="P509" s="4"/>
      <c r="Q509" s="4"/>
      <c r="R509" s="4"/>
      <c r="S509" s="4"/>
      <c r="T509" s="4"/>
      <c r="U509" s="4"/>
      <c r="V509" s="4"/>
      <c r="W509" s="4"/>
      <c r="X509" s="4"/>
      <c r="Y509" s="4"/>
      <c r="Z509" s="4"/>
    </row>
    <row r="510" spans="1:26" x14ac:dyDescent="0.25">
      <c r="A510" s="4"/>
      <c r="B510" s="4"/>
      <c r="C510" s="9"/>
      <c r="D510" s="9"/>
      <c r="E510" s="4"/>
      <c r="F510" s="9"/>
      <c r="G510" s="8"/>
      <c r="H510" s="4"/>
      <c r="I510" s="4"/>
      <c r="J510" s="4"/>
      <c r="K510" s="4"/>
      <c r="L510" s="4"/>
      <c r="M510" s="4"/>
      <c r="N510" s="4"/>
      <c r="O510" s="4"/>
      <c r="P510" s="4"/>
      <c r="Q510" s="4"/>
      <c r="R510" s="4"/>
      <c r="S510" s="4"/>
      <c r="T510" s="4"/>
      <c r="U510" s="4"/>
      <c r="V510" s="4"/>
      <c r="W510" s="4"/>
      <c r="X510" s="4"/>
      <c r="Y510" s="4"/>
      <c r="Z510" s="4"/>
    </row>
    <row r="511" spans="1:26" x14ac:dyDescent="0.25">
      <c r="A511" s="4"/>
      <c r="B511" s="4"/>
      <c r="C511" s="9"/>
      <c r="D511" s="9"/>
      <c r="E511" s="4"/>
      <c r="F511" s="9"/>
      <c r="G511" s="8"/>
      <c r="H511" s="4"/>
      <c r="I511" s="4"/>
      <c r="J511" s="4"/>
      <c r="K511" s="4"/>
      <c r="L511" s="4"/>
      <c r="M511" s="4"/>
      <c r="N511" s="4"/>
      <c r="O511" s="4"/>
      <c r="P511" s="4"/>
      <c r="Q511" s="4"/>
      <c r="R511" s="4"/>
      <c r="S511" s="4"/>
      <c r="T511" s="4"/>
      <c r="U511" s="4"/>
      <c r="V511" s="4"/>
      <c r="W511" s="4"/>
      <c r="X511" s="4"/>
      <c r="Y511" s="4"/>
      <c r="Z511" s="4"/>
    </row>
    <row r="512" spans="1:26" x14ac:dyDescent="0.25">
      <c r="A512" s="4"/>
      <c r="B512" s="4"/>
      <c r="C512" s="9"/>
      <c r="D512" s="9"/>
      <c r="E512" s="4"/>
      <c r="F512" s="9"/>
      <c r="G512" s="8"/>
      <c r="H512" s="4"/>
      <c r="I512" s="4"/>
      <c r="J512" s="4"/>
      <c r="K512" s="4"/>
      <c r="L512" s="4"/>
      <c r="M512" s="4"/>
      <c r="N512" s="4"/>
      <c r="O512" s="4"/>
      <c r="P512" s="4"/>
      <c r="Q512" s="4"/>
      <c r="R512" s="4"/>
      <c r="S512" s="4"/>
      <c r="T512" s="4"/>
      <c r="U512" s="4"/>
      <c r="V512" s="4"/>
      <c r="W512" s="4"/>
      <c r="X512" s="4"/>
      <c r="Y512" s="4"/>
      <c r="Z512" s="4"/>
    </row>
    <row r="513" spans="1:26" x14ac:dyDescent="0.25">
      <c r="A513" s="4"/>
      <c r="B513" s="4"/>
      <c r="C513" s="9"/>
      <c r="D513" s="9"/>
      <c r="E513" s="4"/>
      <c r="F513" s="9"/>
      <c r="G513" s="8"/>
      <c r="H513" s="4"/>
      <c r="I513" s="4"/>
      <c r="J513" s="4"/>
      <c r="K513" s="4"/>
      <c r="L513" s="4"/>
      <c r="M513" s="4"/>
      <c r="N513" s="4"/>
      <c r="O513" s="4"/>
      <c r="P513" s="4"/>
      <c r="Q513" s="4"/>
      <c r="R513" s="4"/>
      <c r="S513" s="4"/>
      <c r="T513" s="4"/>
      <c r="U513" s="4"/>
      <c r="V513" s="4"/>
      <c r="W513" s="4"/>
      <c r="X513" s="4"/>
      <c r="Y513" s="4"/>
      <c r="Z513" s="4"/>
    </row>
    <row r="514" spans="1:26" x14ac:dyDescent="0.25">
      <c r="A514" s="4"/>
      <c r="B514" s="4"/>
      <c r="C514" s="9"/>
      <c r="D514" s="9"/>
      <c r="E514" s="4"/>
      <c r="F514" s="9"/>
      <c r="G514" s="8"/>
      <c r="H514" s="4"/>
      <c r="I514" s="4"/>
      <c r="J514" s="4"/>
      <c r="K514" s="4"/>
      <c r="L514" s="4"/>
      <c r="M514" s="4"/>
      <c r="N514" s="4"/>
      <c r="O514" s="4"/>
      <c r="P514" s="4"/>
      <c r="Q514" s="4"/>
      <c r="R514" s="4"/>
      <c r="S514" s="4"/>
      <c r="T514" s="4"/>
      <c r="U514" s="4"/>
      <c r="V514" s="4"/>
      <c r="W514" s="4"/>
      <c r="X514" s="4"/>
      <c r="Y514" s="4"/>
      <c r="Z514" s="4"/>
    </row>
    <row r="515" spans="1:26" x14ac:dyDescent="0.25">
      <c r="A515" s="4"/>
      <c r="B515" s="4"/>
      <c r="C515" s="9"/>
      <c r="D515" s="9"/>
      <c r="E515" s="4"/>
      <c r="F515" s="9"/>
      <c r="G515" s="8"/>
      <c r="H515" s="4"/>
      <c r="I515" s="4"/>
      <c r="J515" s="4"/>
      <c r="K515" s="4"/>
      <c r="L515" s="4"/>
      <c r="M515" s="4"/>
      <c r="N515" s="4"/>
      <c r="O515" s="4"/>
      <c r="P515" s="4"/>
      <c r="Q515" s="4"/>
      <c r="R515" s="4"/>
      <c r="S515" s="4"/>
      <c r="T515" s="4"/>
      <c r="U515" s="4"/>
      <c r="V515" s="4"/>
      <c r="W515" s="4"/>
      <c r="X515" s="4"/>
      <c r="Y515" s="4"/>
      <c r="Z515" s="4"/>
    </row>
    <row r="516" spans="1:26" x14ac:dyDescent="0.25">
      <c r="A516" s="4"/>
      <c r="B516" s="4"/>
      <c r="C516" s="9"/>
      <c r="D516" s="9"/>
      <c r="E516" s="4"/>
      <c r="F516" s="9"/>
      <c r="G516" s="8"/>
      <c r="H516" s="4"/>
      <c r="I516" s="4"/>
      <c r="J516" s="4"/>
      <c r="K516" s="4"/>
      <c r="L516" s="4"/>
      <c r="M516" s="4"/>
      <c r="N516" s="4"/>
      <c r="O516" s="4"/>
      <c r="P516" s="4"/>
      <c r="Q516" s="4"/>
      <c r="R516" s="4"/>
      <c r="S516" s="4"/>
      <c r="T516" s="4"/>
      <c r="U516" s="4"/>
      <c r="V516" s="4"/>
      <c r="W516" s="4"/>
      <c r="X516" s="4"/>
      <c r="Y516" s="4"/>
      <c r="Z516" s="4"/>
    </row>
    <row r="517" spans="1:26" x14ac:dyDescent="0.25">
      <c r="A517" s="4"/>
      <c r="B517" s="4"/>
      <c r="C517" s="9"/>
      <c r="D517" s="9"/>
      <c r="E517" s="4"/>
      <c r="F517" s="9"/>
      <c r="G517" s="8"/>
      <c r="H517" s="4"/>
      <c r="I517" s="4"/>
      <c r="J517" s="4"/>
      <c r="K517" s="4"/>
      <c r="L517" s="4"/>
      <c r="M517" s="4"/>
      <c r="N517" s="4"/>
      <c r="O517" s="4"/>
      <c r="P517" s="4"/>
      <c r="Q517" s="4"/>
      <c r="R517" s="4"/>
      <c r="S517" s="4"/>
      <c r="T517" s="4"/>
      <c r="U517" s="4"/>
      <c r="V517" s="4"/>
      <c r="W517" s="4"/>
      <c r="X517" s="4"/>
      <c r="Y517" s="4"/>
      <c r="Z517" s="4"/>
    </row>
    <row r="518" spans="1:26" x14ac:dyDescent="0.25">
      <c r="A518" s="4"/>
      <c r="B518" s="4"/>
      <c r="C518" s="9"/>
      <c r="D518" s="9"/>
      <c r="E518" s="4"/>
      <c r="F518" s="9"/>
      <c r="G518" s="8"/>
      <c r="H518" s="4"/>
      <c r="I518" s="4"/>
      <c r="J518" s="4"/>
      <c r="K518" s="4"/>
      <c r="L518" s="4"/>
      <c r="M518" s="4"/>
      <c r="N518" s="4"/>
      <c r="O518" s="4"/>
      <c r="P518" s="4"/>
      <c r="Q518" s="4"/>
      <c r="R518" s="4"/>
      <c r="S518" s="4"/>
      <c r="T518" s="4"/>
      <c r="U518" s="4"/>
      <c r="V518" s="4"/>
      <c r="W518" s="4"/>
      <c r="X518" s="4"/>
      <c r="Y518" s="4"/>
      <c r="Z518" s="4"/>
    </row>
    <row r="519" spans="1:26" x14ac:dyDescent="0.25">
      <c r="A519" s="4"/>
      <c r="B519" s="4"/>
      <c r="C519" s="9"/>
      <c r="D519" s="9"/>
      <c r="E519" s="4"/>
      <c r="F519" s="9"/>
      <c r="G519" s="8"/>
      <c r="H519" s="4"/>
      <c r="I519" s="4"/>
      <c r="J519" s="4"/>
      <c r="K519" s="4"/>
      <c r="L519" s="4"/>
      <c r="M519" s="4"/>
      <c r="N519" s="4"/>
      <c r="O519" s="4"/>
      <c r="P519" s="4"/>
      <c r="Q519" s="4"/>
      <c r="R519" s="4"/>
      <c r="S519" s="4"/>
      <c r="T519" s="4"/>
      <c r="U519" s="4"/>
      <c r="V519" s="4"/>
      <c r="W519" s="4"/>
      <c r="X519" s="4"/>
      <c r="Y519" s="4"/>
      <c r="Z519" s="4"/>
    </row>
    <row r="520" spans="1:26" x14ac:dyDescent="0.25">
      <c r="A520" s="4"/>
      <c r="B520" s="4"/>
      <c r="C520" s="9"/>
      <c r="D520" s="9"/>
      <c r="E520" s="4"/>
      <c r="F520" s="9"/>
      <c r="G520" s="8"/>
      <c r="H520" s="4"/>
      <c r="I520" s="4"/>
      <c r="J520" s="4"/>
      <c r="K520" s="4"/>
      <c r="L520" s="4"/>
      <c r="M520" s="4"/>
      <c r="N520" s="4"/>
      <c r="O520" s="4"/>
      <c r="P520" s="4"/>
      <c r="Q520" s="4"/>
      <c r="R520" s="4"/>
      <c r="S520" s="4"/>
      <c r="T520" s="4"/>
      <c r="U520" s="4"/>
      <c r="V520" s="4"/>
      <c r="W520" s="4"/>
      <c r="X520" s="4"/>
      <c r="Y520" s="4"/>
      <c r="Z520" s="4"/>
    </row>
    <row r="521" spans="1:26" x14ac:dyDescent="0.25">
      <c r="A521" s="4"/>
      <c r="B521" s="4"/>
      <c r="C521" s="9"/>
      <c r="D521" s="9"/>
      <c r="E521" s="4"/>
      <c r="F521" s="9"/>
      <c r="G521" s="8"/>
      <c r="H521" s="4"/>
      <c r="I521" s="4"/>
      <c r="J521" s="4"/>
      <c r="K521" s="4"/>
      <c r="L521" s="4"/>
      <c r="M521" s="4"/>
      <c r="N521" s="4"/>
      <c r="O521" s="4"/>
      <c r="P521" s="4"/>
      <c r="Q521" s="4"/>
      <c r="R521" s="4"/>
      <c r="S521" s="4"/>
      <c r="T521" s="4"/>
      <c r="U521" s="4"/>
      <c r="V521" s="4"/>
      <c r="W521" s="4"/>
      <c r="X521" s="4"/>
      <c r="Y521" s="4"/>
      <c r="Z521" s="4"/>
    </row>
    <row r="522" spans="1:26" x14ac:dyDescent="0.25">
      <c r="A522" s="4"/>
      <c r="B522" s="4"/>
      <c r="C522" s="9"/>
      <c r="D522" s="9"/>
      <c r="E522" s="4"/>
      <c r="F522" s="9"/>
      <c r="G522" s="8"/>
      <c r="H522" s="4"/>
      <c r="I522" s="4"/>
      <c r="J522" s="4"/>
      <c r="K522" s="4"/>
      <c r="L522" s="4"/>
      <c r="M522" s="4"/>
      <c r="N522" s="4"/>
      <c r="O522" s="4"/>
      <c r="P522" s="4"/>
      <c r="Q522" s="4"/>
      <c r="R522" s="4"/>
      <c r="S522" s="4"/>
      <c r="T522" s="4"/>
      <c r="U522" s="4"/>
      <c r="V522" s="4"/>
      <c r="W522" s="4"/>
      <c r="X522" s="4"/>
      <c r="Y522" s="4"/>
      <c r="Z522" s="4"/>
    </row>
    <row r="523" spans="1:26" x14ac:dyDescent="0.25">
      <c r="A523" s="4"/>
      <c r="B523" s="4"/>
      <c r="C523" s="9"/>
      <c r="D523" s="9"/>
      <c r="E523" s="4"/>
      <c r="F523" s="9"/>
      <c r="G523" s="8"/>
      <c r="H523" s="4"/>
      <c r="I523" s="4"/>
      <c r="J523" s="4"/>
      <c r="K523" s="4"/>
      <c r="L523" s="4"/>
      <c r="M523" s="4"/>
      <c r="N523" s="4"/>
      <c r="O523" s="4"/>
      <c r="P523" s="4"/>
      <c r="Q523" s="4"/>
      <c r="R523" s="4"/>
      <c r="S523" s="4"/>
      <c r="T523" s="4"/>
      <c r="U523" s="4"/>
      <c r="V523" s="4"/>
      <c r="W523" s="4"/>
      <c r="X523" s="4"/>
      <c r="Y523" s="4"/>
      <c r="Z523" s="4"/>
    </row>
    <row r="524" spans="1:26" x14ac:dyDescent="0.25">
      <c r="A524" s="4"/>
      <c r="B524" s="4"/>
      <c r="C524" s="9"/>
      <c r="D524" s="9"/>
      <c r="E524" s="4"/>
      <c r="F524" s="9"/>
      <c r="G524" s="8"/>
      <c r="H524" s="4"/>
      <c r="I524" s="4"/>
      <c r="J524" s="4"/>
      <c r="K524" s="4"/>
      <c r="L524" s="4"/>
      <c r="M524" s="4"/>
      <c r="N524" s="4"/>
      <c r="O524" s="4"/>
      <c r="P524" s="4"/>
      <c r="Q524" s="4"/>
      <c r="R524" s="4"/>
      <c r="S524" s="4"/>
      <c r="T524" s="4"/>
      <c r="U524" s="4"/>
      <c r="V524" s="4"/>
      <c r="W524" s="4"/>
      <c r="X524" s="4"/>
      <c r="Y524" s="4"/>
      <c r="Z524" s="4"/>
    </row>
    <row r="525" spans="1:26" x14ac:dyDescent="0.25">
      <c r="A525" s="4"/>
      <c r="B525" s="4"/>
      <c r="C525" s="9"/>
      <c r="D525" s="9"/>
      <c r="E525" s="4"/>
      <c r="F525" s="9"/>
      <c r="G525" s="8"/>
      <c r="H525" s="4"/>
      <c r="I525" s="4"/>
      <c r="J525" s="4"/>
      <c r="K525" s="4"/>
      <c r="L525" s="4"/>
      <c r="M525" s="4"/>
      <c r="N525" s="4"/>
      <c r="O525" s="4"/>
      <c r="P525" s="4"/>
      <c r="Q525" s="4"/>
      <c r="R525" s="4"/>
      <c r="S525" s="4"/>
      <c r="T525" s="4"/>
      <c r="U525" s="4"/>
      <c r="V525" s="4"/>
      <c r="W525" s="4"/>
      <c r="X525" s="4"/>
      <c r="Y525" s="4"/>
      <c r="Z525" s="4"/>
    </row>
    <row r="526" spans="1:26" x14ac:dyDescent="0.25">
      <c r="A526" s="4"/>
      <c r="B526" s="4"/>
      <c r="C526" s="9"/>
      <c r="D526" s="9"/>
      <c r="E526" s="4"/>
      <c r="F526" s="9"/>
      <c r="G526" s="8"/>
      <c r="H526" s="4"/>
      <c r="I526" s="4"/>
      <c r="J526" s="4"/>
      <c r="K526" s="4"/>
      <c r="L526" s="4"/>
      <c r="M526" s="4"/>
      <c r="N526" s="4"/>
      <c r="O526" s="4"/>
      <c r="P526" s="4"/>
      <c r="Q526" s="4"/>
      <c r="R526" s="4"/>
      <c r="S526" s="4"/>
      <c r="T526" s="4"/>
      <c r="U526" s="4"/>
      <c r="V526" s="4"/>
      <c r="W526" s="4"/>
      <c r="X526" s="4"/>
      <c r="Y526" s="4"/>
      <c r="Z526" s="4"/>
    </row>
    <row r="527" spans="1:26" x14ac:dyDescent="0.25">
      <c r="A527" s="4"/>
      <c r="B527" s="4"/>
      <c r="C527" s="9"/>
      <c r="D527" s="9"/>
      <c r="E527" s="4"/>
      <c r="F527" s="9"/>
      <c r="G527" s="8"/>
      <c r="H527" s="4"/>
      <c r="I527" s="4"/>
      <c r="J527" s="4"/>
      <c r="K527" s="4"/>
      <c r="L527" s="4"/>
      <c r="M527" s="4"/>
      <c r="N527" s="4"/>
      <c r="O527" s="4"/>
      <c r="P527" s="4"/>
      <c r="Q527" s="4"/>
      <c r="R527" s="4"/>
      <c r="S527" s="4"/>
      <c r="T527" s="4"/>
      <c r="U527" s="4"/>
      <c r="V527" s="4"/>
      <c r="W527" s="4"/>
      <c r="X527" s="4"/>
      <c r="Y527" s="4"/>
      <c r="Z527" s="4"/>
    </row>
    <row r="528" spans="1:26" x14ac:dyDescent="0.25">
      <c r="A528" s="4"/>
      <c r="B528" s="4"/>
      <c r="C528" s="9"/>
      <c r="D528" s="9"/>
      <c r="E528" s="4"/>
      <c r="F528" s="9"/>
      <c r="G528" s="8"/>
      <c r="H528" s="4"/>
      <c r="I528" s="4"/>
      <c r="J528" s="4"/>
      <c r="K528" s="4"/>
      <c r="L528" s="4"/>
      <c r="M528" s="4"/>
      <c r="N528" s="4"/>
      <c r="O528" s="4"/>
      <c r="P528" s="4"/>
      <c r="Q528" s="4"/>
      <c r="R528" s="4"/>
      <c r="S528" s="4"/>
      <c r="T528" s="4"/>
      <c r="U528" s="4"/>
      <c r="V528" s="4"/>
      <c r="W528" s="4"/>
      <c r="X528" s="4"/>
      <c r="Y528" s="4"/>
      <c r="Z528" s="4"/>
    </row>
    <row r="529" spans="1:26" x14ac:dyDescent="0.25">
      <c r="A529" s="4"/>
      <c r="B529" s="4"/>
      <c r="C529" s="9"/>
      <c r="D529" s="9"/>
      <c r="E529" s="4"/>
      <c r="F529" s="9"/>
      <c r="G529" s="8"/>
      <c r="H529" s="4"/>
      <c r="I529" s="4"/>
      <c r="J529" s="4"/>
      <c r="K529" s="4"/>
      <c r="L529" s="4"/>
      <c r="M529" s="4"/>
      <c r="N529" s="4"/>
      <c r="O529" s="4"/>
      <c r="P529" s="4"/>
      <c r="Q529" s="4"/>
      <c r="R529" s="4"/>
      <c r="S529" s="4"/>
      <c r="T529" s="4"/>
      <c r="U529" s="4"/>
      <c r="V529" s="4"/>
      <c r="W529" s="4"/>
      <c r="X529" s="4"/>
      <c r="Y529" s="4"/>
      <c r="Z529" s="4"/>
    </row>
    <row r="530" spans="1:26" x14ac:dyDescent="0.25">
      <c r="A530" s="4"/>
      <c r="B530" s="4"/>
      <c r="C530" s="9"/>
      <c r="D530" s="9"/>
      <c r="E530" s="4"/>
      <c r="F530" s="9"/>
      <c r="G530" s="8"/>
      <c r="H530" s="4"/>
      <c r="I530" s="4"/>
      <c r="J530" s="4"/>
      <c r="K530" s="4"/>
      <c r="L530" s="4"/>
      <c r="M530" s="4"/>
      <c r="N530" s="4"/>
      <c r="O530" s="4"/>
      <c r="P530" s="4"/>
      <c r="Q530" s="4"/>
      <c r="R530" s="4"/>
      <c r="S530" s="4"/>
      <c r="T530" s="4"/>
      <c r="U530" s="4"/>
      <c r="V530" s="4"/>
      <c r="W530" s="4"/>
      <c r="X530" s="4"/>
      <c r="Y530" s="4"/>
      <c r="Z530" s="4"/>
    </row>
    <row r="531" spans="1:26" x14ac:dyDescent="0.25">
      <c r="A531" s="4"/>
      <c r="B531" s="4"/>
      <c r="C531" s="9"/>
      <c r="D531" s="9"/>
      <c r="E531" s="4"/>
      <c r="F531" s="9"/>
      <c r="G531" s="8"/>
      <c r="H531" s="4"/>
      <c r="I531" s="4"/>
      <c r="J531" s="4"/>
      <c r="K531" s="4"/>
      <c r="L531" s="4"/>
      <c r="M531" s="4"/>
      <c r="N531" s="4"/>
      <c r="O531" s="4"/>
      <c r="P531" s="4"/>
      <c r="Q531" s="4"/>
      <c r="R531" s="4"/>
      <c r="S531" s="4"/>
      <c r="T531" s="4"/>
      <c r="U531" s="4"/>
      <c r="V531" s="4"/>
      <c r="W531" s="4"/>
      <c r="X531" s="4"/>
      <c r="Y531" s="4"/>
      <c r="Z531" s="4"/>
    </row>
    <row r="532" spans="1:26" x14ac:dyDescent="0.25">
      <c r="A532" s="4"/>
      <c r="B532" s="4"/>
      <c r="C532" s="9"/>
      <c r="D532" s="9"/>
      <c r="E532" s="4"/>
      <c r="F532" s="9"/>
      <c r="G532" s="8"/>
      <c r="H532" s="4"/>
      <c r="I532" s="4"/>
      <c r="J532" s="4"/>
      <c r="K532" s="4"/>
      <c r="L532" s="4"/>
      <c r="M532" s="4"/>
      <c r="N532" s="4"/>
      <c r="O532" s="4"/>
      <c r="P532" s="4"/>
      <c r="Q532" s="4"/>
      <c r="R532" s="4"/>
      <c r="S532" s="4"/>
      <c r="T532" s="4"/>
      <c r="U532" s="4"/>
      <c r="V532" s="4"/>
      <c r="W532" s="4"/>
      <c r="X532" s="4"/>
      <c r="Y532" s="4"/>
      <c r="Z532" s="4"/>
    </row>
    <row r="533" spans="1:26" x14ac:dyDescent="0.25">
      <c r="A533" s="4"/>
      <c r="B533" s="4"/>
      <c r="C533" s="9"/>
      <c r="D533" s="9"/>
      <c r="E533" s="4"/>
      <c r="F533" s="9"/>
      <c r="G533" s="8"/>
      <c r="H533" s="4"/>
      <c r="I533" s="4"/>
      <c r="J533" s="4"/>
      <c r="K533" s="4"/>
      <c r="L533" s="4"/>
      <c r="M533" s="4"/>
      <c r="N533" s="4"/>
      <c r="O533" s="4"/>
      <c r="P533" s="4"/>
      <c r="Q533" s="4"/>
      <c r="R533" s="4"/>
      <c r="S533" s="4"/>
      <c r="T533" s="4"/>
      <c r="U533" s="4"/>
      <c r="V533" s="4"/>
      <c r="W533" s="4"/>
      <c r="X533" s="4"/>
      <c r="Y533" s="4"/>
      <c r="Z533" s="4"/>
    </row>
    <row r="534" spans="1:26" x14ac:dyDescent="0.25">
      <c r="A534" s="4"/>
      <c r="B534" s="4"/>
      <c r="C534" s="9"/>
      <c r="D534" s="9"/>
      <c r="E534" s="4"/>
      <c r="F534" s="9"/>
      <c r="G534" s="8"/>
      <c r="H534" s="4"/>
      <c r="I534" s="4"/>
      <c r="J534" s="4"/>
      <c r="K534" s="4"/>
      <c r="L534" s="4"/>
      <c r="M534" s="4"/>
      <c r="N534" s="4"/>
      <c r="O534" s="4"/>
      <c r="P534" s="4"/>
      <c r="Q534" s="4"/>
      <c r="R534" s="4"/>
      <c r="S534" s="4"/>
      <c r="T534" s="4"/>
      <c r="U534" s="4"/>
      <c r="V534" s="4"/>
      <c r="W534" s="4"/>
      <c r="X534" s="4"/>
      <c r="Y534" s="4"/>
      <c r="Z534" s="4"/>
    </row>
    <row r="535" spans="1:26" x14ac:dyDescent="0.25">
      <c r="A535" s="4"/>
      <c r="B535" s="4"/>
      <c r="C535" s="9"/>
      <c r="D535" s="9"/>
      <c r="E535" s="4"/>
      <c r="F535" s="9"/>
      <c r="G535" s="8"/>
      <c r="H535" s="4"/>
      <c r="I535" s="4"/>
      <c r="J535" s="4"/>
      <c r="K535" s="4"/>
      <c r="L535" s="4"/>
      <c r="M535" s="4"/>
      <c r="N535" s="4"/>
      <c r="O535" s="4"/>
      <c r="P535" s="4"/>
      <c r="Q535" s="4"/>
      <c r="R535" s="4"/>
      <c r="S535" s="4"/>
      <c r="T535" s="4"/>
      <c r="U535" s="4"/>
      <c r="V535" s="4"/>
      <c r="W535" s="4"/>
      <c r="X535" s="4"/>
      <c r="Y535" s="4"/>
      <c r="Z535" s="4"/>
    </row>
    <row r="536" spans="1:26" x14ac:dyDescent="0.25">
      <c r="A536" s="4"/>
      <c r="B536" s="4"/>
      <c r="C536" s="9"/>
      <c r="D536" s="9"/>
      <c r="E536" s="4"/>
      <c r="F536" s="9"/>
      <c r="G536" s="8"/>
      <c r="H536" s="4"/>
      <c r="I536" s="4"/>
      <c r="J536" s="4"/>
      <c r="K536" s="4"/>
      <c r="L536" s="4"/>
      <c r="M536" s="4"/>
      <c r="N536" s="4"/>
      <c r="O536" s="4"/>
      <c r="P536" s="4"/>
      <c r="Q536" s="4"/>
      <c r="R536" s="4"/>
      <c r="S536" s="4"/>
      <c r="T536" s="4"/>
      <c r="U536" s="4"/>
      <c r="V536" s="4"/>
      <c r="W536" s="4"/>
      <c r="X536" s="4"/>
      <c r="Y536" s="4"/>
      <c r="Z536" s="4"/>
    </row>
    <row r="537" spans="1:26" x14ac:dyDescent="0.25">
      <c r="A537" s="4"/>
      <c r="B537" s="4"/>
      <c r="C537" s="9"/>
      <c r="D537" s="9"/>
      <c r="E537" s="4"/>
      <c r="F537" s="9"/>
      <c r="G537" s="8"/>
      <c r="H537" s="4"/>
      <c r="I537" s="4"/>
      <c r="J537" s="4"/>
      <c r="K537" s="4"/>
      <c r="L537" s="4"/>
      <c r="M537" s="4"/>
      <c r="N537" s="4"/>
      <c r="O537" s="4"/>
      <c r="P537" s="4"/>
      <c r="Q537" s="4"/>
      <c r="R537" s="4"/>
      <c r="S537" s="4"/>
      <c r="T537" s="4"/>
      <c r="U537" s="4"/>
      <c r="V537" s="4"/>
      <c r="W537" s="4"/>
      <c r="X537" s="4"/>
      <c r="Y537" s="4"/>
      <c r="Z537" s="4"/>
    </row>
    <row r="538" spans="1:26" x14ac:dyDescent="0.25">
      <c r="A538" s="4"/>
      <c r="B538" s="4"/>
      <c r="C538" s="9"/>
      <c r="D538" s="9"/>
      <c r="E538" s="4"/>
      <c r="F538" s="9"/>
      <c r="G538" s="8"/>
      <c r="H538" s="4"/>
      <c r="I538" s="4"/>
      <c r="J538" s="4"/>
      <c r="K538" s="4"/>
      <c r="L538" s="4"/>
      <c r="M538" s="4"/>
      <c r="N538" s="4"/>
      <c r="O538" s="4"/>
      <c r="P538" s="4"/>
      <c r="Q538" s="4"/>
      <c r="R538" s="4"/>
      <c r="S538" s="4"/>
      <c r="T538" s="4"/>
      <c r="U538" s="4"/>
      <c r="V538" s="4"/>
      <c r="W538" s="4"/>
      <c r="X538" s="4"/>
      <c r="Y538" s="4"/>
      <c r="Z538" s="4"/>
    </row>
    <row r="539" spans="1:26" x14ac:dyDescent="0.25">
      <c r="A539" s="4"/>
      <c r="B539" s="4"/>
      <c r="C539" s="9"/>
      <c r="D539" s="9"/>
      <c r="E539" s="4"/>
      <c r="F539" s="9"/>
      <c r="G539" s="8"/>
      <c r="H539" s="4"/>
      <c r="I539" s="4"/>
      <c r="J539" s="4"/>
      <c r="K539" s="4"/>
      <c r="L539" s="4"/>
      <c r="M539" s="4"/>
      <c r="N539" s="4"/>
      <c r="O539" s="4"/>
      <c r="P539" s="4"/>
      <c r="Q539" s="4"/>
      <c r="R539" s="4"/>
      <c r="S539" s="4"/>
      <c r="T539" s="4"/>
      <c r="U539" s="4"/>
      <c r="V539" s="4"/>
      <c r="W539" s="4"/>
      <c r="X539" s="4"/>
      <c r="Y539" s="4"/>
      <c r="Z539" s="4"/>
    </row>
    <row r="540" spans="1:26" x14ac:dyDescent="0.25">
      <c r="A540" s="4"/>
      <c r="B540" s="4"/>
      <c r="C540" s="9"/>
      <c r="D540" s="9"/>
      <c r="E540" s="4"/>
      <c r="F540" s="9"/>
      <c r="G540" s="8"/>
      <c r="H540" s="4"/>
      <c r="I540" s="4"/>
      <c r="J540" s="4"/>
      <c r="K540" s="4"/>
      <c r="L540" s="4"/>
      <c r="M540" s="4"/>
      <c r="N540" s="4"/>
      <c r="O540" s="4"/>
      <c r="P540" s="4"/>
      <c r="Q540" s="4"/>
      <c r="R540" s="4"/>
      <c r="S540" s="4"/>
      <c r="T540" s="4"/>
      <c r="U540" s="4"/>
      <c r="V540" s="4"/>
      <c r="W540" s="4"/>
      <c r="X540" s="4"/>
      <c r="Y540" s="4"/>
      <c r="Z540" s="4"/>
    </row>
    <row r="541" spans="1:26" x14ac:dyDescent="0.25">
      <c r="A541" s="4"/>
      <c r="B541" s="4"/>
      <c r="C541" s="9"/>
      <c r="D541" s="9"/>
      <c r="E541" s="4"/>
      <c r="F541" s="9"/>
      <c r="G541" s="8"/>
      <c r="H541" s="4"/>
      <c r="I541" s="4"/>
      <c r="J541" s="4"/>
      <c r="K541" s="4"/>
      <c r="L541" s="4"/>
      <c r="M541" s="4"/>
      <c r="N541" s="4"/>
      <c r="O541" s="4"/>
      <c r="P541" s="4"/>
      <c r="Q541" s="4"/>
      <c r="R541" s="4"/>
      <c r="S541" s="4"/>
      <c r="T541" s="4"/>
      <c r="U541" s="4"/>
      <c r="V541" s="4"/>
      <c r="W541" s="4"/>
      <c r="X541" s="4"/>
      <c r="Y541" s="4"/>
      <c r="Z541" s="4"/>
    </row>
    <row r="542" spans="1:26" x14ac:dyDescent="0.25">
      <c r="A542" s="4"/>
      <c r="B542" s="4"/>
      <c r="C542" s="9"/>
      <c r="D542" s="9"/>
      <c r="E542" s="4"/>
      <c r="F542" s="9"/>
      <c r="G542" s="8"/>
      <c r="H542" s="4"/>
      <c r="I542" s="4"/>
      <c r="J542" s="4"/>
      <c r="K542" s="4"/>
      <c r="L542" s="4"/>
      <c r="M542" s="4"/>
      <c r="N542" s="4"/>
      <c r="O542" s="4"/>
      <c r="P542" s="4"/>
      <c r="Q542" s="4"/>
      <c r="R542" s="4"/>
      <c r="S542" s="4"/>
      <c r="T542" s="4"/>
      <c r="U542" s="4"/>
      <c r="V542" s="4"/>
      <c r="W542" s="4"/>
      <c r="X542" s="4"/>
      <c r="Y542" s="4"/>
      <c r="Z542" s="4"/>
    </row>
    <row r="543" spans="1:26" x14ac:dyDescent="0.25">
      <c r="A543" s="4"/>
      <c r="B543" s="4"/>
      <c r="C543" s="9"/>
      <c r="D543" s="9"/>
      <c r="E543" s="4"/>
      <c r="F543" s="9"/>
      <c r="G543" s="8"/>
      <c r="H543" s="4"/>
      <c r="I543" s="4"/>
      <c r="J543" s="4"/>
      <c r="K543" s="4"/>
      <c r="L543" s="4"/>
      <c r="M543" s="4"/>
      <c r="N543" s="4"/>
      <c r="O543" s="4"/>
      <c r="P543" s="4"/>
      <c r="Q543" s="4"/>
      <c r="R543" s="4"/>
      <c r="S543" s="4"/>
      <c r="T543" s="4"/>
      <c r="U543" s="4"/>
      <c r="V543" s="4"/>
      <c r="W543" s="4"/>
      <c r="X543" s="4"/>
      <c r="Y543" s="4"/>
      <c r="Z543" s="4"/>
    </row>
    <row r="544" spans="1:26" x14ac:dyDescent="0.25">
      <c r="A544" s="4"/>
      <c r="B544" s="4"/>
      <c r="C544" s="9"/>
      <c r="D544" s="9"/>
      <c r="E544" s="4"/>
      <c r="F544" s="9"/>
      <c r="G544" s="8"/>
      <c r="H544" s="4"/>
      <c r="I544" s="4"/>
      <c r="J544" s="4"/>
      <c r="K544" s="4"/>
      <c r="L544" s="4"/>
      <c r="M544" s="4"/>
      <c r="N544" s="4"/>
      <c r="O544" s="4"/>
      <c r="P544" s="4"/>
      <c r="Q544" s="4"/>
      <c r="R544" s="4"/>
      <c r="S544" s="4"/>
      <c r="T544" s="4"/>
      <c r="U544" s="4"/>
      <c r="V544" s="4"/>
      <c r="W544" s="4"/>
      <c r="X544" s="4"/>
      <c r="Y544" s="4"/>
      <c r="Z544" s="4"/>
    </row>
    <row r="545" spans="1:26" x14ac:dyDescent="0.25">
      <c r="A545" s="4"/>
      <c r="B545" s="4"/>
      <c r="C545" s="9"/>
      <c r="D545" s="9"/>
      <c r="E545" s="4"/>
      <c r="F545" s="9"/>
      <c r="G545" s="8"/>
      <c r="H545" s="4"/>
      <c r="I545" s="4"/>
      <c r="J545" s="4"/>
      <c r="K545" s="4"/>
      <c r="L545" s="4"/>
      <c r="M545" s="4"/>
      <c r="N545" s="4"/>
      <c r="O545" s="4"/>
      <c r="P545" s="4"/>
      <c r="Q545" s="4"/>
      <c r="R545" s="4"/>
      <c r="S545" s="4"/>
      <c r="T545" s="4"/>
      <c r="U545" s="4"/>
      <c r="V545" s="4"/>
      <c r="W545" s="4"/>
      <c r="X545" s="4"/>
      <c r="Y545" s="4"/>
      <c r="Z545" s="4"/>
    </row>
    <row r="546" spans="1:26" x14ac:dyDescent="0.25">
      <c r="A546" s="4"/>
      <c r="B546" s="4"/>
      <c r="C546" s="9"/>
      <c r="D546" s="9"/>
      <c r="E546" s="4"/>
      <c r="F546" s="9"/>
      <c r="G546" s="8"/>
      <c r="H546" s="4"/>
      <c r="I546" s="4"/>
      <c r="J546" s="4"/>
      <c r="K546" s="4"/>
      <c r="L546" s="4"/>
      <c r="M546" s="4"/>
      <c r="N546" s="4"/>
      <c r="O546" s="4"/>
      <c r="P546" s="4"/>
      <c r="Q546" s="4"/>
      <c r="R546" s="4"/>
      <c r="S546" s="4"/>
      <c r="T546" s="4"/>
      <c r="U546" s="4"/>
      <c r="V546" s="4"/>
      <c r="W546" s="4"/>
      <c r="X546" s="4"/>
      <c r="Y546" s="4"/>
      <c r="Z546" s="4"/>
    </row>
    <row r="547" spans="1:26" x14ac:dyDescent="0.25">
      <c r="A547" s="4"/>
      <c r="B547" s="4"/>
      <c r="C547" s="9"/>
      <c r="D547" s="9"/>
      <c r="E547" s="4"/>
      <c r="F547" s="9"/>
      <c r="G547" s="8"/>
      <c r="H547" s="4"/>
      <c r="I547" s="4"/>
      <c r="J547" s="4"/>
      <c r="K547" s="4"/>
      <c r="L547" s="4"/>
      <c r="M547" s="4"/>
      <c r="N547" s="4"/>
      <c r="O547" s="4"/>
      <c r="P547" s="4"/>
      <c r="Q547" s="4"/>
      <c r="R547" s="4"/>
      <c r="S547" s="4"/>
      <c r="T547" s="4"/>
      <c r="U547" s="4"/>
      <c r="V547" s="4"/>
      <c r="W547" s="4"/>
      <c r="X547" s="4"/>
      <c r="Y547" s="4"/>
      <c r="Z547" s="4"/>
    </row>
    <row r="548" spans="1:26" x14ac:dyDescent="0.25">
      <c r="A548" s="4"/>
      <c r="B548" s="4"/>
      <c r="C548" s="9"/>
      <c r="D548" s="9"/>
      <c r="E548" s="4"/>
      <c r="F548" s="9"/>
      <c r="G548" s="8"/>
      <c r="H548" s="4"/>
      <c r="I548" s="4"/>
      <c r="J548" s="4"/>
      <c r="K548" s="4"/>
      <c r="L548" s="4"/>
      <c r="M548" s="4"/>
      <c r="N548" s="4"/>
      <c r="O548" s="4"/>
      <c r="P548" s="4"/>
      <c r="Q548" s="4"/>
      <c r="R548" s="4"/>
      <c r="S548" s="4"/>
      <c r="T548" s="4"/>
      <c r="U548" s="4"/>
      <c r="V548" s="4"/>
      <c r="W548" s="4"/>
      <c r="X548" s="4"/>
      <c r="Y548" s="4"/>
      <c r="Z548" s="4"/>
    </row>
    <row r="549" spans="1:26" x14ac:dyDescent="0.25">
      <c r="A549" s="4"/>
      <c r="B549" s="4"/>
      <c r="C549" s="9"/>
      <c r="D549" s="9"/>
      <c r="E549" s="4"/>
      <c r="F549" s="9"/>
      <c r="G549" s="8"/>
      <c r="H549" s="4"/>
      <c r="I549" s="4"/>
      <c r="J549" s="4"/>
      <c r="K549" s="4"/>
      <c r="L549" s="4"/>
      <c r="M549" s="4"/>
      <c r="N549" s="4"/>
      <c r="O549" s="4"/>
      <c r="P549" s="4"/>
      <c r="Q549" s="4"/>
      <c r="R549" s="4"/>
      <c r="S549" s="4"/>
      <c r="T549" s="4"/>
      <c r="U549" s="4"/>
      <c r="V549" s="4"/>
      <c r="W549" s="4"/>
      <c r="X549" s="4"/>
      <c r="Y549" s="4"/>
      <c r="Z549" s="4"/>
    </row>
    <row r="550" spans="1:26" x14ac:dyDescent="0.25">
      <c r="A550" s="4"/>
      <c r="B550" s="4"/>
      <c r="C550" s="9"/>
      <c r="D550" s="9"/>
      <c r="E550" s="4"/>
      <c r="F550" s="9"/>
      <c r="G550" s="8"/>
      <c r="H550" s="4"/>
      <c r="I550" s="4"/>
      <c r="J550" s="4"/>
      <c r="K550" s="4"/>
      <c r="L550" s="4"/>
      <c r="M550" s="4"/>
      <c r="N550" s="4"/>
      <c r="O550" s="4"/>
      <c r="P550" s="4"/>
      <c r="Q550" s="4"/>
      <c r="R550" s="4"/>
      <c r="S550" s="4"/>
      <c r="T550" s="4"/>
      <c r="U550" s="4"/>
      <c r="V550" s="4"/>
      <c r="W550" s="4"/>
      <c r="X550" s="4"/>
      <c r="Y550" s="4"/>
      <c r="Z550" s="4"/>
    </row>
    <row r="551" spans="1:26" x14ac:dyDescent="0.25">
      <c r="A551" s="4"/>
      <c r="B551" s="4"/>
      <c r="C551" s="9"/>
      <c r="D551" s="9"/>
      <c r="E551" s="4"/>
      <c r="F551" s="9"/>
      <c r="G551" s="8"/>
      <c r="H551" s="4"/>
      <c r="I551" s="4"/>
      <c r="J551" s="4"/>
      <c r="K551" s="4"/>
      <c r="L551" s="4"/>
      <c r="M551" s="4"/>
      <c r="N551" s="4"/>
      <c r="O551" s="4"/>
      <c r="P551" s="4"/>
      <c r="Q551" s="4"/>
      <c r="R551" s="4"/>
      <c r="S551" s="4"/>
      <c r="T551" s="4"/>
      <c r="U551" s="4"/>
      <c r="V551" s="4"/>
      <c r="W551" s="4"/>
      <c r="X551" s="4"/>
      <c r="Y551" s="4"/>
      <c r="Z551" s="4"/>
    </row>
    <row r="552" spans="1:26" x14ac:dyDescent="0.25">
      <c r="A552" s="4"/>
      <c r="B552" s="4"/>
      <c r="C552" s="9"/>
      <c r="D552" s="9"/>
      <c r="E552" s="4"/>
      <c r="F552" s="9"/>
      <c r="G552" s="8"/>
      <c r="H552" s="4"/>
      <c r="I552" s="4"/>
      <c r="J552" s="4"/>
      <c r="K552" s="4"/>
      <c r="L552" s="4"/>
      <c r="M552" s="4"/>
      <c r="N552" s="4"/>
      <c r="O552" s="4"/>
      <c r="P552" s="4"/>
      <c r="Q552" s="4"/>
      <c r="R552" s="4"/>
      <c r="S552" s="4"/>
      <c r="T552" s="4"/>
      <c r="U552" s="4"/>
      <c r="V552" s="4"/>
      <c r="W552" s="4"/>
      <c r="X552" s="4"/>
      <c r="Y552" s="4"/>
      <c r="Z552" s="4"/>
    </row>
    <row r="553" spans="1:26" x14ac:dyDescent="0.25">
      <c r="A553" s="4"/>
      <c r="B553" s="4"/>
      <c r="C553" s="9"/>
      <c r="D553" s="9"/>
      <c r="E553" s="4"/>
      <c r="F553" s="9"/>
      <c r="G553" s="8"/>
      <c r="H553" s="4"/>
      <c r="I553" s="4"/>
      <c r="J553" s="4"/>
      <c r="K553" s="4"/>
      <c r="L553" s="4"/>
      <c r="M553" s="4"/>
      <c r="N553" s="4"/>
      <c r="O553" s="4"/>
      <c r="P553" s="4"/>
      <c r="Q553" s="4"/>
      <c r="R553" s="4"/>
      <c r="S553" s="4"/>
      <c r="T553" s="4"/>
      <c r="U553" s="4"/>
      <c r="V553" s="4"/>
      <c r="W553" s="4"/>
      <c r="X553" s="4"/>
      <c r="Y553" s="4"/>
      <c r="Z553" s="4"/>
    </row>
    <row r="554" spans="1:26" x14ac:dyDescent="0.25">
      <c r="A554" s="4"/>
      <c r="B554" s="4"/>
      <c r="C554" s="9"/>
      <c r="D554" s="9"/>
      <c r="E554" s="4"/>
      <c r="F554" s="9"/>
      <c r="G554" s="8"/>
      <c r="H554" s="4"/>
      <c r="I554" s="4"/>
      <c r="J554" s="4"/>
      <c r="K554" s="4"/>
      <c r="L554" s="4"/>
      <c r="M554" s="4"/>
      <c r="N554" s="4"/>
      <c r="O554" s="4"/>
      <c r="P554" s="4"/>
      <c r="Q554" s="4"/>
      <c r="R554" s="4"/>
      <c r="S554" s="4"/>
      <c r="T554" s="4"/>
      <c r="U554" s="4"/>
      <c r="V554" s="4"/>
      <c r="W554" s="4"/>
      <c r="X554" s="4"/>
      <c r="Y554" s="4"/>
      <c r="Z554" s="4"/>
    </row>
    <row r="555" spans="1:26" x14ac:dyDescent="0.25">
      <c r="A555" s="4"/>
      <c r="B555" s="4"/>
      <c r="C555" s="9"/>
      <c r="D555" s="9"/>
      <c r="E555" s="4"/>
      <c r="F555" s="9"/>
      <c r="G555" s="8"/>
      <c r="H555" s="4"/>
      <c r="I555" s="4"/>
      <c r="J555" s="4"/>
      <c r="K555" s="4"/>
      <c r="L555" s="4"/>
      <c r="M555" s="4"/>
      <c r="N555" s="4"/>
      <c r="O555" s="4"/>
      <c r="P555" s="4"/>
      <c r="Q555" s="4"/>
      <c r="R555" s="4"/>
      <c r="S555" s="4"/>
      <c r="T555" s="4"/>
      <c r="U555" s="4"/>
      <c r="V555" s="4"/>
      <c r="W555" s="4"/>
      <c r="X555" s="4"/>
      <c r="Y555" s="4"/>
      <c r="Z555" s="4"/>
    </row>
    <row r="556" spans="1:26" x14ac:dyDescent="0.25">
      <c r="A556" s="4"/>
      <c r="B556" s="4"/>
      <c r="C556" s="9"/>
      <c r="D556" s="9"/>
      <c r="E556" s="4"/>
      <c r="F556" s="9"/>
      <c r="G556" s="8"/>
      <c r="H556" s="4"/>
      <c r="I556" s="4"/>
      <c r="J556" s="4"/>
      <c r="K556" s="4"/>
      <c r="L556" s="4"/>
      <c r="M556" s="4"/>
      <c r="N556" s="4"/>
      <c r="O556" s="4"/>
      <c r="P556" s="4"/>
      <c r="Q556" s="4"/>
      <c r="R556" s="4"/>
      <c r="S556" s="4"/>
      <c r="T556" s="4"/>
      <c r="U556" s="4"/>
      <c r="V556" s="4"/>
      <c r="W556" s="4"/>
      <c r="X556" s="4"/>
      <c r="Y556" s="4"/>
      <c r="Z556" s="4"/>
    </row>
    <row r="557" spans="1:26" x14ac:dyDescent="0.25">
      <c r="A557" s="4"/>
      <c r="B557" s="4"/>
      <c r="C557" s="9"/>
      <c r="D557" s="9"/>
      <c r="E557" s="4"/>
      <c r="F557" s="9"/>
      <c r="G557" s="8"/>
      <c r="H557" s="4"/>
      <c r="I557" s="4"/>
      <c r="J557" s="4"/>
      <c r="K557" s="4"/>
      <c r="L557" s="4"/>
      <c r="M557" s="4"/>
      <c r="N557" s="4"/>
      <c r="O557" s="4"/>
      <c r="P557" s="4"/>
      <c r="Q557" s="4"/>
      <c r="R557" s="4"/>
      <c r="S557" s="4"/>
      <c r="T557" s="4"/>
      <c r="U557" s="4"/>
      <c r="V557" s="4"/>
      <c r="W557" s="4"/>
      <c r="X557" s="4"/>
      <c r="Y557" s="4"/>
      <c r="Z557" s="4"/>
    </row>
    <row r="558" spans="1:26" x14ac:dyDescent="0.25">
      <c r="A558" s="4"/>
      <c r="B558" s="4"/>
      <c r="C558" s="9"/>
      <c r="D558" s="9"/>
      <c r="E558" s="4"/>
      <c r="F558" s="9"/>
      <c r="G558" s="8"/>
      <c r="H558" s="4"/>
      <c r="I558" s="4"/>
      <c r="J558" s="4"/>
      <c r="K558" s="4"/>
      <c r="L558" s="4"/>
      <c r="M558" s="4"/>
      <c r="N558" s="4"/>
      <c r="O558" s="4"/>
      <c r="P558" s="4"/>
      <c r="Q558" s="4"/>
      <c r="R558" s="4"/>
      <c r="S558" s="4"/>
      <c r="T558" s="4"/>
      <c r="U558" s="4"/>
      <c r="V558" s="4"/>
      <c r="W558" s="4"/>
      <c r="X558" s="4"/>
      <c r="Y558" s="4"/>
      <c r="Z558" s="4"/>
    </row>
    <row r="559" spans="1:26" x14ac:dyDescent="0.25">
      <c r="A559" s="4"/>
      <c r="B559" s="4"/>
      <c r="C559" s="9"/>
      <c r="D559" s="9"/>
      <c r="E559" s="4"/>
      <c r="F559" s="9"/>
      <c r="G559" s="8"/>
      <c r="H559" s="4"/>
      <c r="I559" s="4"/>
      <c r="J559" s="4"/>
      <c r="K559" s="4"/>
      <c r="L559" s="4"/>
      <c r="M559" s="4"/>
      <c r="N559" s="4"/>
      <c r="O559" s="4"/>
      <c r="P559" s="4"/>
      <c r="Q559" s="4"/>
      <c r="R559" s="4"/>
      <c r="S559" s="4"/>
      <c r="T559" s="4"/>
      <c r="U559" s="4"/>
      <c r="V559" s="4"/>
      <c r="W559" s="4"/>
      <c r="X559" s="4"/>
      <c r="Y559" s="4"/>
      <c r="Z559" s="4"/>
    </row>
    <row r="560" spans="1:26" x14ac:dyDescent="0.25">
      <c r="A560" s="4"/>
      <c r="B560" s="4"/>
      <c r="C560" s="9"/>
      <c r="D560" s="9"/>
      <c r="E560" s="4"/>
      <c r="F560" s="9"/>
      <c r="G560" s="8"/>
      <c r="H560" s="4"/>
      <c r="I560" s="4"/>
      <c r="J560" s="4"/>
      <c r="K560" s="4"/>
      <c r="L560" s="4"/>
      <c r="M560" s="4"/>
      <c r="N560" s="4"/>
      <c r="O560" s="4"/>
      <c r="P560" s="4"/>
      <c r="Q560" s="4"/>
      <c r="R560" s="4"/>
      <c r="S560" s="4"/>
      <c r="T560" s="4"/>
      <c r="U560" s="4"/>
      <c r="V560" s="4"/>
      <c r="W560" s="4"/>
      <c r="X560" s="4"/>
      <c r="Y560" s="4"/>
      <c r="Z560" s="4"/>
    </row>
    <row r="561" spans="1:26" x14ac:dyDescent="0.25">
      <c r="A561" s="4"/>
      <c r="B561" s="4"/>
      <c r="C561" s="9"/>
      <c r="D561" s="9"/>
      <c r="E561" s="4"/>
      <c r="F561" s="9"/>
      <c r="G561" s="8"/>
      <c r="H561" s="4"/>
      <c r="I561" s="4"/>
      <c r="J561" s="4"/>
      <c r="K561" s="4"/>
      <c r="L561" s="4"/>
      <c r="M561" s="4"/>
      <c r="N561" s="4"/>
      <c r="O561" s="4"/>
      <c r="P561" s="4"/>
      <c r="Q561" s="4"/>
      <c r="R561" s="4"/>
      <c r="S561" s="4"/>
      <c r="T561" s="4"/>
      <c r="U561" s="4"/>
      <c r="V561" s="4"/>
      <c r="W561" s="4"/>
      <c r="X561" s="4"/>
      <c r="Y561" s="4"/>
      <c r="Z561" s="4"/>
    </row>
    <row r="562" spans="1:26" x14ac:dyDescent="0.25">
      <c r="A562" s="4"/>
      <c r="B562" s="4"/>
      <c r="C562" s="9"/>
      <c r="D562" s="9"/>
      <c r="E562" s="4"/>
      <c r="F562" s="9"/>
      <c r="G562" s="8"/>
      <c r="H562" s="4"/>
      <c r="I562" s="4"/>
      <c r="J562" s="4"/>
      <c r="K562" s="4"/>
      <c r="L562" s="4"/>
      <c r="M562" s="4"/>
      <c r="N562" s="4"/>
      <c r="O562" s="4"/>
      <c r="P562" s="4"/>
      <c r="Q562" s="4"/>
      <c r="R562" s="4"/>
      <c r="S562" s="4"/>
      <c r="T562" s="4"/>
      <c r="U562" s="4"/>
      <c r="V562" s="4"/>
      <c r="W562" s="4"/>
      <c r="X562" s="4"/>
      <c r="Y562" s="4"/>
      <c r="Z562" s="4"/>
    </row>
    <row r="563" spans="1:26" x14ac:dyDescent="0.25">
      <c r="A563" s="4"/>
      <c r="B563" s="4"/>
      <c r="C563" s="9"/>
      <c r="D563" s="9"/>
      <c r="E563" s="4"/>
      <c r="F563" s="9"/>
      <c r="G563" s="8"/>
      <c r="H563" s="4"/>
      <c r="I563" s="4"/>
      <c r="J563" s="4"/>
      <c r="K563" s="4"/>
      <c r="L563" s="4"/>
      <c r="M563" s="4"/>
      <c r="N563" s="4"/>
      <c r="O563" s="4"/>
      <c r="P563" s="4"/>
      <c r="Q563" s="4"/>
      <c r="R563" s="4"/>
      <c r="S563" s="4"/>
      <c r="T563" s="4"/>
      <c r="U563" s="4"/>
      <c r="V563" s="4"/>
      <c r="W563" s="4"/>
      <c r="X563" s="4"/>
      <c r="Y563" s="4"/>
      <c r="Z563" s="4"/>
    </row>
    <row r="564" spans="1:26" x14ac:dyDescent="0.25">
      <c r="A564" s="4"/>
      <c r="B564" s="4"/>
      <c r="C564" s="9"/>
      <c r="D564" s="9"/>
      <c r="E564" s="4"/>
      <c r="F564" s="9"/>
      <c r="G564" s="8"/>
      <c r="H564" s="4"/>
      <c r="I564" s="4"/>
      <c r="J564" s="4"/>
      <c r="K564" s="4"/>
      <c r="L564" s="4"/>
      <c r="M564" s="4"/>
      <c r="N564" s="4"/>
      <c r="O564" s="4"/>
      <c r="P564" s="4"/>
      <c r="Q564" s="4"/>
      <c r="R564" s="4"/>
      <c r="S564" s="4"/>
      <c r="T564" s="4"/>
      <c r="U564" s="4"/>
      <c r="V564" s="4"/>
      <c r="W564" s="4"/>
      <c r="X564" s="4"/>
      <c r="Y564" s="4"/>
      <c r="Z564" s="4"/>
    </row>
    <row r="565" spans="1:26" x14ac:dyDescent="0.25">
      <c r="A565" s="4"/>
      <c r="B565" s="4"/>
      <c r="C565" s="9"/>
      <c r="D565" s="9"/>
      <c r="E565" s="4"/>
      <c r="F565" s="9"/>
      <c r="G565" s="8"/>
      <c r="H565" s="4"/>
      <c r="I565" s="4"/>
      <c r="J565" s="4"/>
      <c r="K565" s="4"/>
      <c r="L565" s="4"/>
      <c r="M565" s="4"/>
      <c r="N565" s="4"/>
      <c r="O565" s="4"/>
      <c r="P565" s="4"/>
      <c r="Q565" s="4"/>
      <c r="R565" s="4"/>
      <c r="S565" s="4"/>
      <c r="T565" s="4"/>
      <c r="U565" s="4"/>
      <c r="V565" s="4"/>
      <c r="W565" s="4"/>
      <c r="X565" s="4"/>
      <c r="Y565" s="4"/>
      <c r="Z565" s="4"/>
    </row>
    <row r="566" spans="1:26" x14ac:dyDescent="0.25">
      <c r="A566" s="4"/>
      <c r="B566" s="4"/>
      <c r="C566" s="9"/>
      <c r="D566" s="9"/>
      <c r="E566" s="4"/>
      <c r="F566" s="9"/>
      <c r="G566" s="8"/>
      <c r="H566" s="4"/>
      <c r="I566" s="4"/>
      <c r="J566" s="4"/>
      <c r="K566" s="4"/>
      <c r="L566" s="4"/>
      <c r="M566" s="4"/>
      <c r="N566" s="4"/>
      <c r="O566" s="4"/>
      <c r="P566" s="4"/>
      <c r="Q566" s="4"/>
      <c r="R566" s="4"/>
      <c r="S566" s="4"/>
      <c r="T566" s="4"/>
      <c r="U566" s="4"/>
      <c r="V566" s="4"/>
      <c r="W566" s="4"/>
      <c r="X566" s="4"/>
      <c r="Y566" s="4"/>
      <c r="Z566" s="4"/>
    </row>
    <row r="567" spans="1:26" x14ac:dyDescent="0.25">
      <c r="A567" s="4"/>
      <c r="B567" s="4"/>
      <c r="C567" s="9"/>
      <c r="D567" s="9"/>
      <c r="E567" s="4"/>
      <c r="F567" s="9"/>
      <c r="G567" s="8"/>
      <c r="H567" s="4"/>
      <c r="I567" s="4"/>
      <c r="J567" s="4"/>
      <c r="K567" s="4"/>
      <c r="L567" s="4"/>
      <c r="M567" s="4"/>
      <c r="N567" s="4"/>
      <c r="O567" s="4"/>
      <c r="P567" s="4"/>
      <c r="Q567" s="4"/>
      <c r="R567" s="4"/>
      <c r="S567" s="4"/>
      <c r="T567" s="4"/>
      <c r="U567" s="4"/>
      <c r="V567" s="4"/>
      <c r="W567" s="4"/>
      <c r="X567" s="4"/>
      <c r="Y567" s="4"/>
      <c r="Z567" s="4"/>
    </row>
    <row r="568" spans="1:26" x14ac:dyDescent="0.25">
      <c r="A568" s="4"/>
      <c r="B568" s="4"/>
      <c r="C568" s="9"/>
      <c r="D568" s="9"/>
      <c r="E568" s="4"/>
      <c r="F568" s="9"/>
      <c r="G568" s="8"/>
      <c r="H568" s="4"/>
      <c r="I568" s="4"/>
      <c r="J568" s="4"/>
      <c r="K568" s="4"/>
      <c r="L568" s="4"/>
      <c r="M568" s="4"/>
      <c r="N568" s="4"/>
      <c r="O568" s="4"/>
      <c r="P568" s="4"/>
      <c r="Q568" s="4"/>
      <c r="R568" s="4"/>
      <c r="S568" s="4"/>
      <c r="T568" s="4"/>
      <c r="U568" s="4"/>
      <c r="V568" s="4"/>
      <c r="W568" s="4"/>
      <c r="X568" s="4"/>
      <c r="Y568" s="4"/>
      <c r="Z568" s="4"/>
    </row>
    <row r="569" spans="1:26" x14ac:dyDescent="0.25">
      <c r="A569" s="4"/>
      <c r="B569" s="4"/>
      <c r="C569" s="9"/>
      <c r="D569" s="9"/>
      <c r="E569" s="4"/>
      <c r="F569" s="9"/>
      <c r="G569" s="8"/>
      <c r="H569" s="4"/>
      <c r="I569" s="4"/>
      <c r="J569" s="4"/>
      <c r="K569" s="4"/>
      <c r="L569" s="4"/>
      <c r="M569" s="4"/>
      <c r="N569" s="4"/>
      <c r="O569" s="4"/>
      <c r="P569" s="4"/>
      <c r="Q569" s="4"/>
      <c r="R569" s="4"/>
      <c r="S569" s="4"/>
      <c r="T569" s="4"/>
      <c r="U569" s="4"/>
      <c r="V569" s="4"/>
      <c r="W569" s="4"/>
      <c r="X569" s="4"/>
      <c r="Y569" s="4"/>
      <c r="Z569" s="4"/>
    </row>
    <row r="570" spans="1:26" x14ac:dyDescent="0.25">
      <c r="A570" s="4"/>
      <c r="B570" s="4"/>
      <c r="C570" s="9"/>
      <c r="D570" s="9"/>
      <c r="E570" s="4"/>
      <c r="F570" s="9"/>
      <c r="G570" s="8"/>
      <c r="H570" s="4"/>
      <c r="I570" s="4"/>
      <c r="J570" s="4"/>
      <c r="K570" s="4"/>
      <c r="L570" s="4"/>
      <c r="M570" s="4"/>
      <c r="N570" s="4"/>
      <c r="O570" s="4"/>
      <c r="P570" s="4"/>
      <c r="Q570" s="4"/>
      <c r="R570" s="4"/>
      <c r="S570" s="4"/>
      <c r="T570" s="4"/>
      <c r="U570" s="4"/>
      <c r="V570" s="4"/>
      <c r="W570" s="4"/>
      <c r="X570" s="4"/>
      <c r="Y570" s="4"/>
      <c r="Z570" s="4"/>
    </row>
    <row r="571" spans="1:26" x14ac:dyDescent="0.25">
      <c r="A571" s="4"/>
      <c r="B571" s="4"/>
      <c r="C571" s="9"/>
      <c r="D571" s="9"/>
      <c r="E571" s="4"/>
      <c r="F571" s="9"/>
      <c r="G571" s="8"/>
      <c r="H571" s="4"/>
      <c r="I571" s="4"/>
      <c r="J571" s="4"/>
      <c r="K571" s="4"/>
      <c r="L571" s="4"/>
      <c r="M571" s="4"/>
      <c r="N571" s="4"/>
      <c r="O571" s="4"/>
      <c r="P571" s="4"/>
      <c r="Q571" s="4"/>
      <c r="R571" s="4"/>
      <c r="S571" s="4"/>
      <c r="T571" s="4"/>
      <c r="U571" s="4"/>
      <c r="V571" s="4"/>
      <c r="W571" s="4"/>
      <c r="X571" s="4"/>
      <c r="Y571" s="4"/>
      <c r="Z571" s="4"/>
    </row>
    <row r="572" spans="1:26" x14ac:dyDescent="0.25">
      <c r="A572" s="4"/>
      <c r="B572" s="4"/>
      <c r="C572" s="9"/>
      <c r="D572" s="9"/>
      <c r="E572" s="4"/>
      <c r="F572" s="9"/>
      <c r="G572" s="8"/>
      <c r="H572" s="4"/>
      <c r="I572" s="4"/>
      <c r="J572" s="4"/>
      <c r="K572" s="4"/>
      <c r="L572" s="4"/>
      <c r="M572" s="4"/>
      <c r="N572" s="4"/>
      <c r="O572" s="4"/>
      <c r="P572" s="4"/>
      <c r="Q572" s="4"/>
      <c r="R572" s="4"/>
      <c r="S572" s="4"/>
      <c r="T572" s="4"/>
      <c r="U572" s="4"/>
      <c r="V572" s="4"/>
      <c r="W572" s="4"/>
      <c r="X572" s="4"/>
      <c r="Y572" s="4"/>
      <c r="Z572" s="4"/>
    </row>
    <row r="573" spans="1:26" x14ac:dyDescent="0.25">
      <c r="A573" s="4"/>
      <c r="B573" s="4"/>
      <c r="C573" s="9"/>
      <c r="D573" s="9"/>
      <c r="E573" s="4"/>
      <c r="F573" s="9"/>
      <c r="G573" s="8"/>
      <c r="H573" s="4"/>
      <c r="I573" s="4"/>
      <c r="J573" s="4"/>
      <c r="K573" s="4"/>
      <c r="L573" s="4"/>
      <c r="M573" s="4"/>
      <c r="N573" s="4"/>
      <c r="O573" s="4"/>
      <c r="P573" s="4"/>
      <c r="Q573" s="4"/>
      <c r="R573" s="4"/>
      <c r="S573" s="4"/>
      <c r="T573" s="4"/>
      <c r="U573" s="4"/>
      <c r="V573" s="4"/>
      <c r="W573" s="4"/>
      <c r="X573" s="4"/>
      <c r="Y573" s="4"/>
      <c r="Z573" s="4"/>
    </row>
    <row r="574" spans="1:26" x14ac:dyDescent="0.25">
      <c r="A574" s="4"/>
      <c r="B574" s="4"/>
      <c r="C574" s="9"/>
      <c r="D574" s="9"/>
      <c r="E574" s="4"/>
      <c r="F574" s="9"/>
      <c r="G574" s="8"/>
      <c r="H574" s="4"/>
      <c r="I574" s="4"/>
      <c r="J574" s="4"/>
      <c r="K574" s="4"/>
      <c r="L574" s="4"/>
      <c r="M574" s="4"/>
      <c r="N574" s="4"/>
      <c r="O574" s="4"/>
      <c r="P574" s="4"/>
      <c r="Q574" s="4"/>
      <c r="R574" s="4"/>
      <c r="S574" s="4"/>
      <c r="T574" s="4"/>
      <c r="U574" s="4"/>
      <c r="V574" s="4"/>
      <c r="W574" s="4"/>
      <c r="X574" s="4"/>
      <c r="Y574" s="4"/>
      <c r="Z574" s="4"/>
    </row>
    <row r="575" spans="1:26" x14ac:dyDescent="0.25">
      <c r="A575" s="4"/>
      <c r="B575" s="4"/>
      <c r="C575" s="9"/>
      <c r="D575" s="9"/>
      <c r="E575" s="4"/>
      <c r="F575" s="9"/>
      <c r="G575" s="8"/>
      <c r="H575" s="4"/>
      <c r="I575" s="4"/>
      <c r="J575" s="4"/>
      <c r="K575" s="4"/>
      <c r="L575" s="4"/>
      <c r="M575" s="4"/>
      <c r="N575" s="4"/>
      <c r="O575" s="4"/>
      <c r="P575" s="4"/>
      <c r="Q575" s="4"/>
      <c r="R575" s="4"/>
      <c r="S575" s="4"/>
      <c r="T575" s="4"/>
      <c r="U575" s="4"/>
      <c r="V575" s="4"/>
      <c r="W575" s="4"/>
      <c r="X575" s="4"/>
      <c r="Y575" s="4"/>
      <c r="Z575" s="4"/>
    </row>
    <row r="576" spans="1:26" x14ac:dyDescent="0.25">
      <c r="A576" s="4"/>
      <c r="B576" s="4"/>
      <c r="C576" s="9"/>
      <c r="D576" s="9"/>
      <c r="E576" s="4"/>
      <c r="F576" s="9"/>
      <c r="G576" s="8"/>
      <c r="H576" s="4"/>
      <c r="I576" s="4"/>
      <c r="J576" s="4"/>
      <c r="K576" s="4"/>
      <c r="L576" s="4"/>
      <c r="M576" s="4"/>
      <c r="N576" s="4"/>
      <c r="O576" s="4"/>
      <c r="P576" s="4"/>
      <c r="Q576" s="4"/>
      <c r="R576" s="4"/>
      <c r="S576" s="4"/>
      <c r="T576" s="4"/>
      <c r="U576" s="4"/>
      <c r="V576" s="4"/>
      <c r="W576" s="4"/>
      <c r="X576" s="4"/>
      <c r="Y576" s="4"/>
      <c r="Z576" s="4"/>
    </row>
    <row r="577" spans="1:26" x14ac:dyDescent="0.25">
      <c r="A577" s="4"/>
      <c r="B577" s="4"/>
      <c r="C577" s="9"/>
      <c r="D577" s="9"/>
      <c r="E577" s="4"/>
      <c r="F577" s="9"/>
      <c r="G577" s="8"/>
      <c r="H577" s="4"/>
      <c r="I577" s="4"/>
      <c r="J577" s="4"/>
      <c r="K577" s="4"/>
      <c r="L577" s="4"/>
      <c r="M577" s="4"/>
      <c r="N577" s="4"/>
      <c r="O577" s="4"/>
      <c r="P577" s="4"/>
      <c r="Q577" s="4"/>
      <c r="R577" s="4"/>
      <c r="S577" s="4"/>
      <c r="T577" s="4"/>
      <c r="U577" s="4"/>
      <c r="V577" s="4"/>
      <c r="W577" s="4"/>
      <c r="X577" s="4"/>
      <c r="Y577" s="4"/>
      <c r="Z577" s="4"/>
    </row>
    <row r="578" spans="1:26" x14ac:dyDescent="0.25">
      <c r="A578" s="4"/>
      <c r="B578" s="4"/>
      <c r="C578" s="9"/>
      <c r="D578" s="9"/>
      <c r="E578" s="4"/>
      <c r="F578" s="9"/>
      <c r="G578" s="8"/>
      <c r="H578" s="4"/>
      <c r="I578" s="4"/>
      <c r="J578" s="4"/>
      <c r="K578" s="4"/>
      <c r="L578" s="4"/>
      <c r="M578" s="4"/>
      <c r="N578" s="4"/>
      <c r="O578" s="4"/>
      <c r="P578" s="4"/>
      <c r="Q578" s="4"/>
      <c r="R578" s="4"/>
      <c r="S578" s="4"/>
      <c r="T578" s="4"/>
      <c r="U578" s="4"/>
      <c r="V578" s="4"/>
      <c r="W578" s="4"/>
      <c r="X578" s="4"/>
      <c r="Y578" s="4"/>
      <c r="Z578" s="4"/>
    </row>
    <row r="579" spans="1:26" x14ac:dyDescent="0.25">
      <c r="A579" s="4"/>
      <c r="B579" s="4"/>
      <c r="C579" s="9"/>
      <c r="D579" s="9"/>
      <c r="E579" s="4"/>
      <c r="F579" s="9"/>
      <c r="G579" s="8"/>
      <c r="H579" s="4"/>
      <c r="I579" s="4"/>
      <c r="J579" s="4"/>
      <c r="K579" s="4"/>
      <c r="L579" s="4"/>
      <c r="M579" s="4"/>
      <c r="N579" s="4"/>
      <c r="O579" s="4"/>
      <c r="P579" s="4"/>
      <c r="Q579" s="4"/>
      <c r="R579" s="4"/>
      <c r="S579" s="4"/>
      <c r="T579" s="4"/>
      <c r="U579" s="4"/>
      <c r="V579" s="4"/>
      <c r="W579" s="4"/>
      <c r="X579" s="4"/>
      <c r="Y579" s="4"/>
      <c r="Z579" s="4"/>
    </row>
    <row r="580" spans="1:26" x14ac:dyDescent="0.25">
      <c r="A580" s="4"/>
      <c r="B580" s="4"/>
      <c r="C580" s="9"/>
      <c r="D580" s="9"/>
      <c r="E580" s="4"/>
      <c r="F580" s="9"/>
      <c r="G580" s="8"/>
      <c r="H580" s="4"/>
      <c r="I580" s="4"/>
      <c r="J580" s="4"/>
      <c r="K580" s="4"/>
      <c r="L580" s="4"/>
      <c r="M580" s="4"/>
      <c r="N580" s="4"/>
      <c r="O580" s="4"/>
      <c r="P580" s="4"/>
      <c r="Q580" s="4"/>
      <c r="R580" s="4"/>
      <c r="S580" s="4"/>
      <c r="T580" s="4"/>
      <c r="U580" s="4"/>
      <c r="V580" s="4"/>
      <c r="W580" s="4"/>
      <c r="X580" s="4"/>
      <c r="Y580" s="4"/>
      <c r="Z580" s="4"/>
    </row>
    <row r="581" spans="1:26" x14ac:dyDescent="0.25">
      <c r="A581" s="4"/>
      <c r="B581" s="4"/>
      <c r="C581" s="9"/>
      <c r="D581" s="9"/>
      <c r="E581" s="4"/>
      <c r="F581" s="9"/>
      <c r="G581" s="8"/>
      <c r="H581" s="4"/>
      <c r="I581" s="4"/>
      <c r="J581" s="4"/>
      <c r="K581" s="4"/>
      <c r="L581" s="4"/>
      <c r="M581" s="4"/>
      <c r="N581" s="4"/>
      <c r="O581" s="4"/>
      <c r="P581" s="4"/>
      <c r="Q581" s="4"/>
      <c r="R581" s="4"/>
      <c r="S581" s="4"/>
      <c r="T581" s="4"/>
      <c r="U581" s="4"/>
      <c r="V581" s="4"/>
      <c r="W581" s="4"/>
      <c r="X581" s="4"/>
      <c r="Y581" s="4"/>
      <c r="Z581" s="4"/>
    </row>
    <row r="582" spans="1:26" x14ac:dyDescent="0.25">
      <c r="A582" s="4"/>
      <c r="B582" s="4"/>
      <c r="C582" s="9"/>
      <c r="D582" s="9"/>
      <c r="E582" s="4"/>
      <c r="F582" s="9"/>
      <c r="G582" s="8"/>
      <c r="H582" s="4"/>
      <c r="I582" s="4"/>
      <c r="J582" s="4"/>
      <c r="K582" s="4"/>
      <c r="L582" s="4"/>
      <c r="M582" s="4"/>
      <c r="N582" s="4"/>
      <c r="O582" s="4"/>
      <c r="P582" s="4"/>
      <c r="Q582" s="4"/>
      <c r="R582" s="4"/>
      <c r="S582" s="4"/>
      <c r="T582" s="4"/>
      <c r="U582" s="4"/>
      <c r="V582" s="4"/>
      <c r="W582" s="4"/>
      <c r="X582" s="4"/>
      <c r="Y582" s="4"/>
      <c r="Z582" s="4"/>
    </row>
    <row r="583" spans="1:26" x14ac:dyDescent="0.25">
      <c r="A583" s="4"/>
      <c r="B583" s="4"/>
      <c r="C583" s="9"/>
      <c r="D583" s="9"/>
      <c r="E583" s="4"/>
      <c r="F583" s="9"/>
      <c r="G583" s="8"/>
      <c r="H583" s="4"/>
      <c r="I583" s="4"/>
      <c r="J583" s="4"/>
      <c r="K583" s="4"/>
      <c r="L583" s="4"/>
      <c r="M583" s="4"/>
      <c r="N583" s="4"/>
      <c r="O583" s="4"/>
      <c r="P583" s="4"/>
      <c r="Q583" s="4"/>
      <c r="R583" s="4"/>
      <c r="S583" s="4"/>
      <c r="T583" s="4"/>
      <c r="U583" s="4"/>
      <c r="V583" s="4"/>
      <c r="W583" s="4"/>
      <c r="X583" s="4"/>
      <c r="Y583" s="4"/>
      <c r="Z583" s="4"/>
    </row>
    <row r="584" spans="1:26" x14ac:dyDescent="0.25">
      <c r="A584" s="4"/>
      <c r="B584" s="4"/>
      <c r="C584" s="9"/>
      <c r="D584" s="9"/>
      <c r="E584" s="4"/>
      <c r="F584" s="9"/>
      <c r="G584" s="8"/>
      <c r="H584" s="4"/>
      <c r="I584" s="4"/>
      <c r="J584" s="4"/>
      <c r="K584" s="4"/>
      <c r="L584" s="4"/>
      <c r="M584" s="4"/>
      <c r="N584" s="4"/>
      <c r="O584" s="4"/>
      <c r="P584" s="4"/>
      <c r="Q584" s="4"/>
      <c r="R584" s="4"/>
      <c r="S584" s="4"/>
      <c r="T584" s="4"/>
      <c r="U584" s="4"/>
      <c r="V584" s="4"/>
      <c r="W584" s="4"/>
      <c r="X584" s="4"/>
      <c r="Y584" s="4"/>
      <c r="Z584" s="4"/>
    </row>
    <row r="585" spans="1:26" x14ac:dyDescent="0.25">
      <c r="A585" s="4"/>
      <c r="B585" s="4"/>
      <c r="C585" s="9"/>
      <c r="D585" s="9"/>
      <c r="E585" s="4"/>
      <c r="F585" s="9"/>
      <c r="G585" s="8"/>
      <c r="H585" s="4"/>
      <c r="I585" s="4"/>
      <c r="J585" s="4"/>
      <c r="K585" s="4"/>
      <c r="L585" s="4"/>
      <c r="M585" s="4"/>
      <c r="N585" s="4"/>
      <c r="O585" s="4"/>
      <c r="P585" s="4"/>
      <c r="Q585" s="4"/>
      <c r="R585" s="4"/>
      <c r="S585" s="4"/>
      <c r="T585" s="4"/>
      <c r="U585" s="4"/>
      <c r="V585" s="4"/>
      <c r="W585" s="4"/>
      <c r="X585" s="4"/>
      <c r="Y585" s="4"/>
      <c r="Z585" s="4"/>
    </row>
    <row r="586" spans="1:26" x14ac:dyDescent="0.25">
      <c r="A586" s="4"/>
      <c r="B586" s="4"/>
      <c r="C586" s="9"/>
      <c r="D586" s="9"/>
      <c r="E586" s="4"/>
      <c r="F586" s="9"/>
      <c r="G586" s="8"/>
      <c r="H586" s="4"/>
      <c r="I586" s="4"/>
      <c r="J586" s="4"/>
      <c r="K586" s="4"/>
      <c r="L586" s="4"/>
      <c r="M586" s="4"/>
      <c r="N586" s="4"/>
      <c r="O586" s="4"/>
      <c r="P586" s="4"/>
      <c r="Q586" s="4"/>
      <c r="R586" s="4"/>
      <c r="S586" s="4"/>
      <c r="T586" s="4"/>
      <c r="U586" s="4"/>
      <c r="V586" s="4"/>
      <c r="W586" s="4"/>
      <c r="X586" s="4"/>
      <c r="Y586" s="4"/>
      <c r="Z586" s="4"/>
    </row>
    <row r="587" spans="1:26" x14ac:dyDescent="0.25">
      <c r="A587" s="4"/>
      <c r="B587" s="4"/>
      <c r="C587" s="9"/>
      <c r="D587" s="9"/>
      <c r="E587" s="4"/>
      <c r="F587" s="9"/>
      <c r="G587" s="8"/>
      <c r="H587" s="4"/>
      <c r="I587" s="4"/>
      <c r="J587" s="4"/>
      <c r="K587" s="4"/>
      <c r="L587" s="4"/>
      <c r="M587" s="4"/>
      <c r="N587" s="4"/>
      <c r="O587" s="4"/>
      <c r="P587" s="4"/>
      <c r="Q587" s="4"/>
      <c r="R587" s="4"/>
      <c r="S587" s="4"/>
      <c r="T587" s="4"/>
      <c r="U587" s="4"/>
      <c r="V587" s="4"/>
      <c r="W587" s="4"/>
      <c r="X587" s="4"/>
      <c r="Y587" s="4"/>
      <c r="Z587" s="4"/>
    </row>
    <row r="588" spans="1:26" x14ac:dyDescent="0.25">
      <c r="A588" s="4"/>
      <c r="B588" s="4"/>
      <c r="C588" s="9"/>
      <c r="D588" s="9"/>
      <c r="E588" s="4"/>
      <c r="F588" s="9"/>
      <c r="G588" s="8"/>
      <c r="H588" s="4"/>
      <c r="I588" s="4"/>
      <c r="J588" s="4"/>
      <c r="K588" s="4"/>
      <c r="L588" s="4"/>
      <c r="M588" s="4"/>
      <c r="N588" s="4"/>
      <c r="O588" s="4"/>
      <c r="P588" s="4"/>
      <c r="Q588" s="4"/>
      <c r="R588" s="4"/>
      <c r="S588" s="4"/>
      <c r="T588" s="4"/>
      <c r="U588" s="4"/>
      <c r="V588" s="4"/>
      <c r="W588" s="4"/>
      <c r="X588" s="4"/>
      <c r="Y588" s="4"/>
      <c r="Z588" s="4"/>
    </row>
    <row r="589" spans="1:26" x14ac:dyDescent="0.25">
      <c r="A589" s="4"/>
      <c r="B589" s="4"/>
      <c r="C589" s="9"/>
      <c r="D589" s="9"/>
      <c r="E589" s="4"/>
      <c r="F589" s="9"/>
      <c r="G589" s="8"/>
      <c r="H589" s="4"/>
      <c r="I589" s="4"/>
      <c r="J589" s="4"/>
      <c r="K589" s="4"/>
      <c r="L589" s="4"/>
      <c r="M589" s="4"/>
      <c r="N589" s="4"/>
      <c r="O589" s="4"/>
      <c r="P589" s="4"/>
      <c r="Q589" s="4"/>
      <c r="R589" s="4"/>
      <c r="S589" s="4"/>
      <c r="T589" s="4"/>
      <c r="U589" s="4"/>
      <c r="V589" s="4"/>
      <c r="W589" s="4"/>
      <c r="X589" s="4"/>
      <c r="Y589" s="4"/>
      <c r="Z589" s="4"/>
    </row>
    <row r="590" spans="1:26" x14ac:dyDescent="0.25">
      <c r="A590" s="4"/>
      <c r="B590" s="4"/>
      <c r="C590" s="9"/>
      <c r="D590" s="9"/>
      <c r="E590" s="4"/>
      <c r="F590" s="9"/>
      <c r="G590" s="8"/>
      <c r="H590" s="4"/>
      <c r="I590" s="4"/>
      <c r="J590" s="4"/>
      <c r="K590" s="4"/>
      <c r="L590" s="4"/>
      <c r="M590" s="4"/>
      <c r="N590" s="4"/>
      <c r="O590" s="4"/>
      <c r="P590" s="4"/>
      <c r="Q590" s="4"/>
      <c r="R590" s="4"/>
      <c r="S590" s="4"/>
      <c r="T590" s="4"/>
      <c r="U590" s="4"/>
      <c r="V590" s="4"/>
      <c r="W590" s="4"/>
      <c r="X590" s="4"/>
      <c r="Y590" s="4"/>
      <c r="Z590" s="4"/>
    </row>
    <row r="591" spans="1:26" x14ac:dyDescent="0.25">
      <c r="A591" s="4"/>
      <c r="B591" s="4"/>
      <c r="C591" s="9"/>
      <c r="D591" s="9"/>
      <c r="E591" s="4"/>
      <c r="F591" s="9"/>
      <c r="G591" s="8"/>
      <c r="H591" s="4"/>
      <c r="I591" s="4"/>
      <c r="J591" s="4"/>
      <c r="K591" s="4"/>
      <c r="L591" s="4"/>
      <c r="M591" s="4"/>
      <c r="N591" s="4"/>
      <c r="O591" s="4"/>
      <c r="P591" s="4"/>
      <c r="Q591" s="4"/>
      <c r="R591" s="4"/>
      <c r="S591" s="4"/>
      <c r="T591" s="4"/>
      <c r="U591" s="4"/>
      <c r="V591" s="4"/>
      <c r="W591" s="4"/>
      <c r="X591" s="4"/>
      <c r="Y591" s="4"/>
      <c r="Z591" s="4"/>
    </row>
    <row r="592" spans="1:26" x14ac:dyDescent="0.25">
      <c r="A592" s="4"/>
      <c r="B592" s="4"/>
      <c r="C592" s="9"/>
      <c r="D592" s="9"/>
      <c r="E592" s="4"/>
      <c r="F592" s="9"/>
      <c r="G592" s="8"/>
      <c r="H592" s="4"/>
      <c r="I592" s="4"/>
      <c r="J592" s="4"/>
      <c r="K592" s="4"/>
      <c r="L592" s="4"/>
      <c r="M592" s="4"/>
      <c r="N592" s="4"/>
      <c r="O592" s="4"/>
      <c r="P592" s="4"/>
      <c r="Q592" s="4"/>
      <c r="R592" s="4"/>
      <c r="S592" s="4"/>
      <c r="T592" s="4"/>
      <c r="U592" s="4"/>
      <c r="V592" s="4"/>
      <c r="W592" s="4"/>
      <c r="X592" s="4"/>
      <c r="Y592" s="4"/>
      <c r="Z592" s="4"/>
    </row>
    <row r="593" spans="1:26" x14ac:dyDescent="0.25">
      <c r="A593" s="4"/>
      <c r="B593" s="4"/>
      <c r="C593" s="9"/>
      <c r="D593" s="9"/>
      <c r="E593" s="4"/>
      <c r="F593" s="9"/>
      <c r="G593" s="8"/>
      <c r="H593" s="4"/>
      <c r="I593" s="4"/>
      <c r="J593" s="4"/>
      <c r="K593" s="4"/>
      <c r="L593" s="4"/>
      <c r="M593" s="4"/>
      <c r="N593" s="4"/>
      <c r="O593" s="4"/>
      <c r="P593" s="4"/>
      <c r="Q593" s="4"/>
      <c r="R593" s="4"/>
      <c r="S593" s="4"/>
      <c r="T593" s="4"/>
      <c r="U593" s="4"/>
      <c r="V593" s="4"/>
      <c r="W593" s="4"/>
      <c r="X593" s="4"/>
      <c r="Y593" s="4"/>
      <c r="Z593" s="4"/>
    </row>
    <row r="594" spans="1:26" x14ac:dyDescent="0.25">
      <c r="A594" s="4"/>
      <c r="B594" s="4"/>
      <c r="C594" s="9"/>
      <c r="D594" s="9"/>
      <c r="E594" s="4"/>
      <c r="F594" s="9"/>
      <c r="G594" s="8"/>
      <c r="H594" s="4"/>
      <c r="I594" s="4"/>
      <c r="J594" s="4"/>
      <c r="K594" s="4"/>
      <c r="L594" s="4"/>
      <c r="M594" s="4"/>
      <c r="N594" s="4"/>
      <c r="O594" s="4"/>
      <c r="P594" s="4"/>
      <c r="Q594" s="4"/>
      <c r="R594" s="4"/>
      <c r="S594" s="4"/>
      <c r="T594" s="4"/>
      <c r="U594" s="4"/>
      <c r="V594" s="4"/>
      <c r="W594" s="4"/>
      <c r="X594" s="4"/>
      <c r="Y594" s="4"/>
      <c r="Z594" s="4"/>
    </row>
    <row r="595" spans="1:26" x14ac:dyDescent="0.25">
      <c r="A595" s="4"/>
      <c r="B595" s="4"/>
      <c r="C595" s="9"/>
      <c r="D595" s="9"/>
      <c r="E595" s="4"/>
      <c r="F595" s="9"/>
      <c r="G595" s="8"/>
      <c r="H595" s="4"/>
      <c r="I595" s="4"/>
      <c r="J595" s="4"/>
      <c r="K595" s="4"/>
      <c r="L595" s="4"/>
      <c r="M595" s="4"/>
      <c r="N595" s="4"/>
      <c r="O595" s="4"/>
      <c r="P595" s="4"/>
      <c r="Q595" s="4"/>
      <c r="R595" s="4"/>
      <c r="S595" s="4"/>
      <c r="T595" s="4"/>
      <c r="U595" s="4"/>
      <c r="V595" s="4"/>
      <c r="W595" s="4"/>
      <c r="X595" s="4"/>
      <c r="Y595" s="4"/>
      <c r="Z595" s="4"/>
    </row>
    <row r="596" spans="1:26" x14ac:dyDescent="0.25">
      <c r="A596" s="4"/>
      <c r="B596" s="4"/>
      <c r="C596" s="9"/>
      <c r="D596" s="9"/>
      <c r="E596" s="4"/>
      <c r="F596" s="9"/>
      <c r="G596" s="8"/>
      <c r="H596" s="4"/>
      <c r="I596" s="4"/>
      <c r="J596" s="4"/>
      <c r="K596" s="4"/>
      <c r="L596" s="4"/>
      <c r="M596" s="4"/>
      <c r="N596" s="4"/>
      <c r="O596" s="4"/>
      <c r="P596" s="4"/>
      <c r="Q596" s="4"/>
      <c r="R596" s="4"/>
      <c r="S596" s="4"/>
      <c r="T596" s="4"/>
      <c r="U596" s="4"/>
      <c r="V596" s="4"/>
      <c r="W596" s="4"/>
      <c r="X596" s="4"/>
      <c r="Y596" s="4"/>
      <c r="Z596" s="4"/>
    </row>
    <row r="597" spans="1:26" x14ac:dyDescent="0.25">
      <c r="A597" s="4"/>
      <c r="B597" s="4"/>
      <c r="C597" s="9"/>
      <c r="D597" s="9"/>
      <c r="E597" s="4"/>
      <c r="F597" s="9"/>
      <c r="G597" s="8"/>
      <c r="H597" s="4"/>
      <c r="I597" s="4"/>
      <c r="J597" s="4"/>
      <c r="K597" s="4"/>
      <c r="L597" s="4"/>
      <c r="M597" s="4"/>
      <c r="N597" s="4"/>
      <c r="O597" s="4"/>
      <c r="P597" s="4"/>
      <c r="Q597" s="4"/>
      <c r="R597" s="4"/>
      <c r="S597" s="4"/>
      <c r="T597" s="4"/>
      <c r="U597" s="4"/>
      <c r="V597" s="4"/>
      <c r="W597" s="4"/>
      <c r="X597" s="4"/>
      <c r="Y597" s="4"/>
      <c r="Z597" s="4"/>
    </row>
    <row r="598" spans="1:26" x14ac:dyDescent="0.25">
      <c r="A598" s="4"/>
      <c r="B598" s="4"/>
      <c r="C598" s="9"/>
      <c r="D598" s="9"/>
      <c r="E598" s="4"/>
      <c r="F598" s="9"/>
      <c r="G598" s="8"/>
      <c r="H598" s="4"/>
      <c r="I598" s="4"/>
      <c r="J598" s="4"/>
      <c r="K598" s="4"/>
      <c r="L598" s="4"/>
      <c r="M598" s="4"/>
      <c r="N598" s="4"/>
      <c r="O598" s="4"/>
      <c r="P598" s="4"/>
      <c r="Q598" s="4"/>
      <c r="R598" s="4"/>
      <c r="S598" s="4"/>
      <c r="T598" s="4"/>
      <c r="U598" s="4"/>
      <c r="V598" s="4"/>
      <c r="W598" s="4"/>
      <c r="X598" s="4"/>
      <c r="Y598" s="4"/>
      <c r="Z598" s="4"/>
    </row>
    <row r="599" spans="1:26" x14ac:dyDescent="0.25">
      <c r="A599" s="4"/>
      <c r="B599" s="4"/>
      <c r="C599" s="9"/>
      <c r="D599" s="9"/>
      <c r="E599" s="4"/>
      <c r="F599" s="9"/>
      <c r="G599" s="8"/>
      <c r="H599" s="4"/>
      <c r="I599" s="4"/>
      <c r="J599" s="4"/>
      <c r="K599" s="4"/>
      <c r="L599" s="4"/>
      <c r="M599" s="4"/>
      <c r="N599" s="4"/>
      <c r="O599" s="4"/>
      <c r="P599" s="4"/>
      <c r="Q599" s="4"/>
      <c r="R599" s="4"/>
      <c r="S599" s="4"/>
      <c r="T599" s="4"/>
      <c r="U599" s="4"/>
      <c r="V599" s="4"/>
      <c r="W599" s="4"/>
      <c r="X599" s="4"/>
      <c r="Y599" s="4"/>
      <c r="Z599" s="4"/>
    </row>
    <row r="600" spans="1:26" x14ac:dyDescent="0.25">
      <c r="A600" s="4"/>
      <c r="B600" s="4"/>
      <c r="C600" s="9"/>
      <c r="D600" s="9"/>
      <c r="E600" s="4"/>
      <c r="F600" s="9"/>
      <c r="G600" s="8"/>
      <c r="H600" s="4"/>
      <c r="I600" s="4"/>
      <c r="J600" s="4"/>
      <c r="K600" s="4"/>
      <c r="L600" s="4"/>
      <c r="M600" s="4"/>
      <c r="N600" s="4"/>
      <c r="O600" s="4"/>
      <c r="P600" s="4"/>
      <c r="Q600" s="4"/>
      <c r="R600" s="4"/>
      <c r="S600" s="4"/>
      <c r="T600" s="4"/>
      <c r="U600" s="4"/>
      <c r="V600" s="4"/>
      <c r="W600" s="4"/>
      <c r="X600" s="4"/>
      <c r="Y600" s="4"/>
      <c r="Z600" s="4"/>
    </row>
    <row r="601" spans="1:26" x14ac:dyDescent="0.25">
      <c r="A601" s="4"/>
      <c r="B601" s="4"/>
      <c r="C601" s="9"/>
      <c r="D601" s="9"/>
      <c r="E601" s="4"/>
      <c r="F601" s="9"/>
      <c r="G601" s="8"/>
      <c r="H601" s="4"/>
      <c r="I601" s="4"/>
      <c r="J601" s="4"/>
      <c r="K601" s="4"/>
      <c r="L601" s="4"/>
      <c r="M601" s="4"/>
      <c r="N601" s="4"/>
      <c r="O601" s="4"/>
      <c r="P601" s="4"/>
      <c r="Q601" s="4"/>
      <c r="R601" s="4"/>
      <c r="S601" s="4"/>
      <c r="T601" s="4"/>
      <c r="U601" s="4"/>
      <c r="V601" s="4"/>
      <c r="W601" s="4"/>
      <c r="X601" s="4"/>
      <c r="Y601" s="4"/>
      <c r="Z601" s="4"/>
    </row>
    <row r="602" spans="1:26" x14ac:dyDescent="0.25">
      <c r="A602" s="4"/>
      <c r="B602" s="4"/>
      <c r="C602" s="9"/>
      <c r="D602" s="9"/>
      <c r="E602" s="4"/>
      <c r="F602" s="9"/>
      <c r="G602" s="8"/>
      <c r="H602" s="4"/>
      <c r="I602" s="4"/>
      <c r="J602" s="4"/>
      <c r="K602" s="4"/>
      <c r="L602" s="4"/>
      <c r="M602" s="4"/>
      <c r="N602" s="4"/>
      <c r="O602" s="4"/>
      <c r="P602" s="4"/>
      <c r="Q602" s="4"/>
      <c r="R602" s="4"/>
      <c r="S602" s="4"/>
      <c r="T602" s="4"/>
      <c r="U602" s="4"/>
      <c r="V602" s="4"/>
      <c r="W602" s="4"/>
      <c r="X602" s="4"/>
      <c r="Y602" s="4"/>
      <c r="Z602" s="4"/>
    </row>
    <row r="603" spans="1:26" x14ac:dyDescent="0.25">
      <c r="A603" s="4"/>
      <c r="B603" s="4"/>
      <c r="C603" s="9"/>
      <c r="D603" s="9"/>
      <c r="E603" s="4"/>
      <c r="F603" s="9"/>
      <c r="G603" s="8"/>
      <c r="H603" s="4"/>
      <c r="I603" s="4"/>
      <c r="J603" s="4"/>
      <c r="K603" s="4"/>
      <c r="L603" s="4"/>
      <c r="M603" s="4"/>
      <c r="N603" s="4"/>
      <c r="O603" s="4"/>
      <c r="P603" s="4"/>
      <c r="Q603" s="4"/>
      <c r="R603" s="4"/>
      <c r="S603" s="4"/>
      <c r="T603" s="4"/>
      <c r="U603" s="4"/>
      <c r="V603" s="4"/>
      <c r="W603" s="4"/>
      <c r="X603" s="4"/>
      <c r="Y603" s="4"/>
      <c r="Z603" s="4"/>
    </row>
    <row r="604" spans="1:26" x14ac:dyDescent="0.25">
      <c r="A604" s="4"/>
      <c r="B604" s="4"/>
      <c r="C604" s="9"/>
      <c r="D604" s="9"/>
      <c r="E604" s="4"/>
      <c r="F604" s="9"/>
      <c r="G604" s="8"/>
      <c r="H604" s="4"/>
      <c r="I604" s="4"/>
      <c r="J604" s="4"/>
      <c r="K604" s="4"/>
      <c r="L604" s="4"/>
      <c r="M604" s="4"/>
      <c r="N604" s="4"/>
      <c r="O604" s="4"/>
      <c r="P604" s="4"/>
      <c r="Q604" s="4"/>
      <c r="R604" s="4"/>
      <c r="S604" s="4"/>
      <c r="T604" s="4"/>
      <c r="U604" s="4"/>
      <c r="V604" s="4"/>
      <c r="W604" s="4"/>
      <c r="X604" s="4"/>
      <c r="Y604" s="4"/>
      <c r="Z604" s="4"/>
    </row>
    <row r="605" spans="1:26" x14ac:dyDescent="0.25">
      <c r="A605" s="4"/>
      <c r="B605" s="4"/>
      <c r="C605" s="9"/>
      <c r="D605" s="9"/>
      <c r="E605" s="4"/>
      <c r="F605" s="9"/>
      <c r="G605" s="8"/>
      <c r="H605" s="4"/>
      <c r="I605" s="4"/>
      <c r="J605" s="4"/>
      <c r="K605" s="4"/>
      <c r="L605" s="4"/>
      <c r="M605" s="4"/>
      <c r="N605" s="4"/>
      <c r="O605" s="4"/>
      <c r="P605" s="4"/>
      <c r="Q605" s="4"/>
      <c r="R605" s="4"/>
      <c r="S605" s="4"/>
      <c r="T605" s="4"/>
      <c r="U605" s="4"/>
      <c r="V605" s="4"/>
      <c r="W605" s="4"/>
      <c r="X605" s="4"/>
      <c r="Y605" s="4"/>
      <c r="Z605" s="4"/>
    </row>
    <row r="606" spans="1:26" x14ac:dyDescent="0.25">
      <c r="A606" s="4"/>
      <c r="B606" s="4"/>
      <c r="C606" s="9"/>
      <c r="D606" s="9"/>
      <c r="E606" s="4"/>
      <c r="F606" s="9"/>
      <c r="G606" s="8"/>
      <c r="H606" s="4"/>
      <c r="I606" s="4"/>
      <c r="J606" s="4"/>
      <c r="K606" s="4"/>
      <c r="L606" s="4"/>
      <c r="M606" s="4"/>
      <c r="N606" s="4"/>
      <c r="O606" s="4"/>
      <c r="P606" s="4"/>
      <c r="Q606" s="4"/>
      <c r="R606" s="4"/>
      <c r="S606" s="4"/>
      <c r="T606" s="4"/>
      <c r="U606" s="4"/>
      <c r="V606" s="4"/>
      <c r="W606" s="4"/>
      <c r="X606" s="4"/>
      <c r="Y606" s="4"/>
      <c r="Z606" s="4"/>
    </row>
    <row r="607" spans="1:26" x14ac:dyDescent="0.25">
      <c r="A607" s="4"/>
      <c r="B607" s="4"/>
      <c r="C607" s="9"/>
      <c r="D607" s="9"/>
      <c r="E607" s="4"/>
      <c r="F607" s="9"/>
      <c r="G607" s="8"/>
      <c r="H607" s="4"/>
      <c r="I607" s="4"/>
      <c r="J607" s="4"/>
      <c r="K607" s="4"/>
      <c r="L607" s="4"/>
      <c r="M607" s="4"/>
      <c r="N607" s="4"/>
      <c r="O607" s="4"/>
      <c r="P607" s="4"/>
      <c r="Q607" s="4"/>
      <c r="R607" s="4"/>
      <c r="S607" s="4"/>
      <c r="T607" s="4"/>
      <c r="U607" s="4"/>
      <c r="V607" s="4"/>
      <c r="W607" s="4"/>
      <c r="X607" s="4"/>
      <c r="Y607" s="4"/>
      <c r="Z607" s="4"/>
    </row>
    <row r="608" spans="1:26" x14ac:dyDescent="0.25">
      <c r="A608" s="4"/>
      <c r="B608" s="4"/>
      <c r="C608" s="9"/>
      <c r="D608" s="9"/>
      <c r="E608" s="4"/>
      <c r="F608" s="9"/>
      <c r="G608" s="8"/>
      <c r="H608" s="4"/>
      <c r="I608" s="4"/>
      <c r="J608" s="4"/>
      <c r="K608" s="4"/>
      <c r="L608" s="4"/>
      <c r="M608" s="4"/>
      <c r="N608" s="4"/>
      <c r="O608" s="4"/>
      <c r="P608" s="4"/>
      <c r="Q608" s="4"/>
      <c r="R608" s="4"/>
      <c r="S608" s="4"/>
      <c r="T608" s="4"/>
      <c r="U608" s="4"/>
      <c r="V608" s="4"/>
      <c r="W608" s="4"/>
      <c r="X608" s="4"/>
      <c r="Y608" s="4"/>
      <c r="Z608" s="4"/>
    </row>
    <row r="609" spans="1:26" x14ac:dyDescent="0.25">
      <c r="A609" s="4"/>
      <c r="B609" s="4"/>
      <c r="C609" s="9"/>
      <c r="D609" s="9"/>
      <c r="E609" s="4"/>
      <c r="F609" s="9"/>
      <c r="G609" s="8"/>
      <c r="H609" s="4"/>
      <c r="I609" s="4"/>
      <c r="J609" s="4"/>
      <c r="K609" s="4"/>
      <c r="L609" s="4"/>
      <c r="M609" s="4"/>
      <c r="N609" s="4"/>
      <c r="O609" s="4"/>
      <c r="P609" s="4"/>
      <c r="Q609" s="4"/>
      <c r="R609" s="4"/>
      <c r="S609" s="4"/>
      <c r="T609" s="4"/>
      <c r="U609" s="4"/>
      <c r="V609" s="4"/>
      <c r="W609" s="4"/>
      <c r="X609" s="4"/>
      <c r="Y609" s="4"/>
      <c r="Z609" s="4"/>
    </row>
    <row r="610" spans="1:26" x14ac:dyDescent="0.25">
      <c r="A610" s="4"/>
      <c r="B610" s="4"/>
      <c r="C610" s="9"/>
      <c r="D610" s="9"/>
      <c r="E610" s="4"/>
      <c r="F610" s="9"/>
      <c r="G610" s="8"/>
      <c r="H610" s="4"/>
      <c r="I610" s="4"/>
      <c r="J610" s="4"/>
      <c r="K610" s="4"/>
      <c r="L610" s="4"/>
      <c r="M610" s="4"/>
      <c r="N610" s="4"/>
      <c r="O610" s="4"/>
      <c r="P610" s="4"/>
      <c r="Q610" s="4"/>
      <c r="R610" s="4"/>
      <c r="S610" s="4"/>
      <c r="T610" s="4"/>
      <c r="U610" s="4"/>
      <c r="V610" s="4"/>
      <c r="W610" s="4"/>
      <c r="X610" s="4"/>
      <c r="Y610" s="4"/>
      <c r="Z610" s="4"/>
    </row>
    <row r="611" spans="1:26" x14ac:dyDescent="0.25">
      <c r="A611" s="4"/>
      <c r="B611" s="4"/>
      <c r="C611" s="9"/>
      <c r="D611" s="9"/>
      <c r="E611" s="4"/>
      <c r="F611" s="9"/>
      <c r="G611" s="8"/>
      <c r="H611" s="4"/>
      <c r="I611" s="4"/>
      <c r="J611" s="4"/>
      <c r="K611" s="4"/>
      <c r="L611" s="4"/>
      <c r="M611" s="4"/>
      <c r="N611" s="4"/>
      <c r="O611" s="4"/>
      <c r="P611" s="4"/>
      <c r="Q611" s="4"/>
      <c r="R611" s="4"/>
      <c r="S611" s="4"/>
      <c r="T611" s="4"/>
      <c r="U611" s="4"/>
      <c r="V611" s="4"/>
      <c r="W611" s="4"/>
      <c r="X611" s="4"/>
      <c r="Y611" s="4"/>
      <c r="Z611" s="4"/>
    </row>
    <row r="612" spans="1:26" x14ac:dyDescent="0.25">
      <c r="A612" s="4"/>
      <c r="B612" s="4"/>
      <c r="C612" s="9"/>
      <c r="D612" s="9"/>
      <c r="E612" s="4"/>
      <c r="F612" s="9"/>
      <c r="G612" s="8"/>
      <c r="H612" s="4"/>
      <c r="I612" s="4"/>
      <c r="J612" s="4"/>
      <c r="K612" s="4"/>
      <c r="L612" s="4"/>
      <c r="M612" s="4"/>
      <c r="N612" s="4"/>
      <c r="O612" s="4"/>
      <c r="P612" s="4"/>
      <c r="Q612" s="4"/>
      <c r="R612" s="4"/>
      <c r="S612" s="4"/>
      <c r="T612" s="4"/>
      <c r="U612" s="4"/>
      <c r="V612" s="4"/>
      <c r="W612" s="4"/>
      <c r="X612" s="4"/>
      <c r="Y612" s="4"/>
      <c r="Z612" s="4"/>
    </row>
    <row r="613" spans="1:26" x14ac:dyDescent="0.25">
      <c r="A613" s="4"/>
      <c r="B613" s="4"/>
      <c r="C613" s="9"/>
      <c r="D613" s="9"/>
      <c r="E613" s="4"/>
      <c r="F613" s="9"/>
      <c r="G613" s="8"/>
      <c r="H613" s="4"/>
      <c r="I613" s="4"/>
      <c r="J613" s="4"/>
      <c r="K613" s="4"/>
      <c r="L613" s="4"/>
      <c r="M613" s="4"/>
      <c r="N613" s="4"/>
      <c r="O613" s="4"/>
      <c r="P613" s="4"/>
      <c r="Q613" s="4"/>
      <c r="R613" s="4"/>
      <c r="S613" s="4"/>
      <c r="T613" s="4"/>
      <c r="U613" s="4"/>
      <c r="V613" s="4"/>
      <c r="W613" s="4"/>
      <c r="X613" s="4"/>
      <c r="Y613" s="4"/>
      <c r="Z613" s="4"/>
    </row>
    <row r="614" spans="1:26" x14ac:dyDescent="0.25">
      <c r="A614" s="4"/>
      <c r="B614" s="4"/>
      <c r="C614" s="9"/>
      <c r="D614" s="9"/>
      <c r="E614" s="4"/>
      <c r="F614" s="9"/>
      <c r="G614" s="8"/>
      <c r="H614" s="4"/>
      <c r="I614" s="4"/>
      <c r="J614" s="4"/>
      <c r="K614" s="4"/>
      <c r="L614" s="4"/>
      <c r="M614" s="4"/>
      <c r="N614" s="4"/>
      <c r="O614" s="4"/>
      <c r="P614" s="4"/>
      <c r="Q614" s="4"/>
      <c r="R614" s="4"/>
      <c r="S614" s="4"/>
      <c r="T614" s="4"/>
      <c r="U614" s="4"/>
      <c r="V614" s="4"/>
      <c r="W614" s="4"/>
      <c r="X614" s="4"/>
      <c r="Y614" s="4"/>
      <c r="Z614" s="4"/>
    </row>
    <row r="615" spans="1:26" x14ac:dyDescent="0.25">
      <c r="A615" s="4"/>
      <c r="B615" s="4"/>
      <c r="C615" s="9"/>
      <c r="D615" s="9"/>
      <c r="E615" s="4"/>
      <c r="F615" s="9"/>
      <c r="G615" s="8"/>
      <c r="H615" s="4"/>
      <c r="I615" s="4"/>
      <c r="J615" s="4"/>
      <c r="K615" s="4"/>
      <c r="L615" s="4"/>
      <c r="M615" s="4"/>
      <c r="N615" s="4"/>
      <c r="O615" s="4"/>
      <c r="P615" s="4"/>
      <c r="Q615" s="4"/>
      <c r="R615" s="4"/>
      <c r="S615" s="4"/>
      <c r="T615" s="4"/>
      <c r="U615" s="4"/>
      <c r="V615" s="4"/>
      <c r="W615" s="4"/>
      <c r="X615" s="4"/>
      <c r="Y615" s="4"/>
      <c r="Z615" s="4"/>
    </row>
    <row r="616" spans="1:26" x14ac:dyDescent="0.25">
      <c r="A616" s="4"/>
      <c r="B616" s="4"/>
      <c r="C616" s="9"/>
      <c r="D616" s="9"/>
      <c r="E616" s="4"/>
      <c r="F616" s="9"/>
      <c r="G616" s="8"/>
      <c r="H616" s="4"/>
      <c r="I616" s="4"/>
      <c r="J616" s="4"/>
      <c r="K616" s="4"/>
      <c r="L616" s="4"/>
      <c r="M616" s="4"/>
      <c r="N616" s="4"/>
      <c r="O616" s="4"/>
      <c r="P616" s="4"/>
      <c r="Q616" s="4"/>
      <c r="R616" s="4"/>
      <c r="S616" s="4"/>
      <c r="T616" s="4"/>
      <c r="U616" s="4"/>
      <c r="V616" s="4"/>
      <c r="W616" s="4"/>
      <c r="X616" s="4"/>
      <c r="Y616" s="4"/>
      <c r="Z616" s="4"/>
    </row>
    <row r="617" spans="1:26" x14ac:dyDescent="0.25">
      <c r="A617" s="4"/>
      <c r="B617" s="4"/>
      <c r="C617" s="9"/>
      <c r="D617" s="9"/>
      <c r="E617" s="4"/>
      <c r="F617" s="9"/>
      <c r="G617" s="8"/>
      <c r="H617" s="4"/>
      <c r="I617" s="4"/>
      <c r="J617" s="4"/>
      <c r="K617" s="4"/>
      <c r="L617" s="4"/>
      <c r="M617" s="4"/>
      <c r="N617" s="4"/>
      <c r="O617" s="4"/>
      <c r="P617" s="4"/>
      <c r="Q617" s="4"/>
      <c r="R617" s="4"/>
      <c r="S617" s="4"/>
      <c r="T617" s="4"/>
      <c r="U617" s="4"/>
      <c r="V617" s="4"/>
      <c r="W617" s="4"/>
      <c r="X617" s="4"/>
      <c r="Y617" s="4"/>
      <c r="Z617" s="4"/>
    </row>
    <row r="618" spans="1:26" x14ac:dyDescent="0.25">
      <c r="A618" s="4"/>
      <c r="B618" s="4"/>
      <c r="C618" s="9"/>
      <c r="D618" s="9"/>
      <c r="E618" s="4"/>
      <c r="F618" s="9"/>
      <c r="G618" s="8"/>
      <c r="H618" s="4"/>
      <c r="I618" s="4"/>
      <c r="J618" s="4"/>
      <c r="K618" s="4"/>
      <c r="L618" s="4"/>
      <c r="M618" s="4"/>
      <c r="N618" s="4"/>
      <c r="O618" s="4"/>
      <c r="P618" s="4"/>
      <c r="Q618" s="4"/>
      <c r="R618" s="4"/>
      <c r="S618" s="4"/>
      <c r="T618" s="4"/>
      <c r="U618" s="4"/>
      <c r="V618" s="4"/>
      <c r="W618" s="4"/>
      <c r="X618" s="4"/>
      <c r="Y618" s="4"/>
      <c r="Z618" s="4"/>
    </row>
    <row r="619" spans="1:26" x14ac:dyDescent="0.25">
      <c r="A619" s="4"/>
      <c r="B619" s="4"/>
      <c r="C619" s="9"/>
      <c r="D619" s="9"/>
      <c r="E619" s="4"/>
      <c r="F619" s="9"/>
      <c r="G619" s="8"/>
      <c r="H619" s="4"/>
      <c r="I619" s="4"/>
      <c r="J619" s="4"/>
      <c r="K619" s="4"/>
      <c r="L619" s="4"/>
      <c r="M619" s="4"/>
      <c r="N619" s="4"/>
      <c r="O619" s="4"/>
      <c r="P619" s="4"/>
      <c r="Q619" s="4"/>
      <c r="R619" s="4"/>
      <c r="S619" s="4"/>
      <c r="T619" s="4"/>
      <c r="U619" s="4"/>
      <c r="V619" s="4"/>
      <c r="W619" s="4"/>
      <c r="X619" s="4"/>
      <c r="Y619" s="4"/>
      <c r="Z619" s="4"/>
    </row>
    <row r="620" spans="1:26" x14ac:dyDescent="0.25">
      <c r="A620" s="4"/>
      <c r="B620" s="4"/>
      <c r="C620" s="9"/>
      <c r="D620" s="9"/>
      <c r="E620" s="4"/>
      <c r="F620" s="9"/>
      <c r="G620" s="8"/>
      <c r="H620" s="4"/>
      <c r="I620" s="4"/>
      <c r="J620" s="4"/>
      <c r="K620" s="4"/>
      <c r="L620" s="4"/>
      <c r="M620" s="4"/>
      <c r="N620" s="4"/>
      <c r="O620" s="4"/>
      <c r="P620" s="4"/>
      <c r="Q620" s="4"/>
      <c r="R620" s="4"/>
      <c r="S620" s="4"/>
      <c r="T620" s="4"/>
      <c r="U620" s="4"/>
      <c r="V620" s="4"/>
      <c r="W620" s="4"/>
      <c r="X620" s="4"/>
      <c r="Y620" s="4"/>
      <c r="Z620" s="4"/>
    </row>
    <row r="621" spans="1:26" x14ac:dyDescent="0.25">
      <c r="A621" s="4"/>
      <c r="B621" s="4"/>
      <c r="C621" s="9"/>
      <c r="D621" s="9"/>
      <c r="E621" s="4"/>
      <c r="F621" s="9"/>
      <c r="G621" s="8"/>
      <c r="H621" s="4"/>
      <c r="I621" s="4"/>
      <c r="J621" s="4"/>
      <c r="K621" s="4"/>
      <c r="L621" s="4"/>
      <c r="M621" s="4"/>
      <c r="N621" s="4"/>
      <c r="O621" s="4"/>
      <c r="P621" s="4"/>
      <c r="Q621" s="4"/>
      <c r="R621" s="4"/>
      <c r="S621" s="4"/>
      <c r="T621" s="4"/>
      <c r="U621" s="4"/>
      <c r="V621" s="4"/>
      <c r="W621" s="4"/>
      <c r="X621" s="4"/>
      <c r="Y621" s="4"/>
      <c r="Z621" s="4"/>
    </row>
    <row r="622" spans="1:26" x14ac:dyDescent="0.25">
      <c r="A622" s="4"/>
      <c r="B622" s="4"/>
      <c r="C622" s="9"/>
      <c r="D622" s="9"/>
      <c r="E622" s="4"/>
      <c r="F622" s="9"/>
      <c r="G622" s="8"/>
      <c r="H622" s="4"/>
      <c r="I622" s="4"/>
      <c r="J622" s="4"/>
      <c r="K622" s="4"/>
      <c r="L622" s="4"/>
      <c r="M622" s="4"/>
      <c r="N622" s="4"/>
      <c r="O622" s="4"/>
      <c r="P622" s="4"/>
      <c r="Q622" s="4"/>
      <c r="R622" s="4"/>
      <c r="S622" s="4"/>
      <c r="T622" s="4"/>
      <c r="U622" s="4"/>
      <c r="V622" s="4"/>
      <c r="W622" s="4"/>
      <c r="X622" s="4"/>
      <c r="Y622" s="4"/>
      <c r="Z622" s="4"/>
    </row>
    <row r="623" spans="1:26" x14ac:dyDescent="0.25">
      <c r="A623" s="4"/>
      <c r="B623" s="4"/>
      <c r="C623" s="9"/>
      <c r="D623" s="9"/>
      <c r="E623" s="4"/>
      <c r="F623" s="9"/>
      <c r="G623" s="8"/>
      <c r="H623" s="4"/>
      <c r="I623" s="4"/>
      <c r="J623" s="4"/>
      <c r="K623" s="4"/>
      <c r="L623" s="4"/>
      <c r="M623" s="4"/>
      <c r="N623" s="4"/>
      <c r="O623" s="4"/>
      <c r="P623" s="4"/>
      <c r="Q623" s="4"/>
      <c r="R623" s="4"/>
      <c r="S623" s="4"/>
      <c r="T623" s="4"/>
      <c r="U623" s="4"/>
      <c r="V623" s="4"/>
      <c r="W623" s="4"/>
      <c r="X623" s="4"/>
      <c r="Y623" s="4"/>
      <c r="Z623" s="4"/>
    </row>
    <row r="624" spans="1:26" x14ac:dyDescent="0.25">
      <c r="A624" s="4"/>
      <c r="B624" s="4"/>
      <c r="C624" s="9"/>
      <c r="D624" s="9"/>
      <c r="E624" s="4"/>
      <c r="F624" s="9"/>
      <c r="G624" s="8"/>
      <c r="H624" s="4"/>
      <c r="I624" s="4"/>
      <c r="J624" s="4"/>
      <c r="K624" s="4"/>
      <c r="L624" s="4"/>
      <c r="M624" s="4"/>
      <c r="N624" s="4"/>
      <c r="O624" s="4"/>
      <c r="P624" s="4"/>
      <c r="Q624" s="4"/>
      <c r="R624" s="4"/>
      <c r="S624" s="4"/>
      <c r="T624" s="4"/>
      <c r="U624" s="4"/>
      <c r="V624" s="4"/>
      <c r="W624" s="4"/>
      <c r="X624" s="4"/>
      <c r="Y624" s="4"/>
      <c r="Z624" s="4"/>
    </row>
    <row r="625" spans="1:26" x14ac:dyDescent="0.25">
      <c r="A625" s="4"/>
      <c r="B625" s="4"/>
      <c r="C625" s="9"/>
      <c r="D625" s="9"/>
      <c r="E625" s="4"/>
      <c r="F625" s="9"/>
      <c r="G625" s="8"/>
      <c r="H625" s="4"/>
      <c r="I625" s="4"/>
      <c r="J625" s="4"/>
      <c r="K625" s="4"/>
      <c r="L625" s="4"/>
      <c r="M625" s="4"/>
      <c r="N625" s="4"/>
      <c r="O625" s="4"/>
      <c r="P625" s="4"/>
      <c r="Q625" s="4"/>
      <c r="R625" s="4"/>
      <c r="S625" s="4"/>
      <c r="T625" s="4"/>
      <c r="U625" s="4"/>
      <c r="V625" s="4"/>
      <c r="W625" s="4"/>
      <c r="X625" s="4"/>
      <c r="Y625" s="4"/>
      <c r="Z625" s="4"/>
    </row>
    <row r="626" spans="1:26" x14ac:dyDescent="0.25">
      <c r="A626" s="4"/>
      <c r="B626" s="4"/>
      <c r="C626" s="9"/>
      <c r="D626" s="9"/>
      <c r="E626" s="4"/>
      <c r="F626" s="9"/>
      <c r="G626" s="8"/>
      <c r="H626" s="4"/>
      <c r="I626" s="4"/>
      <c r="J626" s="4"/>
      <c r="K626" s="4"/>
      <c r="L626" s="4"/>
      <c r="M626" s="4"/>
      <c r="N626" s="4"/>
      <c r="O626" s="4"/>
      <c r="P626" s="4"/>
      <c r="Q626" s="4"/>
      <c r="R626" s="4"/>
      <c r="S626" s="4"/>
      <c r="T626" s="4"/>
      <c r="U626" s="4"/>
      <c r="V626" s="4"/>
      <c r="W626" s="4"/>
      <c r="X626" s="4"/>
      <c r="Y626" s="4"/>
      <c r="Z626" s="4"/>
    </row>
    <row r="627" spans="1:26" x14ac:dyDescent="0.25">
      <c r="A627" s="4"/>
      <c r="B627" s="4"/>
      <c r="C627" s="9"/>
      <c r="D627" s="9"/>
      <c r="E627" s="4"/>
      <c r="F627" s="9"/>
      <c r="G627" s="8"/>
      <c r="H627" s="4"/>
      <c r="I627" s="4"/>
      <c r="J627" s="4"/>
      <c r="K627" s="4"/>
      <c r="L627" s="4"/>
      <c r="M627" s="4"/>
      <c r="N627" s="4"/>
      <c r="O627" s="4"/>
      <c r="P627" s="4"/>
      <c r="Q627" s="4"/>
      <c r="R627" s="4"/>
      <c r="S627" s="4"/>
      <c r="T627" s="4"/>
      <c r="U627" s="4"/>
      <c r="V627" s="4"/>
      <c r="W627" s="4"/>
      <c r="X627" s="4"/>
      <c r="Y627" s="4"/>
      <c r="Z627" s="4"/>
    </row>
    <row r="628" spans="1:26" x14ac:dyDescent="0.25">
      <c r="A628" s="4"/>
      <c r="B628" s="4"/>
      <c r="C628" s="9"/>
      <c r="D628" s="9"/>
      <c r="E628" s="4"/>
      <c r="F628" s="9"/>
      <c r="G628" s="8"/>
      <c r="H628" s="4"/>
      <c r="I628" s="4"/>
      <c r="J628" s="4"/>
      <c r="K628" s="4"/>
      <c r="L628" s="4"/>
      <c r="M628" s="4"/>
      <c r="N628" s="4"/>
      <c r="O628" s="4"/>
      <c r="P628" s="4"/>
      <c r="Q628" s="4"/>
      <c r="R628" s="4"/>
      <c r="S628" s="4"/>
      <c r="T628" s="4"/>
      <c r="U628" s="4"/>
      <c r="V628" s="4"/>
      <c r="W628" s="4"/>
      <c r="X628" s="4"/>
      <c r="Y628" s="4"/>
      <c r="Z628" s="4"/>
    </row>
    <row r="629" spans="1:26" x14ac:dyDescent="0.25">
      <c r="A629" s="4"/>
      <c r="B629" s="4"/>
      <c r="C629" s="9"/>
      <c r="D629" s="9"/>
      <c r="E629" s="4"/>
      <c r="F629" s="9"/>
      <c r="G629" s="8"/>
      <c r="H629" s="4"/>
      <c r="I629" s="4"/>
      <c r="J629" s="4"/>
      <c r="K629" s="4"/>
      <c r="L629" s="4"/>
      <c r="M629" s="4"/>
      <c r="N629" s="4"/>
      <c r="O629" s="4"/>
      <c r="P629" s="4"/>
      <c r="Q629" s="4"/>
      <c r="R629" s="4"/>
      <c r="S629" s="4"/>
      <c r="T629" s="4"/>
      <c r="U629" s="4"/>
      <c r="V629" s="4"/>
      <c r="W629" s="4"/>
      <c r="X629" s="4"/>
      <c r="Y629" s="4"/>
      <c r="Z629" s="4"/>
    </row>
    <row r="630" spans="1:26" x14ac:dyDescent="0.25">
      <c r="A630" s="4"/>
      <c r="B630" s="4"/>
      <c r="C630" s="9"/>
      <c r="D630" s="9"/>
      <c r="E630" s="4"/>
      <c r="F630" s="9"/>
      <c r="G630" s="8"/>
      <c r="H630" s="4"/>
      <c r="I630" s="4"/>
      <c r="J630" s="4"/>
      <c r="K630" s="4"/>
      <c r="L630" s="4"/>
      <c r="M630" s="4"/>
      <c r="N630" s="4"/>
      <c r="O630" s="4"/>
      <c r="P630" s="4"/>
      <c r="Q630" s="4"/>
      <c r="R630" s="4"/>
      <c r="S630" s="4"/>
      <c r="T630" s="4"/>
      <c r="U630" s="4"/>
      <c r="V630" s="4"/>
      <c r="W630" s="4"/>
      <c r="X630" s="4"/>
      <c r="Y630" s="4"/>
      <c r="Z630" s="4"/>
    </row>
    <row r="631" spans="1:26" x14ac:dyDescent="0.25">
      <c r="A631" s="4"/>
      <c r="B631" s="4"/>
      <c r="C631" s="9"/>
      <c r="D631" s="9"/>
      <c r="E631" s="4"/>
      <c r="F631" s="9"/>
      <c r="G631" s="8"/>
      <c r="H631" s="4"/>
      <c r="I631" s="4"/>
      <c r="J631" s="4"/>
      <c r="K631" s="4"/>
      <c r="L631" s="4"/>
      <c r="M631" s="4"/>
      <c r="N631" s="4"/>
      <c r="O631" s="4"/>
      <c r="P631" s="4"/>
      <c r="Q631" s="4"/>
      <c r="R631" s="4"/>
      <c r="S631" s="4"/>
      <c r="T631" s="4"/>
      <c r="U631" s="4"/>
      <c r="V631" s="4"/>
      <c r="W631" s="4"/>
      <c r="X631" s="4"/>
      <c r="Y631" s="4"/>
      <c r="Z631" s="4"/>
    </row>
    <row r="632" spans="1:26" x14ac:dyDescent="0.25">
      <c r="A632" s="4"/>
      <c r="B632" s="4"/>
      <c r="C632" s="9"/>
      <c r="D632" s="9"/>
      <c r="E632" s="4"/>
      <c r="F632" s="9"/>
      <c r="G632" s="8"/>
      <c r="H632" s="4"/>
      <c r="I632" s="4"/>
      <c r="J632" s="4"/>
      <c r="K632" s="4"/>
      <c r="L632" s="4"/>
      <c r="M632" s="4"/>
      <c r="N632" s="4"/>
      <c r="O632" s="4"/>
      <c r="P632" s="4"/>
      <c r="Q632" s="4"/>
      <c r="R632" s="4"/>
      <c r="S632" s="4"/>
      <c r="T632" s="4"/>
      <c r="U632" s="4"/>
      <c r="V632" s="4"/>
      <c r="W632" s="4"/>
      <c r="X632" s="4"/>
      <c r="Y632" s="4"/>
      <c r="Z632" s="4"/>
    </row>
    <row r="633" spans="1:26" x14ac:dyDescent="0.25">
      <c r="A633" s="4"/>
      <c r="B633" s="4"/>
      <c r="C633" s="9"/>
      <c r="D633" s="9"/>
      <c r="E633" s="4"/>
      <c r="F633" s="9"/>
      <c r="G633" s="8"/>
      <c r="H633" s="4"/>
      <c r="I633" s="4"/>
      <c r="J633" s="4"/>
      <c r="K633" s="4"/>
      <c r="L633" s="4"/>
      <c r="M633" s="4"/>
      <c r="N633" s="4"/>
      <c r="O633" s="4"/>
      <c r="P633" s="4"/>
      <c r="Q633" s="4"/>
      <c r="R633" s="4"/>
      <c r="S633" s="4"/>
      <c r="T633" s="4"/>
      <c r="U633" s="4"/>
      <c r="V633" s="4"/>
      <c r="W633" s="4"/>
      <c r="X633" s="4"/>
      <c r="Y633" s="4"/>
      <c r="Z633" s="4"/>
    </row>
    <row r="634" spans="1:26" x14ac:dyDescent="0.25">
      <c r="A634" s="4"/>
      <c r="B634" s="4"/>
      <c r="C634" s="9"/>
      <c r="D634" s="9"/>
      <c r="E634" s="4"/>
      <c r="F634" s="9"/>
      <c r="G634" s="8"/>
      <c r="H634" s="4"/>
      <c r="I634" s="4"/>
      <c r="J634" s="4"/>
      <c r="K634" s="4"/>
      <c r="L634" s="4"/>
      <c r="M634" s="4"/>
      <c r="N634" s="4"/>
      <c r="O634" s="4"/>
      <c r="P634" s="4"/>
      <c r="Q634" s="4"/>
      <c r="R634" s="4"/>
      <c r="S634" s="4"/>
      <c r="T634" s="4"/>
      <c r="U634" s="4"/>
      <c r="V634" s="4"/>
      <c r="W634" s="4"/>
      <c r="X634" s="4"/>
      <c r="Y634" s="4"/>
      <c r="Z634" s="4"/>
    </row>
    <row r="635" spans="1:26" x14ac:dyDescent="0.25">
      <c r="A635" s="4"/>
      <c r="B635" s="4"/>
      <c r="C635" s="9"/>
      <c r="D635" s="9"/>
      <c r="E635" s="4"/>
      <c r="F635" s="9"/>
      <c r="G635" s="8"/>
      <c r="H635" s="4"/>
      <c r="I635" s="4"/>
      <c r="J635" s="4"/>
      <c r="K635" s="4"/>
      <c r="L635" s="4"/>
      <c r="M635" s="4"/>
      <c r="N635" s="4"/>
      <c r="O635" s="4"/>
      <c r="P635" s="4"/>
      <c r="Q635" s="4"/>
      <c r="R635" s="4"/>
      <c r="S635" s="4"/>
      <c r="T635" s="4"/>
      <c r="U635" s="4"/>
      <c r="V635" s="4"/>
      <c r="W635" s="4"/>
      <c r="X635" s="4"/>
      <c r="Y635" s="4"/>
      <c r="Z635" s="4"/>
    </row>
    <row r="636" spans="1:26" x14ac:dyDescent="0.25">
      <c r="A636" s="4"/>
      <c r="B636" s="4"/>
      <c r="C636" s="9"/>
      <c r="D636" s="9"/>
      <c r="E636" s="4"/>
      <c r="F636" s="9"/>
      <c r="G636" s="8"/>
      <c r="H636" s="4"/>
      <c r="I636" s="4"/>
      <c r="J636" s="4"/>
      <c r="K636" s="4"/>
      <c r="L636" s="4"/>
      <c r="M636" s="4"/>
      <c r="N636" s="4"/>
      <c r="O636" s="4"/>
      <c r="P636" s="4"/>
      <c r="Q636" s="4"/>
      <c r="R636" s="4"/>
      <c r="S636" s="4"/>
      <c r="T636" s="4"/>
      <c r="U636" s="4"/>
      <c r="V636" s="4"/>
      <c r="W636" s="4"/>
      <c r="X636" s="4"/>
      <c r="Y636" s="4"/>
      <c r="Z636" s="4"/>
    </row>
    <row r="637" spans="1:26" x14ac:dyDescent="0.25">
      <c r="A637" s="4"/>
      <c r="B637" s="4"/>
      <c r="C637" s="9"/>
      <c r="D637" s="9"/>
      <c r="E637" s="4"/>
      <c r="F637" s="9"/>
      <c r="G637" s="8"/>
      <c r="H637" s="4"/>
      <c r="I637" s="4"/>
      <c r="J637" s="4"/>
      <c r="K637" s="4"/>
      <c r="L637" s="4"/>
      <c r="M637" s="4"/>
      <c r="N637" s="4"/>
      <c r="O637" s="4"/>
      <c r="P637" s="4"/>
      <c r="Q637" s="4"/>
      <c r="R637" s="4"/>
      <c r="S637" s="4"/>
      <c r="T637" s="4"/>
      <c r="U637" s="4"/>
      <c r="V637" s="4"/>
      <c r="W637" s="4"/>
      <c r="X637" s="4"/>
      <c r="Y637" s="4"/>
      <c r="Z637" s="4"/>
    </row>
    <row r="638" spans="1:26" x14ac:dyDescent="0.25">
      <c r="A638" s="4"/>
      <c r="B638" s="4"/>
      <c r="C638" s="9"/>
      <c r="D638" s="9"/>
      <c r="E638" s="4"/>
      <c r="F638" s="9"/>
      <c r="G638" s="8"/>
      <c r="H638" s="4"/>
      <c r="I638" s="4"/>
      <c r="J638" s="4"/>
      <c r="K638" s="4"/>
      <c r="L638" s="4"/>
      <c r="M638" s="4"/>
      <c r="N638" s="4"/>
      <c r="O638" s="4"/>
      <c r="P638" s="4"/>
      <c r="Q638" s="4"/>
      <c r="R638" s="4"/>
      <c r="S638" s="4"/>
      <c r="T638" s="4"/>
      <c r="U638" s="4"/>
      <c r="V638" s="4"/>
      <c r="W638" s="4"/>
      <c r="X638" s="4"/>
      <c r="Y638" s="4"/>
      <c r="Z638" s="4"/>
    </row>
    <row r="639" spans="1:26" x14ac:dyDescent="0.25">
      <c r="A639" s="4"/>
      <c r="B639" s="4"/>
      <c r="C639" s="9"/>
      <c r="D639" s="9"/>
      <c r="E639" s="4"/>
      <c r="F639" s="9"/>
      <c r="G639" s="8"/>
      <c r="H639" s="4"/>
      <c r="I639" s="4"/>
      <c r="J639" s="4"/>
      <c r="K639" s="4"/>
      <c r="L639" s="4"/>
      <c r="M639" s="4"/>
      <c r="N639" s="4"/>
      <c r="O639" s="4"/>
      <c r="P639" s="4"/>
      <c r="Q639" s="4"/>
      <c r="R639" s="4"/>
      <c r="S639" s="4"/>
      <c r="T639" s="4"/>
      <c r="U639" s="4"/>
      <c r="V639" s="4"/>
      <c r="W639" s="4"/>
      <c r="X639" s="4"/>
      <c r="Y639" s="4"/>
      <c r="Z639" s="4"/>
    </row>
    <row r="640" spans="1:26" x14ac:dyDescent="0.25">
      <c r="A640" s="4"/>
      <c r="B640" s="4"/>
      <c r="C640" s="9"/>
      <c r="D640" s="9"/>
      <c r="E640" s="4"/>
      <c r="F640" s="9"/>
      <c r="G640" s="8"/>
      <c r="H640" s="4"/>
      <c r="I640" s="4"/>
      <c r="J640" s="4"/>
      <c r="K640" s="4"/>
      <c r="L640" s="4"/>
      <c r="M640" s="4"/>
      <c r="N640" s="4"/>
      <c r="O640" s="4"/>
      <c r="P640" s="4"/>
      <c r="Q640" s="4"/>
      <c r="R640" s="4"/>
      <c r="S640" s="4"/>
      <c r="T640" s="4"/>
      <c r="U640" s="4"/>
      <c r="V640" s="4"/>
      <c r="W640" s="4"/>
      <c r="X640" s="4"/>
      <c r="Y640" s="4"/>
      <c r="Z640" s="4"/>
    </row>
    <row r="641" spans="1:26" x14ac:dyDescent="0.25">
      <c r="A641" s="4"/>
      <c r="B641" s="4"/>
      <c r="C641" s="9"/>
      <c r="D641" s="9"/>
      <c r="E641" s="4"/>
      <c r="F641" s="9"/>
      <c r="G641" s="8"/>
      <c r="H641" s="4"/>
      <c r="I641" s="4"/>
      <c r="J641" s="4"/>
      <c r="K641" s="4"/>
      <c r="L641" s="4"/>
      <c r="M641" s="4"/>
      <c r="N641" s="4"/>
      <c r="O641" s="4"/>
      <c r="P641" s="4"/>
      <c r="Q641" s="4"/>
      <c r="R641" s="4"/>
      <c r="S641" s="4"/>
      <c r="T641" s="4"/>
      <c r="U641" s="4"/>
      <c r="V641" s="4"/>
      <c r="W641" s="4"/>
      <c r="X641" s="4"/>
      <c r="Y641" s="4"/>
      <c r="Z641" s="4"/>
    </row>
    <row r="642" spans="1:26" x14ac:dyDescent="0.25">
      <c r="A642" s="4"/>
      <c r="B642" s="4"/>
      <c r="C642" s="9"/>
      <c r="D642" s="9"/>
      <c r="E642" s="4"/>
      <c r="F642" s="9"/>
      <c r="G642" s="8"/>
      <c r="H642" s="4"/>
      <c r="I642" s="4"/>
      <c r="J642" s="4"/>
      <c r="K642" s="4"/>
      <c r="L642" s="4"/>
      <c r="M642" s="4"/>
      <c r="N642" s="4"/>
      <c r="O642" s="4"/>
      <c r="P642" s="4"/>
      <c r="Q642" s="4"/>
      <c r="R642" s="4"/>
      <c r="S642" s="4"/>
      <c r="T642" s="4"/>
      <c r="U642" s="4"/>
      <c r="V642" s="4"/>
      <c r="W642" s="4"/>
      <c r="X642" s="4"/>
      <c r="Y642" s="4"/>
      <c r="Z642" s="4"/>
    </row>
    <row r="643" spans="1:26" x14ac:dyDescent="0.25">
      <c r="A643" s="4"/>
      <c r="B643" s="4"/>
      <c r="C643" s="9"/>
      <c r="D643" s="9"/>
      <c r="E643" s="4"/>
      <c r="F643" s="9"/>
      <c r="G643" s="8"/>
      <c r="H643" s="4"/>
      <c r="I643" s="4"/>
      <c r="J643" s="4"/>
      <c r="K643" s="4"/>
      <c r="L643" s="4"/>
      <c r="M643" s="4"/>
      <c r="N643" s="4"/>
      <c r="O643" s="4"/>
      <c r="P643" s="4"/>
      <c r="Q643" s="4"/>
      <c r="R643" s="4"/>
      <c r="S643" s="4"/>
      <c r="T643" s="4"/>
      <c r="U643" s="4"/>
      <c r="V643" s="4"/>
      <c r="W643" s="4"/>
      <c r="X643" s="4"/>
      <c r="Y643" s="4"/>
      <c r="Z643" s="4"/>
    </row>
    <row r="644" spans="1:26" x14ac:dyDescent="0.25">
      <c r="A644" s="4"/>
      <c r="B644" s="4"/>
      <c r="C644" s="9"/>
      <c r="D644" s="9"/>
      <c r="E644" s="4"/>
      <c r="F644" s="9"/>
      <c r="G644" s="8"/>
      <c r="H644" s="4"/>
      <c r="I644" s="4"/>
      <c r="J644" s="4"/>
      <c r="K644" s="4"/>
      <c r="L644" s="4"/>
      <c r="M644" s="4"/>
      <c r="N644" s="4"/>
      <c r="O644" s="4"/>
      <c r="P644" s="4"/>
      <c r="Q644" s="4"/>
      <c r="R644" s="4"/>
      <c r="S644" s="4"/>
      <c r="T644" s="4"/>
      <c r="U644" s="4"/>
      <c r="V644" s="4"/>
      <c r="W644" s="4"/>
      <c r="X644" s="4"/>
      <c r="Y644" s="4"/>
      <c r="Z644" s="4"/>
    </row>
    <row r="645" spans="1:26" x14ac:dyDescent="0.25">
      <c r="A645" s="4"/>
      <c r="B645" s="4"/>
      <c r="C645" s="9"/>
      <c r="D645" s="9"/>
      <c r="E645" s="4"/>
      <c r="F645" s="9"/>
      <c r="G645" s="8"/>
      <c r="H645" s="4"/>
      <c r="I645" s="4"/>
      <c r="J645" s="4"/>
      <c r="K645" s="4"/>
      <c r="L645" s="4"/>
      <c r="M645" s="4"/>
      <c r="N645" s="4"/>
      <c r="O645" s="4"/>
      <c r="P645" s="4"/>
      <c r="Q645" s="4"/>
      <c r="R645" s="4"/>
      <c r="S645" s="4"/>
      <c r="T645" s="4"/>
      <c r="U645" s="4"/>
      <c r="V645" s="4"/>
      <c r="W645" s="4"/>
      <c r="X645" s="4"/>
      <c r="Y645" s="4"/>
      <c r="Z645" s="4"/>
    </row>
    <row r="646" spans="1:26" x14ac:dyDescent="0.25">
      <c r="A646" s="4"/>
      <c r="B646" s="4"/>
      <c r="C646" s="9"/>
      <c r="D646" s="9"/>
      <c r="E646" s="4"/>
      <c r="F646" s="9"/>
      <c r="G646" s="8"/>
      <c r="H646" s="4"/>
      <c r="I646" s="4"/>
      <c r="J646" s="4"/>
      <c r="K646" s="4"/>
      <c r="L646" s="4"/>
      <c r="M646" s="4"/>
      <c r="N646" s="4"/>
      <c r="O646" s="4"/>
      <c r="P646" s="4"/>
      <c r="Q646" s="4"/>
      <c r="R646" s="4"/>
      <c r="S646" s="4"/>
      <c r="T646" s="4"/>
      <c r="U646" s="4"/>
      <c r="V646" s="4"/>
      <c r="W646" s="4"/>
      <c r="X646" s="4"/>
      <c r="Y646" s="4"/>
      <c r="Z646" s="4"/>
    </row>
    <row r="647" spans="1:26" x14ac:dyDescent="0.25">
      <c r="A647" s="4"/>
      <c r="B647" s="4"/>
      <c r="C647" s="9"/>
      <c r="D647" s="9"/>
      <c r="E647" s="4"/>
      <c r="F647" s="9"/>
      <c r="G647" s="8"/>
      <c r="H647" s="4"/>
      <c r="I647" s="4"/>
      <c r="J647" s="4"/>
      <c r="K647" s="4"/>
      <c r="L647" s="4"/>
      <c r="M647" s="4"/>
      <c r="N647" s="4"/>
      <c r="O647" s="4"/>
      <c r="P647" s="4"/>
      <c r="Q647" s="4"/>
      <c r="R647" s="4"/>
      <c r="S647" s="4"/>
      <c r="T647" s="4"/>
      <c r="U647" s="4"/>
      <c r="V647" s="4"/>
      <c r="W647" s="4"/>
      <c r="X647" s="4"/>
      <c r="Y647" s="4"/>
      <c r="Z647" s="4"/>
    </row>
    <row r="648" spans="1:26" x14ac:dyDescent="0.25">
      <c r="A648" s="4"/>
      <c r="B648" s="4"/>
      <c r="C648" s="9"/>
      <c r="D648" s="9"/>
      <c r="E648" s="4"/>
      <c r="F648" s="9"/>
      <c r="G648" s="8"/>
      <c r="H648" s="4"/>
      <c r="I648" s="4"/>
      <c r="J648" s="4"/>
      <c r="K648" s="4"/>
      <c r="L648" s="4"/>
      <c r="M648" s="4"/>
      <c r="N648" s="4"/>
      <c r="O648" s="4"/>
      <c r="P648" s="4"/>
      <c r="Q648" s="4"/>
      <c r="R648" s="4"/>
      <c r="S648" s="4"/>
      <c r="T648" s="4"/>
      <c r="U648" s="4"/>
      <c r="V648" s="4"/>
      <c r="W648" s="4"/>
      <c r="X648" s="4"/>
      <c r="Y648" s="4"/>
      <c r="Z648" s="4"/>
    </row>
    <row r="649" spans="1:26" x14ac:dyDescent="0.25">
      <c r="A649" s="4"/>
      <c r="B649" s="4"/>
      <c r="C649" s="9"/>
      <c r="D649" s="9"/>
      <c r="E649" s="4"/>
      <c r="F649" s="9"/>
      <c r="G649" s="8"/>
      <c r="H649" s="4"/>
      <c r="I649" s="4"/>
      <c r="J649" s="4"/>
      <c r="K649" s="4"/>
      <c r="L649" s="4"/>
      <c r="M649" s="4"/>
      <c r="N649" s="4"/>
      <c r="O649" s="4"/>
      <c r="P649" s="4"/>
      <c r="Q649" s="4"/>
      <c r="R649" s="4"/>
      <c r="S649" s="4"/>
      <c r="T649" s="4"/>
      <c r="U649" s="4"/>
      <c r="V649" s="4"/>
      <c r="W649" s="4"/>
      <c r="X649" s="4"/>
      <c r="Y649" s="4"/>
      <c r="Z649" s="4"/>
    </row>
    <row r="650" spans="1:26" x14ac:dyDescent="0.25">
      <c r="A650" s="4"/>
      <c r="B650" s="4"/>
      <c r="C650" s="9"/>
      <c r="D650" s="9"/>
      <c r="E650" s="4"/>
      <c r="F650" s="9"/>
      <c r="G650" s="8"/>
      <c r="H650" s="4"/>
      <c r="I650" s="4"/>
      <c r="J650" s="4"/>
      <c r="K650" s="4"/>
      <c r="L650" s="4"/>
      <c r="M650" s="4"/>
      <c r="N650" s="4"/>
      <c r="O650" s="4"/>
      <c r="P650" s="4"/>
      <c r="Q650" s="4"/>
      <c r="R650" s="4"/>
      <c r="S650" s="4"/>
      <c r="T650" s="4"/>
      <c r="U650" s="4"/>
      <c r="V650" s="4"/>
      <c r="W650" s="4"/>
      <c r="X650" s="4"/>
      <c r="Y650" s="4"/>
      <c r="Z650" s="4"/>
    </row>
    <row r="651" spans="1:26" x14ac:dyDescent="0.25">
      <c r="A651" s="4"/>
      <c r="B651" s="4"/>
      <c r="C651" s="9"/>
      <c r="D651" s="9"/>
      <c r="E651" s="4"/>
      <c r="F651" s="9"/>
      <c r="G651" s="8"/>
      <c r="H651" s="4"/>
      <c r="I651" s="4"/>
      <c r="J651" s="4"/>
      <c r="K651" s="4"/>
      <c r="L651" s="4"/>
      <c r="M651" s="4"/>
      <c r="N651" s="4"/>
      <c r="O651" s="4"/>
      <c r="P651" s="4"/>
      <c r="Q651" s="4"/>
      <c r="R651" s="4"/>
      <c r="S651" s="4"/>
      <c r="T651" s="4"/>
      <c r="U651" s="4"/>
      <c r="V651" s="4"/>
      <c r="W651" s="4"/>
      <c r="X651" s="4"/>
      <c r="Y651" s="4"/>
      <c r="Z651" s="4"/>
    </row>
    <row r="652" spans="1:26" x14ac:dyDescent="0.25">
      <c r="A652" s="4"/>
      <c r="B652" s="4"/>
      <c r="C652" s="9"/>
      <c r="D652" s="9"/>
      <c r="E652" s="4"/>
      <c r="F652" s="9"/>
      <c r="G652" s="8"/>
      <c r="H652" s="4"/>
      <c r="I652" s="4"/>
      <c r="J652" s="4"/>
      <c r="K652" s="4"/>
      <c r="L652" s="4"/>
      <c r="M652" s="4"/>
      <c r="N652" s="4"/>
      <c r="O652" s="4"/>
      <c r="P652" s="4"/>
      <c r="Q652" s="4"/>
      <c r="R652" s="4"/>
      <c r="S652" s="4"/>
      <c r="T652" s="4"/>
      <c r="U652" s="4"/>
      <c r="V652" s="4"/>
      <c r="W652" s="4"/>
      <c r="X652" s="4"/>
      <c r="Y652" s="4"/>
      <c r="Z652" s="4"/>
    </row>
    <row r="653" spans="1:26" x14ac:dyDescent="0.25">
      <c r="A653" s="4"/>
      <c r="B653" s="4"/>
      <c r="C653" s="9"/>
      <c r="D653" s="9"/>
      <c r="E653" s="4"/>
      <c r="F653" s="9"/>
      <c r="G653" s="8"/>
      <c r="H653" s="4"/>
      <c r="I653" s="4"/>
      <c r="J653" s="4"/>
      <c r="K653" s="4"/>
      <c r="L653" s="4"/>
      <c r="M653" s="4"/>
      <c r="N653" s="4"/>
      <c r="O653" s="4"/>
      <c r="P653" s="4"/>
      <c r="Q653" s="4"/>
      <c r="R653" s="4"/>
      <c r="S653" s="4"/>
      <c r="T653" s="4"/>
      <c r="U653" s="4"/>
      <c r="V653" s="4"/>
      <c r="W653" s="4"/>
      <c r="X653" s="4"/>
      <c r="Y653" s="4"/>
      <c r="Z653" s="4"/>
    </row>
    <row r="654" spans="1:26" x14ac:dyDescent="0.25">
      <c r="A654" s="4"/>
      <c r="B654" s="4"/>
      <c r="C654" s="9"/>
      <c r="D654" s="9"/>
      <c r="E654" s="4"/>
      <c r="F654" s="9"/>
      <c r="G654" s="8"/>
      <c r="H654" s="4"/>
      <c r="I654" s="4"/>
      <c r="J654" s="4"/>
      <c r="K654" s="4"/>
      <c r="L654" s="4"/>
      <c r="M654" s="4"/>
      <c r="N654" s="4"/>
      <c r="O654" s="4"/>
      <c r="P654" s="4"/>
      <c r="Q654" s="4"/>
      <c r="R654" s="4"/>
      <c r="S654" s="4"/>
      <c r="T654" s="4"/>
      <c r="U654" s="4"/>
      <c r="V654" s="4"/>
      <c r="W654" s="4"/>
      <c r="X654" s="4"/>
      <c r="Y654" s="4"/>
      <c r="Z654" s="4"/>
    </row>
    <row r="655" spans="1:26" x14ac:dyDescent="0.25">
      <c r="A655" s="4"/>
      <c r="B655" s="4"/>
      <c r="C655" s="9"/>
      <c r="D655" s="9"/>
      <c r="E655" s="4"/>
      <c r="F655" s="9"/>
      <c r="G655" s="8"/>
      <c r="H655" s="4"/>
      <c r="I655" s="4"/>
      <c r="J655" s="4"/>
      <c r="K655" s="4"/>
      <c r="L655" s="4"/>
      <c r="M655" s="4"/>
      <c r="N655" s="4"/>
      <c r="O655" s="4"/>
      <c r="P655" s="4"/>
      <c r="Q655" s="4"/>
      <c r="R655" s="4"/>
      <c r="S655" s="4"/>
      <c r="T655" s="4"/>
      <c r="U655" s="4"/>
      <c r="V655" s="4"/>
      <c r="W655" s="4"/>
      <c r="X655" s="4"/>
      <c r="Y655" s="4"/>
      <c r="Z655" s="4"/>
    </row>
    <row r="656" spans="1:26" x14ac:dyDescent="0.25">
      <c r="A656" s="4"/>
      <c r="B656" s="4"/>
      <c r="C656" s="9"/>
      <c r="D656" s="9"/>
      <c r="E656" s="4"/>
      <c r="F656" s="9"/>
      <c r="G656" s="8"/>
      <c r="H656" s="4"/>
      <c r="I656" s="4"/>
      <c r="J656" s="4"/>
      <c r="K656" s="4"/>
      <c r="L656" s="4"/>
      <c r="M656" s="4"/>
      <c r="N656" s="4"/>
      <c r="O656" s="4"/>
      <c r="P656" s="4"/>
      <c r="Q656" s="4"/>
      <c r="R656" s="4"/>
      <c r="S656" s="4"/>
      <c r="T656" s="4"/>
      <c r="U656" s="4"/>
      <c r="V656" s="4"/>
      <c r="W656" s="4"/>
      <c r="X656" s="4"/>
      <c r="Y656" s="4"/>
      <c r="Z656" s="4"/>
    </row>
    <row r="657" spans="1:26" x14ac:dyDescent="0.25">
      <c r="A657" s="4"/>
      <c r="B657" s="4"/>
      <c r="C657" s="9"/>
      <c r="D657" s="9"/>
      <c r="E657" s="4"/>
      <c r="F657" s="9"/>
      <c r="G657" s="8"/>
      <c r="H657" s="4"/>
      <c r="I657" s="4"/>
      <c r="J657" s="4"/>
      <c r="K657" s="4"/>
      <c r="L657" s="4"/>
      <c r="M657" s="4"/>
      <c r="N657" s="4"/>
      <c r="O657" s="4"/>
      <c r="P657" s="4"/>
      <c r="Q657" s="4"/>
      <c r="R657" s="4"/>
      <c r="S657" s="4"/>
      <c r="T657" s="4"/>
      <c r="U657" s="4"/>
      <c r="V657" s="4"/>
      <c r="W657" s="4"/>
      <c r="X657" s="4"/>
      <c r="Y657" s="4"/>
      <c r="Z657" s="4"/>
    </row>
    <row r="658" spans="1:26" x14ac:dyDescent="0.25">
      <c r="A658" s="4"/>
      <c r="B658" s="4"/>
      <c r="C658" s="9"/>
      <c r="D658" s="9"/>
      <c r="E658" s="4"/>
      <c r="F658" s="9"/>
      <c r="G658" s="8"/>
      <c r="H658" s="4"/>
      <c r="I658" s="4"/>
      <c r="J658" s="4"/>
      <c r="K658" s="4"/>
      <c r="L658" s="4"/>
      <c r="M658" s="4"/>
      <c r="N658" s="4"/>
      <c r="O658" s="4"/>
      <c r="P658" s="4"/>
      <c r="Q658" s="4"/>
      <c r="R658" s="4"/>
      <c r="S658" s="4"/>
      <c r="T658" s="4"/>
      <c r="U658" s="4"/>
      <c r="V658" s="4"/>
      <c r="W658" s="4"/>
      <c r="X658" s="4"/>
      <c r="Y658" s="4"/>
      <c r="Z658" s="4"/>
    </row>
    <row r="659" spans="1:26" x14ac:dyDescent="0.25">
      <c r="A659" s="4"/>
      <c r="B659" s="4"/>
      <c r="C659" s="9"/>
      <c r="D659" s="9"/>
      <c r="E659" s="4"/>
      <c r="F659" s="9"/>
      <c r="G659" s="8"/>
      <c r="H659" s="4"/>
      <c r="I659" s="4"/>
      <c r="J659" s="4"/>
      <c r="K659" s="4"/>
      <c r="L659" s="4"/>
      <c r="M659" s="4"/>
      <c r="N659" s="4"/>
      <c r="O659" s="4"/>
      <c r="P659" s="4"/>
      <c r="Q659" s="4"/>
      <c r="R659" s="4"/>
      <c r="S659" s="4"/>
      <c r="T659" s="4"/>
      <c r="U659" s="4"/>
      <c r="V659" s="4"/>
      <c r="W659" s="4"/>
      <c r="X659" s="4"/>
      <c r="Y659" s="4"/>
      <c r="Z659" s="4"/>
    </row>
    <row r="660" spans="1:26" x14ac:dyDescent="0.25">
      <c r="A660" s="4"/>
      <c r="B660" s="4"/>
      <c r="C660" s="9"/>
      <c r="D660" s="9"/>
      <c r="E660" s="4"/>
      <c r="F660" s="9"/>
      <c r="G660" s="8"/>
      <c r="H660" s="4"/>
      <c r="I660" s="4"/>
      <c r="J660" s="4"/>
      <c r="K660" s="4"/>
      <c r="L660" s="4"/>
      <c r="M660" s="4"/>
      <c r="N660" s="4"/>
      <c r="O660" s="4"/>
      <c r="P660" s="4"/>
      <c r="Q660" s="4"/>
      <c r="R660" s="4"/>
      <c r="S660" s="4"/>
      <c r="T660" s="4"/>
      <c r="U660" s="4"/>
      <c r="V660" s="4"/>
      <c r="W660" s="4"/>
      <c r="X660" s="4"/>
      <c r="Y660" s="4"/>
      <c r="Z660" s="4"/>
    </row>
    <row r="661" spans="1:26" x14ac:dyDescent="0.25">
      <c r="A661" s="4"/>
      <c r="B661" s="4"/>
      <c r="C661" s="9"/>
      <c r="D661" s="9"/>
      <c r="E661" s="4"/>
      <c r="F661" s="9"/>
      <c r="G661" s="8"/>
      <c r="H661" s="4"/>
      <c r="I661" s="4"/>
      <c r="J661" s="4"/>
      <c r="K661" s="4"/>
      <c r="L661" s="4"/>
      <c r="M661" s="4"/>
      <c r="N661" s="4"/>
      <c r="O661" s="4"/>
      <c r="P661" s="4"/>
      <c r="Q661" s="4"/>
      <c r="R661" s="4"/>
      <c r="S661" s="4"/>
      <c r="T661" s="4"/>
      <c r="U661" s="4"/>
      <c r="V661" s="4"/>
      <c r="W661" s="4"/>
      <c r="X661" s="4"/>
      <c r="Y661" s="4"/>
      <c r="Z661" s="4"/>
    </row>
    <row r="662" spans="1:26" x14ac:dyDescent="0.25">
      <c r="A662" s="4"/>
      <c r="B662" s="4"/>
      <c r="C662" s="9"/>
      <c r="D662" s="9"/>
      <c r="E662" s="4"/>
      <c r="F662" s="9"/>
      <c r="G662" s="8"/>
      <c r="H662" s="4"/>
      <c r="I662" s="4"/>
      <c r="J662" s="4"/>
      <c r="K662" s="4"/>
      <c r="L662" s="4"/>
      <c r="M662" s="4"/>
      <c r="N662" s="4"/>
      <c r="O662" s="4"/>
      <c r="P662" s="4"/>
      <c r="Q662" s="4"/>
      <c r="R662" s="4"/>
      <c r="S662" s="4"/>
      <c r="T662" s="4"/>
      <c r="U662" s="4"/>
      <c r="V662" s="4"/>
      <c r="W662" s="4"/>
      <c r="X662" s="4"/>
      <c r="Y662" s="4"/>
      <c r="Z662" s="4"/>
    </row>
    <row r="663" spans="1:26" x14ac:dyDescent="0.25">
      <c r="A663" s="4"/>
      <c r="B663" s="4"/>
      <c r="C663" s="9"/>
      <c r="D663" s="9"/>
      <c r="E663" s="4"/>
      <c r="F663" s="9"/>
      <c r="G663" s="8"/>
      <c r="H663" s="4"/>
      <c r="I663" s="4"/>
      <c r="J663" s="4"/>
      <c r="K663" s="4"/>
      <c r="L663" s="4"/>
      <c r="M663" s="4"/>
      <c r="N663" s="4"/>
      <c r="O663" s="4"/>
      <c r="P663" s="4"/>
      <c r="Q663" s="4"/>
      <c r="R663" s="4"/>
      <c r="S663" s="4"/>
      <c r="T663" s="4"/>
      <c r="U663" s="4"/>
      <c r="V663" s="4"/>
      <c r="W663" s="4"/>
      <c r="X663" s="4"/>
      <c r="Y663" s="4"/>
      <c r="Z663" s="4"/>
    </row>
    <row r="664" spans="1:26" x14ac:dyDescent="0.25">
      <c r="A664" s="4"/>
      <c r="B664" s="4"/>
      <c r="C664" s="9"/>
      <c r="D664" s="9"/>
      <c r="E664" s="4"/>
      <c r="F664" s="9"/>
      <c r="G664" s="8"/>
      <c r="H664" s="4"/>
      <c r="I664" s="4"/>
      <c r="J664" s="4"/>
      <c r="K664" s="4"/>
      <c r="L664" s="4"/>
      <c r="M664" s="4"/>
      <c r="N664" s="4"/>
      <c r="O664" s="4"/>
      <c r="P664" s="4"/>
      <c r="Q664" s="4"/>
      <c r="R664" s="4"/>
      <c r="S664" s="4"/>
      <c r="T664" s="4"/>
      <c r="U664" s="4"/>
      <c r="V664" s="4"/>
      <c r="W664" s="4"/>
      <c r="X664" s="4"/>
      <c r="Y664" s="4"/>
      <c r="Z664" s="4"/>
    </row>
    <row r="665" spans="1:26" x14ac:dyDescent="0.25">
      <c r="A665" s="4"/>
      <c r="B665" s="4"/>
      <c r="C665" s="9"/>
      <c r="D665" s="9"/>
      <c r="E665" s="4"/>
      <c r="F665" s="9"/>
      <c r="G665" s="8"/>
      <c r="H665" s="4"/>
      <c r="I665" s="4"/>
      <c r="J665" s="4"/>
      <c r="K665" s="4"/>
      <c r="L665" s="4"/>
      <c r="M665" s="4"/>
      <c r="N665" s="4"/>
      <c r="O665" s="4"/>
      <c r="P665" s="4"/>
      <c r="Q665" s="4"/>
      <c r="R665" s="4"/>
      <c r="S665" s="4"/>
      <c r="T665" s="4"/>
      <c r="U665" s="4"/>
      <c r="V665" s="4"/>
      <c r="W665" s="4"/>
      <c r="X665" s="4"/>
      <c r="Y665" s="4"/>
      <c r="Z665" s="4"/>
    </row>
    <row r="666" spans="1:26" x14ac:dyDescent="0.25">
      <c r="A666" s="4"/>
      <c r="B666" s="4"/>
      <c r="C666" s="9"/>
      <c r="D666" s="9"/>
      <c r="E666" s="4"/>
      <c r="F666" s="9"/>
      <c r="G666" s="8"/>
      <c r="H666" s="4"/>
      <c r="I666" s="4"/>
      <c r="J666" s="4"/>
      <c r="K666" s="4"/>
      <c r="L666" s="4"/>
      <c r="M666" s="4"/>
      <c r="N666" s="4"/>
      <c r="O666" s="4"/>
      <c r="P666" s="4"/>
      <c r="Q666" s="4"/>
      <c r="R666" s="4"/>
      <c r="S666" s="4"/>
      <c r="T666" s="4"/>
      <c r="U666" s="4"/>
      <c r="V666" s="4"/>
      <c r="W666" s="4"/>
      <c r="X666" s="4"/>
      <c r="Y666" s="4"/>
      <c r="Z666" s="4"/>
    </row>
    <row r="667" spans="1:26" x14ac:dyDescent="0.25">
      <c r="A667" s="4"/>
      <c r="B667" s="4"/>
      <c r="C667" s="9"/>
      <c r="D667" s="9"/>
      <c r="E667" s="4"/>
      <c r="F667" s="9"/>
      <c r="G667" s="8"/>
      <c r="H667" s="4"/>
      <c r="I667" s="4"/>
      <c r="J667" s="4"/>
      <c r="K667" s="4"/>
      <c r="L667" s="4"/>
      <c r="M667" s="4"/>
      <c r="N667" s="4"/>
      <c r="O667" s="4"/>
      <c r="P667" s="4"/>
      <c r="Q667" s="4"/>
      <c r="R667" s="4"/>
      <c r="S667" s="4"/>
      <c r="T667" s="4"/>
      <c r="U667" s="4"/>
      <c r="V667" s="4"/>
      <c r="W667" s="4"/>
      <c r="X667" s="4"/>
      <c r="Y667" s="4"/>
      <c r="Z667" s="4"/>
    </row>
    <row r="668" spans="1:26" x14ac:dyDescent="0.25">
      <c r="A668" s="4"/>
      <c r="B668" s="4"/>
      <c r="C668" s="9"/>
      <c r="D668" s="9"/>
      <c r="E668" s="4"/>
      <c r="F668" s="9"/>
      <c r="G668" s="8"/>
      <c r="H668" s="4"/>
      <c r="I668" s="4"/>
      <c r="J668" s="4"/>
      <c r="K668" s="4"/>
      <c r="L668" s="4"/>
      <c r="M668" s="4"/>
      <c r="N668" s="4"/>
      <c r="O668" s="4"/>
      <c r="P668" s="4"/>
      <c r="Q668" s="4"/>
      <c r="R668" s="4"/>
      <c r="S668" s="4"/>
      <c r="T668" s="4"/>
      <c r="U668" s="4"/>
      <c r="V668" s="4"/>
      <c r="W668" s="4"/>
      <c r="X668" s="4"/>
      <c r="Y668" s="4"/>
      <c r="Z668" s="4"/>
    </row>
    <row r="669" spans="1:26" x14ac:dyDescent="0.25">
      <c r="A669" s="4"/>
      <c r="B669" s="4"/>
      <c r="C669" s="9"/>
      <c r="D669" s="9"/>
      <c r="E669" s="4"/>
      <c r="F669" s="9"/>
      <c r="G669" s="8"/>
      <c r="H669" s="4"/>
      <c r="I669" s="4"/>
      <c r="J669" s="4"/>
      <c r="K669" s="4"/>
      <c r="L669" s="4"/>
      <c r="M669" s="4"/>
      <c r="N669" s="4"/>
      <c r="O669" s="4"/>
      <c r="P669" s="4"/>
      <c r="Q669" s="4"/>
      <c r="R669" s="4"/>
      <c r="S669" s="4"/>
      <c r="T669" s="4"/>
      <c r="U669" s="4"/>
      <c r="V669" s="4"/>
      <c r="W669" s="4"/>
      <c r="X669" s="4"/>
      <c r="Y669" s="4"/>
      <c r="Z669" s="4"/>
    </row>
    <row r="670" spans="1:26" x14ac:dyDescent="0.25">
      <c r="A670" s="4"/>
      <c r="B670" s="4"/>
      <c r="C670" s="9"/>
      <c r="D670" s="9"/>
      <c r="E670" s="4"/>
      <c r="F670" s="9"/>
      <c r="G670" s="8"/>
      <c r="H670" s="4"/>
      <c r="I670" s="4"/>
      <c r="J670" s="4"/>
      <c r="K670" s="4"/>
      <c r="L670" s="4"/>
      <c r="M670" s="4"/>
      <c r="N670" s="4"/>
      <c r="O670" s="4"/>
      <c r="P670" s="4"/>
      <c r="Q670" s="4"/>
      <c r="R670" s="4"/>
      <c r="S670" s="4"/>
      <c r="T670" s="4"/>
      <c r="U670" s="4"/>
      <c r="V670" s="4"/>
      <c r="W670" s="4"/>
      <c r="X670" s="4"/>
      <c r="Y670" s="4"/>
      <c r="Z670" s="4"/>
    </row>
    <row r="671" spans="1:26" x14ac:dyDescent="0.25">
      <c r="A671" s="4"/>
      <c r="B671" s="4"/>
      <c r="C671" s="9"/>
      <c r="D671" s="9"/>
      <c r="E671" s="4"/>
      <c r="F671" s="9"/>
      <c r="G671" s="8"/>
      <c r="H671" s="4"/>
      <c r="I671" s="4"/>
      <c r="J671" s="4"/>
      <c r="K671" s="4"/>
      <c r="L671" s="4"/>
      <c r="M671" s="4"/>
      <c r="N671" s="4"/>
      <c r="O671" s="4"/>
      <c r="P671" s="4"/>
      <c r="Q671" s="4"/>
      <c r="R671" s="4"/>
      <c r="S671" s="4"/>
      <c r="T671" s="4"/>
      <c r="U671" s="4"/>
      <c r="V671" s="4"/>
      <c r="W671" s="4"/>
      <c r="X671" s="4"/>
      <c r="Y671" s="4"/>
      <c r="Z671" s="4"/>
    </row>
    <row r="672" spans="1:26" x14ac:dyDescent="0.25">
      <c r="A672" s="4"/>
      <c r="B672" s="4"/>
      <c r="C672" s="9"/>
      <c r="D672" s="9"/>
      <c r="E672" s="4"/>
      <c r="F672" s="9"/>
      <c r="G672" s="8"/>
      <c r="H672" s="4"/>
      <c r="I672" s="4"/>
      <c r="J672" s="4"/>
      <c r="K672" s="4"/>
      <c r="L672" s="4"/>
      <c r="M672" s="4"/>
      <c r="N672" s="4"/>
      <c r="O672" s="4"/>
      <c r="P672" s="4"/>
      <c r="Q672" s="4"/>
      <c r="R672" s="4"/>
      <c r="S672" s="4"/>
      <c r="T672" s="4"/>
      <c r="U672" s="4"/>
      <c r="V672" s="4"/>
      <c r="W672" s="4"/>
      <c r="X672" s="4"/>
      <c r="Y672" s="4"/>
      <c r="Z672" s="4"/>
    </row>
    <row r="673" spans="1:26" x14ac:dyDescent="0.25">
      <c r="A673" s="4"/>
      <c r="B673" s="4"/>
      <c r="C673" s="9"/>
      <c r="D673" s="9"/>
      <c r="E673" s="4"/>
      <c r="F673" s="9"/>
      <c r="G673" s="8"/>
      <c r="H673" s="4"/>
      <c r="I673" s="4"/>
      <c r="J673" s="4"/>
      <c r="K673" s="4"/>
      <c r="L673" s="4"/>
      <c r="M673" s="4"/>
      <c r="N673" s="4"/>
      <c r="O673" s="4"/>
      <c r="P673" s="4"/>
      <c r="Q673" s="4"/>
      <c r="R673" s="4"/>
      <c r="S673" s="4"/>
      <c r="T673" s="4"/>
      <c r="U673" s="4"/>
      <c r="V673" s="4"/>
      <c r="W673" s="4"/>
      <c r="X673" s="4"/>
      <c r="Y673" s="4"/>
      <c r="Z673" s="4"/>
    </row>
    <row r="674" spans="1:26" x14ac:dyDescent="0.25">
      <c r="A674" s="4"/>
      <c r="B674" s="4"/>
      <c r="C674" s="9"/>
      <c r="D674" s="9"/>
      <c r="E674" s="4"/>
      <c r="F674" s="9"/>
      <c r="G674" s="8"/>
      <c r="H674" s="4"/>
      <c r="I674" s="4"/>
      <c r="J674" s="4"/>
      <c r="K674" s="4"/>
      <c r="L674" s="4"/>
      <c r="M674" s="4"/>
      <c r="N674" s="4"/>
      <c r="O674" s="4"/>
      <c r="P674" s="4"/>
      <c r="Q674" s="4"/>
      <c r="R674" s="4"/>
      <c r="S674" s="4"/>
      <c r="T674" s="4"/>
      <c r="U674" s="4"/>
      <c r="V674" s="4"/>
      <c r="W674" s="4"/>
      <c r="X674" s="4"/>
      <c r="Y674" s="4"/>
      <c r="Z674" s="4"/>
    </row>
    <row r="675" spans="1:26" x14ac:dyDescent="0.25">
      <c r="A675" s="4"/>
      <c r="B675" s="4"/>
      <c r="C675" s="9"/>
      <c r="D675" s="9"/>
      <c r="E675" s="4"/>
      <c r="F675" s="9"/>
      <c r="G675" s="8"/>
      <c r="H675" s="4"/>
      <c r="I675" s="4"/>
      <c r="J675" s="4"/>
      <c r="K675" s="4"/>
      <c r="L675" s="4"/>
      <c r="M675" s="4"/>
      <c r="N675" s="4"/>
      <c r="O675" s="4"/>
      <c r="P675" s="4"/>
      <c r="Q675" s="4"/>
      <c r="R675" s="4"/>
      <c r="S675" s="4"/>
      <c r="T675" s="4"/>
      <c r="U675" s="4"/>
      <c r="V675" s="4"/>
      <c r="W675" s="4"/>
      <c r="X675" s="4"/>
      <c r="Y675" s="4"/>
      <c r="Z675" s="4"/>
    </row>
    <row r="676" spans="1:26" x14ac:dyDescent="0.25">
      <c r="A676" s="4"/>
      <c r="B676" s="4"/>
      <c r="C676" s="9"/>
      <c r="D676" s="9"/>
      <c r="E676" s="4"/>
      <c r="F676" s="9"/>
      <c r="G676" s="8"/>
      <c r="H676" s="4"/>
      <c r="I676" s="4"/>
      <c r="J676" s="4"/>
      <c r="K676" s="4"/>
      <c r="L676" s="4"/>
      <c r="M676" s="4"/>
      <c r="N676" s="4"/>
      <c r="O676" s="4"/>
      <c r="P676" s="4"/>
      <c r="Q676" s="4"/>
      <c r="R676" s="4"/>
      <c r="S676" s="4"/>
      <c r="T676" s="4"/>
      <c r="U676" s="4"/>
      <c r="V676" s="4"/>
      <c r="W676" s="4"/>
      <c r="X676" s="4"/>
      <c r="Y676" s="4"/>
      <c r="Z676" s="4"/>
    </row>
    <row r="677" spans="1:26" x14ac:dyDescent="0.25">
      <c r="A677" s="4"/>
      <c r="B677" s="4"/>
      <c r="C677" s="9"/>
      <c r="D677" s="9"/>
      <c r="E677" s="4"/>
      <c r="F677" s="9"/>
      <c r="G677" s="8"/>
      <c r="H677" s="4"/>
      <c r="I677" s="4"/>
      <c r="J677" s="4"/>
      <c r="K677" s="4"/>
      <c r="L677" s="4"/>
      <c r="M677" s="4"/>
      <c r="N677" s="4"/>
      <c r="O677" s="4"/>
      <c r="P677" s="4"/>
      <c r="Q677" s="4"/>
      <c r="R677" s="4"/>
      <c r="S677" s="4"/>
      <c r="T677" s="4"/>
      <c r="U677" s="4"/>
      <c r="V677" s="4"/>
      <c r="W677" s="4"/>
      <c r="X677" s="4"/>
      <c r="Y677" s="4"/>
      <c r="Z677" s="4"/>
    </row>
    <row r="678" spans="1:26" x14ac:dyDescent="0.25">
      <c r="A678" s="4"/>
      <c r="B678" s="4"/>
      <c r="C678" s="9"/>
      <c r="D678" s="9"/>
      <c r="E678" s="4"/>
      <c r="F678" s="9"/>
      <c r="G678" s="8"/>
      <c r="H678" s="4"/>
      <c r="I678" s="4"/>
      <c r="J678" s="4"/>
      <c r="K678" s="4"/>
      <c r="L678" s="4"/>
      <c r="M678" s="4"/>
      <c r="N678" s="4"/>
      <c r="O678" s="4"/>
      <c r="P678" s="4"/>
      <c r="Q678" s="4"/>
      <c r="R678" s="4"/>
      <c r="S678" s="4"/>
      <c r="T678" s="4"/>
      <c r="U678" s="4"/>
      <c r="V678" s="4"/>
      <c r="W678" s="4"/>
      <c r="X678" s="4"/>
      <c r="Y678" s="4"/>
      <c r="Z678" s="4"/>
    </row>
    <row r="679" spans="1:26" x14ac:dyDescent="0.25">
      <c r="A679" s="4"/>
      <c r="B679" s="4"/>
      <c r="C679" s="9"/>
      <c r="D679" s="9"/>
      <c r="E679" s="4"/>
      <c r="F679" s="9"/>
      <c r="G679" s="8"/>
      <c r="H679" s="4"/>
      <c r="I679" s="4"/>
      <c r="J679" s="4"/>
      <c r="K679" s="4"/>
      <c r="L679" s="4"/>
      <c r="M679" s="4"/>
      <c r="N679" s="4"/>
      <c r="O679" s="4"/>
      <c r="P679" s="4"/>
      <c r="Q679" s="4"/>
      <c r="R679" s="4"/>
      <c r="S679" s="4"/>
      <c r="T679" s="4"/>
      <c r="U679" s="4"/>
      <c r="V679" s="4"/>
      <c r="W679" s="4"/>
      <c r="X679" s="4"/>
      <c r="Y679" s="4"/>
      <c r="Z679" s="4"/>
    </row>
    <row r="680" spans="1:26" x14ac:dyDescent="0.25">
      <c r="A680" s="4"/>
      <c r="B680" s="4"/>
      <c r="C680" s="9"/>
      <c r="D680" s="9"/>
      <c r="E680" s="4"/>
      <c r="F680" s="9"/>
      <c r="G680" s="8"/>
      <c r="H680" s="4"/>
      <c r="I680" s="4"/>
      <c r="J680" s="4"/>
      <c r="K680" s="4"/>
      <c r="L680" s="4"/>
      <c r="M680" s="4"/>
      <c r="N680" s="4"/>
      <c r="O680" s="4"/>
      <c r="P680" s="4"/>
      <c r="Q680" s="4"/>
      <c r="R680" s="4"/>
      <c r="S680" s="4"/>
      <c r="T680" s="4"/>
      <c r="U680" s="4"/>
      <c r="V680" s="4"/>
      <c r="W680" s="4"/>
      <c r="X680" s="4"/>
      <c r="Y680" s="4"/>
      <c r="Z680" s="4"/>
    </row>
    <row r="681" spans="1:26" x14ac:dyDescent="0.25">
      <c r="A681" s="4"/>
      <c r="B681" s="4"/>
      <c r="C681" s="9"/>
      <c r="D681" s="9"/>
      <c r="E681" s="4"/>
      <c r="F681" s="9"/>
      <c r="G681" s="8"/>
      <c r="H681" s="4"/>
      <c r="I681" s="4"/>
      <c r="J681" s="4"/>
      <c r="K681" s="4"/>
      <c r="L681" s="4"/>
      <c r="M681" s="4"/>
      <c r="N681" s="4"/>
      <c r="O681" s="4"/>
      <c r="P681" s="4"/>
      <c r="Q681" s="4"/>
      <c r="R681" s="4"/>
      <c r="S681" s="4"/>
      <c r="T681" s="4"/>
      <c r="U681" s="4"/>
      <c r="V681" s="4"/>
      <c r="W681" s="4"/>
      <c r="X681" s="4"/>
      <c r="Y681" s="4"/>
      <c r="Z681" s="4"/>
    </row>
    <row r="682" spans="1:26" x14ac:dyDescent="0.25">
      <c r="A682" s="4"/>
      <c r="B682" s="4"/>
      <c r="C682" s="9"/>
      <c r="D682" s="9"/>
      <c r="E682" s="4"/>
      <c r="F682" s="9"/>
      <c r="G682" s="8"/>
      <c r="H682" s="4"/>
      <c r="I682" s="4"/>
      <c r="J682" s="4"/>
      <c r="K682" s="4"/>
      <c r="L682" s="4"/>
      <c r="M682" s="4"/>
      <c r="N682" s="4"/>
      <c r="O682" s="4"/>
      <c r="P682" s="4"/>
      <c r="Q682" s="4"/>
      <c r="R682" s="4"/>
      <c r="S682" s="4"/>
      <c r="T682" s="4"/>
      <c r="U682" s="4"/>
      <c r="V682" s="4"/>
      <c r="W682" s="4"/>
      <c r="X682" s="4"/>
      <c r="Y682" s="4"/>
      <c r="Z682" s="4"/>
    </row>
    <row r="683" spans="1:26" x14ac:dyDescent="0.25">
      <c r="A683" s="4"/>
      <c r="B683" s="4"/>
      <c r="C683" s="9"/>
      <c r="D683" s="9"/>
      <c r="E683" s="4"/>
      <c r="F683" s="9"/>
      <c r="G683" s="8"/>
      <c r="H683" s="4"/>
      <c r="I683" s="4"/>
      <c r="J683" s="4"/>
      <c r="K683" s="4"/>
      <c r="L683" s="4"/>
      <c r="M683" s="4"/>
      <c r="N683" s="4"/>
      <c r="O683" s="4"/>
      <c r="P683" s="4"/>
      <c r="Q683" s="4"/>
      <c r="R683" s="4"/>
      <c r="S683" s="4"/>
      <c r="T683" s="4"/>
      <c r="U683" s="4"/>
      <c r="V683" s="4"/>
      <c r="W683" s="4"/>
      <c r="X683" s="4"/>
      <c r="Y683" s="4"/>
      <c r="Z683" s="4"/>
    </row>
    <row r="684" spans="1:26" x14ac:dyDescent="0.25">
      <c r="A684" s="4"/>
      <c r="B684" s="4"/>
      <c r="C684" s="9"/>
      <c r="D684" s="9"/>
      <c r="E684" s="4"/>
      <c r="F684" s="9"/>
      <c r="G684" s="8"/>
      <c r="H684" s="4"/>
      <c r="I684" s="4"/>
      <c r="J684" s="4"/>
      <c r="K684" s="4"/>
      <c r="L684" s="4"/>
      <c r="M684" s="4"/>
      <c r="N684" s="4"/>
      <c r="O684" s="4"/>
      <c r="P684" s="4"/>
      <c r="Q684" s="4"/>
      <c r="R684" s="4"/>
      <c r="S684" s="4"/>
      <c r="T684" s="4"/>
      <c r="U684" s="4"/>
      <c r="V684" s="4"/>
      <c r="W684" s="4"/>
      <c r="X684" s="4"/>
      <c r="Y684" s="4"/>
      <c r="Z684" s="4"/>
    </row>
    <row r="685" spans="1:26" x14ac:dyDescent="0.25">
      <c r="A685" s="4"/>
      <c r="B685" s="4"/>
      <c r="C685" s="9"/>
      <c r="D685" s="9"/>
      <c r="E685" s="4"/>
      <c r="F685" s="9"/>
      <c r="G685" s="8"/>
      <c r="H685" s="4"/>
      <c r="I685" s="4"/>
      <c r="J685" s="4"/>
      <c r="K685" s="4"/>
      <c r="L685" s="4"/>
      <c r="M685" s="4"/>
      <c r="N685" s="4"/>
      <c r="O685" s="4"/>
      <c r="P685" s="4"/>
      <c r="Q685" s="4"/>
      <c r="R685" s="4"/>
      <c r="S685" s="4"/>
      <c r="T685" s="4"/>
      <c r="U685" s="4"/>
      <c r="V685" s="4"/>
      <c r="W685" s="4"/>
      <c r="X685" s="4"/>
      <c r="Y685" s="4"/>
      <c r="Z685" s="4"/>
    </row>
    <row r="686" spans="1:26" x14ac:dyDescent="0.25">
      <c r="A686" s="4"/>
      <c r="B686" s="4"/>
      <c r="C686" s="9"/>
      <c r="D686" s="9"/>
      <c r="E686" s="4"/>
      <c r="F686" s="9"/>
      <c r="G686" s="8"/>
      <c r="H686" s="4"/>
      <c r="I686" s="4"/>
      <c r="J686" s="4"/>
      <c r="K686" s="4"/>
      <c r="L686" s="4"/>
      <c r="M686" s="4"/>
      <c r="N686" s="4"/>
      <c r="O686" s="4"/>
      <c r="P686" s="4"/>
      <c r="Q686" s="4"/>
      <c r="R686" s="4"/>
      <c r="S686" s="4"/>
      <c r="T686" s="4"/>
      <c r="U686" s="4"/>
      <c r="V686" s="4"/>
      <c r="W686" s="4"/>
      <c r="X686" s="4"/>
      <c r="Y686" s="4"/>
      <c r="Z686" s="4"/>
    </row>
    <row r="687" spans="1:26" x14ac:dyDescent="0.25">
      <c r="A687" s="4"/>
      <c r="B687" s="4"/>
      <c r="C687" s="9"/>
      <c r="D687" s="9"/>
      <c r="E687" s="4"/>
      <c r="F687" s="9"/>
      <c r="G687" s="8"/>
      <c r="H687" s="4"/>
      <c r="I687" s="4"/>
      <c r="J687" s="4"/>
      <c r="K687" s="4"/>
      <c r="L687" s="4"/>
      <c r="M687" s="4"/>
      <c r="N687" s="4"/>
      <c r="O687" s="4"/>
      <c r="P687" s="4"/>
      <c r="Q687" s="4"/>
      <c r="R687" s="4"/>
      <c r="S687" s="4"/>
      <c r="T687" s="4"/>
      <c r="U687" s="4"/>
      <c r="V687" s="4"/>
      <c r="W687" s="4"/>
      <c r="X687" s="4"/>
      <c r="Y687" s="4"/>
      <c r="Z687" s="4"/>
    </row>
    <row r="688" spans="1:26" x14ac:dyDescent="0.25">
      <c r="A688" s="4"/>
      <c r="B688" s="4"/>
      <c r="C688" s="9"/>
      <c r="D688" s="9"/>
      <c r="E688" s="4"/>
      <c r="F688" s="9"/>
      <c r="G688" s="8"/>
      <c r="H688" s="4"/>
      <c r="I688" s="4"/>
      <c r="J688" s="4"/>
      <c r="K688" s="4"/>
      <c r="L688" s="4"/>
      <c r="M688" s="4"/>
      <c r="N688" s="4"/>
      <c r="O688" s="4"/>
      <c r="P688" s="4"/>
      <c r="Q688" s="4"/>
      <c r="R688" s="4"/>
      <c r="S688" s="4"/>
      <c r="T688" s="4"/>
      <c r="U688" s="4"/>
      <c r="V688" s="4"/>
      <c r="W688" s="4"/>
      <c r="X688" s="4"/>
      <c r="Y688" s="4"/>
      <c r="Z688" s="4"/>
    </row>
    <row r="689" spans="1:26" x14ac:dyDescent="0.25">
      <c r="A689" s="4"/>
      <c r="B689" s="4"/>
      <c r="C689" s="9"/>
      <c r="D689" s="9"/>
      <c r="E689" s="4"/>
      <c r="F689" s="9"/>
      <c r="G689" s="8"/>
      <c r="H689" s="4"/>
      <c r="I689" s="4"/>
      <c r="J689" s="4"/>
      <c r="K689" s="4"/>
      <c r="L689" s="4"/>
      <c r="M689" s="4"/>
      <c r="N689" s="4"/>
      <c r="O689" s="4"/>
      <c r="P689" s="4"/>
      <c r="Q689" s="4"/>
      <c r="R689" s="4"/>
      <c r="S689" s="4"/>
      <c r="T689" s="4"/>
      <c r="U689" s="4"/>
      <c r="V689" s="4"/>
      <c r="W689" s="4"/>
      <c r="X689" s="4"/>
      <c r="Y689" s="4"/>
      <c r="Z689" s="4"/>
    </row>
    <row r="690" spans="1:26" x14ac:dyDescent="0.25">
      <c r="A690" s="4"/>
      <c r="B690" s="4"/>
      <c r="C690" s="9"/>
      <c r="D690" s="9"/>
      <c r="E690" s="4"/>
      <c r="F690" s="9"/>
      <c r="G690" s="8"/>
      <c r="H690" s="4"/>
      <c r="I690" s="4"/>
      <c r="J690" s="4"/>
      <c r="K690" s="4"/>
      <c r="L690" s="4"/>
      <c r="M690" s="4"/>
      <c r="N690" s="4"/>
      <c r="O690" s="4"/>
      <c r="P690" s="4"/>
      <c r="Q690" s="4"/>
      <c r="R690" s="4"/>
      <c r="S690" s="4"/>
      <c r="T690" s="4"/>
      <c r="U690" s="4"/>
      <c r="V690" s="4"/>
      <c r="W690" s="4"/>
      <c r="X690" s="4"/>
      <c r="Y690" s="4"/>
      <c r="Z690" s="4"/>
    </row>
    <row r="691" spans="1:26" x14ac:dyDescent="0.25">
      <c r="A691" s="4"/>
      <c r="B691" s="4"/>
      <c r="C691" s="9"/>
      <c r="D691" s="9"/>
      <c r="E691" s="4"/>
      <c r="F691" s="9"/>
      <c r="G691" s="8"/>
      <c r="H691" s="4"/>
      <c r="I691" s="4"/>
      <c r="J691" s="4"/>
      <c r="K691" s="4"/>
      <c r="L691" s="4"/>
      <c r="M691" s="4"/>
      <c r="N691" s="4"/>
      <c r="O691" s="4"/>
      <c r="P691" s="4"/>
      <c r="Q691" s="4"/>
      <c r="R691" s="4"/>
      <c r="S691" s="4"/>
      <c r="T691" s="4"/>
      <c r="U691" s="4"/>
      <c r="V691" s="4"/>
      <c r="W691" s="4"/>
      <c r="X691" s="4"/>
      <c r="Y691" s="4"/>
      <c r="Z691" s="4"/>
    </row>
    <row r="692" spans="1:26" x14ac:dyDescent="0.25">
      <c r="A692" s="4"/>
      <c r="B692" s="4"/>
      <c r="C692" s="9"/>
      <c r="D692" s="9"/>
      <c r="E692" s="4"/>
      <c r="F692" s="9"/>
      <c r="G692" s="8"/>
      <c r="H692" s="4"/>
      <c r="I692" s="4"/>
      <c r="J692" s="4"/>
      <c r="K692" s="4"/>
      <c r="L692" s="4"/>
      <c r="M692" s="4"/>
      <c r="N692" s="4"/>
      <c r="O692" s="4"/>
      <c r="P692" s="4"/>
      <c r="Q692" s="4"/>
      <c r="R692" s="4"/>
      <c r="S692" s="4"/>
      <c r="T692" s="4"/>
      <c r="U692" s="4"/>
      <c r="V692" s="4"/>
      <c r="W692" s="4"/>
      <c r="X692" s="4"/>
      <c r="Y692" s="4"/>
      <c r="Z692" s="4"/>
    </row>
    <row r="693" spans="1:26" x14ac:dyDescent="0.25">
      <c r="A693" s="4"/>
      <c r="B693" s="4"/>
      <c r="C693" s="9"/>
      <c r="D693" s="9"/>
      <c r="E693" s="4"/>
      <c r="F693" s="9"/>
      <c r="G693" s="8"/>
      <c r="H693" s="4"/>
      <c r="I693" s="4"/>
      <c r="J693" s="4"/>
      <c r="K693" s="4"/>
      <c r="L693" s="4"/>
      <c r="M693" s="4"/>
      <c r="N693" s="4"/>
      <c r="O693" s="4"/>
      <c r="P693" s="4"/>
      <c r="Q693" s="4"/>
      <c r="R693" s="4"/>
      <c r="S693" s="4"/>
      <c r="T693" s="4"/>
      <c r="U693" s="4"/>
      <c r="V693" s="4"/>
      <c r="W693" s="4"/>
      <c r="X693" s="4"/>
      <c r="Y693" s="4"/>
      <c r="Z693" s="4"/>
    </row>
    <row r="694" spans="1:26" x14ac:dyDescent="0.25">
      <c r="A694" s="4"/>
      <c r="B694" s="4"/>
      <c r="C694" s="9"/>
      <c r="D694" s="9"/>
      <c r="E694" s="4"/>
      <c r="F694" s="9"/>
      <c r="G694" s="8"/>
      <c r="H694" s="4"/>
      <c r="I694" s="4"/>
      <c r="J694" s="4"/>
      <c r="K694" s="4"/>
      <c r="L694" s="4"/>
      <c r="M694" s="4"/>
      <c r="N694" s="4"/>
      <c r="O694" s="4"/>
      <c r="P694" s="4"/>
      <c r="Q694" s="4"/>
      <c r="R694" s="4"/>
      <c r="S694" s="4"/>
      <c r="T694" s="4"/>
      <c r="U694" s="4"/>
      <c r="V694" s="4"/>
      <c r="W694" s="4"/>
      <c r="X694" s="4"/>
      <c r="Y694" s="4"/>
      <c r="Z694" s="4"/>
    </row>
    <row r="695" spans="1:26" x14ac:dyDescent="0.25">
      <c r="A695" s="4"/>
      <c r="B695" s="4"/>
      <c r="C695" s="9"/>
      <c r="D695" s="9"/>
      <c r="E695" s="4"/>
      <c r="F695" s="9"/>
      <c r="G695" s="8"/>
      <c r="H695" s="4"/>
      <c r="I695" s="4"/>
      <c r="J695" s="4"/>
      <c r="K695" s="4"/>
      <c r="L695" s="4"/>
      <c r="M695" s="4"/>
      <c r="N695" s="4"/>
      <c r="O695" s="4"/>
      <c r="P695" s="4"/>
      <c r="Q695" s="4"/>
      <c r="R695" s="4"/>
      <c r="S695" s="4"/>
      <c r="T695" s="4"/>
      <c r="U695" s="4"/>
      <c r="V695" s="4"/>
      <c r="W695" s="4"/>
      <c r="X695" s="4"/>
      <c r="Y695" s="4"/>
      <c r="Z695" s="4"/>
    </row>
    <row r="696" spans="1:26" x14ac:dyDescent="0.25">
      <c r="A696" s="4"/>
      <c r="B696" s="4"/>
      <c r="C696" s="9"/>
      <c r="D696" s="9"/>
      <c r="E696" s="4"/>
      <c r="F696" s="9"/>
      <c r="G696" s="8"/>
      <c r="H696" s="4"/>
      <c r="I696" s="4"/>
      <c r="J696" s="4"/>
      <c r="K696" s="4"/>
      <c r="L696" s="4"/>
      <c r="M696" s="4"/>
      <c r="N696" s="4"/>
      <c r="O696" s="4"/>
      <c r="P696" s="4"/>
      <c r="Q696" s="4"/>
      <c r="R696" s="4"/>
      <c r="S696" s="4"/>
      <c r="T696" s="4"/>
      <c r="U696" s="4"/>
      <c r="V696" s="4"/>
      <c r="W696" s="4"/>
      <c r="X696" s="4"/>
      <c r="Y696" s="4"/>
      <c r="Z696" s="4"/>
    </row>
    <row r="697" spans="1:26" x14ac:dyDescent="0.25">
      <c r="A697" s="4"/>
      <c r="B697" s="4"/>
      <c r="C697" s="9"/>
      <c r="D697" s="9"/>
      <c r="E697" s="4"/>
      <c r="F697" s="9"/>
      <c r="G697" s="8"/>
      <c r="H697" s="4"/>
      <c r="I697" s="4"/>
      <c r="J697" s="4"/>
      <c r="K697" s="4"/>
      <c r="L697" s="4"/>
      <c r="M697" s="4"/>
      <c r="N697" s="4"/>
      <c r="O697" s="4"/>
      <c r="P697" s="4"/>
      <c r="Q697" s="4"/>
      <c r="R697" s="4"/>
      <c r="S697" s="4"/>
      <c r="T697" s="4"/>
      <c r="U697" s="4"/>
      <c r="V697" s="4"/>
      <c r="W697" s="4"/>
      <c r="X697" s="4"/>
      <c r="Y697" s="4"/>
      <c r="Z697" s="4"/>
    </row>
    <row r="698" spans="1:26" x14ac:dyDescent="0.25">
      <c r="A698" s="4"/>
      <c r="B698" s="4"/>
      <c r="C698" s="9"/>
      <c r="D698" s="9"/>
      <c r="E698" s="4"/>
      <c r="F698" s="9"/>
      <c r="G698" s="8"/>
      <c r="H698" s="4"/>
      <c r="I698" s="4"/>
      <c r="J698" s="4"/>
      <c r="K698" s="4"/>
      <c r="L698" s="4"/>
      <c r="M698" s="4"/>
      <c r="N698" s="4"/>
      <c r="O698" s="4"/>
      <c r="P698" s="4"/>
      <c r="Q698" s="4"/>
      <c r="R698" s="4"/>
      <c r="S698" s="4"/>
      <c r="T698" s="4"/>
      <c r="U698" s="4"/>
      <c r="V698" s="4"/>
      <c r="W698" s="4"/>
      <c r="X698" s="4"/>
      <c r="Y698" s="4"/>
      <c r="Z698" s="4"/>
    </row>
    <row r="699" spans="1:26" x14ac:dyDescent="0.25">
      <c r="A699" s="4"/>
      <c r="B699" s="4"/>
      <c r="C699" s="9"/>
      <c r="D699" s="9"/>
      <c r="E699" s="4"/>
      <c r="F699" s="9"/>
      <c r="G699" s="8"/>
      <c r="H699" s="4"/>
      <c r="I699" s="4"/>
      <c r="J699" s="4"/>
      <c r="K699" s="4"/>
      <c r="L699" s="4"/>
      <c r="M699" s="4"/>
      <c r="N699" s="4"/>
      <c r="O699" s="4"/>
      <c r="P699" s="4"/>
      <c r="Q699" s="4"/>
      <c r="R699" s="4"/>
      <c r="S699" s="4"/>
      <c r="T699" s="4"/>
      <c r="U699" s="4"/>
      <c r="V699" s="4"/>
      <c r="W699" s="4"/>
      <c r="X699" s="4"/>
      <c r="Y699" s="4"/>
      <c r="Z699" s="4"/>
    </row>
    <row r="700" spans="1:26" x14ac:dyDescent="0.25">
      <c r="A700" s="4"/>
      <c r="B700" s="4"/>
      <c r="C700" s="9"/>
      <c r="D700" s="9"/>
      <c r="E700" s="4"/>
      <c r="F700" s="9"/>
      <c r="G700" s="8"/>
      <c r="H700" s="4"/>
      <c r="I700" s="4"/>
      <c r="J700" s="4"/>
      <c r="K700" s="4"/>
      <c r="L700" s="4"/>
      <c r="M700" s="4"/>
      <c r="N700" s="4"/>
      <c r="O700" s="4"/>
      <c r="P700" s="4"/>
      <c r="Q700" s="4"/>
      <c r="R700" s="4"/>
      <c r="S700" s="4"/>
      <c r="T700" s="4"/>
      <c r="U700" s="4"/>
      <c r="V700" s="4"/>
      <c r="W700" s="4"/>
      <c r="X700" s="4"/>
      <c r="Y700" s="4"/>
      <c r="Z700" s="4"/>
    </row>
    <row r="701" spans="1:26" x14ac:dyDescent="0.25">
      <c r="A701" s="4"/>
      <c r="B701" s="4"/>
      <c r="C701" s="9"/>
      <c r="D701" s="9"/>
      <c r="E701" s="4"/>
      <c r="F701" s="9"/>
      <c r="G701" s="8"/>
      <c r="H701" s="4"/>
      <c r="I701" s="4"/>
      <c r="J701" s="4"/>
      <c r="K701" s="4"/>
      <c r="L701" s="4"/>
      <c r="M701" s="4"/>
      <c r="N701" s="4"/>
      <c r="O701" s="4"/>
      <c r="P701" s="4"/>
      <c r="Q701" s="4"/>
      <c r="R701" s="4"/>
      <c r="S701" s="4"/>
      <c r="T701" s="4"/>
      <c r="U701" s="4"/>
      <c r="V701" s="4"/>
      <c r="W701" s="4"/>
      <c r="X701" s="4"/>
      <c r="Y701" s="4"/>
      <c r="Z701" s="4"/>
    </row>
    <row r="702" spans="1:26" x14ac:dyDescent="0.25">
      <c r="A702" s="4"/>
      <c r="B702" s="4"/>
      <c r="C702" s="9"/>
      <c r="D702" s="9"/>
      <c r="E702" s="4"/>
      <c r="F702" s="9"/>
      <c r="G702" s="8"/>
      <c r="H702" s="4"/>
      <c r="I702" s="4"/>
      <c r="J702" s="4"/>
      <c r="K702" s="4"/>
      <c r="L702" s="4"/>
      <c r="M702" s="4"/>
      <c r="N702" s="4"/>
      <c r="O702" s="4"/>
      <c r="P702" s="4"/>
      <c r="Q702" s="4"/>
      <c r="R702" s="4"/>
      <c r="S702" s="4"/>
      <c r="T702" s="4"/>
      <c r="U702" s="4"/>
      <c r="V702" s="4"/>
      <c r="W702" s="4"/>
      <c r="X702" s="4"/>
      <c r="Y702" s="4"/>
      <c r="Z702" s="4"/>
    </row>
    <row r="703" spans="1:26" x14ac:dyDescent="0.25">
      <c r="A703" s="4"/>
      <c r="B703" s="4"/>
      <c r="C703" s="9"/>
      <c r="D703" s="9"/>
      <c r="E703" s="4"/>
      <c r="F703" s="9"/>
      <c r="G703" s="8"/>
      <c r="H703" s="4"/>
      <c r="I703" s="4"/>
      <c r="J703" s="4"/>
      <c r="K703" s="4"/>
      <c r="L703" s="4"/>
      <c r="M703" s="4"/>
      <c r="N703" s="4"/>
      <c r="O703" s="4"/>
      <c r="P703" s="4"/>
      <c r="Q703" s="4"/>
      <c r="R703" s="4"/>
      <c r="S703" s="4"/>
      <c r="T703" s="4"/>
      <c r="U703" s="4"/>
      <c r="V703" s="4"/>
      <c r="W703" s="4"/>
      <c r="X703" s="4"/>
      <c r="Y703" s="4"/>
      <c r="Z703" s="4"/>
    </row>
    <row r="704" spans="1:26" x14ac:dyDescent="0.25">
      <c r="A704" s="4"/>
      <c r="B704" s="4"/>
      <c r="C704" s="9"/>
      <c r="D704" s="9"/>
      <c r="E704" s="4"/>
      <c r="F704" s="9"/>
      <c r="G704" s="8"/>
      <c r="H704" s="4"/>
      <c r="I704" s="4"/>
      <c r="J704" s="4"/>
      <c r="K704" s="4"/>
      <c r="L704" s="4"/>
      <c r="M704" s="4"/>
      <c r="N704" s="4"/>
      <c r="O704" s="4"/>
      <c r="P704" s="4"/>
      <c r="Q704" s="4"/>
      <c r="R704" s="4"/>
      <c r="S704" s="4"/>
      <c r="T704" s="4"/>
      <c r="U704" s="4"/>
      <c r="V704" s="4"/>
      <c r="W704" s="4"/>
      <c r="X704" s="4"/>
      <c r="Y704" s="4"/>
      <c r="Z704" s="4"/>
    </row>
    <row r="705" spans="1:26" x14ac:dyDescent="0.25">
      <c r="A705" s="4"/>
      <c r="B705" s="4"/>
      <c r="C705" s="9"/>
      <c r="D705" s="9"/>
      <c r="E705" s="4"/>
      <c r="F705" s="9"/>
      <c r="G705" s="8"/>
      <c r="H705" s="4"/>
      <c r="I705" s="4"/>
      <c r="J705" s="4"/>
      <c r="K705" s="4"/>
      <c r="L705" s="4"/>
      <c r="M705" s="4"/>
      <c r="N705" s="4"/>
      <c r="O705" s="4"/>
      <c r="P705" s="4"/>
      <c r="Q705" s="4"/>
      <c r="R705" s="4"/>
      <c r="S705" s="4"/>
      <c r="T705" s="4"/>
      <c r="U705" s="4"/>
      <c r="V705" s="4"/>
      <c r="W705" s="4"/>
      <c r="X705" s="4"/>
      <c r="Y705" s="4"/>
      <c r="Z705" s="4"/>
    </row>
    <row r="706" spans="1:26" x14ac:dyDescent="0.25">
      <c r="A706" s="4"/>
      <c r="B706" s="4"/>
      <c r="C706" s="9"/>
      <c r="D706" s="9"/>
      <c r="E706" s="4"/>
      <c r="F706" s="9"/>
      <c r="G706" s="8"/>
      <c r="H706" s="4"/>
      <c r="I706" s="4"/>
      <c r="J706" s="4"/>
      <c r="K706" s="4"/>
      <c r="L706" s="4"/>
      <c r="M706" s="4"/>
      <c r="N706" s="4"/>
      <c r="O706" s="4"/>
      <c r="P706" s="4"/>
      <c r="Q706" s="4"/>
      <c r="R706" s="4"/>
      <c r="S706" s="4"/>
      <c r="T706" s="4"/>
      <c r="U706" s="4"/>
      <c r="V706" s="4"/>
      <c r="W706" s="4"/>
      <c r="X706" s="4"/>
      <c r="Y706" s="4"/>
      <c r="Z706" s="4"/>
    </row>
    <row r="707" spans="1:26" x14ac:dyDescent="0.25">
      <c r="A707" s="4"/>
      <c r="B707" s="4"/>
      <c r="C707" s="9"/>
      <c r="D707" s="9"/>
      <c r="E707" s="4"/>
      <c r="F707" s="9"/>
      <c r="G707" s="8"/>
      <c r="H707" s="4"/>
      <c r="I707" s="4"/>
      <c r="J707" s="4"/>
      <c r="K707" s="4"/>
      <c r="L707" s="4"/>
      <c r="M707" s="4"/>
      <c r="N707" s="4"/>
      <c r="O707" s="4"/>
      <c r="P707" s="4"/>
      <c r="Q707" s="4"/>
      <c r="R707" s="4"/>
      <c r="S707" s="4"/>
      <c r="T707" s="4"/>
      <c r="U707" s="4"/>
      <c r="V707" s="4"/>
      <c r="W707" s="4"/>
      <c r="X707" s="4"/>
      <c r="Y707" s="4"/>
      <c r="Z707" s="4"/>
    </row>
    <row r="708" spans="1:26" x14ac:dyDescent="0.25">
      <c r="A708" s="4"/>
      <c r="B708" s="4"/>
      <c r="C708" s="9"/>
      <c r="D708" s="9"/>
      <c r="E708" s="4"/>
      <c r="F708" s="9"/>
      <c r="G708" s="8"/>
      <c r="H708" s="4"/>
      <c r="I708" s="4"/>
      <c r="J708" s="4"/>
      <c r="K708" s="4"/>
      <c r="L708" s="4"/>
      <c r="M708" s="4"/>
      <c r="N708" s="4"/>
      <c r="O708" s="4"/>
      <c r="P708" s="4"/>
      <c r="Q708" s="4"/>
      <c r="R708" s="4"/>
      <c r="S708" s="4"/>
      <c r="T708" s="4"/>
      <c r="U708" s="4"/>
      <c r="V708" s="4"/>
      <c r="W708" s="4"/>
      <c r="X708" s="4"/>
      <c r="Y708" s="4"/>
      <c r="Z708" s="4"/>
    </row>
    <row r="709" spans="1:26" x14ac:dyDescent="0.25">
      <c r="A709" s="4"/>
      <c r="B709" s="4"/>
      <c r="C709" s="9"/>
      <c r="D709" s="9"/>
      <c r="E709" s="4"/>
      <c r="F709" s="9"/>
      <c r="G709" s="8"/>
      <c r="H709" s="4"/>
      <c r="I709" s="4"/>
      <c r="J709" s="4"/>
      <c r="K709" s="4"/>
      <c r="L709" s="4"/>
      <c r="M709" s="4"/>
      <c r="N709" s="4"/>
      <c r="O709" s="4"/>
      <c r="P709" s="4"/>
      <c r="Q709" s="4"/>
      <c r="R709" s="4"/>
      <c r="S709" s="4"/>
      <c r="T709" s="4"/>
      <c r="U709" s="4"/>
      <c r="V709" s="4"/>
      <c r="W709" s="4"/>
      <c r="X709" s="4"/>
      <c r="Y709" s="4"/>
      <c r="Z709" s="4"/>
    </row>
    <row r="710" spans="1:26" x14ac:dyDescent="0.25">
      <c r="A710" s="4"/>
      <c r="B710" s="4"/>
      <c r="C710" s="9"/>
      <c r="D710" s="9"/>
      <c r="E710" s="4"/>
      <c r="F710" s="9"/>
      <c r="G710" s="8"/>
      <c r="H710" s="4"/>
      <c r="I710" s="4"/>
      <c r="J710" s="4"/>
      <c r="K710" s="4"/>
      <c r="L710" s="4"/>
      <c r="M710" s="4"/>
      <c r="N710" s="4"/>
      <c r="O710" s="4"/>
      <c r="P710" s="4"/>
      <c r="Q710" s="4"/>
      <c r="R710" s="4"/>
      <c r="S710" s="4"/>
      <c r="T710" s="4"/>
      <c r="U710" s="4"/>
      <c r="V710" s="4"/>
      <c r="W710" s="4"/>
      <c r="X710" s="4"/>
      <c r="Y710" s="4"/>
      <c r="Z710" s="4"/>
    </row>
    <row r="711" spans="1:26" x14ac:dyDescent="0.25">
      <c r="A711" s="4"/>
      <c r="B711" s="4"/>
      <c r="C711" s="9"/>
      <c r="D711" s="9"/>
      <c r="E711" s="4"/>
      <c r="F711" s="9"/>
      <c r="G711" s="8"/>
      <c r="H711" s="4"/>
      <c r="I711" s="4"/>
      <c r="J711" s="4"/>
      <c r="K711" s="4"/>
      <c r="L711" s="4"/>
      <c r="M711" s="4"/>
      <c r="N711" s="4"/>
      <c r="O711" s="4"/>
      <c r="P711" s="4"/>
      <c r="Q711" s="4"/>
      <c r="R711" s="4"/>
      <c r="S711" s="4"/>
      <c r="T711" s="4"/>
      <c r="U711" s="4"/>
      <c r="V711" s="4"/>
      <c r="W711" s="4"/>
      <c r="X711" s="4"/>
      <c r="Y711" s="4"/>
      <c r="Z711" s="4"/>
    </row>
    <row r="712" spans="1:26" x14ac:dyDescent="0.25">
      <c r="A712" s="4"/>
      <c r="B712" s="4"/>
      <c r="C712" s="9"/>
      <c r="D712" s="9"/>
      <c r="E712" s="4"/>
      <c r="F712" s="9"/>
      <c r="G712" s="8"/>
      <c r="H712" s="4"/>
      <c r="I712" s="4"/>
      <c r="J712" s="4"/>
      <c r="K712" s="4"/>
      <c r="L712" s="4"/>
      <c r="M712" s="4"/>
      <c r="N712" s="4"/>
      <c r="O712" s="4"/>
      <c r="P712" s="4"/>
      <c r="Q712" s="4"/>
      <c r="R712" s="4"/>
      <c r="S712" s="4"/>
      <c r="T712" s="4"/>
      <c r="U712" s="4"/>
      <c r="V712" s="4"/>
      <c r="W712" s="4"/>
      <c r="X712" s="4"/>
      <c r="Y712" s="4"/>
      <c r="Z712" s="4"/>
    </row>
    <row r="713" spans="1:26" x14ac:dyDescent="0.25">
      <c r="A713" s="4"/>
      <c r="B713" s="4"/>
      <c r="C713" s="9"/>
      <c r="D713" s="9"/>
      <c r="E713" s="4"/>
      <c r="F713" s="9"/>
      <c r="G713" s="8"/>
      <c r="H713" s="4"/>
      <c r="I713" s="4"/>
      <c r="J713" s="4"/>
      <c r="K713" s="4"/>
      <c r="L713" s="4"/>
      <c r="M713" s="4"/>
      <c r="N713" s="4"/>
      <c r="O713" s="4"/>
      <c r="P713" s="4"/>
      <c r="Q713" s="4"/>
      <c r="R713" s="4"/>
      <c r="S713" s="4"/>
      <c r="T713" s="4"/>
      <c r="U713" s="4"/>
      <c r="V713" s="4"/>
      <c r="W713" s="4"/>
      <c r="X713" s="4"/>
      <c r="Y713" s="4"/>
      <c r="Z713" s="4"/>
    </row>
    <row r="714" spans="1:26" x14ac:dyDescent="0.25">
      <c r="A714" s="4"/>
      <c r="B714" s="4"/>
      <c r="C714" s="9"/>
      <c r="D714" s="9"/>
      <c r="E714" s="4"/>
      <c r="F714" s="9"/>
      <c r="G714" s="8"/>
      <c r="H714" s="4"/>
      <c r="I714" s="4"/>
      <c r="J714" s="4"/>
      <c r="K714" s="4"/>
      <c r="L714" s="4"/>
      <c r="M714" s="4"/>
      <c r="N714" s="4"/>
      <c r="O714" s="4"/>
      <c r="P714" s="4"/>
      <c r="Q714" s="4"/>
      <c r="R714" s="4"/>
      <c r="S714" s="4"/>
      <c r="T714" s="4"/>
      <c r="U714" s="4"/>
      <c r="V714" s="4"/>
      <c r="W714" s="4"/>
      <c r="X714" s="4"/>
      <c r="Y714" s="4"/>
      <c r="Z714" s="4"/>
    </row>
    <row r="715" spans="1:26" x14ac:dyDescent="0.25">
      <c r="A715" s="4"/>
      <c r="B715" s="4"/>
      <c r="C715" s="9"/>
      <c r="D715" s="9"/>
      <c r="E715" s="4"/>
      <c r="F715" s="9"/>
      <c r="G715" s="8"/>
      <c r="H715" s="4"/>
      <c r="I715" s="4"/>
      <c r="J715" s="4"/>
      <c r="K715" s="4"/>
      <c r="L715" s="4"/>
      <c r="M715" s="4"/>
      <c r="N715" s="4"/>
      <c r="O715" s="4"/>
      <c r="P715" s="4"/>
      <c r="Q715" s="4"/>
      <c r="R715" s="4"/>
      <c r="S715" s="4"/>
      <c r="T715" s="4"/>
      <c r="U715" s="4"/>
      <c r="V715" s="4"/>
      <c r="W715" s="4"/>
      <c r="X715" s="4"/>
      <c r="Y715" s="4"/>
      <c r="Z715" s="4"/>
    </row>
    <row r="716" spans="1:26" x14ac:dyDescent="0.25">
      <c r="A716" s="4"/>
      <c r="B716" s="4"/>
      <c r="C716" s="9"/>
      <c r="D716" s="9"/>
      <c r="E716" s="4"/>
      <c r="F716" s="9"/>
      <c r="G716" s="8"/>
      <c r="H716" s="4"/>
      <c r="I716" s="4"/>
      <c r="J716" s="4"/>
      <c r="K716" s="4"/>
      <c r="L716" s="4"/>
      <c r="M716" s="4"/>
      <c r="N716" s="4"/>
      <c r="O716" s="4"/>
      <c r="P716" s="4"/>
      <c r="Q716" s="4"/>
      <c r="R716" s="4"/>
      <c r="S716" s="4"/>
      <c r="T716" s="4"/>
      <c r="U716" s="4"/>
      <c r="V716" s="4"/>
      <c r="W716" s="4"/>
      <c r="X716" s="4"/>
      <c r="Y716" s="4"/>
      <c r="Z716" s="4"/>
    </row>
    <row r="717" spans="1:26" x14ac:dyDescent="0.25">
      <c r="A717" s="4"/>
      <c r="B717" s="4"/>
      <c r="C717" s="9"/>
      <c r="D717" s="9"/>
      <c r="E717" s="4"/>
      <c r="F717" s="9"/>
      <c r="G717" s="8"/>
      <c r="H717" s="4"/>
      <c r="I717" s="4"/>
      <c r="J717" s="4"/>
      <c r="K717" s="4"/>
      <c r="L717" s="4"/>
      <c r="M717" s="4"/>
      <c r="N717" s="4"/>
      <c r="O717" s="4"/>
      <c r="P717" s="4"/>
      <c r="Q717" s="4"/>
      <c r="R717" s="4"/>
      <c r="S717" s="4"/>
      <c r="T717" s="4"/>
      <c r="U717" s="4"/>
      <c r="V717" s="4"/>
      <c r="W717" s="4"/>
      <c r="X717" s="4"/>
      <c r="Y717" s="4"/>
      <c r="Z717" s="4"/>
    </row>
    <row r="718" spans="1:26" x14ac:dyDescent="0.25">
      <c r="A718" s="4"/>
      <c r="B718" s="4"/>
      <c r="C718" s="9"/>
      <c r="D718" s="9"/>
      <c r="E718" s="4"/>
      <c r="F718" s="9"/>
      <c r="G718" s="8"/>
      <c r="H718" s="4"/>
      <c r="I718" s="4"/>
      <c r="J718" s="4"/>
      <c r="K718" s="4"/>
      <c r="L718" s="4"/>
      <c r="M718" s="4"/>
      <c r="N718" s="4"/>
      <c r="O718" s="4"/>
      <c r="P718" s="4"/>
      <c r="Q718" s="4"/>
      <c r="R718" s="4"/>
      <c r="S718" s="4"/>
      <c r="T718" s="4"/>
      <c r="U718" s="4"/>
      <c r="V718" s="4"/>
      <c r="W718" s="4"/>
      <c r="X718" s="4"/>
      <c r="Y718" s="4"/>
      <c r="Z718" s="4"/>
    </row>
    <row r="719" spans="1:26" x14ac:dyDescent="0.25">
      <c r="A719" s="4"/>
      <c r="B719" s="4"/>
      <c r="C719" s="9"/>
      <c r="D719" s="9"/>
      <c r="E719" s="4"/>
      <c r="F719" s="9"/>
      <c r="G719" s="8"/>
      <c r="H719" s="4"/>
      <c r="I719" s="4"/>
      <c r="J719" s="4"/>
      <c r="K719" s="4"/>
      <c r="L719" s="4"/>
      <c r="M719" s="4"/>
      <c r="N719" s="4"/>
      <c r="O719" s="4"/>
      <c r="P719" s="4"/>
      <c r="Q719" s="4"/>
      <c r="R719" s="4"/>
      <c r="S719" s="4"/>
      <c r="T719" s="4"/>
      <c r="U719" s="4"/>
      <c r="V719" s="4"/>
      <c r="W719" s="4"/>
      <c r="X719" s="4"/>
      <c r="Y719" s="4"/>
      <c r="Z719" s="4"/>
    </row>
    <row r="720" spans="1:26" x14ac:dyDescent="0.25">
      <c r="A720" s="4"/>
      <c r="B720" s="4"/>
      <c r="C720" s="9"/>
      <c r="D720" s="9"/>
      <c r="E720" s="4"/>
      <c r="F720" s="9"/>
      <c r="G720" s="8"/>
      <c r="H720" s="4"/>
      <c r="I720" s="4"/>
      <c r="J720" s="4"/>
      <c r="K720" s="4"/>
      <c r="L720" s="4"/>
      <c r="M720" s="4"/>
      <c r="N720" s="4"/>
      <c r="O720" s="4"/>
      <c r="P720" s="4"/>
      <c r="Q720" s="4"/>
      <c r="R720" s="4"/>
      <c r="S720" s="4"/>
      <c r="T720" s="4"/>
      <c r="U720" s="4"/>
      <c r="V720" s="4"/>
      <c r="W720" s="4"/>
      <c r="X720" s="4"/>
      <c r="Y720" s="4"/>
      <c r="Z720" s="4"/>
    </row>
    <row r="721" spans="1:26" x14ac:dyDescent="0.25">
      <c r="A721" s="4"/>
      <c r="B721" s="4"/>
      <c r="C721" s="9"/>
      <c r="D721" s="9"/>
      <c r="E721" s="4"/>
      <c r="F721" s="9"/>
      <c r="G721" s="8"/>
      <c r="H721" s="4"/>
      <c r="I721" s="4"/>
      <c r="J721" s="4"/>
      <c r="K721" s="4"/>
      <c r="L721" s="4"/>
      <c r="M721" s="4"/>
      <c r="N721" s="4"/>
      <c r="O721" s="4"/>
      <c r="P721" s="4"/>
      <c r="Q721" s="4"/>
      <c r="R721" s="4"/>
      <c r="S721" s="4"/>
      <c r="T721" s="4"/>
      <c r="U721" s="4"/>
      <c r="V721" s="4"/>
      <c r="W721" s="4"/>
      <c r="X721" s="4"/>
      <c r="Y721" s="4"/>
      <c r="Z721" s="4"/>
    </row>
    <row r="722" spans="1:26" x14ac:dyDescent="0.25">
      <c r="A722" s="4"/>
      <c r="B722" s="4"/>
      <c r="C722" s="9"/>
      <c r="D722" s="9"/>
      <c r="E722" s="4"/>
      <c r="F722" s="9"/>
      <c r="G722" s="8"/>
      <c r="H722" s="4"/>
      <c r="I722" s="4"/>
      <c r="J722" s="4"/>
      <c r="K722" s="4"/>
      <c r="L722" s="4"/>
      <c r="M722" s="4"/>
      <c r="N722" s="4"/>
      <c r="O722" s="4"/>
      <c r="P722" s="4"/>
      <c r="Q722" s="4"/>
      <c r="R722" s="4"/>
      <c r="S722" s="4"/>
      <c r="T722" s="4"/>
      <c r="U722" s="4"/>
      <c r="V722" s="4"/>
      <c r="W722" s="4"/>
      <c r="X722" s="4"/>
      <c r="Y722" s="4"/>
      <c r="Z722" s="4"/>
    </row>
    <row r="723" spans="1:26" x14ac:dyDescent="0.25">
      <c r="A723" s="4"/>
      <c r="B723" s="4"/>
      <c r="C723" s="9"/>
      <c r="D723" s="9"/>
      <c r="E723" s="4"/>
      <c r="F723" s="9"/>
      <c r="G723" s="8"/>
      <c r="H723" s="4"/>
      <c r="I723" s="4"/>
      <c r="J723" s="4"/>
      <c r="K723" s="4"/>
      <c r="L723" s="4"/>
      <c r="M723" s="4"/>
      <c r="N723" s="4"/>
      <c r="O723" s="4"/>
      <c r="P723" s="4"/>
      <c r="Q723" s="4"/>
      <c r="R723" s="4"/>
      <c r="S723" s="4"/>
      <c r="T723" s="4"/>
      <c r="U723" s="4"/>
      <c r="V723" s="4"/>
      <c r="W723" s="4"/>
      <c r="X723" s="4"/>
      <c r="Y723" s="4"/>
      <c r="Z723" s="4"/>
    </row>
    <row r="724" spans="1:26" x14ac:dyDescent="0.25">
      <c r="A724" s="4"/>
      <c r="B724" s="4"/>
      <c r="C724" s="9"/>
      <c r="D724" s="9"/>
      <c r="E724" s="4"/>
      <c r="F724" s="9"/>
      <c r="G724" s="8"/>
      <c r="H724" s="4"/>
      <c r="I724" s="4"/>
      <c r="J724" s="4"/>
      <c r="K724" s="4"/>
      <c r="L724" s="4"/>
      <c r="M724" s="4"/>
      <c r="N724" s="4"/>
      <c r="O724" s="4"/>
      <c r="P724" s="4"/>
      <c r="Q724" s="4"/>
      <c r="R724" s="4"/>
      <c r="S724" s="4"/>
      <c r="T724" s="4"/>
      <c r="U724" s="4"/>
      <c r="V724" s="4"/>
      <c r="W724" s="4"/>
      <c r="X724" s="4"/>
      <c r="Y724" s="4"/>
      <c r="Z724" s="4"/>
    </row>
    <row r="725" spans="1:26" x14ac:dyDescent="0.25">
      <c r="A725" s="4"/>
      <c r="B725" s="4"/>
      <c r="C725" s="9"/>
      <c r="D725" s="9"/>
      <c r="E725" s="4"/>
      <c r="F725" s="9"/>
      <c r="G725" s="8"/>
      <c r="H725" s="4"/>
      <c r="I725" s="4"/>
      <c r="J725" s="4"/>
      <c r="K725" s="4"/>
      <c r="L725" s="4"/>
      <c r="M725" s="4"/>
      <c r="N725" s="4"/>
      <c r="O725" s="4"/>
      <c r="P725" s="4"/>
      <c r="Q725" s="4"/>
      <c r="R725" s="4"/>
      <c r="S725" s="4"/>
      <c r="T725" s="4"/>
      <c r="U725" s="4"/>
      <c r="V725" s="4"/>
      <c r="W725" s="4"/>
      <c r="X725" s="4"/>
      <c r="Y725" s="4"/>
      <c r="Z725" s="4"/>
    </row>
    <row r="726" spans="1:26" x14ac:dyDescent="0.25">
      <c r="A726" s="4"/>
      <c r="B726" s="4"/>
      <c r="C726" s="9"/>
      <c r="D726" s="9"/>
      <c r="E726" s="4"/>
      <c r="F726" s="9"/>
      <c r="G726" s="8"/>
      <c r="H726" s="4"/>
      <c r="I726" s="4"/>
      <c r="J726" s="4"/>
      <c r="K726" s="4"/>
      <c r="L726" s="4"/>
      <c r="M726" s="4"/>
      <c r="N726" s="4"/>
      <c r="O726" s="4"/>
      <c r="P726" s="4"/>
      <c r="Q726" s="4"/>
      <c r="R726" s="4"/>
      <c r="S726" s="4"/>
      <c r="T726" s="4"/>
      <c r="U726" s="4"/>
      <c r="V726" s="4"/>
      <c r="W726" s="4"/>
      <c r="X726" s="4"/>
      <c r="Y726" s="4"/>
      <c r="Z726" s="4"/>
    </row>
    <row r="727" spans="1:26" x14ac:dyDescent="0.25">
      <c r="A727" s="4"/>
      <c r="B727" s="4"/>
      <c r="C727" s="9"/>
      <c r="D727" s="9"/>
      <c r="E727" s="4"/>
      <c r="F727" s="9"/>
      <c r="G727" s="8"/>
      <c r="H727" s="4"/>
      <c r="I727" s="4"/>
      <c r="J727" s="4"/>
      <c r="K727" s="4"/>
      <c r="L727" s="4"/>
      <c r="M727" s="4"/>
      <c r="N727" s="4"/>
      <c r="O727" s="4"/>
      <c r="P727" s="4"/>
      <c r="Q727" s="4"/>
      <c r="R727" s="4"/>
      <c r="S727" s="4"/>
      <c r="T727" s="4"/>
      <c r="U727" s="4"/>
      <c r="V727" s="4"/>
      <c r="W727" s="4"/>
      <c r="X727" s="4"/>
      <c r="Y727" s="4"/>
      <c r="Z727" s="4"/>
    </row>
    <row r="728" spans="1:26" x14ac:dyDescent="0.25">
      <c r="A728" s="4"/>
      <c r="B728" s="4"/>
      <c r="C728" s="9"/>
      <c r="D728" s="9"/>
      <c r="E728" s="4"/>
      <c r="F728" s="9"/>
      <c r="G728" s="8"/>
      <c r="H728" s="4"/>
      <c r="I728" s="4"/>
      <c r="J728" s="4"/>
      <c r="K728" s="4"/>
      <c r="L728" s="4"/>
      <c r="M728" s="4"/>
      <c r="N728" s="4"/>
      <c r="O728" s="4"/>
      <c r="P728" s="4"/>
      <c r="Q728" s="4"/>
      <c r="R728" s="4"/>
      <c r="S728" s="4"/>
      <c r="T728" s="4"/>
      <c r="U728" s="4"/>
      <c r="V728" s="4"/>
      <c r="W728" s="4"/>
      <c r="X728" s="4"/>
      <c r="Y728" s="4"/>
      <c r="Z728" s="4"/>
    </row>
    <row r="729" spans="1:26" x14ac:dyDescent="0.25">
      <c r="A729" s="4"/>
      <c r="B729" s="4"/>
      <c r="C729" s="9"/>
      <c r="D729" s="9"/>
      <c r="E729" s="4"/>
      <c r="F729" s="9"/>
      <c r="G729" s="8"/>
      <c r="H729" s="4"/>
      <c r="I729" s="4"/>
      <c r="J729" s="4"/>
      <c r="K729" s="4"/>
      <c r="L729" s="4"/>
      <c r="M729" s="4"/>
      <c r="N729" s="4"/>
      <c r="O729" s="4"/>
      <c r="P729" s="4"/>
      <c r="Q729" s="4"/>
      <c r="R729" s="4"/>
      <c r="S729" s="4"/>
      <c r="T729" s="4"/>
      <c r="U729" s="4"/>
      <c r="V729" s="4"/>
      <c r="W729" s="4"/>
      <c r="X729" s="4"/>
      <c r="Y729" s="4"/>
      <c r="Z729" s="4"/>
    </row>
    <row r="730" spans="1:26" x14ac:dyDescent="0.25">
      <c r="A730" s="4"/>
      <c r="B730" s="4"/>
      <c r="C730" s="9"/>
      <c r="D730" s="9"/>
      <c r="E730" s="4"/>
      <c r="F730" s="9"/>
      <c r="G730" s="8"/>
      <c r="H730" s="4"/>
      <c r="I730" s="4"/>
      <c r="J730" s="4"/>
      <c r="K730" s="4"/>
      <c r="L730" s="4"/>
      <c r="M730" s="4"/>
      <c r="N730" s="4"/>
      <c r="O730" s="4"/>
      <c r="P730" s="4"/>
      <c r="Q730" s="4"/>
      <c r="R730" s="4"/>
      <c r="S730" s="4"/>
      <c r="T730" s="4"/>
      <c r="U730" s="4"/>
      <c r="V730" s="4"/>
      <c r="W730" s="4"/>
      <c r="X730" s="4"/>
      <c r="Y730" s="4"/>
      <c r="Z730" s="4"/>
    </row>
    <row r="731" spans="1:26" x14ac:dyDescent="0.25">
      <c r="A731" s="4"/>
      <c r="B731" s="4"/>
      <c r="C731" s="9"/>
      <c r="D731" s="9"/>
      <c r="E731" s="4"/>
      <c r="F731" s="9"/>
      <c r="G731" s="8"/>
      <c r="H731" s="4"/>
      <c r="I731" s="4"/>
      <c r="J731" s="4"/>
      <c r="K731" s="4"/>
      <c r="L731" s="4"/>
      <c r="M731" s="4"/>
      <c r="N731" s="4"/>
      <c r="O731" s="4"/>
      <c r="P731" s="4"/>
      <c r="Q731" s="4"/>
      <c r="R731" s="4"/>
      <c r="S731" s="4"/>
      <c r="T731" s="4"/>
      <c r="U731" s="4"/>
      <c r="V731" s="4"/>
      <c r="W731" s="4"/>
      <c r="X731" s="4"/>
      <c r="Y731" s="4"/>
      <c r="Z731" s="4"/>
    </row>
    <row r="732" spans="1:26" x14ac:dyDescent="0.25">
      <c r="A732" s="4"/>
      <c r="B732" s="4"/>
      <c r="C732" s="9"/>
      <c r="D732" s="9"/>
      <c r="E732" s="4"/>
      <c r="F732" s="9"/>
      <c r="G732" s="8"/>
      <c r="H732" s="4"/>
      <c r="I732" s="4"/>
      <c r="J732" s="4"/>
      <c r="K732" s="4"/>
      <c r="L732" s="4"/>
      <c r="M732" s="4"/>
      <c r="N732" s="4"/>
      <c r="O732" s="4"/>
      <c r="P732" s="4"/>
      <c r="Q732" s="4"/>
      <c r="R732" s="4"/>
      <c r="S732" s="4"/>
      <c r="T732" s="4"/>
      <c r="U732" s="4"/>
      <c r="V732" s="4"/>
      <c r="W732" s="4"/>
      <c r="X732" s="4"/>
      <c r="Y732" s="4"/>
      <c r="Z732" s="4"/>
    </row>
    <row r="733" spans="1:26" x14ac:dyDescent="0.25">
      <c r="A733" s="4"/>
      <c r="B733" s="4"/>
      <c r="C733" s="9"/>
      <c r="D733" s="9"/>
      <c r="E733" s="4"/>
      <c r="F733" s="9"/>
      <c r="G733" s="8"/>
      <c r="H733" s="4"/>
      <c r="I733" s="4"/>
      <c r="J733" s="4"/>
      <c r="K733" s="4"/>
      <c r="L733" s="4"/>
      <c r="M733" s="4"/>
      <c r="N733" s="4"/>
      <c r="O733" s="4"/>
      <c r="P733" s="4"/>
      <c r="Q733" s="4"/>
      <c r="R733" s="4"/>
      <c r="S733" s="4"/>
      <c r="T733" s="4"/>
      <c r="U733" s="4"/>
      <c r="V733" s="4"/>
      <c r="W733" s="4"/>
      <c r="X733" s="4"/>
      <c r="Y733" s="4"/>
      <c r="Z733" s="4"/>
    </row>
    <row r="734" spans="1:26" x14ac:dyDescent="0.25">
      <c r="A734" s="4"/>
      <c r="B734" s="4"/>
      <c r="C734" s="9"/>
      <c r="D734" s="9"/>
      <c r="E734" s="4"/>
      <c r="F734" s="9"/>
      <c r="G734" s="8"/>
      <c r="H734" s="4"/>
      <c r="I734" s="4"/>
      <c r="J734" s="4"/>
      <c r="K734" s="4"/>
      <c r="L734" s="4"/>
      <c r="M734" s="4"/>
      <c r="N734" s="4"/>
      <c r="O734" s="4"/>
      <c r="P734" s="4"/>
      <c r="Q734" s="4"/>
      <c r="R734" s="4"/>
      <c r="S734" s="4"/>
      <c r="T734" s="4"/>
      <c r="U734" s="4"/>
      <c r="V734" s="4"/>
      <c r="W734" s="4"/>
      <c r="X734" s="4"/>
      <c r="Y734" s="4"/>
      <c r="Z734" s="4"/>
    </row>
    <row r="735" spans="1:26" x14ac:dyDescent="0.25">
      <c r="A735" s="4"/>
      <c r="B735" s="4"/>
      <c r="C735" s="9"/>
      <c r="D735" s="9"/>
      <c r="E735" s="4"/>
      <c r="F735" s="9"/>
      <c r="G735" s="8"/>
      <c r="H735" s="4"/>
      <c r="I735" s="4"/>
      <c r="J735" s="4"/>
      <c r="K735" s="4"/>
      <c r="L735" s="4"/>
      <c r="M735" s="4"/>
      <c r="N735" s="4"/>
      <c r="O735" s="4"/>
      <c r="P735" s="4"/>
      <c r="Q735" s="4"/>
      <c r="R735" s="4"/>
      <c r="S735" s="4"/>
      <c r="T735" s="4"/>
      <c r="U735" s="4"/>
      <c r="V735" s="4"/>
      <c r="W735" s="4"/>
      <c r="X735" s="4"/>
      <c r="Y735" s="4"/>
      <c r="Z735" s="4"/>
    </row>
    <row r="736" spans="1:26" x14ac:dyDescent="0.25">
      <c r="A736" s="4"/>
      <c r="B736" s="4"/>
      <c r="C736" s="9"/>
      <c r="D736" s="9"/>
      <c r="E736" s="4"/>
      <c r="F736" s="9"/>
      <c r="G736" s="8"/>
      <c r="H736" s="4"/>
      <c r="I736" s="4"/>
      <c r="J736" s="4"/>
      <c r="K736" s="4"/>
      <c r="L736" s="4"/>
      <c r="M736" s="4"/>
      <c r="N736" s="4"/>
      <c r="O736" s="4"/>
      <c r="P736" s="4"/>
      <c r="Q736" s="4"/>
      <c r="R736" s="4"/>
      <c r="S736" s="4"/>
      <c r="T736" s="4"/>
      <c r="U736" s="4"/>
      <c r="V736" s="4"/>
      <c r="W736" s="4"/>
      <c r="X736" s="4"/>
      <c r="Y736" s="4"/>
      <c r="Z736" s="4"/>
    </row>
    <row r="737" spans="1:26" x14ac:dyDescent="0.25">
      <c r="A737" s="4"/>
      <c r="B737" s="4"/>
      <c r="C737" s="9"/>
      <c r="D737" s="9"/>
      <c r="E737" s="4"/>
      <c r="F737" s="9"/>
      <c r="G737" s="8"/>
      <c r="H737" s="4"/>
      <c r="I737" s="4"/>
      <c r="J737" s="4"/>
      <c r="K737" s="4"/>
      <c r="L737" s="4"/>
      <c r="M737" s="4"/>
      <c r="N737" s="4"/>
      <c r="O737" s="4"/>
      <c r="P737" s="4"/>
      <c r="Q737" s="4"/>
      <c r="R737" s="4"/>
      <c r="S737" s="4"/>
      <c r="T737" s="4"/>
      <c r="U737" s="4"/>
      <c r="V737" s="4"/>
      <c r="W737" s="4"/>
      <c r="X737" s="4"/>
      <c r="Y737" s="4"/>
      <c r="Z737" s="4"/>
    </row>
    <row r="738" spans="1:26" x14ac:dyDescent="0.25">
      <c r="A738" s="4"/>
      <c r="B738" s="4"/>
      <c r="C738" s="9"/>
      <c r="D738" s="9"/>
      <c r="E738" s="4"/>
      <c r="F738" s="9"/>
      <c r="G738" s="8"/>
      <c r="H738" s="4"/>
      <c r="I738" s="4"/>
      <c r="J738" s="4"/>
      <c r="K738" s="4"/>
      <c r="L738" s="4"/>
      <c r="M738" s="4"/>
      <c r="N738" s="4"/>
      <c r="O738" s="4"/>
      <c r="P738" s="4"/>
      <c r="Q738" s="4"/>
      <c r="R738" s="4"/>
      <c r="S738" s="4"/>
      <c r="T738" s="4"/>
      <c r="U738" s="4"/>
      <c r="V738" s="4"/>
      <c r="W738" s="4"/>
      <c r="X738" s="4"/>
      <c r="Y738" s="4"/>
      <c r="Z738" s="4"/>
    </row>
    <row r="739" spans="1:26" x14ac:dyDescent="0.25">
      <c r="A739" s="4"/>
      <c r="B739" s="4"/>
      <c r="C739" s="9"/>
      <c r="D739" s="9"/>
      <c r="E739" s="4"/>
      <c r="F739" s="9"/>
      <c r="G739" s="8"/>
      <c r="H739" s="4"/>
      <c r="I739" s="4"/>
      <c r="J739" s="4"/>
      <c r="K739" s="4"/>
      <c r="L739" s="4"/>
      <c r="M739" s="4"/>
      <c r="N739" s="4"/>
      <c r="O739" s="4"/>
      <c r="P739" s="4"/>
      <c r="Q739" s="4"/>
      <c r="R739" s="4"/>
      <c r="S739" s="4"/>
      <c r="T739" s="4"/>
      <c r="U739" s="4"/>
      <c r="V739" s="4"/>
      <c r="W739" s="4"/>
      <c r="X739" s="4"/>
      <c r="Y739" s="4"/>
      <c r="Z739" s="4"/>
    </row>
    <row r="740" spans="1:26" x14ac:dyDescent="0.25">
      <c r="A740" s="4"/>
      <c r="B740" s="4"/>
      <c r="C740" s="9"/>
      <c r="D740" s="9"/>
      <c r="E740" s="4"/>
      <c r="F740" s="9"/>
      <c r="G740" s="8"/>
      <c r="H740" s="4"/>
      <c r="I740" s="4"/>
      <c r="J740" s="4"/>
      <c r="K740" s="4"/>
      <c r="L740" s="4"/>
      <c r="M740" s="4"/>
      <c r="N740" s="4"/>
      <c r="O740" s="4"/>
      <c r="P740" s="4"/>
      <c r="Q740" s="4"/>
      <c r="R740" s="4"/>
      <c r="S740" s="4"/>
      <c r="T740" s="4"/>
      <c r="U740" s="4"/>
      <c r="V740" s="4"/>
      <c r="W740" s="4"/>
      <c r="X740" s="4"/>
      <c r="Y740" s="4"/>
      <c r="Z740" s="4"/>
    </row>
    <row r="741" spans="1:26" x14ac:dyDescent="0.25">
      <c r="A741" s="4"/>
      <c r="B741" s="4"/>
      <c r="C741" s="9"/>
      <c r="D741" s="9"/>
      <c r="E741" s="4"/>
      <c r="F741" s="9"/>
      <c r="G741" s="8"/>
      <c r="H741" s="4"/>
      <c r="I741" s="4"/>
      <c r="J741" s="4"/>
      <c r="K741" s="4"/>
      <c r="L741" s="4"/>
      <c r="M741" s="4"/>
      <c r="N741" s="4"/>
      <c r="O741" s="4"/>
      <c r="P741" s="4"/>
      <c r="Q741" s="4"/>
      <c r="R741" s="4"/>
      <c r="S741" s="4"/>
      <c r="T741" s="4"/>
      <c r="U741" s="4"/>
      <c r="V741" s="4"/>
      <c r="W741" s="4"/>
      <c r="X741" s="4"/>
      <c r="Y741" s="4"/>
      <c r="Z741" s="4"/>
    </row>
    <row r="742" spans="1:26" x14ac:dyDescent="0.25">
      <c r="A742" s="4"/>
      <c r="B742" s="4"/>
      <c r="C742" s="9"/>
      <c r="D742" s="9"/>
      <c r="E742" s="4"/>
      <c r="F742" s="9"/>
      <c r="G742" s="8"/>
      <c r="H742" s="4"/>
      <c r="I742" s="4"/>
      <c r="J742" s="4"/>
      <c r="K742" s="4"/>
      <c r="L742" s="4"/>
      <c r="M742" s="4"/>
      <c r="N742" s="4"/>
      <c r="O742" s="4"/>
      <c r="P742" s="4"/>
      <c r="Q742" s="4"/>
      <c r="R742" s="4"/>
      <c r="S742" s="4"/>
      <c r="T742" s="4"/>
      <c r="U742" s="4"/>
      <c r="V742" s="4"/>
      <c r="W742" s="4"/>
      <c r="X742" s="4"/>
      <c r="Y742" s="4"/>
      <c r="Z742" s="4"/>
    </row>
    <row r="743" spans="1:26" x14ac:dyDescent="0.25">
      <c r="A743" s="4"/>
      <c r="B743" s="4"/>
      <c r="C743" s="9"/>
      <c r="D743" s="9"/>
      <c r="E743" s="4"/>
      <c r="F743" s="9"/>
      <c r="G743" s="8"/>
      <c r="H743" s="4"/>
      <c r="I743" s="4"/>
      <c r="J743" s="4"/>
      <c r="K743" s="4"/>
      <c r="L743" s="4"/>
      <c r="M743" s="4"/>
      <c r="N743" s="4"/>
      <c r="O743" s="4"/>
      <c r="P743" s="4"/>
      <c r="Q743" s="4"/>
      <c r="R743" s="4"/>
      <c r="S743" s="4"/>
      <c r="T743" s="4"/>
      <c r="U743" s="4"/>
      <c r="V743" s="4"/>
      <c r="W743" s="4"/>
      <c r="X743" s="4"/>
      <c r="Y743" s="4"/>
      <c r="Z743" s="4"/>
    </row>
    <row r="744" spans="1:26" x14ac:dyDescent="0.25">
      <c r="A744" s="4"/>
      <c r="B744" s="4"/>
      <c r="C744" s="9"/>
      <c r="D744" s="9"/>
      <c r="E744" s="4"/>
      <c r="F744" s="9"/>
      <c r="G744" s="8"/>
      <c r="H744" s="4"/>
      <c r="I744" s="4"/>
      <c r="J744" s="4"/>
      <c r="K744" s="4"/>
      <c r="L744" s="4"/>
      <c r="M744" s="4"/>
      <c r="N744" s="4"/>
      <c r="O744" s="4"/>
      <c r="P744" s="4"/>
      <c r="Q744" s="4"/>
      <c r="R744" s="4"/>
      <c r="S744" s="4"/>
      <c r="T744" s="4"/>
      <c r="U744" s="4"/>
      <c r="V744" s="4"/>
      <c r="W744" s="4"/>
      <c r="X744" s="4"/>
      <c r="Y744" s="4"/>
      <c r="Z744" s="4"/>
    </row>
    <row r="745" spans="1:26" x14ac:dyDescent="0.25">
      <c r="A745" s="4"/>
      <c r="B745" s="4"/>
      <c r="C745" s="9"/>
      <c r="D745" s="9"/>
      <c r="E745" s="4"/>
      <c r="F745" s="9"/>
      <c r="G745" s="8"/>
      <c r="H745" s="4"/>
      <c r="I745" s="4"/>
      <c r="J745" s="4"/>
      <c r="K745" s="4"/>
      <c r="L745" s="4"/>
      <c r="M745" s="4"/>
      <c r="N745" s="4"/>
      <c r="O745" s="4"/>
      <c r="P745" s="4"/>
      <c r="Q745" s="4"/>
      <c r="R745" s="4"/>
      <c r="S745" s="4"/>
      <c r="T745" s="4"/>
      <c r="U745" s="4"/>
      <c r="V745" s="4"/>
      <c r="W745" s="4"/>
      <c r="X745" s="4"/>
      <c r="Y745" s="4"/>
      <c r="Z745" s="4"/>
    </row>
    <row r="746" spans="1:26" x14ac:dyDescent="0.25">
      <c r="A746" s="4"/>
      <c r="B746" s="4"/>
      <c r="C746" s="9"/>
      <c r="D746" s="9"/>
      <c r="E746" s="4"/>
      <c r="F746" s="9"/>
      <c r="G746" s="8"/>
      <c r="H746" s="4"/>
      <c r="I746" s="4"/>
      <c r="J746" s="4"/>
      <c r="K746" s="4"/>
      <c r="L746" s="4"/>
      <c r="M746" s="4"/>
      <c r="N746" s="4"/>
      <c r="O746" s="4"/>
      <c r="P746" s="4"/>
      <c r="Q746" s="4"/>
      <c r="R746" s="4"/>
      <c r="S746" s="4"/>
      <c r="T746" s="4"/>
      <c r="U746" s="4"/>
      <c r="V746" s="4"/>
      <c r="W746" s="4"/>
      <c r="X746" s="4"/>
      <c r="Y746" s="4"/>
      <c r="Z746" s="4"/>
    </row>
    <row r="747" spans="1:26" x14ac:dyDescent="0.25">
      <c r="A747" s="4"/>
      <c r="B747" s="4"/>
      <c r="C747" s="9"/>
      <c r="D747" s="9"/>
      <c r="E747" s="4"/>
      <c r="F747" s="9"/>
      <c r="G747" s="8"/>
      <c r="H747" s="4"/>
      <c r="I747" s="4"/>
      <c r="J747" s="4"/>
      <c r="K747" s="4"/>
      <c r="L747" s="4"/>
      <c r="M747" s="4"/>
      <c r="N747" s="4"/>
      <c r="O747" s="4"/>
      <c r="P747" s="4"/>
      <c r="Q747" s="4"/>
      <c r="R747" s="4"/>
      <c r="S747" s="4"/>
      <c r="T747" s="4"/>
      <c r="U747" s="4"/>
      <c r="V747" s="4"/>
      <c r="W747" s="4"/>
      <c r="X747" s="4"/>
      <c r="Y747" s="4"/>
      <c r="Z747" s="4"/>
    </row>
    <row r="748" spans="1:26" x14ac:dyDescent="0.25">
      <c r="A748" s="4"/>
      <c r="B748" s="4"/>
      <c r="C748" s="9"/>
      <c r="D748" s="9"/>
      <c r="E748" s="4"/>
      <c r="F748" s="9"/>
      <c r="G748" s="8"/>
      <c r="H748" s="4"/>
      <c r="I748" s="4"/>
      <c r="J748" s="4"/>
      <c r="K748" s="4"/>
      <c r="L748" s="4"/>
      <c r="M748" s="4"/>
      <c r="N748" s="4"/>
      <c r="O748" s="4"/>
      <c r="P748" s="4"/>
      <c r="Q748" s="4"/>
      <c r="R748" s="4"/>
      <c r="S748" s="4"/>
      <c r="T748" s="4"/>
      <c r="U748" s="4"/>
      <c r="V748" s="4"/>
      <c r="W748" s="4"/>
      <c r="X748" s="4"/>
      <c r="Y748" s="4"/>
      <c r="Z748" s="4"/>
    </row>
    <row r="749" spans="1:26" x14ac:dyDescent="0.25">
      <c r="A749" s="4"/>
      <c r="B749" s="4"/>
      <c r="C749" s="9"/>
      <c r="D749" s="9"/>
      <c r="E749" s="4"/>
      <c r="F749" s="9"/>
      <c r="G749" s="8"/>
      <c r="H749" s="4"/>
      <c r="I749" s="4"/>
      <c r="J749" s="4"/>
      <c r="K749" s="4"/>
      <c r="L749" s="4"/>
      <c r="M749" s="4"/>
      <c r="N749" s="4"/>
      <c r="O749" s="4"/>
      <c r="P749" s="4"/>
      <c r="Q749" s="4"/>
      <c r="R749" s="4"/>
      <c r="S749" s="4"/>
      <c r="T749" s="4"/>
      <c r="U749" s="4"/>
      <c r="V749" s="4"/>
      <c r="W749" s="4"/>
      <c r="X749" s="4"/>
      <c r="Y749" s="4"/>
      <c r="Z749" s="4"/>
    </row>
    <row r="750" spans="1:26" x14ac:dyDescent="0.25">
      <c r="A750" s="4"/>
      <c r="B750" s="4"/>
      <c r="C750" s="9"/>
      <c r="D750" s="9"/>
      <c r="E750" s="4"/>
      <c r="F750" s="9"/>
      <c r="G750" s="8"/>
      <c r="H750" s="4"/>
      <c r="I750" s="4"/>
      <c r="J750" s="4"/>
      <c r="K750" s="4"/>
      <c r="L750" s="4"/>
      <c r="M750" s="4"/>
      <c r="N750" s="4"/>
      <c r="O750" s="4"/>
      <c r="P750" s="4"/>
      <c r="Q750" s="4"/>
      <c r="R750" s="4"/>
      <c r="S750" s="4"/>
      <c r="T750" s="4"/>
      <c r="U750" s="4"/>
      <c r="V750" s="4"/>
      <c r="W750" s="4"/>
      <c r="X750" s="4"/>
      <c r="Y750" s="4"/>
      <c r="Z750" s="4"/>
    </row>
    <row r="751" spans="1:26" x14ac:dyDescent="0.25">
      <c r="A751" s="4"/>
      <c r="B751" s="4"/>
      <c r="C751" s="9"/>
      <c r="D751" s="9"/>
      <c r="E751" s="4"/>
      <c r="F751" s="9"/>
      <c r="G751" s="8"/>
      <c r="H751" s="4"/>
      <c r="I751" s="4"/>
      <c r="J751" s="4"/>
      <c r="K751" s="4"/>
      <c r="L751" s="4"/>
      <c r="M751" s="4"/>
      <c r="N751" s="4"/>
      <c r="O751" s="4"/>
      <c r="P751" s="4"/>
      <c r="Q751" s="4"/>
      <c r="R751" s="4"/>
      <c r="S751" s="4"/>
      <c r="T751" s="4"/>
      <c r="U751" s="4"/>
      <c r="V751" s="4"/>
      <c r="W751" s="4"/>
      <c r="X751" s="4"/>
      <c r="Y751" s="4"/>
      <c r="Z751" s="4"/>
    </row>
    <row r="752" spans="1:26" x14ac:dyDescent="0.25">
      <c r="A752" s="4"/>
      <c r="B752" s="4"/>
      <c r="C752" s="9"/>
      <c r="D752" s="9"/>
      <c r="E752" s="4"/>
      <c r="F752" s="9"/>
      <c r="G752" s="8"/>
      <c r="H752" s="4"/>
      <c r="I752" s="4"/>
      <c r="J752" s="4"/>
      <c r="K752" s="4"/>
      <c r="L752" s="4"/>
      <c r="M752" s="4"/>
      <c r="N752" s="4"/>
      <c r="O752" s="4"/>
      <c r="P752" s="4"/>
      <c r="Q752" s="4"/>
      <c r="R752" s="4"/>
      <c r="S752" s="4"/>
      <c r="T752" s="4"/>
      <c r="U752" s="4"/>
      <c r="V752" s="4"/>
      <c r="W752" s="4"/>
      <c r="X752" s="4"/>
      <c r="Y752" s="4"/>
      <c r="Z752" s="4"/>
    </row>
    <row r="753" spans="1:26" x14ac:dyDescent="0.25">
      <c r="A753" s="4"/>
      <c r="B753" s="4"/>
      <c r="C753" s="9"/>
      <c r="D753" s="9"/>
      <c r="E753" s="4"/>
      <c r="F753" s="9"/>
      <c r="G753" s="8"/>
      <c r="H753" s="4"/>
      <c r="I753" s="4"/>
      <c r="J753" s="4"/>
      <c r="K753" s="4"/>
      <c r="L753" s="4"/>
      <c r="M753" s="4"/>
      <c r="N753" s="4"/>
      <c r="O753" s="4"/>
      <c r="P753" s="4"/>
      <c r="Q753" s="4"/>
      <c r="R753" s="4"/>
      <c r="S753" s="4"/>
      <c r="T753" s="4"/>
      <c r="U753" s="4"/>
      <c r="V753" s="4"/>
      <c r="W753" s="4"/>
      <c r="X753" s="4"/>
      <c r="Y753" s="4"/>
      <c r="Z753" s="4"/>
    </row>
    <row r="754" spans="1:26" x14ac:dyDescent="0.25">
      <c r="A754" s="4"/>
      <c r="B754" s="4"/>
      <c r="C754" s="9"/>
      <c r="D754" s="9"/>
      <c r="E754" s="4"/>
      <c r="F754" s="9"/>
      <c r="G754" s="8"/>
      <c r="H754" s="4"/>
      <c r="I754" s="4"/>
      <c r="J754" s="4"/>
      <c r="K754" s="4"/>
      <c r="L754" s="4"/>
      <c r="M754" s="4"/>
      <c r="N754" s="4"/>
      <c r="O754" s="4"/>
      <c r="P754" s="4"/>
      <c r="Q754" s="4"/>
      <c r="R754" s="4"/>
      <c r="S754" s="4"/>
      <c r="T754" s="4"/>
      <c r="U754" s="4"/>
      <c r="V754" s="4"/>
      <c r="W754" s="4"/>
      <c r="X754" s="4"/>
      <c r="Y754" s="4"/>
      <c r="Z754" s="4"/>
    </row>
    <row r="755" spans="1:26" x14ac:dyDescent="0.25">
      <c r="A755" s="4"/>
      <c r="B755" s="4"/>
      <c r="C755" s="9"/>
      <c r="D755" s="9"/>
      <c r="E755" s="4"/>
      <c r="F755" s="9"/>
      <c r="G755" s="8"/>
      <c r="H755" s="4"/>
      <c r="I755" s="4"/>
      <c r="J755" s="4"/>
      <c r="K755" s="4"/>
      <c r="L755" s="4"/>
      <c r="M755" s="4"/>
      <c r="N755" s="4"/>
      <c r="O755" s="4"/>
      <c r="P755" s="4"/>
      <c r="Q755" s="4"/>
      <c r="R755" s="4"/>
      <c r="S755" s="4"/>
      <c r="T755" s="4"/>
      <c r="U755" s="4"/>
      <c r="V755" s="4"/>
      <c r="W755" s="4"/>
      <c r="X755" s="4"/>
      <c r="Y755" s="4"/>
      <c r="Z755" s="4"/>
    </row>
    <row r="756" spans="1:26" x14ac:dyDescent="0.25">
      <c r="A756" s="4"/>
      <c r="B756" s="4"/>
      <c r="C756" s="9"/>
      <c r="D756" s="9"/>
      <c r="E756" s="4"/>
      <c r="F756" s="9"/>
      <c r="G756" s="8"/>
      <c r="H756" s="4"/>
      <c r="I756" s="4"/>
      <c r="J756" s="4"/>
      <c r="K756" s="4"/>
      <c r="L756" s="4"/>
      <c r="M756" s="4"/>
      <c r="N756" s="4"/>
      <c r="O756" s="4"/>
      <c r="P756" s="4"/>
      <c r="Q756" s="4"/>
      <c r="R756" s="4"/>
      <c r="S756" s="4"/>
      <c r="T756" s="4"/>
      <c r="U756" s="4"/>
      <c r="V756" s="4"/>
      <c r="W756" s="4"/>
      <c r="X756" s="4"/>
      <c r="Y756" s="4"/>
      <c r="Z756" s="4"/>
    </row>
    <row r="757" spans="1:26" x14ac:dyDescent="0.25">
      <c r="A757" s="4"/>
      <c r="B757" s="4"/>
      <c r="C757" s="9"/>
      <c r="D757" s="9"/>
      <c r="E757" s="4"/>
      <c r="F757" s="9"/>
      <c r="G757" s="8"/>
      <c r="H757" s="4"/>
      <c r="I757" s="4"/>
      <c r="J757" s="4"/>
      <c r="K757" s="4"/>
      <c r="L757" s="4"/>
      <c r="M757" s="4"/>
      <c r="N757" s="4"/>
      <c r="O757" s="4"/>
      <c r="P757" s="4"/>
      <c r="Q757" s="4"/>
      <c r="R757" s="4"/>
      <c r="S757" s="4"/>
      <c r="T757" s="4"/>
      <c r="U757" s="4"/>
      <c r="V757" s="4"/>
      <c r="W757" s="4"/>
      <c r="X757" s="4"/>
      <c r="Y757" s="4"/>
      <c r="Z757" s="4"/>
    </row>
    <row r="758" spans="1:26" x14ac:dyDescent="0.25">
      <c r="A758" s="4"/>
      <c r="B758" s="4"/>
      <c r="C758" s="9"/>
      <c r="D758" s="9"/>
      <c r="E758" s="4"/>
      <c r="F758" s="9"/>
      <c r="G758" s="8"/>
      <c r="H758" s="4"/>
      <c r="I758" s="4"/>
      <c r="J758" s="4"/>
      <c r="K758" s="4"/>
      <c r="L758" s="4"/>
      <c r="M758" s="4"/>
      <c r="N758" s="4"/>
      <c r="O758" s="4"/>
      <c r="P758" s="4"/>
      <c r="Q758" s="4"/>
      <c r="R758" s="4"/>
      <c r="S758" s="4"/>
      <c r="T758" s="4"/>
      <c r="U758" s="4"/>
      <c r="V758" s="4"/>
      <c r="W758" s="4"/>
      <c r="X758" s="4"/>
      <c r="Y758" s="4"/>
      <c r="Z758" s="4"/>
    </row>
    <row r="759" spans="1:26" x14ac:dyDescent="0.25">
      <c r="A759" s="4"/>
      <c r="B759" s="4"/>
      <c r="C759" s="9"/>
      <c r="D759" s="9"/>
      <c r="E759" s="4"/>
      <c r="F759" s="9"/>
      <c r="G759" s="8"/>
      <c r="H759" s="4"/>
      <c r="I759" s="4"/>
      <c r="J759" s="4"/>
      <c r="K759" s="4"/>
      <c r="L759" s="4"/>
      <c r="M759" s="4"/>
      <c r="N759" s="4"/>
      <c r="O759" s="4"/>
      <c r="P759" s="4"/>
      <c r="Q759" s="4"/>
      <c r="R759" s="4"/>
      <c r="S759" s="4"/>
      <c r="T759" s="4"/>
      <c r="U759" s="4"/>
      <c r="V759" s="4"/>
      <c r="W759" s="4"/>
      <c r="X759" s="4"/>
      <c r="Y759" s="4"/>
      <c r="Z759" s="4"/>
    </row>
    <row r="760" spans="1:26" x14ac:dyDescent="0.25">
      <c r="A760" s="4"/>
      <c r="B760" s="4"/>
      <c r="C760" s="9"/>
      <c r="D760" s="9"/>
      <c r="E760" s="4"/>
      <c r="F760" s="9"/>
      <c r="G760" s="8"/>
      <c r="H760" s="4"/>
      <c r="I760" s="4"/>
      <c r="J760" s="4"/>
      <c r="K760" s="4"/>
      <c r="L760" s="4"/>
      <c r="M760" s="4"/>
      <c r="N760" s="4"/>
      <c r="O760" s="4"/>
      <c r="P760" s="4"/>
      <c r="Q760" s="4"/>
      <c r="R760" s="4"/>
      <c r="S760" s="4"/>
      <c r="T760" s="4"/>
      <c r="U760" s="4"/>
      <c r="V760" s="4"/>
      <c r="W760" s="4"/>
      <c r="X760" s="4"/>
      <c r="Y760" s="4"/>
      <c r="Z760" s="4"/>
    </row>
    <row r="761" spans="1:26" x14ac:dyDescent="0.25">
      <c r="A761" s="4"/>
      <c r="B761" s="4"/>
      <c r="C761" s="9"/>
      <c r="D761" s="9"/>
      <c r="E761" s="4"/>
      <c r="F761" s="9"/>
      <c r="G761" s="8"/>
      <c r="H761" s="4"/>
      <c r="I761" s="4"/>
      <c r="J761" s="4"/>
      <c r="K761" s="4"/>
      <c r="L761" s="4"/>
      <c r="M761" s="4"/>
      <c r="N761" s="4"/>
      <c r="O761" s="4"/>
      <c r="P761" s="4"/>
      <c r="Q761" s="4"/>
      <c r="R761" s="4"/>
      <c r="S761" s="4"/>
      <c r="T761" s="4"/>
      <c r="U761" s="4"/>
      <c r="V761" s="4"/>
      <c r="W761" s="4"/>
      <c r="X761" s="4"/>
      <c r="Y761" s="4"/>
      <c r="Z761" s="4"/>
    </row>
    <row r="762" spans="1:26" x14ac:dyDescent="0.25">
      <c r="A762" s="4"/>
      <c r="B762" s="4"/>
      <c r="C762" s="9"/>
      <c r="D762" s="9"/>
      <c r="E762" s="4"/>
      <c r="F762" s="9"/>
      <c r="G762" s="8"/>
      <c r="H762" s="4"/>
      <c r="I762" s="4"/>
      <c r="J762" s="4"/>
      <c r="K762" s="4"/>
      <c r="L762" s="4"/>
      <c r="M762" s="4"/>
      <c r="N762" s="4"/>
      <c r="O762" s="4"/>
      <c r="P762" s="4"/>
      <c r="Q762" s="4"/>
      <c r="R762" s="4"/>
      <c r="S762" s="4"/>
      <c r="T762" s="4"/>
      <c r="U762" s="4"/>
      <c r="V762" s="4"/>
      <c r="W762" s="4"/>
      <c r="X762" s="4"/>
      <c r="Y762" s="4"/>
      <c r="Z762" s="4"/>
    </row>
    <row r="763" spans="1:26" x14ac:dyDescent="0.25">
      <c r="A763" s="4"/>
      <c r="B763" s="4"/>
      <c r="C763" s="9"/>
      <c r="D763" s="9"/>
      <c r="E763" s="4"/>
      <c r="F763" s="9"/>
      <c r="G763" s="8"/>
      <c r="H763" s="4"/>
      <c r="I763" s="4"/>
      <c r="J763" s="4"/>
      <c r="K763" s="4"/>
      <c r="L763" s="4"/>
      <c r="M763" s="4"/>
      <c r="N763" s="4"/>
      <c r="O763" s="4"/>
      <c r="P763" s="4"/>
      <c r="Q763" s="4"/>
      <c r="R763" s="4"/>
      <c r="S763" s="4"/>
      <c r="T763" s="4"/>
      <c r="U763" s="4"/>
      <c r="V763" s="4"/>
      <c r="W763" s="4"/>
      <c r="X763" s="4"/>
      <c r="Y763" s="4"/>
      <c r="Z763" s="4"/>
    </row>
    <row r="764" spans="1:26" x14ac:dyDescent="0.25">
      <c r="A764" s="4"/>
      <c r="B764" s="4"/>
      <c r="C764" s="9"/>
      <c r="D764" s="9"/>
      <c r="E764" s="4"/>
      <c r="F764" s="9"/>
      <c r="G764" s="8"/>
      <c r="H764" s="4"/>
      <c r="I764" s="4"/>
      <c r="J764" s="4"/>
      <c r="K764" s="4"/>
      <c r="L764" s="4"/>
      <c r="M764" s="4"/>
      <c r="N764" s="4"/>
      <c r="O764" s="4"/>
      <c r="P764" s="4"/>
      <c r="Q764" s="4"/>
      <c r="R764" s="4"/>
      <c r="S764" s="4"/>
      <c r="T764" s="4"/>
      <c r="U764" s="4"/>
      <c r="V764" s="4"/>
      <c r="W764" s="4"/>
      <c r="X764" s="4"/>
      <c r="Y764" s="4"/>
      <c r="Z764" s="4"/>
    </row>
    <row r="765" spans="1:26" x14ac:dyDescent="0.25">
      <c r="A765" s="4"/>
      <c r="B765" s="4"/>
      <c r="C765" s="9"/>
      <c r="D765" s="9"/>
      <c r="E765" s="4"/>
      <c r="F765" s="9"/>
      <c r="G765" s="8"/>
      <c r="H765" s="4"/>
      <c r="I765" s="4"/>
      <c r="J765" s="4"/>
      <c r="K765" s="4"/>
      <c r="L765" s="4"/>
      <c r="M765" s="4"/>
      <c r="N765" s="4"/>
      <c r="O765" s="4"/>
      <c r="P765" s="4"/>
      <c r="Q765" s="4"/>
      <c r="R765" s="4"/>
      <c r="S765" s="4"/>
      <c r="T765" s="4"/>
      <c r="U765" s="4"/>
      <c r="V765" s="4"/>
      <c r="W765" s="4"/>
      <c r="X765" s="4"/>
      <c r="Y765" s="4"/>
      <c r="Z765" s="4"/>
    </row>
    <row r="766" spans="1:26" x14ac:dyDescent="0.25">
      <c r="A766" s="4"/>
      <c r="B766" s="4"/>
      <c r="C766" s="9"/>
      <c r="D766" s="9"/>
      <c r="E766" s="4"/>
      <c r="F766" s="9"/>
      <c r="G766" s="8"/>
      <c r="H766" s="4"/>
      <c r="I766" s="4"/>
      <c r="J766" s="4"/>
      <c r="K766" s="4"/>
      <c r="L766" s="4"/>
      <c r="M766" s="4"/>
      <c r="N766" s="4"/>
      <c r="O766" s="4"/>
      <c r="P766" s="4"/>
      <c r="Q766" s="4"/>
      <c r="R766" s="4"/>
      <c r="S766" s="4"/>
      <c r="T766" s="4"/>
      <c r="U766" s="4"/>
      <c r="V766" s="4"/>
      <c r="W766" s="4"/>
      <c r="X766" s="4"/>
      <c r="Y766" s="4"/>
      <c r="Z766" s="4"/>
    </row>
    <row r="767" spans="1:26" x14ac:dyDescent="0.25">
      <c r="A767" s="4"/>
      <c r="B767" s="4"/>
      <c r="C767" s="9"/>
      <c r="D767" s="9"/>
      <c r="E767" s="4"/>
      <c r="F767" s="9"/>
      <c r="G767" s="8"/>
      <c r="H767" s="4"/>
      <c r="I767" s="4"/>
      <c r="J767" s="4"/>
      <c r="K767" s="4"/>
      <c r="L767" s="4"/>
      <c r="M767" s="4"/>
      <c r="N767" s="4"/>
      <c r="O767" s="4"/>
      <c r="P767" s="4"/>
      <c r="Q767" s="4"/>
      <c r="R767" s="4"/>
      <c r="S767" s="4"/>
      <c r="T767" s="4"/>
      <c r="U767" s="4"/>
      <c r="V767" s="4"/>
      <c r="W767" s="4"/>
      <c r="X767" s="4"/>
      <c r="Y767" s="4"/>
      <c r="Z767" s="4"/>
    </row>
    <row r="768" spans="1:26" x14ac:dyDescent="0.25">
      <c r="A768" s="4"/>
      <c r="B768" s="4"/>
      <c r="C768" s="9"/>
      <c r="D768" s="9"/>
      <c r="E768" s="4"/>
      <c r="F768" s="9"/>
      <c r="G768" s="8"/>
      <c r="H768" s="4"/>
      <c r="I768" s="4"/>
      <c r="J768" s="4"/>
      <c r="K768" s="4"/>
      <c r="L768" s="4"/>
      <c r="M768" s="4"/>
      <c r="N768" s="4"/>
      <c r="O768" s="4"/>
      <c r="P768" s="4"/>
      <c r="Q768" s="4"/>
      <c r="R768" s="4"/>
      <c r="S768" s="4"/>
      <c r="T768" s="4"/>
      <c r="U768" s="4"/>
      <c r="V768" s="4"/>
      <c r="W768" s="4"/>
      <c r="X768" s="4"/>
      <c r="Y768" s="4"/>
      <c r="Z768" s="4"/>
    </row>
    <row r="769" spans="1:26" x14ac:dyDescent="0.25">
      <c r="A769" s="4"/>
      <c r="B769" s="4"/>
      <c r="C769" s="9"/>
      <c r="D769" s="9"/>
      <c r="E769" s="4"/>
      <c r="F769" s="9"/>
      <c r="G769" s="8"/>
      <c r="H769" s="4"/>
      <c r="I769" s="4"/>
      <c r="J769" s="4"/>
      <c r="K769" s="4"/>
      <c r="L769" s="4"/>
      <c r="M769" s="4"/>
      <c r="N769" s="4"/>
      <c r="O769" s="4"/>
      <c r="P769" s="4"/>
      <c r="Q769" s="4"/>
      <c r="R769" s="4"/>
      <c r="S769" s="4"/>
      <c r="T769" s="4"/>
      <c r="U769" s="4"/>
      <c r="V769" s="4"/>
      <c r="W769" s="4"/>
      <c r="X769" s="4"/>
      <c r="Y769" s="4"/>
      <c r="Z769" s="4"/>
    </row>
    <row r="770" spans="1:26" x14ac:dyDescent="0.25">
      <c r="A770" s="4"/>
      <c r="B770" s="4"/>
      <c r="C770" s="9"/>
      <c r="D770" s="9"/>
      <c r="E770" s="4"/>
      <c r="F770" s="9"/>
      <c r="G770" s="8"/>
      <c r="H770" s="4"/>
      <c r="I770" s="4"/>
      <c r="J770" s="4"/>
      <c r="K770" s="4"/>
      <c r="L770" s="4"/>
      <c r="M770" s="4"/>
      <c r="N770" s="4"/>
      <c r="O770" s="4"/>
      <c r="P770" s="4"/>
      <c r="Q770" s="4"/>
      <c r="R770" s="4"/>
      <c r="S770" s="4"/>
      <c r="T770" s="4"/>
      <c r="U770" s="4"/>
      <c r="V770" s="4"/>
      <c r="W770" s="4"/>
      <c r="X770" s="4"/>
      <c r="Y770" s="4"/>
      <c r="Z770" s="4"/>
    </row>
    <row r="771" spans="1:26" x14ac:dyDescent="0.25">
      <c r="A771" s="4"/>
      <c r="B771" s="4"/>
      <c r="C771" s="9"/>
      <c r="D771" s="9"/>
      <c r="E771" s="4"/>
      <c r="F771" s="9"/>
      <c r="G771" s="8"/>
      <c r="H771" s="4"/>
      <c r="I771" s="4"/>
      <c r="J771" s="4"/>
      <c r="K771" s="4"/>
      <c r="L771" s="4"/>
      <c r="M771" s="4"/>
      <c r="N771" s="4"/>
      <c r="O771" s="4"/>
      <c r="P771" s="4"/>
      <c r="Q771" s="4"/>
      <c r="R771" s="4"/>
      <c r="S771" s="4"/>
      <c r="T771" s="4"/>
      <c r="U771" s="4"/>
      <c r="V771" s="4"/>
      <c r="W771" s="4"/>
      <c r="X771" s="4"/>
      <c r="Y771" s="4"/>
      <c r="Z771" s="4"/>
    </row>
    <row r="772" spans="1:26" x14ac:dyDescent="0.25">
      <c r="A772" s="4"/>
      <c r="B772" s="4"/>
      <c r="C772" s="9"/>
      <c r="D772" s="9"/>
      <c r="E772" s="4"/>
      <c r="F772" s="9"/>
      <c r="G772" s="8"/>
      <c r="H772" s="4"/>
      <c r="I772" s="4"/>
      <c r="J772" s="4"/>
      <c r="K772" s="4"/>
      <c r="L772" s="4"/>
      <c r="M772" s="4"/>
      <c r="N772" s="4"/>
      <c r="O772" s="4"/>
      <c r="P772" s="4"/>
      <c r="Q772" s="4"/>
      <c r="R772" s="4"/>
      <c r="S772" s="4"/>
      <c r="T772" s="4"/>
      <c r="U772" s="4"/>
      <c r="V772" s="4"/>
      <c r="W772" s="4"/>
      <c r="X772" s="4"/>
      <c r="Y772" s="4"/>
      <c r="Z772" s="4"/>
    </row>
    <row r="773" spans="1:26" x14ac:dyDescent="0.25">
      <c r="A773" s="4"/>
      <c r="B773" s="4"/>
      <c r="C773" s="9"/>
      <c r="D773" s="9"/>
      <c r="E773" s="4"/>
      <c r="F773" s="9"/>
      <c r="G773" s="8"/>
      <c r="H773" s="4"/>
      <c r="I773" s="4"/>
      <c r="J773" s="4"/>
      <c r="K773" s="4"/>
      <c r="L773" s="4"/>
      <c r="M773" s="4"/>
      <c r="N773" s="4"/>
      <c r="O773" s="4"/>
      <c r="P773" s="4"/>
      <c r="Q773" s="4"/>
      <c r="R773" s="4"/>
      <c r="S773" s="4"/>
      <c r="T773" s="4"/>
      <c r="U773" s="4"/>
      <c r="V773" s="4"/>
      <c r="W773" s="4"/>
      <c r="X773" s="4"/>
      <c r="Y773" s="4"/>
      <c r="Z773" s="4"/>
    </row>
    <row r="774" spans="1:26" x14ac:dyDescent="0.25">
      <c r="A774" s="4"/>
      <c r="B774" s="4"/>
      <c r="C774" s="9"/>
      <c r="D774" s="9"/>
      <c r="E774" s="4"/>
      <c r="F774" s="9"/>
      <c r="G774" s="8"/>
      <c r="H774" s="4"/>
      <c r="I774" s="4"/>
      <c r="J774" s="4"/>
      <c r="K774" s="4"/>
      <c r="L774" s="4"/>
      <c r="M774" s="4"/>
      <c r="N774" s="4"/>
      <c r="O774" s="4"/>
      <c r="P774" s="4"/>
      <c r="Q774" s="4"/>
      <c r="R774" s="4"/>
      <c r="S774" s="4"/>
      <c r="T774" s="4"/>
      <c r="U774" s="4"/>
      <c r="V774" s="4"/>
      <c r="W774" s="4"/>
      <c r="X774" s="4"/>
      <c r="Y774" s="4"/>
      <c r="Z774" s="4"/>
    </row>
    <row r="775" spans="1:26" x14ac:dyDescent="0.25">
      <c r="A775" s="4"/>
      <c r="B775" s="4"/>
      <c r="C775" s="9"/>
      <c r="D775" s="9"/>
      <c r="E775" s="4"/>
      <c r="F775" s="9"/>
      <c r="G775" s="8"/>
      <c r="H775" s="4"/>
      <c r="I775" s="4"/>
      <c r="J775" s="4"/>
      <c r="K775" s="4"/>
      <c r="L775" s="4"/>
      <c r="M775" s="4"/>
      <c r="N775" s="4"/>
      <c r="O775" s="4"/>
      <c r="P775" s="4"/>
      <c r="Q775" s="4"/>
      <c r="R775" s="4"/>
      <c r="S775" s="4"/>
      <c r="T775" s="4"/>
      <c r="U775" s="4"/>
      <c r="V775" s="4"/>
      <c r="W775" s="4"/>
      <c r="X775" s="4"/>
      <c r="Y775" s="4"/>
      <c r="Z775" s="4"/>
    </row>
    <row r="776" spans="1:26" x14ac:dyDescent="0.25">
      <c r="A776" s="4"/>
      <c r="B776" s="4"/>
      <c r="C776" s="9"/>
      <c r="D776" s="9"/>
      <c r="E776" s="4"/>
      <c r="F776" s="9"/>
      <c r="G776" s="8"/>
      <c r="H776" s="4"/>
      <c r="I776" s="4"/>
      <c r="J776" s="4"/>
      <c r="K776" s="4"/>
      <c r="L776" s="4"/>
      <c r="M776" s="4"/>
      <c r="N776" s="4"/>
      <c r="O776" s="4"/>
      <c r="P776" s="4"/>
      <c r="Q776" s="4"/>
      <c r="R776" s="4"/>
      <c r="S776" s="4"/>
      <c r="T776" s="4"/>
      <c r="U776" s="4"/>
      <c r="V776" s="4"/>
      <c r="W776" s="4"/>
      <c r="X776" s="4"/>
      <c r="Y776" s="4"/>
      <c r="Z776" s="4"/>
    </row>
    <row r="777" spans="1:26" x14ac:dyDescent="0.25">
      <c r="A777" s="4"/>
      <c r="B777" s="4"/>
      <c r="C777" s="9"/>
      <c r="D777" s="9"/>
      <c r="E777" s="4"/>
      <c r="F777" s="9"/>
      <c r="G777" s="8"/>
      <c r="H777" s="4"/>
      <c r="I777" s="4"/>
      <c r="J777" s="4"/>
      <c r="K777" s="4"/>
      <c r="L777" s="4"/>
      <c r="M777" s="4"/>
      <c r="N777" s="4"/>
      <c r="O777" s="4"/>
      <c r="P777" s="4"/>
      <c r="Q777" s="4"/>
      <c r="R777" s="4"/>
      <c r="S777" s="4"/>
      <c r="T777" s="4"/>
      <c r="U777" s="4"/>
      <c r="V777" s="4"/>
      <c r="W777" s="4"/>
      <c r="X777" s="4"/>
      <c r="Y777" s="4"/>
      <c r="Z777" s="4"/>
    </row>
    <row r="778" spans="1:26" x14ac:dyDescent="0.25">
      <c r="A778" s="4"/>
      <c r="B778" s="4"/>
      <c r="C778" s="9"/>
      <c r="D778" s="9"/>
      <c r="E778" s="4"/>
      <c r="F778" s="9"/>
      <c r="G778" s="8"/>
      <c r="H778" s="4"/>
      <c r="I778" s="4"/>
      <c r="J778" s="4"/>
      <c r="K778" s="4"/>
      <c r="L778" s="4"/>
      <c r="M778" s="4"/>
      <c r="N778" s="4"/>
      <c r="O778" s="4"/>
      <c r="P778" s="4"/>
      <c r="Q778" s="4"/>
      <c r="R778" s="4"/>
      <c r="S778" s="4"/>
      <c r="T778" s="4"/>
      <c r="U778" s="4"/>
      <c r="V778" s="4"/>
      <c r="W778" s="4"/>
      <c r="X778" s="4"/>
      <c r="Y778" s="4"/>
      <c r="Z778" s="4"/>
    </row>
    <row r="779" spans="1:26" x14ac:dyDescent="0.25">
      <c r="A779" s="4"/>
      <c r="B779" s="4"/>
      <c r="C779" s="9"/>
      <c r="D779" s="9"/>
      <c r="E779" s="4"/>
      <c r="F779" s="9"/>
      <c r="G779" s="8"/>
      <c r="H779" s="4"/>
      <c r="I779" s="4"/>
      <c r="J779" s="4"/>
      <c r="K779" s="4"/>
      <c r="L779" s="4"/>
      <c r="M779" s="4"/>
      <c r="N779" s="4"/>
      <c r="O779" s="4"/>
      <c r="P779" s="4"/>
      <c r="Q779" s="4"/>
      <c r="R779" s="4"/>
      <c r="S779" s="4"/>
      <c r="T779" s="4"/>
      <c r="U779" s="4"/>
      <c r="V779" s="4"/>
      <c r="W779" s="4"/>
      <c r="X779" s="4"/>
      <c r="Y779" s="4"/>
      <c r="Z779" s="4"/>
    </row>
    <row r="780" spans="1:26" x14ac:dyDescent="0.25">
      <c r="A780" s="4"/>
      <c r="B780" s="4"/>
      <c r="C780" s="9"/>
      <c r="D780" s="9"/>
      <c r="E780" s="4"/>
      <c r="F780" s="9"/>
      <c r="G780" s="8"/>
      <c r="H780" s="4"/>
      <c r="I780" s="4"/>
      <c r="J780" s="4"/>
      <c r="K780" s="4"/>
      <c r="L780" s="4"/>
      <c r="M780" s="4"/>
      <c r="N780" s="4"/>
      <c r="O780" s="4"/>
      <c r="P780" s="4"/>
      <c r="Q780" s="4"/>
      <c r="R780" s="4"/>
      <c r="S780" s="4"/>
      <c r="T780" s="4"/>
      <c r="U780" s="4"/>
      <c r="V780" s="4"/>
      <c r="W780" s="4"/>
      <c r="X780" s="4"/>
      <c r="Y780" s="4"/>
      <c r="Z780" s="4"/>
    </row>
    <row r="781" spans="1:26" x14ac:dyDescent="0.25">
      <c r="A781" s="4"/>
      <c r="B781" s="4"/>
      <c r="C781" s="9"/>
      <c r="D781" s="9"/>
      <c r="E781" s="4"/>
      <c r="F781" s="9"/>
      <c r="G781" s="8"/>
      <c r="H781" s="4"/>
      <c r="I781" s="4"/>
      <c r="J781" s="4"/>
      <c r="K781" s="4"/>
      <c r="L781" s="4"/>
      <c r="M781" s="4"/>
      <c r="N781" s="4"/>
      <c r="O781" s="4"/>
      <c r="P781" s="4"/>
      <c r="Q781" s="4"/>
      <c r="R781" s="4"/>
      <c r="S781" s="4"/>
      <c r="T781" s="4"/>
      <c r="U781" s="4"/>
      <c r="V781" s="4"/>
      <c r="W781" s="4"/>
      <c r="X781" s="4"/>
      <c r="Y781" s="4"/>
      <c r="Z781" s="4"/>
    </row>
    <row r="782" spans="1:26" x14ac:dyDescent="0.25">
      <c r="A782" s="4"/>
      <c r="B782" s="4"/>
      <c r="C782" s="9"/>
      <c r="D782" s="9"/>
      <c r="E782" s="4"/>
      <c r="F782" s="9"/>
      <c r="G782" s="8"/>
      <c r="H782" s="4"/>
      <c r="I782" s="4"/>
      <c r="J782" s="4"/>
      <c r="K782" s="4"/>
      <c r="L782" s="4"/>
      <c r="M782" s="4"/>
      <c r="N782" s="4"/>
      <c r="O782" s="4"/>
      <c r="P782" s="4"/>
      <c r="Q782" s="4"/>
      <c r="R782" s="4"/>
      <c r="S782" s="4"/>
      <c r="T782" s="4"/>
      <c r="U782" s="4"/>
      <c r="V782" s="4"/>
      <c r="W782" s="4"/>
      <c r="X782" s="4"/>
      <c r="Y782" s="4"/>
      <c r="Z782" s="4"/>
    </row>
    <row r="783" spans="1:26" x14ac:dyDescent="0.25">
      <c r="A783" s="4"/>
      <c r="B783" s="4"/>
      <c r="C783" s="9"/>
      <c r="D783" s="9"/>
      <c r="E783" s="4"/>
      <c r="F783" s="9"/>
      <c r="G783" s="8"/>
      <c r="H783" s="4"/>
      <c r="I783" s="4"/>
      <c r="J783" s="4"/>
      <c r="K783" s="4"/>
      <c r="L783" s="4"/>
      <c r="M783" s="4"/>
      <c r="N783" s="4"/>
      <c r="O783" s="4"/>
      <c r="P783" s="4"/>
      <c r="Q783" s="4"/>
      <c r="R783" s="4"/>
      <c r="S783" s="4"/>
      <c r="T783" s="4"/>
      <c r="U783" s="4"/>
      <c r="V783" s="4"/>
      <c r="W783" s="4"/>
      <c r="X783" s="4"/>
      <c r="Y783" s="4"/>
      <c r="Z783" s="4"/>
    </row>
    <row r="784" spans="1:26" x14ac:dyDescent="0.25">
      <c r="A784" s="4"/>
      <c r="B784" s="4"/>
      <c r="C784" s="9"/>
      <c r="D784" s="9"/>
      <c r="E784" s="4"/>
      <c r="F784" s="9"/>
      <c r="G784" s="8"/>
      <c r="H784" s="4"/>
      <c r="I784" s="4"/>
      <c r="J784" s="4"/>
      <c r="K784" s="4"/>
      <c r="L784" s="4"/>
      <c r="M784" s="4"/>
      <c r="N784" s="4"/>
      <c r="O784" s="4"/>
      <c r="P784" s="4"/>
      <c r="Q784" s="4"/>
      <c r="R784" s="4"/>
      <c r="S784" s="4"/>
      <c r="T784" s="4"/>
      <c r="U784" s="4"/>
      <c r="V784" s="4"/>
      <c r="W784" s="4"/>
      <c r="X784" s="4"/>
      <c r="Y784" s="4"/>
      <c r="Z784" s="4"/>
    </row>
    <row r="785" spans="1:26" x14ac:dyDescent="0.25">
      <c r="A785" s="4"/>
      <c r="B785" s="4"/>
      <c r="C785" s="9"/>
      <c r="D785" s="9"/>
      <c r="E785" s="4"/>
      <c r="F785" s="9"/>
      <c r="G785" s="8"/>
      <c r="H785" s="4"/>
      <c r="I785" s="4"/>
      <c r="J785" s="4"/>
      <c r="K785" s="4"/>
      <c r="L785" s="4"/>
      <c r="M785" s="4"/>
      <c r="N785" s="4"/>
      <c r="O785" s="4"/>
      <c r="P785" s="4"/>
      <c r="Q785" s="4"/>
      <c r="R785" s="4"/>
      <c r="S785" s="4"/>
      <c r="T785" s="4"/>
      <c r="U785" s="4"/>
      <c r="V785" s="4"/>
      <c r="W785" s="4"/>
      <c r="X785" s="4"/>
      <c r="Y785" s="4"/>
      <c r="Z785" s="4"/>
    </row>
    <row r="786" spans="1:26" x14ac:dyDescent="0.25">
      <c r="A786" s="4"/>
      <c r="B786" s="4"/>
      <c r="C786" s="9"/>
      <c r="D786" s="9"/>
      <c r="E786" s="4"/>
      <c r="F786" s="9"/>
      <c r="G786" s="8"/>
      <c r="H786" s="4"/>
      <c r="I786" s="4"/>
      <c r="J786" s="4"/>
      <c r="K786" s="4"/>
      <c r="L786" s="4"/>
      <c r="M786" s="4"/>
      <c r="N786" s="4"/>
      <c r="O786" s="4"/>
      <c r="P786" s="4"/>
      <c r="Q786" s="4"/>
      <c r="R786" s="4"/>
      <c r="S786" s="4"/>
      <c r="T786" s="4"/>
      <c r="U786" s="4"/>
      <c r="V786" s="4"/>
      <c r="W786" s="4"/>
      <c r="X786" s="4"/>
      <c r="Y786" s="4"/>
      <c r="Z786" s="4"/>
    </row>
    <row r="787" spans="1:26" x14ac:dyDescent="0.25">
      <c r="A787" s="4"/>
      <c r="B787" s="4"/>
      <c r="C787" s="9"/>
      <c r="D787" s="9"/>
      <c r="E787" s="4"/>
      <c r="F787" s="9"/>
      <c r="G787" s="8"/>
      <c r="H787" s="4"/>
      <c r="I787" s="4"/>
      <c r="J787" s="4"/>
      <c r="K787" s="4"/>
      <c r="L787" s="4"/>
      <c r="M787" s="4"/>
      <c r="N787" s="4"/>
      <c r="O787" s="4"/>
      <c r="P787" s="4"/>
      <c r="Q787" s="4"/>
      <c r="R787" s="4"/>
      <c r="S787" s="4"/>
      <c r="T787" s="4"/>
      <c r="U787" s="4"/>
      <c r="V787" s="4"/>
      <c r="W787" s="4"/>
      <c r="X787" s="4"/>
      <c r="Y787" s="4"/>
      <c r="Z787" s="4"/>
    </row>
    <row r="788" spans="1:26" x14ac:dyDescent="0.25">
      <c r="A788" s="4"/>
      <c r="B788" s="4"/>
      <c r="C788" s="9"/>
      <c r="D788" s="9"/>
      <c r="E788" s="4"/>
      <c r="F788" s="9"/>
      <c r="G788" s="8"/>
      <c r="H788" s="4"/>
      <c r="I788" s="4"/>
      <c r="J788" s="4"/>
      <c r="K788" s="4"/>
      <c r="L788" s="4"/>
      <c r="M788" s="4"/>
      <c r="N788" s="4"/>
      <c r="O788" s="4"/>
      <c r="P788" s="4"/>
      <c r="Q788" s="4"/>
      <c r="R788" s="4"/>
      <c r="S788" s="4"/>
      <c r="T788" s="4"/>
      <c r="U788" s="4"/>
      <c r="V788" s="4"/>
      <c r="W788" s="4"/>
      <c r="X788" s="4"/>
      <c r="Y788" s="4"/>
      <c r="Z788" s="4"/>
    </row>
    <row r="789" spans="1:26" x14ac:dyDescent="0.25">
      <c r="A789" s="4"/>
      <c r="B789" s="4"/>
      <c r="C789" s="9"/>
      <c r="D789" s="9"/>
      <c r="E789" s="4"/>
      <c r="F789" s="9"/>
      <c r="G789" s="8"/>
      <c r="H789" s="4"/>
      <c r="I789" s="4"/>
      <c r="J789" s="4"/>
      <c r="K789" s="4"/>
      <c r="L789" s="4"/>
      <c r="M789" s="4"/>
      <c r="N789" s="4"/>
      <c r="O789" s="4"/>
      <c r="P789" s="4"/>
      <c r="Q789" s="4"/>
      <c r="R789" s="4"/>
      <c r="S789" s="4"/>
      <c r="T789" s="4"/>
      <c r="U789" s="4"/>
      <c r="V789" s="4"/>
      <c r="W789" s="4"/>
      <c r="X789" s="4"/>
      <c r="Y789" s="4"/>
      <c r="Z789" s="4"/>
    </row>
    <row r="790" spans="1:26" x14ac:dyDescent="0.25">
      <c r="A790" s="4"/>
      <c r="B790" s="4"/>
      <c r="C790" s="9"/>
      <c r="D790" s="9"/>
      <c r="E790" s="4"/>
      <c r="F790" s="9"/>
      <c r="G790" s="8"/>
      <c r="H790" s="4"/>
      <c r="I790" s="4"/>
      <c r="J790" s="4"/>
      <c r="K790" s="4"/>
      <c r="L790" s="4"/>
      <c r="M790" s="4"/>
      <c r="N790" s="4"/>
      <c r="O790" s="4"/>
      <c r="P790" s="4"/>
      <c r="Q790" s="4"/>
      <c r="R790" s="4"/>
      <c r="S790" s="4"/>
      <c r="T790" s="4"/>
      <c r="U790" s="4"/>
      <c r="V790" s="4"/>
      <c r="W790" s="4"/>
      <c r="X790" s="4"/>
      <c r="Y790" s="4"/>
      <c r="Z790" s="4"/>
    </row>
    <row r="791" spans="1:26" x14ac:dyDescent="0.25">
      <c r="A791" s="4"/>
      <c r="B791" s="4"/>
      <c r="C791" s="9"/>
      <c r="D791" s="9"/>
      <c r="E791" s="4"/>
      <c r="F791" s="9"/>
      <c r="G791" s="8"/>
      <c r="H791" s="4"/>
      <c r="I791" s="4"/>
      <c r="J791" s="4"/>
      <c r="K791" s="4"/>
      <c r="L791" s="4"/>
      <c r="M791" s="4"/>
      <c r="N791" s="4"/>
      <c r="O791" s="4"/>
      <c r="P791" s="4"/>
      <c r="Q791" s="4"/>
      <c r="R791" s="4"/>
      <c r="S791" s="4"/>
      <c r="T791" s="4"/>
      <c r="U791" s="4"/>
      <c r="V791" s="4"/>
      <c r="W791" s="4"/>
      <c r="X791" s="4"/>
      <c r="Y791" s="4"/>
      <c r="Z791" s="4"/>
    </row>
    <row r="792" spans="1:26" x14ac:dyDescent="0.25">
      <c r="A792" s="4"/>
      <c r="B792" s="4"/>
      <c r="C792" s="9"/>
      <c r="D792" s="9"/>
      <c r="E792" s="4"/>
      <c r="F792" s="9"/>
      <c r="G792" s="8"/>
      <c r="H792" s="4"/>
      <c r="I792" s="4"/>
      <c r="J792" s="4"/>
      <c r="K792" s="4"/>
      <c r="L792" s="4"/>
      <c r="M792" s="4"/>
      <c r="N792" s="4"/>
      <c r="O792" s="4"/>
      <c r="P792" s="4"/>
      <c r="Q792" s="4"/>
      <c r="R792" s="4"/>
      <c r="S792" s="4"/>
      <c r="T792" s="4"/>
      <c r="U792" s="4"/>
      <c r="V792" s="4"/>
      <c r="W792" s="4"/>
      <c r="X792" s="4"/>
      <c r="Y792" s="4"/>
      <c r="Z792" s="4"/>
    </row>
    <row r="793" spans="1:26" x14ac:dyDescent="0.25">
      <c r="A793" s="4"/>
      <c r="B793" s="4"/>
      <c r="C793" s="9"/>
      <c r="D793" s="9"/>
      <c r="E793" s="4"/>
      <c r="F793" s="9"/>
      <c r="G793" s="8"/>
      <c r="H793" s="4"/>
      <c r="I793" s="4"/>
      <c r="J793" s="4"/>
      <c r="K793" s="4"/>
      <c r="L793" s="4"/>
      <c r="M793" s="4"/>
      <c r="N793" s="4"/>
      <c r="O793" s="4"/>
      <c r="P793" s="4"/>
      <c r="Q793" s="4"/>
      <c r="R793" s="4"/>
      <c r="S793" s="4"/>
      <c r="T793" s="4"/>
      <c r="U793" s="4"/>
      <c r="V793" s="4"/>
      <c r="W793" s="4"/>
      <c r="X793" s="4"/>
      <c r="Y793" s="4"/>
      <c r="Z793" s="4"/>
    </row>
    <row r="794" spans="1:26" x14ac:dyDescent="0.25">
      <c r="A794" s="4"/>
      <c r="B794" s="4"/>
      <c r="C794" s="9"/>
      <c r="D794" s="9"/>
      <c r="E794" s="4"/>
      <c r="F794" s="9"/>
      <c r="G794" s="8"/>
      <c r="H794" s="4"/>
      <c r="I794" s="4"/>
      <c r="J794" s="4"/>
      <c r="K794" s="4"/>
      <c r="L794" s="4"/>
      <c r="M794" s="4"/>
      <c r="N794" s="4"/>
      <c r="O794" s="4"/>
      <c r="P794" s="4"/>
      <c r="Q794" s="4"/>
      <c r="R794" s="4"/>
      <c r="S794" s="4"/>
      <c r="T794" s="4"/>
      <c r="U794" s="4"/>
      <c r="V794" s="4"/>
      <c r="W794" s="4"/>
      <c r="X794" s="4"/>
      <c r="Y794" s="4"/>
      <c r="Z794" s="4"/>
    </row>
    <row r="795" spans="1:26" x14ac:dyDescent="0.25">
      <c r="A795" s="4"/>
      <c r="B795" s="4"/>
      <c r="C795" s="9"/>
      <c r="D795" s="9"/>
      <c r="E795" s="4"/>
      <c r="F795" s="9"/>
      <c r="G795" s="8"/>
      <c r="H795" s="4"/>
      <c r="I795" s="4"/>
      <c r="J795" s="4"/>
      <c r="K795" s="4"/>
      <c r="L795" s="4"/>
      <c r="M795" s="4"/>
      <c r="N795" s="4"/>
      <c r="O795" s="4"/>
      <c r="P795" s="4"/>
      <c r="Q795" s="4"/>
      <c r="R795" s="4"/>
      <c r="S795" s="4"/>
      <c r="T795" s="4"/>
      <c r="U795" s="4"/>
      <c r="V795" s="4"/>
      <c r="W795" s="4"/>
      <c r="X795" s="4"/>
      <c r="Y795" s="4"/>
      <c r="Z795" s="4"/>
    </row>
    <row r="796" spans="1:26" x14ac:dyDescent="0.25">
      <c r="A796" s="4"/>
      <c r="B796" s="4"/>
      <c r="C796" s="9"/>
      <c r="D796" s="9"/>
      <c r="E796" s="4"/>
      <c r="F796" s="9"/>
      <c r="G796" s="8"/>
      <c r="H796" s="4"/>
      <c r="I796" s="4"/>
      <c r="J796" s="4"/>
      <c r="K796" s="4"/>
      <c r="L796" s="4"/>
      <c r="M796" s="4"/>
      <c r="N796" s="4"/>
      <c r="O796" s="4"/>
      <c r="P796" s="4"/>
      <c r="Q796" s="4"/>
      <c r="R796" s="4"/>
      <c r="S796" s="4"/>
      <c r="T796" s="4"/>
      <c r="U796" s="4"/>
      <c r="V796" s="4"/>
      <c r="W796" s="4"/>
      <c r="X796" s="4"/>
      <c r="Y796" s="4"/>
      <c r="Z796" s="4"/>
    </row>
    <row r="797" spans="1:26" x14ac:dyDescent="0.25">
      <c r="A797" s="4"/>
      <c r="B797" s="4"/>
      <c r="C797" s="9"/>
      <c r="D797" s="9"/>
      <c r="E797" s="4"/>
      <c r="F797" s="9"/>
      <c r="G797" s="8"/>
      <c r="H797" s="4"/>
      <c r="I797" s="4"/>
      <c r="J797" s="4"/>
      <c r="K797" s="4"/>
      <c r="L797" s="4"/>
      <c r="M797" s="4"/>
      <c r="N797" s="4"/>
      <c r="O797" s="4"/>
      <c r="P797" s="4"/>
      <c r="Q797" s="4"/>
      <c r="R797" s="4"/>
      <c r="S797" s="4"/>
      <c r="T797" s="4"/>
      <c r="U797" s="4"/>
      <c r="V797" s="4"/>
      <c r="W797" s="4"/>
      <c r="X797" s="4"/>
      <c r="Y797" s="4"/>
      <c r="Z797" s="4"/>
    </row>
    <row r="798" spans="1:26" x14ac:dyDescent="0.25">
      <c r="A798" s="4"/>
      <c r="B798" s="4"/>
      <c r="C798" s="9"/>
      <c r="D798" s="9"/>
      <c r="E798" s="4"/>
      <c r="F798" s="9"/>
      <c r="G798" s="8"/>
      <c r="H798" s="4"/>
      <c r="I798" s="4"/>
      <c r="J798" s="4"/>
      <c r="K798" s="4"/>
      <c r="L798" s="4"/>
      <c r="M798" s="4"/>
      <c r="N798" s="4"/>
      <c r="O798" s="4"/>
      <c r="P798" s="4"/>
      <c r="Q798" s="4"/>
      <c r="R798" s="4"/>
      <c r="S798" s="4"/>
      <c r="T798" s="4"/>
      <c r="U798" s="4"/>
      <c r="V798" s="4"/>
      <c r="W798" s="4"/>
      <c r="X798" s="4"/>
      <c r="Y798" s="4"/>
      <c r="Z798" s="4"/>
    </row>
    <row r="799" spans="1:26" x14ac:dyDescent="0.25">
      <c r="A799" s="4"/>
      <c r="B799" s="4"/>
      <c r="C799" s="9"/>
      <c r="D799" s="9"/>
      <c r="E799" s="4"/>
      <c r="F799" s="9"/>
      <c r="G799" s="8"/>
      <c r="H799" s="4"/>
      <c r="I799" s="4"/>
      <c r="J799" s="4"/>
      <c r="K799" s="4"/>
      <c r="L799" s="4"/>
      <c r="M799" s="4"/>
      <c r="N799" s="4"/>
      <c r="O799" s="4"/>
      <c r="P799" s="4"/>
      <c r="Q799" s="4"/>
      <c r="R799" s="4"/>
      <c r="S799" s="4"/>
      <c r="T799" s="4"/>
      <c r="U799" s="4"/>
      <c r="V799" s="4"/>
      <c r="W799" s="4"/>
      <c r="X799" s="4"/>
      <c r="Y799" s="4"/>
      <c r="Z799" s="4"/>
    </row>
    <row r="800" spans="1:26" x14ac:dyDescent="0.25">
      <c r="A800" s="4"/>
      <c r="B800" s="4"/>
      <c r="C800" s="9"/>
      <c r="D800" s="9"/>
      <c r="E800" s="4"/>
      <c r="F800" s="9"/>
      <c r="G800" s="8"/>
      <c r="H800" s="4"/>
      <c r="I800" s="4"/>
      <c r="J800" s="4"/>
      <c r="K800" s="4"/>
      <c r="L800" s="4"/>
      <c r="M800" s="4"/>
      <c r="N800" s="4"/>
      <c r="O800" s="4"/>
      <c r="P800" s="4"/>
      <c r="Q800" s="4"/>
      <c r="R800" s="4"/>
      <c r="S800" s="4"/>
      <c r="T800" s="4"/>
      <c r="U800" s="4"/>
      <c r="V800" s="4"/>
      <c r="W800" s="4"/>
      <c r="X800" s="4"/>
      <c r="Y800" s="4"/>
      <c r="Z800" s="4"/>
    </row>
    <row r="801" spans="1:26" x14ac:dyDescent="0.25">
      <c r="A801" s="4"/>
      <c r="B801" s="4"/>
      <c r="C801" s="9"/>
      <c r="D801" s="9"/>
      <c r="E801" s="4"/>
      <c r="F801" s="9"/>
      <c r="G801" s="8"/>
      <c r="H801" s="4"/>
      <c r="I801" s="4"/>
      <c r="J801" s="4"/>
      <c r="K801" s="4"/>
      <c r="L801" s="4"/>
      <c r="M801" s="4"/>
      <c r="N801" s="4"/>
      <c r="O801" s="4"/>
      <c r="P801" s="4"/>
      <c r="Q801" s="4"/>
      <c r="R801" s="4"/>
      <c r="S801" s="4"/>
      <c r="T801" s="4"/>
      <c r="U801" s="4"/>
      <c r="V801" s="4"/>
      <c r="W801" s="4"/>
      <c r="X801" s="4"/>
      <c r="Y801" s="4"/>
      <c r="Z801" s="4"/>
    </row>
    <row r="802" spans="1:26" x14ac:dyDescent="0.25">
      <c r="A802" s="4"/>
      <c r="B802" s="4"/>
      <c r="C802" s="9"/>
      <c r="D802" s="9"/>
      <c r="E802" s="4"/>
      <c r="F802" s="9"/>
      <c r="G802" s="8"/>
      <c r="H802" s="4"/>
      <c r="I802" s="4"/>
      <c r="J802" s="4"/>
      <c r="K802" s="4"/>
      <c r="L802" s="4"/>
      <c r="M802" s="4"/>
      <c r="N802" s="4"/>
      <c r="O802" s="4"/>
      <c r="P802" s="4"/>
      <c r="Q802" s="4"/>
      <c r="R802" s="4"/>
      <c r="S802" s="4"/>
      <c r="T802" s="4"/>
      <c r="U802" s="4"/>
      <c r="V802" s="4"/>
      <c r="W802" s="4"/>
      <c r="X802" s="4"/>
      <c r="Y802" s="4"/>
      <c r="Z802" s="4"/>
    </row>
    <row r="803" spans="1:26" x14ac:dyDescent="0.25">
      <c r="A803" s="4"/>
      <c r="B803" s="4"/>
      <c r="C803" s="9"/>
      <c r="D803" s="9"/>
      <c r="E803" s="4"/>
      <c r="F803" s="9"/>
      <c r="G803" s="8"/>
      <c r="H803" s="4"/>
      <c r="I803" s="4"/>
      <c r="J803" s="4"/>
      <c r="K803" s="4"/>
      <c r="L803" s="4"/>
      <c r="M803" s="4"/>
      <c r="N803" s="4"/>
      <c r="O803" s="4"/>
      <c r="P803" s="4"/>
      <c r="Q803" s="4"/>
      <c r="R803" s="4"/>
      <c r="S803" s="4"/>
      <c r="T803" s="4"/>
      <c r="U803" s="4"/>
      <c r="V803" s="4"/>
      <c r="W803" s="4"/>
      <c r="X803" s="4"/>
      <c r="Y803" s="4"/>
      <c r="Z803" s="4"/>
    </row>
    <row r="804" spans="1:26" x14ac:dyDescent="0.25">
      <c r="A804" s="4"/>
      <c r="B804" s="4"/>
      <c r="C804" s="9"/>
      <c r="D804" s="9"/>
      <c r="E804" s="4"/>
      <c r="F804" s="9"/>
      <c r="G804" s="8"/>
      <c r="H804" s="4"/>
      <c r="I804" s="4"/>
      <c r="J804" s="4"/>
      <c r="K804" s="4"/>
      <c r="L804" s="4"/>
      <c r="M804" s="4"/>
      <c r="N804" s="4"/>
      <c r="O804" s="4"/>
      <c r="P804" s="4"/>
      <c r="Q804" s="4"/>
      <c r="R804" s="4"/>
      <c r="S804" s="4"/>
      <c r="T804" s="4"/>
      <c r="U804" s="4"/>
      <c r="V804" s="4"/>
      <c r="W804" s="4"/>
      <c r="X804" s="4"/>
      <c r="Y804" s="4"/>
      <c r="Z804" s="4"/>
    </row>
    <row r="805" spans="1:26" x14ac:dyDescent="0.25">
      <c r="A805" s="4"/>
      <c r="B805" s="4"/>
      <c r="C805" s="9"/>
      <c r="D805" s="9"/>
      <c r="E805" s="4"/>
      <c r="F805" s="9"/>
      <c r="G805" s="8"/>
      <c r="H805" s="4"/>
      <c r="I805" s="4"/>
      <c r="J805" s="4"/>
      <c r="K805" s="4"/>
      <c r="L805" s="4"/>
      <c r="M805" s="4"/>
      <c r="N805" s="4"/>
      <c r="O805" s="4"/>
      <c r="P805" s="4"/>
      <c r="Q805" s="4"/>
      <c r="R805" s="4"/>
      <c r="S805" s="4"/>
      <c r="T805" s="4"/>
      <c r="U805" s="4"/>
      <c r="V805" s="4"/>
      <c r="W805" s="4"/>
      <c r="X805" s="4"/>
      <c r="Y805" s="4"/>
      <c r="Z805" s="4"/>
    </row>
    <row r="806" spans="1:26" x14ac:dyDescent="0.25">
      <c r="A806" s="4"/>
      <c r="B806" s="4"/>
      <c r="C806" s="9"/>
      <c r="D806" s="9"/>
      <c r="E806" s="4"/>
      <c r="F806" s="9"/>
      <c r="G806" s="8"/>
      <c r="H806" s="4"/>
      <c r="I806" s="4"/>
      <c r="J806" s="4"/>
      <c r="K806" s="4"/>
      <c r="L806" s="4"/>
      <c r="M806" s="4"/>
      <c r="N806" s="4"/>
      <c r="O806" s="4"/>
      <c r="P806" s="4"/>
      <c r="Q806" s="4"/>
      <c r="R806" s="4"/>
      <c r="S806" s="4"/>
      <c r="T806" s="4"/>
      <c r="U806" s="4"/>
      <c r="V806" s="4"/>
      <c r="W806" s="4"/>
      <c r="X806" s="4"/>
      <c r="Y806" s="4"/>
      <c r="Z806" s="4"/>
    </row>
    <row r="807" spans="1:26" x14ac:dyDescent="0.25">
      <c r="A807" s="4"/>
      <c r="B807" s="4"/>
      <c r="C807" s="9"/>
      <c r="D807" s="9"/>
      <c r="E807" s="4"/>
      <c r="F807" s="9"/>
      <c r="G807" s="8"/>
      <c r="H807" s="4"/>
      <c r="I807" s="4"/>
      <c r="J807" s="4"/>
      <c r="K807" s="4"/>
      <c r="L807" s="4"/>
      <c r="M807" s="4"/>
      <c r="N807" s="4"/>
      <c r="O807" s="4"/>
      <c r="P807" s="4"/>
      <c r="Q807" s="4"/>
      <c r="R807" s="4"/>
      <c r="S807" s="4"/>
      <c r="T807" s="4"/>
      <c r="U807" s="4"/>
      <c r="V807" s="4"/>
      <c r="W807" s="4"/>
      <c r="X807" s="4"/>
      <c r="Y807" s="4"/>
      <c r="Z807" s="4"/>
    </row>
    <row r="808" spans="1:26" x14ac:dyDescent="0.25">
      <c r="A808" s="4"/>
      <c r="B808" s="4"/>
      <c r="C808" s="9"/>
      <c r="D808" s="9"/>
      <c r="E808" s="4"/>
      <c r="F808" s="9"/>
      <c r="G808" s="8"/>
      <c r="H808" s="4"/>
      <c r="I808" s="4"/>
      <c r="J808" s="4"/>
      <c r="K808" s="4"/>
      <c r="L808" s="4"/>
      <c r="M808" s="4"/>
      <c r="N808" s="4"/>
      <c r="O808" s="4"/>
      <c r="P808" s="4"/>
      <c r="Q808" s="4"/>
      <c r="R808" s="4"/>
      <c r="S808" s="4"/>
      <c r="T808" s="4"/>
      <c r="U808" s="4"/>
      <c r="V808" s="4"/>
      <c r="W808" s="4"/>
      <c r="X808" s="4"/>
      <c r="Y808" s="4"/>
      <c r="Z808" s="4"/>
    </row>
    <row r="809" spans="1:26" x14ac:dyDescent="0.25">
      <c r="A809" s="4"/>
      <c r="B809" s="4"/>
      <c r="C809" s="9"/>
      <c r="D809" s="9"/>
      <c r="E809" s="4"/>
      <c r="F809" s="9"/>
      <c r="G809" s="8"/>
      <c r="H809" s="4"/>
      <c r="I809" s="4"/>
      <c r="J809" s="4"/>
      <c r="K809" s="4"/>
      <c r="L809" s="4"/>
      <c r="M809" s="4"/>
      <c r="N809" s="4"/>
      <c r="O809" s="4"/>
      <c r="P809" s="4"/>
      <c r="Q809" s="4"/>
      <c r="R809" s="4"/>
      <c r="S809" s="4"/>
      <c r="T809" s="4"/>
      <c r="U809" s="4"/>
      <c r="V809" s="4"/>
      <c r="W809" s="4"/>
      <c r="X809" s="4"/>
      <c r="Y809" s="4"/>
      <c r="Z809" s="4"/>
    </row>
    <row r="810" spans="1:26" x14ac:dyDescent="0.25">
      <c r="A810" s="4"/>
      <c r="B810" s="4"/>
      <c r="C810" s="9"/>
      <c r="D810" s="9"/>
      <c r="E810" s="4"/>
      <c r="F810" s="9"/>
      <c r="G810" s="8"/>
      <c r="H810" s="4"/>
      <c r="I810" s="4"/>
      <c r="J810" s="4"/>
      <c r="K810" s="4"/>
      <c r="L810" s="4"/>
      <c r="M810" s="4"/>
      <c r="N810" s="4"/>
      <c r="O810" s="4"/>
      <c r="P810" s="4"/>
      <c r="Q810" s="4"/>
      <c r="R810" s="4"/>
      <c r="S810" s="4"/>
      <c r="T810" s="4"/>
      <c r="U810" s="4"/>
      <c r="V810" s="4"/>
      <c r="W810" s="4"/>
      <c r="X810" s="4"/>
      <c r="Y810" s="4"/>
      <c r="Z810" s="4"/>
    </row>
    <row r="811" spans="1:26" x14ac:dyDescent="0.25">
      <c r="A811" s="4"/>
      <c r="B811" s="4"/>
      <c r="C811" s="9"/>
      <c r="D811" s="9"/>
      <c r="E811" s="4"/>
      <c r="F811" s="9"/>
      <c r="G811" s="8"/>
      <c r="H811" s="4"/>
      <c r="I811" s="4"/>
      <c r="J811" s="4"/>
      <c r="K811" s="4"/>
      <c r="L811" s="4"/>
      <c r="M811" s="4"/>
      <c r="N811" s="4"/>
      <c r="O811" s="4"/>
      <c r="P811" s="4"/>
      <c r="Q811" s="4"/>
      <c r="R811" s="4"/>
      <c r="S811" s="4"/>
      <c r="T811" s="4"/>
      <c r="U811" s="4"/>
      <c r="V811" s="4"/>
      <c r="W811" s="4"/>
      <c r="X811" s="4"/>
      <c r="Y811" s="4"/>
      <c r="Z811" s="4"/>
    </row>
    <row r="812" spans="1:26" x14ac:dyDescent="0.25">
      <c r="A812" s="4"/>
      <c r="B812" s="4"/>
      <c r="C812" s="9"/>
      <c r="D812" s="9"/>
      <c r="E812" s="4"/>
      <c r="F812" s="9"/>
      <c r="G812" s="8"/>
      <c r="H812" s="4"/>
      <c r="I812" s="4"/>
      <c r="J812" s="4"/>
      <c r="K812" s="4"/>
      <c r="L812" s="4"/>
      <c r="M812" s="4"/>
      <c r="N812" s="4"/>
      <c r="O812" s="4"/>
      <c r="P812" s="4"/>
      <c r="Q812" s="4"/>
      <c r="R812" s="4"/>
      <c r="S812" s="4"/>
      <c r="T812" s="4"/>
      <c r="U812" s="4"/>
      <c r="V812" s="4"/>
      <c r="W812" s="4"/>
      <c r="X812" s="4"/>
      <c r="Y812" s="4"/>
      <c r="Z812" s="4"/>
    </row>
    <row r="813" spans="1:26" x14ac:dyDescent="0.25">
      <c r="A813" s="4"/>
      <c r="B813" s="4"/>
      <c r="C813" s="9"/>
      <c r="D813" s="9"/>
      <c r="E813" s="4"/>
      <c r="F813" s="9"/>
      <c r="G813" s="8"/>
      <c r="H813" s="4"/>
      <c r="I813" s="4"/>
      <c r="J813" s="4"/>
      <c r="K813" s="4"/>
      <c r="L813" s="4"/>
      <c r="M813" s="4"/>
      <c r="N813" s="4"/>
      <c r="O813" s="4"/>
      <c r="P813" s="4"/>
      <c r="Q813" s="4"/>
      <c r="R813" s="4"/>
      <c r="S813" s="4"/>
      <c r="T813" s="4"/>
      <c r="U813" s="4"/>
      <c r="V813" s="4"/>
      <c r="W813" s="4"/>
      <c r="X813" s="4"/>
      <c r="Y813" s="4"/>
      <c r="Z813" s="4"/>
    </row>
    <row r="814" spans="1:26" x14ac:dyDescent="0.25">
      <c r="A814" s="4"/>
      <c r="B814" s="4"/>
      <c r="C814" s="9"/>
      <c r="D814" s="9"/>
      <c r="E814" s="4"/>
      <c r="F814" s="9"/>
      <c r="G814" s="8"/>
      <c r="H814" s="4"/>
      <c r="I814" s="4"/>
      <c r="J814" s="4"/>
      <c r="K814" s="4"/>
      <c r="L814" s="4"/>
      <c r="M814" s="4"/>
      <c r="N814" s="4"/>
      <c r="O814" s="4"/>
      <c r="P814" s="4"/>
      <c r="Q814" s="4"/>
      <c r="R814" s="4"/>
      <c r="S814" s="4"/>
      <c r="T814" s="4"/>
      <c r="U814" s="4"/>
      <c r="V814" s="4"/>
      <c r="W814" s="4"/>
      <c r="X814" s="4"/>
      <c r="Y814" s="4"/>
      <c r="Z814" s="4"/>
    </row>
    <row r="815" spans="1:26" x14ac:dyDescent="0.25">
      <c r="A815" s="4"/>
      <c r="B815" s="4"/>
      <c r="C815" s="9"/>
      <c r="D815" s="9"/>
      <c r="E815" s="4"/>
      <c r="F815" s="9"/>
      <c r="G815" s="8"/>
      <c r="H815" s="4"/>
      <c r="I815" s="4"/>
      <c r="J815" s="4"/>
      <c r="K815" s="4"/>
      <c r="L815" s="4"/>
      <c r="M815" s="4"/>
      <c r="N815" s="4"/>
      <c r="O815" s="4"/>
      <c r="P815" s="4"/>
      <c r="Q815" s="4"/>
      <c r="R815" s="4"/>
      <c r="S815" s="4"/>
      <c r="T815" s="4"/>
      <c r="U815" s="4"/>
      <c r="V815" s="4"/>
      <c r="W815" s="4"/>
      <c r="X815" s="4"/>
      <c r="Y815" s="4"/>
      <c r="Z815" s="4"/>
    </row>
    <row r="816" spans="1:26" x14ac:dyDescent="0.25">
      <c r="A816" s="4"/>
      <c r="B816" s="4"/>
      <c r="C816" s="9"/>
      <c r="D816" s="9"/>
      <c r="E816" s="4"/>
      <c r="F816" s="9"/>
      <c r="G816" s="8"/>
      <c r="H816" s="4"/>
      <c r="I816" s="4"/>
      <c r="J816" s="4"/>
      <c r="K816" s="4"/>
      <c r="L816" s="4"/>
      <c r="M816" s="4"/>
      <c r="N816" s="4"/>
      <c r="O816" s="4"/>
      <c r="P816" s="4"/>
      <c r="Q816" s="4"/>
      <c r="R816" s="4"/>
      <c r="S816" s="4"/>
      <c r="T816" s="4"/>
      <c r="U816" s="4"/>
      <c r="V816" s="4"/>
      <c r="W816" s="4"/>
      <c r="X816" s="4"/>
      <c r="Y816" s="4"/>
      <c r="Z816" s="4"/>
    </row>
    <row r="817" spans="1:26" x14ac:dyDescent="0.25">
      <c r="A817" s="4"/>
      <c r="B817" s="4"/>
      <c r="C817" s="9"/>
      <c r="D817" s="9"/>
      <c r="E817" s="4"/>
      <c r="F817" s="9"/>
      <c r="G817" s="8"/>
      <c r="H817" s="4"/>
      <c r="I817" s="4"/>
      <c r="J817" s="4"/>
      <c r="K817" s="4"/>
      <c r="L817" s="4"/>
      <c r="M817" s="4"/>
      <c r="N817" s="4"/>
      <c r="O817" s="4"/>
      <c r="P817" s="4"/>
      <c r="Q817" s="4"/>
      <c r="R817" s="4"/>
      <c r="S817" s="4"/>
      <c r="T817" s="4"/>
      <c r="U817" s="4"/>
      <c r="V817" s="4"/>
      <c r="W817" s="4"/>
      <c r="X817" s="4"/>
      <c r="Y817" s="4"/>
      <c r="Z817" s="4"/>
    </row>
    <row r="818" spans="1:26" x14ac:dyDescent="0.25">
      <c r="A818" s="4"/>
      <c r="B818" s="4"/>
      <c r="C818" s="9"/>
      <c r="D818" s="9"/>
      <c r="E818" s="4"/>
      <c r="F818" s="9"/>
      <c r="G818" s="8"/>
      <c r="H818" s="4"/>
      <c r="I818" s="4"/>
      <c r="J818" s="4"/>
      <c r="K818" s="4"/>
      <c r="L818" s="4"/>
      <c r="M818" s="4"/>
      <c r="N818" s="4"/>
      <c r="O818" s="4"/>
      <c r="P818" s="4"/>
      <c r="Q818" s="4"/>
      <c r="R818" s="4"/>
      <c r="S818" s="4"/>
      <c r="T818" s="4"/>
      <c r="U818" s="4"/>
      <c r="V818" s="4"/>
      <c r="W818" s="4"/>
      <c r="X818" s="4"/>
      <c r="Y818" s="4"/>
      <c r="Z818" s="4"/>
    </row>
    <row r="819" spans="1:26" x14ac:dyDescent="0.25">
      <c r="A819" s="4"/>
      <c r="B819" s="4"/>
      <c r="C819" s="9"/>
      <c r="D819" s="9"/>
      <c r="E819" s="4"/>
      <c r="F819" s="9"/>
      <c r="G819" s="8"/>
      <c r="H819" s="4"/>
      <c r="I819" s="4"/>
      <c r="J819" s="4"/>
      <c r="K819" s="4"/>
      <c r="L819" s="4"/>
      <c r="M819" s="4"/>
      <c r="N819" s="4"/>
      <c r="O819" s="4"/>
      <c r="P819" s="4"/>
      <c r="Q819" s="4"/>
      <c r="R819" s="4"/>
      <c r="S819" s="4"/>
      <c r="T819" s="4"/>
      <c r="U819" s="4"/>
      <c r="V819" s="4"/>
      <c r="W819" s="4"/>
      <c r="X819" s="4"/>
      <c r="Y819" s="4"/>
      <c r="Z819" s="4"/>
    </row>
    <row r="820" spans="1:26" x14ac:dyDescent="0.25">
      <c r="A820" s="4"/>
      <c r="B820" s="4"/>
      <c r="C820" s="9"/>
      <c r="D820" s="9"/>
      <c r="E820" s="4"/>
      <c r="F820" s="9"/>
      <c r="G820" s="8"/>
      <c r="H820" s="4"/>
      <c r="I820" s="4"/>
      <c r="J820" s="4"/>
      <c r="K820" s="4"/>
      <c r="L820" s="4"/>
      <c r="M820" s="4"/>
      <c r="N820" s="4"/>
      <c r="O820" s="4"/>
      <c r="P820" s="4"/>
      <c r="Q820" s="4"/>
      <c r="R820" s="4"/>
      <c r="S820" s="4"/>
      <c r="T820" s="4"/>
      <c r="U820" s="4"/>
      <c r="V820" s="4"/>
      <c r="W820" s="4"/>
      <c r="X820" s="4"/>
      <c r="Y820" s="4"/>
      <c r="Z820" s="4"/>
    </row>
    <row r="821" spans="1:26" x14ac:dyDescent="0.25">
      <c r="A821" s="4"/>
      <c r="B821" s="4"/>
      <c r="C821" s="9"/>
      <c r="D821" s="9"/>
      <c r="E821" s="4"/>
      <c r="F821" s="9"/>
      <c r="G821" s="8"/>
      <c r="H821" s="4"/>
      <c r="I821" s="4"/>
      <c r="J821" s="4"/>
      <c r="K821" s="4"/>
      <c r="L821" s="4"/>
      <c r="M821" s="4"/>
      <c r="N821" s="4"/>
      <c r="O821" s="4"/>
      <c r="P821" s="4"/>
      <c r="Q821" s="4"/>
      <c r="R821" s="4"/>
      <c r="S821" s="4"/>
      <c r="T821" s="4"/>
      <c r="U821" s="4"/>
      <c r="V821" s="4"/>
      <c r="W821" s="4"/>
      <c r="X821" s="4"/>
      <c r="Y821" s="4"/>
      <c r="Z821" s="4"/>
    </row>
    <row r="822" spans="1:26" x14ac:dyDescent="0.25">
      <c r="A822" s="4"/>
      <c r="B822" s="4"/>
      <c r="C822" s="9"/>
      <c r="D822" s="9"/>
      <c r="E822" s="4"/>
      <c r="F822" s="9"/>
      <c r="G822" s="8"/>
      <c r="H822" s="4"/>
      <c r="I822" s="4"/>
      <c r="J822" s="4"/>
      <c r="K822" s="4"/>
      <c r="L822" s="4"/>
      <c r="M822" s="4"/>
      <c r="N822" s="4"/>
      <c r="O822" s="4"/>
      <c r="P822" s="4"/>
      <c r="Q822" s="4"/>
      <c r="R822" s="4"/>
      <c r="S822" s="4"/>
      <c r="T822" s="4"/>
      <c r="U822" s="4"/>
      <c r="V822" s="4"/>
      <c r="W822" s="4"/>
      <c r="X822" s="4"/>
      <c r="Y822" s="4"/>
      <c r="Z822" s="4"/>
    </row>
    <row r="823" spans="1:26" x14ac:dyDescent="0.25">
      <c r="A823" s="4"/>
      <c r="B823" s="4"/>
      <c r="C823" s="9"/>
      <c r="D823" s="9"/>
      <c r="E823" s="4"/>
      <c r="F823" s="9"/>
      <c r="G823" s="8"/>
      <c r="H823" s="4"/>
      <c r="I823" s="4"/>
      <c r="J823" s="4"/>
      <c r="K823" s="4"/>
      <c r="L823" s="4"/>
      <c r="M823" s="4"/>
      <c r="N823" s="4"/>
      <c r="O823" s="4"/>
      <c r="P823" s="4"/>
      <c r="Q823" s="4"/>
      <c r="R823" s="4"/>
      <c r="S823" s="4"/>
      <c r="T823" s="4"/>
      <c r="U823" s="4"/>
      <c r="V823" s="4"/>
      <c r="W823" s="4"/>
      <c r="X823" s="4"/>
      <c r="Y823" s="4"/>
      <c r="Z823" s="4"/>
    </row>
    <row r="824" spans="1:26" x14ac:dyDescent="0.25">
      <c r="A824" s="4"/>
      <c r="B824" s="4"/>
      <c r="C824" s="9"/>
      <c r="D824" s="9"/>
      <c r="E824" s="4"/>
      <c r="F824" s="9"/>
      <c r="G824" s="8"/>
      <c r="H824" s="4"/>
      <c r="I824" s="4"/>
      <c r="J824" s="4"/>
      <c r="K824" s="4"/>
      <c r="L824" s="4"/>
      <c r="M824" s="4"/>
      <c r="N824" s="4"/>
      <c r="O824" s="4"/>
      <c r="P824" s="4"/>
      <c r="Q824" s="4"/>
      <c r="R824" s="4"/>
      <c r="S824" s="4"/>
      <c r="T824" s="4"/>
      <c r="U824" s="4"/>
      <c r="V824" s="4"/>
      <c r="W824" s="4"/>
      <c r="X824" s="4"/>
      <c r="Y824" s="4"/>
      <c r="Z824" s="4"/>
    </row>
    <row r="825" spans="1:26" x14ac:dyDescent="0.25">
      <c r="A825" s="4"/>
      <c r="B825" s="4"/>
      <c r="C825" s="9"/>
      <c r="D825" s="9"/>
      <c r="E825" s="4"/>
      <c r="F825" s="9"/>
      <c r="G825" s="8"/>
      <c r="H825" s="4"/>
      <c r="I825" s="4"/>
      <c r="J825" s="4"/>
      <c r="K825" s="4"/>
      <c r="L825" s="4"/>
      <c r="M825" s="4"/>
      <c r="N825" s="4"/>
      <c r="O825" s="4"/>
      <c r="P825" s="4"/>
      <c r="Q825" s="4"/>
      <c r="R825" s="4"/>
      <c r="S825" s="4"/>
      <c r="T825" s="4"/>
      <c r="U825" s="4"/>
      <c r="V825" s="4"/>
      <c r="W825" s="4"/>
      <c r="X825" s="4"/>
      <c r="Y825" s="4"/>
      <c r="Z825" s="4"/>
    </row>
    <row r="826" spans="1:26" x14ac:dyDescent="0.25">
      <c r="A826" s="4"/>
      <c r="B826" s="4"/>
      <c r="C826" s="9"/>
      <c r="D826" s="9"/>
      <c r="E826" s="4"/>
      <c r="F826" s="9"/>
      <c r="G826" s="8"/>
      <c r="H826" s="4"/>
      <c r="I826" s="4"/>
      <c r="J826" s="4"/>
      <c r="K826" s="4"/>
      <c r="L826" s="4"/>
      <c r="M826" s="4"/>
      <c r="N826" s="4"/>
      <c r="O826" s="4"/>
      <c r="P826" s="4"/>
      <c r="Q826" s="4"/>
      <c r="R826" s="4"/>
      <c r="S826" s="4"/>
      <c r="T826" s="4"/>
      <c r="U826" s="4"/>
      <c r="V826" s="4"/>
      <c r="W826" s="4"/>
      <c r="X826" s="4"/>
      <c r="Y826" s="4"/>
      <c r="Z826" s="4"/>
    </row>
    <row r="827" spans="1:26" x14ac:dyDescent="0.25">
      <c r="A827" s="4"/>
      <c r="B827" s="4"/>
      <c r="C827" s="9"/>
      <c r="D827" s="9"/>
      <c r="E827" s="4"/>
      <c r="F827" s="9"/>
      <c r="G827" s="8"/>
      <c r="H827" s="4"/>
      <c r="I827" s="4"/>
      <c r="J827" s="4"/>
      <c r="K827" s="4"/>
      <c r="L827" s="4"/>
      <c r="M827" s="4"/>
      <c r="N827" s="4"/>
      <c r="O827" s="4"/>
      <c r="P827" s="4"/>
      <c r="Q827" s="4"/>
      <c r="R827" s="4"/>
      <c r="S827" s="4"/>
      <c r="T827" s="4"/>
      <c r="U827" s="4"/>
      <c r="V827" s="4"/>
      <c r="W827" s="4"/>
      <c r="X827" s="4"/>
      <c r="Y827" s="4"/>
      <c r="Z827" s="4"/>
    </row>
    <row r="828" spans="1:26" x14ac:dyDescent="0.25">
      <c r="A828" s="4"/>
      <c r="B828" s="4"/>
      <c r="C828" s="9"/>
      <c r="D828" s="9"/>
      <c r="E828" s="4"/>
      <c r="F828" s="9"/>
      <c r="G828" s="8"/>
      <c r="H828" s="4"/>
      <c r="I828" s="4"/>
      <c r="J828" s="4"/>
      <c r="K828" s="4"/>
      <c r="L828" s="4"/>
      <c r="M828" s="4"/>
      <c r="N828" s="4"/>
      <c r="O828" s="4"/>
      <c r="P828" s="4"/>
      <c r="Q828" s="4"/>
      <c r="R828" s="4"/>
      <c r="S828" s="4"/>
      <c r="T828" s="4"/>
      <c r="U828" s="4"/>
      <c r="V828" s="4"/>
      <c r="W828" s="4"/>
      <c r="X828" s="4"/>
      <c r="Y828" s="4"/>
      <c r="Z828" s="4"/>
    </row>
    <row r="829" spans="1:26" x14ac:dyDescent="0.25">
      <c r="A829" s="4"/>
      <c r="B829" s="4"/>
      <c r="C829" s="9"/>
      <c r="D829" s="9"/>
      <c r="E829" s="4"/>
      <c r="F829" s="9"/>
      <c r="G829" s="8"/>
      <c r="H829" s="4"/>
      <c r="I829" s="4"/>
      <c r="J829" s="4"/>
      <c r="K829" s="4"/>
      <c r="L829" s="4"/>
      <c r="M829" s="4"/>
      <c r="N829" s="4"/>
      <c r="O829" s="4"/>
      <c r="P829" s="4"/>
      <c r="Q829" s="4"/>
      <c r="R829" s="4"/>
      <c r="S829" s="4"/>
      <c r="T829" s="4"/>
      <c r="U829" s="4"/>
      <c r="V829" s="4"/>
      <c r="W829" s="4"/>
      <c r="X829" s="4"/>
      <c r="Y829" s="4"/>
      <c r="Z829" s="4"/>
    </row>
    <row r="830" spans="1:26" x14ac:dyDescent="0.25">
      <c r="A830" s="4"/>
      <c r="B830" s="4"/>
      <c r="C830" s="9"/>
      <c r="D830" s="9"/>
      <c r="E830" s="4"/>
      <c r="F830" s="9"/>
      <c r="G830" s="8"/>
      <c r="H830" s="4"/>
      <c r="I830" s="4"/>
      <c r="J830" s="4"/>
      <c r="K830" s="4"/>
      <c r="L830" s="4"/>
      <c r="M830" s="4"/>
      <c r="N830" s="4"/>
      <c r="O830" s="4"/>
      <c r="P830" s="4"/>
      <c r="Q830" s="4"/>
      <c r="R830" s="4"/>
      <c r="S830" s="4"/>
      <c r="T830" s="4"/>
      <c r="U830" s="4"/>
      <c r="V830" s="4"/>
      <c r="W830" s="4"/>
      <c r="X830" s="4"/>
      <c r="Y830" s="4"/>
      <c r="Z830" s="4"/>
    </row>
    <row r="831" spans="1:26" x14ac:dyDescent="0.25">
      <c r="A831" s="4"/>
      <c r="B831" s="4"/>
      <c r="C831" s="9"/>
      <c r="D831" s="9"/>
      <c r="E831" s="4"/>
      <c r="F831" s="9"/>
      <c r="G831" s="8"/>
      <c r="H831" s="4"/>
      <c r="I831" s="4"/>
      <c r="J831" s="4"/>
      <c r="K831" s="4"/>
      <c r="L831" s="4"/>
      <c r="M831" s="4"/>
      <c r="N831" s="4"/>
      <c r="O831" s="4"/>
      <c r="P831" s="4"/>
      <c r="Q831" s="4"/>
      <c r="R831" s="4"/>
      <c r="S831" s="4"/>
      <c r="T831" s="4"/>
      <c r="U831" s="4"/>
      <c r="V831" s="4"/>
      <c r="W831" s="4"/>
      <c r="X831" s="4"/>
      <c r="Y831" s="4"/>
      <c r="Z831" s="4"/>
    </row>
    <row r="832" spans="1:26" x14ac:dyDescent="0.25">
      <c r="A832" s="4"/>
      <c r="B832" s="4"/>
      <c r="C832" s="9"/>
      <c r="D832" s="9"/>
      <c r="E832" s="4"/>
      <c r="F832" s="9"/>
      <c r="G832" s="8"/>
      <c r="H832" s="4"/>
      <c r="I832" s="4"/>
      <c r="J832" s="4"/>
      <c r="K832" s="4"/>
      <c r="L832" s="4"/>
      <c r="M832" s="4"/>
      <c r="N832" s="4"/>
      <c r="O832" s="4"/>
      <c r="P832" s="4"/>
      <c r="Q832" s="4"/>
      <c r="R832" s="4"/>
      <c r="S832" s="4"/>
      <c r="T832" s="4"/>
      <c r="U832" s="4"/>
      <c r="V832" s="4"/>
      <c r="W832" s="4"/>
      <c r="X832" s="4"/>
      <c r="Y832" s="4"/>
      <c r="Z832" s="4"/>
    </row>
    <row r="833" spans="1:26" x14ac:dyDescent="0.25">
      <c r="A833" s="4"/>
      <c r="B833" s="4"/>
      <c r="C833" s="9"/>
      <c r="D833" s="9"/>
      <c r="E833" s="4"/>
      <c r="F833" s="9"/>
      <c r="G833" s="8"/>
      <c r="H833" s="4"/>
      <c r="I833" s="4"/>
      <c r="J833" s="4"/>
      <c r="K833" s="4"/>
      <c r="L833" s="4"/>
      <c r="M833" s="4"/>
      <c r="N833" s="4"/>
      <c r="O833" s="4"/>
      <c r="P833" s="4"/>
      <c r="Q833" s="4"/>
      <c r="R833" s="4"/>
      <c r="S833" s="4"/>
      <c r="T833" s="4"/>
      <c r="U833" s="4"/>
      <c r="V833" s="4"/>
      <c r="W833" s="4"/>
      <c r="X833" s="4"/>
      <c r="Y833" s="4"/>
      <c r="Z833" s="4"/>
    </row>
    <row r="834" spans="1:26" x14ac:dyDescent="0.25">
      <c r="A834" s="4"/>
      <c r="B834" s="4"/>
      <c r="C834" s="9"/>
      <c r="D834" s="9"/>
      <c r="E834" s="4"/>
      <c r="F834" s="9"/>
      <c r="G834" s="8"/>
      <c r="H834" s="4"/>
      <c r="I834" s="4"/>
      <c r="J834" s="4"/>
      <c r="K834" s="4"/>
      <c r="L834" s="4"/>
      <c r="M834" s="4"/>
      <c r="N834" s="4"/>
      <c r="O834" s="4"/>
      <c r="P834" s="4"/>
      <c r="Q834" s="4"/>
      <c r="R834" s="4"/>
      <c r="S834" s="4"/>
      <c r="T834" s="4"/>
      <c r="U834" s="4"/>
      <c r="V834" s="4"/>
      <c r="W834" s="4"/>
      <c r="X834" s="4"/>
      <c r="Y834" s="4"/>
      <c r="Z834" s="4"/>
    </row>
    <row r="835" spans="1:26" x14ac:dyDescent="0.25">
      <c r="A835" s="4"/>
      <c r="B835" s="4"/>
      <c r="C835" s="9"/>
      <c r="D835" s="9"/>
      <c r="E835" s="4"/>
      <c r="F835" s="9"/>
      <c r="G835" s="8"/>
      <c r="H835" s="4"/>
      <c r="I835" s="4"/>
      <c r="J835" s="4"/>
      <c r="K835" s="4"/>
      <c r="L835" s="4"/>
      <c r="M835" s="4"/>
      <c r="N835" s="4"/>
      <c r="O835" s="4"/>
      <c r="P835" s="4"/>
      <c r="Q835" s="4"/>
      <c r="R835" s="4"/>
      <c r="S835" s="4"/>
      <c r="T835" s="4"/>
      <c r="U835" s="4"/>
      <c r="V835" s="4"/>
      <c r="W835" s="4"/>
      <c r="X835" s="4"/>
      <c r="Y835" s="4"/>
      <c r="Z835" s="4"/>
    </row>
    <row r="836" spans="1:26" x14ac:dyDescent="0.25">
      <c r="A836" s="4"/>
      <c r="B836" s="4"/>
      <c r="C836" s="9"/>
      <c r="D836" s="9"/>
      <c r="E836" s="4"/>
      <c r="F836" s="9"/>
      <c r="G836" s="8"/>
      <c r="H836" s="4"/>
      <c r="I836" s="4"/>
      <c r="J836" s="4"/>
      <c r="K836" s="4"/>
      <c r="L836" s="4"/>
      <c r="M836" s="4"/>
      <c r="N836" s="4"/>
      <c r="O836" s="4"/>
      <c r="P836" s="4"/>
      <c r="Q836" s="4"/>
      <c r="R836" s="4"/>
      <c r="S836" s="4"/>
      <c r="T836" s="4"/>
      <c r="U836" s="4"/>
      <c r="V836" s="4"/>
      <c r="W836" s="4"/>
      <c r="X836" s="4"/>
      <c r="Y836" s="4"/>
      <c r="Z836" s="4"/>
    </row>
    <row r="837" spans="1:26" x14ac:dyDescent="0.25">
      <c r="A837" s="4"/>
      <c r="B837" s="4"/>
      <c r="C837" s="9"/>
      <c r="D837" s="9"/>
      <c r="E837" s="4"/>
      <c r="F837" s="9"/>
      <c r="G837" s="8"/>
      <c r="H837" s="4"/>
      <c r="I837" s="4"/>
      <c r="J837" s="4"/>
      <c r="K837" s="4"/>
      <c r="L837" s="4"/>
      <c r="M837" s="4"/>
      <c r="N837" s="4"/>
      <c r="O837" s="4"/>
      <c r="P837" s="4"/>
      <c r="Q837" s="4"/>
      <c r="R837" s="4"/>
      <c r="S837" s="4"/>
      <c r="T837" s="4"/>
      <c r="U837" s="4"/>
      <c r="V837" s="4"/>
      <c r="W837" s="4"/>
      <c r="X837" s="4"/>
      <c r="Y837" s="4"/>
      <c r="Z837" s="4"/>
    </row>
    <row r="838" spans="1:26" x14ac:dyDescent="0.25">
      <c r="A838" s="4"/>
      <c r="B838" s="4"/>
      <c r="C838" s="9"/>
      <c r="D838" s="9"/>
      <c r="E838" s="4"/>
      <c r="F838" s="9"/>
      <c r="G838" s="8"/>
      <c r="H838" s="4"/>
      <c r="I838" s="4"/>
      <c r="J838" s="4"/>
      <c r="K838" s="4"/>
      <c r="L838" s="4"/>
      <c r="M838" s="4"/>
      <c r="N838" s="4"/>
      <c r="O838" s="4"/>
      <c r="P838" s="4"/>
      <c r="Q838" s="4"/>
      <c r="R838" s="4"/>
      <c r="S838" s="4"/>
      <c r="T838" s="4"/>
      <c r="U838" s="4"/>
      <c r="V838" s="4"/>
      <c r="W838" s="4"/>
      <c r="X838" s="4"/>
      <c r="Y838" s="4"/>
      <c r="Z838" s="4"/>
    </row>
    <row r="839" spans="1:26" x14ac:dyDescent="0.25">
      <c r="A839" s="4"/>
      <c r="B839" s="4"/>
      <c r="C839" s="9"/>
      <c r="D839" s="9"/>
      <c r="E839" s="4"/>
      <c r="F839" s="9"/>
      <c r="G839" s="8"/>
      <c r="H839" s="4"/>
      <c r="I839" s="4"/>
      <c r="J839" s="4"/>
      <c r="K839" s="4"/>
      <c r="L839" s="4"/>
      <c r="M839" s="4"/>
      <c r="N839" s="4"/>
      <c r="O839" s="4"/>
      <c r="P839" s="4"/>
      <c r="Q839" s="4"/>
      <c r="R839" s="4"/>
      <c r="S839" s="4"/>
      <c r="T839" s="4"/>
      <c r="U839" s="4"/>
      <c r="V839" s="4"/>
      <c r="W839" s="4"/>
      <c r="X839" s="4"/>
      <c r="Y839" s="4"/>
      <c r="Z839" s="4"/>
    </row>
    <row r="840" spans="1:26" x14ac:dyDescent="0.25">
      <c r="A840" s="4"/>
      <c r="B840" s="4"/>
      <c r="C840" s="9"/>
      <c r="D840" s="9"/>
      <c r="E840" s="4"/>
      <c r="F840" s="9"/>
      <c r="G840" s="8"/>
      <c r="H840" s="4"/>
      <c r="I840" s="4"/>
      <c r="J840" s="4"/>
      <c r="K840" s="4"/>
      <c r="L840" s="4"/>
      <c r="M840" s="4"/>
      <c r="N840" s="4"/>
      <c r="O840" s="4"/>
      <c r="P840" s="4"/>
      <c r="Q840" s="4"/>
      <c r="R840" s="4"/>
      <c r="S840" s="4"/>
      <c r="T840" s="4"/>
      <c r="U840" s="4"/>
      <c r="V840" s="4"/>
      <c r="W840" s="4"/>
      <c r="X840" s="4"/>
      <c r="Y840" s="4"/>
      <c r="Z840" s="4"/>
    </row>
    <row r="841" spans="1:26" x14ac:dyDescent="0.25">
      <c r="A841" s="4"/>
      <c r="B841" s="4"/>
      <c r="C841" s="9"/>
      <c r="D841" s="9"/>
      <c r="E841" s="4"/>
      <c r="F841" s="9"/>
      <c r="G841" s="8"/>
      <c r="H841" s="4"/>
      <c r="I841" s="4"/>
      <c r="J841" s="4"/>
      <c r="K841" s="4"/>
      <c r="L841" s="4"/>
      <c r="M841" s="4"/>
      <c r="N841" s="4"/>
      <c r="O841" s="4"/>
      <c r="P841" s="4"/>
      <c r="Q841" s="4"/>
      <c r="R841" s="4"/>
      <c r="S841" s="4"/>
      <c r="T841" s="4"/>
      <c r="U841" s="4"/>
      <c r="V841" s="4"/>
      <c r="W841" s="4"/>
      <c r="X841" s="4"/>
      <c r="Y841" s="4"/>
      <c r="Z841" s="4"/>
    </row>
    <row r="842" spans="1:26" x14ac:dyDescent="0.25">
      <c r="A842" s="4"/>
      <c r="B842" s="4"/>
      <c r="C842" s="9"/>
      <c r="D842" s="9"/>
      <c r="E842" s="4"/>
      <c r="F842" s="9"/>
      <c r="G842" s="8"/>
      <c r="H842" s="4"/>
      <c r="I842" s="4"/>
      <c r="J842" s="4"/>
      <c r="K842" s="4"/>
      <c r="L842" s="4"/>
      <c r="M842" s="4"/>
      <c r="N842" s="4"/>
      <c r="O842" s="4"/>
      <c r="P842" s="4"/>
      <c r="Q842" s="4"/>
      <c r="R842" s="4"/>
      <c r="S842" s="4"/>
      <c r="T842" s="4"/>
      <c r="U842" s="4"/>
      <c r="V842" s="4"/>
      <c r="W842" s="4"/>
      <c r="X842" s="4"/>
      <c r="Y842" s="4"/>
      <c r="Z842" s="4"/>
    </row>
    <row r="843" spans="1:26" x14ac:dyDescent="0.25">
      <c r="A843" s="4"/>
      <c r="B843" s="4"/>
      <c r="C843" s="9"/>
      <c r="D843" s="9"/>
      <c r="E843" s="4"/>
      <c r="F843" s="9"/>
      <c r="G843" s="8"/>
      <c r="H843" s="4"/>
      <c r="I843" s="4"/>
      <c r="J843" s="4"/>
      <c r="K843" s="4"/>
      <c r="L843" s="4"/>
      <c r="M843" s="4"/>
      <c r="N843" s="4"/>
      <c r="O843" s="4"/>
      <c r="P843" s="4"/>
      <c r="Q843" s="4"/>
      <c r="R843" s="4"/>
      <c r="S843" s="4"/>
      <c r="T843" s="4"/>
      <c r="U843" s="4"/>
      <c r="V843" s="4"/>
      <c r="W843" s="4"/>
      <c r="X843" s="4"/>
      <c r="Y843" s="4"/>
      <c r="Z843" s="4"/>
    </row>
    <row r="844" spans="1:26" x14ac:dyDescent="0.25">
      <c r="A844" s="4"/>
      <c r="B844" s="4"/>
      <c r="C844" s="9"/>
      <c r="D844" s="9"/>
      <c r="E844" s="4"/>
      <c r="F844" s="9"/>
      <c r="G844" s="8"/>
      <c r="H844" s="4"/>
      <c r="I844" s="4"/>
      <c r="J844" s="4"/>
      <c r="K844" s="4"/>
      <c r="L844" s="4"/>
      <c r="M844" s="4"/>
      <c r="N844" s="4"/>
      <c r="O844" s="4"/>
      <c r="P844" s="4"/>
      <c r="Q844" s="4"/>
      <c r="R844" s="4"/>
      <c r="S844" s="4"/>
      <c r="T844" s="4"/>
      <c r="U844" s="4"/>
      <c r="V844" s="4"/>
      <c r="W844" s="4"/>
      <c r="X844" s="4"/>
      <c r="Y844" s="4"/>
      <c r="Z844" s="4"/>
    </row>
    <row r="845" spans="1:26" x14ac:dyDescent="0.25">
      <c r="A845" s="4"/>
      <c r="B845" s="4"/>
      <c r="C845" s="9"/>
      <c r="D845" s="9"/>
      <c r="E845" s="4"/>
      <c r="F845" s="9"/>
      <c r="G845" s="8"/>
      <c r="H845" s="4"/>
      <c r="I845" s="4"/>
      <c r="J845" s="4"/>
      <c r="K845" s="4"/>
      <c r="L845" s="4"/>
      <c r="M845" s="4"/>
      <c r="N845" s="4"/>
      <c r="O845" s="4"/>
      <c r="P845" s="4"/>
      <c r="Q845" s="4"/>
      <c r="R845" s="4"/>
      <c r="S845" s="4"/>
      <c r="T845" s="4"/>
      <c r="U845" s="4"/>
      <c r="V845" s="4"/>
      <c r="W845" s="4"/>
      <c r="X845" s="4"/>
      <c r="Y845" s="4"/>
      <c r="Z845" s="4"/>
    </row>
    <row r="846" spans="1:26" x14ac:dyDescent="0.25">
      <c r="A846" s="4"/>
      <c r="B846" s="4"/>
      <c r="C846" s="9"/>
      <c r="D846" s="9"/>
      <c r="E846" s="4"/>
      <c r="F846" s="9"/>
      <c r="G846" s="8"/>
      <c r="H846" s="4"/>
      <c r="I846" s="4"/>
      <c r="J846" s="4"/>
      <c r="K846" s="4"/>
      <c r="L846" s="4"/>
      <c r="M846" s="4"/>
      <c r="N846" s="4"/>
      <c r="O846" s="4"/>
      <c r="P846" s="4"/>
      <c r="Q846" s="4"/>
      <c r="R846" s="4"/>
      <c r="S846" s="4"/>
      <c r="T846" s="4"/>
      <c r="U846" s="4"/>
      <c r="V846" s="4"/>
      <c r="W846" s="4"/>
      <c r="X846" s="4"/>
      <c r="Y846" s="4"/>
      <c r="Z846" s="4"/>
    </row>
    <row r="847" spans="1:26" x14ac:dyDescent="0.25">
      <c r="A847" s="4"/>
      <c r="B847" s="4"/>
      <c r="C847" s="9"/>
      <c r="D847" s="9"/>
      <c r="E847" s="4"/>
      <c r="F847" s="9"/>
      <c r="G847" s="8"/>
      <c r="H847" s="4"/>
      <c r="I847" s="4"/>
      <c r="J847" s="4"/>
      <c r="K847" s="4"/>
      <c r="L847" s="4"/>
      <c r="M847" s="4"/>
      <c r="N847" s="4"/>
      <c r="O847" s="4"/>
      <c r="P847" s="4"/>
      <c r="Q847" s="4"/>
      <c r="R847" s="4"/>
      <c r="S847" s="4"/>
      <c r="T847" s="4"/>
      <c r="U847" s="4"/>
      <c r="V847" s="4"/>
      <c r="W847" s="4"/>
      <c r="X847" s="4"/>
      <c r="Y847" s="4"/>
      <c r="Z847" s="4"/>
    </row>
    <row r="848" spans="1:26" x14ac:dyDescent="0.25">
      <c r="A848" s="4"/>
      <c r="B848" s="4"/>
      <c r="C848" s="9"/>
      <c r="D848" s="9"/>
      <c r="E848" s="4"/>
      <c r="F848" s="9"/>
      <c r="G848" s="8"/>
      <c r="H848" s="4"/>
      <c r="I848" s="4"/>
      <c r="J848" s="4"/>
      <c r="K848" s="4"/>
      <c r="L848" s="4"/>
      <c r="M848" s="4"/>
      <c r="N848" s="4"/>
      <c r="O848" s="4"/>
      <c r="P848" s="4"/>
      <c r="Q848" s="4"/>
      <c r="R848" s="4"/>
      <c r="S848" s="4"/>
      <c r="T848" s="4"/>
      <c r="U848" s="4"/>
      <c r="V848" s="4"/>
      <c r="W848" s="4"/>
      <c r="X848" s="4"/>
      <c r="Y848" s="4"/>
      <c r="Z848" s="4"/>
    </row>
    <row r="849" spans="1:26" x14ac:dyDescent="0.25">
      <c r="A849" s="4"/>
      <c r="B849" s="4"/>
      <c r="C849" s="9"/>
      <c r="D849" s="9"/>
      <c r="E849" s="4"/>
      <c r="F849" s="9"/>
      <c r="G849" s="8"/>
      <c r="H849" s="4"/>
      <c r="I849" s="4"/>
      <c r="J849" s="4"/>
      <c r="K849" s="4"/>
      <c r="L849" s="4"/>
      <c r="M849" s="4"/>
      <c r="N849" s="4"/>
      <c r="O849" s="4"/>
      <c r="P849" s="4"/>
      <c r="Q849" s="4"/>
      <c r="R849" s="4"/>
      <c r="S849" s="4"/>
      <c r="T849" s="4"/>
      <c r="U849" s="4"/>
      <c r="V849" s="4"/>
      <c r="W849" s="4"/>
      <c r="X849" s="4"/>
      <c r="Y849" s="4"/>
      <c r="Z849" s="4"/>
    </row>
    <row r="850" spans="1:26" x14ac:dyDescent="0.25">
      <c r="A850" s="4"/>
      <c r="B850" s="4"/>
      <c r="C850" s="9"/>
      <c r="D850" s="9"/>
      <c r="E850" s="4"/>
      <c r="F850" s="9"/>
      <c r="G850" s="8"/>
      <c r="H850" s="4"/>
      <c r="I850" s="4"/>
      <c r="J850" s="4"/>
      <c r="K850" s="4"/>
      <c r="L850" s="4"/>
      <c r="M850" s="4"/>
      <c r="N850" s="4"/>
      <c r="O850" s="4"/>
      <c r="P850" s="4"/>
      <c r="Q850" s="4"/>
      <c r="R850" s="4"/>
      <c r="S850" s="4"/>
      <c r="T850" s="4"/>
      <c r="U850" s="4"/>
      <c r="V850" s="4"/>
      <c r="W850" s="4"/>
      <c r="X850" s="4"/>
      <c r="Y850" s="4"/>
      <c r="Z850" s="4"/>
    </row>
    <row r="851" spans="1:26" x14ac:dyDescent="0.25">
      <c r="A851" s="4"/>
      <c r="B851" s="4"/>
      <c r="C851" s="9"/>
      <c r="D851" s="9"/>
      <c r="E851" s="4"/>
      <c r="F851" s="9"/>
      <c r="G851" s="8"/>
      <c r="H851" s="4"/>
      <c r="I851" s="4"/>
      <c r="J851" s="4"/>
      <c r="K851" s="4"/>
      <c r="L851" s="4"/>
      <c r="M851" s="4"/>
      <c r="N851" s="4"/>
      <c r="O851" s="4"/>
      <c r="P851" s="4"/>
      <c r="Q851" s="4"/>
      <c r="R851" s="4"/>
      <c r="S851" s="4"/>
      <c r="T851" s="4"/>
      <c r="U851" s="4"/>
      <c r="V851" s="4"/>
      <c r="W851" s="4"/>
      <c r="X851" s="4"/>
      <c r="Y851" s="4"/>
      <c r="Z851" s="4"/>
    </row>
    <row r="852" spans="1:26" x14ac:dyDescent="0.25">
      <c r="A852" s="4"/>
      <c r="B852" s="4"/>
      <c r="C852" s="9"/>
      <c r="D852" s="9"/>
      <c r="E852" s="4"/>
      <c r="F852" s="9"/>
      <c r="G852" s="8"/>
      <c r="H852" s="4"/>
      <c r="I852" s="4"/>
      <c r="J852" s="4"/>
      <c r="K852" s="4"/>
      <c r="L852" s="4"/>
      <c r="M852" s="4"/>
      <c r="N852" s="4"/>
      <c r="O852" s="4"/>
      <c r="P852" s="4"/>
      <c r="Q852" s="4"/>
      <c r="R852" s="4"/>
      <c r="S852" s="4"/>
      <c r="T852" s="4"/>
      <c r="U852" s="4"/>
      <c r="V852" s="4"/>
      <c r="W852" s="4"/>
      <c r="X852" s="4"/>
      <c r="Y852" s="4"/>
      <c r="Z852" s="4"/>
    </row>
    <row r="853" spans="1:26" x14ac:dyDescent="0.25">
      <c r="A853" s="4"/>
      <c r="B853" s="4"/>
      <c r="C853" s="9"/>
      <c r="D853" s="9"/>
      <c r="E853" s="4"/>
      <c r="F853" s="9"/>
      <c r="G853" s="8"/>
      <c r="H853" s="4"/>
      <c r="I853" s="4"/>
      <c r="J853" s="4"/>
      <c r="K853" s="4"/>
      <c r="L853" s="4"/>
      <c r="M853" s="4"/>
      <c r="N853" s="4"/>
      <c r="O853" s="4"/>
      <c r="P853" s="4"/>
      <c r="Q853" s="4"/>
      <c r="R853" s="4"/>
      <c r="S853" s="4"/>
      <c r="T853" s="4"/>
      <c r="U853" s="4"/>
      <c r="V853" s="4"/>
      <c r="W853" s="4"/>
      <c r="X853" s="4"/>
      <c r="Y853" s="4"/>
      <c r="Z853" s="4"/>
    </row>
    <row r="854" spans="1:26" x14ac:dyDescent="0.25">
      <c r="A854" s="4"/>
      <c r="B854" s="4"/>
      <c r="C854" s="9"/>
      <c r="D854" s="9"/>
      <c r="E854" s="4"/>
      <c r="F854" s="9"/>
      <c r="G854" s="8"/>
      <c r="H854" s="4"/>
      <c r="I854" s="4"/>
      <c r="J854" s="4"/>
      <c r="K854" s="4"/>
      <c r="L854" s="4"/>
      <c r="M854" s="4"/>
      <c r="N854" s="4"/>
      <c r="O854" s="4"/>
      <c r="P854" s="4"/>
      <c r="Q854" s="4"/>
      <c r="R854" s="4"/>
      <c r="S854" s="4"/>
      <c r="T854" s="4"/>
      <c r="U854" s="4"/>
      <c r="V854" s="4"/>
      <c r="W854" s="4"/>
      <c r="X854" s="4"/>
      <c r="Y854" s="4"/>
      <c r="Z854" s="4"/>
    </row>
    <row r="855" spans="1:26" x14ac:dyDescent="0.25">
      <c r="A855" s="4"/>
      <c r="B855" s="4"/>
      <c r="C855" s="9"/>
      <c r="D855" s="9"/>
      <c r="E855" s="4"/>
      <c r="F855" s="9"/>
      <c r="G855" s="8"/>
      <c r="H855" s="4"/>
      <c r="I855" s="4"/>
      <c r="J855" s="4"/>
      <c r="K855" s="4"/>
      <c r="L855" s="4"/>
      <c r="M855" s="4"/>
      <c r="N855" s="4"/>
      <c r="O855" s="4"/>
      <c r="P855" s="4"/>
      <c r="Q855" s="4"/>
      <c r="R855" s="4"/>
      <c r="S855" s="4"/>
      <c r="T855" s="4"/>
      <c r="U855" s="4"/>
      <c r="V855" s="4"/>
      <c r="W855" s="4"/>
      <c r="X855" s="4"/>
      <c r="Y855" s="4"/>
      <c r="Z855" s="4"/>
    </row>
    <row r="856" spans="1:26" x14ac:dyDescent="0.25">
      <c r="A856" s="4"/>
      <c r="B856" s="4"/>
      <c r="C856" s="9"/>
      <c r="D856" s="9"/>
      <c r="E856" s="4"/>
      <c r="F856" s="9"/>
      <c r="G856" s="8"/>
      <c r="H856" s="4"/>
      <c r="I856" s="4"/>
      <c r="J856" s="4"/>
      <c r="K856" s="4"/>
      <c r="L856" s="4"/>
      <c r="M856" s="4"/>
      <c r="N856" s="4"/>
      <c r="O856" s="4"/>
      <c r="P856" s="4"/>
      <c r="Q856" s="4"/>
      <c r="R856" s="4"/>
      <c r="S856" s="4"/>
      <c r="T856" s="4"/>
      <c r="U856" s="4"/>
      <c r="V856" s="4"/>
      <c r="W856" s="4"/>
      <c r="X856" s="4"/>
      <c r="Y856" s="4"/>
      <c r="Z856" s="4"/>
    </row>
    <row r="857" spans="1:26" x14ac:dyDescent="0.25">
      <c r="A857" s="4"/>
      <c r="B857" s="4"/>
      <c r="C857" s="9"/>
      <c r="D857" s="9"/>
      <c r="E857" s="4"/>
      <c r="F857" s="9"/>
      <c r="G857" s="8"/>
      <c r="H857" s="4"/>
      <c r="I857" s="4"/>
      <c r="J857" s="4"/>
      <c r="K857" s="4"/>
      <c r="L857" s="4"/>
      <c r="M857" s="4"/>
      <c r="N857" s="4"/>
      <c r="O857" s="4"/>
      <c r="P857" s="4"/>
      <c r="Q857" s="4"/>
      <c r="R857" s="4"/>
      <c r="S857" s="4"/>
      <c r="T857" s="4"/>
      <c r="U857" s="4"/>
      <c r="V857" s="4"/>
      <c r="W857" s="4"/>
      <c r="X857" s="4"/>
      <c r="Y857" s="4"/>
      <c r="Z857" s="4"/>
    </row>
    <row r="858" spans="1:26" x14ac:dyDescent="0.25">
      <c r="A858" s="4"/>
      <c r="B858" s="4"/>
      <c r="C858" s="9"/>
      <c r="D858" s="9"/>
      <c r="E858" s="4"/>
      <c r="F858" s="9"/>
      <c r="G858" s="8"/>
      <c r="H858" s="4"/>
      <c r="I858" s="4"/>
      <c r="J858" s="4"/>
      <c r="K858" s="4"/>
      <c r="L858" s="4"/>
      <c r="M858" s="4"/>
      <c r="N858" s="4"/>
      <c r="O858" s="4"/>
      <c r="P858" s="4"/>
      <c r="Q858" s="4"/>
      <c r="R858" s="4"/>
      <c r="S858" s="4"/>
      <c r="T858" s="4"/>
      <c r="U858" s="4"/>
      <c r="V858" s="4"/>
      <c r="W858" s="4"/>
      <c r="X858" s="4"/>
      <c r="Y858" s="4"/>
      <c r="Z858" s="4"/>
    </row>
    <row r="859" spans="1:26" x14ac:dyDescent="0.25">
      <c r="A859" s="4"/>
      <c r="B859" s="4"/>
      <c r="C859" s="9"/>
      <c r="D859" s="9"/>
      <c r="E859" s="4"/>
      <c r="F859" s="9"/>
      <c r="G859" s="8"/>
      <c r="H859" s="4"/>
      <c r="I859" s="4"/>
      <c r="J859" s="4"/>
      <c r="K859" s="4"/>
      <c r="L859" s="4"/>
      <c r="M859" s="4"/>
      <c r="N859" s="4"/>
      <c r="O859" s="4"/>
      <c r="P859" s="4"/>
      <c r="Q859" s="4"/>
      <c r="R859" s="4"/>
      <c r="S859" s="4"/>
      <c r="T859" s="4"/>
      <c r="U859" s="4"/>
      <c r="V859" s="4"/>
      <c r="W859" s="4"/>
      <c r="X859" s="4"/>
      <c r="Y859" s="4"/>
      <c r="Z859" s="4"/>
    </row>
    <row r="860" spans="1:26" x14ac:dyDescent="0.25">
      <c r="A860" s="4"/>
      <c r="B860" s="4"/>
      <c r="C860" s="9"/>
      <c r="D860" s="9"/>
      <c r="E860" s="4"/>
      <c r="F860" s="9"/>
      <c r="G860" s="8"/>
      <c r="H860" s="4"/>
      <c r="I860" s="4"/>
      <c r="J860" s="4"/>
      <c r="K860" s="4"/>
      <c r="L860" s="4"/>
      <c r="M860" s="4"/>
      <c r="N860" s="4"/>
      <c r="O860" s="4"/>
      <c r="P860" s="4"/>
      <c r="Q860" s="4"/>
      <c r="R860" s="4"/>
      <c r="S860" s="4"/>
      <c r="T860" s="4"/>
      <c r="U860" s="4"/>
      <c r="V860" s="4"/>
      <c r="W860" s="4"/>
      <c r="X860" s="4"/>
      <c r="Y860" s="4"/>
      <c r="Z860" s="4"/>
    </row>
    <row r="861" spans="1:26" x14ac:dyDescent="0.25">
      <c r="A861" s="4"/>
      <c r="B861" s="4"/>
      <c r="C861" s="9"/>
      <c r="D861" s="9"/>
      <c r="E861" s="4"/>
      <c r="F861" s="9"/>
      <c r="G861" s="8"/>
      <c r="H861" s="4"/>
      <c r="I861" s="4"/>
      <c r="J861" s="4"/>
      <c r="K861" s="4"/>
      <c r="L861" s="4"/>
      <c r="M861" s="4"/>
      <c r="N861" s="4"/>
      <c r="O861" s="4"/>
      <c r="P861" s="4"/>
      <c r="Q861" s="4"/>
      <c r="R861" s="4"/>
      <c r="S861" s="4"/>
      <c r="T861" s="4"/>
      <c r="U861" s="4"/>
      <c r="V861" s="4"/>
      <c r="W861" s="4"/>
      <c r="X861" s="4"/>
      <c r="Y861" s="4"/>
      <c r="Z861" s="4"/>
    </row>
    <row r="862" spans="1:26" x14ac:dyDescent="0.25">
      <c r="A862" s="4"/>
      <c r="B862" s="4"/>
      <c r="C862" s="9"/>
      <c r="D862" s="9"/>
      <c r="E862" s="4"/>
      <c r="F862" s="9"/>
      <c r="G862" s="8"/>
      <c r="H862" s="4"/>
      <c r="I862" s="4"/>
      <c r="J862" s="4"/>
      <c r="K862" s="4"/>
      <c r="L862" s="4"/>
      <c r="M862" s="4"/>
      <c r="N862" s="4"/>
      <c r="O862" s="4"/>
      <c r="P862" s="4"/>
      <c r="Q862" s="4"/>
      <c r="R862" s="4"/>
      <c r="S862" s="4"/>
      <c r="T862" s="4"/>
      <c r="U862" s="4"/>
      <c r="V862" s="4"/>
      <c r="W862" s="4"/>
      <c r="X862" s="4"/>
      <c r="Y862" s="4"/>
      <c r="Z862" s="4"/>
    </row>
    <row r="863" spans="1:26" x14ac:dyDescent="0.25">
      <c r="A863" s="4"/>
      <c r="B863" s="4"/>
      <c r="C863" s="9"/>
      <c r="D863" s="9"/>
      <c r="E863" s="4"/>
      <c r="F863" s="9"/>
      <c r="G863" s="8"/>
      <c r="H863" s="4"/>
      <c r="I863" s="4"/>
      <c r="J863" s="4"/>
      <c r="K863" s="4"/>
      <c r="L863" s="4"/>
      <c r="M863" s="4"/>
      <c r="N863" s="4"/>
      <c r="O863" s="4"/>
      <c r="P863" s="4"/>
      <c r="Q863" s="4"/>
      <c r="R863" s="4"/>
      <c r="S863" s="4"/>
      <c r="T863" s="4"/>
      <c r="U863" s="4"/>
      <c r="V863" s="4"/>
      <c r="W863" s="4"/>
      <c r="X863" s="4"/>
      <c r="Y863" s="4"/>
      <c r="Z863" s="4"/>
    </row>
    <row r="864" spans="1:26" x14ac:dyDescent="0.25">
      <c r="A864" s="4"/>
      <c r="B864" s="4"/>
      <c r="C864" s="9"/>
      <c r="D864" s="9"/>
      <c r="E864" s="4"/>
      <c r="F864" s="9"/>
      <c r="G864" s="8"/>
      <c r="H864" s="4"/>
      <c r="I864" s="4"/>
      <c r="J864" s="4"/>
      <c r="K864" s="4"/>
      <c r="L864" s="4"/>
      <c r="M864" s="4"/>
      <c r="N864" s="4"/>
      <c r="O864" s="4"/>
      <c r="P864" s="4"/>
      <c r="Q864" s="4"/>
      <c r="R864" s="4"/>
      <c r="S864" s="4"/>
      <c r="T864" s="4"/>
      <c r="U864" s="4"/>
      <c r="V864" s="4"/>
      <c r="W864" s="4"/>
      <c r="X864" s="4"/>
      <c r="Y864" s="4"/>
      <c r="Z864" s="4"/>
    </row>
    <row r="865" spans="1:26" x14ac:dyDescent="0.25">
      <c r="A865" s="4"/>
      <c r="B865" s="4"/>
      <c r="C865" s="9"/>
      <c r="D865" s="9"/>
      <c r="E865" s="4"/>
      <c r="F865" s="9"/>
      <c r="G865" s="8"/>
      <c r="H865" s="4"/>
      <c r="I865" s="4"/>
      <c r="J865" s="4"/>
      <c r="K865" s="4"/>
      <c r="L865" s="4"/>
      <c r="M865" s="4"/>
      <c r="N865" s="4"/>
      <c r="O865" s="4"/>
      <c r="P865" s="4"/>
      <c r="Q865" s="4"/>
      <c r="R865" s="4"/>
      <c r="S865" s="4"/>
      <c r="T865" s="4"/>
      <c r="U865" s="4"/>
      <c r="V865" s="4"/>
      <c r="W865" s="4"/>
      <c r="X865" s="4"/>
      <c r="Y865" s="4"/>
      <c r="Z865" s="4"/>
    </row>
    <row r="866" spans="1:26" x14ac:dyDescent="0.25">
      <c r="A866" s="4"/>
      <c r="B866" s="4"/>
      <c r="C866" s="9"/>
      <c r="D866" s="9"/>
      <c r="E866" s="4"/>
      <c r="F866" s="9"/>
      <c r="G866" s="8"/>
      <c r="H866" s="4"/>
      <c r="I866" s="4"/>
      <c r="J866" s="4"/>
      <c r="K866" s="4"/>
      <c r="L866" s="4"/>
      <c r="M866" s="4"/>
      <c r="N866" s="4"/>
      <c r="O866" s="4"/>
      <c r="P866" s="4"/>
      <c r="Q866" s="4"/>
      <c r="R866" s="4"/>
      <c r="S866" s="4"/>
      <c r="T866" s="4"/>
      <c r="U866" s="4"/>
      <c r="V866" s="4"/>
      <c r="W866" s="4"/>
      <c r="X866" s="4"/>
      <c r="Y866" s="4"/>
      <c r="Z866" s="4"/>
    </row>
    <row r="867" spans="1:26" x14ac:dyDescent="0.25">
      <c r="A867" s="4"/>
      <c r="B867" s="4"/>
      <c r="C867" s="9"/>
      <c r="D867" s="9"/>
      <c r="E867" s="4"/>
      <c r="F867" s="9"/>
      <c r="G867" s="8"/>
      <c r="H867" s="4"/>
      <c r="I867" s="4"/>
      <c r="J867" s="4"/>
      <c r="K867" s="4"/>
      <c r="L867" s="4"/>
      <c r="M867" s="4"/>
      <c r="N867" s="4"/>
      <c r="O867" s="4"/>
      <c r="P867" s="4"/>
      <c r="Q867" s="4"/>
      <c r="R867" s="4"/>
      <c r="S867" s="4"/>
      <c r="T867" s="4"/>
      <c r="U867" s="4"/>
      <c r="V867" s="4"/>
      <c r="W867" s="4"/>
      <c r="X867" s="4"/>
      <c r="Y867" s="4"/>
      <c r="Z867" s="4"/>
    </row>
    <row r="868" spans="1:26" x14ac:dyDescent="0.25">
      <c r="A868" s="4"/>
      <c r="B868" s="4"/>
      <c r="C868" s="9"/>
      <c r="D868" s="9"/>
      <c r="E868" s="4"/>
      <c r="F868" s="9"/>
      <c r="G868" s="8"/>
      <c r="H868" s="4"/>
      <c r="I868" s="4"/>
      <c r="J868" s="4"/>
      <c r="K868" s="4"/>
      <c r="L868" s="4"/>
      <c r="M868" s="4"/>
      <c r="N868" s="4"/>
      <c r="O868" s="4"/>
      <c r="P868" s="4"/>
      <c r="Q868" s="4"/>
      <c r="R868" s="4"/>
      <c r="S868" s="4"/>
      <c r="T868" s="4"/>
      <c r="U868" s="4"/>
      <c r="V868" s="4"/>
      <c r="W868" s="4"/>
      <c r="X868" s="4"/>
      <c r="Y868" s="4"/>
      <c r="Z868" s="4"/>
    </row>
    <row r="869" spans="1:26" x14ac:dyDescent="0.25">
      <c r="A869" s="4"/>
      <c r="B869" s="4"/>
      <c r="C869" s="9"/>
      <c r="D869" s="9"/>
      <c r="E869" s="4"/>
      <c r="F869" s="9"/>
      <c r="G869" s="8"/>
      <c r="H869" s="4"/>
      <c r="I869" s="4"/>
      <c r="J869" s="4"/>
      <c r="K869" s="4"/>
      <c r="L869" s="4"/>
      <c r="M869" s="4"/>
      <c r="N869" s="4"/>
      <c r="O869" s="4"/>
      <c r="P869" s="4"/>
      <c r="Q869" s="4"/>
      <c r="R869" s="4"/>
      <c r="S869" s="4"/>
      <c r="T869" s="4"/>
      <c r="U869" s="4"/>
      <c r="V869" s="4"/>
      <c r="W869" s="4"/>
      <c r="X869" s="4"/>
      <c r="Y869" s="4"/>
      <c r="Z869" s="4"/>
    </row>
    <row r="870" spans="1:26" x14ac:dyDescent="0.25">
      <c r="A870" s="4"/>
      <c r="B870" s="4"/>
      <c r="C870" s="9"/>
      <c r="D870" s="9"/>
      <c r="E870" s="4"/>
      <c r="F870" s="9"/>
      <c r="G870" s="8"/>
      <c r="H870" s="4"/>
      <c r="I870" s="4"/>
      <c r="J870" s="4"/>
      <c r="K870" s="4"/>
      <c r="L870" s="4"/>
      <c r="M870" s="4"/>
      <c r="N870" s="4"/>
      <c r="O870" s="4"/>
      <c r="P870" s="4"/>
      <c r="Q870" s="4"/>
      <c r="R870" s="4"/>
      <c r="S870" s="4"/>
      <c r="T870" s="4"/>
      <c r="U870" s="4"/>
      <c r="V870" s="4"/>
      <c r="W870" s="4"/>
      <c r="X870" s="4"/>
      <c r="Y870" s="4"/>
      <c r="Z870" s="4"/>
    </row>
    <row r="871" spans="1:26" x14ac:dyDescent="0.25">
      <c r="A871" s="4"/>
      <c r="B871" s="4"/>
      <c r="C871" s="9"/>
      <c r="D871" s="9"/>
      <c r="E871" s="4"/>
      <c r="F871" s="9"/>
      <c r="G871" s="8"/>
      <c r="H871" s="4"/>
      <c r="I871" s="4"/>
      <c r="J871" s="4"/>
      <c r="K871" s="4"/>
      <c r="L871" s="4"/>
      <c r="M871" s="4"/>
      <c r="N871" s="4"/>
      <c r="O871" s="4"/>
      <c r="P871" s="4"/>
      <c r="Q871" s="4"/>
      <c r="R871" s="4"/>
      <c r="S871" s="4"/>
      <c r="T871" s="4"/>
      <c r="U871" s="4"/>
      <c r="V871" s="4"/>
      <c r="W871" s="4"/>
      <c r="X871" s="4"/>
      <c r="Y871" s="4"/>
      <c r="Z871" s="4"/>
    </row>
    <row r="872" spans="1:26" x14ac:dyDescent="0.25">
      <c r="A872" s="4"/>
      <c r="B872" s="4"/>
      <c r="C872" s="9"/>
      <c r="D872" s="9"/>
      <c r="E872" s="4"/>
      <c r="F872" s="9"/>
      <c r="G872" s="8"/>
      <c r="H872" s="4"/>
      <c r="I872" s="4"/>
      <c r="J872" s="4"/>
      <c r="K872" s="4"/>
      <c r="L872" s="4"/>
      <c r="M872" s="4"/>
      <c r="N872" s="4"/>
      <c r="O872" s="4"/>
      <c r="P872" s="4"/>
      <c r="Q872" s="4"/>
      <c r="R872" s="4"/>
      <c r="S872" s="4"/>
      <c r="T872" s="4"/>
      <c r="U872" s="4"/>
      <c r="V872" s="4"/>
      <c r="W872" s="4"/>
      <c r="X872" s="4"/>
      <c r="Y872" s="4"/>
      <c r="Z872" s="4"/>
    </row>
    <row r="873" spans="1:26" x14ac:dyDescent="0.25">
      <c r="A873" s="4"/>
      <c r="B873" s="4"/>
      <c r="C873" s="9"/>
      <c r="D873" s="9"/>
      <c r="E873" s="4"/>
      <c r="F873" s="9"/>
      <c r="G873" s="8"/>
      <c r="H873" s="4"/>
      <c r="I873" s="4"/>
      <c r="J873" s="4"/>
      <c r="K873" s="4"/>
      <c r="L873" s="4"/>
      <c r="M873" s="4"/>
      <c r="N873" s="4"/>
      <c r="O873" s="4"/>
      <c r="P873" s="4"/>
      <c r="Q873" s="4"/>
      <c r="R873" s="4"/>
      <c r="S873" s="4"/>
      <c r="T873" s="4"/>
      <c r="U873" s="4"/>
      <c r="V873" s="4"/>
      <c r="W873" s="4"/>
      <c r="X873" s="4"/>
      <c r="Y873" s="4"/>
      <c r="Z873" s="4"/>
    </row>
    <row r="874" spans="1:26" x14ac:dyDescent="0.25">
      <c r="A874" s="4"/>
      <c r="B874" s="4"/>
      <c r="C874" s="9"/>
      <c r="D874" s="9"/>
      <c r="E874" s="4"/>
      <c r="F874" s="9"/>
      <c r="G874" s="8"/>
      <c r="H874" s="4"/>
      <c r="I874" s="4"/>
      <c r="J874" s="4"/>
      <c r="K874" s="4"/>
      <c r="L874" s="4"/>
      <c r="M874" s="4"/>
      <c r="N874" s="4"/>
      <c r="O874" s="4"/>
      <c r="P874" s="4"/>
      <c r="Q874" s="4"/>
      <c r="R874" s="4"/>
      <c r="S874" s="4"/>
      <c r="T874" s="4"/>
      <c r="U874" s="4"/>
      <c r="V874" s="4"/>
      <c r="W874" s="4"/>
      <c r="X874" s="4"/>
      <c r="Y874" s="4"/>
      <c r="Z874" s="4"/>
    </row>
    <row r="875" spans="1:26" x14ac:dyDescent="0.25">
      <c r="A875" s="4"/>
      <c r="B875" s="4"/>
      <c r="C875" s="9"/>
      <c r="D875" s="9"/>
      <c r="E875" s="4"/>
      <c r="F875" s="9"/>
      <c r="G875" s="8"/>
      <c r="H875" s="4"/>
      <c r="I875" s="4"/>
      <c r="J875" s="4"/>
      <c r="K875" s="4"/>
      <c r="L875" s="4"/>
      <c r="M875" s="4"/>
      <c r="N875" s="4"/>
      <c r="O875" s="4"/>
      <c r="P875" s="4"/>
      <c r="Q875" s="4"/>
      <c r="R875" s="4"/>
      <c r="S875" s="4"/>
      <c r="T875" s="4"/>
      <c r="U875" s="4"/>
      <c r="V875" s="4"/>
      <c r="W875" s="4"/>
      <c r="X875" s="4"/>
      <c r="Y875" s="4"/>
      <c r="Z875" s="4"/>
    </row>
    <row r="876" spans="1:26" x14ac:dyDescent="0.25">
      <c r="A876" s="4"/>
      <c r="B876" s="4"/>
      <c r="C876" s="9"/>
      <c r="D876" s="9"/>
      <c r="E876" s="4"/>
      <c r="F876" s="9"/>
      <c r="G876" s="8"/>
      <c r="H876" s="4"/>
      <c r="I876" s="4"/>
      <c r="J876" s="4"/>
      <c r="K876" s="4"/>
      <c r="L876" s="4"/>
      <c r="M876" s="4"/>
      <c r="N876" s="4"/>
      <c r="O876" s="4"/>
      <c r="P876" s="4"/>
      <c r="Q876" s="4"/>
      <c r="R876" s="4"/>
      <c r="S876" s="4"/>
      <c r="T876" s="4"/>
      <c r="U876" s="4"/>
      <c r="V876" s="4"/>
      <c r="W876" s="4"/>
      <c r="X876" s="4"/>
      <c r="Y876" s="4"/>
      <c r="Z876" s="4"/>
    </row>
    <row r="877" spans="1:26" x14ac:dyDescent="0.25">
      <c r="A877" s="4"/>
      <c r="B877" s="4"/>
      <c r="C877" s="9"/>
      <c r="D877" s="9"/>
      <c r="E877" s="4"/>
      <c r="F877" s="9"/>
      <c r="G877" s="8"/>
      <c r="H877" s="4"/>
      <c r="I877" s="4"/>
      <c r="J877" s="4"/>
      <c r="K877" s="4"/>
      <c r="L877" s="4"/>
      <c r="M877" s="4"/>
      <c r="N877" s="4"/>
      <c r="O877" s="4"/>
      <c r="P877" s="4"/>
      <c r="Q877" s="4"/>
      <c r="R877" s="4"/>
      <c r="S877" s="4"/>
      <c r="T877" s="4"/>
      <c r="U877" s="4"/>
      <c r="V877" s="4"/>
      <c r="W877" s="4"/>
      <c r="X877" s="4"/>
      <c r="Y877" s="4"/>
      <c r="Z877" s="4"/>
    </row>
    <row r="878" spans="1:26" x14ac:dyDescent="0.25">
      <c r="A878" s="4"/>
      <c r="B878" s="4"/>
      <c r="C878" s="9"/>
      <c r="D878" s="9"/>
      <c r="E878" s="4"/>
      <c r="F878" s="9"/>
      <c r="G878" s="8"/>
      <c r="H878" s="4"/>
      <c r="I878" s="4"/>
      <c r="J878" s="4"/>
      <c r="K878" s="4"/>
      <c r="L878" s="4"/>
      <c r="M878" s="4"/>
      <c r="N878" s="4"/>
      <c r="O878" s="4"/>
      <c r="P878" s="4"/>
      <c r="Q878" s="4"/>
      <c r="R878" s="4"/>
      <c r="S878" s="4"/>
      <c r="T878" s="4"/>
      <c r="U878" s="4"/>
      <c r="V878" s="4"/>
      <c r="W878" s="4"/>
      <c r="X878" s="4"/>
      <c r="Y878" s="4"/>
      <c r="Z878" s="4"/>
    </row>
    <row r="879" spans="1:26" x14ac:dyDescent="0.25">
      <c r="A879" s="4"/>
      <c r="B879" s="4"/>
      <c r="C879" s="9"/>
      <c r="D879" s="9"/>
      <c r="E879" s="4"/>
      <c r="F879" s="9"/>
      <c r="G879" s="8"/>
      <c r="H879" s="4"/>
      <c r="I879" s="4"/>
      <c r="J879" s="4"/>
      <c r="K879" s="4"/>
      <c r="L879" s="4"/>
      <c r="M879" s="4"/>
      <c r="N879" s="4"/>
      <c r="O879" s="4"/>
      <c r="P879" s="4"/>
      <c r="Q879" s="4"/>
      <c r="R879" s="4"/>
      <c r="S879" s="4"/>
      <c r="T879" s="4"/>
      <c r="U879" s="4"/>
      <c r="V879" s="4"/>
      <c r="W879" s="4"/>
      <c r="X879" s="4"/>
      <c r="Y879" s="4"/>
      <c r="Z879" s="4"/>
    </row>
    <row r="880" spans="1:26" x14ac:dyDescent="0.25">
      <c r="A880" s="4"/>
      <c r="B880" s="4"/>
      <c r="C880" s="9"/>
      <c r="D880" s="9"/>
      <c r="E880" s="4"/>
      <c r="F880" s="9"/>
      <c r="G880" s="8"/>
      <c r="H880" s="4"/>
      <c r="I880" s="4"/>
      <c r="J880" s="4"/>
      <c r="K880" s="4"/>
      <c r="L880" s="4"/>
      <c r="M880" s="4"/>
      <c r="N880" s="4"/>
      <c r="O880" s="4"/>
      <c r="P880" s="4"/>
      <c r="Q880" s="4"/>
      <c r="R880" s="4"/>
      <c r="S880" s="4"/>
      <c r="T880" s="4"/>
      <c r="U880" s="4"/>
      <c r="V880" s="4"/>
      <c r="W880" s="4"/>
      <c r="X880" s="4"/>
      <c r="Y880" s="4"/>
      <c r="Z880" s="4"/>
    </row>
    <row r="881" spans="1:26" x14ac:dyDescent="0.25">
      <c r="A881" s="4"/>
      <c r="B881" s="4"/>
      <c r="C881" s="9"/>
      <c r="D881" s="9"/>
      <c r="E881" s="4"/>
      <c r="F881" s="9"/>
      <c r="G881" s="8"/>
      <c r="H881" s="4"/>
      <c r="I881" s="4"/>
      <c r="J881" s="4"/>
      <c r="K881" s="4"/>
      <c r="L881" s="4"/>
      <c r="M881" s="4"/>
      <c r="N881" s="4"/>
      <c r="O881" s="4"/>
      <c r="P881" s="4"/>
      <c r="Q881" s="4"/>
      <c r="R881" s="4"/>
      <c r="S881" s="4"/>
      <c r="T881" s="4"/>
      <c r="U881" s="4"/>
      <c r="V881" s="4"/>
      <c r="W881" s="4"/>
      <c r="X881" s="4"/>
      <c r="Y881" s="4"/>
      <c r="Z881" s="4"/>
    </row>
    <row r="882" spans="1:26" x14ac:dyDescent="0.25">
      <c r="A882" s="4"/>
      <c r="B882" s="4"/>
      <c r="C882" s="9"/>
      <c r="D882" s="9"/>
      <c r="E882" s="4"/>
      <c r="F882" s="9"/>
      <c r="G882" s="8"/>
      <c r="H882" s="4"/>
      <c r="I882" s="4"/>
      <c r="J882" s="4"/>
      <c r="K882" s="4"/>
      <c r="L882" s="4"/>
      <c r="M882" s="4"/>
      <c r="N882" s="4"/>
      <c r="O882" s="4"/>
      <c r="P882" s="4"/>
      <c r="Q882" s="4"/>
      <c r="R882" s="4"/>
      <c r="S882" s="4"/>
      <c r="T882" s="4"/>
      <c r="U882" s="4"/>
      <c r="V882" s="4"/>
      <c r="W882" s="4"/>
      <c r="X882" s="4"/>
      <c r="Y882" s="4"/>
      <c r="Z882" s="4"/>
    </row>
    <row r="883" spans="1:26" x14ac:dyDescent="0.25">
      <c r="A883" s="4"/>
      <c r="B883" s="4"/>
      <c r="C883" s="9"/>
      <c r="D883" s="9"/>
      <c r="E883" s="4"/>
      <c r="F883" s="9"/>
      <c r="G883" s="8"/>
      <c r="H883" s="4"/>
      <c r="I883" s="4"/>
      <c r="J883" s="4"/>
      <c r="K883" s="4"/>
      <c r="L883" s="4"/>
      <c r="M883" s="4"/>
      <c r="N883" s="4"/>
      <c r="O883" s="4"/>
      <c r="P883" s="4"/>
      <c r="Q883" s="4"/>
      <c r="R883" s="4"/>
      <c r="S883" s="4"/>
      <c r="T883" s="4"/>
      <c r="U883" s="4"/>
      <c r="V883" s="4"/>
      <c r="W883" s="4"/>
      <c r="X883" s="4"/>
      <c r="Y883" s="4"/>
      <c r="Z883" s="4"/>
    </row>
    <row r="884" spans="1:26" x14ac:dyDescent="0.25">
      <c r="A884" s="4"/>
      <c r="B884" s="4"/>
      <c r="C884" s="9"/>
      <c r="D884" s="9"/>
      <c r="E884" s="4"/>
      <c r="F884" s="9"/>
      <c r="G884" s="8"/>
      <c r="H884" s="4"/>
      <c r="I884" s="4"/>
      <c r="J884" s="4"/>
      <c r="K884" s="4"/>
      <c r="L884" s="4"/>
      <c r="M884" s="4"/>
      <c r="N884" s="4"/>
      <c r="O884" s="4"/>
      <c r="P884" s="4"/>
      <c r="Q884" s="4"/>
      <c r="R884" s="4"/>
      <c r="S884" s="4"/>
      <c r="T884" s="4"/>
      <c r="U884" s="4"/>
      <c r="V884" s="4"/>
      <c r="W884" s="4"/>
      <c r="X884" s="4"/>
      <c r="Y884" s="4"/>
      <c r="Z884" s="4"/>
    </row>
    <row r="885" spans="1:26" x14ac:dyDescent="0.25">
      <c r="A885" s="4"/>
      <c r="B885" s="4"/>
      <c r="C885" s="9"/>
      <c r="D885" s="9"/>
      <c r="E885" s="4"/>
      <c r="F885" s="9"/>
      <c r="G885" s="8"/>
      <c r="H885" s="4"/>
      <c r="I885" s="4"/>
      <c r="J885" s="4"/>
      <c r="K885" s="4"/>
      <c r="L885" s="4"/>
      <c r="M885" s="4"/>
      <c r="N885" s="4"/>
      <c r="O885" s="4"/>
      <c r="P885" s="4"/>
      <c r="Q885" s="4"/>
      <c r="R885" s="4"/>
      <c r="S885" s="4"/>
      <c r="T885" s="4"/>
      <c r="U885" s="4"/>
      <c r="V885" s="4"/>
      <c r="W885" s="4"/>
      <c r="X885" s="4"/>
      <c r="Y885" s="4"/>
      <c r="Z885" s="4"/>
    </row>
    <row r="886" spans="1:26" x14ac:dyDescent="0.25">
      <c r="A886" s="4"/>
      <c r="B886" s="4"/>
      <c r="C886" s="9"/>
      <c r="D886" s="9"/>
      <c r="E886" s="4"/>
      <c r="F886" s="9"/>
      <c r="G886" s="8"/>
      <c r="H886" s="4"/>
      <c r="I886" s="4"/>
      <c r="J886" s="4"/>
      <c r="K886" s="4"/>
      <c r="L886" s="4"/>
      <c r="M886" s="4"/>
      <c r="N886" s="4"/>
      <c r="O886" s="4"/>
      <c r="P886" s="4"/>
      <c r="Q886" s="4"/>
      <c r="R886" s="4"/>
      <c r="S886" s="4"/>
      <c r="T886" s="4"/>
      <c r="U886" s="4"/>
      <c r="V886" s="4"/>
      <c r="W886" s="4"/>
      <c r="X886" s="4"/>
      <c r="Y886" s="4"/>
      <c r="Z886" s="4"/>
    </row>
    <row r="887" spans="1:26" x14ac:dyDescent="0.25">
      <c r="A887" s="4"/>
      <c r="B887" s="4"/>
      <c r="C887" s="9"/>
      <c r="D887" s="9"/>
      <c r="E887" s="4"/>
      <c r="F887" s="9"/>
      <c r="G887" s="8"/>
      <c r="H887" s="4"/>
      <c r="I887" s="4"/>
      <c r="J887" s="4"/>
      <c r="K887" s="4"/>
      <c r="L887" s="4"/>
      <c r="M887" s="4"/>
      <c r="N887" s="4"/>
      <c r="O887" s="4"/>
      <c r="P887" s="4"/>
      <c r="Q887" s="4"/>
      <c r="R887" s="4"/>
      <c r="S887" s="4"/>
      <c r="T887" s="4"/>
      <c r="U887" s="4"/>
      <c r="V887" s="4"/>
      <c r="W887" s="4"/>
      <c r="X887" s="4"/>
      <c r="Y887" s="4"/>
      <c r="Z887" s="4"/>
    </row>
    <row r="888" spans="1:26" x14ac:dyDescent="0.25">
      <c r="A888" s="4"/>
      <c r="B888" s="4"/>
      <c r="C888" s="9"/>
      <c r="D888" s="9"/>
      <c r="E888" s="4"/>
      <c r="F888" s="9"/>
      <c r="G888" s="8"/>
      <c r="H888" s="4"/>
      <c r="I888" s="4"/>
      <c r="J888" s="4"/>
      <c r="K888" s="4"/>
      <c r="L888" s="4"/>
      <c r="M888" s="4"/>
      <c r="N888" s="4"/>
      <c r="O888" s="4"/>
      <c r="P888" s="4"/>
      <c r="Q888" s="4"/>
      <c r="R888" s="4"/>
      <c r="S888" s="4"/>
      <c r="T888" s="4"/>
      <c r="U888" s="4"/>
      <c r="V888" s="4"/>
      <c r="W888" s="4"/>
      <c r="X888" s="4"/>
      <c r="Y888" s="4"/>
      <c r="Z888" s="4"/>
    </row>
    <row r="889" spans="1:26" x14ac:dyDescent="0.25">
      <c r="A889" s="4"/>
      <c r="B889" s="4"/>
      <c r="C889" s="9"/>
      <c r="D889" s="9"/>
      <c r="E889" s="4"/>
      <c r="F889" s="9"/>
      <c r="G889" s="8"/>
      <c r="H889" s="4"/>
      <c r="I889" s="4"/>
      <c r="J889" s="4"/>
      <c r="K889" s="4"/>
      <c r="L889" s="4"/>
      <c r="M889" s="4"/>
      <c r="N889" s="4"/>
      <c r="O889" s="4"/>
      <c r="P889" s="4"/>
      <c r="Q889" s="4"/>
      <c r="R889" s="4"/>
      <c r="S889" s="4"/>
      <c r="T889" s="4"/>
      <c r="U889" s="4"/>
      <c r="V889" s="4"/>
      <c r="W889" s="4"/>
      <c r="X889" s="4"/>
      <c r="Y889" s="4"/>
      <c r="Z889" s="4"/>
    </row>
    <row r="890" spans="1:26" x14ac:dyDescent="0.25">
      <c r="A890" s="4"/>
      <c r="B890" s="4"/>
      <c r="C890" s="9"/>
      <c r="D890" s="9"/>
      <c r="E890" s="4"/>
      <c r="F890" s="9"/>
      <c r="G890" s="8"/>
      <c r="H890" s="4"/>
      <c r="I890" s="4"/>
      <c r="J890" s="4"/>
      <c r="K890" s="4"/>
      <c r="L890" s="4"/>
      <c r="M890" s="4"/>
      <c r="N890" s="4"/>
      <c r="O890" s="4"/>
      <c r="P890" s="4"/>
      <c r="Q890" s="4"/>
      <c r="R890" s="4"/>
      <c r="S890" s="4"/>
      <c r="T890" s="4"/>
      <c r="U890" s="4"/>
      <c r="V890" s="4"/>
      <c r="W890" s="4"/>
      <c r="X890" s="4"/>
      <c r="Y890" s="4"/>
      <c r="Z890" s="4"/>
    </row>
    <row r="891" spans="1:26" x14ac:dyDescent="0.25">
      <c r="A891" s="4"/>
      <c r="B891" s="4"/>
      <c r="C891" s="9"/>
      <c r="D891" s="9"/>
      <c r="E891" s="4"/>
      <c r="F891" s="9"/>
      <c r="G891" s="8"/>
      <c r="H891" s="4"/>
      <c r="I891" s="4"/>
      <c r="J891" s="4"/>
      <c r="K891" s="4"/>
      <c r="L891" s="4"/>
      <c r="M891" s="4"/>
      <c r="N891" s="4"/>
      <c r="O891" s="4"/>
      <c r="P891" s="4"/>
      <c r="Q891" s="4"/>
      <c r="R891" s="4"/>
      <c r="S891" s="4"/>
      <c r="T891" s="4"/>
      <c r="U891" s="4"/>
      <c r="V891" s="4"/>
      <c r="W891" s="4"/>
      <c r="X891" s="4"/>
      <c r="Y891" s="4"/>
      <c r="Z891" s="4"/>
    </row>
    <row r="892" spans="1:26" x14ac:dyDescent="0.25">
      <c r="A892" s="4"/>
      <c r="B892" s="4"/>
      <c r="C892" s="9"/>
      <c r="D892" s="9"/>
      <c r="E892" s="4"/>
      <c r="F892" s="9"/>
      <c r="G892" s="8"/>
      <c r="H892" s="4"/>
      <c r="I892" s="4"/>
      <c r="J892" s="4"/>
      <c r="K892" s="4"/>
      <c r="L892" s="4"/>
      <c r="M892" s="4"/>
      <c r="N892" s="4"/>
      <c r="O892" s="4"/>
      <c r="P892" s="4"/>
      <c r="Q892" s="4"/>
      <c r="R892" s="4"/>
      <c r="S892" s="4"/>
      <c r="T892" s="4"/>
      <c r="U892" s="4"/>
      <c r="V892" s="4"/>
      <c r="W892" s="4"/>
      <c r="X892" s="4"/>
      <c r="Y892" s="4"/>
      <c r="Z892" s="4"/>
    </row>
    <row r="893" spans="1:26" x14ac:dyDescent="0.25">
      <c r="A893" s="4"/>
      <c r="B893" s="4"/>
      <c r="C893" s="9"/>
      <c r="D893" s="9"/>
      <c r="E893" s="4"/>
      <c r="F893" s="9"/>
      <c r="G893" s="8"/>
      <c r="H893" s="4"/>
      <c r="I893" s="4"/>
      <c r="J893" s="4"/>
      <c r="K893" s="4"/>
      <c r="L893" s="4"/>
      <c r="M893" s="4"/>
      <c r="N893" s="4"/>
      <c r="O893" s="4"/>
      <c r="P893" s="4"/>
      <c r="Q893" s="4"/>
      <c r="R893" s="4"/>
      <c r="S893" s="4"/>
      <c r="T893" s="4"/>
      <c r="U893" s="4"/>
      <c r="V893" s="4"/>
      <c r="W893" s="4"/>
      <c r="X893" s="4"/>
      <c r="Y893" s="4"/>
      <c r="Z893" s="4"/>
    </row>
    <row r="894" spans="1:26" x14ac:dyDescent="0.25">
      <c r="A894" s="4"/>
      <c r="B894" s="4"/>
      <c r="C894" s="9"/>
      <c r="D894" s="9"/>
      <c r="E894" s="4"/>
      <c r="F894" s="9"/>
      <c r="G894" s="8"/>
      <c r="H894" s="4"/>
      <c r="I894" s="4"/>
      <c r="J894" s="4"/>
      <c r="K894" s="4"/>
      <c r="L894" s="4"/>
      <c r="M894" s="4"/>
      <c r="N894" s="4"/>
      <c r="O894" s="4"/>
      <c r="P894" s="4"/>
      <c r="Q894" s="4"/>
      <c r="R894" s="4"/>
      <c r="S894" s="4"/>
      <c r="T894" s="4"/>
      <c r="U894" s="4"/>
      <c r="V894" s="4"/>
      <c r="W894" s="4"/>
      <c r="X894" s="4"/>
      <c r="Y894" s="4"/>
      <c r="Z894" s="4"/>
    </row>
    <row r="895" spans="1:26" x14ac:dyDescent="0.25">
      <c r="A895" s="4"/>
      <c r="B895" s="4"/>
      <c r="C895" s="9"/>
      <c r="D895" s="9"/>
      <c r="E895" s="4"/>
      <c r="F895" s="9"/>
      <c r="G895" s="8"/>
      <c r="H895" s="4"/>
      <c r="I895" s="4"/>
      <c r="J895" s="4"/>
      <c r="K895" s="4"/>
      <c r="L895" s="4"/>
      <c r="M895" s="4"/>
      <c r="N895" s="4"/>
      <c r="O895" s="4"/>
      <c r="P895" s="4"/>
      <c r="Q895" s="4"/>
      <c r="R895" s="4"/>
      <c r="S895" s="4"/>
      <c r="T895" s="4"/>
      <c r="U895" s="4"/>
      <c r="V895" s="4"/>
      <c r="W895" s="4"/>
      <c r="X895" s="4"/>
      <c r="Y895" s="4"/>
      <c r="Z895" s="4"/>
    </row>
    <row r="896" spans="1:26" x14ac:dyDescent="0.25">
      <c r="A896" s="4"/>
      <c r="B896" s="4"/>
      <c r="C896" s="9"/>
      <c r="D896" s="9"/>
      <c r="E896" s="4"/>
      <c r="F896" s="9"/>
      <c r="G896" s="8"/>
      <c r="H896" s="4"/>
      <c r="I896" s="4"/>
      <c r="J896" s="4"/>
      <c r="K896" s="4"/>
      <c r="L896" s="4"/>
      <c r="M896" s="4"/>
      <c r="N896" s="4"/>
      <c r="O896" s="4"/>
      <c r="P896" s="4"/>
      <c r="Q896" s="4"/>
      <c r="R896" s="4"/>
      <c r="S896" s="4"/>
      <c r="T896" s="4"/>
      <c r="U896" s="4"/>
      <c r="V896" s="4"/>
      <c r="W896" s="4"/>
      <c r="X896" s="4"/>
      <c r="Y896" s="4"/>
      <c r="Z896" s="4"/>
    </row>
    <row r="897" spans="1:26" x14ac:dyDescent="0.25">
      <c r="A897" s="4"/>
      <c r="B897" s="4"/>
      <c r="C897" s="9"/>
      <c r="D897" s="9"/>
      <c r="E897" s="4"/>
      <c r="F897" s="9"/>
      <c r="G897" s="8"/>
      <c r="H897" s="4"/>
      <c r="I897" s="4"/>
      <c r="J897" s="4"/>
      <c r="K897" s="4"/>
      <c r="L897" s="4"/>
      <c r="M897" s="4"/>
      <c r="N897" s="4"/>
      <c r="O897" s="4"/>
      <c r="P897" s="4"/>
      <c r="Q897" s="4"/>
      <c r="R897" s="4"/>
      <c r="S897" s="4"/>
      <c r="T897" s="4"/>
      <c r="U897" s="4"/>
      <c r="V897" s="4"/>
      <c r="W897" s="4"/>
      <c r="X897" s="4"/>
      <c r="Y897" s="4"/>
      <c r="Z897" s="4"/>
    </row>
    <row r="898" spans="1:26" x14ac:dyDescent="0.25">
      <c r="A898" s="4"/>
      <c r="B898" s="4"/>
      <c r="C898" s="9"/>
      <c r="D898" s="9"/>
      <c r="E898" s="4"/>
      <c r="F898" s="9"/>
      <c r="G898" s="8"/>
      <c r="H898" s="4"/>
      <c r="I898" s="4"/>
      <c r="J898" s="4"/>
      <c r="K898" s="4"/>
      <c r="L898" s="4"/>
      <c r="M898" s="4"/>
      <c r="N898" s="4"/>
      <c r="O898" s="4"/>
      <c r="P898" s="4"/>
      <c r="Q898" s="4"/>
      <c r="R898" s="4"/>
      <c r="S898" s="4"/>
      <c r="T898" s="4"/>
      <c r="U898" s="4"/>
      <c r="V898" s="4"/>
      <c r="W898" s="4"/>
      <c r="X898" s="4"/>
      <c r="Y898" s="4"/>
      <c r="Z898" s="4"/>
    </row>
    <row r="899" spans="1:26" x14ac:dyDescent="0.25">
      <c r="A899" s="4"/>
      <c r="B899" s="4"/>
      <c r="C899" s="9"/>
      <c r="D899" s="9"/>
      <c r="E899" s="4"/>
      <c r="F899" s="9"/>
      <c r="G899" s="8"/>
      <c r="H899" s="4"/>
      <c r="I899" s="4"/>
      <c r="J899" s="4"/>
      <c r="K899" s="4"/>
      <c r="L899" s="4"/>
      <c r="M899" s="4"/>
      <c r="N899" s="4"/>
      <c r="O899" s="4"/>
      <c r="P899" s="4"/>
      <c r="Q899" s="4"/>
      <c r="R899" s="4"/>
      <c r="S899" s="4"/>
      <c r="T899" s="4"/>
      <c r="U899" s="4"/>
      <c r="V899" s="4"/>
      <c r="W899" s="4"/>
      <c r="X899" s="4"/>
      <c r="Y899" s="4"/>
      <c r="Z899" s="4"/>
    </row>
    <row r="900" spans="1:26" x14ac:dyDescent="0.25">
      <c r="A900" s="4"/>
      <c r="B900" s="4"/>
      <c r="C900" s="9"/>
      <c r="D900" s="9"/>
      <c r="E900" s="4"/>
      <c r="F900" s="9"/>
      <c r="G900" s="8"/>
      <c r="H900" s="4"/>
      <c r="I900" s="4"/>
      <c r="J900" s="4"/>
      <c r="K900" s="4"/>
      <c r="L900" s="4"/>
      <c r="M900" s="4"/>
      <c r="N900" s="4"/>
      <c r="O900" s="4"/>
      <c r="P900" s="4"/>
      <c r="Q900" s="4"/>
      <c r="R900" s="4"/>
      <c r="S900" s="4"/>
      <c r="T900" s="4"/>
      <c r="U900" s="4"/>
      <c r="V900" s="4"/>
      <c r="W900" s="4"/>
      <c r="X900" s="4"/>
      <c r="Y900" s="4"/>
      <c r="Z900" s="4"/>
    </row>
    <row r="901" spans="1:26" x14ac:dyDescent="0.25">
      <c r="A901" s="4"/>
      <c r="B901" s="4"/>
      <c r="C901" s="9"/>
      <c r="D901" s="9"/>
      <c r="E901" s="4"/>
      <c r="F901" s="9"/>
      <c r="G901" s="8"/>
      <c r="H901" s="4"/>
      <c r="I901" s="4"/>
      <c r="J901" s="4"/>
      <c r="K901" s="4"/>
      <c r="L901" s="4"/>
      <c r="M901" s="4"/>
      <c r="N901" s="4"/>
      <c r="O901" s="4"/>
      <c r="P901" s="4"/>
      <c r="Q901" s="4"/>
      <c r="R901" s="4"/>
      <c r="S901" s="4"/>
      <c r="T901" s="4"/>
      <c r="U901" s="4"/>
      <c r="V901" s="4"/>
      <c r="W901" s="4"/>
      <c r="X901" s="4"/>
      <c r="Y901" s="4"/>
      <c r="Z901" s="4"/>
    </row>
    <row r="902" spans="1:26" x14ac:dyDescent="0.25">
      <c r="A902" s="4"/>
      <c r="B902" s="4"/>
      <c r="C902" s="9"/>
      <c r="D902" s="9"/>
      <c r="E902" s="4"/>
      <c r="F902" s="9"/>
      <c r="G902" s="8"/>
      <c r="H902" s="4"/>
      <c r="I902" s="4"/>
      <c r="J902" s="4"/>
      <c r="K902" s="4"/>
      <c r="L902" s="4"/>
      <c r="M902" s="4"/>
      <c r="N902" s="4"/>
      <c r="O902" s="4"/>
      <c r="P902" s="4"/>
      <c r="Q902" s="4"/>
      <c r="R902" s="4"/>
      <c r="S902" s="4"/>
      <c r="T902" s="4"/>
      <c r="U902" s="4"/>
      <c r="V902" s="4"/>
      <c r="W902" s="4"/>
      <c r="X902" s="4"/>
      <c r="Y902" s="4"/>
      <c r="Z902" s="4"/>
    </row>
    <row r="903" spans="1:26" x14ac:dyDescent="0.25">
      <c r="A903" s="4"/>
      <c r="B903" s="4"/>
      <c r="C903" s="9"/>
      <c r="D903" s="9"/>
      <c r="E903" s="4"/>
      <c r="F903" s="9"/>
      <c r="G903" s="8"/>
      <c r="H903" s="4"/>
      <c r="I903" s="4"/>
      <c r="J903" s="4"/>
      <c r="K903" s="4"/>
      <c r="L903" s="4"/>
      <c r="M903" s="4"/>
      <c r="N903" s="4"/>
      <c r="O903" s="4"/>
      <c r="P903" s="4"/>
      <c r="Q903" s="4"/>
      <c r="R903" s="4"/>
      <c r="S903" s="4"/>
      <c r="T903" s="4"/>
      <c r="U903" s="4"/>
      <c r="V903" s="4"/>
      <c r="W903" s="4"/>
      <c r="X903" s="4"/>
      <c r="Y903" s="4"/>
      <c r="Z903" s="4"/>
    </row>
    <row r="904" spans="1:26" x14ac:dyDescent="0.25">
      <c r="A904" s="4"/>
      <c r="B904" s="4"/>
      <c r="C904" s="9"/>
      <c r="D904" s="9"/>
      <c r="E904" s="4"/>
      <c r="F904" s="9"/>
      <c r="G904" s="8"/>
      <c r="H904" s="4"/>
      <c r="I904" s="4"/>
      <c r="J904" s="4"/>
      <c r="K904" s="4"/>
      <c r="L904" s="4"/>
      <c r="M904" s="4"/>
      <c r="N904" s="4"/>
      <c r="O904" s="4"/>
      <c r="P904" s="4"/>
      <c r="Q904" s="4"/>
      <c r="R904" s="4"/>
      <c r="S904" s="4"/>
      <c r="T904" s="4"/>
      <c r="U904" s="4"/>
      <c r="V904" s="4"/>
      <c r="W904" s="4"/>
      <c r="X904" s="4"/>
      <c r="Y904" s="4"/>
      <c r="Z904" s="4"/>
    </row>
    <row r="905" spans="1:26" x14ac:dyDescent="0.25">
      <c r="A905" s="4"/>
      <c r="B905" s="4"/>
      <c r="C905" s="9"/>
      <c r="D905" s="9"/>
      <c r="E905" s="4"/>
      <c r="F905" s="9"/>
      <c r="G905" s="8"/>
      <c r="H905" s="4"/>
      <c r="I905" s="4"/>
      <c r="J905" s="4"/>
      <c r="K905" s="4"/>
      <c r="L905" s="4"/>
      <c r="M905" s="4"/>
      <c r="N905" s="4"/>
      <c r="O905" s="4"/>
      <c r="P905" s="4"/>
      <c r="Q905" s="4"/>
      <c r="R905" s="4"/>
      <c r="S905" s="4"/>
      <c r="T905" s="4"/>
      <c r="U905" s="4"/>
      <c r="V905" s="4"/>
      <c r="W905" s="4"/>
      <c r="X905" s="4"/>
      <c r="Y905" s="4"/>
      <c r="Z905" s="4"/>
    </row>
    <row r="906" spans="1:26" x14ac:dyDescent="0.25">
      <c r="A906" s="4"/>
      <c r="B906" s="4"/>
      <c r="C906" s="9"/>
      <c r="D906" s="9"/>
      <c r="E906" s="4"/>
      <c r="F906" s="9"/>
      <c r="G906" s="8"/>
      <c r="H906" s="4"/>
      <c r="I906" s="4"/>
      <c r="J906" s="4"/>
      <c r="K906" s="4"/>
      <c r="L906" s="4"/>
      <c r="M906" s="4"/>
      <c r="N906" s="4"/>
      <c r="O906" s="4"/>
      <c r="P906" s="4"/>
      <c r="Q906" s="4"/>
      <c r="R906" s="4"/>
      <c r="S906" s="4"/>
      <c r="T906" s="4"/>
      <c r="U906" s="4"/>
      <c r="V906" s="4"/>
      <c r="W906" s="4"/>
      <c r="X906" s="4"/>
      <c r="Y906" s="4"/>
      <c r="Z906" s="4"/>
    </row>
    <row r="907" spans="1:26" x14ac:dyDescent="0.25">
      <c r="A907" s="4"/>
      <c r="B907" s="4"/>
      <c r="C907" s="9"/>
      <c r="D907" s="9"/>
      <c r="E907" s="4"/>
      <c r="F907" s="9"/>
      <c r="G907" s="8"/>
      <c r="H907" s="4"/>
      <c r="I907" s="4"/>
      <c r="J907" s="4"/>
      <c r="K907" s="4"/>
      <c r="L907" s="4"/>
      <c r="M907" s="4"/>
      <c r="N907" s="4"/>
      <c r="O907" s="4"/>
      <c r="P907" s="4"/>
      <c r="Q907" s="4"/>
      <c r="R907" s="4"/>
      <c r="S907" s="4"/>
      <c r="T907" s="4"/>
      <c r="U907" s="4"/>
      <c r="V907" s="4"/>
      <c r="W907" s="4"/>
      <c r="X907" s="4"/>
      <c r="Y907" s="4"/>
      <c r="Z907" s="4"/>
    </row>
    <row r="908" spans="1:26" x14ac:dyDescent="0.25">
      <c r="A908" s="4"/>
      <c r="B908" s="4"/>
      <c r="C908" s="9"/>
      <c r="D908" s="9"/>
      <c r="E908" s="4"/>
      <c r="F908" s="9"/>
      <c r="G908" s="8"/>
      <c r="H908" s="4"/>
      <c r="I908" s="4"/>
      <c r="J908" s="4"/>
      <c r="K908" s="4"/>
      <c r="L908" s="4"/>
      <c r="M908" s="4"/>
      <c r="N908" s="4"/>
      <c r="O908" s="4"/>
      <c r="P908" s="4"/>
      <c r="Q908" s="4"/>
      <c r="R908" s="4"/>
      <c r="S908" s="4"/>
      <c r="T908" s="4"/>
      <c r="U908" s="4"/>
      <c r="V908" s="4"/>
      <c r="W908" s="4"/>
      <c r="X908" s="4"/>
      <c r="Y908" s="4"/>
      <c r="Z908" s="4"/>
    </row>
    <row r="909" spans="1:26" x14ac:dyDescent="0.25">
      <c r="A909" s="4"/>
      <c r="B909" s="4"/>
      <c r="C909" s="9"/>
      <c r="D909" s="9"/>
      <c r="E909" s="4"/>
      <c r="F909" s="9"/>
      <c r="G909" s="8"/>
      <c r="H909" s="4"/>
      <c r="I909" s="4"/>
      <c r="J909" s="4"/>
      <c r="K909" s="4"/>
      <c r="L909" s="4"/>
      <c r="M909" s="4"/>
      <c r="N909" s="4"/>
      <c r="O909" s="4"/>
      <c r="P909" s="4"/>
      <c r="Q909" s="4"/>
      <c r="R909" s="4"/>
      <c r="S909" s="4"/>
      <c r="T909" s="4"/>
      <c r="U909" s="4"/>
      <c r="V909" s="4"/>
      <c r="W909" s="4"/>
      <c r="X909" s="4"/>
      <c r="Y909" s="4"/>
      <c r="Z909" s="4"/>
    </row>
    <row r="910" spans="1:26" x14ac:dyDescent="0.25">
      <c r="A910" s="4"/>
      <c r="B910" s="4"/>
      <c r="C910" s="9"/>
      <c r="D910" s="9"/>
      <c r="E910" s="4"/>
      <c r="F910" s="9"/>
      <c r="G910" s="8"/>
      <c r="H910" s="4"/>
      <c r="I910" s="4"/>
      <c r="J910" s="4"/>
      <c r="K910" s="4"/>
      <c r="L910" s="4"/>
      <c r="M910" s="4"/>
      <c r="N910" s="4"/>
      <c r="O910" s="4"/>
      <c r="P910" s="4"/>
      <c r="Q910" s="4"/>
      <c r="R910" s="4"/>
      <c r="S910" s="4"/>
      <c r="T910" s="4"/>
      <c r="U910" s="4"/>
      <c r="V910" s="4"/>
      <c r="W910" s="4"/>
      <c r="X910" s="4"/>
      <c r="Y910" s="4"/>
      <c r="Z910" s="4"/>
    </row>
    <row r="911" spans="1:26" x14ac:dyDescent="0.25">
      <c r="A911" s="4"/>
      <c r="B911" s="4"/>
      <c r="C911" s="9"/>
      <c r="D911" s="9"/>
      <c r="E911" s="4"/>
      <c r="F911" s="9"/>
      <c r="G911" s="8"/>
      <c r="H911" s="4"/>
      <c r="I911" s="4"/>
      <c r="J911" s="4"/>
      <c r="K911" s="4"/>
      <c r="L911" s="4"/>
      <c r="M911" s="4"/>
      <c r="N911" s="4"/>
      <c r="O911" s="4"/>
      <c r="P911" s="4"/>
      <c r="Q911" s="4"/>
      <c r="R911" s="4"/>
      <c r="S911" s="4"/>
      <c r="T911" s="4"/>
      <c r="U911" s="4"/>
      <c r="V911" s="4"/>
      <c r="W911" s="4"/>
      <c r="X911" s="4"/>
      <c r="Y911" s="4"/>
      <c r="Z911" s="4"/>
    </row>
    <row r="912" spans="1:26" x14ac:dyDescent="0.25">
      <c r="A912" s="4"/>
      <c r="B912" s="4"/>
      <c r="C912" s="9"/>
      <c r="D912" s="9"/>
      <c r="E912" s="4"/>
      <c r="F912" s="9"/>
      <c r="G912" s="8"/>
      <c r="H912" s="4"/>
      <c r="I912" s="4"/>
      <c r="J912" s="4"/>
      <c r="K912" s="4"/>
      <c r="L912" s="4"/>
      <c r="M912" s="4"/>
      <c r="N912" s="4"/>
      <c r="O912" s="4"/>
      <c r="P912" s="4"/>
      <c r="Q912" s="4"/>
      <c r="R912" s="4"/>
      <c r="S912" s="4"/>
      <c r="T912" s="4"/>
      <c r="U912" s="4"/>
      <c r="V912" s="4"/>
      <c r="W912" s="4"/>
      <c r="X912" s="4"/>
      <c r="Y912" s="4"/>
      <c r="Z912" s="4"/>
    </row>
    <row r="913" spans="1:26" x14ac:dyDescent="0.25">
      <c r="A913" s="4"/>
      <c r="B913" s="4"/>
      <c r="C913" s="9"/>
      <c r="D913" s="9"/>
      <c r="E913" s="4"/>
      <c r="F913" s="9"/>
      <c r="G913" s="8"/>
      <c r="H913" s="4"/>
      <c r="I913" s="4"/>
      <c r="J913" s="4"/>
      <c r="K913" s="4"/>
      <c r="L913" s="4"/>
      <c r="M913" s="4"/>
      <c r="N913" s="4"/>
      <c r="O913" s="4"/>
      <c r="P913" s="4"/>
      <c r="Q913" s="4"/>
      <c r="R913" s="4"/>
      <c r="S913" s="4"/>
      <c r="T913" s="4"/>
      <c r="U913" s="4"/>
      <c r="V913" s="4"/>
      <c r="W913" s="4"/>
      <c r="X913" s="4"/>
      <c r="Y913" s="4"/>
      <c r="Z913" s="4"/>
    </row>
    <row r="914" spans="1:26" x14ac:dyDescent="0.25">
      <c r="A914" s="4"/>
      <c r="B914" s="4"/>
      <c r="C914" s="9"/>
      <c r="D914" s="9"/>
      <c r="E914" s="4"/>
      <c r="F914" s="9"/>
      <c r="G914" s="8"/>
      <c r="H914" s="4"/>
      <c r="I914" s="4"/>
      <c r="J914" s="4"/>
      <c r="K914" s="4"/>
      <c r="L914" s="4"/>
      <c r="M914" s="4"/>
      <c r="N914" s="4"/>
      <c r="O914" s="4"/>
      <c r="P914" s="4"/>
      <c r="Q914" s="4"/>
      <c r="R914" s="4"/>
      <c r="S914" s="4"/>
      <c r="T914" s="4"/>
      <c r="U914" s="4"/>
      <c r="V914" s="4"/>
      <c r="W914" s="4"/>
      <c r="X914" s="4"/>
      <c r="Y914" s="4"/>
      <c r="Z914" s="4"/>
    </row>
    <row r="915" spans="1:26" x14ac:dyDescent="0.25">
      <c r="A915" s="4"/>
      <c r="B915" s="4"/>
      <c r="C915" s="9"/>
      <c r="D915" s="9"/>
      <c r="E915" s="4"/>
      <c r="F915" s="9"/>
      <c r="G915" s="8"/>
      <c r="H915" s="4"/>
      <c r="I915" s="4"/>
      <c r="J915" s="4"/>
      <c r="K915" s="4"/>
      <c r="L915" s="4"/>
      <c r="M915" s="4"/>
      <c r="N915" s="4"/>
      <c r="O915" s="4"/>
      <c r="P915" s="4"/>
      <c r="Q915" s="4"/>
      <c r="R915" s="4"/>
      <c r="S915" s="4"/>
      <c r="T915" s="4"/>
      <c r="U915" s="4"/>
      <c r="V915" s="4"/>
      <c r="W915" s="4"/>
      <c r="X915" s="4"/>
      <c r="Y915" s="4"/>
      <c r="Z915" s="4"/>
    </row>
    <row r="916" spans="1:26" x14ac:dyDescent="0.25">
      <c r="A916" s="4"/>
      <c r="B916" s="4"/>
      <c r="C916" s="9"/>
      <c r="D916" s="9"/>
      <c r="E916" s="4"/>
      <c r="F916" s="9"/>
      <c r="G916" s="8"/>
      <c r="H916" s="4"/>
      <c r="I916" s="4"/>
      <c r="J916" s="4"/>
      <c r="K916" s="4"/>
      <c r="L916" s="4"/>
      <c r="M916" s="4"/>
      <c r="N916" s="4"/>
      <c r="O916" s="4"/>
      <c r="P916" s="4"/>
      <c r="Q916" s="4"/>
      <c r="R916" s="4"/>
      <c r="S916" s="4"/>
      <c r="T916" s="4"/>
      <c r="U916" s="4"/>
      <c r="V916" s="4"/>
      <c r="W916" s="4"/>
      <c r="X916" s="4"/>
      <c r="Y916" s="4"/>
      <c r="Z916" s="4"/>
    </row>
    <row r="917" spans="1:26" x14ac:dyDescent="0.25">
      <c r="A917" s="4"/>
      <c r="B917" s="4"/>
      <c r="C917" s="9"/>
      <c r="D917" s="9"/>
      <c r="E917" s="4"/>
      <c r="F917" s="9"/>
      <c r="G917" s="8"/>
      <c r="H917" s="4"/>
      <c r="I917" s="4"/>
      <c r="J917" s="4"/>
      <c r="K917" s="4"/>
      <c r="L917" s="4"/>
      <c r="M917" s="4"/>
      <c r="N917" s="4"/>
      <c r="O917" s="4"/>
      <c r="P917" s="4"/>
      <c r="Q917" s="4"/>
      <c r="R917" s="4"/>
      <c r="S917" s="4"/>
      <c r="T917" s="4"/>
      <c r="U917" s="4"/>
      <c r="V917" s="4"/>
      <c r="W917" s="4"/>
      <c r="X917" s="4"/>
      <c r="Y917" s="4"/>
      <c r="Z917" s="4"/>
    </row>
    <row r="918" spans="1:26" x14ac:dyDescent="0.25">
      <c r="A918" s="4"/>
      <c r="B918" s="4"/>
      <c r="C918" s="9"/>
      <c r="D918" s="9"/>
      <c r="E918" s="4"/>
      <c r="F918" s="9"/>
      <c r="G918" s="8"/>
      <c r="H918" s="4"/>
      <c r="I918" s="4"/>
      <c r="J918" s="4"/>
      <c r="K918" s="4"/>
      <c r="L918" s="4"/>
      <c r="M918" s="4"/>
      <c r="N918" s="4"/>
      <c r="O918" s="4"/>
      <c r="P918" s="4"/>
      <c r="Q918" s="4"/>
      <c r="R918" s="4"/>
      <c r="S918" s="4"/>
      <c r="T918" s="4"/>
      <c r="U918" s="4"/>
      <c r="V918" s="4"/>
      <c r="W918" s="4"/>
      <c r="X918" s="4"/>
      <c r="Y918" s="4"/>
      <c r="Z918" s="4"/>
    </row>
    <row r="919" spans="1:26" x14ac:dyDescent="0.25">
      <c r="A919" s="4"/>
      <c r="B919" s="4"/>
      <c r="C919" s="9"/>
      <c r="D919" s="9"/>
      <c r="E919" s="4"/>
      <c r="F919" s="9"/>
      <c r="G919" s="8"/>
      <c r="H919" s="4"/>
      <c r="I919" s="4"/>
      <c r="J919" s="4"/>
      <c r="K919" s="4"/>
      <c r="L919" s="4"/>
      <c r="M919" s="4"/>
      <c r="N919" s="4"/>
      <c r="O919" s="4"/>
      <c r="P919" s="4"/>
      <c r="Q919" s="4"/>
      <c r="R919" s="4"/>
      <c r="S919" s="4"/>
      <c r="T919" s="4"/>
      <c r="U919" s="4"/>
      <c r="V919" s="4"/>
      <c r="W919" s="4"/>
      <c r="X919" s="4"/>
      <c r="Y919" s="4"/>
      <c r="Z919" s="4"/>
    </row>
    <row r="920" spans="1:26" x14ac:dyDescent="0.25">
      <c r="A920" s="4"/>
      <c r="B920" s="4"/>
      <c r="C920" s="9"/>
      <c r="D920" s="9"/>
      <c r="E920" s="4"/>
      <c r="F920" s="9"/>
      <c r="G920" s="8"/>
      <c r="H920" s="4"/>
      <c r="I920" s="4"/>
      <c r="J920" s="4"/>
      <c r="K920" s="4"/>
      <c r="L920" s="4"/>
      <c r="M920" s="4"/>
      <c r="N920" s="4"/>
      <c r="O920" s="4"/>
      <c r="P920" s="4"/>
      <c r="Q920" s="4"/>
      <c r="R920" s="4"/>
      <c r="S920" s="4"/>
      <c r="T920" s="4"/>
      <c r="U920" s="4"/>
      <c r="V920" s="4"/>
      <c r="W920" s="4"/>
      <c r="X920" s="4"/>
      <c r="Y920" s="4"/>
      <c r="Z920" s="4"/>
    </row>
    <row r="921" spans="1:26" x14ac:dyDescent="0.25">
      <c r="A921" s="4"/>
      <c r="B921" s="4"/>
      <c r="C921" s="9"/>
      <c r="D921" s="9"/>
      <c r="E921" s="4"/>
      <c r="F921" s="9"/>
      <c r="G921" s="8"/>
      <c r="H921" s="4"/>
      <c r="I921" s="4"/>
      <c r="J921" s="4"/>
      <c r="K921" s="4"/>
      <c r="L921" s="4"/>
      <c r="M921" s="4"/>
      <c r="N921" s="4"/>
      <c r="O921" s="4"/>
      <c r="P921" s="4"/>
      <c r="Q921" s="4"/>
      <c r="R921" s="4"/>
      <c r="S921" s="4"/>
      <c r="T921" s="4"/>
      <c r="U921" s="4"/>
      <c r="V921" s="4"/>
      <c r="W921" s="4"/>
      <c r="X921" s="4"/>
      <c r="Y921" s="4"/>
      <c r="Z921" s="4"/>
    </row>
    <row r="922" spans="1:26" x14ac:dyDescent="0.25">
      <c r="A922" s="4"/>
      <c r="B922" s="4"/>
      <c r="C922" s="9"/>
      <c r="D922" s="9"/>
      <c r="E922" s="4"/>
      <c r="F922" s="9"/>
      <c r="G922" s="8"/>
      <c r="H922" s="4"/>
      <c r="I922" s="4"/>
      <c r="J922" s="4"/>
      <c r="K922" s="4"/>
      <c r="L922" s="4"/>
      <c r="M922" s="4"/>
      <c r="N922" s="4"/>
      <c r="O922" s="4"/>
      <c r="P922" s="4"/>
      <c r="Q922" s="4"/>
      <c r="R922" s="4"/>
      <c r="S922" s="4"/>
      <c r="T922" s="4"/>
      <c r="U922" s="4"/>
      <c r="V922" s="4"/>
      <c r="W922" s="4"/>
      <c r="X922" s="4"/>
      <c r="Y922" s="4"/>
      <c r="Z922" s="4"/>
    </row>
    <row r="923" spans="1:26" x14ac:dyDescent="0.25">
      <c r="A923" s="4"/>
      <c r="B923" s="4"/>
      <c r="C923" s="9"/>
      <c r="D923" s="9"/>
      <c r="E923" s="4"/>
      <c r="F923" s="9"/>
      <c r="G923" s="8"/>
      <c r="H923" s="4"/>
      <c r="I923" s="4"/>
      <c r="J923" s="4"/>
      <c r="K923" s="4"/>
      <c r="L923" s="4"/>
      <c r="M923" s="4"/>
      <c r="N923" s="4"/>
      <c r="O923" s="4"/>
      <c r="P923" s="4"/>
      <c r="Q923" s="4"/>
      <c r="R923" s="4"/>
      <c r="S923" s="4"/>
      <c r="T923" s="4"/>
      <c r="U923" s="4"/>
      <c r="V923" s="4"/>
      <c r="W923" s="4"/>
      <c r="X923" s="4"/>
      <c r="Y923" s="4"/>
      <c r="Z923" s="4"/>
    </row>
    <row r="924" spans="1:26" x14ac:dyDescent="0.25">
      <c r="A924" s="4"/>
      <c r="B924" s="4"/>
      <c r="C924" s="9"/>
      <c r="D924" s="9"/>
      <c r="E924" s="4"/>
      <c r="F924" s="9"/>
      <c r="G924" s="8"/>
      <c r="H924" s="4"/>
      <c r="I924" s="4"/>
      <c r="J924" s="4"/>
      <c r="K924" s="4"/>
      <c r="L924" s="4"/>
      <c r="M924" s="4"/>
      <c r="N924" s="4"/>
      <c r="O924" s="4"/>
      <c r="P924" s="4"/>
      <c r="Q924" s="4"/>
      <c r="R924" s="4"/>
      <c r="S924" s="4"/>
      <c r="T924" s="4"/>
      <c r="U924" s="4"/>
      <c r="V924" s="4"/>
      <c r="W924" s="4"/>
      <c r="X924" s="4"/>
      <c r="Y924" s="4"/>
      <c r="Z924" s="4"/>
    </row>
    <row r="925" spans="1:26" x14ac:dyDescent="0.25">
      <c r="A925" s="4"/>
      <c r="B925" s="4"/>
      <c r="C925" s="9"/>
      <c r="D925" s="9"/>
      <c r="E925" s="4"/>
      <c r="F925" s="9"/>
      <c r="G925" s="8"/>
      <c r="H925" s="4"/>
      <c r="I925" s="4"/>
      <c r="J925" s="4"/>
      <c r="K925" s="4"/>
      <c r="L925" s="4"/>
      <c r="M925" s="4"/>
      <c r="N925" s="4"/>
      <c r="O925" s="4"/>
      <c r="P925" s="4"/>
      <c r="Q925" s="4"/>
      <c r="R925" s="4"/>
      <c r="S925" s="4"/>
      <c r="T925" s="4"/>
      <c r="U925" s="4"/>
      <c r="V925" s="4"/>
      <c r="W925" s="4"/>
      <c r="X925" s="4"/>
      <c r="Y925" s="4"/>
      <c r="Z925" s="4"/>
    </row>
    <row r="926" spans="1:26" x14ac:dyDescent="0.25">
      <c r="A926" s="4"/>
      <c r="B926" s="4"/>
      <c r="C926" s="9"/>
      <c r="D926" s="9"/>
      <c r="E926" s="4"/>
      <c r="F926" s="9"/>
      <c r="G926" s="8"/>
      <c r="H926" s="4"/>
      <c r="I926" s="4"/>
      <c r="J926" s="4"/>
      <c r="K926" s="4"/>
      <c r="L926" s="4"/>
      <c r="M926" s="4"/>
      <c r="N926" s="4"/>
      <c r="O926" s="4"/>
      <c r="P926" s="4"/>
      <c r="Q926" s="4"/>
      <c r="R926" s="4"/>
      <c r="S926" s="4"/>
      <c r="T926" s="4"/>
      <c r="U926" s="4"/>
      <c r="V926" s="4"/>
      <c r="W926" s="4"/>
      <c r="X926" s="4"/>
      <c r="Y926" s="4"/>
      <c r="Z926" s="4"/>
    </row>
    <row r="927" spans="1:26" x14ac:dyDescent="0.25">
      <c r="A927" s="4"/>
      <c r="B927" s="4"/>
      <c r="C927" s="9"/>
      <c r="D927" s="9"/>
      <c r="E927" s="4"/>
      <c r="F927" s="9"/>
      <c r="G927" s="8"/>
      <c r="H927" s="4"/>
      <c r="I927" s="4"/>
      <c r="J927" s="4"/>
      <c r="K927" s="4"/>
      <c r="L927" s="4"/>
      <c r="M927" s="4"/>
      <c r="N927" s="4"/>
      <c r="O927" s="4"/>
      <c r="P927" s="4"/>
      <c r="Q927" s="4"/>
      <c r="R927" s="4"/>
      <c r="S927" s="4"/>
      <c r="T927" s="4"/>
      <c r="U927" s="4"/>
      <c r="V927" s="4"/>
      <c r="W927" s="4"/>
      <c r="X927" s="4"/>
      <c r="Y927" s="4"/>
      <c r="Z927" s="4"/>
    </row>
    <row r="928" spans="1:26" x14ac:dyDescent="0.25">
      <c r="A928" s="4"/>
      <c r="B928" s="4"/>
      <c r="C928" s="9"/>
      <c r="D928" s="9"/>
      <c r="E928" s="4"/>
      <c r="F928" s="9"/>
      <c r="G928" s="8"/>
      <c r="H928" s="4"/>
      <c r="I928" s="4"/>
      <c r="J928" s="4"/>
      <c r="K928" s="4"/>
      <c r="L928" s="4"/>
      <c r="M928" s="4"/>
      <c r="N928" s="4"/>
      <c r="O928" s="4"/>
      <c r="P928" s="4"/>
      <c r="Q928" s="4"/>
      <c r="R928" s="4"/>
      <c r="S928" s="4"/>
      <c r="T928" s="4"/>
      <c r="U928" s="4"/>
      <c r="V928" s="4"/>
      <c r="W928" s="4"/>
      <c r="X928" s="4"/>
      <c r="Y928" s="4"/>
      <c r="Z928" s="4"/>
    </row>
    <row r="929" spans="1:26" x14ac:dyDescent="0.25">
      <c r="A929" s="4"/>
      <c r="B929" s="4"/>
      <c r="C929" s="9"/>
      <c r="D929" s="9"/>
      <c r="E929" s="4"/>
      <c r="F929" s="9"/>
      <c r="G929" s="8"/>
      <c r="H929" s="4"/>
      <c r="I929" s="4"/>
      <c r="J929" s="4"/>
      <c r="K929" s="4"/>
      <c r="L929" s="4"/>
      <c r="M929" s="4"/>
      <c r="N929" s="4"/>
      <c r="O929" s="4"/>
      <c r="P929" s="4"/>
      <c r="Q929" s="4"/>
      <c r="R929" s="4"/>
      <c r="S929" s="4"/>
      <c r="T929" s="4"/>
      <c r="U929" s="4"/>
      <c r="V929" s="4"/>
      <c r="W929" s="4"/>
      <c r="X929" s="4"/>
      <c r="Y929" s="4"/>
      <c r="Z929" s="4"/>
    </row>
    <row r="930" spans="1:26" x14ac:dyDescent="0.25">
      <c r="A930" s="4"/>
      <c r="B930" s="4"/>
      <c r="C930" s="9"/>
      <c r="D930" s="9"/>
      <c r="E930" s="4"/>
      <c r="F930" s="9"/>
      <c r="G930" s="8"/>
      <c r="H930" s="4"/>
      <c r="I930" s="4"/>
      <c r="J930" s="4"/>
      <c r="K930" s="4"/>
      <c r="L930" s="4"/>
      <c r="M930" s="4"/>
      <c r="N930" s="4"/>
      <c r="O930" s="4"/>
      <c r="P930" s="4"/>
      <c r="Q930" s="4"/>
      <c r="R930" s="4"/>
      <c r="S930" s="4"/>
      <c r="T930" s="4"/>
      <c r="U930" s="4"/>
      <c r="V930" s="4"/>
      <c r="W930" s="4"/>
      <c r="X930" s="4"/>
      <c r="Y930" s="4"/>
      <c r="Z930" s="4"/>
    </row>
    <row r="931" spans="1:26" x14ac:dyDescent="0.25">
      <c r="A931" s="4"/>
      <c r="B931" s="4"/>
      <c r="C931" s="9"/>
      <c r="D931" s="9"/>
      <c r="E931" s="4"/>
      <c r="F931" s="9"/>
      <c r="G931" s="8"/>
      <c r="H931" s="4"/>
      <c r="I931" s="4"/>
      <c r="J931" s="4"/>
      <c r="K931" s="4"/>
      <c r="L931" s="4"/>
      <c r="M931" s="4"/>
      <c r="N931" s="4"/>
      <c r="O931" s="4"/>
      <c r="P931" s="4"/>
      <c r="Q931" s="4"/>
      <c r="R931" s="4"/>
      <c r="S931" s="4"/>
      <c r="T931" s="4"/>
      <c r="U931" s="4"/>
      <c r="V931" s="4"/>
      <c r="W931" s="4"/>
      <c r="X931" s="4"/>
      <c r="Y931" s="4"/>
      <c r="Z931" s="4"/>
    </row>
    <row r="932" spans="1:26" x14ac:dyDescent="0.25">
      <c r="A932" s="4"/>
      <c r="B932" s="4"/>
      <c r="C932" s="9"/>
      <c r="D932" s="9"/>
      <c r="E932" s="4"/>
      <c r="F932" s="9"/>
      <c r="G932" s="8"/>
      <c r="H932" s="4"/>
      <c r="I932" s="4"/>
      <c r="J932" s="4"/>
      <c r="K932" s="4"/>
      <c r="L932" s="4"/>
      <c r="M932" s="4"/>
      <c r="N932" s="4"/>
      <c r="O932" s="4"/>
      <c r="P932" s="4"/>
      <c r="Q932" s="4"/>
      <c r="R932" s="4"/>
      <c r="S932" s="4"/>
      <c r="T932" s="4"/>
      <c r="U932" s="4"/>
      <c r="V932" s="4"/>
      <c r="W932" s="4"/>
      <c r="X932" s="4"/>
      <c r="Y932" s="4"/>
      <c r="Z932" s="4"/>
    </row>
    <row r="933" spans="1:26" x14ac:dyDescent="0.25">
      <c r="A933" s="4"/>
      <c r="B933" s="4"/>
      <c r="C933" s="9"/>
      <c r="D933" s="9"/>
      <c r="E933" s="4"/>
      <c r="F933" s="9"/>
      <c r="G933" s="8"/>
      <c r="H933" s="4"/>
      <c r="I933" s="4"/>
      <c r="J933" s="4"/>
      <c r="K933" s="4"/>
      <c r="L933" s="4"/>
      <c r="M933" s="4"/>
      <c r="N933" s="4"/>
      <c r="O933" s="4"/>
      <c r="P933" s="4"/>
      <c r="Q933" s="4"/>
      <c r="R933" s="4"/>
      <c r="S933" s="4"/>
      <c r="T933" s="4"/>
      <c r="U933" s="4"/>
      <c r="V933" s="4"/>
      <c r="W933" s="4"/>
      <c r="X933" s="4"/>
      <c r="Y933" s="4"/>
      <c r="Z933" s="4"/>
    </row>
    <row r="934" spans="1:26" x14ac:dyDescent="0.25">
      <c r="A934" s="4"/>
      <c r="B934" s="4"/>
      <c r="C934" s="9"/>
      <c r="D934" s="9"/>
      <c r="E934" s="4"/>
      <c r="F934" s="9"/>
      <c r="G934" s="8"/>
      <c r="H934" s="4"/>
      <c r="I934" s="4"/>
      <c r="J934" s="4"/>
      <c r="K934" s="4"/>
      <c r="L934" s="4"/>
      <c r="M934" s="4"/>
      <c r="N934" s="4"/>
      <c r="O934" s="4"/>
      <c r="P934" s="4"/>
      <c r="Q934" s="4"/>
      <c r="R934" s="4"/>
      <c r="S934" s="4"/>
      <c r="T934" s="4"/>
      <c r="U934" s="4"/>
      <c r="V934" s="4"/>
      <c r="W934" s="4"/>
      <c r="X934" s="4"/>
      <c r="Y934" s="4"/>
      <c r="Z934" s="4"/>
    </row>
    <row r="935" spans="1:26" x14ac:dyDescent="0.25">
      <c r="A935" s="4"/>
      <c r="B935" s="4"/>
      <c r="C935" s="9"/>
      <c r="D935" s="9"/>
      <c r="E935" s="4"/>
      <c r="F935" s="9"/>
      <c r="G935" s="8"/>
      <c r="H935" s="4"/>
      <c r="I935" s="4"/>
      <c r="J935" s="4"/>
      <c r="K935" s="4"/>
      <c r="L935" s="4"/>
      <c r="M935" s="4"/>
      <c r="N935" s="4"/>
      <c r="O935" s="4"/>
      <c r="P935" s="4"/>
      <c r="Q935" s="4"/>
      <c r="R935" s="4"/>
      <c r="S935" s="4"/>
      <c r="T935" s="4"/>
      <c r="U935" s="4"/>
      <c r="V935" s="4"/>
      <c r="W935" s="4"/>
      <c r="X935" s="4"/>
      <c r="Y935" s="4"/>
      <c r="Z935" s="4"/>
    </row>
    <row r="936" spans="1:26" x14ac:dyDescent="0.25">
      <c r="A936" s="4"/>
      <c r="B936" s="4"/>
      <c r="C936" s="9"/>
      <c r="D936" s="9"/>
      <c r="E936" s="4"/>
      <c r="F936" s="9"/>
      <c r="G936" s="8"/>
      <c r="H936" s="4"/>
      <c r="I936" s="4"/>
      <c r="J936" s="4"/>
      <c r="K936" s="4"/>
      <c r="L936" s="4"/>
      <c r="M936" s="4"/>
      <c r="N936" s="4"/>
      <c r="O936" s="4"/>
      <c r="P936" s="4"/>
      <c r="Q936" s="4"/>
      <c r="R936" s="4"/>
      <c r="S936" s="4"/>
      <c r="T936" s="4"/>
      <c r="U936" s="4"/>
      <c r="V936" s="4"/>
      <c r="W936" s="4"/>
      <c r="X936" s="4"/>
      <c r="Y936" s="4"/>
      <c r="Z936" s="4"/>
    </row>
    <row r="937" spans="1:26" x14ac:dyDescent="0.25">
      <c r="A937" s="4"/>
      <c r="B937" s="4"/>
      <c r="C937" s="9"/>
      <c r="D937" s="9"/>
      <c r="E937" s="4"/>
      <c r="F937" s="9"/>
      <c r="G937" s="8"/>
      <c r="H937" s="4"/>
      <c r="I937" s="4"/>
      <c r="J937" s="4"/>
      <c r="K937" s="4"/>
      <c r="L937" s="4"/>
      <c r="M937" s="4"/>
      <c r="N937" s="4"/>
      <c r="O937" s="4"/>
      <c r="P937" s="4"/>
      <c r="Q937" s="4"/>
      <c r="R937" s="4"/>
      <c r="S937" s="4"/>
      <c r="T937" s="4"/>
      <c r="U937" s="4"/>
      <c r="V937" s="4"/>
      <c r="W937" s="4"/>
      <c r="X937" s="4"/>
      <c r="Y937" s="4"/>
      <c r="Z937" s="4"/>
    </row>
    <row r="938" spans="1:26" x14ac:dyDescent="0.25">
      <c r="A938" s="4"/>
      <c r="B938" s="4"/>
      <c r="C938" s="9"/>
      <c r="D938" s="9"/>
      <c r="E938" s="4"/>
      <c r="F938" s="9"/>
      <c r="G938" s="8"/>
      <c r="H938" s="4"/>
      <c r="I938" s="4"/>
      <c r="J938" s="4"/>
      <c r="K938" s="4"/>
      <c r="L938" s="4"/>
      <c r="M938" s="4"/>
      <c r="N938" s="4"/>
      <c r="O938" s="4"/>
      <c r="P938" s="4"/>
      <c r="Q938" s="4"/>
      <c r="R938" s="4"/>
      <c r="S938" s="4"/>
      <c r="T938" s="4"/>
      <c r="U938" s="4"/>
      <c r="V938" s="4"/>
      <c r="W938" s="4"/>
      <c r="X938" s="4"/>
      <c r="Y938" s="4"/>
      <c r="Z938" s="4"/>
    </row>
    <row r="939" spans="1:26" x14ac:dyDescent="0.25">
      <c r="A939" s="4"/>
      <c r="B939" s="4"/>
      <c r="C939" s="9"/>
      <c r="D939" s="9"/>
      <c r="E939" s="4"/>
      <c r="F939" s="9"/>
      <c r="G939" s="8"/>
      <c r="H939" s="4"/>
      <c r="I939" s="4"/>
      <c r="J939" s="4"/>
      <c r="K939" s="4"/>
      <c r="L939" s="4"/>
      <c r="M939" s="4"/>
      <c r="N939" s="4"/>
      <c r="O939" s="4"/>
      <c r="P939" s="4"/>
      <c r="Q939" s="4"/>
      <c r="R939" s="4"/>
      <c r="S939" s="4"/>
      <c r="T939" s="4"/>
      <c r="U939" s="4"/>
      <c r="V939" s="4"/>
      <c r="W939" s="4"/>
      <c r="X939" s="4"/>
      <c r="Y939" s="4"/>
      <c r="Z939" s="4"/>
    </row>
    <row r="940" spans="1:26" x14ac:dyDescent="0.25">
      <c r="A940" s="4"/>
      <c r="B940" s="4"/>
      <c r="C940" s="9"/>
      <c r="D940" s="9"/>
      <c r="E940" s="4"/>
      <c r="F940" s="9"/>
      <c r="G940" s="8"/>
      <c r="H940" s="4"/>
      <c r="I940" s="4"/>
      <c r="J940" s="4"/>
      <c r="K940" s="4"/>
      <c r="L940" s="4"/>
      <c r="M940" s="4"/>
      <c r="N940" s="4"/>
      <c r="O940" s="4"/>
      <c r="P940" s="4"/>
      <c r="Q940" s="4"/>
      <c r="R940" s="4"/>
      <c r="S940" s="4"/>
      <c r="T940" s="4"/>
      <c r="U940" s="4"/>
      <c r="V940" s="4"/>
      <c r="W940" s="4"/>
      <c r="X940" s="4"/>
      <c r="Y940" s="4"/>
      <c r="Z940" s="4"/>
    </row>
    <row r="941" spans="1:26" x14ac:dyDescent="0.25">
      <c r="A941" s="4"/>
      <c r="B941" s="4"/>
      <c r="C941" s="9"/>
      <c r="D941" s="9"/>
      <c r="E941" s="4"/>
      <c r="F941" s="9"/>
      <c r="G941" s="8"/>
      <c r="H941" s="4"/>
      <c r="I941" s="4"/>
      <c r="J941" s="4"/>
      <c r="K941" s="4"/>
      <c r="L941" s="4"/>
      <c r="M941" s="4"/>
      <c r="N941" s="4"/>
      <c r="O941" s="4"/>
      <c r="P941" s="4"/>
      <c r="Q941" s="4"/>
      <c r="R941" s="4"/>
      <c r="S941" s="4"/>
      <c r="T941" s="4"/>
      <c r="U941" s="4"/>
      <c r="V941" s="4"/>
      <c r="W941" s="4"/>
      <c r="X941" s="4"/>
      <c r="Y941" s="4"/>
      <c r="Z941" s="4"/>
    </row>
    <row r="942" spans="1:26" x14ac:dyDescent="0.25">
      <c r="A942" s="4"/>
      <c r="B942" s="4"/>
      <c r="C942" s="9"/>
      <c r="D942" s="9"/>
      <c r="E942" s="4"/>
      <c r="F942" s="9"/>
      <c r="G942" s="8"/>
      <c r="H942" s="4"/>
      <c r="I942" s="4"/>
      <c r="J942" s="4"/>
      <c r="K942" s="4"/>
      <c r="L942" s="4"/>
      <c r="M942" s="4"/>
      <c r="N942" s="4"/>
      <c r="O942" s="4"/>
      <c r="P942" s="4"/>
      <c r="Q942" s="4"/>
      <c r="R942" s="4"/>
      <c r="S942" s="4"/>
      <c r="T942" s="4"/>
      <c r="U942" s="4"/>
      <c r="V942" s="4"/>
      <c r="W942" s="4"/>
      <c r="X942" s="4"/>
      <c r="Y942" s="4"/>
      <c r="Z942" s="4"/>
    </row>
    <row r="943" spans="1:26" x14ac:dyDescent="0.25">
      <c r="A943" s="4"/>
      <c r="B943" s="4"/>
      <c r="C943" s="9"/>
      <c r="D943" s="9"/>
      <c r="E943" s="4"/>
      <c r="F943" s="9"/>
      <c r="G943" s="8"/>
      <c r="H943" s="4"/>
      <c r="I943" s="4"/>
      <c r="J943" s="4"/>
      <c r="K943" s="4"/>
      <c r="L943" s="4"/>
      <c r="M943" s="4"/>
      <c r="N943" s="4"/>
      <c r="O943" s="4"/>
      <c r="P943" s="4"/>
      <c r="Q943" s="4"/>
      <c r="R943" s="4"/>
      <c r="S943" s="4"/>
      <c r="T943" s="4"/>
      <c r="U943" s="4"/>
      <c r="V943" s="4"/>
      <c r="W943" s="4"/>
      <c r="X943" s="4"/>
      <c r="Y943" s="4"/>
      <c r="Z943" s="4"/>
    </row>
    <row r="944" spans="1:26" x14ac:dyDescent="0.25">
      <c r="A944" s="4"/>
      <c r="B944" s="4"/>
      <c r="C944" s="9"/>
      <c r="D944" s="9"/>
      <c r="E944" s="4"/>
      <c r="F944" s="9"/>
      <c r="G944" s="8"/>
      <c r="H944" s="4"/>
      <c r="I944" s="4"/>
      <c r="J944" s="4"/>
      <c r="K944" s="4"/>
      <c r="L944" s="4"/>
      <c r="M944" s="4"/>
      <c r="N944" s="4"/>
      <c r="O944" s="4"/>
      <c r="P944" s="4"/>
      <c r="Q944" s="4"/>
      <c r="R944" s="4"/>
      <c r="S944" s="4"/>
      <c r="T944" s="4"/>
      <c r="U944" s="4"/>
      <c r="V944" s="4"/>
      <c r="W944" s="4"/>
      <c r="X944" s="4"/>
      <c r="Y944" s="4"/>
      <c r="Z944" s="4"/>
    </row>
    <row r="945" spans="1:26" x14ac:dyDescent="0.25">
      <c r="A945" s="4"/>
      <c r="B945" s="4"/>
      <c r="C945" s="9"/>
      <c r="D945" s="9"/>
      <c r="E945" s="4"/>
      <c r="F945" s="9"/>
      <c r="G945" s="8"/>
      <c r="H945" s="4"/>
      <c r="I945" s="4"/>
      <c r="J945" s="4"/>
      <c r="K945" s="4"/>
      <c r="L945" s="4"/>
      <c r="M945" s="4"/>
      <c r="N945" s="4"/>
      <c r="O945" s="4"/>
      <c r="P945" s="4"/>
      <c r="Q945" s="4"/>
      <c r="R945" s="4"/>
      <c r="S945" s="4"/>
      <c r="T945" s="4"/>
      <c r="U945" s="4"/>
      <c r="V945" s="4"/>
      <c r="W945" s="4"/>
      <c r="X945" s="4"/>
      <c r="Y945" s="4"/>
      <c r="Z945" s="4"/>
    </row>
    <row r="946" spans="1:26" x14ac:dyDescent="0.25">
      <c r="A946" s="4"/>
      <c r="B946" s="4"/>
      <c r="C946" s="9"/>
      <c r="D946" s="9"/>
      <c r="E946" s="4"/>
      <c r="F946" s="9"/>
      <c r="G946" s="8"/>
      <c r="H946" s="4"/>
      <c r="I946" s="4"/>
      <c r="J946" s="4"/>
      <c r="K946" s="4"/>
      <c r="L946" s="4"/>
      <c r="M946" s="4"/>
      <c r="N946" s="4"/>
      <c r="O946" s="4"/>
      <c r="P946" s="4"/>
      <c r="Q946" s="4"/>
      <c r="R946" s="4"/>
      <c r="S946" s="4"/>
      <c r="T946" s="4"/>
      <c r="U946" s="4"/>
      <c r="V946" s="4"/>
      <c r="W946" s="4"/>
      <c r="X946" s="4"/>
      <c r="Y946" s="4"/>
      <c r="Z946" s="4"/>
    </row>
    <row r="947" spans="1:26" x14ac:dyDescent="0.25">
      <c r="A947" s="4"/>
      <c r="B947" s="4"/>
      <c r="C947" s="9"/>
      <c r="D947" s="9"/>
      <c r="E947" s="4"/>
      <c r="F947" s="9"/>
      <c r="G947" s="8"/>
      <c r="H947" s="4"/>
      <c r="I947" s="4"/>
      <c r="J947" s="4"/>
      <c r="K947" s="4"/>
      <c r="L947" s="4"/>
      <c r="M947" s="4"/>
      <c r="N947" s="4"/>
      <c r="O947" s="4"/>
      <c r="P947" s="4"/>
      <c r="Q947" s="4"/>
      <c r="R947" s="4"/>
      <c r="S947" s="4"/>
      <c r="T947" s="4"/>
      <c r="U947" s="4"/>
      <c r="V947" s="4"/>
      <c r="W947" s="4"/>
      <c r="X947" s="4"/>
      <c r="Y947" s="4"/>
      <c r="Z947" s="4"/>
    </row>
    <row r="948" spans="1:26" x14ac:dyDescent="0.25">
      <c r="A948" s="4"/>
      <c r="B948" s="4"/>
      <c r="C948" s="9"/>
      <c r="D948" s="9"/>
      <c r="E948" s="4"/>
      <c r="F948" s="9"/>
      <c r="G948" s="8"/>
      <c r="H948" s="4"/>
      <c r="I948" s="4"/>
      <c r="J948" s="4"/>
      <c r="K948" s="4"/>
      <c r="L948" s="4"/>
      <c r="M948" s="4"/>
      <c r="N948" s="4"/>
      <c r="O948" s="4"/>
      <c r="P948" s="4"/>
      <c r="Q948" s="4"/>
      <c r="R948" s="4"/>
      <c r="S948" s="4"/>
      <c r="T948" s="4"/>
      <c r="U948" s="4"/>
      <c r="V948" s="4"/>
      <c r="W948" s="4"/>
      <c r="X948" s="4"/>
      <c r="Y948" s="4"/>
      <c r="Z948" s="4"/>
    </row>
    <row r="949" spans="1:26" x14ac:dyDescent="0.25">
      <c r="A949" s="4"/>
      <c r="B949" s="4"/>
      <c r="C949" s="9"/>
      <c r="D949" s="9"/>
      <c r="E949" s="4"/>
      <c r="F949" s="9"/>
      <c r="G949" s="8"/>
      <c r="H949" s="4"/>
      <c r="I949" s="4"/>
      <c r="J949" s="4"/>
      <c r="K949" s="4"/>
      <c r="L949" s="4"/>
      <c r="M949" s="4"/>
      <c r="N949" s="4"/>
      <c r="O949" s="4"/>
      <c r="P949" s="4"/>
      <c r="Q949" s="4"/>
      <c r="R949" s="4"/>
      <c r="S949" s="4"/>
      <c r="T949" s="4"/>
      <c r="U949" s="4"/>
      <c r="V949" s="4"/>
      <c r="W949" s="4"/>
      <c r="X949" s="4"/>
      <c r="Y949" s="4"/>
      <c r="Z949" s="4"/>
    </row>
    <row r="950" spans="1:26" x14ac:dyDescent="0.25">
      <c r="A950" s="4"/>
      <c r="B950" s="4"/>
      <c r="C950" s="9"/>
      <c r="D950" s="9"/>
      <c r="E950" s="4"/>
      <c r="F950" s="9"/>
      <c r="G950" s="8"/>
      <c r="H950" s="4"/>
      <c r="I950" s="4"/>
      <c r="J950" s="4"/>
      <c r="K950" s="4"/>
      <c r="L950" s="4"/>
      <c r="M950" s="4"/>
      <c r="N950" s="4"/>
      <c r="O950" s="4"/>
      <c r="P950" s="4"/>
      <c r="Q950" s="4"/>
      <c r="R950" s="4"/>
      <c r="S950" s="4"/>
      <c r="T950" s="4"/>
      <c r="U950" s="4"/>
      <c r="V950" s="4"/>
      <c r="W950" s="4"/>
      <c r="X950" s="4"/>
      <c r="Y950" s="4"/>
      <c r="Z950" s="4"/>
    </row>
    <row r="951" spans="1:26" x14ac:dyDescent="0.25">
      <c r="A951" s="4"/>
      <c r="B951" s="4"/>
      <c r="C951" s="9"/>
      <c r="D951" s="9"/>
      <c r="E951" s="4"/>
      <c r="F951" s="9"/>
      <c r="G951" s="8"/>
      <c r="H951" s="4"/>
      <c r="I951" s="4"/>
      <c r="J951" s="4"/>
      <c r="K951" s="4"/>
      <c r="L951" s="4"/>
      <c r="M951" s="4"/>
      <c r="N951" s="4"/>
      <c r="O951" s="4"/>
      <c r="P951" s="4"/>
      <c r="Q951" s="4"/>
      <c r="R951" s="4"/>
      <c r="S951" s="4"/>
      <c r="T951" s="4"/>
      <c r="U951" s="4"/>
      <c r="V951" s="4"/>
      <c r="W951" s="4"/>
      <c r="X951" s="4"/>
      <c r="Y951" s="4"/>
      <c r="Z951" s="4"/>
    </row>
    <row r="952" spans="1:26" x14ac:dyDescent="0.25">
      <c r="A952" s="4"/>
      <c r="B952" s="4"/>
      <c r="C952" s="9"/>
      <c r="D952" s="9"/>
      <c r="E952" s="4"/>
      <c r="F952" s="9"/>
      <c r="G952" s="8"/>
      <c r="H952" s="4"/>
      <c r="I952" s="4"/>
      <c r="J952" s="4"/>
      <c r="K952" s="4"/>
      <c r="L952" s="4"/>
      <c r="M952" s="4"/>
      <c r="N952" s="4"/>
      <c r="O952" s="4"/>
      <c r="P952" s="4"/>
      <c r="Q952" s="4"/>
      <c r="R952" s="4"/>
      <c r="S952" s="4"/>
      <c r="T952" s="4"/>
      <c r="U952" s="4"/>
      <c r="V952" s="4"/>
      <c r="W952" s="4"/>
      <c r="X952" s="4"/>
      <c r="Y952" s="4"/>
      <c r="Z952" s="4"/>
    </row>
    <row r="953" spans="1:26" x14ac:dyDescent="0.25">
      <c r="A953" s="4"/>
      <c r="B953" s="4"/>
      <c r="C953" s="9"/>
      <c r="D953" s="9"/>
      <c r="E953" s="4"/>
      <c r="F953" s="9"/>
      <c r="G953" s="8"/>
      <c r="H953" s="4"/>
      <c r="I953" s="4"/>
      <c r="J953" s="4"/>
      <c r="K953" s="4"/>
      <c r="L953" s="4"/>
      <c r="M953" s="4"/>
      <c r="N953" s="4"/>
      <c r="O953" s="4"/>
      <c r="P953" s="4"/>
      <c r="Q953" s="4"/>
      <c r="R953" s="4"/>
      <c r="S953" s="4"/>
      <c r="T953" s="4"/>
      <c r="U953" s="4"/>
      <c r="V953" s="4"/>
      <c r="W953" s="4"/>
      <c r="X953" s="4"/>
      <c r="Y953" s="4"/>
      <c r="Z953" s="4"/>
    </row>
    <row r="954" spans="1:26" x14ac:dyDescent="0.25">
      <c r="A954" s="4"/>
      <c r="B954" s="4"/>
      <c r="C954" s="9"/>
      <c r="D954" s="9"/>
      <c r="E954" s="4"/>
      <c r="F954" s="9"/>
      <c r="G954" s="8"/>
      <c r="H954" s="4"/>
      <c r="I954" s="4"/>
      <c r="J954" s="4"/>
      <c r="K954" s="4"/>
      <c r="L954" s="4"/>
      <c r="M954" s="4"/>
      <c r="N954" s="4"/>
      <c r="O954" s="4"/>
      <c r="P954" s="4"/>
      <c r="Q954" s="4"/>
      <c r="R954" s="4"/>
      <c r="S954" s="4"/>
      <c r="T954" s="4"/>
      <c r="U954" s="4"/>
      <c r="V954" s="4"/>
      <c r="W954" s="4"/>
      <c r="X954" s="4"/>
      <c r="Y954" s="4"/>
      <c r="Z954" s="4"/>
    </row>
    <row r="955" spans="1:26" x14ac:dyDescent="0.25">
      <c r="A955" s="4"/>
      <c r="B955" s="4"/>
      <c r="C955" s="9"/>
      <c r="D955" s="9"/>
      <c r="E955" s="4"/>
      <c r="F955" s="9"/>
      <c r="G955" s="8"/>
      <c r="H955" s="4"/>
      <c r="I955" s="4"/>
      <c r="J955" s="4"/>
      <c r="K955" s="4"/>
      <c r="L955" s="4"/>
      <c r="M955" s="4"/>
      <c r="N955" s="4"/>
      <c r="O955" s="4"/>
      <c r="P955" s="4"/>
      <c r="Q955" s="4"/>
      <c r="R955" s="4"/>
      <c r="S955" s="4"/>
      <c r="T955" s="4"/>
      <c r="U955" s="4"/>
      <c r="V955" s="4"/>
      <c r="W955" s="4"/>
      <c r="X955" s="4"/>
      <c r="Y955" s="4"/>
      <c r="Z955" s="4"/>
    </row>
    <row r="956" spans="1:26" x14ac:dyDescent="0.25">
      <c r="A956" s="4"/>
      <c r="B956" s="4"/>
      <c r="C956" s="9"/>
      <c r="D956" s="9"/>
      <c r="E956" s="4"/>
      <c r="F956" s="9"/>
      <c r="G956" s="8"/>
      <c r="H956" s="4"/>
      <c r="I956" s="4"/>
      <c r="J956" s="4"/>
      <c r="K956" s="4"/>
      <c r="L956" s="4"/>
      <c r="M956" s="4"/>
      <c r="N956" s="4"/>
      <c r="O956" s="4"/>
      <c r="P956" s="4"/>
      <c r="Q956" s="4"/>
      <c r="R956" s="4"/>
      <c r="S956" s="4"/>
      <c r="T956" s="4"/>
      <c r="U956" s="4"/>
      <c r="V956" s="4"/>
      <c r="W956" s="4"/>
      <c r="X956" s="4"/>
      <c r="Y956" s="4"/>
      <c r="Z956" s="4"/>
    </row>
    <row r="957" spans="1:26" x14ac:dyDescent="0.25">
      <c r="A957" s="4"/>
      <c r="B957" s="4"/>
      <c r="C957" s="9"/>
      <c r="D957" s="9"/>
      <c r="E957" s="4"/>
      <c r="F957" s="9"/>
      <c r="G957" s="8"/>
      <c r="H957" s="4"/>
      <c r="I957" s="4"/>
      <c r="J957" s="4"/>
      <c r="K957" s="4"/>
      <c r="L957" s="4"/>
      <c r="M957" s="4"/>
      <c r="N957" s="4"/>
      <c r="O957" s="4"/>
      <c r="P957" s="4"/>
      <c r="Q957" s="4"/>
      <c r="R957" s="4"/>
      <c r="S957" s="4"/>
      <c r="T957" s="4"/>
      <c r="U957" s="4"/>
      <c r="V957" s="4"/>
      <c r="W957" s="4"/>
      <c r="X957" s="4"/>
      <c r="Y957" s="4"/>
      <c r="Z957" s="4"/>
    </row>
    <row r="958" spans="1:26" x14ac:dyDescent="0.25">
      <c r="A958" s="4"/>
      <c r="B958" s="4"/>
      <c r="C958" s="9"/>
      <c r="D958" s="9"/>
      <c r="E958" s="4"/>
      <c r="F958" s="9"/>
      <c r="G958" s="8"/>
      <c r="H958" s="4"/>
      <c r="I958" s="4"/>
      <c r="J958" s="4"/>
      <c r="K958" s="4"/>
      <c r="L958" s="4"/>
      <c r="M958" s="4"/>
      <c r="N958" s="4"/>
      <c r="O958" s="4"/>
      <c r="P958" s="4"/>
      <c r="Q958" s="4"/>
      <c r="R958" s="4"/>
      <c r="S958" s="4"/>
      <c r="T958" s="4"/>
      <c r="U958" s="4"/>
      <c r="V958" s="4"/>
      <c r="W958" s="4"/>
      <c r="X958" s="4"/>
      <c r="Y958" s="4"/>
      <c r="Z958" s="4"/>
    </row>
    <row r="959" spans="1:26" x14ac:dyDescent="0.25">
      <c r="A959" s="4"/>
      <c r="B959" s="4"/>
      <c r="C959" s="9"/>
      <c r="D959" s="9"/>
      <c r="E959" s="4"/>
      <c r="F959" s="9"/>
      <c r="G959" s="8"/>
      <c r="H959" s="4"/>
      <c r="I959" s="4"/>
      <c r="J959" s="4"/>
      <c r="K959" s="4"/>
      <c r="L959" s="4"/>
      <c r="M959" s="4"/>
      <c r="N959" s="4"/>
      <c r="O959" s="4"/>
      <c r="P959" s="4"/>
      <c r="Q959" s="4"/>
      <c r="R959" s="4"/>
      <c r="S959" s="4"/>
      <c r="T959" s="4"/>
      <c r="U959" s="4"/>
      <c r="V959" s="4"/>
      <c r="W959" s="4"/>
      <c r="X959" s="4"/>
      <c r="Y959" s="4"/>
      <c r="Z959" s="4"/>
    </row>
    <row r="960" spans="1:26" x14ac:dyDescent="0.25">
      <c r="A960" s="4"/>
      <c r="B960" s="4"/>
      <c r="C960" s="9"/>
      <c r="D960" s="9"/>
      <c r="E960" s="4"/>
      <c r="F960" s="9"/>
      <c r="G960" s="8"/>
      <c r="H960" s="4"/>
      <c r="I960" s="4"/>
      <c r="J960" s="4"/>
      <c r="K960" s="4"/>
      <c r="L960" s="4"/>
      <c r="M960" s="4"/>
      <c r="N960" s="4"/>
      <c r="O960" s="4"/>
      <c r="P960" s="4"/>
      <c r="Q960" s="4"/>
      <c r="R960" s="4"/>
      <c r="S960" s="4"/>
      <c r="T960" s="4"/>
      <c r="U960" s="4"/>
      <c r="V960" s="4"/>
      <c r="W960" s="4"/>
      <c r="X960" s="4"/>
      <c r="Y960" s="4"/>
      <c r="Z960" s="4"/>
    </row>
    <row r="961" spans="1:26" x14ac:dyDescent="0.25">
      <c r="A961" s="4"/>
      <c r="B961" s="4"/>
      <c r="C961" s="9"/>
      <c r="D961" s="9"/>
      <c r="E961" s="4"/>
      <c r="F961" s="9"/>
      <c r="G961" s="8"/>
      <c r="H961" s="4"/>
      <c r="I961" s="4"/>
      <c r="J961" s="4"/>
      <c r="K961" s="4"/>
      <c r="L961" s="4"/>
      <c r="M961" s="4"/>
      <c r="N961" s="4"/>
      <c r="O961" s="4"/>
      <c r="P961" s="4"/>
      <c r="Q961" s="4"/>
      <c r="R961" s="4"/>
      <c r="S961" s="4"/>
      <c r="T961" s="4"/>
      <c r="U961" s="4"/>
      <c r="V961" s="4"/>
      <c r="W961" s="4"/>
      <c r="X961" s="4"/>
      <c r="Y961" s="4"/>
      <c r="Z961" s="4"/>
    </row>
    <row r="962" spans="1:26" x14ac:dyDescent="0.25">
      <c r="A962" s="4"/>
      <c r="B962" s="4"/>
      <c r="C962" s="9"/>
      <c r="D962" s="9"/>
      <c r="E962" s="4"/>
      <c r="F962" s="9"/>
      <c r="G962" s="8"/>
      <c r="H962" s="4"/>
      <c r="I962" s="4"/>
      <c r="J962" s="4"/>
      <c r="K962" s="4"/>
      <c r="L962" s="4"/>
      <c r="M962" s="4"/>
      <c r="N962" s="4"/>
      <c r="O962" s="4"/>
      <c r="P962" s="4"/>
      <c r="Q962" s="4"/>
      <c r="R962" s="4"/>
      <c r="S962" s="4"/>
      <c r="T962" s="4"/>
      <c r="U962" s="4"/>
      <c r="V962" s="4"/>
      <c r="W962" s="4"/>
      <c r="X962" s="4"/>
      <c r="Y962" s="4"/>
      <c r="Z962" s="4"/>
    </row>
    <row r="963" spans="1:26" x14ac:dyDescent="0.25">
      <c r="A963" s="4"/>
      <c r="B963" s="4"/>
      <c r="C963" s="9"/>
      <c r="D963" s="9"/>
      <c r="E963" s="4"/>
      <c r="F963" s="9"/>
      <c r="G963" s="8"/>
      <c r="H963" s="4"/>
      <c r="I963" s="4"/>
      <c r="J963" s="4"/>
      <c r="K963" s="4"/>
      <c r="L963" s="4"/>
      <c r="M963" s="4"/>
      <c r="N963" s="4"/>
      <c r="O963" s="4"/>
      <c r="P963" s="4"/>
      <c r="Q963" s="4"/>
      <c r="R963" s="4"/>
      <c r="S963" s="4"/>
      <c r="T963" s="4"/>
      <c r="U963" s="4"/>
      <c r="V963" s="4"/>
      <c r="W963" s="4"/>
      <c r="X963" s="4"/>
      <c r="Y963" s="4"/>
      <c r="Z963" s="4"/>
    </row>
    <row r="964" spans="1:26" x14ac:dyDescent="0.25">
      <c r="A964" s="4"/>
      <c r="B964" s="4"/>
      <c r="C964" s="9"/>
      <c r="D964" s="9"/>
      <c r="E964" s="4"/>
      <c r="F964" s="9"/>
      <c r="G964" s="8"/>
      <c r="H964" s="4"/>
      <c r="I964" s="4"/>
      <c r="J964" s="4"/>
      <c r="K964" s="4"/>
      <c r="L964" s="4"/>
      <c r="M964" s="4"/>
      <c r="N964" s="4"/>
      <c r="O964" s="4"/>
      <c r="P964" s="4"/>
      <c r="Q964" s="4"/>
      <c r="R964" s="4"/>
      <c r="S964" s="4"/>
      <c r="T964" s="4"/>
      <c r="U964" s="4"/>
      <c r="V964" s="4"/>
      <c r="W964" s="4"/>
      <c r="X964" s="4"/>
      <c r="Y964" s="4"/>
      <c r="Z964" s="4"/>
    </row>
    <row r="965" spans="1:26" x14ac:dyDescent="0.25">
      <c r="A965" s="4"/>
      <c r="B965" s="4"/>
      <c r="C965" s="9"/>
      <c r="D965" s="9"/>
      <c r="E965" s="4"/>
      <c r="F965" s="9"/>
      <c r="G965" s="8"/>
      <c r="H965" s="4"/>
      <c r="I965" s="4"/>
      <c r="J965" s="4"/>
      <c r="K965" s="4"/>
      <c r="L965" s="4"/>
      <c r="M965" s="4"/>
      <c r="N965" s="4"/>
      <c r="O965" s="4"/>
      <c r="P965" s="4"/>
      <c r="Q965" s="4"/>
      <c r="R965" s="4"/>
      <c r="S965" s="4"/>
      <c r="T965" s="4"/>
      <c r="U965" s="4"/>
      <c r="V965" s="4"/>
      <c r="W965" s="4"/>
      <c r="X965" s="4"/>
      <c r="Y965" s="4"/>
      <c r="Z965" s="4"/>
    </row>
    <row r="966" spans="1:26" x14ac:dyDescent="0.25">
      <c r="A966" s="4"/>
      <c r="B966" s="4"/>
      <c r="C966" s="9"/>
      <c r="D966" s="9"/>
      <c r="E966" s="4"/>
      <c r="F966" s="9"/>
      <c r="G966" s="8"/>
      <c r="H966" s="4"/>
      <c r="I966" s="4"/>
      <c r="J966" s="4"/>
      <c r="K966" s="4"/>
      <c r="L966" s="4"/>
      <c r="M966" s="4"/>
      <c r="N966" s="4"/>
      <c r="O966" s="4"/>
      <c r="P966" s="4"/>
      <c r="Q966" s="4"/>
      <c r="R966" s="4"/>
      <c r="S966" s="4"/>
      <c r="T966" s="4"/>
      <c r="U966" s="4"/>
      <c r="V966" s="4"/>
      <c r="W966" s="4"/>
      <c r="X966" s="4"/>
      <c r="Y966" s="4"/>
      <c r="Z966" s="4"/>
    </row>
    <row r="967" spans="1:26" x14ac:dyDescent="0.25">
      <c r="A967" s="4"/>
      <c r="B967" s="4"/>
      <c r="C967" s="9"/>
      <c r="D967" s="9"/>
      <c r="E967" s="4"/>
      <c r="F967" s="9"/>
      <c r="G967" s="8"/>
      <c r="H967" s="4"/>
      <c r="I967" s="4"/>
      <c r="J967" s="4"/>
      <c r="K967" s="4"/>
      <c r="L967" s="4"/>
      <c r="M967" s="4"/>
      <c r="N967" s="4"/>
      <c r="O967" s="4"/>
      <c r="P967" s="4"/>
      <c r="Q967" s="4"/>
      <c r="R967" s="4"/>
      <c r="S967" s="4"/>
      <c r="T967" s="4"/>
      <c r="U967" s="4"/>
      <c r="V967" s="4"/>
      <c r="W967" s="4"/>
      <c r="X967" s="4"/>
      <c r="Y967" s="4"/>
      <c r="Z967" s="4"/>
    </row>
    <row r="968" spans="1:26" x14ac:dyDescent="0.25">
      <c r="A968" s="4"/>
      <c r="B968" s="4"/>
      <c r="C968" s="9"/>
      <c r="D968" s="9"/>
      <c r="E968" s="4"/>
      <c r="F968" s="9"/>
      <c r="G968" s="8"/>
      <c r="H968" s="4"/>
      <c r="I968" s="4"/>
      <c r="J968" s="4"/>
      <c r="K968" s="4"/>
      <c r="L968" s="4"/>
      <c r="M968" s="4"/>
      <c r="N968" s="4"/>
      <c r="O968" s="4"/>
      <c r="P968" s="4"/>
      <c r="Q968" s="4"/>
      <c r="R968" s="4"/>
      <c r="S968" s="4"/>
      <c r="T968" s="4"/>
      <c r="U968" s="4"/>
      <c r="V968" s="4"/>
      <c r="W968" s="4"/>
      <c r="X968" s="4"/>
      <c r="Y968" s="4"/>
      <c r="Z968" s="4"/>
    </row>
    <row r="969" spans="1:26" x14ac:dyDescent="0.25">
      <c r="A969" s="4"/>
      <c r="B969" s="4"/>
      <c r="C969" s="9"/>
      <c r="D969" s="9"/>
      <c r="E969" s="4"/>
      <c r="F969" s="9"/>
      <c r="G969" s="8"/>
      <c r="H969" s="4"/>
      <c r="I969" s="4"/>
      <c r="J969" s="4"/>
      <c r="K969" s="4"/>
      <c r="L969" s="4"/>
      <c r="M969" s="4"/>
      <c r="N969" s="4"/>
      <c r="O969" s="4"/>
      <c r="P969" s="4"/>
      <c r="Q969" s="4"/>
      <c r="R969" s="4"/>
      <c r="S969" s="4"/>
      <c r="T969" s="4"/>
      <c r="U969" s="4"/>
      <c r="V969" s="4"/>
      <c r="W969" s="4"/>
      <c r="X969" s="4"/>
      <c r="Y969" s="4"/>
      <c r="Z969" s="4"/>
    </row>
    <row r="970" spans="1:26" x14ac:dyDescent="0.25">
      <c r="A970" s="4"/>
      <c r="B970" s="4"/>
      <c r="C970" s="9"/>
      <c r="D970" s="9"/>
      <c r="E970" s="4"/>
      <c r="F970" s="9"/>
      <c r="G970" s="8"/>
      <c r="H970" s="4"/>
      <c r="I970" s="4"/>
      <c r="J970" s="4"/>
      <c r="K970" s="4"/>
      <c r="L970" s="4"/>
      <c r="M970" s="4"/>
      <c r="N970" s="4"/>
      <c r="O970" s="4"/>
      <c r="P970" s="4"/>
      <c r="Q970" s="4"/>
      <c r="R970" s="4"/>
      <c r="S970" s="4"/>
      <c r="T970" s="4"/>
      <c r="U970" s="4"/>
      <c r="V970" s="4"/>
      <c r="W970" s="4"/>
      <c r="X970" s="4"/>
      <c r="Y970" s="4"/>
      <c r="Z970" s="4"/>
    </row>
    <row r="971" spans="1:26" x14ac:dyDescent="0.25">
      <c r="A971" s="4"/>
      <c r="B971" s="4"/>
      <c r="C971" s="9"/>
      <c r="D971" s="9"/>
      <c r="E971" s="4"/>
      <c r="F971" s="9"/>
      <c r="G971" s="8"/>
      <c r="H971" s="4"/>
      <c r="I971" s="4"/>
      <c r="J971" s="4"/>
      <c r="K971" s="4"/>
      <c r="L971" s="4"/>
      <c r="M971" s="4"/>
      <c r="N971" s="4"/>
      <c r="O971" s="4"/>
      <c r="P971" s="4"/>
      <c r="Q971" s="4"/>
      <c r="R971" s="4"/>
      <c r="S971" s="4"/>
      <c r="T971" s="4"/>
      <c r="U971" s="4"/>
      <c r="V971" s="4"/>
      <c r="W971" s="4"/>
      <c r="X971" s="4"/>
      <c r="Y971" s="4"/>
      <c r="Z971" s="4"/>
    </row>
    <row r="972" spans="1:26" x14ac:dyDescent="0.25">
      <c r="A972" s="4"/>
      <c r="B972" s="4"/>
      <c r="C972" s="9"/>
      <c r="D972" s="9"/>
      <c r="E972" s="4"/>
      <c r="F972" s="9"/>
      <c r="G972" s="8"/>
      <c r="H972" s="4"/>
      <c r="I972" s="4"/>
      <c r="J972" s="4"/>
      <c r="K972" s="4"/>
      <c r="L972" s="4"/>
      <c r="M972" s="4"/>
      <c r="N972" s="4"/>
      <c r="O972" s="4"/>
      <c r="P972" s="4"/>
      <c r="Q972" s="4"/>
      <c r="R972" s="4"/>
      <c r="S972" s="4"/>
      <c r="T972" s="4"/>
      <c r="U972" s="4"/>
      <c r="V972" s="4"/>
      <c r="W972" s="4"/>
      <c r="X972" s="4"/>
      <c r="Y972" s="4"/>
      <c r="Z972" s="4"/>
    </row>
    <row r="973" spans="1:26" x14ac:dyDescent="0.25">
      <c r="A973" s="4"/>
      <c r="B973" s="4"/>
      <c r="C973" s="9"/>
      <c r="D973" s="9"/>
      <c r="E973" s="4"/>
      <c r="F973" s="9"/>
      <c r="G973" s="8"/>
      <c r="H973" s="4"/>
      <c r="I973" s="4"/>
      <c r="J973" s="4"/>
      <c r="K973" s="4"/>
      <c r="L973" s="4"/>
      <c r="M973" s="4"/>
      <c r="N973" s="4"/>
      <c r="O973" s="4"/>
      <c r="P973" s="4"/>
      <c r="Q973" s="4"/>
      <c r="R973" s="4"/>
      <c r="S973" s="4"/>
      <c r="T973" s="4"/>
      <c r="U973" s="4"/>
      <c r="V973" s="4"/>
      <c r="W973" s="4"/>
      <c r="X973" s="4"/>
      <c r="Y973" s="4"/>
      <c r="Z973" s="4"/>
    </row>
    <row r="974" spans="1:26" x14ac:dyDescent="0.25">
      <c r="A974" s="4"/>
      <c r="B974" s="4"/>
      <c r="C974" s="9"/>
      <c r="D974" s="9"/>
      <c r="E974" s="4"/>
      <c r="F974" s="9"/>
      <c r="G974" s="8"/>
      <c r="H974" s="4"/>
      <c r="I974" s="4"/>
      <c r="J974" s="4"/>
      <c r="K974" s="4"/>
      <c r="L974" s="4"/>
      <c r="M974" s="4"/>
      <c r="N974" s="4"/>
      <c r="O974" s="4"/>
      <c r="P974" s="4"/>
      <c r="Q974" s="4"/>
      <c r="R974" s="4"/>
      <c r="S974" s="4"/>
      <c r="T974" s="4"/>
      <c r="U974" s="4"/>
      <c r="V974" s="4"/>
      <c r="W974" s="4"/>
      <c r="X974" s="4"/>
      <c r="Y974" s="4"/>
      <c r="Z974" s="4"/>
    </row>
    <row r="975" spans="1:26" x14ac:dyDescent="0.25">
      <c r="A975" s="4"/>
      <c r="B975" s="4"/>
      <c r="C975" s="9"/>
      <c r="D975" s="9"/>
      <c r="E975" s="4"/>
      <c r="F975" s="9"/>
      <c r="G975" s="8"/>
      <c r="H975" s="4"/>
      <c r="I975" s="4"/>
      <c r="J975" s="4"/>
      <c r="K975" s="4"/>
      <c r="L975" s="4"/>
      <c r="M975" s="4"/>
      <c r="N975" s="4"/>
      <c r="O975" s="4"/>
      <c r="P975" s="4"/>
      <c r="Q975" s="4"/>
      <c r="R975" s="4"/>
      <c r="S975" s="4"/>
      <c r="T975" s="4"/>
      <c r="U975" s="4"/>
      <c r="V975" s="4"/>
      <c r="W975" s="4"/>
      <c r="X975" s="4"/>
      <c r="Y975" s="4"/>
      <c r="Z975" s="4"/>
    </row>
    <row r="976" spans="1:26" x14ac:dyDescent="0.25">
      <c r="A976" s="4"/>
      <c r="B976" s="4"/>
      <c r="C976" s="9"/>
      <c r="D976" s="9"/>
      <c r="E976" s="4"/>
      <c r="F976" s="9"/>
      <c r="G976" s="8"/>
      <c r="H976" s="4"/>
      <c r="I976" s="4"/>
      <c r="J976" s="4"/>
      <c r="K976" s="4"/>
      <c r="L976" s="4"/>
      <c r="M976" s="4"/>
      <c r="N976" s="4"/>
      <c r="O976" s="4"/>
      <c r="P976" s="4"/>
      <c r="Q976" s="4"/>
      <c r="R976" s="4"/>
      <c r="S976" s="4"/>
      <c r="T976" s="4"/>
      <c r="U976" s="4"/>
      <c r="V976" s="4"/>
      <c r="W976" s="4"/>
      <c r="X976" s="4"/>
      <c r="Y976" s="4"/>
      <c r="Z976" s="4"/>
    </row>
    <row r="977" spans="1:26" x14ac:dyDescent="0.25">
      <c r="A977" s="4"/>
      <c r="B977" s="4"/>
      <c r="C977" s="9"/>
      <c r="D977" s="9"/>
      <c r="E977" s="4"/>
      <c r="F977" s="9"/>
      <c r="G977" s="8"/>
      <c r="H977" s="4"/>
      <c r="I977" s="4"/>
      <c r="J977" s="4"/>
      <c r="K977" s="4"/>
      <c r="L977" s="4"/>
      <c r="M977" s="4"/>
      <c r="N977" s="4"/>
      <c r="O977" s="4"/>
      <c r="P977" s="4"/>
      <c r="Q977" s="4"/>
      <c r="R977" s="4"/>
      <c r="S977" s="4"/>
      <c r="T977" s="4"/>
      <c r="U977" s="4"/>
      <c r="V977" s="4"/>
      <c r="W977" s="4"/>
      <c r="X977" s="4"/>
      <c r="Y977" s="4"/>
      <c r="Z977" s="4"/>
    </row>
    <row r="978" spans="1:26" x14ac:dyDescent="0.25">
      <c r="A978" s="4"/>
      <c r="B978" s="4"/>
      <c r="C978" s="9"/>
      <c r="D978" s="9"/>
      <c r="E978" s="4"/>
      <c r="F978" s="9"/>
      <c r="G978" s="8"/>
      <c r="H978" s="4"/>
      <c r="I978" s="4"/>
      <c r="J978" s="4"/>
      <c r="K978" s="4"/>
      <c r="L978" s="4"/>
      <c r="M978" s="4"/>
      <c r="N978" s="4"/>
      <c r="O978" s="4"/>
      <c r="P978" s="4"/>
      <c r="Q978" s="4"/>
      <c r="R978" s="4"/>
      <c r="S978" s="4"/>
      <c r="T978" s="4"/>
      <c r="U978" s="4"/>
      <c r="V978" s="4"/>
      <c r="W978" s="4"/>
      <c r="X978" s="4"/>
      <c r="Y978" s="4"/>
      <c r="Z978" s="4"/>
    </row>
    <row r="979" spans="1:26" x14ac:dyDescent="0.25">
      <c r="A979" s="4"/>
      <c r="B979" s="4"/>
      <c r="C979" s="9"/>
      <c r="D979" s="9"/>
      <c r="E979" s="4"/>
      <c r="F979" s="9"/>
      <c r="G979" s="8"/>
      <c r="H979" s="4"/>
      <c r="I979" s="4"/>
      <c r="J979" s="4"/>
      <c r="K979" s="4"/>
      <c r="L979" s="4"/>
      <c r="M979" s="4"/>
      <c r="N979" s="4"/>
      <c r="O979" s="4"/>
      <c r="P979" s="4"/>
      <c r="Q979" s="4"/>
      <c r="R979" s="4"/>
      <c r="S979" s="4"/>
      <c r="T979" s="4"/>
      <c r="U979" s="4"/>
      <c r="V979" s="4"/>
      <c r="W979" s="4"/>
      <c r="X979" s="4"/>
      <c r="Y979" s="4"/>
      <c r="Z979" s="4"/>
    </row>
    <row r="980" spans="1:26" x14ac:dyDescent="0.25">
      <c r="A980" s="4"/>
      <c r="B980" s="4"/>
      <c r="C980" s="9"/>
      <c r="D980" s="9"/>
      <c r="E980" s="4"/>
      <c r="F980" s="9"/>
      <c r="G980" s="8"/>
      <c r="H980" s="4"/>
      <c r="I980" s="4"/>
      <c r="J980" s="4"/>
      <c r="K980" s="4"/>
      <c r="L980" s="4"/>
      <c r="M980" s="4"/>
      <c r="N980" s="4"/>
      <c r="O980" s="4"/>
      <c r="P980" s="4"/>
      <c r="Q980" s="4"/>
      <c r="R980" s="4"/>
      <c r="S980" s="4"/>
      <c r="T980" s="4"/>
      <c r="U980" s="4"/>
      <c r="V980" s="4"/>
      <c r="W980" s="4"/>
      <c r="X980" s="4"/>
      <c r="Y980" s="4"/>
      <c r="Z980" s="4"/>
    </row>
    <row r="981" spans="1:26" x14ac:dyDescent="0.25">
      <c r="A981" s="4"/>
      <c r="B981" s="4"/>
      <c r="C981" s="9"/>
      <c r="D981" s="9"/>
      <c r="E981" s="4"/>
      <c r="F981" s="9"/>
      <c r="G981" s="8"/>
      <c r="H981" s="4"/>
      <c r="I981" s="4"/>
      <c r="J981" s="4"/>
      <c r="K981" s="4"/>
      <c r="L981" s="4"/>
      <c r="M981" s="4"/>
      <c r="N981" s="4"/>
      <c r="O981" s="4"/>
      <c r="P981" s="4"/>
      <c r="Q981" s="4"/>
      <c r="R981" s="4"/>
      <c r="S981" s="4"/>
      <c r="T981" s="4"/>
      <c r="U981" s="4"/>
      <c r="V981" s="4"/>
      <c r="W981" s="4"/>
      <c r="X981" s="4"/>
      <c r="Y981" s="4"/>
      <c r="Z981" s="4"/>
    </row>
    <row r="982" spans="1:26" x14ac:dyDescent="0.25">
      <c r="A982" s="4"/>
      <c r="B982" s="4"/>
      <c r="C982" s="9"/>
      <c r="D982" s="9"/>
      <c r="E982" s="4"/>
      <c r="F982" s="9"/>
      <c r="G982" s="8"/>
      <c r="H982" s="4"/>
      <c r="I982" s="4"/>
      <c r="J982" s="4"/>
      <c r="K982" s="4"/>
      <c r="L982" s="4"/>
      <c r="M982" s="4"/>
      <c r="N982" s="4"/>
      <c r="O982" s="4"/>
      <c r="P982" s="4"/>
      <c r="Q982" s="4"/>
      <c r="R982" s="4"/>
      <c r="S982" s="4"/>
      <c r="T982" s="4"/>
      <c r="U982" s="4"/>
      <c r="V982" s="4"/>
      <c r="W982" s="4"/>
      <c r="X982" s="4"/>
      <c r="Y982" s="4"/>
      <c r="Z982" s="4"/>
    </row>
    <row r="983" spans="1:26" x14ac:dyDescent="0.25">
      <c r="A983" s="4"/>
      <c r="B983" s="4"/>
      <c r="C983" s="9"/>
      <c r="D983" s="9"/>
      <c r="E983" s="4"/>
      <c r="F983" s="9"/>
      <c r="G983" s="8"/>
      <c r="H983" s="4"/>
      <c r="I983" s="4"/>
      <c r="J983" s="4"/>
      <c r="K983" s="4"/>
      <c r="L983" s="4"/>
      <c r="M983" s="4"/>
      <c r="N983" s="4"/>
      <c r="O983" s="4"/>
      <c r="P983" s="4"/>
      <c r="Q983" s="4"/>
      <c r="R983" s="4"/>
      <c r="S983" s="4"/>
      <c r="T983" s="4"/>
      <c r="U983" s="4"/>
      <c r="V983" s="4"/>
      <c r="W983" s="4"/>
      <c r="X983" s="4"/>
      <c r="Y983" s="4"/>
      <c r="Z983" s="4"/>
    </row>
    <row r="984" spans="1:26" x14ac:dyDescent="0.25">
      <c r="A984" s="4"/>
      <c r="B984" s="4"/>
      <c r="C984" s="9"/>
      <c r="D984" s="9"/>
      <c r="E984" s="4"/>
      <c r="F984" s="9"/>
      <c r="G984" s="8"/>
      <c r="H984" s="4"/>
      <c r="I984" s="4"/>
      <c r="J984" s="4"/>
      <c r="K984" s="4"/>
      <c r="L984" s="4"/>
      <c r="M984" s="4"/>
      <c r="N984" s="4"/>
      <c r="O984" s="4"/>
      <c r="P984" s="4"/>
      <c r="Q984" s="4"/>
      <c r="R984" s="4"/>
      <c r="S984" s="4"/>
      <c r="T984" s="4"/>
      <c r="U984" s="4"/>
      <c r="V984" s="4"/>
      <c r="W984" s="4"/>
      <c r="X984" s="4"/>
      <c r="Y984" s="4"/>
      <c r="Z984" s="4"/>
    </row>
    <row r="985" spans="1:26" x14ac:dyDescent="0.25">
      <c r="A985" s="4"/>
      <c r="B985" s="4"/>
      <c r="C985" s="9"/>
      <c r="D985" s="9"/>
      <c r="E985" s="4"/>
      <c r="F985" s="9"/>
      <c r="G985" s="8"/>
      <c r="H985" s="4"/>
      <c r="I985" s="4"/>
      <c r="J985" s="4"/>
      <c r="K985" s="4"/>
      <c r="L985" s="4"/>
      <c r="M985" s="4"/>
      <c r="N985" s="4"/>
      <c r="O985" s="4"/>
      <c r="P985" s="4"/>
      <c r="Q985" s="4"/>
      <c r="R985" s="4"/>
      <c r="S985" s="4"/>
      <c r="T985" s="4"/>
      <c r="U985" s="4"/>
      <c r="V985" s="4"/>
      <c r="W985" s="4"/>
      <c r="X985" s="4"/>
      <c r="Y985" s="4"/>
      <c r="Z985" s="4"/>
    </row>
    <row r="986" spans="1:26" x14ac:dyDescent="0.25">
      <c r="A986" s="4"/>
      <c r="B986" s="4"/>
      <c r="C986" s="9"/>
      <c r="D986" s="9"/>
      <c r="E986" s="4"/>
      <c r="F986" s="9"/>
      <c r="G986" s="8"/>
      <c r="H986" s="4"/>
      <c r="I986" s="4"/>
      <c r="J986" s="4"/>
      <c r="K986" s="4"/>
      <c r="L986" s="4"/>
      <c r="M986" s="4"/>
      <c r="N986" s="4"/>
      <c r="O986" s="4"/>
      <c r="P986" s="4"/>
      <c r="Q986" s="4"/>
      <c r="R986" s="4"/>
      <c r="S986" s="4"/>
      <c r="T986" s="4"/>
      <c r="U986" s="4"/>
      <c r="V986" s="4"/>
      <c r="W986" s="4"/>
      <c r="X986" s="4"/>
      <c r="Y986" s="4"/>
      <c r="Z986" s="4"/>
    </row>
    <row r="987" spans="1:26" x14ac:dyDescent="0.25">
      <c r="A987" s="4"/>
      <c r="B987" s="4"/>
      <c r="C987" s="9"/>
      <c r="D987" s="9"/>
      <c r="E987" s="4"/>
      <c r="F987" s="9"/>
      <c r="G987" s="8"/>
      <c r="H987" s="4"/>
      <c r="I987" s="4"/>
      <c r="J987" s="4"/>
      <c r="K987" s="4"/>
      <c r="L987" s="4"/>
      <c r="M987" s="4"/>
      <c r="N987" s="4"/>
      <c r="O987" s="4"/>
      <c r="P987" s="4"/>
      <c r="Q987" s="4"/>
      <c r="R987" s="4"/>
      <c r="S987" s="4"/>
      <c r="T987" s="4"/>
      <c r="U987" s="4"/>
      <c r="V987" s="4"/>
      <c r="W987" s="4"/>
      <c r="X987" s="4"/>
      <c r="Y987" s="4"/>
      <c r="Z987" s="4"/>
    </row>
    <row r="988" spans="1:26" x14ac:dyDescent="0.25">
      <c r="A988" s="4"/>
      <c r="B988" s="4"/>
      <c r="C988" s="9"/>
      <c r="D988" s="9"/>
      <c r="E988" s="4"/>
      <c r="F988" s="9"/>
      <c r="G988" s="8"/>
      <c r="H988" s="4"/>
      <c r="I988" s="4"/>
      <c r="J988" s="4"/>
      <c r="K988" s="4"/>
      <c r="L988" s="4"/>
      <c r="M988" s="4"/>
      <c r="N988" s="4"/>
      <c r="O988" s="4"/>
      <c r="P988" s="4"/>
      <c r="Q988" s="4"/>
      <c r="R988" s="4"/>
      <c r="S988" s="4"/>
      <c r="T988" s="4"/>
      <c r="U988" s="4"/>
      <c r="V988" s="4"/>
      <c r="W988" s="4"/>
      <c r="X988" s="4"/>
      <c r="Y988" s="4"/>
      <c r="Z988" s="4"/>
    </row>
    <row r="989" spans="1:26" x14ac:dyDescent="0.25">
      <c r="A989" s="4"/>
      <c r="B989" s="4"/>
      <c r="C989" s="9"/>
      <c r="D989" s="9"/>
      <c r="E989" s="4"/>
      <c r="F989" s="9"/>
      <c r="G989" s="8"/>
      <c r="H989" s="4"/>
      <c r="I989" s="4"/>
      <c r="J989" s="4"/>
      <c r="K989" s="4"/>
      <c r="L989" s="4"/>
      <c r="M989" s="4"/>
      <c r="N989" s="4"/>
      <c r="O989" s="4"/>
      <c r="P989" s="4"/>
      <c r="Q989" s="4"/>
      <c r="R989" s="4"/>
      <c r="S989" s="4"/>
      <c r="T989" s="4"/>
      <c r="U989" s="4"/>
      <c r="V989" s="4"/>
      <c r="W989" s="4"/>
      <c r="X989" s="4"/>
      <c r="Y989" s="4"/>
      <c r="Z989" s="4"/>
    </row>
    <row r="990" spans="1:26" x14ac:dyDescent="0.25">
      <c r="A990" s="4"/>
      <c r="B990" s="4"/>
      <c r="C990" s="9"/>
      <c r="D990" s="9"/>
      <c r="E990" s="4"/>
      <c r="F990" s="9"/>
      <c r="G990" s="8"/>
      <c r="H990" s="4"/>
      <c r="I990" s="4"/>
      <c r="J990" s="4"/>
      <c r="K990" s="4"/>
      <c r="L990" s="4"/>
      <c r="M990" s="4"/>
      <c r="N990" s="4"/>
      <c r="O990" s="4"/>
      <c r="P990" s="4"/>
      <c r="Q990" s="4"/>
      <c r="R990" s="4"/>
      <c r="S990" s="4"/>
      <c r="T990" s="4"/>
      <c r="U990" s="4"/>
      <c r="V990" s="4"/>
      <c r="W990" s="4"/>
      <c r="X990" s="4"/>
      <c r="Y990" s="4"/>
      <c r="Z990" s="4"/>
    </row>
    <row r="991" spans="1:26" x14ac:dyDescent="0.25">
      <c r="A991" s="4"/>
      <c r="B991" s="4"/>
      <c r="C991" s="9"/>
      <c r="D991" s="9"/>
      <c r="E991" s="4"/>
      <c r="F991" s="9"/>
      <c r="G991" s="8"/>
      <c r="H991" s="4"/>
      <c r="I991" s="4"/>
      <c r="J991" s="4"/>
      <c r="K991" s="4"/>
      <c r="L991" s="4"/>
      <c r="M991" s="4"/>
      <c r="N991" s="4"/>
      <c r="O991" s="4"/>
      <c r="P991" s="4"/>
      <c r="Q991" s="4"/>
      <c r="R991" s="4"/>
      <c r="S991" s="4"/>
      <c r="T991" s="4"/>
      <c r="U991" s="4"/>
      <c r="V991" s="4"/>
      <c r="W991" s="4"/>
      <c r="X991" s="4"/>
      <c r="Y991" s="4"/>
      <c r="Z991" s="4"/>
    </row>
    <row r="992" spans="1:26" x14ac:dyDescent="0.25">
      <c r="A992" s="4"/>
      <c r="B992" s="4"/>
      <c r="C992" s="9"/>
      <c r="D992" s="9"/>
      <c r="E992" s="4"/>
      <c r="F992" s="9"/>
      <c r="G992" s="8"/>
      <c r="H992" s="4"/>
      <c r="I992" s="4"/>
      <c r="J992" s="4"/>
      <c r="K992" s="4"/>
      <c r="L992" s="4"/>
      <c r="M992" s="4"/>
      <c r="N992" s="4"/>
      <c r="O992" s="4"/>
      <c r="P992" s="4"/>
      <c r="Q992" s="4"/>
      <c r="R992" s="4"/>
      <c r="S992" s="4"/>
      <c r="T992" s="4"/>
      <c r="U992" s="4"/>
      <c r="V992" s="4"/>
      <c r="W992" s="4"/>
      <c r="X992" s="4"/>
      <c r="Y992" s="4"/>
      <c r="Z992" s="4"/>
    </row>
    <row r="993" spans="1:26" x14ac:dyDescent="0.25">
      <c r="A993" s="4"/>
      <c r="B993" s="4"/>
      <c r="C993" s="9"/>
      <c r="D993" s="9"/>
      <c r="E993" s="4"/>
      <c r="F993" s="9"/>
      <c r="G993" s="8"/>
      <c r="H993" s="4"/>
      <c r="I993" s="4"/>
      <c r="J993" s="4"/>
      <c r="K993" s="4"/>
      <c r="L993" s="4"/>
      <c r="M993" s="4"/>
      <c r="N993" s="4"/>
      <c r="O993" s="4"/>
      <c r="P993" s="4"/>
      <c r="Q993" s="4"/>
      <c r="R993" s="4"/>
      <c r="S993" s="4"/>
      <c r="T993" s="4"/>
      <c r="U993" s="4"/>
      <c r="V993" s="4"/>
      <c r="W993" s="4"/>
      <c r="X993" s="4"/>
      <c r="Y993" s="4"/>
      <c r="Z993" s="4"/>
    </row>
    <row r="994" spans="1:26" x14ac:dyDescent="0.25">
      <c r="A994" s="4"/>
      <c r="B994" s="4"/>
      <c r="C994" s="9"/>
      <c r="D994" s="9"/>
      <c r="E994" s="4"/>
      <c r="F994" s="9"/>
      <c r="G994" s="8"/>
      <c r="H994" s="4"/>
      <c r="I994" s="4"/>
      <c r="J994" s="4"/>
      <c r="K994" s="4"/>
      <c r="L994" s="4"/>
      <c r="M994" s="4"/>
      <c r="N994" s="4"/>
      <c r="O994" s="4"/>
      <c r="P994" s="4"/>
      <c r="Q994" s="4"/>
      <c r="R994" s="4"/>
      <c r="S994" s="4"/>
      <c r="T994" s="4"/>
      <c r="U994" s="4"/>
      <c r="V994" s="4"/>
      <c r="W994" s="4"/>
      <c r="X994" s="4"/>
      <c r="Y994" s="4"/>
      <c r="Z994" s="4"/>
    </row>
    <row r="995" spans="1:26" x14ac:dyDescent="0.25">
      <c r="A995" s="4"/>
      <c r="B995" s="4"/>
      <c r="C995" s="9"/>
      <c r="D995" s="9"/>
      <c r="E995" s="4"/>
      <c r="F995" s="9"/>
      <c r="G995" s="8"/>
      <c r="H995" s="4"/>
      <c r="I995" s="4"/>
      <c r="J995" s="4"/>
      <c r="K995" s="4"/>
      <c r="L995" s="4"/>
      <c r="M995" s="4"/>
      <c r="N995" s="4"/>
      <c r="O995" s="4"/>
      <c r="P995" s="4"/>
      <c r="Q995" s="4"/>
      <c r="R995" s="4"/>
      <c r="S995" s="4"/>
      <c r="T995" s="4"/>
      <c r="U995" s="4"/>
      <c r="V995" s="4"/>
      <c r="W995" s="4"/>
      <c r="X995" s="4"/>
      <c r="Y995" s="4"/>
      <c r="Z995" s="4"/>
    </row>
    <row r="996" spans="1:26" x14ac:dyDescent="0.25">
      <c r="A996" s="4"/>
      <c r="B996" s="4"/>
      <c r="C996" s="9"/>
      <c r="D996" s="9"/>
      <c r="E996" s="4"/>
      <c r="F996" s="9"/>
      <c r="G996" s="8"/>
      <c r="H996" s="4"/>
      <c r="I996" s="4"/>
      <c r="J996" s="4"/>
      <c r="K996" s="4"/>
      <c r="L996" s="4"/>
      <c r="M996" s="4"/>
      <c r="N996" s="4"/>
      <c r="O996" s="4"/>
      <c r="P996" s="4"/>
      <c r="Q996" s="4"/>
      <c r="R996" s="4"/>
      <c r="S996" s="4"/>
      <c r="T996" s="4"/>
      <c r="U996" s="4"/>
      <c r="V996" s="4"/>
      <c r="W996" s="4"/>
      <c r="X996" s="4"/>
      <c r="Y996" s="4"/>
      <c r="Z996" s="4"/>
    </row>
    <row r="997" spans="1:26" x14ac:dyDescent="0.25">
      <c r="A997" s="4"/>
      <c r="B997" s="4"/>
      <c r="C997" s="9"/>
      <c r="D997" s="9"/>
      <c r="E997" s="4"/>
      <c r="F997" s="9"/>
      <c r="G997" s="8"/>
      <c r="H997" s="4"/>
      <c r="I997" s="4"/>
      <c r="J997" s="4"/>
      <c r="K997" s="4"/>
      <c r="L997" s="4"/>
      <c r="M997" s="4"/>
      <c r="N997" s="4"/>
      <c r="O997" s="4"/>
      <c r="P997" s="4"/>
      <c r="Q997" s="4"/>
      <c r="R997" s="4"/>
      <c r="S997" s="4"/>
      <c r="T997" s="4"/>
      <c r="U997" s="4"/>
      <c r="V997" s="4"/>
      <c r="W997" s="4"/>
      <c r="X997" s="4"/>
      <c r="Y997" s="4"/>
      <c r="Z997" s="4"/>
    </row>
    <row r="998" spans="1:26" x14ac:dyDescent="0.25">
      <c r="A998" s="4"/>
      <c r="B998" s="4"/>
      <c r="C998" s="9"/>
      <c r="D998" s="9"/>
      <c r="E998" s="4"/>
      <c r="F998" s="9"/>
      <c r="G998" s="8"/>
      <c r="H998" s="4"/>
      <c r="I998" s="4"/>
      <c r="J998" s="4"/>
      <c r="K998" s="4"/>
      <c r="L998" s="4"/>
      <c r="M998" s="4"/>
      <c r="N998" s="4"/>
      <c r="O998" s="4"/>
      <c r="P998" s="4"/>
      <c r="Q998" s="4"/>
      <c r="R998" s="4"/>
      <c r="S998" s="4"/>
      <c r="T998" s="4"/>
      <c r="U998" s="4"/>
      <c r="V998" s="4"/>
      <c r="W998" s="4"/>
      <c r="X998" s="4"/>
      <c r="Y998" s="4"/>
      <c r="Z998" s="4"/>
    </row>
    <row r="999" spans="1:26" x14ac:dyDescent="0.25">
      <c r="A999" s="4"/>
      <c r="B999" s="4"/>
      <c r="C999" s="9"/>
      <c r="D999" s="9"/>
      <c r="E999" s="4"/>
      <c r="F999" s="9"/>
      <c r="G999" s="8"/>
      <c r="H999" s="4"/>
      <c r="I999" s="4"/>
      <c r="J999" s="4"/>
      <c r="K999" s="4"/>
      <c r="L999" s="4"/>
      <c r="M999" s="4"/>
      <c r="N999" s="4"/>
      <c r="O999" s="4"/>
      <c r="P999" s="4"/>
      <c r="Q999" s="4"/>
      <c r="R999" s="4"/>
      <c r="S999" s="4"/>
      <c r="T999" s="4"/>
      <c r="U999" s="4"/>
      <c r="V999" s="4"/>
      <c r="W999" s="4"/>
      <c r="X999" s="4"/>
      <c r="Y999" s="4"/>
      <c r="Z999" s="4"/>
    </row>
    <row r="1000" spans="1:26" x14ac:dyDescent="0.25">
      <c r="A1000" s="4"/>
      <c r="B1000" s="4"/>
      <c r="C1000" s="9"/>
      <c r="D1000" s="9"/>
      <c r="E1000" s="4"/>
      <c r="F1000" s="9"/>
      <c r="G1000" s="8"/>
      <c r="H1000" s="4"/>
      <c r="I1000" s="4"/>
      <c r="J1000" s="4"/>
      <c r="K1000" s="4"/>
      <c r="L1000" s="4"/>
      <c r="M1000" s="4"/>
      <c r="N1000" s="4"/>
      <c r="O1000" s="4"/>
      <c r="P1000" s="4"/>
      <c r="Q1000" s="4"/>
      <c r="R1000" s="4"/>
      <c r="S1000" s="4"/>
      <c r="T1000" s="4"/>
      <c r="U1000" s="4"/>
      <c r="V1000" s="4"/>
      <c r="W1000" s="4"/>
      <c r="X1000" s="4"/>
      <c r="Y1000" s="4"/>
      <c r="Z1000" s="4"/>
    </row>
    <row r="1001" spans="1:26" x14ac:dyDescent="0.25">
      <c r="A1001" s="4"/>
      <c r="B1001" s="4"/>
      <c r="C1001" s="9"/>
      <c r="D1001" s="9"/>
      <c r="E1001" s="4"/>
      <c r="F1001" s="9"/>
      <c r="G1001" s="8"/>
      <c r="H1001" s="4"/>
      <c r="I1001" s="4"/>
      <c r="J1001" s="4"/>
      <c r="K1001" s="4"/>
      <c r="L1001" s="4"/>
      <c r="M1001" s="4"/>
      <c r="N1001" s="4"/>
      <c r="O1001" s="4"/>
      <c r="P1001" s="4"/>
      <c r="Q1001" s="4"/>
      <c r="R1001" s="4"/>
      <c r="S1001" s="4"/>
      <c r="T1001" s="4"/>
      <c r="U1001" s="4"/>
      <c r="V1001" s="4"/>
      <c r="W1001" s="4"/>
      <c r="X1001" s="4"/>
      <c r="Y1001" s="4"/>
      <c r="Z1001" s="4"/>
    </row>
    <row r="1002" spans="1:26" x14ac:dyDescent="0.25">
      <c r="A1002" s="4"/>
      <c r="B1002" s="4"/>
      <c r="C1002" s="9"/>
      <c r="D1002" s="9"/>
      <c r="E1002" s="4"/>
      <c r="F1002" s="9"/>
      <c r="G1002" s="8"/>
      <c r="H1002" s="4"/>
      <c r="I1002" s="4"/>
      <c r="J1002" s="4"/>
      <c r="K1002" s="4"/>
      <c r="L1002" s="4"/>
      <c r="M1002" s="4"/>
      <c r="N1002" s="4"/>
      <c r="O1002" s="4"/>
      <c r="P1002" s="4"/>
      <c r="Q1002" s="4"/>
      <c r="R1002" s="4"/>
      <c r="S1002" s="4"/>
      <c r="T1002" s="4"/>
      <c r="U1002" s="4"/>
      <c r="V1002" s="4"/>
      <c r="W1002" s="4"/>
      <c r="X1002" s="4"/>
      <c r="Y1002" s="4"/>
      <c r="Z1002" s="4"/>
    </row>
    <row r="1003" spans="1:26" x14ac:dyDescent="0.25">
      <c r="A1003" s="4"/>
      <c r="B1003" s="4"/>
      <c r="C1003" s="9"/>
      <c r="D1003" s="9"/>
      <c r="E1003" s="4"/>
      <c r="F1003" s="9"/>
      <c r="G1003" s="8"/>
      <c r="H1003" s="4"/>
      <c r="I1003" s="4"/>
      <c r="J1003" s="4"/>
      <c r="K1003" s="4"/>
      <c r="L1003" s="4"/>
      <c r="M1003" s="4"/>
      <c r="N1003" s="4"/>
      <c r="O1003" s="4"/>
      <c r="P1003" s="4"/>
      <c r="Q1003" s="4"/>
      <c r="R1003" s="4"/>
      <c r="S1003" s="4"/>
      <c r="T1003" s="4"/>
      <c r="U1003" s="4"/>
      <c r="V1003" s="4"/>
      <c r="W1003" s="4"/>
      <c r="X1003" s="4"/>
      <c r="Y1003" s="4"/>
      <c r="Z1003" s="4"/>
    </row>
    <row r="1004" spans="1:26" x14ac:dyDescent="0.25">
      <c r="A1004" s="4"/>
      <c r="B1004" s="4"/>
      <c r="C1004" s="9"/>
      <c r="D1004" s="9"/>
      <c r="E1004" s="4"/>
      <c r="F1004" s="9"/>
      <c r="G1004" s="8"/>
      <c r="H1004" s="4"/>
      <c r="I1004" s="4"/>
      <c r="J1004" s="4"/>
      <c r="K1004" s="4"/>
      <c r="L1004" s="4"/>
      <c r="M1004" s="4"/>
      <c r="N1004" s="4"/>
      <c r="O1004" s="4"/>
      <c r="P1004" s="4"/>
      <c r="Q1004" s="4"/>
      <c r="R1004" s="4"/>
      <c r="S1004" s="4"/>
      <c r="T1004" s="4"/>
      <c r="U1004" s="4"/>
      <c r="V1004" s="4"/>
      <c r="W1004" s="4"/>
      <c r="X1004" s="4"/>
      <c r="Y1004" s="4"/>
      <c r="Z1004" s="4"/>
    </row>
    <row r="1005" spans="1:26" x14ac:dyDescent="0.25">
      <c r="A1005" s="4"/>
      <c r="B1005" s="4"/>
      <c r="C1005" s="9"/>
      <c r="D1005" s="9"/>
      <c r="E1005" s="4"/>
      <c r="F1005" s="9"/>
      <c r="G1005" s="8"/>
      <c r="H1005" s="4"/>
      <c r="I1005" s="4"/>
      <c r="J1005" s="4"/>
      <c r="K1005" s="4"/>
      <c r="L1005" s="4"/>
      <c r="M1005" s="4"/>
      <c r="N1005" s="4"/>
      <c r="O1005" s="4"/>
      <c r="P1005" s="4"/>
      <c r="Q1005" s="4"/>
      <c r="R1005" s="4"/>
      <c r="S1005" s="4"/>
      <c r="T1005" s="4"/>
      <c r="U1005" s="4"/>
      <c r="V1005" s="4"/>
      <c r="W1005" s="4"/>
      <c r="X1005" s="4"/>
      <c r="Y1005" s="4"/>
      <c r="Z1005" s="4"/>
    </row>
    <row r="1006" spans="1:26" x14ac:dyDescent="0.25">
      <c r="A1006" s="4"/>
      <c r="B1006" s="4"/>
      <c r="C1006" s="9"/>
      <c r="D1006" s="9"/>
      <c r="E1006" s="4"/>
      <c r="F1006" s="9"/>
      <c r="G1006" s="8"/>
      <c r="H1006" s="4"/>
      <c r="I1006" s="4"/>
      <c r="J1006" s="4"/>
      <c r="K1006" s="4"/>
      <c r="L1006" s="4"/>
      <c r="M1006" s="4"/>
      <c r="N1006" s="4"/>
      <c r="O1006" s="4"/>
      <c r="P1006" s="4"/>
      <c r="Q1006" s="4"/>
      <c r="R1006" s="4"/>
      <c r="S1006" s="4"/>
      <c r="T1006" s="4"/>
      <c r="U1006" s="4"/>
      <c r="V1006" s="4"/>
      <c r="W1006" s="4"/>
      <c r="X1006" s="4"/>
      <c r="Y1006" s="4"/>
      <c r="Z1006" s="4"/>
    </row>
    <row r="1007" spans="1:26" x14ac:dyDescent="0.25">
      <c r="A1007" s="4"/>
      <c r="B1007" s="4"/>
      <c r="C1007" s="9"/>
      <c r="D1007" s="9"/>
      <c r="E1007" s="4"/>
      <c r="F1007" s="9"/>
      <c r="G1007" s="8"/>
      <c r="H1007" s="4"/>
      <c r="I1007" s="4"/>
      <c r="J1007" s="4"/>
      <c r="K1007" s="4"/>
      <c r="L1007" s="4"/>
      <c r="M1007" s="4"/>
      <c r="N1007" s="4"/>
      <c r="O1007" s="4"/>
      <c r="P1007" s="4"/>
      <c r="Q1007" s="4"/>
      <c r="R1007" s="4"/>
      <c r="S1007" s="4"/>
      <c r="T1007" s="4"/>
      <c r="U1007" s="4"/>
      <c r="V1007" s="4"/>
      <c r="W1007" s="4"/>
      <c r="X1007" s="4"/>
      <c r="Y1007" s="4"/>
      <c r="Z1007" s="4"/>
    </row>
    <row r="1008" spans="1:26" x14ac:dyDescent="0.25">
      <c r="A1008" s="4"/>
      <c r="B1008" s="4"/>
      <c r="C1008" s="9"/>
      <c r="D1008" s="9"/>
      <c r="E1008" s="4"/>
      <c r="F1008" s="9"/>
      <c r="G1008" s="8"/>
      <c r="H1008" s="4"/>
      <c r="I1008" s="4"/>
      <c r="J1008" s="4"/>
      <c r="K1008" s="4"/>
      <c r="L1008" s="4"/>
      <c r="M1008" s="4"/>
      <c r="N1008" s="4"/>
      <c r="O1008" s="4"/>
      <c r="P1008" s="4"/>
      <c r="Q1008" s="4"/>
      <c r="R1008" s="4"/>
      <c r="S1008" s="4"/>
      <c r="T1008" s="4"/>
      <c r="U1008" s="4"/>
      <c r="V1008" s="4"/>
      <c r="W1008" s="4"/>
      <c r="X1008" s="4"/>
      <c r="Y1008" s="4"/>
      <c r="Z1008" s="4"/>
    </row>
    <row r="1009" spans="1:26" x14ac:dyDescent="0.25">
      <c r="A1009" s="4"/>
      <c r="B1009" s="4"/>
      <c r="C1009" s="9"/>
      <c r="D1009" s="9"/>
      <c r="E1009" s="4"/>
      <c r="F1009" s="9"/>
      <c r="G1009" s="8"/>
      <c r="H1009" s="4"/>
      <c r="I1009" s="4"/>
      <c r="J1009" s="4"/>
      <c r="K1009" s="4"/>
      <c r="L1009" s="4"/>
      <c r="M1009" s="4"/>
      <c r="N1009" s="4"/>
      <c r="O1009" s="4"/>
      <c r="P1009" s="4"/>
      <c r="Q1009" s="4"/>
      <c r="R1009" s="4"/>
      <c r="S1009" s="4"/>
      <c r="T1009" s="4"/>
      <c r="U1009" s="4"/>
      <c r="V1009" s="4"/>
      <c r="W1009" s="4"/>
      <c r="X1009" s="4"/>
      <c r="Y1009" s="4"/>
      <c r="Z1009" s="4"/>
    </row>
    <row r="1010" spans="1:26" x14ac:dyDescent="0.25">
      <c r="A1010" s="4"/>
      <c r="B1010" s="4"/>
      <c r="C1010" s="9"/>
      <c r="D1010" s="9"/>
      <c r="E1010" s="4"/>
      <c r="F1010" s="9"/>
      <c r="G1010" s="8"/>
      <c r="H1010" s="4"/>
      <c r="I1010" s="4"/>
      <c r="J1010" s="4"/>
      <c r="K1010" s="4"/>
      <c r="L1010" s="4"/>
      <c r="M1010" s="4"/>
      <c r="N1010" s="4"/>
      <c r="O1010" s="4"/>
      <c r="P1010" s="4"/>
      <c r="Q1010" s="4"/>
      <c r="R1010" s="4"/>
      <c r="S1010" s="4"/>
      <c r="T1010" s="4"/>
      <c r="U1010" s="4"/>
      <c r="V1010" s="4"/>
      <c r="W1010" s="4"/>
      <c r="X1010" s="4"/>
      <c r="Y1010" s="4"/>
      <c r="Z1010" s="4"/>
    </row>
    <row r="1011" spans="1:26" x14ac:dyDescent="0.25">
      <c r="A1011" s="4"/>
      <c r="B1011" s="4"/>
      <c r="C1011" s="9"/>
      <c r="D1011" s="9"/>
      <c r="E1011" s="4"/>
      <c r="F1011" s="9"/>
      <c r="G1011" s="8"/>
      <c r="H1011" s="4"/>
      <c r="I1011" s="4"/>
      <c r="J1011" s="4"/>
      <c r="K1011" s="4"/>
      <c r="L1011" s="4"/>
      <c r="M1011" s="4"/>
      <c r="N1011" s="4"/>
      <c r="O1011" s="4"/>
      <c r="P1011" s="4"/>
      <c r="Q1011" s="4"/>
      <c r="R1011" s="4"/>
      <c r="S1011" s="4"/>
      <c r="T1011" s="4"/>
      <c r="U1011" s="4"/>
      <c r="V1011" s="4"/>
      <c r="W1011" s="4"/>
      <c r="X1011" s="4"/>
      <c r="Y1011" s="4"/>
      <c r="Z1011" s="4"/>
    </row>
    <row r="1012" spans="1:26" x14ac:dyDescent="0.25">
      <c r="A1012" s="4"/>
      <c r="B1012" s="4"/>
      <c r="C1012" s="9"/>
      <c r="D1012" s="9"/>
      <c r="E1012" s="4"/>
      <c r="F1012" s="9"/>
      <c r="G1012" s="8"/>
      <c r="H1012" s="4"/>
      <c r="I1012" s="4"/>
      <c r="J1012" s="4"/>
      <c r="K1012" s="4"/>
      <c r="L1012" s="4"/>
      <c r="M1012" s="4"/>
      <c r="N1012" s="4"/>
      <c r="O1012" s="4"/>
      <c r="P1012" s="4"/>
      <c r="Q1012" s="4"/>
      <c r="R1012" s="4"/>
      <c r="S1012" s="4"/>
      <c r="T1012" s="4"/>
      <c r="U1012" s="4"/>
      <c r="V1012" s="4"/>
      <c r="W1012" s="4"/>
      <c r="X1012" s="4"/>
      <c r="Y1012" s="4"/>
      <c r="Z1012" s="4"/>
    </row>
    <row r="1013" spans="1:26" x14ac:dyDescent="0.25">
      <c r="A1013" s="4"/>
      <c r="B1013" s="4"/>
      <c r="C1013" s="9"/>
      <c r="D1013" s="9"/>
      <c r="E1013" s="4"/>
      <c r="F1013" s="9"/>
      <c r="G1013" s="8"/>
      <c r="H1013" s="4"/>
      <c r="I1013" s="4"/>
      <c r="J1013" s="4"/>
      <c r="K1013" s="4"/>
      <c r="L1013" s="4"/>
      <c r="M1013" s="4"/>
      <c r="N1013" s="4"/>
      <c r="O1013" s="4"/>
      <c r="P1013" s="4"/>
      <c r="Q1013" s="4"/>
      <c r="R1013" s="4"/>
      <c r="S1013" s="4"/>
      <c r="T1013" s="4"/>
      <c r="U1013" s="4"/>
      <c r="V1013" s="4"/>
      <c r="W1013" s="4"/>
      <c r="X1013" s="4"/>
      <c r="Y1013" s="4"/>
      <c r="Z1013" s="4"/>
    </row>
    <row r="1014" spans="1:26" x14ac:dyDescent="0.25">
      <c r="A1014" s="4"/>
      <c r="B1014" s="4"/>
      <c r="C1014" s="9"/>
      <c r="D1014" s="9"/>
      <c r="E1014" s="4"/>
      <c r="F1014" s="9"/>
      <c r="G1014" s="8"/>
      <c r="H1014" s="4"/>
      <c r="I1014" s="4"/>
      <c r="J1014" s="4"/>
      <c r="K1014" s="4"/>
      <c r="L1014" s="4"/>
      <c r="M1014" s="4"/>
      <c r="N1014" s="4"/>
      <c r="O1014" s="4"/>
      <c r="P1014" s="4"/>
      <c r="Q1014" s="4"/>
      <c r="R1014" s="4"/>
      <c r="S1014" s="4"/>
      <c r="T1014" s="4"/>
      <c r="U1014" s="4"/>
      <c r="V1014" s="4"/>
      <c r="W1014" s="4"/>
      <c r="X1014" s="4"/>
      <c r="Y1014" s="4"/>
      <c r="Z1014" s="4"/>
    </row>
    <row r="1015" spans="1:26" x14ac:dyDescent="0.25">
      <c r="A1015" s="4"/>
      <c r="B1015" s="4"/>
      <c r="C1015" s="9"/>
      <c r="D1015" s="9"/>
      <c r="E1015" s="4"/>
      <c r="F1015" s="9"/>
      <c r="G1015" s="8"/>
      <c r="H1015" s="4"/>
      <c r="I1015" s="4"/>
      <c r="J1015" s="4"/>
      <c r="K1015" s="4"/>
      <c r="L1015" s="4"/>
      <c r="M1015" s="4"/>
      <c r="N1015" s="4"/>
      <c r="O1015" s="4"/>
      <c r="P1015" s="4"/>
      <c r="Q1015" s="4"/>
      <c r="R1015" s="4"/>
      <c r="S1015" s="4"/>
      <c r="T1015" s="4"/>
      <c r="U1015" s="4"/>
      <c r="V1015" s="4"/>
      <c r="W1015" s="4"/>
      <c r="X1015" s="4"/>
      <c r="Y1015" s="4"/>
      <c r="Z1015" s="4"/>
    </row>
    <row r="1016" spans="1:26" x14ac:dyDescent="0.25">
      <c r="A1016" s="4"/>
      <c r="B1016" s="4"/>
      <c r="C1016" s="9"/>
      <c r="D1016" s="9"/>
      <c r="E1016" s="4"/>
      <c r="F1016" s="9"/>
      <c r="G1016" s="8"/>
      <c r="H1016" s="4"/>
      <c r="I1016" s="4"/>
      <c r="J1016" s="4"/>
      <c r="K1016" s="4"/>
      <c r="L1016" s="4"/>
      <c r="M1016" s="4"/>
      <c r="N1016" s="4"/>
      <c r="O1016" s="4"/>
      <c r="P1016" s="4"/>
      <c r="Q1016" s="4"/>
      <c r="R1016" s="4"/>
      <c r="S1016" s="4"/>
      <c r="T1016" s="4"/>
      <c r="U1016" s="4"/>
      <c r="V1016" s="4"/>
      <c r="W1016" s="4"/>
      <c r="X1016" s="4"/>
      <c r="Y1016" s="4"/>
      <c r="Z1016" s="4"/>
    </row>
    <row r="1017" spans="1:26" x14ac:dyDescent="0.25">
      <c r="A1017" s="4"/>
      <c r="B1017" s="4"/>
      <c r="C1017" s="9"/>
      <c r="D1017" s="9"/>
      <c r="E1017" s="4"/>
      <c r="F1017" s="9"/>
      <c r="G1017" s="8"/>
      <c r="H1017" s="4"/>
      <c r="I1017" s="4"/>
      <c r="J1017" s="4"/>
      <c r="K1017" s="4"/>
      <c r="L1017" s="4"/>
      <c r="M1017" s="4"/>
      <c r="N1017" s="4"/>
      <c r="O1017" s="4"/>
      <c r="P1017" s="4"/>
      <c r="Q1017" s="4"/>
      <c r="R1017" s="4"/>
      <c r="S1017" s="4"/>
      <c r="T1017" s="4"/>
      <c r="U1017" s="4"/>
      <c r="V1017" s="4"/>
      <c r="W1017" s="4"/>
      <c r="X1017" s="4"/>
      <c r="Y1017" s="4"/>
      <c r="Z1017" s="4"/>
    </row>
    <row r="1018" spans="1:26" x14ac:dyDescent="0.25">
      <c r="A1018" s="4"/>
      <c r="B1018" s="4"/>
      <c r="C1018" s="9"/>
      <c r="D1018" s="9"/>
      <c r="E1018" s="4"/>
      <c r="F1018" s="9"/>
      <c r="G1018" s="8"/>
      <c r="H1018" s="4"/>
      <c r="I1018" s="4"/>
      <c r="J1018" s="4"/>
      <c r="K1018" s="4"/>
      <c r="L1018" s="4"/>
      <c r="M1018" s="4"/>
      <c r="N1018" s="4"/>
      <c r="O1018" s="4"/>
      <c r="P1018" s="4"/>
      <c r="Q1018" s="4"/>
      <c r="R1018" s="4"/>
      <c r="S1018" s="4"/>
      <c r="T1018" s="4"/>
      <c r="U1018" s="4"/>
      <c r="V1018" s="4"/>
      <c r="W1018" s="4"/>
      <c r="X1018" s="4"/>
      <c r="Y1018" s="4"/>
      <c r="Z1018" s="4"/>
    </row>
    <row r="1019" spans="1:26" x14ac:dyDescent="0.25">
      <c r="A1019" s="4"/>
      <c r="B1019" s="4"/>
      <c r="C1019" s="9"/>
      <c r="D1019" s="9"/>
      <c r="E1019" s="4"/>
      <c r="F1019" s="9"/>
      <c r="G1019" s="8"/>
      <c r="H1019" s="4"/>
      <c r="I1019" s="4"/>
      <c r="J1019" s="4"/>
      <c r="K1019" s="4"/>
      <c r="L1019" s="4"/>
      <c r="M1019" s="4"/>
      <c r="N1019" s="4"/>
      <c r="O1019" s="4"/>
      <c r="P1019" s="4"/>
      <c r="Q1019" s="4"/>
      <c r="R1019" s="4"/>
      <c r="S1019" s="4"/>
      <c r="T1019" s="4"/>
      <c r="U1019" s="4"/>
      <c r="V1019" s="4"/>
      <c r="W1019" s="4"/>
      <c r="X1019" s="4"/>
      <c r="Y1019" s="4"/>
      <c r="Z1019" s="4"/>
    </row>
    <row r="1020" spans="1:26" x14ac:dyDescent="0.25">
      <c r="A1020" s="4"/>
      <c r="B1020" s="4"/>
      <c r="C1020" s="9"/>
      <c r="D1020" s="9"/>
      <c r="E1020" s="4"/>
      <c r="F1020" s="9"/>
      <c r="G1020" s="8"/>
      <c r="H1020" s="4"/>
      <c r="I1020" s="4"/>
      <c r="J1020" s="4"/>
      <c r="K1020" s="4"/>
      <c r="L1020" s="4"/>
      <c r="M1020" s="4"/>
      <c r="N1020" s="4"/>
      <c r="O1020" s="4"/>
      <c r="P1020" s="4"/>
      <c r="Q1020" s="4"/>
      <c r="R1020" s="4"/>
      <c r="S1020" s="4"/>
      <c r="T1020" s="4"/>
      <c r="U1020" s="4"/>
      <c r="V1020" s="4"/>
      <c r="W1020" s="4"/>
      <c r="X1020" s="4"/>
      <c r="Y1020" s="4"/>
      <c r="Z1020" s="4"/>
    </row>
    <row r="1021" spans="1:26" x14ac:dyDescent="0.25">
      <c r="A1021" s="4"/>
      <c r="B1021" s="4"/>
      <c r="C1021" s="9"/>
      <c r="D1021" s="9"/>
      <c r="E1021" s="4"/>
      <c r="F1021" s="9"/>
      <c r="G1021" s="8"/>
      <c r="H1021" s="4"/>
      <c r="I1021" s="4"/>
      <c r="J1021" s="4"/>
      <c r="K1021" s="4"/>
      <c r="L1021" s="4"/>
      <c r="M1021" s="4"/>
      <c r="N1021" s="4"/>
      <c r="O1021" s="4"/>
      <c r="P1021" s="4"/>
      <c r="Q1021" s="4"/>
      <c r="R1021" s="4"/>
      <c r="S1021" s="4"/>
      <c r="T1021" s="4"/>
      <c r="U1021" s="4"/>
      <c r="V1021" s="4"/>
      <c r="W1021" s="4"/>
      <c r="X1021" s="4"/>
      <c r="Y1021" s="4"/>
      <c r="Z1021" s="4"/>
    </row>
    <row r="1022" spans="1:26" x14ac:dyDescent="0.25">
      <c r="A1022" s="4"/>
      <c r="B1022" s="4"/>
      <c r="C1022" s="9"/>
      <c r="D1022" s="9"/>
      <c r="E1022" s="4"/>
      <c r="F1022" s="9"/>
      <c r="G1022" s="8"/>
      <c r="H1022" s="4"/>
      <c r="I1022" s="4"/>
      <c r="J1022" s="4"/>
      <c r="K1022" s="4"/>
      <c r="L1022" s="4"/>
      <c r="M1022" s="4"/>
      <c r="N1022" s="4"/>
      <c r="O1022" s="4"/>
      <c r="P1022" s="4"/>
      <c r="Q1022" s="4"/>
      <c r="R1022" s="4"/>
      <c r="S1022" s="4"/>
      <c r="T1022" s="4"/>
      <c r="U1022" s="4"/>
      <c r="V1022" s="4"/>
      <c r="W1022" s="4"/>
      <c r="X1022" s="4"/>
      <c r="Y1022" s="4"/>
      <c r="Z1022" s="4"/>
    </row>
    <row r="1023" spans="1:26" x14ac:dyDescent="0.25">
      <c r="A1023" s="4"/>
      <c r="B1023" s="4"/>
      <c r="C1023" s="9"/>
      <c r="D1023" s="9"/>
      <c r="E1023" s="4"/>
      <c r="F1023" s="9"/>
      <c r="G1023" s="8"/>
      <c r="H1023" s="4"/>
      <c r="I1023" s="4"/>
      <c r="J1023" s="4"/>
      <c r="K1023" s="4"/>
      <c r="L1023" s="4"/>
      <c r="M1023" s="4"/>
      <c r="N1023" s="4"/>
      <c r="O1023" s="4"/>
      <c r="P1023" s="4"/>
      <c r="Q1023" s="4"/>
      <c r="R1023" s="4"/>
      <c r="S1023" s="4"/>
      <c r="T1023" s="4"/>
      <c r="U1023" s="4"/>
      <c r="V1023" s="4"/>
      <c r="W1023" s="4"/>
      <c r="X1023" s="4"/>
      <c r="Y1023" s="4"/>
      <c r="Z1023" s="4"/>
    </row>
    <row r="1024" spans="1:26" x14ac:dyDescent="0.25">
      <c r="A1024" s="4"/>
      <c r="B1024" s="4"/>
      <c r="C1024" s="9"/>
      <c r="D1024" s="9"/>
      <c r="E1024" s="4"/>
      <c r="F1024" s="9"/>
      <c r="G1024" s="8"/>
      <c r="H1024" s="4"/>
      <c r="I1024" s="4"/>
      <c r="J1024" s="4"/>
      <c r="K1024" s="4"/>
      <c r="L1024" s="4"/>
      <c r="M1024" s="4"/>
      <c r="N1024" s="4"/>
      <c r="O1024" s="4"/>
      <c r="P1024" s="4"/>
      <c r="Q1024" s="4"/>
      <c r="R1024" s="4"/>
      <c r="S1024" s="4"/>
      <c r="T1024" s="4"/>
      <c r="U1024" s="4"/>
      <c r="V1024" s="4"/>
      <c r="W1024" s="4"/>
      <c r="X1024" s="4"/>
      <c r="Y1024" s="4"/>
      <c r="Z1024" s="4"/>
    </row>
    <row r="1025" spans="1:26" x14ac:dyDescent="0.25">
      <c r="A1025" s="4"/>
      <c r="B1025" s="4"/>
      <c r="C1025" s="9"/>
      <c r="D1025" s="9"/>
      <c r="E1025" s="4"/>
      <c r="F1025" s="9"/>
      <c r="G1025" s="8"/>
      <c r="H1025" s="4"/>
      <c r="I1025" s="4"/>
      <c r="J1025" s="4"/>
      <c r="K1025" s="4"/>
      <c r="L1025" s="4"/>
      <c r="M1025" s="4"/>
      <c r="N1025" s="4"/>
      <c r="O1025" s="4"/>
      <c r="P1025" s="4"/>
      <c r="Q1025" s="4"/>
      <c r="R1025" s="4"/>
      <c r="S1025" s="4"/>
      <c r="T1025" s="4"/>
      <c r="U1025" s="4"/>
      <c r="V1025" s="4"/>
      <c r="W1025" s="4"/>
      <c r="X1025" s="4"/>
      <c r="Y1025" s="4"/>
      <c r="Z1025" s="4"/>
    </row>
    <row r="1026" spans="1:26" x14ac:dyDescent="0.25">
      <c r="A1026" s="4"/>
      <c r="B1026" s="4"/>
      <c r="C1026" s="9"/>
      <c r="D1026" s="9"/>
      <c r="E1026" s="4"/>
      <c r="F1026" s="9"/>
      <c r="G1026" s="8"/>
      <c r="H1026" s="4"/>
      <c r="I1026" s="4"/>
      <c r="J1026" s="4"/>
      <c r="K1026" s="4"/>
      <c r="L1026" s="4"/>
      <c r="M1026" s="4"/>
      <c r="N1026" s="4"/>
      <c r="O1026" s="4"/>
      <c r="P1026" s="4"/>
      <c r="Q1026" s="4"/>
      <c r="R1026" s="4"/>
      <c r="S1026" s="4"/>
      <c r="T1026" s="4"/>
      <c r="U1026" s="4"/>
      <c r="V1026" s="4"/>
      <c r="W1026" s="4"/>
      <c r="X1026" s="4"/>
      <c r="Y1026" s="4"/>
      <c r="Z1026" s="4"/>
    </row>
    <row r="1027" spans="1:26" x14ac:dyDescent="0.25">
      <c r="A1027" s="4"/>
      <c r="B1027" s="4"/>
      <c r="C1027" s="9"/>
      <c r="D1027" s="9"/>
      <c r="E1027" s="4"/>
      <c r="F1027" s="9"/>
      <c r="G1027" s="8"/>
      <c r="H1027" s="4"/>
      <c r="I1027" s="4"/>
      <c r="J1027" s="4"/>
      <c r="K1027" s="4"/>
      <c r="L1027" s="4"/>
      <c r="M1027" s="4"/>
      <c r="N1027" s="4"/>
      <c r="O1027" s="4"/>
      <c r="P1027" s="4"/>
      <c r="Q1027" s="4"/>
      <c r="R1027" s="4"/>
      <c r="S1027" s="4"/>
      <c r="T1027" s="4"/>
      <c r="U1027" s="4"/>
      <c r="V1027" s="4"/>
      <c r="W1027" s="4"/>
      <c r="X1027" s="4"/>
      <c r="Y1027" s="4"/>
      <c r="Z1027" s="4"/>
    </row>
    <row r="1028" spans="1:26" x14ac:dyDescent="0.25">
      <c r="A1028" s="4"/>
      <c r="B1028" s="4"/>
      <c r="C1028" s="9"/>
      <c r="D1028" s="9"/>
      <c r="E1028" s="4"/>
      <c r="F1028" s="9"/>
      <c r="G1028" s="8"/>
      <c r="H1028" s="4"/>
      <c r="I1028" s="4"/>
      <c r="J1028" s="4"/>
      <c r="K1028" s="4"/>
      <c r="L1028" s="4"/>
      <c r="M1028" s="4"/>
      <c r="N1028" s="4"/>
      <c r="O1028" s="4"/>
      <c r="P1028" s="4"/>
      <c r="Q1028" s="4"/>
      <c r="R1028" s="4"/>
      <c r="S1028" s="4"/>
      <c r="T1028" s="4"/>
      <c r="U1028" s="4"/>
      <c r="V1028" s="4"/>
      <c r="W1028" s="4"/>
      <c r="X1028" s="4"/>
      <c r="Y1028" s="4"/>
      <c r="Z1028" s="4"/>
    </row>
    <row r="1029" spans="1:26" x14ac:dyDescent="0.25">
      <c r="A1029" s="4"/>
      <c r="B1029" s="4"/>
      <c r="C1029" s="9"/>
      <c r="D1029" s="9"/>
      <c r="E1029" s="4"/>
      <c r="F1029" s="9"/>
      <c r="G1029" s="8"/>
      <c r="H1029" s="4"/>
      <c r="I1029" s="4"/>
      <c r="J1029" s="4"/>
      <c r="K1029" s="4"/>
      <c r="L1029" s="4"/>
      <c r="M1029" s="4"/>
      <c r="N1029" s="4"/>
      <c r="O1029" s="4"/>
      <c r="P1029" s="4"/>
      <c r="Q1029" s="4"/>
      <c r="R1029" s="4"/>
      <c r="S1029" s="4"/>
      <c r="T1029" s="4"/>
      <c r="U1029" s="4"/>
      <c r="V1029" s="4"/>
      <c r="W1029" s="4"/>
      <c r="X1029" s="4"/>
      <c r="Y1029" s="4"/>
      <c r="Z1029" s="4"/>
    </row>
    <row r="1030" spans="1:26" x14ac:dyDescent="0.25">
      <c r="A1030" s="4"/>
      <c r="B1030" s="4"/>
      <c r="C1030" s="9"/>
      <c r="D1030" s="9"/>
      <c r="E1030" s="4"/>
      <c r="F1030" s="9"/>
      <c r="G1030" s="8"/>
      <c r="H1030" s="4"/>
      <c r="I1030" s="4"/>
      <c r="J1030" s="4"/>
      <c r="K1030" s="4"/>
      <c r="L1030" s="4"/>
      <c r="M1030" s="4"/>
      <c r="N1030" s="4"/>
      <c r="O1030" s="4"/>
      <c r="P1030" s="4"/>
      <c r="Q1030" s="4"/>
      <c r="R1030" s="4"/>
      <c r="S1030" s="4"/>
      <c r="T1030" s="4"/>
      <c r="U1030" s="4"/>
      <c r="V1030" s="4"/>
      <c r="W1030" s="4"/>
      <c r="X1030" s="4"/>
      <c r="Y1030" s="4"/>
      <c r="Z1030" s="4"/>
    </row>
    <row r="1031" spans="1:26" x14ac:dyDescent="0.25">
      <c r="A1031" s="4"/>
      <c r="B1031" s="4"/>
      <c r="C1031" s="9"/>
      <c r="D1031" s="9"/>
      <c r="E1031" s="4"/>
      <c r="F1031" s="9"/>
      <c r="G1031" s="8"/>
      <c r="H1031" s="4"/>
      <c r="I1031" s="4"/>
      <c r="J1031" s="4"/>
      <c r="K1031" s="4"/>
      <c r="L1031" s="4"/>
      <c r="M1031" s="4"/>
      <c r="N1031" s="4"/>
      <c r="O1031" s="4"/>
      <c r="P1031" s="4"/>
      <c r="Q1031" s="4"/>
      <c r="R1031" s="4"/>
      <c r="S1031" s="4"/>
      <c r="T1031" s="4"/>
      <c r="U1031" s="4"/>
      <c r="V1031" s="4"/>
      <c r="W1031" s="4"/>
      <c r="X1031" s="4"/>
      <c r="Y1031" s="4"/>
      <c r="Z1031" s="4"/>
    </row>
    <row r="1032" spans="1:26" x14ac:dyDescent="0.25">
      <c r="A1032" s="4"/>
      <c r="B1032" s="4"/>
      <c r="C1032" s="9"/>
      <c r="D1032" s="9"/>
      <c r="E1032" s="4"/>
      <c r="F1032" s="9"/>
      <c r="G1032" s="8"/>
      <c r="H1032" s="4"/>
      <c r="I1032" s="4"/>
      <c r="J1032" s="4"/>
      <c r="K1032" s="4"/>
      <c r="L1032" s="4"/>
      <c r="M1032" s="4"/>
      <c r="N1032" s="4"/>
      <c r="O1032" s="4"/>
      <c r="P1032" s="4"/>
      <c r="Q1032" s="4"/>
      <c r="R1032" s="4"/>
      <c r="S1032" s="4"/>
      <c r="T1032" s="4"/>
      <c r="U1032" s="4"/>
      <c r="V1032" s="4"/>
      <c r="W1032" s="4"/>
      <c r="X1032" s="4"/>
      <c r="Y1032" s="4"/>
      <c r="Z1032" s="4"/>
    </row>
    <row r="1033" spans="1:26" x14ac:dyDescent="0.25">
      <c r="A1033" s="4"/>
      <c r="B1033" s="4"/>
      <c r="C1033" s="9"/>
      <c r="D1033" s="9"/>
      <c r="E1033" s="4"/>
      <c r="F1033" s="9"/>
      <c r="G1033" s="8"/>
      <c r="H1033" s="4"/>
      <c r="I1033" s="4"/>
      <c r="J1033" s="4"/>
      <c r="K1033" s="4"/>
      <c r="L1033" s="4"/>
      <c r="M1033" s="4"/>
      <c r="N1033" s="4"/>
      <c r="O1033" s="4"/>
      <c r="P1033" s="4"/>
      <c r="Q1033" s="4"/>
      <c r="R1033" s="4"/>
      <c r="S1033" s="4"/>
      <c r="T1033" s="4"/>
      <c r="U1033" s="4"/>
      <c r="V1033" s="4"/>
      <c r="W1033" s="4"/>
      <c r="X1033" s="4"/>
      <c r="Y1033" s="4"/>
      <c r="Z1033" s="4"/>
    </row>
    <row r="1034" spans="1:26" x14ac:dyDescent="0.25">
      <c r="A1034" s="4"/>
      <c r="B1034" s="4"/>
      <c r="C1034" s="9"/>
      <c r="D1034" s="9"/>
      <c r="E1034" s="4"/>
      <c r="F1034" s="9"/>
      <c r="G1034" s="8"/>
      <c r="H1034" s="4"/>
      <c r="I1034" s="4"/>
      <c r="J1034" s="4"/>
      <c r="K1034" s="4"/>
      <c r="L1034" s="4"/>
      <c r="M1034" s="4"/>
      <c r="N1034" s="4"/>
      <c r="O1034" s="4"/>
      <c r="P1034" s="4"/>
      <c r="Q1034" s="4"/>
      <c r="R1034" s="4"/>
      <c r="S1034" s="4"/>
      <c r="T1034" s="4"/>
      <c r="U1034" s="4"/>
      <c r="V1034" s="4"/>
      <c r="W1034" s="4"/>
      <c r="X1034" s="4"/>
      <c r="Y1034" s="4"/>
      <c r="Z1034" s="4"/>
    </row>
    <row r="1035" spans="1:26" x14ac:dyDescent="0.25">
      <c r="A1035" s="4"/>
      <c r="B1035" s="4"/>
      <c r="C1035" s="9"/>
      <c r="D1035" s="9"/>
      <c r="E1035" s="4"/>
      <c r="F1035" s="9"/>
      <c r="G1035" s="8"/>
      <c r="H1035" s="4"/>
      <c r="I1035" s="4"/>
      <c r="J1035" s="4"/>
      <c r="K1035" s="4"/>
      <c r="L1035" s="4"/>
      <c r="M1035" s="4"/>
      <c r="N1035" s="4"/>
      <c r="O1035" s="4"/>
      <c r="P1035" s="4"/>
      <c r="Q1035" s="4"/>
      <c r="R1035" s="4"/>
      <c r="S1035" s="4"/>
      <c r="T1035" s="4"/>
      <c r="U1035" s="4"/>
      <c r="V1035" s="4"/>
      <c r="W1035" s="4"/>
      <c r="X1035" s="4"/>
      <c r="Y1035" s="4"/>
      <c r="Z1035" s="4"/>
    </row>
    <row r="1036" spans="1:26" x14ac:dyDescent="0.25">
      <c r="A1036" s="4"/>
      <c r="B1036" s="4"/>
      <c r="C1036" s="9"/>
      <c r="D1036" s="9"/>
      <c r="E1036" s="4"/>
      <c r="F1036" s="9"/>
      <c r="G1036" s="8"/>
      <c r="H1036" s="4"/>
      <c r="I1036" s="4"/>
      <c r="J1036" s="4"/>
      <c r="K1036" s="4"/>
      <c r="L1036" s="4"/>
      <c r="M1036" s="4"/>
      <c r="N1036" s="4"/>
      <c r="O1036" s="4"/>
      <c r="P1036" s="4"/>
      <c r="Q1036" s="4"/>
      <c r="R1036" s="4"/>
      <c r="S1036" s="4"/>
      <c r="T1036" s="4"/>
      <c r="U1036" s="4"/>
      <c r="V1036" s="4"/>
      <c r="W1036" s="4"/>
      <c r="X1036" s="4"/>
      <c r="Y1036" s="4"/>
      <c r="Z1036" s="4"/>
    </row>
    <row r="1037" spans="1:26" x14ac:dyDescent="0.25">
      <c r="A1037" s="4"/>
      <c r="B1037" s="4"/>
      <c r="C1037" s="9"/>
      <c r="D1037" s="9"/>
      <c r="E1037" s="4"/>
      <c r="F1037" s="9"/>
      <c r="G1037" s="8"/>
      <c r="H1037" s="4"/>
      <c r="I1037" s="4"/>
      <c r="J1037" s="4"/>
      <c r="K1037" s="4"/>
      <c r="L1037" s="4"/>
      <c r="M1037" s="4"/>
      <c r="N1037" s="4"/>
      <c r="O1037" s="4"/>
      <c r="P1037" s="4"/>
      <c r="Q1037" s="4"/>
      <c r="R1037" s="4"/>
      <c r="S1037" s="4"/>
      <c r="T1037" s="4"/>
      <c r="U1037" s="4"/>
      <c r="V1037" s="4"/>
      <c r="W1037" s="4"/>
      <c r="X1037" s="4"/>
      <c r="Y1037" s="4"/>
      <c r="Z1037" s="4"/>
    </row>
    <row r="1038" spans="1:26" x14ac:dyDescent="0.25">
      <c r="A1038" s="4"/>
      <c r="B1038" s="4"/>
      <c r="C1038" s="9"/>
      <c r="D1038" s="9"/>
      <c r="E1038" s="4"/>
      <c r="F1038" s="9"/>
      <c r="G1038" s="8"/>
      <c r="H1038" s="4"/>
      <c r="I1038" s="4"/>
      <c r="J1038" s="4"/>
      <c r="K1038" s="4"/>
      <c r="L1038" s="4"/>
      <c r="M1038" s="4"/>
      <c r="N1038" s="4"/>
      <c r="O1038" s="4"/>
      <c r="P1038" s="4"/>
      <c r="Q1038" s="4"/>
      <c r="R1038" s="4"/>
      <c r="S1038" s="4"/>
      <c r="T1038" s="4"/>
      <c r="U1038" s="4"/>
      <c r="V1038" s="4"/>
      <c r="W1038" s="4"/>
      <c r="X1038" s="4"/>
      <c r="Y1038" s="4"/>
      <c r="Z1038" s="4"/>
    </row>
    <row r="1039" spans="1:26" x14ac:dyDescent="0.25">
      <c r="A1039" s="4"/>
      <c r="B1039" s="4"/>
      <c r="C1039" s="9"/>
      <c r="D1039" s="9"/>
      <c r="E1039" s="4"/>
      <c r="F1039" s="9"/>
      <c r="G1039" s="8"/>
      <c r="H1039" s="4"/>
      <c r="I1039" s="4"/>
      <c r="J1039" s="4"/>
      <c r="K1039" s="4"/>
      <c r="L1039" s="4"/>
      <c r="M1039" s="4"/>
      <c r="N1039" s="4"/>
      <c r="O1039" s="4"/>
      <c r="P1039" s="4"/>
      <c r="Q1039" s="4"/>
      <c r="R1039" s="4"/>
      <c r="S1039" s="4"/>
      <c r="T1039" s="4"/>
      <c r="U1039" s="4"/>
      <c r="V1039" s="4"/>
      <c r="W1039" s="4"/>
      <c r="X1039" s="4"/>
      <c r="Y1039" s="4"/>
      <c r="Z1039" s="4"/>
    </row>
    <row r="1040" spans="1:26" x14ac:dyDescent="0.25">
      <c r="A1040" s="4"/>
      <c r="B1040" s="4"/>
      <c r="C1040" s="9"/>
      <c r="D1040" s="9"/>
      <c r="E1040" s="4"/>
      <c r="F1040" s="9"/>
      <c r="G1040" s="8"/>
      <c r="H1040" s="4"/>
      <c r="I1040" s="4"/>
      <c r="J1040" s="4"/>
      <c r="K1040" s="4"/>
      <c r="L1040" s="4"/>
      <c r="M1040" s="4"/>
      <c r="N1040" s="4"/>
      <c r="O1040" s="4"/>
      <c r="P1040" s="4"/>
      <c r="Q1040" s="4"/>
      <c r="R1040" s="4"/>
      <c r="S1040" s="4"/>
      <c r="T1040" s="4"/>
      <c r="U1040" s="4"/>
      <c r="V1040" s="4"/>
      <c r="W1040" s="4"/>
      <c r="X1040" s="4"/>
      <c r="Y1040" s="4"/>
      <c r="Z1040" s="4"/>
    </row>
    <row r="1041" spans="1:26" x14ac:dyDescent="0.25">
      <c r="A1041" s="4"/>
      <c r="B1041" s="4"/>
      <c r="C1041" s="9"/>
      <c r="D1041" s="9"/>
      <c r="E1041" s="4"/>
      <c r="F1041" s="9"/>
      <c r="G1041" s="8"/>
      <c r="H1041" s="4"/>
      <c r="I1041" s="4"/>
      <c r="J1041" s="4"/>
      <c r="K1041" s="4"/>
      <c r="L1041" s="4"/>
      <c r="M1041" s="4"/>
      <c r="N1041" s="4"/>
      <c r="O1041" s="4"/>
      <c r="P1041" s="4"/>
      <c r="Q1041" s="4"/>
      <c r="R1041" s="4"/>
      <c r="S1041" s="4"/>
      <c r="T1041" s="4"/>
      <c r="U1041" s="4"/>
      <c r="V1041" s="4"/>
      <c r="W1041" s="4"/>
      <c r="X1041" s="4"/>
      <c r="Y1041" s="4"/>
      <c r="Z1041" s="4"/>
    </row>
    <row r="1042" spans="1:26" x14ac:dyDescent="0.25">
      <c r="A1042" s="4"/>
      <c r="B1042" s="4"/>
      <c r="C1042" s="9"/>
      <c r="D1042" s="9"/>
      <c r="E1042" s="4"/>
      <c r="F1042" s="9"/>
      <c r="G1042" s="8"/>
      <c r="H1042" s="4"/>
      <c r="I1042" s="4"/>
      <c r="J1042" s="4"/>
      <c r="K1042" s="4"/>
      <c r="L1042" s="4"/>
      <c r="M1042" s="4"/>
      <c r="N1042" s="4"/>
      <c r="O1042" s="4"/>
      <c r="P1042" s="4"/>
      <c r="Q1042" s="4"/>
      <c r="R1042" s="4"/>
      <c r="S1042" s="4"/>
      <c r="T1042" s="4"/>
      <c r="U1042" s="4"/>
      <c r="V1042" s="4"/>
      <c r="W1042" s="4"/>
      <c r="X1042" s="4"/>
      <c r="Y1042" s="4"/>
      <c r="Z1042" s="4"/>
    </row>
    <row r="1043" spans="1:26" x14ac:dyDescent="0.25">
      <c r="A1043" s="4"/>
      <c r="B1043" s="4"/>
      <c r="C1043" s="9"/>
      <c r="D1043" s="9"/>
      <c r="E1043" s="4"/>
      <c r="F1043" s="9"/>
      <c r="G1043" s="8"/>
      <c r="H1043" s="4"/>
      <c r="I1043" s="4"/>
      <c r="J1043" s="4"/>
      <c r="K1043" s="4"/>
      <c r="L1043" s="4"/>
      <c r="M1043" s="4"/>
      <c r="N1043" s="4"/>
      <c r="O1043" s="4"/>
      <c r="P1043" s="4"/>
      <c r="Q1043" s="4"/>
      <c r="R1043" s="4"/>
      <c r="S1043" s="4"/>
      <c r="T1043" s="4"/>
      <c r="U1043" s="4"/>
      <c r="V1043" s="4"/>
      <c r="W1043" s="4"/>
      <c r="X1043" s="4"/>
      <c r="Y1043" s="4"/>
      <c r="Z1043" s="4"/>
    </row>
    <row r="1044" spans="1:26" x14ac:dyDescent="0.25">
      <c r="A1044" s="4"/>
      <c r="B1044" s="4"/>
      <c r="C1044" s="9"/>
      <c r="D1044" s="9"/>
      <c r="E1044" s="4"/>
      <c r="F1044" s="9"/>
      <c r="G1044" s="8"/>
      <c r="H1044" s="4"/>
      <c r="I1044" s="4"/>
      <c r="J1044" s="4"/>
      <c r="K1044" s="4"/>
      <c r="L1044" s="4"/>
      <c r="M1044" s="4"/>
      <c r="N1044" s="4"/>
      <c r="O1044" s="4"/>
      <c r="P1044" s="4"/>
      <c r="Q1044" s="4"/>
      <c r="R1044" s="4"/>
      <c r="S1044" s="4"/>
      <c r="T1044" s="4"/>
      <c r="U1044" s="4"/>
      <c r="V1044" s="4"/>
      <c r="W1044" s="4"/>
      <c r="X1044" s="4"/>
      <c r="Y1044" s="4"/>
      <c r="Z1044" s="4"/>
    </row>
    <row r="1045" spans="1:26" x14ac:dyDescent="0.25">
      <c r="A1045" s="4"/>
      <c r="B1045" s="4"/>
      <c r="C1045" s="9"/>
      <c r="D1045" s="9"/>
      <c r="E1045" s="4"/>
      <c r="F1045" s="9"/>
      <c r="G1045" s="8"/>
      <c r="H1045" s="4"/>
      <c r="I1045" s="4"/>
      <c r="J1045" s="4"/>
      <c r="K1045" s="4"/>
      <c r="L1045" s="4"/>
      <c r="M1045" s="4"/>
      <c r="N1045" s="4"/>
      <c r="O1045" s="4"/>
      <c r="P1045" s="4"/>
      <c r="Q1045" s="4"/>
      <c r="R1045" s="4"/>
      <c r="S1045" s="4"/>
      <c r="T1045" s="4"/>
      <c r="U1045" s="4"/>
      <c r="V1045" s="4"/>
      <c r="W1045" s="4"/>
      <c r="X1045" s="4"/>
      <c r="Y1045" s="4"/>
      <c r="Z1045" s="4"/>
    </row>
    <row r="1046" spans="1:26" x14ac:dyDescent="0.25">
      <c r="A1046" s="4"/>
      <c r="B1046" s="4"/>
      <c r="C1046" s="9"/>
      <c r="D1046" s="9"/>
      <c r="E1046" s="4"/>
      <c r="F1046" s="9"/>
      <c r="G1046" s="8"/>
      <c r="H1046" s="4"/>
      <c r="I1046" s="4"/>
      <c r="J1046" s="4"/>
      <c r="K1046" s="4"/>
      <c r="L1046" s="4"/>
      <c r="M1046" s="4"/>
      <c r="N1046" s="4"/>
      <c r="O1046" s="4"/>
      <c r="P1046" s="4"/>
      <c r="Q1046" s="4"/>
      <c r="R1046" s="4"/>
      <c r="S1046" s="4"/>
      <c r="T1046" s="4"/>
      <c r="U1046" s="4"/>
      <c r="V1046" s="4"/>
      <c r="W1046" s="4"/>
      <c r="X1046" s="4"/>
      <c r="Y1046" s="4"/>
      <c r="Z1046" s="4"/>
    </row>
    <row r="1047" spans="1:26" x14ac:dyDescent="0.25">
      <c r="A1047" s="4"/>
      <c r="B1047" s="4"/>
      <c r="C1047" s="9"/>
      <c r="D1047" s="9"/>
      <c r="E1047" s="4"/>
      <c r="F1047" s="9"/>
      <c r="G1047" s="8"/>
      <c r="H1047" s="4"/>
      <c r="I1047" s="4"/>
      <c r="J1047" s="4"/>
      <c r="K1047" s="4"/>
      <c r="L1047" s="4"/>
      <c r="M1047" s="4"/>
      <c r="N1047" s="4"/>
      <c r="O1047" s="4"/>
      <c r="P1047" s="4"/>
      <c r="Q1047" s="4"/>
      <c r="R1047" s="4"/>
      <c r="S1047" s="4"/>
      <c r="T1047" s="4"/>
      <c r="U1047" s="4"/>
      <c r="V1047" s="4"/>
      <c r="W1047" s="4"/>
      <c r="X1047" s="4"/>
      <c r="Y1047" s="4"/>
      <c r="Z1047" s="4"/>
    </row>
    <row r="1048" spans="1:26" x14ac:dyDescent="0.25">
      <c r="A1048" s="4"/>
      <c r="B1048" s="4"/>
      <c r="C1048" s="9"/>
      <c r="D1048" s="9"/>
      <c r="E1048" s="4"/>
      <c r="F1048" s="9"/>
      <c r="G1048" s="8"/>
      <c r="H1048" s="4"/>
      <c r="I1048" s="4"/>
      <c r="J1048" s="4"/>
      <c r="K1048" s="4"/>
      <c r="L1048" s="4"/>
      <c r="M1048" s="4"/>
      <c r="N1048" s="4"/>
      <c r="O1048" s="4"/>
      <c r="P1048" s="4"/>
      <c r="Q1048" s="4"/>
      <c r="R1048" s="4"/>
      <c r="S1048" s="4"/>
      <c r="T1048" s="4"/>
      <c r="U1048" s="4"/>
      <c r="V1048" s="4"/>
      <c r="W1048" s="4"/>
      <c r="X1048" s="4"/>
      <c r="Y1048" s="4"/>
      <c r="Z1048" s="4"/>
    </row>
    <row r="1049" spans="1:26" x14ac:dyDescent="0.25">
      <c r="A1049" s="4"/>
      <c r="B1049" s="4"/>
      <c r="C1049" s="9"/>
      <c r="D1049" s="9"/>
      <c r="E1049" s="4"/>
      <c r="F1049" s="9"/>
      <c r="G1049" s="8"/>
      <c r="H1049" s="4"/>
      <c r="I1049" s="4"/>
      <c r="J1049" s="4"/>
      <c r="K1049" s="4"/>
      <c r="L1049" s="4"/>
      <c r="M1049" s="4"/>
      <c r="N1049" s="4"/>
      <c r="O1049" s="4"/>
      <c r="P1049" s="4"/>
      <c r="Q1049" s="4"/>
      <c r="R1049" s="4"/>
      <c r="S1049" s="4"/>
      <c r="T1049" s="4"/>
      <c r="U1049" s="4"/>
      <c r="V1049" s="4"/>
      <c r="W1049" s="4"/>
      <c r="X1049" s="4"/>
      <c r="Y1049" s="4"/>
      <c r="Z1049" s="4"/>
    </row>
    <row r="1050" spans="1:26" x14ac:dyDescent="0.25">
      <c r="A1050" s="4"/>
      <c r="B1050" s="4"/>
      <c r="C1050" s="9"/>
      <c r="D1050" s="9"/>
      <c r="E1050" s="4"/>
      <c r="F1050" s="9"/>
      <c r="G1050" s="8"/>
      <c r="H1050" s="4"/>
      <c r="I1050" s="4"/>
      <c r="J1050" s="4"/>
      <c r="K1050" s="4"/>
      <c r="L1050" s="4"/>
      <c r="M1050" s="4"/>
      <c r="N1050" s="4"/>
      <c r="O1050" s="4"/>
      <c r="P1050" s="4"/>
      <c r="Q1050" s="4"/>
      <c r="R1050" s="4"/>
      <c r="S1050" s="4"/>
      <c r="T1050" s="4"/>
      <c r="U1050" s="4"/>
      <c r="V1050" s="4"/>
      <c r="W1050" s="4"/>
      <c r="X1050" s="4"/>
      <c r="Y1050" s="4"/>
      <c r="Z1050" s="4"/>
    </row>
    <row r="1051" spans="1:26" x14ac:dyDescent="0.25">
      <c r="A1051" s="4"/>
      <c r="B1051" s="4"/>
      <c r="C1051" s="9"/>
      <c r="D1051" s="9"/>
      <c r="E1051" s="4"/>
      <c r="F1051" s="9"/>
      <c r="G1051" s="8"/>
      <c r="H1051" s="4"/>
      <c r="I1051" s="4"/>
      <c r="J1051" s="4"/>
      <c r="K1051" s="4"/>
      <c r="L1051" s="4"/>
      <c r="M1051" s="4"/>
      <c r="N1051" s="4"/>
      <c r="O1051" s="4"/>
      <c r="P1051" s="4"/>
      <c r="Q1051" s="4"/>
      <c r="R1051" s="4"/>
      <c r="S1051" s="4"/>
      <c r="T1051" s="4"/>
      <c r="U1051" s="4"/>
      <c r="V1051" s="4"/>
      <c r="W1051" s="4"/>
      <c r="X1051" s="4"/>
      <c r="Y1051" s="4"/>
      <c r="Z1051" s="4"/>
    </row>
    <row r="1052" spans="1:26" x14ac:dyDescent="0.25">
      <c r="A1052" s="4"/>
      <c r="B1052" s="4"/>
      <c r="C1052" s="9"/>
      <c r="D1052" s="9"/>
      <c r="E1052" s="4"/>
      <c r="F1052" s="9"/>
      <c r="G1052" s="8"/>
      <c r="H1052" s="4"/>
      <c r="I1052" s="4"/>
      <c r="J1052" s="4"/>
      <c r="K1052" s="4"/>
      <c r="L1052" s="4"/>
      <c r="M1052" s="4"/>
      <c r="N1052" s="4"/>
      <c r="O1052" s="4"/>
      <c r="P1052" s="4"/>
      <c r="Q1052" s="4"/>
      <c r="R1052" s="4"/>
      <c r="S1052" s="4"/>
      <c r="T1052" s="4"/>
      <c r="U1052" s="4"/>
      <c r="V1052" s="4"/>
      <c r="W1052" s="4"/>
      <c r="X1052" s="4"/>
      <c r="Y1052" s="4"/>
      <c r="Z1052" s="4"/>
    </row>
    <row r="1053" spans="1:26" x14ac:dyDescent="0.25">
      <c r="A1053" s="4"/>
      <c r="B1053" s="4"/>
      <c r="C1053" s="9"/>
      <c r="D1053" s="9"/>
      <c r="E1053" s="4"/>
      <c r="F1053" s="9"/>
      <c r="G1053" s="8"/>
      <c r="H1053" s="4"/>
      <c r="I1053" s="4"/>
      <c r="J1053" s="4"/>
      <c r="K1053" s="4"/>
      <c r="L1053" s="4"/>
      <c r="M1053" s="4"/>
      <c r="N1053" s="4"/>
      <c r="O1053" s="4"/>
      <c r="P1053" s="4"/>
      <c r="Q1053" s="4"/>
      <c r="R1053" s="4"/>
      <c r="S1053" s="4"/>
      <c r="T1053" s="4"/>
      <c r="U1053" s="4"/>
      <c r="V1053" s="4"/>
      <c r="W1053" s="4"/>
      <c r="X1053" s="4"/>
      <c r="Y1053" s="4"/>
      <c r="Z1053" s="4"/>
    </row>
    <row r="1054" spans="1:26" x14ac:dyDescent="0.25">
      <c r="A1054" s="4"/>
      <c r="B1054" s="4"/>
      <c r="C1054" s="9"/>
      <c r="D1054" s="9"/>
      <c r="E1054" s="4"/>
      <c r="F1054" s="9"/>
      <c r="G1054" s="8"/>
      <c r="H1054" s="4"/>
      <c r="I1054" s="4"/>
      <c r="J1054" s="4"/>
      <c r="K1054" s="4"/>
      <c r="L1054" s="4"/>
      <c r="M1054" s="4"/>
      <c r="N1054" s="4"/>
      <c r="O1054" s="4"/>
      <c r="P1054" s="4"/>
      <c r="Q1054" s="4"/>
      <c r="R1054" s="4"/>
      <c r="S1054" s="4"/>
      <c r="T1054" s="4"/>
      <c r="U1054" s="4"/>
      <c r="V1054" s="4"/>
      <c r="W1054" s="4"/>
      <c r="X1054" s="4"/>
      <c r="Y1054" s="4"/>
      <c r="Z1054" s="4"/>
    </row>
    <row r="1055" spans="1:26" x14ac:dyDescent="0.25">
      <c r="A1055" s="4"/>
      <c r="B1055" s="4"/>
      <c r="C1055" s="9"/>
      <c r="D1055" s="9"/>
      <c r="E1055" s="4"/>
      <c r="F1055" s="9"/>
      <c r="G1055" s="8"/>
      <c r="H1055" s="4"/>
      <c r="I1055" s="4"/>
      <c r="J1055" s="4"/>
      <c r="K1055" s="4"/>
      <c r="L1055" s="4"/>
      <c r="M1055" s="4"/>
      <c r="N1055" s="4"/>
      <c r="O1055" s="4"/>
      <c r="P1055" s="4"/>
      <c r="Q1055" s="4"/>
      <c r="R1055" s="4"/>
      <c r="S1055" s="4"/>
      <c r="T1055" s="4"/>
      <c r="U1055" s="4"/>
      <c r="V1055" s="4"/>
      <c r="W1055" s="4"/>
      <c r="X1055" s="4"/>
      <c r="Y1055" s="4"/>
      <c r="Z1055" s="4"/>
    </row>
    <row r="1056" spans="1:26" x14ac:dyDescent="0.25">
      <c r="A1056" s="4"/>
      <c r="B1056" s="4"/>
      <c r="C1056" s="9"/>
      <c r="D1056" s="9"/>
      <c r="E1056" s="4"/>
      <c r="F1056" s="9"/>
      <c r="G1056" s="8"/>
      <c r="H1056" s="4"/>
      <c r="I1056" s="4"/>
      <c r="J1056" s="4"/>
      <c r="K1056" s="4"/>
      <c r="L1056" s="4"/>
      <c r="M1056" s="4"/>
      <c r="N1056" s="4"/>
      <c r="O1056" s="4"/>
      <c r="P1056" s="4"/>
      <c r="Q1056" s="4"/>
      <c r="R1056" s="4"/>
      <c r="S1056" s="4"/>
      <c r="T1056" s="4"/>
      <c r="U1056" s="4"/>
      <c r="V1056" s="4"/>
      <c r="W1056" s="4"/>
      <c r="X1056" s="4"/>
      <c r="Y1056" s="4"/>
      <c r="Z1056" s="4"/>
    </row>
    <row r="1057" spans="1:26" x14ac:dyDescent="0.25">
      <c r="A1057" s="4"/>
      <c r="B1057" s="4"/>
      <c r="C1057" s="9"/>
      <c r="D1057" s="9"/>
      <c r="E1057" s="4"/>
      <c r="F1057" s="9"/>
      <c r="G1057" s="8"/>
      <c r="H1057" s="4"/>
      <c r="I1057" s="4"/>
      <c r="J1057" s="4"/>
      <c r="K1057" s="4"/>
      <c r="L1057" s="4"/>
      <c r="M1057" s="4"/>
      <c r="N1057" s="4"/>
      <c r="O1057" s="4"/>
      <c r="P1057" s="4"/>
      <c r="Q1057" s="4"/>
      <c r="R1057" s="4"/>
      <c r="S1057" s="4"/>
      <c r="T1057" s="4"/>
      <c r="U1057" s="4"/>
      <c r="V1057" s="4"/>
      <c r="W1057" s="4"/>
      <c r="X1057" s="4"/>
      <c r="Y1057" s="4"/>
      <c r="Z1057" s="4"/>
    </row>
    <row r="1058" spans="1:26" x14ac:dyDescent="0.25">
      <c r="A1058" s="4"/>
      <c r="B1058" s="4"/>
      <c r="C1058" s="9"/>
      <c r="D1058" s="9"/>
      <c r="E1058" s="4"/>
      <c r="F1058" s="9"/>
      <c r="G1058" s="8"/>
      <c r="H1058" s="4"/>
      <c r="I1058" s="4"/>
      <c r="J1058" s="4"/>
      <c r="K1058" s="4"/>
      <c r="L1058" s="4"/>
      <c r="M1058" s="4"/>
      <c r="N1058" s="4"/>
      <c r="O1058" s="4"/>
      <c r="P1058" s="4"/>
      <c r="Q1058" s="4"/>
      <c r="R1058" s="4"/>
      <c r="S1058" s="4"/>
      <c r="T1058" s="4"/>
      <c r="U1058" s="4"/>
      <c r="V1058" s="4"/>
      <c r="W1058" s="4"/>
      <c r="X1058" s="4"/>
      <c r="Y1058" s="4"/>
      <c r="Z1058" s="4"/>
    </row>
    <row r="1059" spans="1:26" x14ac:dyDescent="0.25">
      <c r="A1059" s="4"/>
      <c r="B1059" s="4"/>
      <c r="C1059" s="9"/>
      <c r="D1059" s="9"/>
      <c r="E1059" s="4"/>
      <c r="F1059" s="9"/>
      <c r="G1059" s="8"/>
      <c r="H1059" s="4"/>
      <c r="I1059" s="4"/>
      <c r="J1059" s="4"/>
      <c r="K1059" s="4"/>
      <c r="L1059" s="4"/>
      <c r="M1059" s="4"/>
      <c r="N1059" s="4"/>
      <c r="O1059" s="4"/>
      <c r="P1059" s="4"/>
      <c r="Q1059" s="4"/>
      <c r="R1059" s="4"/>
      <c r="S1059" s="4"/>
      <c r="T1059" s="4"/>
      <c r="U1059" s="4"/>
      <c r="V1059" s="4"/>
      <c r="W1059" s="4"/>
      <c r="X1059" s="4"/>
      <c r="Y1059" s="4"/>
      <c r="Z1059" s="4"/>
    </row>
    <row r="1060" spans="1:26" x14ac:dyDescent="0.25">
      <c r="A1060" s="4"/>
      <c r="B1060" s="4"/>
      <c r="C1060" s="9"/>
      <c r="D1060" s="9"/>
      <c r="E1060" s="4"/>
      <c r="F1060" s="9"/>
      <c r="G1060" s="8"/>
      <c r="H1060" s="4"/>
      <c r="I1060" s="4"/>
      <c r="J1060" s="4"/>
      <c r="K1060" s="4"/>
      <c r="L1060" s="4"/>
      <c r="M1060" s="4"/>
      <c r="N1060" s="4"/>
      <c r="O1060" s="4"/>
      <c r="P1060" s="4"/>
      <c r="Q1060" s="4"/>
      <c r="R1060" s="4"/>
      <c r="S1060" s="4"/>
      <c r="T1060" s="4"/>
      <c r="U1060" s="4"/>
      <c r="V1060" s="4"/>
      <c r="W1060" s="4"/>
      <c r="X1060" s="4"/>
      <c r="Y1060" s="4"/>
      <c r="Z1060" s="4"/>
    </row>
    <row r="1061" spans="1:26" x14ac:dyDescent="0.25">
      <c r="A1061" s="4"/>
      <c r="B1061" s="4"/>
      <c r="C1061" s="9"/>
      <c r="D1061" s="9"/>
      <c r="E1061" s="4"/>
      <c r="F1061" s="9"/>
      <c r="G1061" s="8"/>
      <c r="H1061" s="4"/>
      <c r="I1061" s="4"/>
      <c r="J1061" s="4"/>
      <c r="K1061" s="4"/>
      <c r="L1061" s="4"/>
      <c r="M1061" s="4"/>
      <c r="N1061" s="4"/>
      <c r="O1061" s="4"/>
      <c r="P1061" s="4"/>
      <c r="Q1061" s="4"/>
      <c r="R1061" s="4"/>
      <c r="S1061" s="4"/>
      <c r="T1061" s="4"/>
      <c r="U1061" s="4"/>
      <c r="V1061" s="4"/>
      <c r="W1061" s="4"/>
      <c r="X1061" s="4"/>
      <c r="Y1061" s="4"/>
      <c r="Z1061" s="4"/>
    </row>
    <row r="1062" spans="1:26" x14ac:dyDescent="0.25">
      <c r="A1062" s="4"/>
      <c r="B1062" s="4"/>
      <c r="C1062" s="9"/>
      <c r="D1062" s="9"/>
      <c r="E1062" s="4"/>
      <c r="F1062" s="9"/>
      <c r="G1062" s="8"/>
      <c r="H1062" s="4"/>
      <c r="I1062" s="4"/>
      <c r="J1062" s="4"/>
      <c r="K1062" s="4"/>
      <c r="L1062" s="4"/>
      <c r="M1062" s="4"/>
      <c r="N1062" s="4"/>
      <c r="O1062" s="4"/>
      <c r="P1062" s="4"/>
      <c r="Q1062" s="4"/>
      <c r="R1062" s="4"/>
      <c r="S1062" s="4"/>
      <c r="T1062" s="4"/>
      <c r="U1062" s="4"/>
      <c r="V1062" s="4"/>
      <c r="W1062" s="4"/>
      <c r="X1062" s="4"/>
      <c r="Y1062" s="4"/>
      <c r="Z1062" s="4"/>
    </row>
    <row r="1063" spans="1:26" x14ac:dyDescent="0.25">
      <c r="A1063" s="4"/>
      <c r="B1063" s="4"/>
      <c r="C1063" s="9"/>
      <c r="D1063" s="9"/>
      <c r="E1063" s="4"/>
      <c r="F1063" s="9"/>
      <c r="G1063" s="8"/>
      <c r="H1063" s="4"/>
      <c r="I1063" s="4"/>
      <c r="J1063" s="4"/>
      <c r="K1063" s="4"/>
      <c r="L1063" s="4"/>
      <c r="M1063" s="4"/>
      <c r="N1063" s="4"/>
      <c r="O1063" s="4"/>
      <c r="P1063" s="4"/>
      <c r="Q1063" s="4"/>
      <c r="R1063" s="4"/>
      <c r="S1063" s="4"/>
      <c r="T1063" s="4"/>
      <c r="U1063" s="4"/>
      <c r="V1063" s="4"/>
      <c r="W1063" s="4"/>
      <c r="X1063" s="4"/>
      <c r="Y1063" s="4"/>
      <c r="Z1063" s="4"/>
    </row>
    <row r="1064" spans="1:26" ht="15" customHeight="1" x14ac:dyDescent="0.25">
      <c r="A1064" s="4"/>
      <c r="B1064" s="4"/>
      <c r="C1064" s="9"/>
      <c r="D1064" s="9"/>
      <c r="E1064" s="4"/>
      <c r="F1064" s="9"/>
    </row>
  </sheetData>
  <mergeCells count="1">
    <mergeCell ref="A71:A72"/>
  </mergeCells>
  <pageMargins left="0.7" right="0.7" top="0.75" bottom="0.75" header="0.3" footer="0.3"/>
  <pageSetup orientation="portrait"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E17"/>
  <sheetViews>
    <sheetView workbookViewId="0">
      <selection activeCell="D7" sqref="D7"/>
    </sheetView>
  </sheetViews>
  <sheetFormatPr defaultColWidth="15.140625" defaultRowHeight="15" customHeight="1" x14ac:dyDescent="0.25"/>
  <cols>
    <col min="1" max="2" width="16" style="775" customWidth="1"/>
    <col min="3" max="3" width="48" style="774" customWidth="1"/>
    <col min="4" max="4" width="45.7109375" style="774" customWidth="1"/>
    <col min="5" max="26" width="7.5703125" style="775" customWidth="1"/>
    <col min="27" max="16384" width="15.140625" style="775"/>
  </cols>
  <sheetData>
    <row r="1" spans="1:5" x14ac:dyDescent="0.25">
      <c r="A1" s="775" t="s">
        <v>476</v>
      </c>
      <c r="B1" s="775" t="s">
        <v>797</v>
      </c>
      <c r="C1" s="774" t="s">
        <v>2168</v>
      </c>
      <c r="D1" s="774" t="s">
        <v>2221</v>
      </c>
      <c r="E1" s="771" t="s">
        <v>4359</v>
      </c>
    </row>
    <row r="2" spans="1:5" s="906" customFormat="1" ht="30" x14ac:dyDescent="0.25">
      <c r="A2" s="902" t="s">
        <v>5578</v>
      </c>
      <c r="B2" s="902" t="s">
        <v>5577</v>
      </c>
      <c r="C2" s="904" t="s">
        <v>5583</v>
      </c>
      <c r="D2" s="905"/>
      <c r="E2" s="902" t="s">
        <v>2649</v>
      </c>
    </row>
    <row r="3" spans="1:5" x14ac:dyDescent="0.25">
      <c r="A3" s="775" t="s">
        <v>3739</v>
      </c>
      <c r="B3" s="775" t="s">
        <v>3738</v>
      </c>
      <c r="C3" s="774" t="s">
        <v>4749</v>
      </c>
      <c r="E3" s="775">
        <v>30</v>
      </c>
    </row>
    <row r="4" spans="1:5" ht="45" x14ac:dyDescent="0.25">
      <c r="A4" s="775" t="s">
        <v>4904</v>
      </c>
      <c r="B4" s="897" t="s">
        <v>3927</v>
      </c>
      <c r="C4" s="774" t="s">
        <v>4905</v>
      </c>
      <c r="D4" s="774" t="s">
        <v>5800</v>
      </c>
      <c r="E4" s="771">
        <v>40</v>
      </c>
    </row>
    <row r="5" spans="1:5" s="936" customFormat="1" ht="45" x14ac:dyDescent="0.25">
      <c r="A5" s="936" t="s">
        <v>5798</v>
      </c>
      <c r="B5" s="932" t="s">
        <v>3927</v>
      </c>
      <c r="C5" s="935"/>
      <c r="D5" s="935" t="s">
        <v>5799</v>
      </c>
      <c r="E5" s="932">
        <v>20</v>
      </c>
    </row>
    <row r="6" spans="1:5" ht="45" x14ac:dyDescent="0.25">
      <c r="A6" s="775" t="s">
        <v>2971</v>
      </c>
      <c r="B6" s="897" t="s">
        <v>2889</v>
      </c>
      <c r="C6" s="774" t="s">
        <v>2970</v>
      </c>
      <c r="D6" s="774" t="s">
        <v>5820</v>
      </c>
      <c r="E6" s="775">
        <v>20</v>
      </c>
    </row>
    <row r="7" spans="1:5" s="898" customFormat="1" x14ac:dyDescent="0.25">
      <c r="A7" s="897" t="s">
        <v>5560</v>
      </c>
      <c r="B7" s="897" t="s">
        <v>3929</v>
      </c>
      <c r="C7" s="900" t="s">
        <v>5559</v>
      </c>
      <c r="D7" s="899"/>
      <c r="E7" s="898">
        <v>30</v>
      </c>
    </row>
    <row r="8" spans="1:5" ht="45" x14ac:dyDescent="0.25">
      <c r="A8" s="775" t="s">
        <v>3386</v>
      </c>
      <c r="B8" s="775" t="s">
        <v>3385</v>
      </c>
      <c r="C8" s="774" t="s">
        <v>3393</v>
      </c>
      <c r="D8" s="774" t="s">
        <v>5810</v>
      </c>
      <c r="E8" s="775">
        <v>80</v>
      </c>
    </row>
    <row r="9" spans="1:5" ht="45" x14ac:dyDescent="0.25">
      <c r="A9" s="775" t="s">
        <v>3387</v>
      </c>
      <c r="B9" s="775" t="s">
        <v>3385</v>
      </c>
      <c r="C9" s="774" t="s">
        <v>3394</v>
      </c>
      <c r="D9" s="774" t="s">
        <v>5811</v>
      </c>
      <c r="E9" s="775">
        <v>80</v>
      </c>
    </row>
    <row r="10" spans="1:5" ht="45" x14ac:dyDescent="0.25">
      <c r="A10" s="775" t="s">
        <v>3388</v>
      </c>
      <c r="B10" s="775" t="s">
        <v>3385</v>
      </c>
      <c r="C10" s="774" t="s">
        <v>3395</v>
      </c>
      <c r="D10" s="935" t="s">
        <v>5812</v>
      </c>
      <c r="E10" s="775">
        <v>80</v>
      </c>
    </row>
    <row r="11" spans="1:5" ht="45" x14ac:dyDescent="0.25">
      <c r="A11" s="775" t="s">
        <v>3389</v>
      </c>
      <c r="B11" s="775" t="s">
        <v>3385</v>
      </c>
      <c r="C11" s="774" t="s">
        <v>3396</v>
      </c>
      <c r="D11" s="935" t="s">
        <v>5813</v>
      </c>
      <c r="E11" s="775">
        <v>80</v>
      </c>
    </row>
    <row r="12" spans="1:5" ht="45" x14ac:dyDescent="0.25">
      <c r="A12" s="775" t="s">
        <v>3390</v>
      </c>
      <c r="B12" s="775" t="s">
        <v>3385</v>
      </c>
      <c r="C12" s="774" t="s">
        <v>3397</v>
      </c>
      <c r="D12" s="935" t="s">
        <v>5814</v>
      </c>
      <c r="E12" s="775">
        <v>80</v>
      </c>
    </row>
    <row r="13" spans="1:5" ht="45" x14ac:dyDescent="0.25">
      <c r="A13" s="771" t="s">
        <v>4284</v>
      </c>
      <c r="B13" s="775" t="s">
        <v>3385</v>
      </c>
      <c r="C13" s="774" t="s">
        <v>3398</v>
      </c>
      <c r="D13" s="935" t="s">
        <v>5815</v>
      </c>
      <c r="E13" s="775">
        <v>80</v>
      </c>
    </row>
    <row r="14" spans="1:5" ht="45" x14ac:dyDescent="0.25">
      <c r="A14" s="775" t="s">
        <v>3392</v>
      </c>
      <c r="B14" s="775" t="s">
        <v>3385</v>
      </c>
      <c r="C14" s="774" t="s">
        <v>3399</v>
      </c>
      <c r="D14" s="935" t="s">
        <v>5816</v>
      </c>
      <c r="E14" s="775">
        <v>80</v>
      </c>
    </row>
    <row r="15" spans="1:5" ht="45" x14ac:dyDescent="0.25">
      <c r="A15" s="775" t="s">
        <v>3391</v>
      </c>
      <c r="B15" s="775" t="s">
        <v>3385</v>
      </c>
      <c r="C15" s="774" t="s">
        <v>3400</v>
      </c>
      <c r="D15" s="935" t="s">
        <v>5817</v>
      </c>
      <c r="E15" s="775">
        <v>80</v>
      </c>
    </row>
    <row r="16" spans="1:5" ht="45" x14ac:dyDescent="0.25">
      <c r="A16" s="775" t="s">
        <v>4285</v>
      </c>
      <c r="B16" s="775" t="s">
        <v>3385</v>
      </c>
      <c r="C16" s="772" t="s">
        <v>4287</v>
      </c>
      <c r="D16" s="935" t="s">
        <v>5818</v>
      </c>
      <c r="E16" s="775">
        <v>80</v>
      </c>
    </row>
    <row r="17" spans="1:5" ht="45" x14ac:dyDescent="0.25">
      <c r="A17" s="775" t="s">
        <v>4286</v>
      </c>
      <c r="B17" s="775" t="s">
        <v>3385</v>
      </c>
      <c r="C17" s="772" t="s">
        <v>4288</v>
      </c>
      <c r="D17" s="935" t="s">
        <v>5819</v>
      </c>
      <c r="E17" s="775">
        <v>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D1026"/>
  <sheetViews>
    <sheetView workbookViewId="0">
      <selection activeCell="C16" sqref="C16"/>
    </sheetView>
  </sheetViews>
  <sheetFormatPr defaultColWidth="15.140625" defaultRowHeight="15" customHeight="1" x14ac:dyDescent="0.25"/>
  <cols>
    <col min="1" max="2" width="16" customWidth="1"/>
    <col min="3" max="3" width="80" customWidth="1"/>
    <col min="4" max="4" width="64" customWidth="1"/>
    <col min="5" max="27" width="7.5703125" customWidth="1"/>
  </cols>
  <sheetData>
    <row r="1" spans="1:4" x14ac:dyDescent="0.25">
      <c r="A1" s="15" t="s">
        <v>476</v>
      </c>
      <c r="B1" s="68" t="s">
        <v>797</v>
      </c>
      <c r="C1" s="59" t="s">
        <v>2208</v>
      </c>
      <c r="D1" s="59" t="s">
        <v>479</v>
      </c>
    </row>
    <row r="2" spans="1:4" ht="60" x14ac:dyDescent="0.25">
      <c r="A2" s="68" t="s">
        <v>3939</v>
      </c>
      <c r="B2" s="68" t="s">
        <v>3927</v>
      </c>
      <c r="C2" s="680" t="s">
        <v>4750</v>
      </c>
      <c r="D2" s="680" t="s">
        <v>4358</v>
      </c>
    </row>
    <row r="3" spans="1:4" ht="45" x14ac:dyDescent="0.25">
      <c r="A3" s="878" t="s">
        <v>5466</v>
      </c>
      <c r="B3" s="878" t="s">
        <v>3927</v>
      </c>
      <c r="C3" s="876" t="s">
        <v>5477</v>
      </c>
      <c r="D3" s="876" t="s">
        <v>3945</v>
      </c>
    </row>
    <row r="4" spans="1:4" ht="30" x14ac:dyDescent="0.25">
      <c r="A4" s="68" t="s">
        <v>3015</v>
      </c>
      <c r="B4" s="68" t="s">
        <v>3927</v>
      </c>
      <c r="C4" s="352" t="s">
        <v>3016</v>
      </c>
      <c r="D4" s="352" t="s">
        <v>3597</v>
      </c>
    </row>
    <row r="5" spans="1:4" ht="30" customHeight="1" x14ac:dyDescent="0.25">
      <c r="A5" s="68" t="s">
        <v>3933</v>
      </c>
      <c r="B5" s="68" t="s">
        <v>3927</v>
      </c>
      <c r="C5" s="712" t="s">
        <v>4751</v>
      </c>
      <c r="D5" s="566" t="s">
        <v>3944</v>
      </c>
    </row>
    <row r="6" spans="1:4" ht="30" customHeight="1" x14ac:dyDescent="0.25">
      <c r="A6" s="733" t="s">
        <v>4629</v>
      </c>
      <c r="B6" s="733" t="s">
        <v>3927</v>
      </c>
      <c r="C6" s="732" t="s">
        <v>4637</v>
      </c>
      <c r="D6" s="734" t="s">
        <v>4631</v>
      </c>
    </row>
    <row r="7" spans="1:4" ht="45" x14ac:dyDescent="0.25">
      <c r="A7" s="68" t="s">
        <v>3934</v>
      </c>
      <c r="B7" s="68" t="s">
        <v>3927</v>
      </c>
      <c r="C7" s="556" t="s">
        <v>3940</v>
      </c>
      <c r="D7" s="556" t="s">
        <v>3945</v>
      </c>
    </row>
    <row r="8" spans="1:4" ht="30" x14ac:dyDescent="0.25">
      <c r="A8" s="733" t="s">
        <v>4630</v>
      </c>
      <c r="B8" s="733" t="s">
        <v>3927</v>
      </c>
      <c r="C8" s="732" t="s">
        <v>4636</v>
      </c>
      <c r="D8" s="734" t="s">
        <v>4631</v>
      </c>
    </row>
    <row r="9" spans="1:4" ht="45" x14ac:dyDescent="0.25">
      <c r="A9" s="68" t="s">
        <v>3935</v>
      </c>
      <c r="B9" s="68" t="s">
        <v>3927</v>
      </c>
      <c r="C9" s="556" t="s">
        <v>3941</v>
      </c>
      <c r="D9" s="563" t="s">
        <v>3945</v>
      </c>
    </row>
    <row r="10" spans="1:4" ht="45" x14ac:dyDescent="0.25">
      <c r="A10" s="68" t="s">
        <v>3936</v>
      </c>
      <c r="B10" s="68" t="s">
        <v>3927</v>
      </c>
      <c r="C10" s="556" t="s">
        <v>3942</v>
      </c>
      <c r="D10" s="563" t="s">
        <v>3945</v>
      </c>
    </row>
    <row r="11" spans="1:4" ht="45" x14ac:dyDescent="0.25">
      <c r="A11" s="68" t="s">
        <v>3937</v>
      </c>
      <c r="B11" s="68" t="s">
        <v>3927</v>
      </c>
      <c r="C11" s="556" t="s">
        <v>3943</v>
      </c>
      <c r="D11" s="563" t="s">
        <v>3945</v>
      </c>
    </row>
    <row r="12" spans="1:4" ht="30" x14ac:dyDescent="0.25">
      <c r="A12" s="733" t="s">
        <v>4632</v>
      </c>
      <c r="B12" s="733" t="s">
        <v>3927</v>
      </c>
      <c r="C12" s="732" t="s">
        <v>4634</v>
      </c>
      <c r="D12" s="732" t="s">
        <v>4633</v>
      </c>
    </row>
    <row r="13" spans="1:4" ht="30" x14ac:dyDescent="0.25">
      <c r="A13" s="68" t="s">
        <v>3938</v>
      </c>
      <c r="B13" s="68" t="s">
        <v>3927</v>
      </c>
      <c r="C13" s="556" t="s">
        <v>4414</v>
      </c>
      <c r="D13" s="563" t="s">
        <v>4638</v>
      </c>
    </row>
    <row r="14" spans="1:4" ht="45" x14ac:dyDescent="0.25">
      <c r="A14" s="15" t="s">
        <v>2675</v>
      </c>
      <c r="B14" s="68" t="s">
        <v>2889</v>
      </c>
      <c r="C14" s="905" t="s">
        <v>4752</v>
      </c>
      <c r="D14" s="907" t="s">
        <v>4639</v>
      </c>
    </row>
    <row r="15" spans="1:4" ht="30" x14ac:dyDescent="0.25">
      <c r="A15" s="902" t="s">
        <v>5575</v>
      </c>
      <c r="B15" s="902" t="s">
        <v>2889</v>
      </c>
      <c r="C15" s="904" t="s">
        <v>5576</v>
      </c>
      <c r="D15" s="903" t="s">
        <v>4389</v>
      </c>
    </row>
    <row r="16" spans="1:4" ht="45" x14ac:dyDescent="0.25">
      <c r="A16" s="15" t="s">
        <v>2672</v>
      </c>
      <c r="B16" s="68" t="s">
        <v>2889</v>
      </c>
      <c r="C16" s="905" t="s">
        <v>4752</v>
      </c>
      <c r="D16" s="907" t="s">
        <v>4639</v>
      </c>
    </row>
    <row r="17" spans="1:4" ht="45" x14ac:dyDescent="0.25">
      <c r="A17" s="15" t="s">
        <v>2676</v>
      </c>
      <c r="B17" s="68" t="s">
        <v>2889</v>
      </c>
      <c r="C17" s="905" t="s">
        <v>4752</v>
      </c>
      <c r="D17" s="907" t="s">
        <v>4639</v>
      </c>
    </row>
    <row r="18" spans="1:4" ht="45" x14ac:dyDescent="0.25">
      <c r="A18" s="15" t="s">
        <v>2674</v>
      </c>
      <c r="B18" s="68" t="s">
        <v>2889</v>
      </c>
      <c r="C18" s="905" t="s">
        <v>4752</v>
      </c>
      <c r="D18" s="907" t="s">
        <v>4639</v>
      </c>
    </row>
    <row r="19" spans="1:4" x14ac:dyDescent="0.25">
      <c r="A19" s="897" t="s">
        <v>5550</v>
      </c>
      <c r="B19" s="897" t="s">
        <v>2889</v>
      </c>
      <c r="C19" s="900" t="s">
        <v>5551</v>
      </c>
      <c r="D19" s="896" t="s">
        <v>5552</v>
      </c>
    </row>
    <row r="20" spans="1:4" ht="45" x14ac:dyDescent="0.25">
      <c r="A20" s="15" t="s">
        <v>2673</v>
      </c>
      <c r="B20" s="68" t="s">
        <v>2889</v>
      </c>
      <c r="C20" s="905" t="s">
        <v>4752</v>
      </c>
      <c r="D20" s="907" t="s">
        <v>4639</v>
      </c>
    </row>
    <row r="21" spans="1:4" ht="30" x14ac:dyDescent="0.25">
      <c r="A21" s="897" t="s">
        <v>5554</v>
      </c>
      <c r="B21" s="897" t="s">
        <v>3929</v>
      </c>
      <c r="C21" s="900" t="s">
        <v>5568</v>
      </c>
      <c r="D21" s="896" t="s">
        <v>5555</v>
      </c>
    </row>
    <row r="22" spans="1:4" ht="45" x14ac:dyDescent="0.25">
      <c r="A22" s="68" t="s">
        <v>3930</v>
      </c>
      <c r="B22" s="68" t="s">
        <v>3929</v>
      </c>
      <c r="C22" s="560" t="s">
        <v>4753</v>
      </c>
      <c r="D22" s="556" t="s">
        <v>4754</v>
      </c>
    </row>
    <row r="23" spans="1:4" ht="30" x14ac:dyDescent="0.25">
      <c r="A23" s="897" t="s">
        <v>5553</v>
      </c>
      <c r="B23" s="897" t="s">
        <v>3929</v>
      </c>
      <c r="C23" s="900" t="s">
        <v>5556</v>
      </c>
      <c r="D23" s="896" t="s">
        <v>5555</v>
      </c>
    </row>
    <row r="24" spans="1:4" ht="30" x14ac:dyDescent="0.25">
      <c r="A24" s="897" t="s">
        <v>5566</v>
      </c>
      <c r="B24" s="897" t="s">
        <v>3929</v>
      </c>
      <c r="C24" s="900" t="s">
        <v>5567</v>
      </c>
      <c r="D24" s="896" t="s">
        <v>5555</v>
      </c>
    </row>
    <row r="25" spans="1:4" ht="45" x14ac:dyDescent="0.25">
      <c r="A25" s="68" t="s">
        <v>3631</v>
      </c>
      <c r="B25" s="68" t="s">
        <v>3929</v>
      </c>
      <c r="C25" s="556" t="s">
        <v>5490</v>
      </c>
      <c r="D25" s="556" t="s">
        <v>5489</v>
      </c>
    </row>
    <row r="26" spans="1:4" ht="45" x14ac:dyDescent="0.25">
      <c r="A26" s="882" t="s">
        <v>5498</v>
      </c>
      <c r="B26" s="878" t="s">
        <v>3929</v>
      </c>
      <c r="C26" s="876" t="s">
        <v>5505</v>
      </c>
      <c r="D26" s="876" t="s">
        <v>5497</v>
      </c>
    </row>
    <row r="27" spans="1:4" ht="45" x14ac:dyDescent="0.25">
      <c r="A27" s="882" t="s">
        <v>5499</v>
      </c>
      <c r="B27" s="878" t="s">
        <v>3929</v>
      </c>
      <c r="C27" s="876" t="s">
        <v>5501</v>
      </c>
      <c r="D27" s="876" t="s">
        <v>5500</v>
      </c>
    </row>
    <row r="28" spans="1:4" ht="30" x14ac:dyDescent="0.25">
      <c r="A28" s="900" t="s">
        <v>5557</v>
      </c>
      <c r="B28" s="897" t="s">
        <v>3929</v>
      </c>
      <c r="C28" s="896" t="s">
        <v>5558</v>
      </c>
      <c r="D28" s="896" t="s">
        <v>5555</v>
      </c>
    </row>
    <row r="29" spans="1:4" ht="45" x14ac:dyDescent="0.25">
      <c r="A29" s="68" t="s">
        <v>3931</v>
      </c>
      <c r="B29" s="68" t="s">
        <v>3929</v>
      </c>
      <c r="C29" s="560" t="s">
        <v>4755</v>
      </c>
      <c r="D29" s="556" t="s">
        <v>4756</v>
      </c>
    </row>
    <row r="30" spans="1:4" x14ac:dyDescent="0.25">
      <c r="A30" s="562" t="s">
        <v>3610</v>
      </c>
      <c r="B30" s="68" t="s">
        <v>5134</v>
      </c>
      <c r="C30" s="558" t="s">
        <v>3611</v>
      </c>
      <c r="D30" s="561" t="s">
        <v>3612</v>
      </c>
    </row>
    <row r="31" spans="1:4" ht="45" x14ac:dyDescent="0.25">
      <c r="A31" s="469" t="s">
        <v>3602</v>
      </c>
      <c r="B31" s="68" t="s">
        <v>5134</v>
      </c>
      <c r="C31" s="466" t="s">
        <v>4757</v>
      </c>
      <c r="D31" s="468" t="s">
        <v>3606</v>
      </c>
    </row>
    <row r="32" spans="1:4" ht="60" x14ac:dyDescent="0.25">
      <c r="A32" s="68" t="s">
        <v>3598</v>
      </c>
      <c r="B32" s="68" t="s">
        <v>5134</v>
      </c>
      <c r="C32" s="466" t="s">
        <v>3603</v>
      </c>
      <c r="D32" s="556" t="s">
        <v>3926</v>
      </c>
    </row>
    <row r="33" spans="1:4" ht="30" x14ac:dyDescent="0.25">
      <c r="A33" s="68" t="s">
        <v>3607</v>
      </c>
      <c r="B33" s="68" t="s">
        <v>5134</v>
      </c>
      <c r="C33" s="466" t="s">
        <v>4758</v>
      </c>
      <c r="D33" s="468" t="s">
        <v>4759</v>
      </c>
    </row>
    <row r="34" spans="1:4" x14ac:dyDescent="0.25">
      <c r="A34" s="68" t="s">
        <v>3616</v>
      </c>
      <c r="B34" s="68" t="s">
        <v>5134</v>
      </c>
      <c r="C34" s="467" t="s">
        <v>3617</v>
      </c>
      <c r="D34" s="464" t="s">
        <v>3618</v>
      </c>
    </row>
    <row r="35" spans="1:4" ht="60" x14ac:dyDescent="0.25">
      <c r="A35" s="68" t="s">
        <v>3601</v>
      </c>
      <c r="B35" s="68" t="s">
        <v>5134</v>
      </c>
      <c r="C35" s="467" t="s">
        <v>4760</v>
      </c>
      <c r="D35" s="468" t="s">
        <v>4761</v>
      </c>
    </row>
    <row r="36" spans="1:4" ht="45" x14ac:dyDescent="0.25">
      <c r="A36" s="68" t="s">
        <v>3600</v>
      </c>
      <c r="B36" s="68" t="s">
        <v>5134</v>
      </c>
      <c r="C36" s="560" t="s">
        <v>4762</v>
      </c>
      <c r="D36" s="468" t="s">
        <v>3605</v>
      </c>
    </row>
    <row r="37" spans="1:4" ht="30" x14ac:dyDescent="0.25">
      <c r="A37" s="68" t="s">
        <v>3619</v>
      </c>
      <c r="B37" s="68" t="s">
        <v>5134</v>
      </c>
      <c r="C37" s="467" t="s">
        <v>3622</v>
      </c>
      <c r="D37" s="464" t="s">
        <v>3620</v>
      </c>
    </row>
    <row r="38" spans="1:4" ht="30" x14ac:dyDescent="0.25">
      <c r="A38" s="68" t="s">
        <v>3599</v>
      </c>
      <c r="B38" s="68" t="s">
        <v>5134</v>
      </c>
      <c r="C38" s="466" t="s">
        <v>3604</v>
      </c>
      <c r="D38" s="468" t="s">
        <v>4763</v>
      </c>
    </row>
    <row r="39" spans="1:4" ht="45" x14ac:dyDescent="0.25">
      <c r="A39" s="838" t="s">
        <v>5137</v>
      </c>
      <c r="B39" s="838" t="s">
        <v>5134</v>
      </c>
      <c r="C39" s="839" t="s">
        <v>5138</v>
      </c>
      <c r="D39" s="840" t="s">
        <v>5139</v>
      </c>
    </row>
    <row r="40" spans="1:4" ht="30" x14ac:dyDescent="0.25">
      <c r="A40" s="68" t="s">
        <v>3740</v>
      </c>
      <c r="B40" s="68" t="s">
        <v>5134</v>
      </c>
      <c r="C40" s="529" t="s">
        <v>5136</v>
      </c>
      <c r="D40" s="530" t="s">
        <v>5135</v>
      </c>
    </row>
    <row r="41" spans="1:4" ht="30" x14ac:dyDescent="0.25">
      <c r="A41" s="68" t="s">
        <v>3621</v>
      </c>
      <c r="B41" s="68" t="s">
        <v>5134</v>
      </c>
      <c r="C41" s="467" t="s">
        <v>4764</v>
      </c>
      <c r="D41" s="464" t="s">
        <v>4539</v>
      </c>
    </row>
    <row r="42" spans="1:4" x14ac:dyDescent="0.25">
      <c r="A42" s="15"/>
      <c r="B42" s="562"/>
      <c r="C42" s="59"/>
      <c r="D42" s="59"/>
    </row>
    <row r="43" spans="1:4" x14ac:dyDescent="0.25">
      <c r="A43" s="15"/>
      <c r="B43" s="562"/>
      <c r="C43" s="59"/>
      <c r="D43" s="59"/>
    </row>
    <row r="44" spans="1:4" x14ac:dyDescent="0.25">
      <c r="A44" s="15"/>
      <c r="B44" s="562"/>
      <c r="C44" s="59"/>
      <c r="D44" s="59"/>
    </row>
    <row r="45" spans="1:4" x14ac:dyDescent="0.25">
      <c r="A45" s="15"/>
      <c r="B45" s="562"/>
      <c r="C45" s="59"/>
      <c r="D45" s="59"/>
    </row>
    <row r="46" spans="1:4" x14ac:dyDescent="0.25">
      <c r="A46" s="15"/>
      <c r="B46" s="562"/>
      <c r="C46" s="59"/>
      <c r="D46" s="59"/>
    </row>
    <row r="47" spans="1:4" x14ac:dyDescent="0.25">
      <c r="A47" s="15"/>
      <c r="B47" s="562"/>
      <c r="C47" s="59"/>
      <c r="D47" s="59"/>
    </row>
    <row r="48" spans="1:4" x14ac:dyDescent="0.25">
      <c r="A48" s="15"/>
      <c r="B48" s="562"/>
      <c r="C48" s="59"/>
      <c r="D48" s="59"/>
    </row>
    <row r="49" spans="1:4" x14ac:dyDescent="0.25">
      <c r="A49" s="15"/>
      <c r="B49" s="562"/>
      <c r="C49" s="59"/>
      <c r="D49" s="59"/>
    </row>
    <row r="50" spans="1:4" x14ac:dyDescent="0.25">
      <c r="A50" s="15"/>
      <c r="B50" s="562"/>
      <c r="C50" s="59"/>
      <c r="D50" s="59"/>
    </row>
    <row r="51" spans="1:4" x14ac:dyDescent="0.25">
      <c r="A51" s="15"/>
      <c r="B51" s="562"/>
      <c r="C51" s="59"/>
      <c r="D51" s="59"/>
    </row>
    <row r="52" spans="1:4" x14ac:dyDescent="0.25">
      <c r="A52" s="15"/>
      <c r="B52" s="562"/>
      <c r="C52" s="59"/>
      <c r="D52" s="59"/>
    </row>
    <row r="53" spans="1:4" x14ac:dyDescent="0.25">
      <c r="A53" s="15"/>
      <c r="B53" s="562"/>
      <c r="C53" s="59"/>
      <c r="D53" s="59"/>
    </row>
    <row r="54" spans="1:4" x14ac:dyDescent="0.25">
      <c r="A54" s="15"/>
      <c r="B54" s="562"/>
      <c r="C54" s="59"/>
      <c r="D54" s="59"/>
    </row>
    <row r="55" spans="1:4" x14ac:dyDescent="0.25">
      <c r="A55" s="15"/>
      <c r="B55" s="562"/>
      <c r="C55" s="59"/>
      <c r="D55" s="59"/>
    </row>
    <row r="56" spans="1:4" x14ac:dyDescent="0.25">
      <c r="A56" s="15"/>
      <c r="B56" s="562"/>
      <c r="C56" s="59"/>
      <c r="D56" s="59"/>
    </row>
    <row r="57" spans="1:4" x14ac:dyDescent="0.25">
      <c r="A57" s="15"/>
      <c r="B57" s="562"/>
      <c r="C57" s="59"/>
      <c r="D57" s="59"/>
    </row>
    <row r="58" spans="1:4" x14ac:dyDescent="0.25">
      <c r="A58" s="15"/>
      <c r="B58" s="562"/>
      <c r="C58" s="59"/>
      <c r="D58" s="59"/>
    </row>
    <row r="59" spans="1:4" x14ac:dyDescent="0.25">
      <c r="A59" s="15"/>
      <c r="B59" s="562"/>
      <c r="C59" s="59"/>
      <c r="D59" s="59"/>
    </row>
    <row r="60" spans="1:4" x14ac:dyDescent="0.25">
      <c r="A60" s="15"/>
      <c r="B60" s="562"/>
      <c r="C60" s="59"/>
      <c r="D60" s="59"/>
    </row>
    <row r="61" spans="1:4" x14ac:dyDescent="0.25">
      <c r="A61" s="15"/>
      <c r="B61" s="562"/>
      <c r="C61" s="59"/>
      <c r="D61" s="59"/>
    </row>
    <row r="62" spans="1:4" x14ac:dyDescent="0.25">
      <c r="A62" s="15"/>
      <c r="B62" s="562"/>
      <c r="C62" s="59"/>
      <c r="D62" s="59"/>
    </row>
    <row r="63" spans="1:4" x14ac:dyDescent="0.25">
      <c r="A63" s="15"/>
      <c r="B63" s="562"/>
      <c r="C63" s="59"/>
      <c r="D63" s="59"/>
    </row>
    <row r="64" spans="1:4" x14ac:dyDescent="0.25">
      <c r="A64" s="15"/>
      <c r="B64" s="562"/>
      <c r="C64" s="59"/>
      <c r="D64" s="59"/>
    </row>
    <row r="65" spans="1:4" x14ac:dyDescent="0.25">
      <c r="A65" s="15"/>
      <c r="B65" s="562"/>
      <c r="C65" s="59"/>
      <c r="D65" s="59"/>
    </row>
    <row r="66" spans="1:4" x14ac:dyDescent="0.25">
      <c r="A66" s="15"/>
      <c r="B66" s="562"/>
      <c r="C66" s="59"/>
      <c r="D66" s="59"/>
    </row>
    <row r="67" spans="1:4" x14ac:dyDescent="0.25">
      <c r="A67" s="15"/>
      <c r="B67" s="562"/>
      <c r="C67" s="59"/>
      <c r="D67" s="59"/>
    </row>
    <row r="68" spans="1:4" x14ac:dyDescent="0.25">
      <c r="A68" s="15"/>
      <c r="B68" s="562"/>
      <c r="C68" s="59"/>
      <c r="D68" s="59"/>
    </row>
    <row r="69" spans="1:4" x14ac:dyDescent="0.25">
      <c r="A69" s="15"/>
      <c r="B69" s="562"/>
      <c r="C69" s="59"/>
      <c r="D69" s="59"/>
    </row>
    <row r="70" spans="1:4" x14ac:dyDescent="0.25">
      <c r="A70" s="15"/>
      <c r="B70" s="562"/>
      <c r="C70" s="59"/>
      <c r="D70" s="59"/>
    </row>
    <row r="71" spans="1:4" x14ac:dyDescent="0.25">
      <c r="A71" s="15"/>
      <c r="B71" s="562"/>
      <c r="C71" s="59"/>
      <c r="D71" s="59"/>
    </row>
    <row r="72" spans="1:4" x14ac:dyDescent="0.25">
      <c r="A72" s="15"/>
      <c r="B72" s="562"/>
      <c r="C72" s="59"/>
      <c r="D72" s="59"/>
    </row>
    <row r="73" spans="1:4" x14ac:dyDescent="0.25">
      <c r="A73" s="15"/>
      <c r="B73" s="562"/>
      <c r="C73" s="59"/>
      <c r="D73" s="59"/>
    </row>
    <row r="74" spans="1:4" x14ac:dyDescent="0.25">
      <c r="A74" s="15"/>
      <c r="B74" s="562"/>
      <c r="C74" s="59"/>
      <c r="D74" s="59"/>
    </row>
    <row r="75" spans="1:4" x14ac:dyDescent="0.25">
      <c r="A75" s="15"/>
      <c r="B75" s="562"/>
      <c r="C75" s="59"/>
      <c r="D75" s="59"/>
    </row>
    <row r="76" spans="1:4" x14ac:dyDescent="0.25">
      <c r="A76" s="15"/>
      <c r="B76" s="562"/>
      <c r="C76" s="59"/>
      <c r="D76" s="59"/>
    </row>
    <row r="77" spans="1:4" x14ac:dyDescent="0.25">
      <c r="A77" s="15"/>
      <c r="B77" s="562"/>
      <c r="C77" s="59"/>
      <c r="D77" s="59"/>
    </row>
    <row r="78" spans="1:4" x14ac:dyDescent="0.25">
      <c r="A78" s="15"/>
      <c r="B78" s="562"/>
      <c r="C78" s="59"/>
      <c r="D78" s="59"/>
    </row>
    <row r="79" spans="1:4" x14ac:dyDescent="0.25">
      <c r="A79" s="15"/>
      <c r="B79" s="562"/>
      <c r="C79" s="59"/>
      <c r="D79" s="59"/>
    </row>
    <row r="80" spans="1:4" x14ac:dyDescent="0.25">
      <c r="A80" s="15"/>
      <c r="B80" s="562"/>
      <c r="C80" s="59"/>
      <c r="D80" s="59"/>
    </row>
    <row r="81" spans="1:4" x14ac:dyDescent="0.25">
      <c r="A81" s="15"/>
      <c r="B81" s="562"/>
      <c r="C81" s="59"/>
      <c r="D81" s="59"/>
    </row>
    <row r="82" spans="1:4" x14ac:dyDescent="0.25">
      <c r="A82" s="15"/>
      <c r="B82" s="562"/>
      <c r="C82" s="59"/>
      <c r="D82" s="59"/>
    </row>
    <row r="83" spans="1:4" x14ac:dyDescent="0.25">
      <c r="A83" s="15"/>
      <c r="B83" s="562"/>
      <c r="C83" s="59"/>
      <c r="D83" s="59"/>
    </row>
    <row r="84" spans="1:4" x14ac:dyDescent="0.25">
      <c r="A84" s="15"/>
      <c r="B84" s="562"/>
      <c r="C84" s="59"/>
      <c r="D84" s="59"/>
    </row>
    <row r="85" spans="1:4" x14ac:dyDescent="0.25">
      <c r="A85" s="15"/>
      <c r="B85" s="562"/>
      <c r="C85" s="59"/>
      <c r="D85" s="59"/>
    </row>
    <row r="86" spans="1:4" x14ac:dyDescent="0.25">
      <c r="A86" s="15"/>
      <c r="B86" s="562"/>
      <c r="C86" s="59"/>
      <c r="D86" s="59"/>
    </row>
    <row r="87" spans="1:4" x14ac:dyDescent="0.25">
      <c r="A87" s="15"/>
      <c r="B87" s="562"/>
      <c r="C87" s="59"/>
      <c r="D87" s="59"/>
    </row>
    <row r="88" spans="1:4" x14ac:dyDescent="0.25">
      <c r="A88" s="15"/>
      <c r="B88" s="562"/>
      <c r="C88" s="59"/>
      <c r="D88" s="59"/>
    </row>
    <row r="89" spans="1:4" x14ac:dyDescent="0.25">
      <c r="A89" s="15"/>
      <c r="B89" s="562"/>
      <c r="C89" s="59"/>
      <c r="D89" s="59"/>
    </row>
    <row r="90" spans="1:4" x14ac:dyDescent="0.25">
      <c r="A90" s="15"/>
      <c r="B90" s="562"/>
      <c r="C90" s="59"/>
      <c r="D90" s="59"/>
    </row>
    <row r="91" spans="1:4" x14ac:dyDescent="0.25">
      <c r="A91" s="15"/>
      <c r="B91" s="562"/>
      <c r="C91" s="59"/>
      <c r="D91" s="59"/>
    </row>
    <row r="92" spans="1:4" x14ac:dyDescent="0.25">
      <c r="A92" s="15"/>
      <c r="B92" s="562"/>
      <c r="C92" s="59"/>
      <c r="D92" s="59"/>
    </row>
    <row r="93" spans="1:4" x14ac:dyDescent="0.25">
      <c r="A93" s="15"/>
      <c r="B93" s="562"/>
      <c r="C93" s="59"/>
      <c r="D93" s="59"/>
    </row>
    <row r="94" spans="1:4" x14ac:dyDescent="0.25">
      <c r="A94" s="15"/>
      <c r="B94" s="562"/>
      <c r="C94" s="59"/>
      <c r="D94" s="59"/>
    </row>
    <row r="95" spans="1:4" x14ac:dyDescent="0.25">
      <c r="A95" s="15"/>
      <c r="B95" s="562"/>
      <c r="C95" s="59"/>
      <c r="D95" s="59"/>
    </row>
    <row r="96" spans="1:4" x14ac:dyDescent="0.25">
      <c r="A96" s="15"/>
      <c r="B96" s="562"/>
      <c r="C96" s="59"/>
      <c r="D96" s="59"/>
    </row>
    <row r="97" spans="1:4" x14ac:dyDescent="0.25">
      <c r="A97" s="15"/>
      <c r="B97" s="562"/>
      <c r="C97" s="59"/>
      <c r="D97" s="59"/>
    </row>
    <row r="98" spans="1:4" x14ac:dyDescent="0.25">
      <c r="A98" s="15"/>
      <c r="B98" s="562"/>
      <c r="C98" s="59"/>
      <c r="D98" s="59"/>
    </row>
    <row r="99" spans="1:4" x14ac:dyDescent="0.25">
      <c r="A99" s="15"/>
      <c r="B99" s="562"/>
      <c r="C99" s="59"/>
      <c r="D99" s="59"/>
    </row>
    <row r="100" spans="1:4" x14ac:dyDescent="0.25">
      <c r="A100" s="15"/>
      <c r="B100" s="562"/>
      <c r="C100" s="59"/>
      <c r="D100" s="59"/>
    </row>
    <row r="101" spans="1:4" x14ac:dyDescent="0.25">
      <c r="A101" s="15"/>
      <c r="B101" s="562"/>
      <c r="C101" s="59"/>
      <c r="D101" s="59"/>
    </row>
    <row r="102" spans="1:4" x14ac:dyDescent="0.25">
      <c r="A102" s="15"/>
      <c r="B102" s="562"/>
      <c r="C102" s="59"/>
      <c r="D102" s="59"/>
    </row>
    <row r="103" spans="1:4" x14ac:dyDescent="0.25">
      <c r="A103" s="15"/>
      <c r="B103" s="562"/>
      <c r="C103" s="59"/>
      <c r="D103" s="59"/>
    </row>
    <row r="104" spans="1:4" x14ac:dyDescent="0.25">
      <c r="A104" s="15"/>
      <c r="B104" s="562"/>
      <c r="C104" s="59"/>
      <c r="D104" s="59"/>
    </row>
    <row r="105" spans="1:4" x14ac:dyDescent="0.25">
      <c r="A105" s="15"/>
      <c r="B105" s="562"/>
      <c r="C105" s="59"/>
      <c r="D105" s="59"/>
    </row>
    <row r="106" spans="1:4" x14ac:dyDescent="0.25">
      <c r="A106" s="15"/>
      <c r="B106" s="562"/>
      <c r="C106" s="59"/>
      <c r="D106" s="59"/>
    </row>
    <row r="107" spans="1:4" x14ac:dyDescent="0.25">
      <c r="A107" s="15"/>
      <c r="B107" s="562"/>
      <c r="C107" s="59"/>
      <c r="D107" s="59"/>
    </row>
    <row r="108" spans="1:4" x14ac:dyDescent="0.25">
      <c r="A108" s="15"/>
      <c r="B108" s="562"/>
      <c r="C108" s="59"/>
      <c r="D108" s="59"/>
    </row>
    <row r="109" spans="1:4" x14ac:dyDescent="0.25">
      <c r="A109" s="15"/>
      <c r="B109" s="562"/>
      <c r="C109" s="59"/>
      <c r="D109" s="59"/>
    </row>
    <row r="110" spans="1:4" x14ac:dyDescent="0.25">
      <c r="A110" s="15"/>
      <c r="B110" s="562"/>
      <c r="C110" s="59"/>
      <c r="D110" s="59"/>
    </row>
    <row r="111" spans="1:4" x14ac:dyDescent="0.25">
      <c r="A111" s="15"/>
      <c r="B111" s="562"/>
      <c r="C111" s="59"/>
      <c r="D111" s="59"/>
    </row>
    <row r="112" spans="1:4" x14ac:dyDescent="0.25">
      <c r="A112" s="15"/>
      <c r="B112" s="562"/>
      <c r="C112" s="59"/>
      <c r="D112" s="59"/>
    </row>
    <row r="113" spans="1:4" x14ac:dyDescent="0.25">
      <c r="A113" s="15"/>
      <c r="B113" s="562"/>
      <c r="C113" s="59"/>
      <c r="D113" s="59"/>
    </row>
    <row r="114" spans="1:4" x14ac:dyDescent="0.25">
      <c r="A114" s="15"/>
      <c r="B114" s="562"/>
      <c r="C114" s="59"/>
      <c r="D114" s="59"/>
    </row>
    <row r="115" spans="1:4" x14ac:dyDescent="0.25">
      <c r="A115" s="15"/>
      <c r="B115" s="562"/>
      <c r="C115" s="59"/>
      <c r="D115" s="59"/>
    </row>
    <row r="116" spans="1:4" x14ac:dyDescent="0.25">
      <c r="A116" s="15"/>
      <c r="B116" s="562"/>
      <c r="C116" s="59"/>
      <c r="D116" s="59"/>
    </row>
    <row r="117" spans="1:4" x14ac:dyDescent="0.25">
      <c r="A117" s="15"/>
      <c r="B117" s="562"/>
      <c r="C117" s="59"/>
      <c r="D117" s="59"/>
    </row>
    <row r="118" spans="1:4" x14ac:dyDescent="0.25">
      <c r="A118" s="15"/>
      <c r="B118" s="562"/>
      <c r="C118" s="59"/>
      <c r="D118" s="59"/>
    </row>
    <row r="119" spans="1:4" x14ac:dyDescent="0.25">
      <c r="A119" s="15"/>
      <c r="B119" s="562"/>
      <c r="C119" s="59"/>
      <c r="D119" s="59"/>
    </row>
    <row r="120" spans="1:4" x14ac:dyDescent="0.25">
      <c r="A120" s="15"/>
      <c r="B120" s="562"/>
      <c r="C120" s="59"/>
      <c r="D120" s="59"/>
    </row>
    <row r="121" spans="1:4" x14ac:dyDescent="0.25">
      <c r="A121" s="15"/>
      <c r="B121" s="562"/>
      <c r="C121" s="59"/>
      <c r="D121" s="59"/>
    </row>
    <row r="122" spans="1:4" x14ac:dyDescent="0.25">
      <c r="A122" s="15"/>
      <c r="B122" s="562"/>
      <c r="C122" s="59"/>
      <c r="D122" s="59"/>
    </row>
    <row r="123" spans="1:4" x14ac:dyDescent="0.25">
      <c r="A123" s="15"/>
      <c r="B123" s="562"/>
      <c r="C123" s="59"/>
      <c r="D123" s="59"/>
    </row>
    <row r="124" spans="1:4" x14ac:dyDescent="0.25">
      <c r="A124" s="15"/>
      <c r="B124" s="562"/>
      <c r="C124" s="59"/>
      <c r="D124" s="59"/>
    </row>
    <row r="125" spans="1:4" x14ac:dyDescent="0.25">
      <c r="A125" s="15"/>
      <c r="B125" s="562"/>
      <c r="C125" s="59"/>
      <c r="D125" s="59"/>
    </row>
    <row r="126" spans="1:4" x14ac:dyDescent="0.25">
      <c r="A126" s="15"/>
      <c r="B126" s="562"/>
      <c r="C126" s="59"/>
      <c r="D126" s="59"/>
    </row>
    <row r="127" spans="1:4" x14ac:dyDescent="0.25">
      <c r="A127" s="15"/>
      <c r="B127" s="562"/>
      <c r="C127" s="59"/>
      <c r="D127" s="59"/>
    </row>
    <row r="128" spans="1:4" x14ac:dyDescent="0.25">
      <c r="A128" s="15"/>
      <c r="B128" s="562"/>
      <c r="C128" s="59"/>
      <c r="D128" s="59"/>
    </row>
    <row r="129" spans="1:4" x14ac:dyDescent="0.25">
      <c r="A129" s="15"/>
      <c r="B129" s="562"/>
      <c r="C129" s="59"/>
      <c r="D129" s="59"/>
    </row>
    <row r="130" spans="1:4" x14ac:dyDescent="0.25">
      <c r="A130" s="15"/>
      <c r="B130" s="562"/>
      <c r="C130" s="59"/>
      <c r="D130" s="59"/>
    </row>
    <row r="131" spans="1:4" x14ac:dyDescent="0.25">
      <c r="A131" s="15"/>
      <c r="B131" s="562"/>
      <c r="C131" s="59"/>
      <c r="D131" s="59"/>
    </row>
    <row r="132" spans="1:4" x14ac:dyDescent="0.25">
      <c r="A132" s="15"/>
      <c r="B132" s="562"/>
      <c r="C132" s="59"/>
      <c r="D132" s="59"/>
    </row>
    <row r="133" spans="1:4" x14ac:dyDescent="0.25">
      <c r="A133" s="15"/>
      <c r="B133" s="562"/>
      <c r="C133" s="59"/>
      <c r="D133" s="59"/>
    </row>
    <row r="134" spans="1:4" x14ac:dyDescent="0.25">
      <c r="A134" s="15"/>
      <c r="B134" s="562"/>
      <c r="C134" s="59"/>
      <c r="D134" s="59"/>
    </row>
    <row r="135" spans="1:4" x14ac:dyDescent="0.25">
      <c r="A135" s="15"/>
      <c r="B135" s="562"/>
      <c r="C135" s="59"/>
      <c r="D135" s="59"/>
    </row>
    <row r="136" spans="1:4" x14ac:dyDescent="0.25">
      <c r="A136" s="15"/>
      <c r="B136" s="562"/>
      <c r="C136" s="59"/>
      <c r="D136" s="59"/>
    </row>
    <row r="137" spans="1:4" x14ac:dyDescent="0.25">
      <c r="A137" s="15"/>
      <c r="B137" s="562"/>
      <c r="C137" s="59"/>
      <c r="D137" s="59"/>
    </row>
    <row r="138" spans="1:4" x14ac:dyDescent="0.25">
      <c r="A138" s="15"/>
      <c r="B138" s="562"/>
      <c r="C138" s="59"/>
      <c r="D138" s="59"/>
    </row>
    <row r="139" spans="1:4" x14ac:dyDescent="0.25">
      <c r="A139" s="15"/>
      <c r="B139" s="562"/>
      <c r="C139" s="59"/>
      <c r="D139" s="59"/>
    </row>
    <row r="140" spans="1:4" x14ac:dyDescent="0.25">
      <c r="A140" s="15"/>
      <c r="B140" s="562"/>
      <c r="C140" s="59"/>
      <c r="D140" s="59"/>
    </row>
    <row r="141" spans="1:4" x14ac:dyDescent="0.25">
      <c r="A141" s="15"/>
      <c r="B141" s="562"/>
      <c r="C141" s="59"/>
      <c r="D141" s="59"/>
    </row>
    <row r="142" spans="1:4" x14ac:dyDescent="0.25">
      <c r="A142" s="15"/>
      <c r="B142" s="562"/>
      <c r="C142" s="59"/>
      <c r="D142" s="59"/>
    </row>
    <row r="143" spans="1:4" x14ac:dyDescent="0.25">
      <c r="A143" s="15"/>
      <c r="B143" s="562"/>
      <c r="C143" s="59"/>
      <c r="D143" s="59"/>
    </row>
    <row r="144" spans="1:4" x14ac:dyDescent="0.25">
      <c r="A144" s="15"/>
      <c r="B144" s="562"/>
      <c r="C144" s="59"/>
      <c r="D144" s="59"/>
    </row>
    <row r="145" spans="1:4" x14ac:dyDescent="0.25">
      <c r="A145" s="15"/>
      <c r="B145" s="562"/>
      <c r="C145" s="59"/>
      <c r="D145" s="59"/>
    </row>
    <row r="146" spans="1:4" x14ac:dyDescent="0.25">
      <c r="A146" s="15"/>
      <c r="B146" s="562"/>
      <c r="C146" s="59"/>
      <c r="D146" s="59"/>
    </row>
    <row r="147" spans="1:4" x14ac:dyDescent="0.25">
      <c r="A147" s="15"/>
      <c r="B147" s="562"/>
      <c r="C147" s="59"/>
      <c r="D147" s="59"/>
    </row>
    <row r="148" spans="1:4" x14ac:dyDescent="0.25">
      <c r="A148" s="15"/>
      <c r="B148" s="562"/>
      <c r="C148" s="59"/>
      <c r="D148" s="59"/>
    </row>
    <row r="149" spans="1:4" x14ac:dyDescent="0.25">
      <c r="A149" s="15"/>
      <c r="B149" s="562"/>
      <c r="C149" s="59"/>
      <c r="D149" s="59"/>
    </row>
    <row r="150" spans="1:4" x14ac:dyDescent="0.25">
      <c r="A150" s="15"/>
      <c r="B150" s="562"/>
      <c r="C150" s="59"/>
      <c r="D150" s="59"/>
    </row>
    <row r="151" spans="1:4" x14ac:dyDescent="0.25">
      <c r="A151" s="15"/>
      <c r="B151" s="562"/>
      <c r="C151" s="59"/>
      <c r="D151" s="59"/>
    </row>
    <row r="152" spans="1:4" x14ac:dyDescent="0.25">
      <c r="A152" s="15"/>
      <c r="B152" s="562"/>
      <c r="C152" s="59"/>
      <c r="D152" s="59"/>
    </row>
    <row r="153" spans="1:4" x14ac:dyDescent="0.25">
      <c r="A153" s="15"/>
      <c r="B153" s="562"/>
      <c r="C153" s="59"/>
      <c r="D153" s="59"/>
    </row>
    <row r="154" spans="1:4" x14ac:dyDescent="0.25">
      <c r="A154" s="15"/>
      <c r="B154" s="562"/>
      <c r="C154" s="59"/>
      <c r="D154" s="59"/>
    </row>
    <row r="155" spans="1:4" x14ac:dyDescent="0.25">
      <c r="A155" s="15"/>
      <c r="B155" s="562"/>
      <c r="C155" s="59"/>
      <c r="D155" s="59"/>
    </row>
    <row r="156" spans="1:4" x14ac:dyDescent="0.25">
      <c r="A156" s="15"/>
      <c r="B156" s="562"/>
      <c r="C156" s="59"/>
      <c r="D156" s="59"/>
    </row>
    <row r="157" spans="1:4" x14ac:dyDescent="0.25">
      <c r="A157" s="15"/>
      <c r="B157" s="562"/>
      <c r="C157" s="59"/>
      <c r="D157" s="59"/>
    </row>
    <row r="158" spans="1:4" x14ac:dyDescent="0.25">
      <c r="A158" s="15"/>
      <c r="B158" s="562"/>
      <c r="C158" s="59"/>
      <c r="D158" s="59"/>
    </row>
    <row r="159" spans="1:4" x14ac:dyDescent="0.25">
      <c r="A159" s="15"/>
      <c r="B159" s="562"/>
      <c r="C159" s="59"/>
      <c r="D159" s="59"/>
    </row>
    <row r="160" spans="1:4" x14ac:dyDescent="0.25">
      <c r="A160" s="15"/>
      <c r="B160" s="562"/>
      <c r="C160" s="59"/>
      <c r="D160" s="59"/>
    </row>
    <row r="161" spans="1:4" x14ac:dyDescent="0.25">
      <c r="A161" s="15"/>
      <c r="B161" s="562"/>
      <c r="C161" s="59"/>
      <c r="D161" s="59"/>
    </row>
    <row r="162" spans="1:4" x14ac:dyDescent="0.25">
      <c r="A162" s="15"/>
      <c r="B162" s="562"/>
      <c r="C162" s="59"/>
      <c r="D162" s="59"/>
    </row>
    <row r="163" spans="1:4" x14ac:dyDescent="0.25">
      <c r="A163" s="15"/>
      <c r="B163" s="562"/>
      <c r="C163" s="59"/>
      <c r="D163" s="59"/>
    </row>
    <row r="164" spans="1:4" x14ac:dyDescent="0.25">
      <c r="A164" s="15"/>
      <c r="B164" s="562"/>
      <c r="C164" s="59"/>
      <c r="D164" s="59"/>
    </row>
    <row r="165" spans="1:4" x14ac:dyDescent="0.25">
      <c r="A165" s="15"/>
      <c r="B165" s="562"/>
      <c r="C165" s="59"/>
      <c r="D165" s="59"/>
    </row>
    <row r="166" spans="1:4" x14ac:dyDescent="0.25">
      <c r="A166" s="15"/>
      <c r="B166" s="562"/>
      <c r="C166" s="59"/>
      <c r="D166" s="59"/>
    </row>
    <row r="167" spans="1:4" x14ac:dyDescent="0.25">
      <c r="A167" s="15"/>
      <c r="B167" s="562"/>
      <c r="C167" s="59"/>
      <c r="D167" s="59"/>
    </row>
    <row r="168" spans="1:4" x14ac:dyDescent="0.25">
      <c r="A168" s="15"/>
      <c r="B168" s="562"/>
      <c r="C168" s="59"/>
      <c r="D168" s="59"/>
    </row>
    <row r="169" spans="1:4" x14ac:dyDescent="0.25">
      <c r="A169" s="15"/>
      <c r="B169" s="562"/>
      <c r="C169" s="59"/>
      <c r="D169" s="59"/>
    </row>
    <row r="170" spans="1:4" x14ac:dyDescent="0.25">
      <c r="A170" s="15"/>
      <c r="B170" s="562"/>
      <c r="C170" s="59"/>
      <c r="D170" s="59"/>
    </row>
    <row r="171" spans="1:4" x14ac:dyDescent="0.25">
      <c r="A171" s="15"/>
      <c r="B171" s="562"/>
      <c r="C171" s="59"/>
      <c r="D171" s="59"/>
    </row>
    <row r="172" spans="1:4" x14ac:dyDescent="0.25">
      <c r="A172" s="15"/>
      <c r="B172" s="562"/>
      <c r="C172" s="59"/>
      <c r="D172" s="59"/>
    </row>
    <row r="173" spans="1:4" x14ac:dyDescent="0.25">
      <c r="A173" s="15"/>
      <c r="B173" s="562"/>
      <c r="C173" s="59"/>
      <c r="D173" s="59"/>
    </row>
    <row r="174" spans="1:4" x14ac:dyDescent="0.25">
      <c r="A174" s="15"/>
      <c r="B174" s="562"/>
      <c r="C174" s="59"/>
      <c r="D174" s="59"/>
    </row>
    <row r="175" spans="1:4" x14ac:dyDescent="0.25">
      <c r="A175" s="15"/>
      <c r="B175" s="562"/>
      <c r="C175" s="59"/>
      <c r="D175" s="59"/>
    </row>
    <row r="176" spans="1:4" x14ac:dyDescent="0.25">
      <c r="A176" s="15"/>
      <c r="B176" s="562"/>
      <c r="C176" s="59"/>
      <c r="D176" s="59"/>
    </row>
    <row r="177" spans="1:4" x14ac:dyDescent="0.25">
      <c r="A177" s="15"/>
      <c r="B177" s="562"/>
      <c r="C177" s="59"/>
      <c r="D177" s="59"/>
    </row>
    <row r="178" spans="1:4" x14ac:dyDescent="0.25">
      <c r="A178" s="15"/>
      <c r="B178" s="562"/>
      <c r="C178" s="59"/>
      <c r="D178" s="59"/>
    </row>
    <row r="179" spans="1:4" x14ac:dyDescent="0.25">
      <c r="A179" s="15"/>
      <c r="B179" s="562"/>
      <c r="C179" s="59"/>
      <c r="D179" s="59"/>
    </row>
    <row r="180" spans="1:4" x14ac:dyDescent="0.25">
      <c r="A180" s="15"/>
      <c r="B180" s="562"/>
      <c r="C180" s="59"/>
      <c r="D180" s="59"/>
    </row>
    <row r="181" spans="1:4" x14ac:dyDescent="0.25">
      <c r="A181" s="15"/>
      <c r="B181" s="562"/>
      <c r="C181" s="59"/>
      <c r="D181" s="59"/>
    </row>
    <row r="182" spans="1:4" x14ac:dyDescent="0.25">
      <c r="A182" s="15"/>
      <c r="B182" s="562"/>
      <c r="C182" s="59"/>
      <c r="D182" s="59"/>
    </row>
    <row r="183" spans="1:4" x14ac:dyDescent="0.25">
      <c r="A183" s="15"/>
      <c r="B183" s="562"/>
      <c r="C183" s="59"/>
      <c r="D183" s="59"/>
    </row>
    <row r="184" spans="1:4" x14ac:dyDescent="0.25">
      <c r="A184" s="15"/>
      <c r="B184" s="562"/>
      <c r="C184" s="59"/>
      <c r="D184" s="59"/>
    </row>
    <row r="185" spans="1:4" x14ac:dyDescent="0.25">
      <c r="A185" s="15"/>
      <c r="B185" s="562"/>
      <c r="C185" s="59"/>
      <c r="D185" s="59"/>
    </row>
    <row r="186" spans="1:4" x14ac:dyDescent="0.25">
      <c r="A186" s="15"/>
      <c r="B186" s="562"/>
      <c r="C186" s="59"/>
      <c r="D186" s="59"/>
    </row>
    <row r="187" spans="1:4" x14ac:dyDescent="0.25">
      <c r="A187" s="15"/>
      <c r="B187" s="562"/>
      <c r="C187" s="59"/>
      <c r="D187" s="59"/>
    </row>
    <row r="188" spans="1:4" x14ac:dyDescent="0.25">
      <c r="A188" s="15"/>
      <c r="B188" s="562"/>
      <c r="C188" s="59"/>
      <c r="D188" s="59"/>
    </row>
    <row r="189" spans="1:4" x14ac:dyDescent="0.25">
      <c r="A189" s="15"/>
      <c r="B189" s="562"/>
      <c r="C189" s="59"/>
      <c r="D189" s="59"/>
    </row>
    <row r="190" spans="1:4" x14ac:dyDescent="0.25">
      <c r="A190" s="15"/>
      <c r="B190" s="562"/>
      <c r="C190" s="59"/>
      <c r="D190" s="59"/>
    </row>
    <row r="191" spans="1:4" x14ac:dyDescent="0.25">
      <c r="A191" s="15"/>
      <c r="B191" s="562"/>
      <c r="C191" s="59"/>
      <c r="D191" s="59"/>
    </row>
    <row r="192" spans="1:4" x14ac:dyDescent="0.25">
      <c r="A192" s="15"/>
      <c r="B192" s="562"/>
      <c r="C192" s="59"/>
      <c r="D192" s="59"/>
    </row>
    <row r="193" spans="1:4" x14ac:dyDescent="0.25">
      <c r="A193" s="15"/>
      <c r="B193" s="562"/>
      <c r="C193" s="59"/>
      <c r="D193" s="59"/>
    </row>
    <row r="194" spans="1:4" x14ac:dyDescent="0.25">
      <c r="A194" s="15"/>
      <c r="B194" s="562"/>
      <c r="C194" s="59"/>
      <c r="D194" s="59"/>
    </row>
    <row r="195" spans="1:4" x14ac:dyDescent="0.25">
      <c r="A195" s="15"/>
      <c r="B195" s="562"/>
      <c r="C195" s="59"/>
      <c r="D195" s="59"/>
    </row>
    <row r="196" spans="1:4" x14ac:dyDescent="0.25">
      <c r="A196" s="15"/>
      <c r="B196" s="562"/>
      <c r="C196" s="59"/>
      <c r="D196" s="59"/>
    </row>
    <row r="197" spans="1:4" x14ac:dyDescent="0.25">
      <c r="A197" s="15"/>
      <c r="B197" s="562"/>
      <c r="C197" s="59"/>
      <c r="D197" s="59"/>
    </row>
    <row r="198" spans="1:4" x14ac:dyDescent="0.25">
      <c r="A198" s="15"/>
      <c r="B198" s="562"/>
      <c r="C198" s="59"/>
      <c r="D198" s="59"/>
    </row>
    <row r="199" spans="1:4" x14ac:dyDescent="0.25">
      <c r="A199" s="15"/>
      <c r="B199" s="562"/>
      <c r="C199" s="59"/>
      <c r="D199" s="59"/>
    </row>
    <row r="200" spans="1:4" x14ac:dyDescent="0.25">
      <c r="A200" s="15"/>
      <c r="B200" s="562"/>
      <c r="C200" s="59"/>
      <c r="D200" s="59"/>
    </row>
    <row r="201" spans="1:4" x14ac:dyDescent="0.25">
      <c r="A201" s="15"/>
      <c r="B201" s="562"/>
      <c r="C201" s="59"/>
      <c r="D201" s="59"/>
    </row>
    <row r="202" spans="1:4" x14ac:dyDescent="0.25">
      <c r="A202" s="15"/>
      <c r="B202" s="562"/>
      <c r="C202" s="59"/>
      <c r="D202" s="59"/>
    </row>
    <row r="203" spans="1:4" x14ac:dyDescent="0.25">
      <c r="A203" s="15"/>
      <c r="B203" s="562"/>
      <c r="C203" s="59"/>
      <c r="D203" s="59"/>
    </row>
    <row r="204" spans="1:4" x14ac:dyDescent="0.25">
      <c r="A204" s="15"/>
      <c r="B204" s="562"/>
      <c r="C204" s="59"/>
      <c r="D204" s="59"/>
    </row>
    <row r="205" spans="1:4" x14ac:dyDescent="0.25">
      <c r="A205" s="15"/>
      <c r="B205" s="562"/>
      <c r="C205" s="59"/>
      <c r="D205" s="59"/>
    </row>
    <row r="206" spans="1:4" x14ac:dyDescent="0.25">
      <c r="A206" s="15"/>
      <c r="B206" s="562"/>
      <c r="C206" s="59"/>
      <c r="D206" s="59"/>
    </row>
    <row r="207" spans="1:4" x14ac:dyDescent="0.25">
      <c r="A207" s="15"/>
      <c r="B207" s="562"/>
      <c r="C207" s="59"/>
      <c r="D207" s="59"/>
    </row>
    <row r="208" spans="1:4" x14ac:dyDescent="0.25">
      <c r="A208" s="15"/>
      <c r="B208" s="562"/>
      <c r="C208" s="59"/>
      <c r="D208" s="59"/>
    </row>
    <row r="209" spans="1:4" x14ac:dyDescent="0.25">
      <c r="A209" s="15"/>
      <c r="B209" s="562"/>
      <c r="C209" s="59"/>
      <c r="D209" s="59"/>
    </row>
    <row r="210" spans="1:4" x14ac:dyDescent="0.25">
      <c r="A210" s="15"/>
      <c r="B210" s="562"/>
      <c r="C210" s="59"/>
      <c r="D210" s="59"/>
    </row>
    <row r="211" spans="1:4" x14ac:dyDescent="0.25">
      <c r="A211" s="15"/>
      <c r="B211" s="562"/>
      <c r="C211" s="59"/>
      <c r="D211" s="59"/>
    </row>
    <row r="212" spans="1:4" x14ac:dyDescent="0.25">
      <c r="A212" s="15"/>
      <c r="B212" s="562"/>
      <c r="C212" s="59"/>
      <c r="D212" s="59"/>
    </row>
    <row r="213" spans="1:4" x14ac:dyDescent="0.25">
      <c r="A213" s="15"/>
      <c r="B213" s="562"/>
      <c r="C213" s="59"/>
      <c r="D213" s="59"/>
    </row>
    <row r="214" spans="1:4" x14ac:dyDescent="0.25">
      <c r="A214" s="15"/>
      <c r="B214" s="562"/>
      <c r="C214" s="59"/>
      <c r="D214" s="59"/>
    </row>
    <row r="215" spans="1:4" x14ac:dyDescent="0.25">
      <c r="A215" s="15"/>
      <c r="B215" s="562"/>
      <c r="C215" s="59"/>
      <c r="D215" s="59"/>
    </row>
    <row r="216" spans="1:4" x14ac:dyDescent="0.25">
      <c r="A216" s="15"/>
      <c r="B216" s="562"/>
      <c r="C216" s="59"/>
      <c r="D216" s="59"/>
    </row>
    <row r="217" spans="1:4" x14ac:dyDescent="0.25">
      <c r="A217" s="15"/>
      <c r="B217" s="562"/>
      <c r="C217" s="59"/>
      <c r="D217" s="59"/>
    </row>
    <row r="218" spans="1:4" x14ac:dyDescent="0.25">
      <c r="A218" s="15"/>
      <c r="B218" s="562"/>
      <c r="C218" s="59"/>
      <c r="D218" s="59"/>
    </row>
    <row r="219" spans="1:4" x14ac:dyDescent="0.25">
      <c r="A219" s="15"/>
      <c r="B219" s="562"/>
      <c r="C219" s="59"/>
      <c r="D219" s="59"/>
    </row>
    <row r="220" spans="1:4" x14ac:dyDescent="0.25">
      <c r="A220" s="15"/>
      <c r="B220" s="562"/>
      <c r="C220" s="59"/>
      <c r="D220" s="59"/>
    </row>
    <row r="221" spans="1:4" x14ac:dyDescent="0.25">
      <c r="A221" s="15"/>
      <c r="B221" s="562"/>
      <c r="C221" s="59"/>
      <c r="D221" s="59"/>
    </row>
    <row r="222" spans="1:4" x14ac:dyDescent="0.25">
      <c r="A222" s="15"/>
      <c r="B222" s="562"/>
      <c r="C222" s="59"/>
      <c r="D222" s="59"/>
    </row>
    <row r="223" spans="1:4" x14ac:dyDescent="0.25">
      <c r="A223" s="15"/>
      <c r="B223" s="562"/>
      <c r="C223" s="59"/>
      <c r="D223" s="59"/>
    </row>
    <row r="224" spans="1:4" x14ac:dyDescent="0.25">
      <c r="A224" s="15"/>
      <c r="B224" s="562"/>
      <c r="C224" s="59"/>
      <c r="D224" s="59"/>
    </row>
    <row r="225" spans="1:4" x14ac:dyDescent="0.25">
      <c r="A225" s="15"/>
      <c r="B225" s="562"/>
      <c r="C225" s="59"/>
      <c r="D225" s="59"/>
    </row>
    <row r="226" spans="1:4" x14ac:dyDescent="0.25">
      <c r="A226" s="15"/>
      <c r="B226" s="562"/>
      <c r="C226" s="59"/>
      <c r="D226" s="59"/>
    </row>
    <row r="227" spans="1:4" x14ac:dyDescent="0.25">
      <c r="A227" s="15"/>
      <c r="B227" s="562"/>
      <c r="C227" s="59"/>
      <c r="D227" s="59"/>
    </row>
    <row r="228" spans="1:4" x14ac:dyDescent="0.25">
      <c r="A228" s="15"/>
      <c r="B228" s="562"/>
      <c r="C228" s="59"/>
      <c r="D228" s="59"/>
    </row>
    <row r="229" spans="1:4" x14ac:dyDescent="0.25">
      <c r="A229" s="15"/>
      <c r="B229" s="562"/>
      <c r="C229" s="59"/>
      <c r="D229" s="59"/>
    </row>
    <row r="230" spans="1:4" x14ac:dyDescent="0.25">
      <c r="A230" s="15"/>
      <c r="B230" s="562"/>
      <c r="C230" s="59"/>
      <c r="D230" s="59"/>
    </row>
    <row r="231" spans="1:4" x14ac:dyDescent="0.25">
      <c r="A231" s="15"/>
      <c r="B231" s="562"/>
      <c r="C231" s="59"/>
      <c r="D231" s="59"/>
    </row>
    <row r="232" spans="1:4" x14ac:dyDescent="0.25">
      <c r="A232" s="15"/>
      <c r="B232" s="562"/>
      <c r="C232" s="59"/>
      <c r="D232" s="59"/>
    </row>
    <row r="233" spans="1:4" x14ac:dyDescent="0.25">
      <c r="A233" s="15"/>
      <c r="B233" s="562"/>
      <c r="C233" s="59"/>
      <c r="D233" s="59"/>
    </row>
    <row r="234" spans="1:4" x14ac:dyDescent="0.25">
      <c r="A234" s="15"/>
      <c r="B234" s="562"/>
      <c r="C234" s="59"/>
      <c r="D234" s="59"/>
    </row>
    <row r="235" spans="1:4" x14ac:dyDescent="0.25">
      <c r="A235" s="15"/>
      <c r="B235" s="562"/>
      <c r="C235" s="59"/>
      <c r="D235" s="59"/>
    </row>
    <row r="236" spans="1:4" x14ac:dyDescent="0.25">
      <c r="A236" s="15"/>
      <c r="B236" s="562"/>
      <c r="C236" s="59"/>
      <c r="D236" s="59"/>
    </row>
    <row r="237" spans="1:4" x14ac:dyDescent="0.25">
      <c r="A237" s="15"/>
      <c r="B237" s="562"/>
      <c r="C237" s="59"/>
      <c r="D237" s="59"/>
    </row>
    <row r="238" spans="1:4" x14ac:dyDescent="0.25">
      <c r="A238" s="15"/>
      <c r="B238" s="562"/>
      <c r="C238" s="59"/>
      <c r="D238" s="59"/>
    </row>
    <row r="239" spans="1:4" x14ac:dyDescent="0.25">
      <c r="A239" s="15"/>
      <c r="B239" s="562"/>
      <c r="C239" s="59"/>
      <c r="D239" s="59"/>
    </row>
    <row r="240" spans="1:4" x14ac:dyDescent="0.25">
      <c r="A240" s="15"/>
      <c r="B240" s="562"/>
      <c r="C240" s="59"/>
      <c r="D240" s="59"/>
    </row>
    <row r="241" spans="1:4" x14ac:dyDescent="0.25">
      <c r="A241" s="15"/>
      <c r="B241" s="562"/>
      <c r="C241" s="59"/>
      <c r="D241" s="59"/>
    </row>
    <row r="242" spans="1:4" x14ac:dyDescent="0.25">
      <c r="A242" s="15"/>
      <c r="B242" s="562"/>
      <c r="C242" s="59"/>
      <c r="D242" s="59"/>
    </row>
    <row r="243" spans="1:4" x14ac:dyDescent="0.25">
      <c r="A243" s="15"/>
      <c r="B243" s="562"/>
      <c r="C243" s="59"/>
      <c r="D243" s="59"/>
    </row>
    <row r="244" spans="1:4" x14ac:dyDescent="0.25">
      <c r="A244" s="15"/>
      <c r="B244" s="562"/>
      <c r="C244" s="59"/>
      <c r="D244" s="59"/>
    </row>
    <row r="245" spans="1:4" x14ac:dyDescent="0.25">
      <c r="A245" s="15"/>
      <c r="B245" s="562"/>
      <c r="C245" s="59"/>
      <c r="D245" s="59"/>
    </row>
    <row r="246" spans="1:4" x14ac:dyDescent="0.25">
      <c r="A246" s="15"/>
      <c r="B246" s="562"/>
      <c r="C246" s="59"/>
      <c r="D246" s="59"/>
    </row>
    <row r="247" spans="1:4" x14ac:dyDescent="0.25">
      <c r="A247" s="15"/>
      <c r="B247" s="562"/>
      <c r="C247" s="59"/>
      <c r="D247" s="59"/>
    </row>
    <row r="248" spans="1:4" x14ac:dyDescent="0.25">
      <c r="A248" s="15"/>
      <c r="B248" s="562"/>
      <c r="C248" s="59"/>
      <c r="D248" s="59"/>
    </row>
    <row r="249" spans="1:4" x14ac:dyDescent="0.25">
      <c r="A249" s="15"/>
      <c r="B249" s="562"/>
      <c r="C249" s="59"/>
      <c r="D249" s="59"/>
    </row>
    <row r="250" spans="1:4" x14ac:dyDescent="0.25">
      <c r="A250" s="15"/>
      <c r="B250" s="562"/>
      <c r="C250" s="59"/>
      <c r="D250" s="59"/>
    </row>
    <row r="251" spans="1:4" x14ac:dyDescent="0.25">
      <c r="A251" s="15"/>
      <c r="B251" s="562"/>
      <c r="C251" s="59"/>
      <c r="D251" s="59"/>
    </row>
    <row r="252" spans="1:4" x14ac:dyDescent="0.25">
      <c r="A252" s="15"/>
      <c r="B252" s="562"/>
      <c r="C252" s="59"/>
      <c r="D252" s="59"/>
    </row>
    <row r="253" spans="1:4" x14ac:dyDescent="0.25">
      <c r="A253" s="15"/>
      <c r="B253" s="562"/>
      <c r="C253" s="59"/>
      <c r="D253" s="59"/>
    </row>
    <row r="254" spans="1:4" x14ac:dyDescent="0.25">
      <c r="A254" s="15"/>
      <c r="B254" s="562"/>
      <c r="C254" s="59"/>
      <c r="D254" s="59"/>
    </row>
    <row r="255" spans="1:4" x14ac:dyDescent="0.25">
      <c r="A255" s="15"/>
      <c r="B255" s="562"/>
      <c r="C255" s="59"/>
      <c r="D255" s="59"/>
    </row>
    <row r="256" spans="1:4" x14ac:dyDescent="0.25">
      <c r="A256" s="15"/>
      <c r="B256" s="562"/>
      <c r="C256" s="59"/>
      <c r="D256" s="59"/>
    </row>
    <row r="257" spans="1:4" x14ac:dyDescent="0.25">
      <c r="A257" s="15"/>
      <c r="B257" s="562"/>
      <c r="C257" s="59"/>
      <c r="D257" s="59"/>
    </row>
    <row r="258" spans="1:4" x14ac:dyDescent="0.25">
      <c r="A258" s="15"/>
      <c r="B258" s="562"/>
      <c r="C258" s="59"/>
      <c r="D258" s="59"/>
    </row>
    <row r="259" spans="1:4" x14ac:dyDescent="0.25">
      <c r="A259" s="15"/>
      <c r="B259" s="562"/>
      <c r="C259" s="59"/>
      <c r="D259" s="59"/>
    </row>
    <row r="260" spans="1:4" x14ac:dyDescent="0.25">
      <c r="A260" s="15"/>
      <c r="B260" s="562"/>
      <c r="C260" s="59"/>
      <c r="D260" s="59"/>
    </row>
    <row r="261" spans="1:4" x14ac:dyDescent="0.25">
      <c r="A261" s="15"/>
      <c r="B261" s="562"/>
      <c r="C261" s="59"/>
      <c r="D261" s="59"/>
    </row>
    <row r="262" spans="1:4" x14ac:dyDescent="0.25">
      <c r="A262" s="15"/>
      <c r="B262" s="562"/>
      <c r="C262" s="59"/>
      <c r="D262" s="59"/>
    </row>
    <row r="263" spans="1:4" x14ac:dyDescent="0.25">
      <c r="A263" s="15"/>
      <c r="B263" s="562"/>
      <c r="C263" s="59"/>
      <c r="D263" s="59"/>
    </row>
    <row r="264" spans="1:4" x14ac:dyDescent="0.25">
      <c r="A264" s="15"/>
      <c r="B264" s="562"/>
      <c r="C264" s="59"/>
      <c r="D264" s="59"/>
    </row>
    <row r="265" spans="1:4" x14ac:dyDescent="0.25">
      <c r="A265" s="15"/>
      <c r="B265" s="562"/>
      <c r="C265" s="59"/>
      <c r="D265" s="59"/>
    </row>
    <row r="266" spans="1:4" x14ac:dyDescent="0.25">
      <c r="A266" s="15"/>
      <c r="B266" s="562"/>
      <c r="C266" s="59"/>
      <c r="D266" s="59"/>
    </row>
    <row r="267" spans="1:4" x14ac:dyDescent="0.25">
      <c r="A267" s="15"/>
      <c r="B267" s="562"/>
      <c r="C267" s="59"/>
      <c r="D267" s="59"/>
    </row>
    <row r="268" spans="1:4" x14ac:dyDescent="0.25">
      <c r="A268" s="15"/>
      <c r="B268" s="562"/>
      <c r="C268" s="59"/>
      <c r="D268" s="59"/>
    </row>
    <row r="269" spans="1:4" x14ac:dyDescent="0.25">
      <c r="A269" s="15"/>
      <c r="B269" s="562"/>
      <c r="C269" s="59"/>
      <c r="D269" s="59"/>
    </row>
    <row r="270" spans="1:4" x14ac:dyDescent="0.25">
      <c r="A270" s="15"/>
      <c r="B270" s="562"/>
      <c r="C270" s="59"/>
      <c r="D270" s="59"/>
    </row>
    <row r="271" spans="1:4" x14ac:dyDescent="0.25">
      <c r="A271" s="15"/>
      <c r="B271" s="562"/>
      <c r="C271" s="59"/>
      <c r="D271" s="59"/>
    </row>
    <row r="272" spans="1:4" x14ac:dyDescent="0.25">
      <c r="A272" s="15"/>
      <c r="B272" s="562"/>
      <c r="C272" s="59"/>
      <c r="D272" s="59"/>
    </row>
    <row r="273" spans="1:4" x14ac:dyDescent="0.25">
      <c r="A273" s="15"/>
      <c r="B273" s="562"/>
      <c r="C273" s="59"/>
      <c r="D273" s="59"/>
    </row>
    <row r="274" spans="1:4" x14ac:dyDescent="0.25">
      <c r="A274" s="15"/>
      <c r="B274" s="562"/>
      <c r="C274" s="59"/>
      <c r="D274" s="59"/>
    </row>
    <row r="275" spans="1:4" x14ac:dyDescent="0.25">
      <c r="A275" s="15"/>
      <c r="B275" s="562"/>
      <c r="C275" s="59"/>
      <c r="D275" s="59"/>
    </row>
    <row r="276" spans="1:4" x14ac:dyDescent="0.25">
      <c r="A276" s="15"/>
      <c r="B276" s="562"/>
      <c r="C276" s="59"/>
      <c r="D276" s="59"/>
    </row>
    <row r="277" spans="1:4" x14ac:dyDescent="0.25">
      <c r="A277" s="15"/>
      <c r="B277" s="562"/>
      <c r="C277" s="59"/>
      <c r="D277" s="59"/>
    </row>
    <row r="278" spans="1:4" x14ac:dyDescent="0.25">
      <c r="A278" s="15"/>
      <c r="B278" s="562"/>
      <c r="C278" s="59"/>
      <c r="D278" s="59"/>
    </row>
    <row r="279" spans="1:4" x14ac:dyDescent="0.25">
      <c r="A279" s="15"/>
      <c r="B279" s="562"/>
      <c r="C279" s="59"/>
      <c r="D279" s="59"/>
    </row>
    <row r="280" spans="1:4" x14ac:dyDescent="0.25">
      <c r="A280" s="15"/>
      <c r="B280" s="562"/>
      <c r="C280" s="59"/>
      <c r="D280" s="59"/>
    </row>
    <row r="281" spans="1:4" x14ac:dyDescent="0.25">
      <c r="A281" s="15"/>
      <c r="B281" s="562"/>
      <c r="C281" s="59"/>
      <c r="D281" s="59"/>
    </row>
    <row r="282" spans="1:4" x14ac:dyDescent="0.25">
      <c r="A282" s="15"/>
      <c r="B282" s="562"/>
      <c r="C282" s="59"/>
      <c r="D282" s="59"/>
    </row>
    <row r="283" spans="1:4" x14ac:dyDescent="0.25">
      <c r="A283" s="15"/>
      <c r="B283" s="562"/>
      <c r="C283" s="59"/>
      <c r="D283" s="59"/>
    </row>
    <row r="284" spans="1:4" x14ac:dyDescent="0.25">
      <c r="A284" s="15"/>
      <c r="B284" s="562"/>
      <c r="C284" s="59"/>
      <c r="D284" s="59"/>
    </row>
    <row r="285" spans="1:4" x14ac:dyDescent="0.25">
      <c r="A285" s="15"/>
      <c r="B285" s="562"/>
      <c r="C285" s="59"/>
      <c r="D285" s="59"/>
    </row>
    <row r="286" spans="1:4" x14ac:dyDescent="0.25">
      <c r="A286" s="15"/>
      <c r="B286" s="562"/>
      <c r="C286" s="59"/>
      <c r="D286" s="59"/>
    </row>
    <row r="287" spans="1:4" x14ac:dyDescent="0.25">
      <c r="A287" s="15"/>
      <c r="B287" s="562"/>
      <c r="C287" s="59"/>
      <c r="D287" s="59"/>
    </row>
    <row r="288" spans="1:4" x14ac:dyDescent="0.25">
      <c r="A288" s="15"/>
      <c r="B288" s="562"/>
      <c r="C288" s="59"/>
      <c r="D288" s="59"/>
    </row>
    <row r="289" spans="1:4" x14ac:dyDescent="0.25">
      <c r="A289" s="15"/>
      <c r="B289" s="562"/>
      <c r="C289" s="59"/>
      <c r="D289" s="59"/>
    </row>
    <row r="290" spans="1:4" x14ac:dyDescent="0.25">
      <c r="A290" s="15"/>
      <c r="B290" s="562"/>
      <c r="C290" s="59"/>
      <c r="D290" s="59"/>
    </row>
    <row r="291" spans="1:4" x14ac:dyDescent="0.25">
      <c r="A291" s="15"/>
      <c r="B291" s="562"/>
      <c r="C291" s="59"/>
      <c r="D291" s="59"/>
    </row>
    <row r="292" spans="1:4" x14ac:dyDescent="0.25">
      <c r="A292" s="15"/>
      <c r="B292" s="562"/>
      <c r="C292" s="59"/>
      <c r="D292" s="59"/>
    </row>
    <row r="293" spans="1:4" x14ac:dyDescent="0.25">
      <c r="A293" s="15"/>
      <c r="B293" s="562"/>
      <c r="C293" s="59"/>
      <c r="D293" s="59"/>
    </row>
    <row r="294" spans="1:4" x14ac:dyDescent="0.25">
      <c r="A294" s="15"/>
      <c r="B294" s="562"/>
      <c r="C294" s="59"/>
      <c r="D294" s="59"/>
    </row>
    <row r="295" spans="1:4" x14ac:dyDescent="0.25">
      <c r="A295" s="15"/>
      <c r="B295" s="562"/>
      <c r="C295" s="59"/>
      <c r="D295" s="59"/>
    </row>
    <row r="296" spans="1:4" x14ac:dyDescent="0.25">
      <c r="A296" s="15"/>
      <c r="B296" s="562"/>
      <c r="C296" s="59"/>
      <c r="D296" s="59"/>
    </row>
    <row r="297" spans="1:4" x14ac:dyDescent="0.25">
      <c r="A297" s="15"/>
      <c r="B297" s="562"/>
      <c r="C297" s="59"/>
      <c r="D297" s="59"/>
    </row>
    <row r="298" spans="1:4" x14ac:dyDescent="0.25">
      <c r="A298" s="15"/>
      <c r="B298" s="562"/>
      <c r="C298" s="59"/>
      <c r="D298" s="59"/>
    </row>
    <row r="299" spans="1:4" x14ac:dyDescent="0.25">
      <c r="A299" s="15"/>
      <c r="B299" s="562"/>
      <c r="C299" s="59"/>
      <c r="D299" s="59"/>
    </row>
    <row r="300" spans="1:4" x14ac:dyDescent="0.25">
      <c r="A300" s="15"/>
      <c r="B300" s="562"/>
      <c r="C300" s="59"/>
      <c r="D300" s="59"/>
    </row>
    <row r="301" spans="1:4" x14ac:dyDescent="0.25">
      <c r="A301" s="15"/>
      <c r="B301" s="562"/>
      <c r="C301" s="59"/>
      <c r="D301" s="59"/>
    </row>
    <row r="302" spans="1:4" x14ac:dyDescent="0.25">
      <c r="A302" s="15"/>
      <c r="B302" s="562"/>
      <c r="C302" s="59"/>
      <c r="D302" s="59"/>
    </row>
    <row r="303" spans="1:4" x14ac:dyDescent="0.25">
      <c r="A303" s="15"/>
      <c r="B303" s="562"/>
      <c r="C303" s="59"/>
      <c r="D303" s="59"/>
    </row>
    <row r="304" spans="1:4" x14ac:dyDescent="0.25">
      <c r="A304" s="15"/>
      <c r="B304" s="562"/>
      <c r="C304" s="59"/>
      <c r="D304" s="59"/>
    </row>
    <row r="305" spans="1:4" x14ac:dyDescent="0.25">
      <c r="A305" s="15"/>
      <c r="B305" s="562"/>
      <c r="C305" s="59"/>
      <c r="D305" s="59"/>
    </row>
    <row r="306" spans="1:4" x14ac:dyDescent="0.25">
      <c r="A306" s="15"/>
      <c r="B306" s="562"/>
      <c r="C306" s="59"/>
      <c r="D306" s="59"/>
    </row>
    <row r="307" spans="1:4" x14ac:dyDescent="0.25">
      <c r="A307" s="15"/>
      <c r="B307" s="562"/>
      <c r="C307" s="59"/>
      <c r="D307" s="59"/>
    </row>
    <row r="308" spans="1:4" x14ac:dyDescent="0.25">
      <c r="A308" s="15"/>
      <c r="B308" s="562"/>
      <c r="C308" s="59"/>
      <c r="D308" s="59"/>
    </row>
    <row r="309" spans="1:4" x14ac:dyDescent="0.25">
      <c r="A309" s="15"/>
      <c r="B309" s="562"/>
      <c r="C309" s="59"/>
      <c r="D309" s="59"/>
    </row>
    <row r="310" spans="1:4" x14ac:dyDescent="0.25">
      <c r="A310" s="15"/>
      <c r="B310" s="562"/>
      <c r="C310" s="59"/>
      <c r="D310" s="59"/>
    </row>
    <row r="311" spans="1:4" x14ac:dyDescent="0.25">
      <c r="A311" s="15"/>
      <c r="B311" s="562"/>
      <c r="C311" s="59"/>
      <c r="D311" s="59"/>
    </row>
    <row r="312" spans="1:4" x14ac:dyDescent="0.25">
      <c r="A312" s="15"/>
      <c r="B312" s="562"/>
      <c r="C312" s="59"/>
      <c r="D312" s="59"/>
    </row>
    <row r="313" spans="1:4" x14ac:dyDescent="0.25">
      <c r="A313" s="15"/>
      <c r="B313" s="562"/>
      <c r="C313" s="59"/>
      <c r="D313" s="59"/>
    </row>
    <row r="314" spans="1:4" x14ac:dyDescent="0.25">
      <c r="A314" s="15"/>
      <c r="B314" s="562"/>
      <c r="C314" s="59"/>
      <c r="D314" s="59"/>
    </row>
    <row r="315" spans="1:4" x14ac:dyDescent="0.25">
      <c r="A315" s="15"/>
      <c r="B315" s="562"/>
      <c r="C315" s="59"/>
      <c r="D315" s="59"/>
    </row>
    <row r="316" spans="1:4" x14ac:dyDescent="0.25">
      <c r="A316" s="15"/>
      <c r="B316" s="562"/>
      <c r="C316" s="59"/>
      <c r="D316" s="59"/>
    </row>
    <row r="317" spans="1:4" x14ac:dyDescent="0.25">
      <c r="A317" s="15"/>
      <c r="B317" s="562"/>
      <c r="C317" s="59"/>
      <c r="D317" s="59"/>
    </row>
    <row r="318" spans="1:4" x14ac:dyDescent="0.25">
      <c r="A318" s="15"/>
      <c r="B318" s="562"/>
      <c r="C318" s="59"/>
      <c r="D318" s="59"/>
    </row>
    <row r="319" spans="1:4" x14ac:dyDescent="0.25">
      <c r="A319" s="15"/>
      <c r="B319" s="562"/>
      <c r="C319" s="59"/>
      <c r="D319" s="59"/>
    </row>
    <row r="320" spans="1:4" x14ac:dyDescent="0.25">
      <c r="A320" s="15"/>
      <c r="B320" s="562"/>
      <c r="C320" s="59"/>
      <c r="D320" s="59"/>
    </row>
    <row r="321" spans="1:4" x14ac:dyDescent="0.25">
      <c r="A321" s="15"/>
      <c r="B321" s="562"/>
      <c r="C321" s="59"/>
      <c r="D321" s="59"/>
    </row>
    <row r="322" spans="1:4" x14ac:dyDescent="0.25">
      <c r="A322" s="15"/>
      <c r="B322" s="562"/>
      <c r="C322" s="59"/>
      <c r="D322" s="59"/>
    </row>
    <row r="323" spans="1:4" x14ac:dyDescent="0.25">
      <c r="A323" s="15"/>
      <c r="B323" s="562"/>
      <c r="C323" s="59"/>
      <c r="D323" s="59"/>
    </row>
    <row r="324" spans="1:4" x14ac:dyDescent="0.25">
      <c r="A324" s="15"/>
      <c r="B324" s="562"/>
      <c r="C324" s="59"/>
      <c r="D324" s="59"/>
    </row>
    <row r="325" spans="1:4" x14ac:dyDescent="0.25">
      <c r="A325" s="15"/>
      <c r="B325" s="562"/>
      <c r="C325" s="59"/>
      <c r="D325" s="59"/>
    </row>
    <row r="326" spans="1:4" x14ac:dyDescent="0.25">
      <c r="A326" s="15"/>
      <c r="B326" s="562"/>
      <c r="C326" s="59"/>
      <c r="D326" s="59"/>
    </row>
    <row r="327" spans="1:4" x14ac:dyDescent="0.25">
      <c r="A327" s="15"/>
      <c r="B327" s="562"/>
      <c r="C327" s="59"/>
      <c r="D327" s="59"/>
    </row>
    <row r="328" spans="1:4" x14ac:dyDescent="0.25">
      <c r="A328" s="15"/>
      <c r="B328" s="562"/>
      <c r="C328" s="59"/>
      <c r="D328" s="59"/>
    </row>
    <row r="329" spans="1:4" x14ac:dyDescent="0.25">
      <c r="A329" s="15"/>
      <c r="B329" s="562"/>
      <c r="C329" s="59"/>
      <c r="D329" s="59"/>
    </row>
    <row r="330" spans="1:4" x14ac:dyDescent="0.25">
      <c r="A330" s="15"/>
      <c r="B330" s="562"/>
      <c r="C330" s="59"/>
      <c r="D330" s="59"/>
    </row>
    <row r="331" spans="1:4" x14ac:dyDescent="0.25">
      <c r="A331" s="15"/>
      <c r="B331" s="562"/>
      <c r="C331" s="59"/>
      <c r="D331" s="59"/>
    </row>
    <row r="332" spans="1:4" x14ac:dyDescent="0.25">
      <c r="A332" s="15"/>
      <c r="B332" s="562"/>
      <c r="C332" s="59"/>
      <c r="D332" s="59"/>
    </row>
    <row r="333" spans="1:4" x14ac:dyDescent="0.25">
      <c r="A333" s="15"/>
      <c r="B333" s="562"/>
      <c r="C333" s="59"/>
      <c r="D333" s="59"/>
    </row>
    <row r="334" spans="1:4" x14ac:dyDescent="0.25">
      <c r="A334" s="15"/>
      <c r="B334" s="562"/>
      <c r="C334" s="59"/>
      <c r="D334" s="59"/>
    </row>
    <row r="335" spans="1:4" x14ac:dyDescent="0.25">
      <c r="A335" s="15"/>
      <c r="B335" s="562"/>
      <c r="C335" s="59"/>
      <c r="D335" s="59"/>
    </row>
    <row r="336" spans="1:4" x14ac:dyDescent="0.25">
      <c r="A336" s="15"/>
      <c r="B336" s="562"/>
      <c r="C336" s="59"/>
      <c r="D336" s="59"/>
    </row>
    <row r="337" spans="1:4" x14ac:dyDescent="0.25">
      <c r="A337" s="15"/>
      <c r="B337" s="562"/>
      <c r="C337" s="59"/>
      <c r="D337" s="59"/>
    </row>
    <row r="338" spans="1:4" x14ac:dyDescent="0.25">
      <c r="A338" s="15"/>
      <c r="B338" s="562"/>
      <c r="C338" s="59"/>
      <c r="D338" s="59"/>
    </row>
    <row r="339" spans="1:4" x14ac:dyDescent="0.25">
      <c r="A339" s="15"/>
      <c r="B339" s="562"/>
      <c r="C339" s="59"/>
      <c r="D339" s="59"/>
    </row>
    <row r="340" spans="1:4" x14ac:dyDescent="0.25">
      <c r="A340" s="15"/>
      <c r="B340" s="562"/>
      <c r="C340" s="59"/>
      <c r="D340" s="59"/>
    </row>
    <row r="341" spans="1:4" x14ac:dyDescent="0.25">
      <c r="A341" s="15"/>
      <c r="B341" s="562"/>
      <c r="C341" s="59"/>
      <c r="D341" s="59"/>
    </row>
    <row r="342" spans="1:4" x14ac:dyDescent="0.25">
      <c r="A342" s="15"/>
      <c r="B342" s="562"/>
      <c r="C342" s="59"/>
      <c r="D342" s="59"/>
    </row>
    <row r="343" spans="1:4" x14ac:dyDescent="0.25">
      <c r="A343" s="15"/>
      <c r="B343" s="562"/>
      <c r="C343" s="59"/>
      <c r="D343" s="59"/>
    </row>
    <row r="344" spans="1:4" x14ac:dyDescent="0.25">
      <c r="A344" s="15"/>
      <c r="B344" s="562"/>
      <c r="C344" s="59"/>
      <c r="D344" s="59"/>
    </row>
    <row r="345" spans="1:4" x14ac:dyDescent="0.25">
      <c r="A345" s="15"/>
      <c r="B345" s="562"/>
      <c r="C345" s="59"/>
      <c r="D345" s="59"/>
    </row>
    <row r="346" spans="1:4" x14ac:dyDescent="0.25">
      <c r="A346" s="15"/>
      <c r="B346" s="562"/>
      <c r="C346" s="59"/>
      <c r="D346" s="59"/>
    </row>
    <row r="347" spans="1:4" x14ac:dyDescent="0.25">
      <c r="A347" s="15"/>
      <c r="B347" s="562"/>
      <c r="C347" s="59"/>
      <c r="D347" s="59"/>
    </row>
    <row r="348" spans="1:4" x14ac:dyDescent="0.25">
      <c r="A348" s="15"/>
      <c r="B348" s="562"/>
      <c r="C348" s="59"/>
      <c r="D348" s="59"/>
    </row>
    <row r="349" spans="1:4" x14ac:dyDescent="0.25">
      <c r="A349" s="15"/>
      <c r="B349" s="562"/>
      <c r="C349" s="59"/>
      <c r="D349" s="59"/>
    </row>
    <row r="350" spans="1:4" x14ac:dyDescent="0.25">
      <c r="A350" s="15"/>
      <c r="B350" s="562"/>
      <c r="C350" s="59"/>
      <c r="D350" s="59"/>
    </row>
    <row r="351" spans="1:4" x14ac:dyDescent="0.25">
      <c r="A351" s="15"/>
      <c r="B351" s="562"/>
      <c r="C351" s="59"/>
      <c r="D351" s="59"/>
    </row>
    <row r="352" spans="1:4" x14ac:dyDescent="0.25">
      <c r="A352" s="15"/>
      <c r="B352" s="562"/>
      <c r="C352" s="59"/>
      <c r="D352" s="59"/>
    </row>
    <row r="353" spans="1:4" x14ac:dyDescent="0.25">
      <c r="A353" s="15"/>
      <c r="B353" s="562"/>
      <c r="C353" s="59"/>
      <c r="D353" s="59"/>
    </row>
    <row r="354" spans="1:4" x14ac:dyDescent="0.25">
      <c r="A354" s="15"/>
      <c r="B354" s="562"/>
      <c r="C354" s="59"/>
      <c r="D354" s="59"/>
    </row>
    <row r="355" spans="1:4" x14ac:dyDescent="0.25">
      <c r="A355" s="15"/>
      <c r="B355" s="562"/>
      <c r="C355" s="59"/>
      <c r="D355" s="59"/>
    </row>
    <row r="356" spans="1:4" x14ac:dyDescent="0.25">
      <c r="A356" s="15"/>
      <c r="B356" s="562"/>
      <c r="C356" s="59"/>
      <c r="D356" s="59"/>
    </row>
    <row r="357" spans="1:4" x14ac:dyDescent="0.25">
      <c r="A357" s="15"/>
      <c r="B357" s="562"/>
      <c r="C357" s="59"/>
      <c r="D357" s="59"/>
    </row>
    <row r="358" spans="1:4" x14ac:dyDescent="0.25">
      <c r="A358" s="15"/>
      <c r="B358" s="562"/>
      <c r="C358" s="59"/>
      <c r="D358" s="59"/>
    </row>
    <row r="359" spans="1:4" x14ac:dyDescent="0.25">
      <c r="A359" s="15"/>
      <c r="B359" s="562"/>
      <c r="C359" s="59"/>
      <c r="D359" s="59"/>
    </row>
    <row r="360" spans="1:4" x14ac:dyDescent="0.25">
      <c r="A360" s="15"/>
      <c r="B360" s="562"/>
      <c r="C360" s="59"/>
      <c r="D360" s="59"/>
    </row>
    <row r="361" spans="1:4" x14ac:dyDescent="0.25">
      <c r="A361" s="15"/>
      <c r="B361" s="562"/>
      <c r="C361" s="59"/>
      <c r="D361" s="59"/>
    </row>
    <row r="362" spans="1:4" x14ac:dyDescent="0.25">
      <c r="A362" s="15"/>
      <c r="B362" s="562"/>
      <c r="C362" s="59"/>
      <c r="D362" s="59"/>
    </row>
    <row r="363" spans="1:4" x14ac:dyDescent="0.25">
      <c r="A363" s="15"/>
      <c r="B363" s="562"/>
      <c r="C363" s="59"/>
      <c r="D363" s="59"/>
    </row>
    <row r="364" spans="1:4" x14ac:dyDescent="0.25">
      <c r="A364" s="15"/>
      <c r="B364" s="562"/>
      <c r="C364" s="59"/>
      <c r="D364" s="59"/>
    </row>
    <row r="365" spans="1:4" x14ac:dyDescent="0.25">
      <c r="A365" s="15"/>
      <c r="B365" s="562"/>
      <c r="C365" s="59"/>
      <c r="D365" s="59"/>
    </row>
    <row r="366" spans="1:4" x14ac:dyDescent="0.25">
      <c r="A366" s="15"/>
      <c r="B366" s="562"/>
      <c r="C366" s="59"/>
      <c r="D366" s="59"/>
    </row>
    <row r="367" spans="1:4" x14ac:dyDescent="0.25">
      <c r="A367" s="15"/>
      <c r="B367" s="562"/>
      <c r="C367" s="59"/>
      <c r="D367" s="59"/>
    </row>
    <row r="368" spans="1:4" x14ac:dyDescent="0.25">
      <c r="A368" s="15"/>
      <c r="B368" s="562"/>
      <c r="C368" s="59"/>
      <c r="D368" s="59"/>
    </row>
    <row r="369" spans="1:4" x14ac:dyDescent="0.25">
      <c r="A369" s="15"/>
      <c r="B369" s="562"/>
      <c r="C369" s="59"/>
      <c r="D369" s="59"/>
    </row>
    <row r="370" spans="1:4" x14ac:dyDescent="0.25">
      <c r="A370" s="15"/>
      <c r="B370" s="562"/>
      <c r="C370" s="59"/>
      <c r="D370" s="59"/>
    </row>
    <row r="371" spans="1:4" x14ac:dyDescent="0.25">
      <c r="A371" s="15"/>
      <c r="B371" s="562"/>
      <c r="C371" s="59"/>
      <c r="D371" s="59"/>
    </row>
    <row r="372" spans="1:4" x14ac:dyDescent="0.25">
      <c r="A372" s="15"/>
      <c r="B372" s="562"/>
      <c r="C372" s="59"/>
      <c r="D372" s="59"/>
    </row>
    <row r="373" spans="1:4" x14ac:dyDescent="0.25">
      <c r="A373" s="15"/>
      <c r="B373" s="562"/>
      <c r="C373" s="59"/>
      <c r="D373" s="59"/>
    </row>
    <row r="374" spans="1:4" x14ac:dyDescent="0.25">
      <c r="A374" s="15"/>
      <c r="B374" s="562"/>
      <c r="C374" s="59"/>
      <c r="D374" s="59"/>
    </row>
    <row r="375" spans="1:4" x14ac:dyDescent="0.25">
      <c r="A375" s="15"/>
      <c r="B375" s="562"/>
      <c r="C375" s="59"/>
      <c r="D375" s="59"/>
    </row>
    <row r="376" spans="1:4" x14ac:dyDescent="0.25">
      <c r="A376" s="15"/>
      <c r="B376" s="562"/>
      <c r="C376" s="59"/>
      <c r="D376" s="59"/>
    </row>
    <row r="377" spans="1:4" x14ac:dyDescent="0.25">
      <c r="A377" s="15"/>
      <c r="B377" s="562"/>
      <c r="C377" s="59"/>
      <c r="D377" s="59"/>
    </row>
    <row r="378" spans="1:4" x14ac:dyDescent="0.25">
      <c r="A378" s="15"/>
      <c r="B378" s="562"/>
      <c r="C378" s="59"/>
      <c r="D378" s="59"/>
    </row>
    <row r="379" spans="1:4" x14ac:dyDescent="0.25">
      <c r="A379" s="15"/>
      <c r="B379" s="562"/>
      <c r="C379" s="59"/>
      <c r="D379" s="59"/>
    </row>
    <row r="380" spans="1:4" x14ac:dyDescent="0.25">
      <c r="A380" s="15"/>
      <c r="B380" s="562"/>
      <c r="C380" s="59"/>
      <c r="D380" s="59"/>
    </row>
    <row r="381" spans="1:4" x14ac:dyDescent="0.25">
      <c r="A381" s="15"/>
      <c r="B381" s="562"/>
      <c r="C381" s="59"/>
      <c r="D381" s="59"/>
    </row>
    <row r="382" spans="1:4" x14ac:dyDescent="0.25">
      <c r="A382" s="15"/>
      <c r="B382" s="562"/>
      <c r="C382" s="59"/>
      <c r="D382" s="59"/>
    </row>
    <row r="383" spans="1:4" x14ac:dyDescent="0.25">
      <c r="A383" s="15"/>
      <c r="B383" s="562"/>
      <c r="C383" s="59"/>
      <c r="D383" s="59"/>
    </row>
    <row r="384" spans="1:4" x14ac:dyDescent="0.25">
      <c r="A384" s="15"/>
      <c r="B384" s="562"/>
      <c r="C384" s="59"/>
      <c r="D384" s="59"/>
    </row>
    <row r="385" spans="1:4" x14ac:dyDescent="0.25">
      <c r="A385" s="15"/>
      <c r="B385" s="562"/>
      <c r="C385" s="59"/>
      <c r="D385" s="59"/>
    </row>
    <row r="386" spans="1:4" x14ac:dyDescent="0.25">
      <c r="A386" s="15"/>
      <c r="B386" s="562"/>
      <c r="C386" s="59"/>
      <c r="D386" s="59"/>
    </row>
    <row r="387" spans="1:4" x14ac:dyDescent="0.25">
      <c r="A387" s="15"/>
      <c r="B387" s="562"/>
      <c r="C387" s="59"/>
      <c r="D387" s="59"/>
    </row>
    <row r="388" spans="1:4" x14ac:dyDescent="0.25">
      <c r="A388" s="15"/>
      <c r="B388" s="562"/>
      <c r="C388" s="59"/>
      <c r="D388" s="59"/>
    </row>
    <row r="389" spans="1:4" x14ac:dyDescent="0.25">
      <c r="A389" s="15"/>
      <c r="B389" s="562"/>
      <c r="C389" s="59"/>
      <c r="D389" s="59"/>
    </row>
    <row r="390" spans="1:4" x14ac:dyDescent="0.25">
      <c r="A390" s="15"/>
      <c r="B390" s="562"/>
      <c r="C390" s="59"/>
      <c r="D390" s="59"/>
    </row>
    <row r="391" spans="1:4" x14ac:dyDescent="0.25">
      <c r="A391" s="15"/>
      <c r="B391" s="562"/>
      <c r="C391" s="59"/>
      <c r="D391" s="59"/>
    </row>
    <row r="392" spans="1:4" x14ac:dyDescent="0.25">
      <c r="A392" s="15"/>
      <c r="B392" s="562"/>
      <c r="C392" s="59"/>
      <c r="D392" s="59"/>
    </row>
    <row r="393" spans="1:4" x14ac:dyDescent="0.25">
      <c r="A393" s="15"/>
      <c r="B393" s="562"/>
      <c r="C393" s="59"/>
      <c r="D393" s="59"/>
    </row>
    <row r="394" spans="1:4" x14ac:dyDescent="0.25">
      <c r="A394" s="15"/>
      <c r="B394" s="562"/>
      <c r="C394" s="59"/>
      <c r="D394" s="59"/>
    </row>
    <row r="395" spans="1:4" x14ac:dyDescent="0.25">
      <c r="A395" s="15"/>
      <c r="B395" s="562"/>
      <c r="C395" s="59"/>
      <c r="D395" s="59"/>
    </row>
    <row r="396" spans="1:4" x14ac:dyDescent="0.25">
      <c r="A396" s="15"/>
      <c r="B396" s="562"/>
      <c r="C396" s="59"/>
      <c r="D396" s="59"/>
    </row>
    <row r="397" spans="1:4" x14ac:dyDescent="0.25">
      <c r="A397" s="15"/>
      <c r="B397" s="562"/>
      <c r="C397" s="59"/>
      <c r="D397" s="59"/>
    </row>
    <row r="398" spans="1:4" x14ac:dyDescent="0.25">
      <c r="A398" s="15"/>
      <c r="B398" s="562"/>
      <c r="C398" s="59"/>
      <c r="D398" s="59"/>
    </row>
    <row r="399" spans="1:4" x14ac:dyDescent="0.25">
      <c r="A399" s="15"/>
      <c r="B399" s="562"/>
      <c r="C399" s="59"/>
      <c r="D399" s="59"/>
    </row>
    <row r="400" spans="1:4" x14ac:dyDescent="0.25">
      <c r="A400" s="15"/>
      <c r="B400" s="562"/>
      <c r="C400" s="59"/>
      <c r="D400" s="59"/>
    </row>
    <row r="401" spans="1:4" x14ac:dyDescent="0.25">
      <c r="A401" s="15"/>
      <c r="B401" s="562"/>
      <c r="C401" s="59"/>
      <c r="D401" s="59"/>
    </row>
    <row r="402" spans="1:4" x14ac:dyDescent="0.25">
      <c r="A402" s="15"/>
      <c r="B402" s="562"/>
      <c r="C402" s="59"/>
      <c r="D402" s="59"/>
    </row>
    <row r="403" spans="1:4" x14ac:dyDescent="0.25">
      <c r="A403" s="15"/>
      <c r="B403" s="562"/>
      <c r="C403" s="59"/>
      <c r="D403" s="59"/>
    </row>
    <row r="404" spans="1:4" x14ac:dyDescent="0.25">
      <c r="A404" s="15"/>
      <c r="B404" s="562"/>
      <c r="C404" s="59"/>
      <c r="D404" s="59"/>
    </row>
    <row r="405" spans="1:4" x14ac:dyDescent="0.25">
      <c r="A405" s="15"/>
      <c r="B405" s="562"/>
      <c r="C405" s="59"/>
      <c r="D405" s="59"/>
    </row>
    <row r="406" spans="1:4" x14ac:dyDescent="0.25">
      <c r="A406" s="15"/>
      <c r="B406" s="562"/>
      <c r="C406" s="59"/>
      <c r="D406" s="59"/>
    </row>
    <row r="407" spans="1:4" x14ac:dyDescent="0.25">
      <c r="A407" s="15"/>
      <c r="B407" s="562"/>
      <c r="C407" s="59"/>
      <c r="D407" s="59"/>
    </row>
    <row r="408" spans="1:4" x14ac:dyDescent="0.25">
      <c r="A408" s="15"/>
      <c r="B408" s="562"/>
      <c r="C408" s="59"/>
      <c r="D408" s="59"/>
    </row>
    <row r="409" spans="1:4" x14ac:dyDescent="0.25">
      <c r="A409" s="15"/>
      <c r="B409" s="562"/>
      <c r="C409" s="59"/>
      <c r="D409" s="59"/>
    </row>
    <row r="410" spans="1:4" x14ac:dyDescent="0.25">
      <c r="A410" s="15"/>
      <c r="B410" s="562"/>
      <c r="C410" s="59"/>
      <c r="D410" s="59"/>
    </row>
    <row r="411" spans="1:4" x14ac:dyDescent="0.25">
      <c r="A411" s="15"/>
      <c r="B411" s="562"/>
      <c r="C411" s="59"/>
      <c r="D411" s="59"/>
    </row>
    <row r="412" spans="1:4" x14ac:dyDescent="0.25">
      <c r="A412" s="15"/>
      <c r="B412" s="562"/>
      <c r="C412" s="59"/>
      <c r="D412" s="59"/>
    </row>
    <row r="413" spans="1:4" x14ac:dyDescent="0.25">
      <c r="A413" s="15"/>
      <c r="B413" s="562"/>
      <c r="C413" s="59"/>
      <c r="D413" s="59"/>
    </row>
    <row r="414" spans="1:4" x14ac:dyDescent="0.25">
      <c r="A414" s="15"/>
      <c r="B414" s="562"/>
      <c r="C414" s="59"/>
      <c r="D414" s="59"/>
    </row>
    <row r="415" spans="1:4" x14ac:dyDescent="0.25">
      <c r="A415" s="15"/>
      <c r="B415" s="562"/>
      <c r="C415" s="59"/>
      <c r="D415" s="59"/>
    </row>
    <row r="416" spans="1:4" x14ac:dyDescent="0.25">
      <c r="A416" s="15"/>
      <c r="B416" s="562"/>
      <c r="C416" s="59"/>
      <c r="D416" s="59"/>
    </row>
    <row r="417" spans="1:4" x14ac:dyDescent="0.25">
      <c r="A417" s="15"/>
      <c r="B417" s="562"/>
      <c r="C417" s="59"/>
      <c r="D417" s="59"/>
    </row>
    <row r="418" spans="1:4" x14ac:dyDescent="0.25">
      <c r="A418" s="15"/>
      <c r="B418" s="562"/>
      <c r="C418" s="59"/>
      <c r="D418" s="59"/>
    </row>
    <row r="419" spans="1:4" x14ac:dyDescent="0.25">
      <c r="A419" s="15"/>
      <c r="B419" s="562"/>
      <c r="C419" s="59"/>
      <c r="D419" s="59"/>
    </row>
    <row r="420" spans="1:4" x14ac:dyDescent="0.25">
      <c r="A420" s="15"/>
      <c r="B420" s="562"/>
      <c r="C420" s="59"/>
      <c r="D420" s="59"/>
    </row>
    <row r="421" spans="1:4" x14ac:dyDescent="0.25">
      <c r="A421" s="15"/>
      <c r="B421" s="562"/>
      <c r="C421" s="59"/>
      <c r="D421" s="59"/>
    </row>
    <row r="422" spans="1:4" x14ac:dyDescent="0.25">
      <c r="A422" s="15"/>
      <c r="B422" s="562"/>
      <c r="C422" s="59"/>
      <c r="D422" s="59"/>
    </row>
    <row r="423" spans="1:4" x14ac:dyDescent="0.25">
      <c r="A423" s="15"/>
      <c r="B423" s="562"/>
      <c r="C423" s="59"/>
      <c r="D423" s="59"/>
    </row>
    <row r="424" spans="1:4" x14ac:dyDescent="0.25">
      <c r="A424" s="15"/>
      <c r="B424" s="562"/>
      <c r="C424" s="59"/>
      <c r="D424" s="59"/>
    </row>
    <row r="425" spans="1:4" x14ac:dyDescent="0.25">
      <c r="A425" s="15"/>
      <c r="B425" s="562"/>
      <c r="C425" s="59"/>
      <c r="D425" s="59"/>
    </row>
    <row r="426" spans="1:4" x14ac:dyDescent="0.25">
      <c r="A426" s="15"/>
      <c r="B426" s="562"/>
      <c r="C426" s="59"/>
      <c r="D426" s="59"/>
    </row>
    <row r="427" spans="1:4" x14ac:dyDescent="0.25">
      <c r="A427" s="15"/>
      <c r="B427" s="562"/>
      <c r="C427" s="59"/>
      <c r="D427" s="59"/>
    </row>
    <row r="428" spans="1:4" x14ac:dyDescent="0.25">
      <c r="A428" s="15"/>
      <c r="B428" s="562"/>
      <c r="C428" s="59"/>
      <c r="D428" s="59"/>
    </row>
    <row r="429" spans="1:4" x14ac:dyDescent="0.25">
      <c r="A429" s="15"/>
      <c r="B429" s="562"/>
      <c r="C429" s="59"/>
      <c r="D429" s="59"/>
    </row>
    <row r="430" spans="1:4" x14ac:dyDescent="0.25">
      <c r="A430" s="15"/>
      <c r="B430" s="562"/>
      <c r="C430" s="59"/>
      <c r="D430" s="59"/>
    </row>
    <row r="431" spans="1:4" x14ac:dyDescent="0.25">
      <c r="A431" s="15"/>
      <c r="B431" s="562"/>
      <c r="C431" s="59"/>
      <c r="D431" s="59"/>
    </row>
    <row r="432" spans="1:4" x14ac:dyDescent="0.25">
      <c r="A432" s="15"/>
      <c r="B432" s="562"/>
      <c r="C432" s="59"/>
      <c r="D432" s="59"/>
    </row>
    <row r="433" spans="1:4" x14ac:dyDescent="0.25">
      <c r="A433" s="15"/>
      <c r="B433" s="562"/>
      <c r="C433" s="59"/>
      <c r="D433" s="59"/>
    </row>
    <row r="434" spans="1:4" x14ac:dyDescent="0.25">
      <c r="A434" s="15"/>
      <c r="B434" s="562"/>
      <c r="C434" s="59"/>
      <c r="D434" s="59"/>
    </row>
    <row r="435" spans="1:4" x14ac:dyDescent="0.25">
      <c r="A435" s="15"/>
      <c r="B435" s="562"/>
      <c r="C435" s="59"/>
      <c r="D435" s="59"/>
    </row>
    <row r="436" spans="1:4" x14ac:dyDescent="0.25">
      <c r="A436" s="15"/>
      <c r="B436" s="562"/>
      <c r="C436" s="59"/>
      <c r="D436" s="59"/>
    </row>
    <row r="437" spans="1:4" x14ac:dyDescent="0.25">
      <c r="A437" s="15"/>
      <c r="B437" s="562"/>
      <c r="C437" s="59"/>
      <c r="D437" s="59"/>
    </row>
    <row r="438" spans="1:4" x14ac:dyDescent="0.25">
      <c r="A438" s="15"/>
      <c r="B438" s="562"/>
      <c r="C438" s="59"/>
      <c r="D438" s="59"/>
    </row>
    <row r="439" spans="1:4" x14ac:dyDescent="0.25">
      <c r="A439" s="15"/>
      <c r="B439" s="562"/>
      <c r="C439" s="59"/>
      <c r="D439" s="59"/>
    </row>
    <row r="440" spans="1:4" x14ac:dyDescent="0.25">
      <c r="A440" s="15"/>
      <c r="B440" s="562"/>
      <c r="C440" s="59"/>
      <c r="D440" s="59"/>
    </row>
    <row r="441" spans="1:4" x14ac:dyDescent="0.25">
      <c r="A441" s="15"/>
      <c r="B441" s="562"/>
      <c r="C441" s="59"/>
      <c r="D441" s="59"/>
    </row>
    <row r="442" spans="1:4" x14ac:dyDescent="0.25">
      <c r="A442" s="15"/>
      <c r="B442" s="562"/>
      <c r="C442" s="59"/>
      <c r="D442" s="59"/>
    </row>
    <row r="443" spans="1:4" x14ac:dyDescent="0.25">
      <c r="A443" s="15"/>
      <c r="B443" s="562"/>
      <c r="C443" s="59"/>
      <c r="D443" s="59"/>
    </row>
    <row r="444" spans="1:4" x14ac:dyDescent="0.25">
      <c r="A444" s="15"/>
      <c r="B444" s="562"/>
      <c r="C444" s="59"/>
      <c r="D444" s="59"/>
    </row>
    <row r="445" spans="1:4" x14ac:dyDescent="0.25">
      <c r="A445" s="15"/>
      <c r="B445" s="562"/>
      <c r="C445" s="59"/>
      <c r="D445" s="59"/>
    </row>
    <row r="446" spans="1:4" x14ac:dyDescent="0.25">
      <c r="A446" s="15"/>
      <c r="B446" s="562"/>
      <c r="C446" s="59"/>
      <c r="D446" s="59"/>
    </row>
    <row r="447" spans="1:4" x14ac:dyDescent="0.25">
      <c r="A447" s="15"/>
      <c r="B447" s="562"/>
      <c r="C447" s="59"/>
      <c r="D447" s="59"/>
    </row>
    <row r="448" spans="1:4" x14ac:dyDescent="0.25">
      <c r="A448" s="15"/>
      <c r="B448" s="562"/>
      <c r="C448" s="59"/>
      <c r="D448" s="59"/>
    </row>
    <row r="449" spans="1:4" x14ac:dyDescent="0.25">
      <c r="A449" s="15"/>
      <c r="B449" s="562"/>
      <c r="C449" s="59"/>
      <c r="D449" s="59"/>
    </row>
    <row r="450" spans="1:4" x14ac:dyDescent="0.25">
      <c r="A450" s="15"/>
      <c r="B450" s="562"/>
      <c r="C450" s="59"/>
      <c r="D450" s="59"/>
    </row>
    <row r="451" spans="1:4" x14ac:dyDescent="0.25">
      <c r="A451" s="15"/>
      <c r="B451" s="562"/>
      <c r="C451" s="59"/>
      <c r="D451" s="59"/>
    </row>
    <row r="452" spans="1:4" x14ac:dyDescent="0.25">
      <c r="A452" s="15"/>
      <c r="B452" s="562"/>
      <c r="C452" s="59"/>
      <c r="D452" s="59"/>
    </row>
    <row r="453" spans="1:4" x14ac:dyDescent="0.25">
      <c r="A453" s="15"/>
      <c r="B453" s="562"/>
      <c r="C453" s="59"/>
      <c r="D453" s="59"/>
    </row>
    <row r="454" spans="1:4" x14ac:dyDescent="0.25">
      <c r="A454" s="15"/>
      <c r="B454" s="562"/>
      <c r="C454" s="59"/>
      <c r="D454" s="59"/>
    </row>
    <row r="455" spans="1:4" x14ac:dyDescent="0.25">
      <c r="A455" s="15"/>
      <c r="B455" s="562"/>
      <c r="C455" s="59"/>
      <c r="D455" s="59"/>
    </row>
    <row r="456" spans="1:4" x14ac:dyDescent="0.25">
      <c r="A456" s="15"/>
      <c r="B456" s="562"/>
      <c r="C456" s="59"/>
      <c r="D456" s="59"/>
    </row>
    <row r="457" spans="1:4" x14ac:dyDescent="0.25">
      <c r="A457" s="15"/>
      <c r="B457" s="562"/>
      <c r="C457" s="59"/>
      <c r="D457" s="59"/>
    </row>
    <row r="458" spans="1:4" x14ac:dyDescent="0.25">
      <c r="A458" s="15"/>
      <c r="B458" s="562"/>
      <c r="C458" s="59"/>
      <c r="D458" s="59"/>
    </row>
    <row r="459" spans="1:4" x14ac:dyDescent="0.25">
      <c r="A459" s="15"/>
      <c r="B459" s="562"/>
      <c r="C459" s="59"/>
      <c r="D459" s="59"/>
    </row>
    <row r="460" spans="1:4" x14ac:dyDescent="0.25">
      <c r="A460" s="15"/>
      <c r="B460" s="562"/>
      <c r="C460" s="59"/>
      <c r="D460" s="59"/>
    </row>
    <row r="461" spans="1:4" x14ac:dyDescent="0.25">
      <c r="A461" s="15"/>
      <c r="B461" s="562"/>
      <c r="C461" s="59"/>
      <c r="D461" s="59"/>
    </row>
    <row r="462" spans="1:4" x14ac:dyDescent="0.25">
      <c r="A462" s="15"/>
      <c r="B462" s="562"/>
      <c r="C462" s="59"/>
      <c r="D462" s="59"/>
    </row>
    <row r="463" spans="1:4" x14ac:dyDescent="0.25">
      <c r="A463" s="15"/>
      <c r="B463" s="562"/>
      <c r="C463" s="59"/>
      <c r="D463" s="59"/>
    </row>
    <row r="464" spans="1:4" x14ac:dyDescent="0.25">
      <c r="A464" s="15"/>
      <c r="B464" s="562"/>
      <c r="C464" s="59"/>
      <c r="D464" s="59"/>
    </row>
    <row r="465" spans="1:4" x14ac:dyDescent="0.25">
      <c r="A465" s="15"/>
      <c r="B465" s="562"/>
      <c r="C465" s="59"/>
      <c r="D465" s="59"/>
    </row>
    <row r="466" spans="1:4" x14ac:dyDescent="0.25">
      <c r="A466" s="15"/>
      <c r="B466" s="562"/>
      <c r="C466" s="59"/>
      <c r="D466" s="59"/>
    </row>
    <row r="467" spans="1:4" x14ac:dyDescent="0.25">
      <c r="A467" s="15"/>
      <c r="B467" s="562"/>
      <c r="C467" s="59"/>
      <c r="D467" s="59"/>
    </row>
    <row r="468" spans="1:4" x14ac:dyDescent="0.25">
      <c r="A468" s="15"/>
      <c r="B468" s="562"/>
      <c r="C468" s="59"/>
      <c r="D468" s="59"/>
    </row>
    <row r="469" spans="1:4" x14ac:dyDescent="0.25">
      <c r="A469" s="15"/>
      <c r="B469" s="562"/>
      <c r="C469" s="59"/>
      <c r="D469" s="59"/>
    </row>
    <row r="470" spans="1:4" x14ac:dyDescent="0.25">
      <c r="A470" s="15"/>
      <c r="B470" s="562"/>
      <c r="C470" s="59"/>
      <c r="D470" s="59"/>
    </row>
    <row r="471" spans="1:4" x14ac:dyDescent="0.25">
      <c r="A471" s="15"/>
      <c r="B471" s="562"/>
      <c r="C471" s="59"/>
      <c r="D471" s="59"/>
    </row>
    <row r="472" spans="1:4" x14ac:dyDescent="0.25">
      <c r="A472" s="15"/>
      <c r="B472" s="562"/>
      <c r="C472" s="59"/>
      <c r="D472" s="59"/>
    </row>
    <row r="473" spans="1:4" x14ac:dyDescent="0.25">
      <c r="A473" s="15"/>
      <c r="B473" s="562"/>
      <c r="C473" s="59"/>
      <c r="D473" s="59"/>
    </row>
    <row r="474" spans="1:4" x14ac:dyDescent="0.25">
      <c r="A474" s="15"/>
      <c r="B474" s="562"/>
      <c r="C474" s="59"/>
      <c r="D474" s="59"/>
    </row>
    <row r="475" spans="1:4" x14ac:dyDescent="0.25">
      <c r="A475" s="15"/>
      <c r="B475" s="562"/>
      <c r="C475" s="59"/>
      <c r="D475" s="59"/>
    </row>
    <row r="476" spans="1:4" x14ac:dyDescent="0.25">
      <c r="A476" s="15"/>
      <c r="B476" s="562"/>
      <c r="C476" s="59"/>
      <c r="D476" s="59"/>
    </row>
    <row r="477" spans="1:4" x14ac:dyDescent="0.25">
      <c r="A477" s="15"/>
      <c r="B477" s="562"/>
      <c r="C477" s="59"/>
      <c r="D477" s="59"/>
    </row>
    <row r="478" spans="1:4" x14ac:dyDescent="0.25">
      <c r="A478" s="15"/>
      <c r="B478" s="562"/>
      <c r="C478" s="59"/>
      <c r="D478" s="59"/>
    </row>
    <row r="479" spans="1:4" x14ac:dyDescent="0.25">
      <c r="A479" s="15"/>
      <c r="B479" s="562"/>
      <c r="C479" s="59"/>
      <c r="D479" s="59"/>
    </row>
    <row r="480" spans="1:4" x14ac:dyDescent="0.25">
      <c r="A480" s="15"/>
      <c r="B480" s="562"/>
      <c r="C480" s="59"/>
      <c r="D480" s="59"/>
    </row>
    <row r="481" spans="1:4" x14ac:dyDescent="0.25">
      <c r="A481" s="15"/>
      <c r="B481" s="562"/>
      <c r="C481" s="59"/>
      <c r="D481" s="59"/>
    </row>
    <row r="482" spans="1:4" x14ac:dyDescent="0.25">
      <c r="A482" s="15"/>
      <c r="B482" s="562"/>
      <c r="C482" s="59"/>
      <c r="D482" s="59"/>
    </row>
    <row r="483" spans="1:4" x14ac:dyDescent="0.25">
      <c r="A483" s="15"/>
      <c r="B483" s="562"/>
      <c r="C483" s="59"/>
      <c r="D483" s="59"/>
    </row>
    <row r="484" spans="1:4" x14ac:dyDescent="0.25">
      <c r="A484" s="15"/>
      <c r="B484" s="562"/>
      <c r="C484" s="59"/>
      <c r="D484" s="59"/>
    </row>
    <row r="485" spans="1:4" x14ac:dyDescent="0.25">
      <c r="A485" s="15"/>
      <c r="B485" s="562"/>
      <c r="C485" s="59"/>
      <c r="D485" s="59"/>
    </row>
    <row r="486" spans="1:4" x14ac:dyDescent="0.25">
      <c r="A486" s="15"/>
      <c r="B486" s="562"/>
      <c r="C486" s="59"/>
      <c r="D486" s="59"/>
    </row>
    <row r="487" spans="1:4" x14ac:dyDescent="0.25">
      <c r="A487" s="15"/>
      <c r="B487" s="562"/>
      <c r="C487" s="59"/>
      <c r="D487" s="59"/>
    </row>
    <row r="488" spans="1:4" x14ac:dyDescent="0.25">
      <c r="A488" s="15"/>
      <c r="B488" s="562"/>
      <c r="C488" s="59"/>
      <c r="D488" s="59"/>
    </row>
    <row r="489" spans="1:4" x14ac:dyDescent="0.25">
      <c r="A489" s="15"/>
      <c r="B489" s="562"/>
      <c r="C489" s="59"/>
      <c r="D489" s="59"/>
    </row>
    <row r="490" spans="1:4" x14ac:dyDescent="0.25">
      <c r="A490" s="15"/>
      <c r="B490" s="562"/>
      <c r="C490" s="59"/>
      <c r="D490" s="59"/>
    </row>
    <row r="491" spans="1:4" x14ac:dyDescent="0.25">
      <c r="A491" s="15"/>
      <c r="B491" s="562"/>
      <c r="C491" s="59"/>
      <c r="D491" s="59"/>
    </row>
    <row r="492" spans="1:4" x14ac:dyDescent="0.25">
      <c r="A492" s="15"/>
      <c r="B492" s="562"/>
      <c r="C492" s="59"/>
      <c r="D492" s="59"/>
    </row>
    <row r="493" spans="1:4" x14ac:dyDescent="0.25">
      <c r="A493" s="15"/>
      <c r="B493" s="562"/>
      <c r="C493" s="59"/>
      <c r="D493" s="59"/>
    </row>
    <row r="494" spans="1:4" x14ac:dyDescent="0.25">
      <c r="A494" s="15"/>
      <c r="B494" s="562"/>
      <c r="C494" s="59"/>
      <c r="D494" s="59"/>
    </row>
    <row r="495" spans="1:4" x14ac:dyDescent="0.25">
      <c r="A495" s="15"/>
      <c r="B495" s="562"/>
      <c r="C495" s="59"/>
      <c r="D495" s="59"/>
    </row>
    <row r="496" spans="1:4" x14ac:dyDescent="0.25">
      <c r="A496" s="15"/>
      <c r="B496" s="562"/>
      <c r="C496" s="59"/>
      <c r="D496" s="59"/>
    </row>
    <row r="497" spans="1:4" x14ac:dyDescent="0.25">
      <c r="A497" s="15"/>
      <c r="B497" s="562"/>
      <c r="C497" s="59"/>
      <c r="D497" s="59"/>
    </row>
    <row r="498" spans="1:4" x14ac:dyDescent="0.25">
      <c r="A498" s="15"/>
      <c r="B498" s="562"/>
      <c r="C498" s="59"/>
      <c r="D498" s="59"/>
    </row>
    <row r="499" spans="1:4" x14ac:dyDescent="0.25">
      <c r="A499" s="15"/>
      <c r="B499" s="562"/>
      <c r="C499" s="59"/>
      <c r="D499" s="59"/>
    </row>
    <row r="500" spans="1:4" x14ac:dyDescent="0.25">
      <c r="A500" s="15"/>
      <c r="B500" s="562"/>
      <c r="C500" s="59"/>
      <c r="D500" s="59"/>
    </row>
    <row r="501" spans="1:4" x14ac:dyDescent="0.25">
      <c r="A501" s="15"/>
      <c r="B501" s="562"/>
      <c r="C501" s="59"/>
      <c r="D501" s="59"/>
    </row>
    <row r="502" spans="1:4" x14ac:dyDescent="0.25">
      <c r="A502" s="15"/>
      <c r="B502" s="562"/>
      <c r="C502" s="59"/>
      <c r="D502" s="59"/>
    </row>
    <row r="503" spans="1:4" x14ac:dyDescent="0.25">
      <c r="A503" s="15"/>
      <c r="B503" s="562"/>
      <c r="C503" s="59"/>
      <c r="D503" s="59"/>
    </row>
    <row r="504" spans="1:4" x14ac:dyDescent="0.25">
      <c r="A504" s="15"/>
      <c r="B504" s="562"/>
      <c r="C504" s="59"/>
      <c r="D504" s="59"/>
    </row>
    <row r="505" spans="1:4" x14ac:dyDescent="0.25">
      <c r="A505" s="15"/>
      <c r="B505" s="562"/>
      <c r="C505" s="59"/>
      <c r="D505" s="59"/>
    </row>
    <row r="506" spans="1:4" x14ac:dyDescent="0.25">
      <c r="A506" s="15"/>
      <c r="B506" s="562"/>
      <c r="C506" s="59"/>
      <c r="D506" s="59"/>
    </row>
    <row r="507" spans="1:4" x14ac:dyDescent="0.25">
      <c r="A507" s="15"/>
      <c r="B507" s="562"/>
      <c r="C507" s="59"/>
      <c r="D507" s="59"/>
    </row>
    <row r="508" spans="1:4" x14ac:dyDescent="0.25">
      <c r="A508" s="15"/>
      <c r="B508" s="562"/>
      <c r="C508" s="59"/>
      <c r="D508" s="59"/>
    </row>
    <row r="509" spans="1:4" x14ac:dyDescent="0.25">
      <c r="A509" s="15"/>
      <c r="B509" s="562"/>
      <c r="C509" s="59"/>
      <c r="D509" s="59"/>
    </row>
    <row r="510" spans="1:4" x14ac:dyDescent="0.25">
      <c r="A510" s="15"/>
      <c r="B510" s="562"/>
      <c r="C510" s="59"/>
      <c r="D510" s="59"/>
    </row>
    <row r="511" spans="1:4" x14ac:dyDescent="0.25">
      <c r="A511" s="15"/>
      <c r="B511" s="562"/>
      <c r="C511" s="59"/>
      <c r="D511" s="59"/>
    </row>
    <row r="512" spans="1:4" x14ac:dyDescent="0.25">
      <c r="A512" s="15"/>
      <c r="B512" s="562"/>
      <c r="C512" s="59"/>
      <c r="D512" s="59"/>
    </row>
    <row r="513" spans="1:4" x14ac:dyDescent="0.25">
      <c r="A513" s="15"/>
      <c r="B513" s="562"/>
      <c r="C513" s="59"/>
      <c r="D513" s="59"/>
    </row>
    <row r="514" spans="1:4" x14ac:dyDescent="0.25">
      <c r="A514" s="15"/>
      <c r="B514" s="562"/>
      <c r="C514" s="59"/>
      <c r="D514" s="59"/>
    </row>
    <row r="515" spans="1:4" x14ac:dyDescent="0.25">
      <c r="A515" s="15"/>
      <c r="B515" s="562"/>
      <c r="C515" s="59"/>
      <c r="D515" s="59"/>
    </row>
    <row r="516" spans="1:4" x14ac:dyDescent="0.25">
      <c r="A516" s="15"/>
      <c r="B516" s="562"/>
      <c r="C516" s="59"/>
      <c r="D516" s="59"/>
    </row>
    <row r="517" spans="1:4" x14ac:dyDescent="0.25">
      <c r="A517" s="15"/>
      <c r="B517" s="562"/>
      <c r="C517" s="59"/>
      <c r="D517" s="59"/>
    </row>
    <row r="518" spans="1:4" x14ac:dyDescent="0.25">
      <c r="A518" s="15"/>
      <c r="B518" s="562"/>
      <c r="C518" s="59"/>
      <c r="D518" s="59"/>
    </row>
    <row r="519" spans="1:4" x14ac:dyDescent="0.25">
      <c r="A519" s="15"/>
      <c r="B519" s="562"/>
      <c r="C519" s="59"/>
      <c r="D519" s="59"/>
    </row>
    <row r="520" spans="1:4" x14ac:dyDescent="0.25">
      <c r="A520" s="15"/>
      <c r="B520" s="562"/>
      <c r="C520" s="59"/>
      <c r="D520" s="59"/>
    </row>
    <row r="521" spans="1:4" x14ac:dyDescent="0.25">
      <c r="A521" s="15"/>
      <c r="B521" s="562"/>
      <c r="C521" s="59"/>
      <c r="D521" s="59"/>
    </row>
    <row r="522" spans="1:4" x14ac:dyDescent="0.25">
      <c r="A522" s="15"/>
      <c r="B522" s="562"/>
      <c r="C522" s="59"/>
      <c r="D522" s="59"/>
    </row>
    <row r="523" spans="1:4" x14ac:dyDescent="0.25">
      <c r="A523" s="15"/>
      <c r="B523" s="562"/>
      <c r="C523" s="59"/>
      <c r="D523" s="59"/>
    </row>
    <row r="524" spans="1:4" x14ac:dyDescent="0.25">
      <c r="A524" s="15"/>
      <c r="B524" s="562"/>
      <c r="C524" s="59"/>
      <c r="D524" s="59"/>
    </row>
    <row r="525" spans="1:4" x14ac:dyDescent="0.25">
      <c r="A525" s="15"/>
      <c r="B525" s="562"/>
      <c r="C525" s="59"/>
      <c r="D525" s="59"/>
    </row>
    <row r="526" spans="1:4" x14ac:dyDescent="0.25">
      <c r="A526" s="15"/>
      <c r="B526" s="562"/>
      <c r="C526" s="59"/>
      <c r="D526" s="59"/>
    </row>
    <row r="527" spans="1:4" x14ac:dyDescent="0.25">
      <c r="A527" s="15"/>
      <c r="B527" s="562"/>
      <c r="C527" s="59"/>
      <c r="D527" s="59"/>
    </row>
    <row r="528" spans="1:4" x14ac:dyDescent="0.25">
      <c r="A528" s="15"/>
      <c r="B528" s="562"/>
      <c r="C528" s="59"/>
      <c r="D528" s="59"/>
    </row>
    <row r="529" spans="1:4" x14ac:dyDescent="0.25">
      <c r="A529" s="15"/>
      <c r="B529" s="562"/>
      <c r="C529" s="59"/>
      <c r="D529" s="59"/>
    </row>
    <row r="530" spans="1:4" x14ac:dyDescent="0.25">
      <c r="A530" s="15"/>
      <c r="B530" s="562"/>
      <c r="C530" s="59"/>
      <c r="D530" s="59"/>
    </row>
    <row r="531" spans="1:4" x14ac:dyDescent="0.25">
      <c r="A531" s="15"/>
      <c r="B531" s="562"/>
      <c r="C531" s="59"/>
      <c r="D531" s="59"/>
    </row>
    <row r="532" spans="1:4" x14ac:dyDescent="0.25">
      <c r="A532" s="15"/>
      <c r="B532" s="562"/>
      <c r="C532" s="59"/>
      <c r="D532" s="59"/>
    </row>
    <row r="533" spans="1:4" x14ac:dyDescent="0.25">
      <c r="A533" s="15"/>
      <c r="B533" s="562"/>
      <c r="C533" s="59"/>
      <c r="D533" s="59"/>
    </row>
    <row r="534" spans="1:4" x14ac:dyDescent="0.25">
      <c r="A534" s="15"/>
      <c r="B534" s="562"/>
      <c r="C534" s="59"/>
      <c r="D534" s="59"/>
    </row>
    <row r="535" spans="1:4" x14ac:dyDescent="0.25">
      <c r="A535" s="15"/>
      <c r="B535" s="562"/>
      <c r="C535" s="59"/>
      <c r="D535" s="59"/>
    </row>
    <row r="536" spans="1:4" x14ac:dyDescent="0.25">
      <c r="A536" s="15"/>
      <c r="B536" s="562"/>
      <c r="C536" s="59"/>
      <c r="D536" s="59"/>
    </row>
    <row r="537" spans="1:4" x14ac:dyDescent="0.25">
      <c r="A537" s="15"/>
      <c r="B537" s="562"/>
      <c r="C537" s="59"/>
      <c r="D537" s="59"/>
    </row>
    <row r="538" spans="1:4" x14ac:dyDescent="0.25">
      <c r="A538" s="15"/>
      <c r="B538" s="562"/>
      <c r="C538" s="59"/>
      <c r="D538" s="59"/>
    </row>
    <row r="539" spans="1:4" x14ac:dyDescent="0.25">
      <c r="A539" s="15"/>
      <c r="B539" s="562"/>
      <c r="C539" s="59"/>
      <c r="D539" s="59"/>
    </row>
    <row r="540" spans="1:4" x14ac:dyDescent="0.25">
      <c r="A540" s="15"/>
      <c r="B540" s="562"/>
      <c r="C540" s="59"/>
      <c r="D540" s="59"/>
    </row>
    <row r="541" spans="1:4" x14ac:dyDescent="0.25">
      <c r="A541" s="15"/>
      <c r="B541" s="562"/>
      <c r="C541" s="59"/>
      <c r="D541" s="59"/>
    </row>
    <row r="542" spans="1:4" x14ac:dyDescent="0.25">
      <c r="A542" s="15"/>
      <c r="B542" s="562"/>
      <c r="C542" s="59"/>
      <c r="D542" s="59"/>
    </row>
    <row r="543" spans="1:4" x14ac:dyDescent="0.25">
      <c r="A543" s="15"/>
      <c r="B543" s="562"/>
      <c r="C543" s="59"/>
      <c r="D543" s="59"/>
    </row>
    <row r="544" spans="1:4" x14ac:dyDescent="0.25">
      <c r="A544" s="15"/>
      <c r="B544" s="562"/>
      <c r="C544" s="59"/>
      <c r="D544" s="59"/>
    </row>
    <row r="545" spans="1:4" x14ac:dyDescent="0.25">
      <c r="A545" s="15"/>
      <c r="B545" s="562"/>
      <c r="C545" s="59"/>
      <c r="D545" s="59"/>
    </row>
    <row r="546" spans="1:4" x14ac:dyDescent="0.25">
      <c r="A546" s="15"/>
      <c r="B546" s="562"/>
      <c r="C546" s="59"/>
      <c r="D546" s="59"/>
    </row>
    <row r="547" spans="1:4" x14ac:dyDescent="0.25">
      <c r="A547" s="15"/>
      <c r="B547" s="562"/>
      <c r="C547" s="59"/>
      <c r="D547" s="59"/>
    </row>
    <row r="548" spans="1:4" x14ac:dyDescent="0.25">
      <c r="A548" s="15"/>
      <c r="B548" s="562"/>
      <c r="C548" s="59"/>
      <c r="D548" s="59"/>
    </row>
    <row r="549" spans="1:4" x14ac:dyDescent="0.25">
      <c r="A549" s="15"/>
      <c r="B549" s="562"/>
      <c r="C549" s="59"/>
      <c r="D549" s="59"/>
    </row>
    <row r="550" spans="1:4" x14ac:dyDescent="0.25">
      <c r="A550" s="15"/>
      <c r="B550" s="562"/>
      <c r="C550" s="59"/>
      <c r="D550" s="59"/>
    </row>
    <row r="551" spans="1:4" x14ac:dyDescent="0.25">
      <c r="A551" s="15"/>
      <c r="B551" s="562"/>
      <c r="C551" s="59"/>
      <c r="D551" s="59"/>
    </row>
    <row r="552" spans="1:4" x14ac:dyDescent="0.25">
      <c r="A552" s="15"/>
      <c r="B552" s="562"/>
      <c r="C552" s="59"/>
      <c r="D552" s="59"/>
    </row>
    <row r="553" spans="1:4" x14ac:dyDescent="0.25">
      <c r="A553" s="15"/>
      <c r="B553" s="562"/>
      <c r="C553" s="59"/>
      <c r="D553" s="59"/>
    </row>
    <row r="554" spans="1:4" x14ac:dyDescent="0.25">
      <c r="A554" s="15"/>
      <c r="B554" s="562"/>
      <c r="C554" s="59"/>
      <c r="D554" s="59"/>
    </row>
    <row r="555" spans="1:4" x14ac:dyDescent="0.25">
      <c r="A555" s="15"/>
      <c r="B555" s="562"/>
      <c r="C555" s="59"/>
      <c r="D555" s="59"/>
    </row>
    <row r="556" spans="1:4" x14ac:dyDescent="0.25">
      <c r="A556" s="15"/>
      <c r="B556" s="562"/>
      <c r="C556" s="59"/>
      <c r="D556" s="59"/>
    </row>
    <row r="557" spans="1:4" x14ac:dyDescent="0.25">
      <c r="A557" s="15"/>
      <c r="B557" s="562"/>
      <c r="C557" s="59"/>
      <c r="D557" s="59"/>
    </row>
    <row r="558" spans="1:4" x14ac:dyDescent="0.25">
      <c r="A558" s="15"/>
      <c r="B558" s="562"/>
      <c r="C558" s="59"/>
      <c r="D558" s="59"/>
    </row>
    <row r="559" spans="1:4" x14ac:dyDescent="0.25">
      <c r="A559" s="15"/>
      <c r="B559" s="562"/>
      <c r="C559" s="59"/>
      <c r="D559" s="59"/>
    </row>
    <row r="560" spans="1:4" x14ac:dyDescent="0.25">
      <c r="A560" s="15"/>
      <c r="B560" s="562"/>
      <c r="C560" s="59"/>
      <c r="D560" s="59"/>
    </row>
    <row r="561" spans="1:4" x14ac:dyDescent="0.25">
      <c r="A561" s="15"/>
      <c r="B561" s="562"/>
      <c r="C561" s="59"/>
      <c r="D561" s="59"/>
    </row>
    <row r="562" spans="1:4" x14ac:dyDescent="0.25">
      <c r="A562" s="15"/>
      <c r="B562" s="562"/>
      <c r="C562" s="59"/>
      <c r="D562" s="59"/>
    </row>
    <row r="563" spans="1:4" x14ac:dyDescent="0.25">
      <c r="A563" s="15"/>
      <c r="B563" s="562"/>
      <c r="C563" s="59"/>
      <c r="D563" s="59"/>
    </row>
    <row r="564" spans="1:4" x14ac:dyDescent="0.25">
      <c r="A564" s="15"/>
      <c r="B564" s="562"/>
      <c r="C564" s="59"/>
      <c r="D564" s="59"/>
    </row>
    <row r="565" spans="1:4" x14ac:dyDescent="0.25">
      <c r="A565" s="15"/>
      <c r="B565" s="562"/>
      <c r="C565" s="59"/>
      <c r="D565" s="59"/>
    </row>
    <row r="566" spans="1:4" x14ac:dyDescent="0.25">
      <c r="A566" s="15"/>
      <c r="B566" s="562"/>
      <c r="C566" s="59"/>
      <c r="D566" s="59"/>
    </row>
    <row r="567" spans="1:4" x14ac:dyDescent="0.25">
      <c r="A567" s="15"/>
      <c r="B567" s="562"/>
      <c r="C567" s="59"/>
      <c r="D567" s="59"/>
    </row>
    <row r="568" spans="1:4" x14ac:dyDescent="0.25">
      <c r="A568" s="15"/>
      <c r="B568" s="562"/>
      <c r="C568" s="59"/>
      <c r="D568" s="59"/>
    </row>
    <row r="569" spans="1:4" x14ac:dyDescent="0.25">
      <c r="A569" s="15"/>
      <c r="B569" s="562"/>
      <c r="C569" s="59"/>
      <c r="D569" s="59"/>
    </row>
    <row r="570" spans="1:4" x14ac:dyDescent="0.25">
      <c r="A570" s="15"/>
      <c r="B570" s="562"/>
      <c r="C570" s="59"/>
      <c r="D570" s="59"/>
    </row>
    <row r="571" spans="1:4" x14ac:dyDescent="0.25">
      <c r="A571" s="15"/>
      <c r="B571" s="562"/>
      <c r="C571" s="59"/>
      <c r="D571" s="59"/>
    </row>
    <row r="572" spans="1:4" x14ac:dyDescent="0.25">
      <c r="A572" s="15"/>
      <c r="B572" s="562"/>
      <c r="C572" s="59"/>
      <c r="D572" s="59"/>
    </row>
    <row r="573" spans="1:4" x14ac:dyDescent="0.25">
      <c r="A573" s="15"/>
      <c r="B573" s="562"/>
      <c r="C573" s="59"/>
      <c r="D573" s="59"/>
    </row>
    <row r="574" spans="1:4" x14ac:dyDescent="0.25">
      <c r="A574" s="15"/>
      <c r="B574" s="562"/>
      <c r="C574" s="59"/>
      <c r="D574" s="59"/>
    </row>
    <row r="575" spans="1:4" x14ac:dyDescent="0.25">
      <c r="A575" s="15"/>
      <c r="B575" s="562"/>
      <c r="C575" s="59"/>
      <c r="D575" s="59"/>
    </row>
    <row r="576" spans="1:4" x14ac:dyDescent="0.25">
      <c r="A576" s="15"/>
      <c r="B576" s="562"/>
      <c r="C576" s="59"/>
      <c r="D576" s="59"/>
    </row>
    <row r="577" spans="1:4" x14ac:dyDescent="0.25">
      <c r="A577" s="15"/>
      <c r="B577" s="562"/>
      <c r="C577" s="59"/>
      <c r="D577" s="59"/>
    </row>
    <row r="578" spans="1:4" x14ac:dyDescent="0.25">
      <c r="A578" s="15"/>
      <c r="B578" s="562"/>
      <c r="C578" s="59"/>
      <c r="D578" s="59"/>
    </row>
    <row r="579" spans="1:4" x14ac:dyDescent="0.25">
      <c r="A579" s="15"/>
      <c r="B579" s="562"/>
      <c r="C579" s="59"/>
      <c r="D579" s="59"/>
    </row>
    <row r="580" spans="1:4" x14ac:dyDescent="0.25">
      <c r="A580" s="15"/>
      <c r="B580" s="562"/>
      <c r="C580" s="59"/>
      <c r="D580" s="59"/>
    </row>
    <row r="581" spans="1:4" x14ac:dyDescent="0.25">
      <c r="A581" s="15"/>
      <c r="B581" s="562"/>
      <c r="C581" s="59"/>
      <c r="D581" s="59"/>
    </row>
    <row r="582" spans="1:4" x14ac:dyDescent="0.25">
      <c r="A582" s="15"/>
      <c r="B582" s="562"/>
      <c r="C582" s="59"/>
      <c r="D582" s="59"/>
    </row>
    <row r="583" spans="1:4" x14ac:dyDescent="0.25">
      <c r="A583" s="15"/>
      <c r="B583" s="562"/>
      <c r="C583" s="59"/>
      <c r="D583" s="59"/>
    </row>
    <row r="584" spans="1:4" x14ac:dyDescent="0.25">
      <c r="A584" s="15"/>
      <c r="B584" s="562"/>
      <c r="C584" s="59"/>
      <c r="D584" s="59"/>
    </row>
    <row r="585" spans="1:4" x14ac:dyDescent="0.25">
      <c r="A585" s="15"/>
      <c r="B585" s="562"/>
      <c r="C585" s="59"/>
      <c r="D585" s="59"/>
    </row>
    <row r="586" spans="1:4" x14ac:dyDescent="0.25">
      <c r="A586" s="15"/>
      <c r="B586" s="562"/>
      <c r="C586" s="59"/>
      <c r="D586" s="59"/>
    </row>
    <row r="587" spans="1:4" x14ac:dyDescent="0.25">
      <c r="A587" s="15"/>
      <c r="B587" s="562"/>
      <c r="C587" s="59"/>
      <c r="D587" s="59"/>
    </row>
    <row r="588" spans="1:4" x14ac:dyDescent="0.25">
      <c r="A588" s="15"/>
      <c r="B588" s="562"/>
      <c r="C588" s="59"/>
      <c r="D588" s="59"/>
    </row>
    <row r="589" spans="1:4" x14ac:dyDescent="0.25">
      <c r="A589" s="15"/>
      <c r="B589" s="562"/>
      <c r="C589" s="59"/>
      <c r="D589" s="59"/>
    </row>
    <row r="590" spans="1:4" x14ac:dyDescent="0.25">
      <c r="A590" s="15"/>
      <c r="B590" s="562"/>
      <c r="C590" s="59"/>
      <c r="D590" s="59"/>
    </row>
    <row r="591" spans="1:4" x14ac:dyDescent="0.25">
      <c r="A591" s="15"/>
      <c r="B591" s="562"/>
      <c r="C591" s="59"/>
      <c r="D591" s="59"/>
    </row>
    <row r="592" spans="1:4" x14ac:dyDescent="0.25">
      <c r="A592" s="15"/>
      <c r="B592" s="562"/>
      <c r="C592" s="59"/>
      <c r="D592" s="59"/>
    </row>
    <row r="593" spans="1:4" x14ac:dyDescent="0.25">
      <c r="A593" s="15"/>
      <c r="B593" s="562"/>
      <c r="C593" s="59"/>
      <c r="D593" s="59"/>
    </row>
    <row r="594" spans="1:4" x14ac:dyDescent="0.25">
      <c r="A594" s="15"/>
      <c r="B594" s="562"/>
      <c r="C594" s="59"/>
      <c r="D594" s="59"/>
    </row>
    <row r="595" spans="1:4" x14ac:dyDescent="0.25">
      <c r="A595" s="15"/>
      <c r="B595" s="562"/>
      <c r="C595" s="59"/>
      <c r="D595" s="59"/>
    </row>
    <row r="596" spans="1:4" x14ac:dyDescent="0.25">
      <c r="A596" s="15"/>
      <c r="B596" s="562"/>
      <c r="C596" s="59"/>
      <c r="D596" s="59"/>
    </row>
    <row r="597" spans="1:4" x14ac:dyDescent="0.25">
      <c r="A597" s="15"/>
      <c r="B597" s="562"/>
      <c r="C597" s="59"/>
      <c r="D597" s="59"/>
    </row>
    <row r="598" spans="1:4" x14ac:dyDescent="0.25">
      <c r="A598" s="15"/>
      <c r="B598" s="562"/>
      <c r="C598" s="59"/>
      <c r="D598" s="59"/>
    </row>
    <row r="599" spans="1:4" x14ac:dyDescent="0.25">
      <c r="A599" s="15"/>
      <c r="B599" s="562"/>
      <c r="C599" s="59"/>
      <c r="D599" s="59"/>
    </row>
    <row r="600" spans="1:4" x14ac:dyDescent="0.25">
      <c r="A600" s="15"/>
      <c r="B600" s="562"/>
      <c r="C600" s="59"/>
      <c r="D600" s="59"/>
    </row>
    <row r="601" spans="1:4" x14ac:dyDescent="0.25">
      <c r="A601" s="15"/>
      <c r="B601" s="562"/>
      <c r="C601" s="59"/>
      <c r="D601" s="59"/>
    </row>
    <row r="602" spans="1:4" x14ac:dyDescent="0.25">
      <c r="A602" s="15"/>
      <c r="B602" s="562"/>
      <c r="C602" s="59"/>
      <c r="D602" s="59"/>
    </row>
    <row r="603" spans="1:4" x14ac:dyDescent="0.25">
      <c r="A603" s="15"/>
      <c r="B603" s="562"/>
      <c r="C603" s="59"/>
      <c r="D603" s="59"/>
    </row>
    <row r="604" spans="1:4" x14ac:dyDescent="0.25">
      <c r="A604" s="15"/>
      <c r="B604" s="562"/>
      <c r="C604" s="59"/>
      <c r="D604" s="59"/>
    </row>
    <row r="605" spans="1:4" x14ac:dyDescent="0.25">
      <c r="A605" s="15"/>
      <c r="B605" s="562"/>
      <c r="C605" s="59"/>
      <c r="D605" s="59"/>
    </row>
    <row r="606" spans="1:4" x14ac:dyDescent="0.25">
      <c r="A606" s="15"/>
      <c r="B606" s="562"/>
      <c r="C606" s="59"/>
      <c r="D606" s="59"/>
    </row>
    <row r="607" spans="1:4" x14ac:dyDescent="0.25">
      <c r="A607" s="15"/>
      <c r="B607" s="562"/>
      <c r="C607" s="59"/>
      <c r="D607" s="59"/>
    </row>
    <row r="608" spans="1:4" x14ac:dyDescent="0.25">
      <c r="A608" s="15"/>
      <c r="B608" s="562"/>
      <c r="C608" s="59"/>
      <c r="D608" s="59"/>
    </row>
    <row r="609" spans="1:4" x14ac:dyDescent="0.25">
      <c r="A609" s="15"/>
      <c r="B609" s="562"/>
      <c r="C609" s="59"/>
      <c r="D609" s="59"/>
    </row>
    <row r="610" spans="1:4" x14ac:dyDescent="0.25">
      <c r="A610" s="15"/>
      <c r="B610" s="562"/>
      <c r="C610" s="59"/>
      <c r="D610" s="59"/>
    </row>
    <row r="611" spans="1:4" x14ac:dyDescent="0.25">
      <c r="A611" s="15"/>
      <c r="B611" s="562"/>
      <c r="C611" s="59"/>
      <c r="D611" s="59"/>
    </row>
    <row r="612" spans="1:4" x14ac:dyDescent="0.25">
      <c r="A612" s="15"/>
      <c r="B612" s="562"/>
      <c r="C612" s="59"/>
      <c r="D612" s="59"/>
    </row>
    <row r="613" spans="1:4" x14ac:dyDescent="0.25">
      <c r="A613" s="15"/>
      <c r="B613" s="562"/>
      <c r="C613" s="59"/>
      <c r="D613" s="59"/>
    </row>
    <row r="614" spans="1:4" x14ac:dyDescent="0.25">
      <c r="A614" s="15"/>
      <c r="B614" s="562"/>
      <c r="C614" s="59"/>
      <c r="D614" s="59"/>
    </row>
    <row r="615" spans="1:4" x14ac:dyDescent="0.25">
      <c r="A615" s="15"/>
      <c r="B615" s="562"/>
      <c r="C615" s="59"/>
      <c r="D615" s="59"/>
    </row>
    <row r="616" spans="1:4" x14ac:dyDescent="0.25">
      <c r="A616" s="15"/>
      <c r="B616" s="562"/>
      <c r="C616" s="59"/>
      <c r="D616" s="59"/>
    </row>
    <row r="617" spans="1:4" x14ac:dyDescent="0.25">
      <c r="A617" s="15"/>
      <c r="B617" s="562"/>
      <c r="C617" s="59"/>
      <c r="D617" s="59"/>
    </row>
    <row r="618" spans="1:4" x14ac:dyDescent="0.25">
      <c r="A618" s="15"/>
      <c r="B618" s="562"/>
      <c r="C618" s="59"/>
      <c r="D618" s="59"/>
    </row>
    <row r="619" spans="1:4" x14ac:dyDescent="0.25">
      <c r="A619" s="15"/>
      <c r="B619" s="562"/>
      <c r="C619" s="59"/>
      <c r="D619" s="59"/>
    </row>
    <row r="620" spans="1:4" x14ac:dyDescent="0.25">
      <c r="A620" s="15"/>
      <c r="B620" s="562"/>
      <c r="C620" s="59"/>
      <c r="D620" s="59"/>
    </row>
    <row r="621" spans="1:4" x14ac:dyDescent="0.25">
      <c r="A621" s="15"/>
      <c r="B621" s="562"/>
      <c r="C621" s="59"/>
      <c r="D621" s="59"/>
    </row>
    <row r="622" spans="1:4" x14ac:dyDescent="0.25">
      <c r="A622" s="15"/>
      <c r="B622" s="562"/>
      <c r="C622" s="59"/>
      <c r="D622" s="59"/>
    </row>
    <row r="623" spans="1:4" x14ac:dyDescent="0.25">
      <c r="A623" s="15"/>
      <c r="B623" s="562"/>
      <c r="C623" s="59"/>
      <c r="D623" s="59"/>
    </row>
    <row r="624" spans="1:4" x14ac:dyDescent="0.25">
      <c r="A624" s="15"/>
      <c r="B624" s="562"/>
      <c r="C624" s="59"/>
      <c r="D624" s="59"/>
    </row>
    <row r="625" spans="1:4" x14ac:dyDescent="0.25">
      <c r="A625" s="15"/>
      <c r="B625" s="562"/>
      <c r="C625" s="59"/>
      <c r="D625" s="59"/>
    </row>
    <row r="626" spans="1:4" x14ac:dyDescent="0.25">
      <c r="A626" s="15"/>
      <c r="B626" s="562"/>
      <c r="C626" s="59"/>
      <c r="D626" s="59"/>
    </row>
    <row r="627" spans="1:4" x14ac:dyDescent="0.25">
      <c r="A627" s="15"/>
      <c r="B627" s="562"/>
      <c r="C627" s="59"/>
      <c r="D627" s="59"/>
    </row>
    <row r="628" spans="1:4" x14ac:dyDescent="0.25">
      <c r="A628" s="15"/>
      <c r="B628" s="562"/>
      <c r="C628" s="59"/>
      <c r="D628" s="59"/>
    </row>
    <row r="629" spans="1:4" x14ac:dyDescent="0.25">
      <c r="A629" s="15"/>
      <c r="B629" s="562"/>
      <c r="C629" s="59"/>
      <c r="D629" s="59"/>
    </row>
    <row r="630" spans="1:4" x14ac:dyDescent="0.25">
      <c r="A630" s="15"/>
      <c r="B630" s="562"/>
      <c r="C630" s="59"/>
      <c r="D630" s="59"/>
    </row>
    <row r="631" spans="1:4" x14ac:dyDescent="0.25">
      <c r="A631" s="15"/>
      <c r="B631" s="562"/>
      <c r="C631" s="59"/>
      <c r="D631" s="59"/>
    </row>
    <row r="632" spans="1:4" x14ac:dyDescent="0.25">
      <c r="A632" s="15"/>
      <c r="B632" s="562"/>
      <c r="C632" s="59"/>
      <c r="D632" s="59"/>
    </row>
    <row r="633" spans="1:4" x14ac:dyDescent="0.25">
      <c r="A633" s="15"/>
      <c r="B633" s="562"/>
      <c r="C633" s="59"/>
      <c r="D633" s="59"/>
    </row>
    <row r="634" spans="1:4" x14ac:dyDescent="0.25">
      <c r="A634" s="15"/>
      <c r="B634" s="562"/>
      <c r="C634" s="59"/>
      <c r="D634" s="59"/>
    </row>
    <row r="635" spans="1:4" x14ac:dyDescent="0.25">
      <c r="A635" s="15"/>
      <c r="B635" s="562"/>
      <c r="C635" s="59"/>
      <c r="D635" s="59"/>
    </row>
    <row r="636" spans="1:4" x14ac:dyDescent="0.25">
      <c r="A636" s="15"/>
      <c r="B636" s="562"/>
      <c r="C636" s="59"/>
      <c r="D636" s="59"/>
    </row>
    <row r="637" spans="1:4" x14ac:dyDescent="0.25">
      <c r="A637" s="15"/>
      <c r="B637" s="562"/>
      <c r="C637" s="59"/>
      <c r="D637" s="59"/>
    </row>
    <row r="638" spans="1:4" x14ac:dyDescent="0.25">
      <c r="A638" s="15"/>
      <c r="B638" s="562"/>
      <c r="C638" s="59"/>
      <c r="D638" s="59"/>
    </row>
    <row r="639" spans="1:4" x14ac:dyDescent="0.25">
      <c r="A639" s="15"/>
      <c r="B639" s="562"/>
      <c r="C639" s="59"/>
      <c r="D639" s="59"/>
    </row>
    <row r="640" spans="1:4" x14ac:dyDescent="0.25">
      <c r="A640" s="15"/>
      <c r="B640" s="562"/>
      <c r="C640" s="59"/>
      <c r="D640" s="59"/>
    </row>
    <row r="641" spans="1:4" x14ac:dyDescent="0.25">
      <c r="A641" s="15"/>
      <c r="B641" s="562"/>
      <c r="C641" s="59"/>
      <c r="D641" s="59"/>
    </row>
    <row r="642" spans="1:4" x14ac:dyDescent="0.25">
      <c r="A642" s="15"/>
      <c r="B642" s="562"/>
      <c r="C642" s="59"/>
      <c r="D642" s="59"/>
    </row>
    <row r="643" spans="1:4" x14ac:dyDescent="0.25">
      <c r="A643" s="15"/>
      <c r="B643" s="562"/>
      <c r="C643" s="59"/>
      <c r="D643" s="59"/>
    </row>
    <row r="644" spans="1:4" x14ac:dyDescent="0.25">
      <c r="A644" s="15"/>
      <c r="B644" s="562"/>
      <c r="C644" s="59"/>
      <c r="D644" s="59"/>
    </row>
    <row r="645" spans="1:4" x14ac:dyDescent="0.25">
      <c r="A645" s="15"/>
      <c r="B645" s="562"/>
      <c r="C645" s="59"/>
      <c r="D645" s="59"/>
    </row>
    <row r="646" spans="1:4" x14ac:dyDescent="0.25">
      <c r="A646" s="15"/>
      <c r="B646" s="562"/>
      <c r="C646" s="59"/>
      <c r="D646" s="59"/>
    </row>
    <row r="647" spans="1:4" x14ac:dyDescent="0.25">
      <c r="A647" s="15"/>
      <c r="B647" s="562"/>
      <c r="C647" s="59"/>
      <c r="D647" s="59"/>
    </row>
    <row r="648" spans="1:4" x14ac:dyDescent="0.25">
      <c r="A648" s="15"/>
      <c r="B648" s="562"/>
      <c r="C648" s="59"/>
      <c r="D648" s="59"/>
    </row>
    <row r="649" spans="1:4" x14ac:dyDescent="0.25">
      <c r="A649" s="15"/>
      <c r="B649" s="562"/>
      <c r="C649" s="59"/>
      <c r="D649" s="59"/>
    </row>
    <row r="650" spans="1:4" x14ac:dyDescent="0.25">
      <c r="A650" s="15"/>
      <c r="B650" s="562"/>
      <c r="C650" s="59"/>
      <c r="D650" s="59"/>
    </row>
    <row r="651" spans="1:4" x14ac:dyDescent="0.25">
      <c r="A651" s="15"/>
      <c r="B651" s="562"/>
      <c r="C651" s="59"/>
      <c r="D651" s="59"/>
    </row>
    <row r="652" spans="1:4" x14ac:dyDescent="0.25">
      <c r="A652" s="15"/>
      <c r="B652" s="562"/>
      <c r="C652" s="59"/>
      <c r="D652" s="59"/>
    </row>
    <row r="653" spans="1:4" x14ac:dyDescent="0.25">
      <c r="A653" s="15"/>
      <c r="B653" s="562"/>
      <c r="C653" s="59"/>
      <c r="D653" s="59"/>
    </row>
    <row r="654" spans="1:4" x14ac:dyDescent="0.25">
      <c r="A654" s="15"/>
      <c r="B654" s="562"/>
      <c r="C654" s="59"/>
      <c r="D654" s="59"/>
    </row>
    <row r="655" spans="1:4" x14ac:dyDescent="0.25">
      <c r="A655" s="15"/>
      <c r="B655" s="562"/>
      <c r="C655" s="59"/>
      <c r="D655" s="59"/>
    </row>
    <row r="656" spans="1:4" x14ac:dyDescent="0.25">
      <c r="A656" s="15"/>
      <c r="B656" s="562"/>
      <c r="C656" s="59"/>
      <c r="D656" s="59"/>
    </row>
    <row r="657" spans="1:4" x14ac:dyDescent="0.25">
      <c r="A657" s="15"/>
      <c r="B657" s="562"/>
      <c r="C657" s="59"/>
      <c r="D657" s="59"/>
    </row>
    <row r="658" spans="1:4" x14ac:dyDescent="0.25">
      <c r="A658" s="15"/>
      <c r="B658" s="562"/>
      <c r="C658" s="59"/>
      <c r="D658" s="59"/>
    </row>
    <row r="659" spans="1:4" x14ac:dyDescent="0.25">
      <c r="A659" s="15"/>
      <c r="B659" s="562"/>
      <c r="C659" s="59"/>
      <c r="D659" s="59"/>
    </row>
    <row r="660" spans="1:4" x14ac:dyDescent="0.25">
      <c r="A660" s="15"/>
      <c r="B660" s="562"/>
      <c r="C660" s="59"/>
      <c r="D660" s="59"/>
    </row>
    <row r="661" spans="1:4" x14ac:dyDescent="0.25">
      <c r="A661" s="15"/>
      <c r="B661" s="562"/>
      <c r="C661" s="59"/>
      <c r="D661" s="59"/>
    </row>
    <row r="662" spans="1:4" x14ac:dyDescent="0.25">
      <c r="A662" s="15"/>
      <c r="B662" s="562"/>
      <c r="C662" s="59"/>
      <c r="D662" s="59"/>
    </row>
    <row r="663" spans="1:4" x14ac:dyDescent="0.25">
      <c r="A663" s="15"/>
      <c r="B663" s="562"/>
      <c r="C663" s="59"/>
      <c r="D663" s="59"/>
    </row>
    <row r="664" spans="1:4" x14ac:dyDescent="0.25">
      <c r="A664" s="15"/>
      <c r="B664" s="562"/>
      <c r="C664" s="59"/>
      <c r="D664" s="59"/>
    </row>
    <row r="665" spans="1:4" x14ac:dyDescent="0.25">
      <c r="A665" s="15"/>
      <c r="B665" s="562"/>
      <c r="C665" s="59"/>
      <c r="D665" s="59"/>
    </row>
    <row r="666" spans="1:4" x14ac:dyDescent="0.25">
      <c r="A666" s="15"/>
      <c r="B666" s="562"/>
      <c r="C666" s="59"/>
      <c r="D666" s="59"/>
    </row>
    <row r="667" spans="1:4" x14ac:dyDescent="0.25">
      <c r="A667" s="15"/>
      <c r="B667" s="562"/>
      <c r="C667" s="59"/>
      <c r="D667" s="59"/>
    </row>
    <row r="668" spans="1:4" x14ac:dyDescent="0.25">
      <c r="A668" s="15"/>
      <c r="B668" s="562"/>
      <c r="C668" s="59"/>
      <c r="D668" s="59"/>
    </row>
    <row r="669" spans="1:4" x14ac:dyDescent="0.25">
      <c r="A669" s="15"/>
      <c r="B669" s="562"/>
      <c r="C669" s="59"/>
      <c r="D669" s="59"/>
    </row>
    <row r="670" spans="1:4" x14ac:dyDescent="0.25">
      <c r="A670" s="15"/>
      <c r="B670" s="562"/>
      <c r="C670" s="59"/>
      <c r="D670" s="59"/>
    </row>
    <row r="671" spans="1:4" x14ac:dyDescent="0.25">
      <c r="A671" s="15"/>
      <c r="B671" s="562"/>
      <c r="C671" s="59"/>
      <c r="D671" s="59"/>
    </row>
    <row r="672" spans="1:4" x14ac:dyDescent="0.25">
      <c r="A672" s="15"/>
      <c r="B672" s="562"/>
      <c r="C672" s="59"/>
      <c r="D672" s="59"/>
    </row>
    <row r="673" spans="1:4" x14ac:dyDescent="0.25">
      <c r="A673" s="15"/>
      <c r="B673" s="562"/>
      <c r="C673" s="59"/>
      <c r="D673" s="59"/>
    </row>
    <row r="674" spans="1:4" x14ac:dyDescent="0.25">
      <c r="A674" s="15"/>
      <c r="B674" s="562"/>
      <c r="C674" s="59"/>
      <c r="D674" s="59"/>
    </row>
    <row r="675" spans="1:4" x14ac:dyDescent="0.25">
      <c r="A675" s="15"/>
      <c r="B675" s="562"/>
      <c r="C675" s="59"/>
      <c r="D675" s="59"/>
    </row>
    <row r="676" spans="1:4" x14ac:dyDescent="0.25">
      <c r="A676" s="15"/>
      <c r="B676" s="562"/>
      <c r="C676" s="59"/>
      <c r="D676" s="59"/>
    </row>
    <row r="677" spans="1:4" x14ac:dyDescent="0.25">
      <c r="A677" s="15"/>
      <c r="B677" s="562"/>
      <c r="C677" s="59"/>
      <c r="D677" s="59"/>
    </row>
    <row r="678" spans="1:4" x14ac:dyDescent="0.25">
      <c r="A678" s="15"/>
      <c r="B678" s="562"/>
      <c r="C678" s="59"/>
      <c r="D678" s="59"/>
    </row>
    <row r="679" spans="1:4" x14ac:dyDescent="0.25">
      <c r="A679" s="15"/>
      <c r="B679" s="562"/>
      <c r="C679" s="59"/>
      <c r="D679" s="59"/>
    </row>
    <row r="680" spans="1:4" x14ac:dyDescent="0.25">
      <c r="A680" s="15"/>
      <c r="B680" s="562"/>
      <c r="C680" s="59"/>
      <c r="D680" s="59"/>
    </row>
    <row r="681" spans="1:4" x14ac:dyDescent="0.25">
      <c r="A681" s="15"/>
      <c r="B681" s="562"/>
      <c r="C681" s="59"/>
      <c r="D681" s="59"/>
    </row>
    <row r="682" spans="1:4" x14ac:dyDescent="0.25">
      <c r="A682" s="15"/>
      <c r="B682" s="562"/>
      <c r="C682" s="59"/>
      <c r="D682" s="59"/>
    </row>
    <row r="683" spans="1:4" x14ac:dyDescent="0.25">
      <c r="A683" s="15"/>
      <c r="B683" s="562"/>
      <c r="C683" s="59"/>
      <c r="D683" s="59"/>
    </row>
    <row r="684" spans="1:4" x14ac:dyDescent="0.25">
      <c r="A684" s="15"/>
      <c r="B684" s="562"/>
      <c r="C684" s="59"/>
      <c r="D684" s="59"/>
    </row>
    <row r="685" spans="1:4" x14ac:dyDescent="0.25">
      <c r="A685" s="15"/>
      <c r="B685" s="562"/>
      <c r="C685" s="59"/>
      <c r="D685" s="59"/>
    </row>
    <row r="686" spans="1:4" x14ac:dyDescent="0.25">
      <c r="A686" s="15"/>
      <c r="B686" s="562"/>
      <c r="C686" s="59"/>
      <c r="D686" s="59"/>
    </row>
    <row r="687" spans="1:4" x14ac:dyDescent="0.25">
      <c r="A687" s="15"/>
      <c r="B687" s="562"/>
      <c r="C687" s="59"/>
      <c r="D687" s="59"/>
    </row>
    <row r="688" spans="1:4" x14ac:dyDescent="0.25">
      <c r="A688" s="15"/>
      <c r="B688" s="562"/>
      <c r="C688" s="59"/>
      <c r="D688" s="59"/>
    </row>
    <row r="689" spans="1:4" x14ac:dyDescent="0.25">
      <c r="A689" s="15"/>
      <c r="B689" s="562"/>
      <c r="C689" s="59"/>
      <c r="D689" s="59"/>
    </row>
    <row r="690" spans="1:4" x14ac:dyDescent="0.25">
      <c r="A690" s="15"/>
      <c r="B690" s="562"/>
      <c r="C690" s="59"/>
      <c r="D690" s="59"/>
    </row>
    <row r="691" spans="1:4" x14ac:dyDescent="0.25">
      <c r="A691" s="15"/>
      <c r="B691" s="562"/>
      <c r="C691" s="59"/>
      <c r="D691" s="59"/>
    </row>
    <row r="692" spans="1:4" x14ac:dyDescent="0.25">
      <c r="A692" s="15"/>
      <c r="B692" s="562"/>
      <c r="C692" s="59"/>
      <c r="D692" s="59"/>
    </row>
    <row r="693" spans="1:4" x14ac:dyDescent="0.25">
      <c r="A693" s="15"/>
      <c r="B693" s="562"/>
      <c r="C693" s="59"/>
      <c r="D693" s="59"/>
    </row>
    <row r="694" spans="1:4" x14ac:dyDescent="0.25">
      <c r="A694" s="15"/>
      <c r="B694" s="562"/>
      <c r="C694" s="59"/>
      <c r="D694" s="59"/>
    </row>
    <row r="695" spans="1:4" x14ac:dyDescent="0.25">
      <c r="A695" s="15"/>
      <c r="B695" s="562"/>
      <c r="C695" s="59"/>
      <c r="D695" s="59"/>
    </row>
    <row r="696" spans="1:4" x14ac:dyDescent="0.25">
      <c r="A696" s="15"/>
      <c r="B696" s="562"/>
      <c r="C696" s="59"/>
      <c r="D696" s="59"/>
    </row>
    <row r="697" spans="1:4" x14ac:dyDescent="0.25">
      <c r="A697" s="15"/>
      <c r="B697" s="562"/>
      <c r="C697" s="59"/>
      <c r="D697" s="59"/>
    </row>
    <row r="698" spans="1:4" x14ac:dyDescent="0.25">
      <c r="A698" s="15"/>
      <c r="B698" s="562"/>
      <c r="C698" s="59"/>
      <c r="D698" s="59"/>
    </row>
    <row r="699" spans="1:4" x14ac:dyDescent="0.25">
      <c r="A699" s="15"/>
      <c r="B699" s="562"/>
      <c r="C699" s="59"/>
      <c r="D699" s="59"/>
    </row>
    <row r="700" spans="1:4" x14ac:dyDescent="0.25">
      <c r="A700" s="15"/>
      <c r="B700" s="562"/>
      <c r="C700" s="59"/>
      <c r="D700" s="59"/>
    </row>
    <row r="701" spans="1:4" x14ac:dyDescent="0.25">
      <c r="A701" s="15"/>
      <c r="B701" s="562"/>
      <c r="C701" s="59"/>
      <c r="D701" s="59"/>
    </row>
    <row r="702" spans="1:4" x14ac:dyDescent="0.25">
      <c r="A702" s="15"/>
      <c r="B702" s="562"/>
      <c r="C702" s="59"/>
      <c r="D702" s="59"/>
    </row>
    <row r="703" spans="1:4" x14ac:dyDescent="0.25">
      <c r="A703" s="15"/>
      <c r="B703" s="562"/>
      <c r="C703" s="59"/>
      <c r="D703" s="59"/>
    </row>
    <row r="704" spans="1:4" x14ac:dyDescent="0.25">
      <c r="A704" s="15"/>
      <c r="B704" s="562"/>
      <c r="C704" s="59"/>
      <c r="D704" s="59"/>
    </row>
    <row r="705" spans="1:4" x14ac:dyDescent="0.25">
      <c r="A705" s="15"/>
      <c r="B705" s="562"/>
      <c r="C705" s="59"/>
      <c r="D705" s="59"/>
    </row>
    <row r="706" spans="1:4" x14ac:dyDescent="0.25">
      <c r="A706" s="15"/>
      <c r="B706" s="562"/>
      <c r="C706" s="59"/>
      <c r="D706" s="59"/>
    </row>
    <row r="707" spans="1:4" x14ac:dyDescent="0.25">
      <c r="A707" s="15"/>
      <c r="B707" s="562"/>
      <c r="C707" s="59"/>
      <c r="D707" s="59"/>
    </row>
    <row r="708" spans="1:4" x14ac:dyDescent="0.25">
      <c r="A708" s="15"/>
      <c r="B708" s="562"/>
      <c r="C708" s="59"/>
      <c r="D708" s="59"/>
    </row>
    <row r="709" spans="1:4" x14ac:dyDescent="0.25">
      <c r="A709" s="15"/>
      <c r="B709" s="562"/>
      <c r="C709" s="59"/>
      <c r="D709" s="59"/>
    </row>
    <row r="710" spans="1:4" x14ac:dyDescent="0.25">
      <c r="A710" s="15"/>
      <c r="B710" s="562"/>
      <c r="C710" s="59"/>
      <c r="D710" s="59"/>
    </row>
    <row r="711" spans="1:4" x14ac:dyDescent="0.25">
      <c r="A711" s="15"/>
      <c r="B711" s="562"/>
      <c r="C711" s="59"/>
      <c r="D711" s="59"/>
    </row>
    <row r="712" spans="1:4" x14ac:dyDescent="0.25">
      <c r="A712" s="15"/>
      <c r="B712" s="562"/>
      <c r="C712" s="59"/>
      <c r="D712" s="59"/>
    </row>
    <row r="713" spans="1:4" x14ac:dyDescent="0.25">
      <c r="A713" s="15"/>
      <c r="B713" s="562"/>
      <c r="C713" s="59"/>
      <c r="D713" s="59"/>
    </row>
    <row r="714" spans="1:4" x14ac:dyDescent="0.25">
      <c r="A714" s="15"/>
      <c r="B714" s="562"/>
      <c r="C714" s="59"/>
      <c r="D714" s="59"/>
    </row>
    <row r="715" spans="1:4" x14ac:dyDescent="0.25">
      <c r="A715" s="15"/>
      <c r="B715" s="562"/>
      <c r="C715" s="59"/>
      <c r="D715" s="59"/>
    </row>
    <row r="716" spans="1:4" x14ac:dyDescent="0.25">
      <c r="A716" s="15"/>
      <c r="B716" s="562"/>
      <c r="C716" s="59"/>
      <c r="D716" s="59"/>
    </row>
    <row r="717" spans="1:4" x14ac:dyDescent="0.25">
      <c r="A717" s="15"/>
      <c r="B717" s="562"/>
      <c r="C717" s="59"/>
      <c r="D717" s="59"/>
    </row>
    <row r="718" spans="1:4" x14ac:dyDescent="0.25">
      <c r="A718" s="15"/>
      <c r="B718" s="562"/>
      <c r="C718" s="59"/>
      <c r="D718" s="59"/>
    </row>
    <row r="719" spans="1:4" x14ac:dyDescent="0.25">
      <c r="A719" s="15"/>
      <c r="B719" s="562"/>
      <c r="C719" s="59"/>
      <c r="D719" s="59"/>
    </row>
    <row r="720" spans="1:4" x14ac:dyDescent="0.25">
      <c r="A720" s="15"/>
      <c r="B720" s="562"/>
      <c r="C720" s="59"/>
      <c r="D720" s="59"/>
    </row>
    <row r="721" spans="1:4" x14ac:dyDescent="0.25">
      <c r="A721" s="15"/>
      <c r="B721" s="562"/>
      <c r="C721" s="59"/>
      <c r="D721" s="59"/>
    </row>
    <row r="722" spans="1:4" x14ac:dyDescent="0.25">
      <c r="A722" s="15"/>
      <c r="B722" s="562"/>
      <c r="C722" s="59"/>
      <c r="D722" s="59"/>
    </row>
    <row r="723" spans="1:4" x14ac:dyDescent="0.25">
      <c r="A723" s="15"/>
      <c r="B723" s="562"/>
      <c r="C723" s="59"/>
      <c r="D723" s="59"/>
    </row>
    <row r="724" spans="1:4" x14ac:dyDescent="0.25">
      <c r="A724" s="15"/>
      <c r="B724" s="562"/>
      <c r="C724" s="59"/>
      <c r="D724" s="59"/>
    </row>
    <row r="725" spans="1:4" x14ac:dyDescent="0.25">
      <c r="A725" s="15"/>
      <c r="B725" s="562"/>
      <c r="C725" s="59"/>
      <c r="D725" s="59"/>
    </row>
    <row r="726" spans="1:4" x14ac:dyDescent="0.25">
      <c r="A726" s="15"/>
      <c r="B726" s="562"/>
      <c r="C726" s="59"/>
      <c r="D726" s="59"/>
    </row>
    <row r="727" spans="1:4" x14ac:dyDescent="0.25">
      <c r="A727" s="15"/>
      <c r="B727" s="562"/>
      <c r="C727" s="59"/>
      <c r="D727" s="59"/>
    </row>
    <row r="728" spans="1:4" x14ac:dyDescent="0.25">
      <c r="A728" s="15"/>
      <c r="B728" s="562"/>
      <c r="C728" s="59"/>
      <c r="D728" s="59"/>
    </row>
    <row r="729" spans="1:4" x14ac:dyDescent="0.25">
      <c r="A729" s="15"/>
      <c r="B729" s="562"/>
      <c r="C729" s="59"/>
      <c r="D729" s="59"/>
    </row>
    <row r="730" spans="1:4" x14ac:dyDescent="0.25">
      <c r="A730" s="15"/>
      <c r="B730" s="562"/>
      <c r="C730" s="59"/>
      <c r="D730" s="59"/>
    </row>
    <row r="731" spans="1:4" x14ac:dyDescent="0.25">
      <c r="A731" s="15"/>
      <c r="B731" s="562"/>
      <c r="C731" s="59"/>
      <c r="D731" s="59"/>
    </row>
    <row r="732" spans="1:4" x14ac:dyDescent="0.25">
      <c r="A732" s="15"/>
      <c r="B732" s="562"/>
      <c r="C732" s="59"/>
      <c r="D732" s="59"/>
    </row>
    <row r="733" spans="1:4" x14ac:dyDescent="0.25">
      <c r="A733" s="15"/>
      <c r="B733" s="562"/>
      <c r="C733" s="59"/>
      <c r="D733" s="59"/>
    </row>
    <row r="734" spans="1:4" x14ac:dyDescent="0.25">
      <c r="A734" s="15"/>
      <c r="B734" s="562"/>
      <c r="C734" s="59"/>
      <c r="D734" s="59"/>
    </row>
    <row r="735" spans="1:4" x14ac:dyDescent="0.25">
      <c r="A735" s="15"/>
      <c r="B735" s="562"/>
      <c r="C735" s="59"/>
      <c r="D735" s="59"/>
    </row>
    <row r="736" spans="1:4" x14ac:dyDescent="0.25">
      <c r="A736" s="15"/>
      <c r="B736" s="562"/>
      <c r="C736" s="59"/>
      <c r="D736" s="59"/>
    </row>
    <row r="737" spans="1:4" x14ac:dyDescent="0.25">
      <c r="A737" s="15"/>
      <c r="B737" s="562"/>
      <c r="C737" s="59"/>
      <c r="D737" s="59"/>
    </row>
    <row r="738" spans="1:4" x14ac:dyDescent="0.25">
      <c r="A738" s="15"/>
      <c r="B738" s="562"/>
      <c r="C738" s="59"/>
      <c r="D738" s="59"/>
    </row>
    <row r="739" spans="1:4" x14ac:dyDescent="0.25">
      <c r="A739" s="15"/>
      <c r="B739" s="562"/>
      <c r="C739" s="59"/>
      <c r="D739" s="59"/>
    </row>
    <row r="740" spans="1:4" x14ac:dyDescent="0.25">
      <c r="A740" s="15"/>
      <c r="B740" s="562"/>
      <c r="C740" s="59"/>
      <c r="D740" s="59"/>
    </row>
    <row r="741" spans="1:4" x14ac:dyDescent="0.25">
      <c r="A741" s="15"/>
      <c r="B741" s="562"/>
      <c r="C741" s="59"/>
      <c r="D741" s="59"/>
    </row>
    <row r="742" spans="1:4" x14ac:dyDescent="0.25">
      <c r="A742" s="15"/>
      <c r="B742" s="562"/>
      <c r="C742" s="59"/>
      <c r="D742" s="59"/>
    </row>
    <row r="743" spans="1:4" x14ac:dyDescent="0.25">
      <c r="A743" s="15"/>
      <c r="B743" s="562"/>
      <c r="C743" s="59"/>
      <c r="D743" s="59"/>
    </row>
    <row r="744" spans="1:4" x14ac:dyDescent="0.25">
      <c r="A744" s="15"/>
      <c r="B744" s="562"/>
      <c r="C744" s="59"/>
      <c r="D744" s="59"/>
    </row>
    <row r="745" spans="1:4" x14ac:dyDescent="0.25">
      <c r="A745" s="15"/>
      <c r="B745" s="562"/>
      <c r="C745" s="59"/>
      <c r="D745" s="59"/>
    </row>
    <row r="746" spans="1:4" x14ac:dyDescent="0.25">
      <c r="A746" s="15"/>
      <c r="B746" s="562"/>
      <c r="C746" s="59"/>
      <c r="D746" s="59"/>
    </row>
    <row r="747" spans="1:4" x14ac:dyDescent="0.25">
      <c r="A747" s="15"/>
      <c r="B747" s="562"/>
      <c r="C747" s="59"/>
      <c r="D747" s="59"/>
    </row>
    <row r="748" spans="1:4" x14ac:dyDescent="0.25">
      <c r="A748" s="15"/>
      <c r="B748" s="562"/>
      <c r="C748" s="59"/>
      <c r="D748" s="59"/>
    </row>
    <row r="749" spans="1:4" x14ac:dyDescent="0.25">
      <c r="A749" s="15"/>
      <c r="B749" s="562"/>
      <c r="C749" s="59"/>
      <c r="D749" s="59"/>
    </row>
    <row r="750" spans="1:4" x14ac:dyDescent="0.25">
      <c r="A750" s="15"/>
      <c r="B750" s="562"/>
      <c r="C750" s="59"/>
      <c r="D750" s="59"/>
    </row>
    <row r="751" spans="1:4" x14ac:dyDescent="0.25">
      <c r="A751" s="15"/>
      <c r="B751" s="562"/>
      <c r="C751" s="59"/>
      <c r="D751" s="59"/>
    </row>
    <row r="752" spans="1:4" x14ac:dyDescent="0.25">
      <c r="A752" s="15"/>
      <c r="B752" s="562"/>
      <c r="C752" s="59"/>
      <c r="D752" s="59"/>
    </row>
    <row r="753" spans="1:4" x14ac:dyDescent="0.25">
      <c r="A753" s="15"/>
      <c r="B753" s="562"/>
      <c r="C753" s="59"/>
      <c r="D753" s="59"/>
    </row>
    <row r="754" spans="1:4" x14ac:dyDescent="0.25">
      <c r="A754" s="15"/>
      <c r="B754" s="562"/>
      <c r="C754" s="59"/>
      <c r="D754" s="59"/>
    </row>
    <row r="755" spans="1:4" x14ac:dyDescent="0.25">
      <c r="A755" s="15"/>
      <c r="B755" s="562"/>
      <c r="C755" s="59"/>
      <c r="D755" s="59"/>
    </row>
    <row r="756" spans="1:4" x14ac:dyDescent="0.25">
      <c r="A756" s="15"/>
      <c r="B756" s="562"/>
      <c r="C756" s="59"/>
      <c r="D756" s="59"/>
    </row>
    <row r="757" spans="1:4" x14ac:dyDescent="0.25">
      <c r="A757" s="15"/>
      <c r="B757" s="562"/>
      <c r="C757" s="59"/>
      <c r="D757" s="59"/>
    </row>
    <row r="758" spans="1:4" x14ac:dyDescent="0.25">
      <c r="A758" s="15"/>
      <c r="B758" s="562"/>
      <c r="C758" s="59"/>
      <c r="D758" s="59"/>
    </row>
    <row r="759" spans="1:4" x14ac:dyDescent="0.25">
      <c r="A759" s="15"/>
      <c r="B759" s="562"/>
      <c r="C759" s="59"/>
      <c r="D759" s="59"/>
    </row>
    <row r="760" spans="1:4" x14ac:dyDescent="0.25">
      <c r="A760" s="15"/>
      <c r="B760" s="562"/>
      <c r="C760" s="59"/>
      <c r="D760" s="59"/>
    </row>
    <row r="761" spans="1:4" x14ac:dyDescent="0.25">
      <c r="A761" s="15"/>
      <c r="B761" s="562"/>
      <c r="C761" s="59"/>
      <c r="D761" s="59"/>
    </row>
    <row r="762" spans="1:4" x14ac:dyDescent="0.25">
      <c r="A762" s="15"/>
      <c r="B762" s="562"/>
      <c r="C762" s="59"/>
      <c r="D762" s="59"/>
    </row>
    <row r="763" spans="1:4" x14ac:dyDescent="0.25">
      <c r="A763" s="15"/>
      <c r="B763" s="562"/>
      <c r="C763" s="59"/>
      <c r="D763" s="59"/>
    </row>
    <row r="764" spans="1:4" x14ac:dyDescent="0.25">
      <c r="A764" s="15"/>
      <c r="B764" s="562"/>
      <c r="C764" s="59"/>
      <c r="D764" s="59"/>
    </row>
    <row r="765" spans="1:4" x14ac:dyDescent="0.25">
      <c r="A765" s="15"/>
      <c r="B765" s="562"/>
      <c r="C765" s="59"/>
      <c r="D765" s="59"/>
    </row>
    <row r="766" spans="1:4" x14ac:dyDescent="0.25">
      <c r="A766" s="15"/>
      <c r="B766" s="562"/>
      <c r="C766" s="59"/>
      <c r="D766" s="59"/>
    </row>
    <row r="767" spans="1:4" x14ac:dyDescent="0.25">
      <c r="A767" s="15"/>
      <c r="B767" s="562"/>
      <c r="C767" s="59"/>
      <c r="D767" s="59"/>
    </row>
    <row r="768" spans="1:4" x14ac:dyDescent="0.25">
      <c r="A768" s="15"/>
      <c r="B768" s="562"/>
      <c r="C768" s="59"/>
      <c r="D768" s="59"/>
    </row>
    <row r="769" spans="1:4" x14ac:dyDescent="0.25">
      <c r="A769" s="15"/>
      <c r="B769" s="562"/>
      <c r="C769" s="59"/>
      <c r="D769" s="59"/>
    </row>
    <row r="770" spans="1:4" x14ac:dyDescent="0.25">
      <c r="A770" s="15"/>
      <c r="B770" s="562"/>
      <c r="C770" s="59"/>
      <c r="D770" s="59"/>
    </row>
    <row r="771" spans="1:4" x14ac:dyDescent="0.25">
      <c r="A771" s="15"/>
      <c r="B771" s="562"/>
      <c r="C771" s="59"/>
      <c r="D771" s="59"/>
    </row>
    <row r="772" spans="1:4" x14ac:dyDescent="0.25">
      <c r="A772" s="15"/>
      <c r="B772" s="562"/>
      <c r="C772" s="59"/>
      <c r="D772" s="59"/>
    </row>
    <row r="773" spans="1:4" x14ac:dyDescent="0.25">
      <c r="A773" s="15"/>
      <c r="B773" s="562"/>
      <c r="C773" s="59"/>
      <c r="D773" s="59"/>
    </row>
    <row r="774" spans="1:4" x14ac:dyDescent="0.25">
      <c r="A774" s="15"/>
      <c r="B774" s="562"/>
      <c r="C774" s="59"/>
      <c r="D774" s="59"/>
    </row>
    <row r="775" spans="1:4" x14ac:dyDescent="0.25">
      <c r="A775" s="15"/>
      <c r="B775" s="562"/>
      <c r="C775" s="59"/>
      <c r="D775" s="59"/>
    </row>
    <row r="776" spans="1:4" x14ac:dyDescent="0.25">
      <c r="A776" s="15"/>
      <c r="B776" s="562"/>
      <c r="C776" s="59"/>
      <c r="D776" s="59"/>
    </row>
    <row r="777" spans="1:4" x14ac:dyDescent="0.25">
      <c r="A777" s="15"/>
      <c r="B777" s="562"/>
      <c r="C777" s="59"/>
      <c r="D777" s="59"/>
    </row>
    <row r="778" spans="1:4" x14ac:dyDescent="0.25">
      <c r="A778" s="15"/>
      <c r="B778" s="562"/>
      <c r="C778" s="59"/>
      <c r="D778" s="59"/>
    </row>
    <row r="779" spans="1:4" x14ac:dyDescent="0.25">
      <c r="A779" s="15"/>
      <c r="B779" s="562"/>
      <c r="C779" s="59"/>
      <c r="D779" s="59"/>
    </row>
    <row r="780" spans="1:4" x14ac:dyDescent="0.25">
      <c r="A780" s="15"/>
      <c r="B780" s="562"/>
      <c r="C780" s="59"/>
      <c r="D780" s="59"/>
    </row>
    <row r="781" spans="1:4" x14ac:dyDescent="0.25">
      <c r="A781" s="15"/>
      <c r="B781" s="562"/>
      <c r="C781" s="59"/>
      <c r="D781" s="59"/>
    </row>
    <row r="782" spans="1:4" x14ac:dyDescent="0.25">
      <c r="A782" s="15"/>
      <c r="B782" s="562"/>
      <c r="C782" s="59"/>
      <c r="D782" s="59"/>
    </row>
    <row r="783" spans="1:4" x14ac:dyDescent="0.25">
      <c r="A783" s="15"/>
      <c r="B783" s="562"/>
      <c r="C783" s="59"/>
      <c r="D783" s="59"/>
    </row>
    <row r="784" spans="1:4" x14ac:dyDescent="0.25">
      <c r="A784" s="15"/>
      <c r="B784" s="562"/>
      <c r="C784" s="59"/>
      <c r="D784" s="59"/>
    </row>
    <row r="785" spans="1:4" x14ac:dyDescent="0.25">
      <c r="A785" s="15"/>
      <c r="B785" s="562"/>
      <c r="C785" s="59"/>
      <c r="D785" s="59"/>
    </row>
    <row r="786" spans="1:4" x14ac:dyDescent="0.25">
      <c r="A786" s="15"/>
      <c r="B786" s="562"/>
      <c r="C786" s="59"/>
      <c r="D786" s="59"/>
    </row>
    <row r="787" spans="1:4" x14ac:dyDescent="0.25">
      <c r="A787" s="15"/>
      <c r="B787" s="562"/>
      <c r="C787" s="59"/>
      <c r="D787" s="59"/>
    </row>
    <row r="788" spans="1:4" x14ac:dyDescent="0.25">
      <c r="A788" s="15"/>
      <c r="B788" s="562"/>
      <c r="C788" s="59"/>
      <c r="D788" s="59"/>
    </row>
    <row r="789" spans="1:4" x14ac:dyDescent="0.25">
      <c r="A789" s="15"/>
      <c r="B789" s="562"/>
      <c r="C789" s="59"/>
      <c r="D789" s="59"/>
    </row>
    <row r="790" spans="1:4" x14ac:dyDescent="0.25">
      <c r="A790" s="15"/>
      <c r="B790" s="562"/>
      <c r="C790" s="59"/>
      <c r="D790" s="59"/>
    </row>
    <row r="791" spans="1:4" x14ac:dyDescent="0.25">
      <c r="A791" s="15"/>
      <c r="B791" s="562"/>
      <c r="C791" s="59"/>
      <c r="D791" s="59"/>
    </row>
    <row r="792" spans="1:4" x14ac:dyDescent="0.25">
      <c r="A792" s="15"/>
      <c r="B792" s="562"/>
      <c r="C792" s="59"/>
      <c r="D792" s="59"/>
    </row>
    <row r="793" spans="1:4" x14ac:dyDescent="0.25">
      <c r="A793" s="15"/>
      <c r="B793" s="562"/>
      <c r="C793" s="59"/>
      <c r="D793" s="59"/>
    </row>
    <row r="794" spans="1:4" x14ac:dyDescent="0.25">
      <c r="A794" s="15"/>
      <c r="B794" s="562"/>
      <c r="C794" s="59"/>
      <c r="D794" s="59"/>
    </row>
    <row r="795" spans="1:4" x14ac:dyDescent="0.25">
      <c r="A795" s="15"/>
      <c r="B795" s="562"/>
      <c r="C795" s="59"/>
      <c r="D795" s="59"/>
    </row>
    <row r="796" spans="1:4" x14ac:dyDescent="0.25">
      <c r="A796" s="15"/>
      <c r="B796" s="562"/>
      <c r="C796" s="59"/>
      <c r="D796" s="59"/>
    </row>
    <row r="797" spans="1:4" x14ac:dyDescent="0.25">
      <c r="A797" s="15"/>
      <c r="B797" s="562"/>
      <c r="C797" s="59"/>
      <c r="D797" s="59"/>
    </row>
    <row r="798" spans="1:4" x14ac:dyDescent="0.25">
      <c r="A798" s="15"/>
      <c r="B798" s="562"/>
      <c r="C798" s="59"/>
      <c r="D798" s="59"/>
    </row>
    <row r="799" spans="1:4" x14ac:dyDescent="0.25">
      <c r="A799" s="15"/>
      <c r="B799" s="562"/>
      <c r="C799" s="59"/>
      <c r="D799" s="59"/>
    </row>
    <row r="800" spans="1:4" x14ac:dyDescent="0.25">
      <c r="A800" s="15"/>
      <c r="B800" s="562"/>
      <c r="C800" s="59"/>
      <c r="D800" s="59"/>
    </row>
    <row r="801" spans="1:4" x14ac:dyDescent="0.25">
      <c r="A801" s="15"/>
      <c r="B801" s="562"/>
      <c r="C801" s="59"/>
      <c r="D801" s="59"/>
    </row>
    <row r="802" spans="1:4" x14ac:dyDescent="0.25">
      <c r="A802" s="15"/>
      <c r="B802" s="562"/>
      <c r="C802" s="59"/>
      <c r="D802" s="59"/>
    </row>
    <row r="803" spans="1:4" x14ac:dyDescent="0.25">
      <c r="A803" s="15"/>
      <c r="B803" s="562"/>
      <c r="C803" s="59"/>
      <c r="D803" s="59"/>
    </row>
    <row r="804" spans="1:4" x14ac:dyDescent="0.25">
      <c r="A804" s="15"/>
      <c r="B804" s="562"/>
      <c r="C804" s="59"/>
      <c r="D804" s="59"/>
    </row>
    <row r="805" spans="1:4" x14ac:dyDescent="0.25">
      <c r="A805" s="15"/>
      <c r="B805" s="562"/>
      <c r="C805" s="59"/>
      <c r="D805" s="59"/>
    </row>
    <row r="806" spans="1:4" x14ac:dyDescent="0.25">
      <c r="A806" s="15"/>
      <c r="B806" s="562"/>
      <c r="C806" s="59"/>
      <c r="D806" s="59"/>
    </row>
    <row r="807" spans="1:4" x14ac:dyDescent="0.25">
      <c r="A807" s="15"/>
      <c r="B807" s="562"/>
      <c r="C807" s="59"/>
      <c r="D807" s="59"/>
    </row>
    <row r="808" spans="1:4" x14ac:dyDescent="0.25">
      <c r="A808" s="15"/>
      <c r="B808" s="562"/>
      <c r="C808" s="59"/>
      <c r="D808" s="59"/>
    </row>
    <row r="809" spans="1:4" x14ac:dyDescent="0.25">
      <c r="A809" s="15"/>
      <c r="B809" s="562"/>
      <c r="C809" s="59"/>
      <c r="D809" s="59"/>
    </row>
    <row r="810" spans="1:4" x14ac:dyDescent="0.25">
      <c r="A810" s="15"/>
      <c r="B810" s="562"/>
      <c r="C810" s="59"/>
      <c r="D810" s="59"/>
    </row>
    <row r="811" spans="1:4" x14ac:dyDescent="0.25">
      <c r="A811" s="15"/>
      <c r="B811" s="562"/>
      <c r="C811" s="59"/>
      <c r="D811" s="59"/>
    </row>
    <row r="812" spans="1:4" x14ac:dyDescent="0.25">
      <c r="A812" s="15"/>
      <c r="B812" s="562"/>
      <c r="C812" s="59"/>
      <c r="D812" s="59"/>
    </row>
    <row r="813" spans="1:4" x14ac:dyDescent="0.25">
      <c r="A813" s="15"/>
      <c r="B813" s="562"/>
      <c r="C813" s="59"/>
      <c r="D813" s="59"/>
    </row>
    <row r="814" spans="1:4" x14ac:dyDescent="0.25">
      <c r="A814" s="15"/>
      <c r="B814" s="562"/>
      <c r="C814" s="59"/>
      <c r="D814" s="59"/>
    </row>
    <row r="815" spans="1:4" x14ac:dyDescent="0.25">
      <c r="A815" s="15"/>
      <c r="B815" s="562"/>
      <c r="C815" s="59"/>
      <c r="D815" s="59"/>
    </row>
    <row r="816" spans="1:4" x14ac:dyDescent="0.25">
      <c r="A816" s="15"/>
      <c r="B816" s="562"/>
      <c r="C816" s="59"/>
      <c r="D816" s="59"/>
    </row>
    <row r="817" spans="1:4" x14ac:dyDescent="0.25">
      <c r="A817" s="15"/>
      <c r="B817" s="562"/>
      <c r="C817" s="59"/>
      <c r="D817" s="59"/>
    </row>
    <row r="818" spans="1:4" x14ac:dyDescent="0.25">
      <c r="A818" s="15"/>
      <c r="B818" s="562"/>
      <c r="C818" s="59"/>
      <c r="D818" s="59"/>
    </row>
    <row r="819" spans="1:4" x14ac:dyDescent="0.25">
      <c r="A819" s="15"/>
      <c r="B819" s="562"/>
      <c r="C819" s="59"/>
      <c r="D819" s="59"/>
    </row>
    <row r="820" spans="1:4" x14ac:dyDescent="0.25">
      <c r="A820" s="15"/>
      <c r="B820" s="562"/>
      <c r="C820" s="59"/>
      <c r="D820" s="59"/>
    </row>
    <row r="821" spans="1:4" x14ac:dyDescent="0.25">
      <c r="A821" s="15"/>
      <c r="B821" s="562"/>
      <c r="C821" s="59"/>
      <c r="D821" s="59"/>
    </row>
    <row r="822" spans="1:4" x14ac:dyDescent="0.25">
      <c r="A822" s="15"/>
      <c r="B822" s="562"/>
      <c r="C822" s="59"/>
      <c r="D822" s="59"/>
    </row>
    <row r="823" spans="1:4" x14ac:dyDescent="0.25">
      <c r="A823" s="15"/>
      <c r="B823" s="562"/>
      <c r="C823" s="59"/>
      <c r="D823" s="59"/>
    </row>
    <row r="824" spans="1:4" x14ac:dyDescent="0.25">
      <c r="A824" s="15"/>
      <c r="B824" s="562"/>
      <c r="C824" s="59"/>
      <c r="D824" s="59"/>
    </row>
    <row r="825" spans="1:4" x14ac:dyDescent="0.25">
      <c r="A825" s="15"/>
      <c r="B825" s="562"/>
      <c r="C825" s="59"/>
      <c r="D825" s="59"/>
    </row>
    <row r="826" spans="1:4" x14ac:dyDescent="0.25">
      <c r="A826" s="15"/>
      <c r="B826" s="562"/>
      <c r="C826" s="59"/>
      <c r="D826" s="59"/>
    </row>
    <row r="827" spans="1:4" x14ac:dyDescent="0.25">
      <c r="A827" s="15"/>
      <c r="B827" s="562"/>
      <c r="C827" s="59"/>
      <c r="D827" s="59"/>
    </row>
    <row r="828" spans="1:4" x14ac:dyDescent="0.25">
      <c r="A828" s="15"/>
      <c r="B828" s="562"/>
      <c r="C828" s="59"/>
      <c r="D828" s="59"/>
    </row>
    <row r="829" spans="1:4" x14ac:dyDescent="0.25">
      <c r="A829" s="15"/>
      <c r="B829" s="562"/>
      <c r="C829" s="59"/>
      <c r="D829" s="59"/>
    </row>
    <row r="830" spans="1:4" x14ac:dyDescent="0.25">
      <c r="A830" s="15"/>
      <c r="B830" s="562"/>
      <c r="C830" s="59"/>
      <c r="D830" s="59"/>
    </row>
    <row r="831" spans="1:4" x14ac:dyDescent="0.25">
      <c r="A831" s="15"/>
      <c r="B831" s="562"/>
      <c r="C831" s="59"/>
      <c r="D831" s="59"/>
    </row>
    <row r="832" spans="1:4" x14ac:dyDescent="0.25">
      <c r="A832" s="15"/>
      <c r="B832" s="562"/>
      <c r="C832" s="59"/>
      <c r="D832" s="59"/>
    </row>
    <row r="833" spans="1:4" x14ac:dyDescent="0.25">
      <c r="A833" s="15"/>
      <c r="B833" s="562"/>
      <c r="C833" s="59"/>
      <c r="D833" s="59"/>
    </row>
    <row r="834" spans="1:4" x14ac:dyDescent="0.25">
      <c r="A834" s="15"/>
      <c r="B834" s="562"/>
      <c r="C834" s="59"/>
      <c r="D834" s="59"/>
    </row>
    <row r="835" spans="1:4" x14ac:dyDescent="0.25">
      <c r="A835" s="15"/>
      <c r="B835" s="562"/>
      <c r="C835" s="59"/>
      <c r="D835" s="59"/>
    </row>
    <row r="836" spans="1:4" x14ac:dyDescent="0.25">
      <c r="A836" s="15"/>
      <c r="B836" s="562"/>
      <c r="C836" s="59"/>
      <c r="D836" s="59"/>
    </row>
    <row r="837" spans="1:4" x14ac:dyDescent="0.25">
      <c r="A837" s="15"/>
      <c r="B837" s="562"/>
      <c r="C837" s="59"/>
      <c r="D837" s="59"/>
    </row>
    <row r="838" spans="1:4" x14ac:dyDescent="0.25">
      <c r="A838" s="15"/>
      <c r="B838" s="562"/>
      <c r="C838" s="59"/>
      <c r="D838" s="59"/>
    </row>
    <row r="839" spans="1:4" x14ac:dyDescent="0.25">
      <c r="A839" s="15"/>
      <c r="B839" s="562"/>
      <c r="C839" s="59"/>
      <c r="D839" s="59"/>
    </row>
    <row r="840" spans="1:4" x14ac:dyDescent="0.25">
      <c r="A840" s="15"/>
      <c r="B840" s="562"/>
      <c r="C840" s="59"/>
      <c r="D840" s="59"/>
    </row>
    <row r="841" spans="1:4" x14ac:dyDescent="0.25">
      <c r="A841" s="15"/>
      <c r="B841" s="562"/>
      <c r="C841" s="59"/>
      <c r="D841" s="59"/>
    </row>
    <row r="842" spans="1:4" x14ac:dyDescent="0.25">
      <c r="A842" s="15"/>
      <c r="B842" s="562"/>
      <c r="C842" s="59"/>
      <c r="D842" s="59"/>
    </row>
    <row r="843" spans="1:4" x14ac:dyDescent="0.25">
      <c r="A843" s="15"/>
      <c r="B843" s="562"/>
      <c r="C843" s="59"/>
      <c r="D843" s="59"/>
    </row>
    <row r="844" spans="1:4" x14ac:dyDescent="0.25">
      <c r="A844" s="15"/>
      <c r="B844" s="562"/>
      <c r="C844" s="59"/>
      <c r="D844" s="59"/>
    </row>
    <row r="845" spans="1:4" x14ac:dyDescent="0.25">
      <c r="A845" s="15"/>
      <c r="B845" s="562"/>
      <c r="C845" s="59"/>
      <c r="D845" s="59"/>
    </row>
    <row r="846" spans="1:4" x14ac:dyDescent="0.25">
      <c r="A846" s="15"/>
      <c r="B846" s="562"/>
      <c r="C846" s="59"/>
      <c r="D846" s="59"/>
    </row>
    <row r="847" spans="1:4" x14ac:dyDescent="0.25">
      <c r="A847" s="15"/>
      <c r="B847" s="562"/>
      <c r="C847" s="59"/>
      <c r="D847" s="59"/>
    </row>
    <row r="848" spans="1:4" x14ac:dyDescent="0.25">
      <c r="A848" s="15"/>
      <c r="B848" s="562"/>
      <c r="C848" s="59"/>
      <c r="D848" s="59"/>
    </row>
    <row r="849" spans="1:4" x14ac:dyDescent="0.25">
      <c r="A849" s="15"/>
      <c r="B849" s="562"/>
      <c r="C849" s="59"/>
      <c r="D849" s="59"/>
    </row>
    <row r="850" spans="1:4" x14ac:dyDescent="0.25">
      <c r="A850" s="15"/>
      <c r="B850" s="562"/>
      <c r="C850" s="59"/>
      <c r="D850" s="59"/>
    </row>
    <row r="851" spans="1:4" x14ac:dyDescent="0.25">
      <c r="A851" s="15"/>
      <c r="B851" s="562"/>
      <c r="C851" s="59"/>
      <c r="D851" s="59"/>
    </row>
    <row r="852" spans="1:4" x14ac:dyDescent="0.25">
      <c r="A852" s="15"/>
      <c r="B852" s="562"/>
      <c r="C852" s="59"/>
      <c r="D852" s="59"/>
    </row>
    <row r="853" spans="1:4" x14ac:dyDescent="0.25">
      <c r="A853" s="15"/>
      <c r="B853" s="562"/>
      <c r="C853" s="59"/>
      <c r="D853" s="59"/>
    </row>
    <row r="854" spans="1:4" x14ac:dyDescent="0.25">
      <c r="A854" s="15"/>
      <c r="B854" s="562"/>
      <c r="C854" s="59"/>
      <c r="D854" s="59"/>
    </row>
    <row r="855" spans="1:4" x14ac:dyDescent="0.25">
      <c r="A855" s="15"/>
      <c r="B855" s="562"/>
      <c r="C855" s="59"/>
      <c r="D855" s="59"/>
    </row>
    <row r="856" spans="1:4" x14ac:dyDescent="0.25">
      <c r="A856" s="15"/>
      <c r="B856" s="562"/>
      <c r="C856" s="59"/>
      <c r="D856" s="59"/>
    </row>
    <row r="857" spans="1:4" x14ac:dyDescent="0.25">
      <c r="A857" s="15"/>
      <c r="B857" s="562"/>
      <c r="C857" s="59"/>
      <c r="D857" s="59"/>
    </row>
    <row r="858" spans="1:4" x14ac:dyDescent="0.25">
      <c r="A858" s="15"/>
      <c r="B858" s="562"/>
      <c r="C858" s="59"/>
      <c r="D858" s="59"/>
    </row>
    <row r="859" spans="1:4" x14ac:dyDescent="0.25">
      <c r="A859" s="15"/>
      <c r="B859" s="562"/>
      <c r="C859" s="59"/>
      <c r="D859" s="59"/>
    </row>
    <row r="860" spans="1:4" x14ac:dyDescent="0.25">
      <c r="A860" s="15"/>
      <c r="B860" s="562"/>
      <c r="C860" s="59"/>
      <c r="D860" s="59"/>
    </row>
    <row r="861" spans="1:4" x14ac:dyDescent="0.25">
      <c r="A861" s="15"/>
      <c r="B861" s="562"/>
      <c r="C861" s="59"/>
      <c r="D861" s="59"/>
    </row>
    <row r="862" spans="1:4" x14ac:dyDescent="0.25">
      <c r="A862" s="15"/>
      <c r="B862" s="562"/>
      <c r="C862" s="59"/>
      <c r="D862" s="59"/>
    </row>
    <row r="863" spans="1:4" x14ac:dyDescent="0.25">
      <c r="A863" s="15"/>
      <c r="B863" s="562"/>
      <c r="C863" s="59"/>
      <c r="D863" s="59"/>
    </row>
    <row r="864" spans="1:4" x14ac:dyDescent="0.25">
      <c r="A864" s="15"/>
      <c r="B864" s="562"/>
      <c r="C864" s="59"/>
      <c r="D864" s="59"/>
    </row>
    <row r="865" spans="1:4" x14ac:dyDescent="0.25">
      <c r="A865" s="15"/>
      <c r="B865" s="562"/>
      <c r="C865" s="59"/>
      <c r="D865" s="59"/>
    </row>
    <row r="866" spans="1:4" x14ac:dyDescent="0.25">
      <c r="A866" s="15"/>
      <c r="B866" s="562"/>
      <c r="C866" s="59"/>
      <c r="D866" s="59"/>
    </row>
    <row r="867" spans="1:4" x14ac:dyDescent="0.25">
      <c r="A867" s="15"/>
      <c r="B867" s="562"/>
      <c r="C867" s="59"/>
      <c r="D867" s="59"/>
    </row>
    <row r="868" spans="1:4" x14ac:dyDescent="0.25">
      <c r="A868" s="15"/>
      <c r="B868" s="562"/>
      <c r="C868" s="59"/>
      <c r="D868" s="59"/>
    </row>
    <row r="869" spans="1:4" x14ac:dyDescent="0.25">
      <c r="A869" s="15"/>
      <c r="B869" s="562"/>
      <c r="C869" s="59"/>
      <c r="D869" s="59"/>
    </row>
    <row r="870" spans="1:4" x14ac:dyDescent="0.25">
      <c r="A870" s="15"/>
      <c r="B870" s="562"/>
      <c r="C870" s="59"/>
      <c r="D870" s="59"/>
    </row>
    <row r="871" spans="1:4" x14ac:dyDescent="0.25">
      <c r="A871" s="15"/>
      <c r="B871" s="562"/>
      <c r="C871" s="59"/>
      <c r="D871" s="59"/>
    </row>
    <row r="872" spans="1:4" x14ac:dyDescent="0.25">
      <c r="A872" s="15"/>
      <c r="B872" s="562"/>
      <c r="C872" s="59"/>
      <c r="D872" s="59"/>
    </row>
    <row r="873" spans="1:4" x14ac:dyDescent="0.25">
      <c r="A873" s="15"/>
      <c r="B873" s="562"/>
      <c r="C873" s="59"/>
      <c r="D873" s="59"/>
    </row>
    <row r="874" spans="1:4" x14ac:dyDescent="0.25">
      <c r="A874" s="15"/>
      <c r="B874" s="562"/>
      <c r="C874" s="59"/>
      <c r="D874" s="59"/>
    </row>
    <row r="875" spans="1:4" x14ac:dyDescent="0.25">
      <c r="A875" s="15"/>
      <c r="B875" s="562"/>
      <c r="C875" s="59"/>
      <c r="D875" s="59"/>
    </row>
    <row r="876" spans="1:4" x14ac:dyDescent="0.25">
      <c r="A876" s="15"/>
      <c r="B876" s="562"/>
      <c r="C876" s="59"/>
      <c r="D876" s="59"/>
    </row>
    <row r="877" spans="1:4" x14ac:dyDescent="0.25">
      <c r="A877" s="15"/>
      <c r="B877" s="562"/>
      <c r="C877" s="59"/>
      <c r="D877" s="59"/>
    </row>
    <row r="878" spans="1:4" x14ac:dyDescent="0.25">
      <c r="A878" s="15"/>
      <c r="B878" s="562"/>
      <c r="C878" s="59"/>
      <c r="D878" s="59"/>
    </row>
    <row r="879" spans="1:4" x14ac:dyDescent="0.25">
      <c r="A879" s="15"/>
      <c r="B879" s="562"/>
      <c r="C879" s="59"/>
      <c r="D879" s="59"/>
    </row>
    <row r="880" spans="1:4" x14ac:dyDescent="0.25">
      <c r="A880" s="15"/>
      <c r="B880" s="562"/>
      <c r="C880" s="59"/>
      <c r="D880" s="59"/>
    </row>
    <row r="881" spans="1:4" x14ac:dyDescent="0.25">
      <c r="A881" s="15"/>
      <c r="B881" s="562"/>
      <c r="C881" s="59"/>
      <c r="D881" s="59"/>
    </row>
    <row r="882" spans="1:4" x14ac:dyDescent="0.25">
      <c r="A882" s="15"/>
      <c r="B882" s="562"/>
      <c r="C882" s="59"/>
      <c r="D882" s="59"/>
    </row>
    <row r="883" spans="1:4" x14ac:dyDescent="0.25">
      <c r="A883" s="15"/>
      <c r="B883" s="562"/>
      <c r="C883" s="59"/>
      <c r="D883" s="59"/>
    </row>
    <row r="884" spans="1:4" x14ac:dyDescent="0.25">
      <c r="A884" s="15"/>
      <c r="B884" s="562"/>
      <c r="C884" s="59"/>
      <c r="D884" s="59"/>
    </row>
    <row r="885" spans="1:4" x14ac:dyDescent="0.25">
      <c r="A885" s="15"/>
      <c r="B885" s="562"/>
      <c r="C885" s="59"/>
      <c r="D885" s="59"/>
    </row>
    <row r="886" spans="1:4" x14ac:dyDescent="0.25">
      <c r="A886" s="15"/>
      <c r="B886" s="562"/>
      <c r="C886" s="59"/>
      <c r="D886" s="59"/>
    </row>
    <row r="887" spans="1:4" x14ac:dyDescent="0.25">
      <c r="A887" s="15"/>
      <c r="B887" s="562"/>
      <c r="C887" s="59"/>
      <c r="D887" s="59"/>
    </row>
    <row r="888" spans="1:4" x14ac:dyDescent="0.25">
      <c r="A888" s="15"/>
      <c r="B888" s="562"/>
      <c r="C888" s="59"/>
      <c r="D888" s="59"/>
    </row>
    <row r="889" spans="1:4" x14ac:dyDescent="0.25">
      <c r="A889" s="15"/>
      <c r="B889" s="562"/>
      <c r="C889" s="59"/>
      <c r="D889" s="59"/>
    </row>
    <row r="890" spans="1:4" x14ac:dyDescent="0.25">
      <c r="A890" s="15"/>
      <c r="B890" s="562"/>
      <c r="C890" s="59"/>
      <c r="D890" s="59"/>
    </row>
    <row r="891" spans="1:4" x14ac:dyDescent="0.25">
      <c r="A891" s="15"/>
      <c r="B891" s="562"/>
      <c r="C891" s="59"/>
      <c r="D891" s="59"/>
    </row>
    <row r="892" spans="1:4" x14ac:dyDescent="0.25">
      <c r="A892" s="15"/>
      <c r="B892" s="562"/>
      <c r="C892" s="59"/>
      <c r="D892" s="59"/>
    </row>
    <row r="893" spans="1:4" x14ac:dyDescent="0.25">
      <c r="A893" s="15"/>
      <c r="B893" s="562"/>
      <c r="C893" s="59"/>
      <c r="D893" s="59"/>
    </row>
    <row r="894" spans="1:4" x14ac:dyDescent="0.25">
      <c r="A894" s="15"/>
      <c r="B894" s="562"/>
      <c r="C894" s="59"/>
      <c r="D894" s="59"/>
    </row>
    <row r="895" spans="1:4" x14ac:dyDescent="0.25">
      <c r="A895" s="15"/>
      <c r="B895" s="562"/>
      <c r="C895" s="59"/>
      <c r="D895" s="59"/>
    </row>
    <row r="896" spans="1:4" x14ac:dyDescent="0.25">
      <c r="A896" s="15"/>
      <c r="B896" s="562"/>
      <c r="C896" s="59"/>
      <c r="D896" s="59"/>
    </row>
    <row r="897" spans="1:4" x14ac:dyDescent="0.25">
      <c r="A897" s="15"/>
      <c r="B897" s="562"/>
      <c r="C897" s="59"/>
      <c r="D897" s="59"/>
    </row>
    <row r="898" spans="1:4" x14ac:dyDescent="0.25">
      <c r="A898" s="15"/>
      <c r="B898" s="562"/>
      <c r="C898" s="59"/>
      <c r="D898" s="59"/>
    </row>
    <row r="899" spans="1:4" x14ac:dyDescent="0.25">
      <c r="A899" s="15"/>
      <c r="B899" s="562"/>
      <c r="C899" s="59"/>
      <c r="D899" s="59"/>
    </row>
    <row r="900" spans="1:4" x14ac:dyDescent="0.25">
      <c r="A900" s="15"/>
      <c r="B900" s="562"/>
      <c r="C900" s="59"/>
      <c r="D900" s="59"/>
    </row>
    <row r="901" spans="1:4" x14ac:dyDescent="0.25">
      <c r="A901" s="15"/>
      <c r="B901" s="562"/>
      <c r="C901" s="59"/>
      <c r="D901" s="59"/>
    </row>
    <row r="902" spans="1:4" x14ac:dyDescent="0.25">
      <c r="A902" s="15"/>
      <c r="B902" s="562"/>
      <c r="C902" s="59"/>
      <c r="D902" s="59"/>
    </row>
    <row r="903" spans="1:4" x14ac:dyDescent="0.25">
      <c r="A903" s="15"/>
      <c r="B903" s="562"/>
      <c r="C903" s="59"/>
      <c r="D903" s="59"/>
    </row>
    <row r="904" spans="1:4" x14ac:dyDescent="0.25">
      <c r="A904" s="15"/>
      <c r="B904" s="562"/>
      <c r="C904" s="59"/>
      <c r="D904" s="59"/>
    </row>
    <row r="905" spans="1:4" x14ac:dyDescent="0.25">
      <c r="A905" s="15"/>
      <c r="B905" s="562"/>
      <c r="C905" s="59"/>
      <c r="D905" s="59"/>
    </row>
    <row r="906" spans="1:4" x14ac:dyDescent="0.25">
      <c r="A906" s="15"/>
      <c r="B906" s="562"/>
      <c r="C906" s="59"/>
      <c r="D906" s="59"/>
    </row>
    <row r="907" spans="1:4" x14ac:dyDescent="0.25">
      <c r="A907" s="15"/>
      <c r="B907" s="562"/>
      <c r="C907" s="59"/>
      <c r="D907" s="59"/>
    </row>
    <row r="908" spans="1:4" x14ac:dyDescent="0.25">
      <c r="A908" s="15"/>
      <c r="B908" s="562"/>
      <c r="C908" s="59"/>
      <c r="D908" s="59"/>
    </row>
    <row r="909" spans="1:4" x14ac:dyDescent="0.25">
      <c r="A909" s="15"/>
      <c r="B909" s="562"/>
      <c r="C909" s="59"/>
      <c r="D909" s="59"/>
    </row>
    <row r="910" spans="1:4" x14ac:dyDescent="0.25">
      <c r="A910" s="15"/>
      <c r="B910" s="562"/>
      <c r="C910" s="59"/>
      <c r="D910" s="59"/>
    </row>
    <row r="911" spans="1:4" x14ac:dyDescent="0.25">
      <c r="A911" s="15"/>
      <c r="B911" s="562"/>
      <c r="C911" s="59"/>
      <c r="D911" s="59"/>
    </row>
    <row r="912" spans="1:4" x14ac:dyDescent="0.25">
      <c r="A912" s="15"/>
      <c r="B912" s="562"/>
      <c r="C912" s="59"/>
      <c r="D912" s="59"/>
    </row>
    <row r="913" spans="1:4" x14ac:dyDescent="0.25">
      <c r="A913" s="15"/>
      <c r="B913" s="562"/>
      <c r="C913" s="59"/>
      <c r="D913" s="59"/>
    </row>
    <row r="914" spans="1:4" x14ac:dyDescent="0.25">
      <c r="A914" s="15"/>
      <c r="B914" s="562"/>
      <c r="C914" s="59"/>
      <c r="D914" s="59"/>
    </row>
    <row r="915" spans="1:4" x14ac:dyDescent="0.25">
      <c r="A915" s="15"/>
      <c r="B915" s="562"/>
      <c r="C915" s="59"/>
      <c r="D915" s="59"/>
    </row>
    <row r="916" spans="1:4" x14ac:dyDescent="0.25">
      <c r="A916" s="15"/>
      <c r="B916" s="562"/>
      <c r="C916" s="59"/>
      <c r="D916" s="59"/>
    </row>
    <row r="917" spans="1:4" x14ac:dyDescent="0.25">
      <c r="A917" s="15"/>
      <c r="B917" s="562"/>
      <c r="C917" s="59"/>
      <c r="D917" s="59"/>
    </row>
    <row r="918" spans="1:4" x14ac:dyDescent="0.25">
      <c r="A918" s="15"/>
      <c r="B918" s="562"/>
      <c r="C918" s="59"/>
      <c r="D918" s="59"/>
    </row>
    <row r="919" spans="1:4" x14ac:dyDescent="0.25">
      <c r="A919" s="15"/>
      <c r="B919" s="562"/>
      <c r="C919" s="59"/>
      <c r="D919" s="59"/>
    </row>
    <row r="920" spans="1:4" x14ac:dyDescent="0.25">
      <c r="A920" s="15"/>
      <c r="B920" s="562"/>
      <c r="C920" s="59"/>
      <c r="D920" s="59"/>
    </row>
    <row r="921" spans="1:4" x14ac:dyDescent="0.25">
      <c r="A921" s="15"/>
      <c r="B921" s="562"/>
      <c r="C921" s="59"/>
      <c r="D921" s="59"/>
    </row>
    <row r="922" spans="1:4" x14ac:dyDescent="0.25">
      <c r="A922" s="15"/>
      <c r="B922" s="562"/>
      <c r="C922" s="59"/>
      <c r="D922" s="59"/>
    </row>
    <row r="923" spans="1:4" x14ac:dyDescent="0.25">
      <c r="A923" s="15"/>
      <c r="B923" s="562"/>
      <c r="C923" s="59"/>
      <c r="D923" s="59"/>
    </row>
    <row r="924" spans="1:4" x14ac:dyDescent="0.25">
      <c r="A924" s="15"/>
      <c r="B924" s="562"/>
      <c r="C924" s="59"/>
      <c r="D924" s="59"/>
    </row>
    <row r="925" spans="1:4" x14ac:dyDescent="0.25">
      <c r="A925" s="15"/>
      <c r="B925" s="562"/>
      <c r="C925" s="59"/>
      <c r="D925" s="59"/>
    </row>
    <row r="926" spans="1:4" x14ac:dyDescent="0.25">
      <c r="A926" s="15"/>
      <c r="B926" s="562"/>
      <c r="C926" s="59"/>
      <c r="D926" s="59"/>
    </row>
    <row r="927" spans="1:4" x14ac:dyDescent="0.25">
      <c r="A927" s="15"/>
      <c r="B927" s="562"/>
      <c r="C927" s="59"/>
      <c r="D927" s="59"/>
    </row>
    <row r="928" spans="1:4" x14ac:dyDescent="0.25">
      <c r="A928" s="15"/>
      <c r="B928" s="562"/>
      <c r="C928" s="59"/>
      <c r="D928" s="59"/>
    </row>
    <row r="929" spans="1:4" x14ac:dyDescent="0.25">
      <c r="A929" s="15"/>
      <c r="B929" s="562"/>
      <c r="C929" s="59"/>
      <c r="D929" s="59"/>
    </row>
    <row r="930" spans="1:4" x14ac:dyDescent="0.25">
      <c r="A930" s="15"/>
      <c r="B930" s="562"/>
      <c r="C930" s="59"/>
      <c r="D930" s="59"/>
    </row>
    <row r="931" spans="1:4" x14ac:dyDescent="0.25">
      <c r="A931" s="15"/>
      <c r="B931" s="562"/>
      <c r="C931" s="59"/>
      <c r="D931" s="59"/>
    </row>
    <row r="932" spans="1:4" x14ac:dyDescent="0.25">
      <c r="A932" s="15"/>
      <c r="B932" s="562"/>
      <c r="C932" s="59"/>
      <c r="D932" s="59"/>
    </row>
    <row r="933" spans="1:4" x14ac:dyDescent="0.25">
      <c r="A933" s="15"/>
      <c r="B933" s="562"/>
      <c r="C933" s="59"/>
      <c r="D933" s="59"/>
    </row>
    <row r="934" spans="1:4" x14ac:dyDescent="0.25">
      <c r="A934" s="15"/>
      <c r="B934" s="562"/>
      <c r="C934" s="59"/>
      <c r="D934" s="59"/>
    </row>
    <row r="935" spans="1:4" x14ac:dyDescent="0.25">
      <c r="A935" s="15"/>
      <c r="B935" s="562"/>
      <c r="C935" s="59"/>
      <c r="D935" s="59"/>
    </row>
    <row r="936" spans="1:4" x14ac:dyDescent="0.25">
      <c r="A936" s="15"/>
      <c r="B936" s="562"/>
      <c r="C936" s="59"/>
      <c r="D936" s="59"/>
    </row>
    <row r="937" spans="1:4" x14ac:dyDescent="0.25">
      <c r="A937" s="15"/>
      <c r="B937" s="562"/>
      <c r="C937" s="59"/>
      <c r="D937" s="59"/>
    </row>
    <row r="938" spans="1:4" x14ac:dyDescent="0.25">
      <c r="A938" s="15"/>
      <c r="B938" s="562"/>
      <c r="C938" s="59"/>
      <c r="D938" s="59"/>
    </row>
    <row r="939" spans="1:4" x14ac:dyDescent="0.25">
      <c r="A939" s="15"/>
      <c r="B939" s="562"/>
      <c r="C939" s="59"/>
      <c r="D939" s="59"/>
    </row>
    <row r="940" spans="1:4" x14ac:dyDescent="0.25">
      <c r="A940" s="15"/>
      <c r="B940" s="562"/>
      <c r="C940" s="59"/>
      <c r="D940" s="59"/>
    </row>
    <row r="941" spans="1:4" x14ac:dyDescent="0.25">
      <c r="A941" s="15"/>
      <c r="B941" s="562"/>
      <c r="C941" s="59"/>
      <c r="D941" s="59"/>
    </row>
    <row r="942" spans="1:4" x14ac:dyDescent="0.25">
      <c r="A942" s="15"/>
      <c r="B942" s="562"/>
      <c r="C942" s="59"/>
      <c r="D942" s="59"/>
    </row>
    <row r="943" spans="1:4" x14ac:dyDescent="0.25">
      <c r="A943" s="15"/>
      <c r="B943" s="562"/>
      <c r="C943" s="59"/>
      <c r="D943" s="59"/>
    </row>
    <row r="944" spans="1:4" x14ac:dyDescent="0.25">
      <c r="A944" s="15"/>
      <c r="B944" s="562"/>
      <c r="C944" s="59"/>
      <c r="D944" s="59"/>
    </row>
    <row r="945" spans="1:4" x14ac:dyDescent="0.25">
      <c r="A945" s="15"/>
      <c r="B945" s="562"/>
      <c r="C945" s="59"/>
      <c r="D945" s="59"/>
    </row>
    <row r="946" spans="1:4" x14ac:dyDescent="0.25">
      <c r="A946" s="15"/>
      <c r="B946" s="562"/>
      <c r="C946" s="59"/>
      <c r="D946" s="59"/>
    </row>
    <row r="947" spans="1:4" x14ac:dyDescent="0.25">
      <c r="A947" s="15"/>
      <c r="B947" s="562"/>
      <c r="C947" s="59"/>
      <c r="D947" s="59"/>
    </row>
    <row r="948" spans="1:4" x14ac:dyDescent="0.25">
      <c r="A948" s="15"/>
      <c r="B948" s="562"/>
      <c r="C948" s="59"/>
      <c r="D948" s="59"/>
    </row>
    <row r="949" spans="1:4" x14ac:dyDescent="0.25">
      <c r="A949" s="15"/>
      <c r="B949" s="562"/>
      <c r="C949" s="59"/>
      <c r="D949" s="59"/>
    </row>
    <row r="950" spans="1:4" x14ac:dyDescent="0.25">
      <c r="A950" s="15"/>
      <c r="B950" s="562"/>
      <c r="C950" s="59"/>
      <c r="D950" s="59"/>
    </row>
    <row r="951" spans="1:4" x14ac:dyDescent="0.25">
      <c r="A951" s="15"/>
      <c r="B951" s="562"/>
      <c r="C951" s="59"/>
      <c r="D951" s="59"/>
    </row>
    <row r="952" spans="1:4" x14ac:dyDescent="0.25">
      <c r="A952" s="15"/>
      <c r="B952" s="562"/>
      <c r="C952" s="59"/>
      <c r="D952" s="59"/>
    </row>
    <row r="953" spans="1:4" x14ac:dyDescent="0.25">
      <c r="A953" s="15"/>
      <c r="B953" s="562"/>
      <c r="C953" s="59"/>
      <c r="D953" s="59"/>
    </row>
    <row r="954" spans="1:4" x14ac:dyDescent="0.25">
      <c r="A954" s="15"/>
      <c r="B954" s="562"/>
      <c r="C954" s="59"/>
      <c r="D954" s="59"/>
    </row>
    <row r="955" spans="1:4" x14ac:dyDescent="0.25">
      <c r="A955" s="15"/>
      <c r="B955" s="562"/>
      <c r="C955" s="59"/>
      <c r="D955" s="59"/>
    </row>
    <row r="956" spans="1:4" x14ac:dyDescent="0.25">
      <c r="A956" s="15"/>
      <c r="B956" s="562"/>
      <c r="C956" s="59"/>
      <c r="D956" s="59"/>
    </row>
    <row r="957" spans="1:4" x14ac:dyDescent="0.25">
      <c r="A957" s="15"/>
      <c r="B957" s="562"/>
      <c r="C957" s="59"/>
      <c r="D957" s="59"/>
    </row>
    <row r="958" spans="1:4" x14ac:dyDescent="0.25">
      <c r="A958" s="15"/>
      <c r="B958" s="562"/>
      <c r="C958" s="59"/>
      <c r="D958" s="59"/>
    </row>
    <row r="959" spans="1:4" x14ac:dyDescent="0.25">
      <c r="A959" s="15"/>
      <c r="B959" s="562"/>
      <c r="C959" s="59"/>
      <c r="D959" s="59"/>
    </row>
    <row r="960" spans="1:4" x14ac:dyDescent="0.25">
      <c r="A960" s="15"/>
      <c r="B960" s="562"/>
      <c r="C960" s="59"/>
      <c r="D960" s="59"/>
    </row>
    <row r="961" spans="1:4" x14ac:dyDescent="0.25">
      <c r="A961" s="15"/>
      <c r="B961" s="562"/>
      <c r="C961" s="59"/>
      <c r="D961" s="59"/>
    </row>
    <row r="962" spans="1:4" x14ac:dyDescent="0.25">
      <c r="A962" s="15"/>
      <c r="B962" s="562"/>
      <c r="C962" s="59"/>
      <c r="D962" s="59"/>
    </row>
    <row r="963" spans="1:4" x14ac:dyDescent="0.25">
      <c r="A963" s="15"/>
      <c r="B963" s="562"/>
      <c r="C963" s="59"/>
      <c r="D963" s="59"/>
    </row>
    <row r="964" spans="1:4" x14ac:dyDescent="0.25">
      <c r="A964" s="15"/>
      <c r="B964" s="562"/>
      <c r="C964" s="59"/>
      <c r="D964" s="59"/>
    </row>
    <row r="965" spans="1:4" x14ac:dyDescent="0.25">
      <c r="A965" s="15"/>
      <c r="B965" s="562"/>
      <c r="C965" s="59"/>
      <c r="D965" s="59"/>
    </row>
    <row r="966" spans="1:4" x14ac:dyDescent="0.25">
      <c r="A966" s="15"/>
      <c r="B966" s="562"/>
      <c r="C966" s="59"/>
      <c r="D966" s="59"/>
    </row>
    <row r="967" spans="1:4" x14ac:dyDescent="0.25">
      <c r="A967" s="15"/>
      <c r="B967" s="562"/>
      <c r="C967" s="59"/>
      <c r="D967" s="59"/>
    </row>
    <row r="968" spans="1:4" x14ac:dyDescent="0.25">
      <c r="A968" s="15"/>
      <c r="B968" s="562"/>
      <c r="C968" s="59"/>
      <c r="D968" s="59"/>
    </row>
    <row r="969" spans="1:4" x14ac:dyDescent="0.25">
      <c r="A969" s="15"/>
      <c r="B969" s="562"/>
      <c r="C969" s="59"/>
      <c r="D969" s="59"/>
    </row>
    <row r="970" spans="1:4" x14ac:dyDescent="0.25">
      <c r="A970" s="15"/>
      <c r="B970" s="562"/>
      <c r="C970" s="59"/>
      <c r="D970" s="59"/>
    </row>
    <row r="971" spans="1:4" x14ac:dyDescent="0.25">
      <c r="A971" s="15"/>
      <c r="B971" s="562"/>
      <c r="C971" s="59"/>
      <c r="D971" s="59"/>
    </row>
    <row r="972" spans="1:4" x14ac:dyDescent="0.25">
      <c r="A972" s="15"/>
      <c r="B972" s="562"/>
      <c r="C972" s="59"/>
      <c r="D972" s="59"/>
    </row>
    <row r="973" spans="1:4" x14ac:dyDescent="0.25">
      <c r="A973" s="15"/>
      <c r="B973" s="562"/>
      <c r="C973" s="59"/>
      <c r="D973" s="59"/>
    </row>
    <row r="974" spans="1:4" x14ac:dyDescent="0.25">
      <c r="A974" s="15"/>
      <c r="B974" s="562"/>
      <c r="C974" s="59"/>
      <c r="D974" s="59"/>
    </row>
    <row r="975" spans="1:4" x14ac:dyDescent="0.25">
      <c r="A975" s="15"/>
      <c r="B975" s="562"/>
      <c r="C975" s="59"/>
      <c r="D975" s="59"/>
    </row>
    <row r="976" spans="1:4" x14ac:dyDescent="0.25">
      <c r="A976" s="15"/>
      <c r="B976" s="562"/>
      <c r="C976" s="59"/>
      <c r="D976" s="59"/>
    </row>
    <row r="977" spans="1:4" x14ac:dyDescent="0.25">
      <c r="A977" s="15"/>
      <c r="B977" s="562"/>
      <c r="C977" s="59"/>
      <c r="D977" s="59"/>
    </row>
    <row r="978" spans="1:4" x14ac:dyDescent="0.25">
      <c r="A978" s="15"/>
      <c r="B978" s="562"/>
      <c r="C978" s="59"/>
      <c r="D978" s="59"/>
    </row>
    <row r="979" spans="1:4" x14ac:dyDescent="0.25">
      <c r="A979" s="15"/>
      <c r="B979" s="562"/>
      <c r="C979" s="59"/>
      <c r="D979" s="59"/>
    </row>
    <row r="980" spans="1:4" x14ac:dyDescent="0.25">
      <c r="A980" s="15"/>
      <c r="B980" s="562"/>
      <c r="C980" s="59"/>
      <c r="D980" s="59"/>
    </row>
    <row r="981" spans="1:4" x14ac:dyDescent="0.25">
      <c r="A981" s="15"/>
      <c r="B981" s="562"/>
      <c r="C981" s="59"/>
      <c r="D981" s="59"/>
    </row>
    <row r="982" spans="1:4" x14ac:dyDescent="0.25">
      <c r="A982" s="15"/>
      <c r="B982" s="562"/>
      <c r="C982" s="59"/>
      <c r="D982" s="59"/>
    </row>
    <row r="983" spans="1:4" x14ac:dyDescent="0.25">
      <c r="A983" s="15"/>
      <c r="B983" s="562"/>
      <c r="C983" s="59"/>
      <c r="D983" s="59"/>
    </row>
    <row r="984" spans="1:4" x14ac:dyDescent="0.25">
      <c r="A984" s="15"/>
      <c r="B984" s="562"/>
      <c r="C984" s="59"/>
      <c r="D984" s="59"/>
    </row>
    <row r="985" spans="1:4" x14ac:dyDescent="0.25">
      <c r="A985" s="15"/>
      <c r="B985" s="562"/>
      <c r="C985" s="59"/>
      <c r="D985" s="59"/>
    </row>
    <row r="986" spans="1:4" x14ac:dyDescent="0.25">
      <c r="A986" s="15"/>
      <c r="B986" s="562"/>
      <c r="C986" s="59"/>
      <c r="D986" s="59"/>
    </row>
    <row r="987" spans="1:4" x14ac:dyDescent="0.25">
      <c r="A987" s="15"/>
      <c r="B987" s="562"/>
      <c r="C987" s="59"/>
      <c r="D987" s="59"/>
    </row>
    <row r="988" spans="1:4" x14ac:dyDescent="0.25">
      <c r="A988" s="15"/>
      <c r="B988" s="562"/>
      <c r="C988" s="59"/>
      <c r="D988" s="59"/>
    </row>
    <row r="989" spans="1:4" x14ac:dyDescent="0.25">
      <c r="A989" s="15"/>
      <c r="B989" s="562"/>
      <c r="C989" s="59"/>
      <c r="D989" s="59"/>
    </row>
    <row r="990" spans="1:4" x14ac:dyDescent="0.25">
      <c r="A990" s="15"/>
      <c r="B990" s="562"/>
      <c r="C990" s="59"/>
      <c r="D990" s="59"/>
    </row>
    <row r="991" spans="1:4" x14ac:dyDescent="0.25">
      <c r="A991" s="15"/>
      <c r="B991" s="562"/>
      <c r="C991" s="59"/>
      <c r="D991" s="59"/>
    </row>
    <row r="992" spans="1:4" x14ac:dyDescent="0.25">
      <c r="A992" s="15"/>
      <c r="B992" s="562"/>
      <c r="C992" s="59"/>
      <c r="D992" s="59"/>
    </row>
    <row r="993" spans="1:4" x14ac:dyDescent="0.25">
      <c r="A993" s="15"/>
      <c r="B993" s="562"/>
      <c r="C993" s="59"/>
      <c r="D993" s="59"/>
    </row>
    <row r="994" spans="1:4" x14ac:dyDescent="0.25">
      <c r="A994" s="15"/>
      <c r="B994" s="562"/>
      <c r="C994" s="59"/>
      <c r="D994" s="59"/>
    </row>
    <row r="995" spans="1:4" x14ac:dyDescent="0.25">
      <c r="A995" s="15"/>
      <c r="B995" s="562"/>
      <c r="C995" s="59"/>
      <c r="D995" s="59"/>
    </row>
    <row r="996" spans="1:4" x14ac:dyDescent="0.25">
      <c r="A996" s="15"/>
      <c r="B996" s="562"/>
      <c r="C996" s="59"/>
      <c r="D996" s="59"/>
    </row>
    <row r="997" spans="1:4" x14ac:dyDescent="0.25">
      <c r="A997" s="15"/>
      <c r="B997" s="562"/>
      <c r="C997" s="59"/>
      <c r="D997" s="59"/>
    </row>
    <row r="998" spans="1:4" x14ac:dyDescent="0.25">
      <c r="A998" s="15"/>
      <c r="B998" s="562"/>
      <c r="C998" s="59"/>
      <c r="D998" s="59"/>
    </row>
    <row r="999" spans="1:4" x14ac:dyDescent="0.25">
      <c r="A999" s="15"/>
      <c r="B999" s="562"/>
      <c r="C999" s="59"/>
      <c r="D999" s="59"/>
    </row>
    <row r="1000" spans="1:4" x14ac:dyDescent="0.25">
      <c r="A1000" s="15"/>
      <c r="B1000" s="562"/>
      <c r="C1000" s="59"/>
      <c r="D1000" s="59"/>
    </row>
    <row r="1001" spans="1:4" x14ac:dyDescent="0.25">
      <c r="A1001" s="15"/>
      <c r="B1001" s="562"/>
      <c r="C1001" s="59"/>
      <c r="D1001" s="59"/>
    </row>
    <row r="1002" spans="1:4" x14ac:dyDescent="0.25">
      <c r="A1002" s="15"/>
      <c r="B1002" s="562"/>
      <c r="C1002" s="59"/>
      <c r="D1002" s="59"/>
    </row>
    <row r="1003" spans="1:4" x14ac:dyDescent="0.25">
      <c r="A1003" s="15"/>
      <c r="B1003" s="562"/>
      <c r="C1003" s="59"/>
      <c r="D1003" s="59"/>
    </row>
    <row r="1004" spans="1:4" x14ac:dyDescent="0.25">
      <c r="A1004" s="15"/>
      <c r="B1004" s="562"/>
      <c r="C1004" s="59"/>
      <c r="D1004" s="59"/>
    </row>
    <row r="1005" spans="1:4" x14ac:dyDescent="0.25">
      <c r="A1005" s="15"/>
      <c r="B1005" s="562"/>
      <c r="C1005" s="59"/>
      <c r="D1005" s="59"/>
    </row>
    <row r="1006" spans="1:4" x14ac:dyDescent="0.25">
      <c r="A1006" s="15"/>
      <c r="B1006" s="562"/>
      <c r="C1006" s="59"/>
      <c r="D1006" s="59"/>
    </row>
    <row r="1007" spans="1:4" x14ac:dyDescent="0.25">
      <c r="A1007" s="15"/>
      <c r="B1007" s="562"/>
      <c r="C1007" s="59"/>
      <c r="D1007" s="59"/>
    </row>
    <row r="1008" spans="1:4" x14ac:dyDescent="0.25">
      <c r="A1008" s="15"/>
      <c r="B1008" s="562"/>
      <c r="C1008" s="59"/>
      <c r="D1008" s="59"/>
    </row>
    <row r="1009" spans="1:4" x14ac:dyDescent="0.25">
      <c r="A1009" s="15"/>
      <c r="B1009" s="562"/>
      <c r="C1009" s="59"/>
      <c r="D1009" s="59"/>
    </row>
    <row r="1010" spans="1:4" x14ac:dyDescent="0.25">
      <c r="A1010" s="15"/>
      <c r="B1010" s="562"/>
      <c r="C1010" s="59"/>
      <c r="D1010" s="59"/>
    </row>
    <row r="1011" spans="1:4" x14ac:dyDescent="0.25">
      <c r="A1011" s="15"/>
      <c r="B1011" s="562"/>
      <c r="C1011" s="59"/>
      <c r="D1011" s="59"/>
    </row>
    <row r="1012" spans="1:4" x14ac:dyDescent="0.25">
      <c r="A1012" s="15"/>
      <c r="B1012" s="562"/>
      <c r="C1012" s="59"/>
      <c r="D1012" s="59"/>
    </row>
    <row r="1013" spans="1:4" x14ac:dyDescent="0.25">
      <c r="A1013" s="15"/>
      <c r="B1013" s="562"/>
      <c r="C1013" s="59"/>
      <c r="D1013" s="59"/>
    </row>
    <row r="1014" spans="1:4" x14ac:dyDescent="0.25">
      <c r="A1014" s="15"/>
      <c r="B1014" s="562"/>
      <c r="C1014" s="59"/>
      <c r="D1014" s="59"/>
    </row>
    <row r="1015" spans="1:4" x14ac:dyDescent="0.25">
      <c r="A1015" s="15"/>
      <c r="B1015" s="562"/>
      <c r="C1015" s="59"/>
      <c r="D1015" s="59"/>
    </row>
    <row r="1016" spans="1:4" x14ac:dyDescent="0.25">
      <c r="A1016" s="15"/>
      <c r="B1016" s="562"/>
      <c r="C1016" s="59"/>
      <c r="D1016" s="59"/>
    </row>
    <row r="1017" spans="1:4" x14ac:dyDescent="0.25">
      <c r="A1017" s="15"/>
      <c r="B1017" s="562"/>
      <c r="C1017" s="59"/>
      <c r="D1017" s="59"/>
    </row>
    <row r="1018" spans="1:4" x14ac:dyDescent="0.25">
      <c r="A1018" s="15"/>
      <c r="B1018" s="562"/>
      <c r="C1018" s="59"/>
      <c r="D1018" s="59"/>
    </row>
    <row r="1019" spans="1:4" x14ac:dyDescent="0.25">
      <c r="A1019" s="15"/>
      <c r="B1019" s="562"/>
      <c r="C1019" s="59"/>
      <c r="D1019" s="59"/>
    </row>
    <row r="1020" spans="1:4" x14ac:dyDescent="0.25">
      <c r="A1020" s="15"/>
      <c r="B1020" s="562"/>
      <c r="C1020" s="59"/>
      <c r="D1020" s="59"/>
    </row>
    <row r="1021" spans="1:4" x14ac:dyDescent="0.25">
      <c r="A1021" s="15"/>
      <c r="B1021" s="562"/>
      <c r="C1021" s="59"/>
      <c r="D1021" s="59"/>
    </row>
    <row r="1022" spans="1:4" x14ac:dyDescent="0.25">
      <c r="A1022" s="15"/>
      <c r="B1022" s="562"/>
      <c r="C1022" s="59"/>
      <c r="D1022" s="59"/>
    </row>
    <row r="1023" spans="1:4" x14ac:dyDescent="0.25">
      <c r="A1023" s="15"/>
      <c r="B1023" s="562"/>
      <c r="C1023" s="59"/>
      <c r="D1023" s="59"/>
    </row>
    <row r="1024" spans="1:4" x14ac:dyDescent="0.25">
      <c r="A1024" s="15"/>
      <c r="B1024" s="562"/>
      <c r="C1024" s="59"/>
      <c r="D1024" s="59"/>
    </row>
    <row r="1025" spans="1:4" x14ac:dyDescent="0.25">
      <c r="A1025" s="15"/>
      <c r="B1025" s="562"/>
      <c r="C1025" s="59"/>
      <c r="D1025" s="59"/>
    </row>
    <row r="1026" spans="1:4" x14ac:dyDescent="0.25">
      <c r="A1026" s="15"/>
      <c r="B1026" s="562"/>
      <c r="C1026" s="59"/>
      <c r="D1026" s="5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D67"/>
  <sheetViews>
    <sheetView topLeftCell="A63" workbookViewId="0">
      <selection activeCell="C64" sqref="C64"/>
    </sheetView>
  </sheetViews>
  <sheetFormatPr defaultRowHeight="15" x14ac:dyDescent="0.25"/>
  <cols>
    <col min="1" max="1" width="18.28515625" style="338" customWidth="1"/>
    <col min="2" max="2" width="18.28515625" style="60" customWidth="1"/>
    <col min="3" max="4" width="64" style="61" customWidth="1"/>
    <col min="6" max="6" width="9.140625" customWidth="1"/>
  </cols>
  <sheetData>
    <row r="1" spans="1:4" x14ac:dyDescent="0.25">
      <c r="A1" s="69" t="s">
        <v>476</v>
      </c>
      <c r="B1" s="68" t="s">
        <v>797</v>
      </c>
      <c r="C1" s="80" t="s">
        <v>1823</v>
      </c>
      <c r="D1" s="80" t="s">
        <v>2362</v>
      </c>
    </row>
    <row r="2" spans="1:4" ht="60" customHeight="1" x14ac:dyDescent="0.25">
      <c r="A2" s="627" t="s">
        <v>268</v>
      </c>
      <c r="B2" s="629" t="s">
        <v>2420</v>
      </c>
      <c r="C2" s="626" t="s">
        <v>4218</v>
      </c>
      <c r="D2" s="626" t="s">
        <v>4331</v>
      </c>
    </row>
    <row r="3" spans="1:4" ht="75" x14ac:dyDescent="0.25">
      <c r="A3" s="69" t="s">
        <v>2003</v>
      </c>
      <c r="B3" s="68" t="s">
        <v>2420</v>
      </c>
      <c r="C3" s="337" t="s">
        <v>3991</v>
      </c>
      <c r="D3" s="337" t="s">
        <v>2960</v>
      </c>
    </row>
    <row r="4" spans="1:4" ht="30" x14ac:dyDescent="0.25">
      <c r="A4" s="793" t="s">
        <v>4943</v>
      </c>
      <c r="B4" s="791" t="s">
        <v>2420</v>
      </c>
      <c r="C4" s="792" t="s">
        <v>4946</v>
      </c>
      <c r="D4" s="792" t="s">
        <v>4947</v>
      </c>
    </row>
    <row r="5" spans="1:4" ht="30" x14ac:dyDescent="0.25">
      <c r="A5" s="684" t="s">
        <v>297</v>
      </c>
      <c r="B5" s="682" t="s">
        <v>2420</v>
      </c>
      <c r="C5" s="680" t="s">
        <v>4384</v>
      </c>
      <c r="D5" s="680" t="s">
        <v>4385</v>
      </c>
    </row>
    <row r="6" spans="1:4" x14ac:dyDescent="0.25">
      <c r="A6" s="69" t="s">
        <v>828</v>
      </c>
      <c r="B6" s="68" t="s">
        <v>2420</v>
      </c>
      <c r="C6" s="297" t="s">
        <v>2756</v>
      </c>
      <c r="D6" s="297" t="s">
        <v>2758</v>
      </c>
    </row>
    <row r="7" spans="1:4" ht="120" x14ac:dyDescent="0.25">
      <c r="A7" s="846" t="s">
        <v>588</v>
      </c>
      <c r="B7" s="843" t="s">
        <v>2420</v>
      </c>
      <c r="C7" s="841" t="s">
        <v>5522</v>
      </c>
      <c r="D7" s="841" t="s">
        <v>5157</v>
      </c>
    </row>
    <row r="8" spans="1:4" ht="30" x14ac:dyDescent="0.25">
      <c r="A8" s="684" t="s">
        <v>581</v>
      </c>
      <c r="B8" s="682" t="s">
        <v>2420</v>
      </c>
      <c r="C8" s="680" t="s">
        <v>5521</v>
      </c>
      <c r="D8" s="680" t="s">
        <v>4765</v>
      </c>
    </row>
    <row r="9" spans="1:4" ht="45" x14ac:dyDescent="0.25">
      <c r="A9" s="69" t="s">
        <v>260</v>
      </c>
      <c r="B9" s="68" t="s">
        <v>2420</v>
      </c>
      <c r="C9" s="352" t="s">
        <v>2757</v>
      </c>
      <c r="D9" s="352" t="s">
        <v>4501</v>
      </c>
    </row>
    <row r="10" spans="1:4" ht="30" x14ac:dyDescent="0.25">
      <c r="A10" s="69" t="s">
        <v>203</v>
      </c>
      <c r="B10" s="68" t="s">
        <v>2420</v>
      </c>
      <c r="C10" s="337" t="s">
        <v>5520</v>
      </c>
      <c r="D10" s="337" t="s">
        <v>2961</v>
      </c>
    </row>
    <row r="11" spans="1:4" ht="150" x14ac:dyDescent="0.25">
      <c r="A11" s="69" t="s">
        <v>4383</v>
      </c>
      <c r="B11" s="68" t="s">
        <v>2420</v>
      </c>
      <c r="C11" s="297" t="s">
        <v>3377</v>
      </c>
      <c r="D11" s="297" t="s">
        <v>2872</v>
      </c>
    </row>
    <row r="12" spans="1:4" ht="30" x14ac:dyDescent="0.25">
      <c r="A12" s="582" t="s">
        <v>3992</v>
      </c>
      <c r="B12" s="68" t="s">
        <v>2553</v>
      </c>
      <c r="C12" s="581" t="s">
        <v>4375</v>
      </c>
      <c r="D12" s="581" t="s">
        <v>3993</v>
      </c>
    </row>
    <row r="13" spans="1:4" ht="45" x14ac:dyDescent="0.25">
      <c r="A13" s="562" t="s">
        <v>2714</v>
      </c>
      <c r="B13" s="68" t="s">
        <v>2553</v>
      </c>
      <c r="C13" s="558" t="s">
        <v>2715</v>
      </c>
      <c r="D13" s="561" t="s">
        <v>4195</v>
      </c>
    </row>
    <row r="14" spans="1:4" ht="30" x14ac:dyDescent="0.25">
      <c r="A14" s="69" t="s">
        <v>1077</v>
      </c>
      <c r="B14" s="68" t="s">
        <v>2361</v>
      </c>
      <c r="C14" s="310" t="s">
        <v>2719</v>
      </c>
      <c r="D14" s="310" t="s">
        <v>2720</v>
      </c>
    </row>
    <row r="15" spans="1:4" ht="30" x14ac:dyDescent="0.25">
      <c r="A15" s="684" t="s">
        <v>1140</v>
      </c>
      <c r="B15" s="682" t="s">
        <v>2361</v>
      </c>
      <c r="C15" s="680" t="s">
        <v>4376</v>
      </c>
      <c r="D15" s="680" t="s">
        <v>4379</v>
      </c>
    </row>
    <row r="16" spans="1:4" x14ac:dyDescent="0.25">
      <c r="A16" s="560" t="s">
        <v>1150</v>
      </c>
      <c r="B16" s="68" t="s">
        <v>2361</v>
      </c>
      <c r="C16" s="556" t="s">
        <v>3913</v>
      </c>
      <c r="D16" s="556" t="s">
        <v>3914</v>
      </c>
    </row>
    <row r="17" spans="1:4" ht="105" customHeight="1" x14ac:dyDescent="0.25">
      <c r="A17" s="462" t="s">
        <v>1190</v>
      </c>
      <c r="B17" s="68" t="s">
        <v>2361</v>
      </c>
      <c r="C17" s="460" t="s">
        <v>5396</v>
      </c>
      <c r="D17" s="460" t="s">
        <v>4503</v>
      </c>
    </row>
    <row r="18" spans="1:4" ht="45" x14ac:dyDescent="0.25">
      <c r="A18" s="69" t="s">
        <v>3010</v>
      </c>
      <c r="B18" s="68" t="s">
        <v>2361</v>
      </c>
      <c r="C18" s="352" t="s">
        <v>3011</v>
      </c>
      <c r="D18" s="337" t="s">
        <v>3012</v>
      </c>
    </row>
    <row r="19" spans="1:4" x14ac:dyDescent="0.25">
      <c r="A19" s="927" t="s">
        <v>1251</v>
      </c>
      <c r="B19" s="926" t="s">
        <v>2361</v>
      </c>
      <c r="C19" s="924" t="s">
        <v>5765</v>
      </c>
      <c r="D19" s="924"/>
    </row>
    <row r="20" spans="1:4" ht="30" x14ac:dyDescent="0.25">
      <c r="A20" s="631" t="s">
        <v>1323</v>
      </c>
      <c r="B20" s="632" t="s">
        <v>2361</v>
      </c>
      <c r="C20" s="630" t="s">
        <v>4244</v>
      </c>
      <c r="D20" s="630" t="s">
        <v>4245</v>
      </c>
    </row>
    <row r="21" spans="1:4" ht="135" x14ac:dyDescent="0.25">
      <c r="A21" s="684" t="s">
        <v>1341</v>
      </c>
      <c r="B21" s="682" t="s">
        <v>2361</v>
      </c>
      <c r="C21" s="680" t="s">
        <v>4635</v>
      </c>
      <c r="D21" s="680" t="s">
        <v>4366</v>
      </c>
    </row>
    <row r="22" spans="1:4" ht="75" x14ac:dyDescent="0.25">
      <c r="A22" s="627" t="s">
        <v>1334</v>
      </c>
      <c r="B22" s="629" t="s">
        <v>2361</v>
      </c>
      <c r="C22" s="626" t="s">
        <v>4377</v>
      </c>
      <c r="D22" s="626" t="s">
        <v>4234</v>
      </c>
    </row>
    <row r="23" spans="1:4" ht="45" x14ac:dyDescent="0.25">
      <c r="A23" s="684" t="s">
        <v>1549</v>
      </c>
      <c r="B23" s="682" t="s">
        <v>2361</v>
      </c>
      <c r="C23" s="680" t="s">
        <v>4766</v>
      </c>
      <c r="D23" s="680" t="s">
        <v>2371</v>
      </c>
    </row>
    <row r="24" spans="1:4" ht="120" x14ac:dyDescent="0.25">
      <c r="A24" s="462" t="s">
        <v>1684</v>
      </c>
      <c r="B24" s="68" t="s">
        <v>2361</v>
      </c>
      <c r="C24" s="460" t="s">
        <v>5397</v>
      </c>
      <c r="D24" s="706" t="s">
        <v>4502</v>
      </c>
    </row>
    <row r="25" spans="1:4" ht="30" x14ac:dyDescent="0.25">
      <c r="A25" s="882" t="s">
        <v>1685</v>
      </c>
      <c r="B25" s="878" t="s">
        <v>2361</v>
      </c>
      <c r="C25" s="876" t="s">
        <v>5398</v>
      </c>
      <c r="D25" s="876" t="s">
        <v>5399</v>
      </c>
    </row>
    <row r="26" spans="1:4" x14ac:dyDescent="0.25">
      <c r="A26" s="627" t="s">
        <v>1722</v>
      </c>
      <c r="B26" s="629" t="s">
        <v>2361</v>
      </c>
      <c r="C26" s="626" t="s">
        <v>4229</v>
      </c>
      <c r="D26" s="626" t="s">
        <v>4230</v>
      </c>
    </row>
    <row r="27" spans="1:4" ht="30" x14ac:dyDescent="0.25">
      <c r="A27" s="665" t="s">
        <v>1733</v>
      </c>
      <c r="B27" s="663" t="s">
        <v>2361</v>
      </c>
      <c r="C27" s="664" t="s">
        <v>4767</v>
      </c>
      <c r="D27" s="664" t="s">
        <v>4321</v>
      </c>
    </row>
    <row r="28" spans="1:4" ht="45" x14ac:dyDescent="0.25">
      <c r="A28" s="684" t="s">
        <v>4357</v>
      </c>
      <c r="B28" s="682" t="s">
        <v>2361</v>
      </c>
      <c r="C28" s="680" t="s">
        <v>4369</v>
      </c>
      <c r="D28" s="680" t="s">
        <v>4367</v>
      </c>
    </row>
    <row r="29" spans="1:4" x14ac:dyDescent="0.25">
      <c r="A29" s="661" t="s">
        <v>1880</v>
      </c>
      <c r="B29" s="659" t="s">
        <v>2361</v>
      </c>
      <c r="C29" s="657"/>
      <c r="D29" s="657"/>
    </row>
    <row r="30" spans="1:4" ht="30" x14ac:dyDescent="0.25">
      <c r="A30" s="684" t="s">
        <v>1894</v>
      </c>
      <c r="B30" s="682" t="s">
        <v>2361</v>
      </c>
      <c r="C30" s="680" t="s">
        <v>4387</v>
      </c>
      <c r="D30" s="680" t="s">
        <v>2371</v>
      </c>
    </row>
    <row r="31" spans="1:4" ht="30" x14ac:dyDescent="0.25">
      <c r="A31" s="684" t="s">
        <v>1950</v>
      </c>
      <c r="B31" s="682" t="s">
        <v>2361</v>
      </c>
      <c r="C31" s="680" t="s">
        <v>4386</v>
      </c>
      <c r="D31" s="680" t="s">
        <v>4390</v>
      </c>
    </row>
    <row r="32" spans="1:4" ht="30" x14ac:dyDescent="0.25">
      <c r="A32" s="69" t="s">
        <v>1948</v>
      </c>
      <c r="B32" s="68" t="s">
        <v>2361</v>
      </c>
      <c r="C32" s="322" t="s">
        <v>3592</v>
      </c>
      <c r="D32" s="322" t="s">
        <v>2371</v>
      </c>
    </row>
    <row r="33" spans="1:4" ht="60" x14ac:dyDescent="0.25">
      <c r="A33" s="635" t="s">
        <v>1960</v>
      </c>
      <c r="B33" s="636" t="s">
        <v>2361</v>
      </c>
      <c r="C33" s="634" t="s">
        <v>4374</v>
      </c>
      <c r="D33" s="634" t="s">
        <v>4831</v>
      </c>
    </row>
    <row r="34" spans="1:4" ht="45" x14ac:dyDescent="0.25">
      <c r="A34" s="627" t="s">
        <v>1981</v>
      </c>
      <c r="B34" s="629" t="s">
        <v>2361</v>
      </c>
      <c r="C34" s="626" t="s">
        <v>4232</v>
      </c>
      <c r="D34" s="626" t="s">
        <v>4231</v>
      </c>
    </row>
    <row r="35" spans="1:4" ht="30" x14ac:dyDescent="0.25">
      <c r="A35" s="882" t="s">
        <v>2005</v>
      </c>
      <c r="B35" s="878" t="s">
        <v>2361</v>
      </c>
      <c r="C35" s="876" t="s">
        <v>5429</v>
      </c>
      <c r="D35" s="876" t="s">
        <v>5428</v>
      </c>
    </row>
    <row r="36" spans="1:4" ht="30" x14ac:dyDescent="0.25">
      <c r="A36" s="582" t="s">
        <v>3770</v>
      </c>
      <c r="B36" s="68" t="s">
        <v>2361</v>
      </c>
      <c r="C36" s="581" t="s">
        <v>2719</v>
      </c>
      <c r="D36" s="581" t="s">
        <v>3990</v>
      </c>
    </row>
    <row r="37" spans="1:4" ht="30" x14ac:dyDescent="0.25">
      <c r="A37" s="692" t="s">
        <v>2059</v>
      </c>
      <c r="B37" s="690" t="s">
        <v>2361</v>
      </c>
      <c r="C37" s="691" t="s">
        <v>5518</v>
      </c>
      <c r="D37" s="691"/>
    </row>
    <row r="38" spans="1:4" ht="75" x14ac:dyDescent="0.25">
      <c r="A38" s="882" t="s">
        <v>3690</v>
      </c>
      <c r="B38" s="878" t="s">
        <v>2361</v>
      </c>
      <c r="C38" s="876" t="s">
        <v>5446</v>
      </c>
      <c r="D38" s="876" t="s">
        <v>4389</v>
      </c>
    </row>
    <row r="39" spans="1:4" ht="75" x14ac:dyDescent="0.25">
      <c r="A39" s="69" t="s">
        <v>2138</v>
      </c>
      <c r="B39" s="68" t="s">
        <v>2361</v>
      </c>
      <c r="C39" s="332" t="s">
        <v>5517</v>
      </c>
      <c r="D39" s="339" t="s">
        <v>2371</v>
      </c>
    </row>
    <row r="40" spans="1:4" x14ac:dyDescent="0.25">
      <c r="A40" s="338" t="s">
        <v>2139</v>
      </c>
      <c r="B40" s="68" t="s">
        <v>2361</v>
      </c>
      <c r="C40" s="657" t="s">
        <v>4314</v>
      </c>
      <c r="D40" s="337" t="s">
        <v>4315</v>
      </c>
    </row>
    <row r="41" spans="1:4" ht="45" customHeight="1" x14ac:dyDescent="0.25">
      <c r="A41" s="338" t="s">
        <v>2141</v>
      </c>
      <c r="B41" s="60" t="s">
        <v>2361</v>
      </c>
      <c r="C41" s="352" t="s">
        <v>3017</v>
      </c>
      <c r="D41" s="339" t="s">
        <v>2815</v>
      </c>
    </row>
    <row r="42" spans="1:4" ht="30" x14ac:dyDescent="0.25">
      <c r="A42" s="627" t="s">
        <v>2188</v>
      </c>
      <c r="B42" s="629" t="s">
        <v>2361</v>
      </c>
      <c r="C42" s="626" t="s">
        <v>4227</v>
      </c>
      <c r="D42" s="626" t="s">
        <v>4228</v>
      </c>
    </row>
    <row r="43" spans="1:4" ht="45" customHeight="1" x14ac:dyDescent="0.25">
      <c r="A43" s="679" t="s">
        <v>4352</v>
      </c>
      <c r="B43" s="677" t="s">
        <v>4678</v>
      </c>
      <c r="C43" s="678" t="s">
        <v>4378</v>
      </c>
      <c r="D43" s="678" t="s">
        <v>5519</v>
      </c>
    </row>
    <row r="44" spans="1:4" x14ac:dyDescent="0.25">
      <c r="A44" s="684" t="s">
        <v>4381</v>
      </c>
      <c r="B44" s="682" t="s">
        <v>4380</v>
      </c>
      <c r="C44" s="680" t="s">
        <v>4382</v>
      </c>
      <c r="D44" s="680" t="s">
        <v>4389</v>
      </c>
    </row>
    <row r="45" spans="1:4" ht="75" x14ac:dyDescent="0.25">
      <c r="A45" s="835" t="s">
        <v>5113</v>
      </c>
      <c r="B45" s="833" t="s">
        <v>811</v>
      </c>
      <c r="C45" s="834" t="s">
        <v>5584</v>
      </c>
      <c r="D45" s="834" t="s">
        <v>4389</v>
      </c>
    </row>
    <row r="46" spans="1:4" ht="75" x14ac:dyDescent="0.25">
      <c r="A46" s="69" t="s">
        <v>2812</v>
      </c>
      <c r="B46" s="68" t="s">
        <v>811</v>
      </c>
      <c r="C46" s="337" t="s">
        <v>2814</v>
      </c>
      <c r="D46" s="337" t="s">
        <v>2813</v>
      </c>
    </row>
    <row r="47" spans="1:4" x14ac:dyDescent="0.25">
      <c r="A47" s="923" t="s">
        <v>5696</v>
      </c>
      <c r="B47" s="921" t="s">
        <v>4216</v>
      </c>
      <c r="C47" s="919" t="s">
        <v>5697</v>
      </c>
      <c r="D47" s="919" t="s">
        <v>2371</v>
      </c>
    </row>
    <row r="48" spans="1:4" ht="90" x14ac:dyDescent="0.25">
      <c r="A48" s="923" t="s">
        <v>1419</v>
      </c>
      <c r="B48" s="921" t="s">
        <v>4216</v>
      </c>
      <c r="C48" s="919" t="s">
        <v>5698</v>
      </c>
      <c r="D48" s="919"/>
    </row>
    <row r="49" spans="1:4" ht="30" x14ac:dyDescent="0.25">
      <c r="A49" s="684" t="s">
        <v>1631</v>
      </c>
      <c r="B49" s="682" t="s">
        <v>4216</v>
      </c>
      <c r="C49" s="680" t="s">
        <v>4373</v>
      </c>
      <c r="D49" s="680" t="s">
        <v>4388</v>
      </c>
    </row>
    <row r="50" spans="1:4" ht="75" x14ac:dyDescent="0.25">
      <c r="A50" s="914" t="s">
        <v>2096</v>
      </c>
      <c r="B50" s="912" t="s">
        <v>4216</v>
      </c>
      <c r="C50" s="913" t="s">
        <v>5667</v>
      </c>
      <c r="D50" s="913" t="s">
        <v>5764</v>
      </c>
    </row>
    <row r="51" spans="1:4" ht="75" x14ac:dyDescent="0.25">
      <c r="A51" s="627" t="s">
        <v>4217</v>
      </c>
      <c r="B51" s="629" t="s">
        <v>4216</v>
      </c>
      <c r="C51" s="626" t="s">
        <v>4233</v>
      </c>
      <c r="D51" s="626" t="s">
        <v>4223</v>
      </c>
    </row>
    <row r="52" spans="1:4" ht="30" x14ac:dyDescent="0.25">
      <c r="A52" s="923" t="s">
        <v>5694</v>
      </c>
      <c r="B52" s="921" t="s">
        <v>4216</v>
      </c>
      <c r="C52" s="919" t="s">
        <v>5695</v>
      </c>
      <c r="D52" s="919" t="s">
        <v>2371</v>
      </c>
    </row>
    <row r="53" spans="1:4" ht="60" x14ac:dyDescent="0.25">
      <c r="A53" s="69" t="s">
        <v>3014</v>
      </c>
      <c r="B53" s="68" t="s">
        <v>3632</v>
      </c>
      <c r="C53" s="352" t="s">
        <v>3591</v>
      </c>
      <c r="D53" s="352" t="s">
        <v>2371</v>
      </c>
    </row>
    <row r="54" spans="1:4" ht="30" x14ac:dyDescent="0.25">
      <c r="A54" s="462" t="s">
        <v>3590</v>
      </c>
      <c r="B54" s="68" t="s">
        <v>3632</v>
      </c>
      <c r="C54" s="460" t="s">
        <v>4768</v>
      </c>
      <c r="D54" s="460" t="s">
        <v>2371</v>
      </c>
    </row>
    <row r="55" spans="1:4" ht="30" x14ac:dyDescent="0.25">
      <c r="A55" s="467" t="s">
        <v>5730</v>
      </c>
      <c r="B55" s="68" t="s">
        <v>3632</v>
      </c>
      <c r="C55" s="464" t="s">
        <v>3614</v>
      </c>
      <c r="D55" s="464"/>
    </row>
    <row r="56" spans="1:4" ht="45" x14ac:dyDescent="0.25">
      <c r="A56" s="562" t="s">
        <v>3359</v>
      </c>
      <c r="B56" s="68" t="s">
        <v>3632</v>
      </c>
      <c r="C56" s="561" t="s">
        <v>4769</v>
      </c>
      <c r="D56" s="561" t="s">
        <v>3360</v>
      </c>
    </row>
    <row r="57" spans="1:4" ht="150" customHeight="1" x14ac:dyDescent="0.25">
      <c r="A57" s="898" t="s">
        <v>5542</v>
      </c>
      <c r="B57" s="897" t="s">
        <v>3633</v>
      </c>
      <c r="C57" s="896" t="s">
        <v>5562</v>
      </c>
      <c r="D57" s="896" t="s">
        <v>5549</v>
      </c>
    </row>
    <row r="58" spans="1:4" ht="120" x14ac:dyDescent="0.25">
      <c r="A58" s="898" t="s">
        <v>5545</v>
      </c>
      <c r="B58" s="897" t="s">
        <v>3633</v>
      </c>
      <c r="C58" s="896" t="s">
        <v>5565</v>
      </c>
      <c r="D58" s="896" t="s">
        <v>5585</v>
      </c>
    </row>
    <row r="59" spans="1:4" ht="105" x14ac:dyDescent="0.25">
      <c r="A59" s="714" t="s">
        <v>4540</v>
      </c>
      <c r="B59" s="714" t="s">
        <v>3633</v>
      </c>
      <c r="C59" s="712" t="s">
        <v>4927</v>
      </c>
      <c r="D59" s="951" t="s">
        <v>4770</v>
      </c>
    </row>
    <row r="60" spans="1:4" ht="75" x14ac:dyDescent="0.25">
      <c r="A60" s="714" t="s">
        <v>4771</v>
      </c>
      <c r="B60" s="714" t="s">
        <v>3633</v>
      </c>
      <c r="C60" s="712" t="s">
        <v>4541</v>
      </c>
      <c r="D60" s="951"/>
    </row>
    <row r="61" spans="1:4" ht="120" x14ac:dyDescent="0.25">
      <c r="A61" s="437" t="s">
        <v>2827</v>
      </c>
      <c r="B61" s="68" t="s">
        <v>3633</v>
      </c>
      <c r="C61" s="434" t="s">
        <v>4772</v>
      </c>
      <c r="D61" s="434"/>
    </row>
    <row r="62" spans="1:4" ht="150" customHeight="1" x14ac:dyDescent="0.25">
      <c r="A62" s="612" t="s">
        <v>4773</v>
      </c>
      <c r="B62" s="68" t="s">
        <v>3633</v>
      </c>
      <c r="C62" s="611" t="s">
        <v>5729</v>
      </c>
    </row>
    <row r="63" spans="1:4" ht="30" x14ac:dyDescent="0.25">
      <c r="A63" s="466" t="s">
        <v>3608</v>
      </c>
      <c r="B63" s="68" t="s">
        <v>3633</v>
      </c>
      <c r="C63" s="468" t="s">
        <v>4774</v>
      </c>
      <c r="D63" s="468" t="s">
        <v>3609</v>
      </c>
    </row>
    <row r="64" spans="1:4" ht="240" x14ac:dyDescent="0.25">
      <c r="A64" s="782" t="s">
        <v>4913</v>
      </c>
      <c r="B64" s="781" t="s">
        <v>3633</v>
      </c>
      <c r="C64" s="919" t="s">
        <v>5777</v>
      </c>
      <c r="D64" s="783"/>
    </row>
    <row r="65" spans="1:4" ht="75" x14ac:dyDescent="0.25">
      <c r="A65" s="754" t="s">
        <v>4775</v>
      </c>
      <c r="B65" s="68" t="s">
        <v>3633</v>
      </c>
      <c r="C65" s="752" t="s">
        <v>5586</v>
      </c>
      <c r="D65" s="61" t="s">
        <v>4776</v>
      </c>
    </row>
    <row r="66" spans="1:4" ht="90" x14ac:dyDescent="0.25">
      <c r="A66" s="813" t="s">
        <v>5037</v>
      </c>
      <c r="B66" s="812" t="s">
        <v>3633</v>
      </c>
      <c r="C66" s="811" t="s">
        <v>5038</v>
      </c>
      <c r="D66" s="814"/>
    </row>
    <row r="67" spans="1:4" ht="75" x14ac:dyDescent="0.25">
      <c r="A67" s="338" t="s">
        <v>4777</v>
      </c>
      <c r="B67" s="60" t="s">
        <v>3633</v>
      </c>
      <c r="C67" s="626" t="s">
        <v>4778</v>
      </c>
    </row>
  </sheetData>
  <sortState xmlns:xlrd2="http://schemas.microsoft.com/office/spreadsheetml/2017/richdata2" ref="A3:E46">
    <sortCondition ref="C6:C46"/>
    <sortCondition ref="A6:A46"/>
  </sortState>
  <mergeCells count="1">
    <mergeCell ref="D59:D60"/>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B376A-0BEC-44FA-9845-ECE32C340C08}">
  <sheetPr codeName="Sheet16"/>
  <dimension ref="A1:B14"/>
  <sheetViews>
    <sheetView workbookViewId="0">
      <selection activeCell="B7" sqref="B7"/>
    </sheetView>
  </sheetViews>
  <sheetFormatPr defaultRowHeight="15" x14ac:dyDescent="0.25"/>
  <cols>
    <col min="1" max="1" width="18.28515625" style="60" customWidth="1"/>
    <col min="2" max="2" width="109.7109375" style="339" customWidth="1"/>
  </cols>
  <sheetData>
    <row r="1" spans="1:2" x14ac:dyDescent="0.25">
      <c r="A1" s="60" t="s">
        <v>476</v>
      </c>
      <c r="B1" s="339" t="s">
        <v>479</v>
      </c>
    </row>
    <row r="2" spans="1:2" ht="60" x14ac:dyDescent="0.25">
      <c r="A2" s="609" t="s">
        <v>4186</v>
      </c>
      <c r="B2" s="903" t="s">
        <v>5574</v>
      </c>
    </row>
    <row r="3" spans="1:2" ht="75" x14ac:dyDescent="0.25">
      <c r="A3" s="609" t="s">
        <v>4187</v>
      </c>
      <c r="B3" s="608" t="s">
        <v>4779</v>
      </c>
    </row>
    <row r="4" spans="1:2" ht="75" x14ac:dyDescent="0.25">
      <c r="A4" s="791" t="s">
        <v>2886</v>
      </c>
      <c r="B4" s="792" t="s">
        <v>5573</v>
      </c>
    </row>
    <row r="5" spans="1:2" ht="30" x14ac:dyDescent="0.25">
      <c r="A5" s="800" t="s">
        <v>4982</v>
      </c>
      <c r="B5" s="798" t="s">
        <v>5587</v>
      </c>
    </row>
    <row r="6" spans="1:2" ht="30" x14ac:dyDescent="0.25">
      <c r="A6" s="60" t="s">
        <v>2887</v>
      </c>
      <c r="B6" s="903" t="s">
        <v>4182</v>
      </c>
    </row>
    <row r="7" spans="1:2" ht="105" x14ac:dyDescent="0.25">
      <c r="A7" s="383" t="s">
        <v>3203</v>
      </c>
      <c r="B7" s="542" t="s">
        <v>4780</v>
      </c>
    </row>
    <row r="8" spans="1:2" ht="75" x14ac:dyDescent="0.25">
      <c r="A8" s="68" t="s">
        <v>3865</v>
      </c>
      <c r="B8" s="542" t="s">
        <v>4981</v>
      </c>
    </row>
    <row r="9" spans="1:2" ht="135" customHeight="1" x14ac:dyDescent="0.25">
      <c r="A9" s="68" t="s">
        <v>3866</v>
      </c>
      <c r="B9" s="337" t="s">
        <v>4980</v>
      </c>
    </row>
    <row r="11" spans="1:2" x14ac:dyDescent="0.25">
      <c r="B11" s="438"/>
    </row>
    <row r="12" spans="1:2" x14ac:dyDescent="0.25">
      <c r="B12" s="438"/>
    </row>
    <row r="13" spans="1:2" x14ac:dyDescent="0.25">
      <c r="B13" s="438"/>
    </row>
    <row r="14" spans="1:2" x14ac:dyDescent="0.25">
      <c r="B14" s="438"/>
    </row>
  </sheetData>
  <pageMargins left="0.7" right="0.7" top="0.75" bottom="0.75" header="0.3" footer="0.3"/>
  <pageSetup orientation="portrait"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C6323-9420-4C01-838C-CADBEBDB9C92}">
  <sheetPr codeName="Sheet17"/>
  <dimension ref="A1:G63"/>
  <sheetViews>
    <sheetView topLeftCell="A4" workbookViewId="0">
      <selection activeCell="C11" sqref="C11"/>
    </sheetView>
  </sheetViews>
  <sheetFormatPr defaultRowHeight="15" x14ac:dyDescent="0.25"/>
  <cols>
    <col min="2" max="2" width="54.85546875" style="13" customWidth="1"/>
    <col min="3" max="3" width="73.140625" style="364" customWidth="1"/>
    <col min="4" max="4" width="7.140625" style="13" customWidth="1"/>
    <col min="5" max="5" width="27.42578125" style="367" customWidth="1"/>
    <col min="6" max="6" width="9.140625" style="880"/>
    <col min="7" max="7" width="9.140625" style="86"/>
  </cols>
  <sheetData>
    <row r="1" spans="1:7" x14ac:dyDescent="0.25">
      <c r="A1" t="s">
        <v>796</v>
      </c>
      <c r="B1" s="13" t="s">
        <v>3050</v>
      </c>
      <c r="C1" s="364" t="s">
        <v>2885</v>
      </c>
      <c r="D1" s="880" t="s">
        <v>3049</v>
      </c>
      <c r="E1" s="367" t="s">
        <v>3099</v>
      </c>
      <c r="F1" s="875" t="s">
        <v>3224</v>
      </c>
    </row>
    <row r="2" spans="1:7" x14ac:dyDescent="0.25">
      <c r="A2" s="955" t="s">
        <v>2361</v>
      </c>
      <c r="B2" s="13" t="s">
        <v>3051</v>
      </c>
      <c r="C2" s="364" t="s">
        <v>905</v>
      </c>
      <c r="D2" s="13">
        <v>4</v>
      </c>
      <c r="E2" s="390" t="s">
        <v>3225</v>
      </c>
      <c r="F2" s="880">
        <f>COUNTIF('Move List'!$L:$L,B2)+COUNTIF('New Moves'!$M:$M,B2)</f>
        <v>40</v>
      </c>
    </row>
    <row r="3" spans="1:7" ht="15" customHeight="1" x14ac:dyDescent="0.25">
      <c r="A3" s="955"/>
      <c r="B3" s="13" t="s">
        <v>3060</v>
      </c>
      <c r="C3" s="364" t="s">
        <v>3061</v>
      </c>
      <c r="D3" s="13">
        <v>6</v>
      </c>
      <c r="E3" s="367" t="s">
        <v>3100</v>
      </c>
      <c r="F3" s="880">
        <f>COUNTIF('Move List'!$L:$L,B3)+COUNTIF('New Moves'!$M:$M,B3)</f>
        <v>18</v>
      </c>
    </row>
    <row r="4" spans="1:7" ht="30" x14ac:dyDescent="0.25">
      <c r="A4" s="955"/>
      <c r="B4" s="13" t="s">
        <v>3063</v>
      </c>
      <c r="C4" s="364" t="s">
        <v>3064</v>
      </c>
      <c r="D4" s="13">
        <v>6</v>
      </c>
      <c r="E4" s="367" t="s">
        <v>3101</v>
      </c>
      <c r="F4" s="880">
        <f>COUNTIF('Move List'!$L:$L,B4)+COUNTIF('New Moves'!$M:$M,B4)</f>
        <v>10</v>
      </c>
    </row>
    <row r="5" spans="1:7" ht="30" x14ac:dyDescent="0.25">
      <c r="A5" s="955"/>
      <c r="B5" s="13" t="s">
        <v>3062</v>
      </c>
      <c r="C5" s="364" t="s">
        <v>3065</v>
      </c>
      <c r="D5" s="13">
        <v>8</v>
      </c>
      <c r="E5" s="367" t="s">
        <v>3102</v>
      </c>
      <c r="F5" s="880">
        <f>COUNTIF('Move List'!$L:$L,B5)+COUNTIF('New Moves'!$M:$M,B5)</f>
        <v>7</v>
      </c>
    </row>
    <row r="6" spans="1:7" x14ac:dyDescent="0.25">
      <c r="A6" s="955"/>
      <c r="B6" s="13" t="s">
        <v>3053</v>
      </c>
      <c r="C6" s="364" t="s">
        <v>3066</v>
      </c>
      <c r="D6" s="13">
        <v>3</v>
      </c>
      <c r="E6" s="367" t="s">
        <v>3103</v>
      </c>
      <c r="F6" s="880">
        <f>COUNTIF('Move List'!$L:$L,B6)+COUNTIF('New Moves'!$M:$M,B6)</f>
        <v>20</v>
      </c>
    </row>
    <row r="7" spans="1:7" ht="30" x14ac:dyDescent="0.25">
      <c r="A7" s="955"/>
      <c r="B7" s="13" t="s">
        <v>3052</v>
      </c>
      <c r="C7" s="365" t="s">
        <v>3080</v>
      </c>
      <c r="D7" s="62">
        <v>1</v>
      </c>
      <c r="E7" s="390" t="s">
        <v>4125</v>
      </c>
      <c r="F7" s="880">
        <f>COUNTIF('Move List'!$L:$L,B7)+COUNTIF('New Moves'!$M:$M,B7)</f>
        <v>12</v>
      </c>
    </row>
    <row r="8" spans="1:7" ht="30" x14ac:dyDescent="0.25">
      <c r="A8" s="955"/>
      <c r="B8" s="13" t="s">
        <v>4696</v>
      </c>
      <c r="C8" s="364" t="s">
        <v>3216</v>
      </c>
      <c r="D8" s="13">
        <v>1</v>
      </c>
      <c r="E8" s="367" t="s">
        <v>3107</v>
      </c>
      <c r="F8" s="880">
        <f>COUNTIF('Move List'!$L:$L,B8)+COUNTIF('New Moves'!$M:$M,B8)</f>
        <v>17</v>
      </c>
    </row>
    <row r="9" spans="1:7" x14ac:dyDescent="0.25">
      <c r="A9" s="955"/>
      <c r="B9" s="13" t="s">
        <v>3081</v>
      </c>
      <c r="C9" s="364" t="s">
        <v>4781</v>
      </c>
      <c r="D9" s="13">
        <v>2</v>
      </c>
      <c r="E9" s="598" t="s">
        <v>4124</v>
      </c>
      <c r="F9" s="880">
        <f>COUNTIF('Move List'!$L:$L,B9)+COUNTIF('New Moves'!$M:$M,B9)</f>
        <v>9</v>
      </c>
    </row>
    <row r="10" spans="1:7" x14ac:dyDescent="0.25">
      <c r="A10" s="955"/>
      <c r="B10" s="13" t="s">
        <v>4699</v>
      </c>
      <c r="C10" s="364" t="s">
        <v>4782</v>
      </c>
      <c r="D10" s="13">
        <v>2</v>
      </c>
      <c r="E10" s="367" t="s">
        <v>3104</v>
      </c>
      <c r="F10" s="880">
        <f>COUNTIF('Move List'!$L:$L,B10)+COUNTIF('New Moves'!$M:$M,B10)</f>
        <v>7</v>
      </c>
    </row>
    <row r="11" spans="1:7" ht="30" x14ac:dyDescent="0.25">
      <c r="A11" s="955"/>
      <c r="B11" s="13" t="s">
        <v>3054</v>
      </c>
      <c r="C11" s="389" t="s">
        <v>3228</v>
      </c>
      <c r="D11" s="877">
        <v>0</v>
      </c>
      <c r="E11" s="390" t="s">
        <v>3226</v>
      </c>
      <c r="F11" s="880">
        <f>COUNTIF('Move List'!$L:$L,"Works better the earlier it is used in the turn.")+COUNTIF('New Moves'!$M:$M,"Works better the earlier it is used in the turn.")</f>
        <v>6</v>
      </c>
      <c r="G11" s="880">
        <f>COUNTIF('Move List'!$L:$L,"Works better the later it is used in the turn.")+COUNTIF('New Moves'!$M:$M,"Works better the later it is used in the turn.")</f>
        <v>15</v>
      </c>
    </row>
    <row r="12" spans="1:7" ht="30" x14ac:dyDescent="0.25">
      <c r="A12" s="955"/>
      <c r="B12" s="63" t="s">
        <v>3067</v>
      </c>
      <c r="C12" s="392" t="s">
        <v>3076</v>
      </c>
      <c r="D12" s="77">
        <v>2</v>
      </c>
      <c r="E12" s="367" t="s">
        <v>3190</v>
      </c>
      <c r="F12" s="880">
        <f>COUNTIF('Move List'!$L:$L,"Works better if used first in the turn.")+COUNTIF('New Moves'!$M:$M,"Works better if used first in the turn.")</f>
        <v>6</v>
      </c>
      <c r="G12" s="880">
        <f>COUNTIF('Move List'!$L:$L,"Works better if used last in the turn.")+COUNTIF('New Moves'!$M:$M,"Works better if used last in the turn.")</f>
        <v>8</v>
      </c>
    </row>
    <row r="13" spans="1:7" x14ac:dyDescent="0.25">
      <c r="A13" s="955"/>
      <c r="B13" s="13" t="s">
        <v>3055</v>
      </c>
      <c r="C13" s="392" t="s">
        <v>5251</v>
      </c>
      <c r="D13" s="77">
        <v>2</v>
      </c>
      <c r="E13" s="367" t="s">
        <v>3185</v>
      </c>
      <c r="F13" s="880">
        <f>COUNTIF('Move List'!$L:$L,"Excites the audience a lot if used first.")+COUNTIF('New Moves'!$M:$M,"Excites the audience a lot if used first.")</f>
        <v>7</v>
      </c>
      <c r="G13" s="880">
        <f>COUNTIF('Move List'!$L:$L,"Excites the audience a lot if used last.")+COUNTIF('New Moves'!$M:$M,"Excites the audience a lot if used last.")</f>
        <v>7</v>
      </c>
    </row>
    <row r="14" spans="1:7" ht="30" x14ac:dyDescent="0.25">
      <c r="A14" s="955"/>
      <c r="B14" s="63" t="s">
        <v>3077</v>
      </c>
      <c r="C14" s="364" t="s">
        <v>4783</v>
      </c>
      <c r="D14" s="13">
        <v>3</v>
      </c>
      <c r="E14" s="367" t="s">
        <v>3105</v>
      </c>
      <c r="F14" s="880">
        <f>COUNTIF('Move List'!$L:$L,"Causes the user to move earlier next turn.")+COUNTIF('New Moves'!$M:$M,"Causes the user to move earlier next turn.")</f>
        <v>9</v>
      </c>
      <c r="G14" s="880">
        <f>COUNTIF('Move List'!$L:$L,"Causes the user to move later next turn.")+COUNTIF('New Moves'!$M:$M,"Causes the user to move later next turn.")</f>
        <v>7</v>
      </c>
    </row>
    <row r="15" spans="1:7" ht="30" x14ac:dyDescent="0.25">
      <c r="A15" s="955"/>
      <c r="B15" s="13" t="s">
        <v>3056</v>
      </c>
      <c r="C15" s="364" t="s">
        <v>3126</v>
      </c>
      <c r="D15" s="13">
        <v>3</v>
      </c>
      <c r="E15" s="390" t="s">
        <v>3223</v>
      </c>
      <c r="F15" s="880">
        <f>COUNTIF('Move List'!$L:$L,B15)+COUNTIF('New Moves'!$M:$M,B15)</f>
        <v>8</v>
      </c>
    </row>
    <row r="16" spans="1:7" ht="45" x14ac:dyDescent="0.25">
      <c r="A16" s="955"/>
      <c r="B16" s="13" t="s">
        <v>3057</v>
      </c>
      <c r="C16" s="364" t="s">
        <v>3058</v>
      </c>
      <c r="D16" s="13">
        <v>3</v>
      </c>
      <c r="E16" s="486" t="s">
        <v>5763</v>
      </c>
      <c r="F16" s="880">
        <f>COUNTIF('Move List'!$L:$L,B16)+COUNTIF('New Moves'!$M:$M,B16)</f>
        <v>1</v>
      </c>
    </row>
    <row r="17" spans="1:7" ht="30" x14ac:dyDescent="0.25">
      <c r="A17" s="955"/>
      <c r="B17" s="63" t="s">
        <v>4784</v>
      </c>
      <c r="C17" s="365" t="s">
        <v>4785</v>
      </c>
      <c r="D17" s="77" t="s">
        <v>5342</v>
      </c>
      <c r="E17" s="390" t="s">
        <v>3231</v>
      </c>
      <c r="F17" s="880">
        <f>COUNTIF('Move List'!$L:$L,"Startles all Pokémon that came before it.")+COUNTIF('New Moves'!$M:$M,"Startles all Pokémon that came before it.")</f>
        <v>9</v>
      </c>
      <c r="G17" s="880">
        <f>COUNTIF('Move List'!$L:$L,"Badly startles all Pokémon that came before it.")+COUNTIF('New Moves'!$M:$M,"Badly startles all Pokémon that came before it.")</f>
        <v>5</v>
      </c>
    </row>
    <row r="18" spans="1:7" ht="30" x14ac:dyDescent="0.25">
      <c r="A18" s="955"/>
      <c r="B18" s="13" t="s">
        <v>4786</v>
      </c>
      <c r="C18" s="365" t="s">
        <v>4787</v>
      </c>
      <c r="D18" s="77" t="s">
        <v>5343</v>
      </c>
      <c r="E18" s="390" t="s">
        <v>3232</v>
      </c>
      <c r="F18" s="880">
        <f>COUNTIF('Move List'!$L:$L,"Startles the Pokémon that came before it.")+COUNTIF('New Moves'!$M:$M,"Startles the Pokémon that came before it.")</f>
        <v>11</v>
      </c>
      <c r="G18" s="880">
        <f>COUNTIF('Move List'!$L:$L,"Badly startles the Pokémon that came before it.")+COUNTIF('New Moves'!$M:$M,"Badly startles the Pokémon that came before it.")</f>
        <v>17</v>
      </c>
    </row>
    <row r="19" spans="1:7" ht="30" x14ac:dyDescent="0.25">
      <c r="A19" s="955"/>
      <c r="B19" s="13" t="s">
        <v>4711</v>
      </c>
      <c r="C19" s="365" t="s">
        <v>4788</v>
      </c>
      <c r="D19" s="885" t="s">
        <v>3238</v>
      </c>
      <c r="E19" s="390" t="s">
        <v>3230</v>
      </c>
      <c r="F19" s="880">
        <f>COUNTIF('Move List'!$L:$L,B19)+COUNTIF('New Moves'!$M:$M,B19)</f>
        <v>9</v>
      </c>
    </row>
    <row r="20" spans="1:7" ht="30" x14ac:dyDescent="0.25">
      <c r="A20" s="955"/>
      <c r="B20" s="13" t="s">
        <v>4701</v>
      </c>
      <c r="C20" s="365" t="s">
        <v>4789</v>
      </c>
      <c r="D20" s="62">
        <v>2</v>
      </c>
      <c r="E20" s="367" t="s">
        <v>3187</v>
      </c>
      <c r="F20" s="880">
        <f>COUNTIF('Move List'!$L:$L,B20)+COUNTIF('New Moves'!$M:$M,B20)</f>
        <v>18</v>
      </c>
    </row>
    <row r="21" spans="1:7" ht="30" x14ac:dyDescent="0.25">
      <c r="A21" s="955"/>
      <c r="B21" s="13" t="s">
        <v>4712</v>
      </c>
      <c r="C21" s="365" t="s">
        <v>4790</v>
      </c>
      <c r="D21" s="62">
        <v>2</v>
      </c>
      <c r="E21" s="390" t="s">
        <v>3186</v>
      </c>
      <c r="F21" s="880">
        <f>COUNTIF('Move List'!$L:$L,B21)+COUNTIF('New Moves'!$M:$M,B21)</f>
        <v>8</v>
      </c>
    </row>
    <row r="22" spans="1:7" ht="30" x14ac:dyDescent="0.25">
      <c r="A22" s="955"/>
      <c r="B22" s="13" t="s">
        <v>4702</v>
      </c>
      <c r="C22" s="365" t="s">
        <v>4791</v>
      </c>
      <c r="D22" s="62">
        <v>2</v>
      </c>
      <c r="F22" s="880">
        <f>COUNTIF('Move List'!$L:$L,B22)+COUNTIF('New Moves'!$M:$M,B22)</f>
        <v>16</v>
      </c>
    </row>
    <row r="23" spans="1:7" ht="30" x14ac:dyDescent="0.25">
      <c r="A23" s="955"/>
      <c r="B23" s="13" t="s">
        <v>4713</v>
      </c>
      <c r="C23" s="364" t="s">
        <v>4792</v>
      </c>
      <c r="D23" s="13">
        <v>1</v>
      </c>
      <c r="E23" s="390" t="s">
        <v>4126</v>
      </c>
      <c r="F23" s="880">
        <f>COUNTIF('Move List'!$L:$L,B23)+COUNTIF('New Moves'!$M:$M,B23)</f>
        <v>17</v>
      </c>
    </row>
    <row r="24" spans="1:7" ht="30" x14ac:dyDescent="0.25">
      <c r="A24" s="955"/>
      <c r="B24" s="13" t="s">
        <v>4704</v>
      </c>
      <c r="C24" s="365" t="s">
        <v>4793</v>
      </c>
      <c r="D24" s="62">
        <v>1</v>
      </c>
      <c r="E24" s="367" t="s">
        <v>3106</v>
      </c>
      <c r="F24" s="880">
        <f>COUNTIF('Move List'!$L:$L,B24)+COUNTIF('New Moves'!$M:$M,B24)</f>
        <v>12</v>
      </c>
    </row>
    <row r="25" spans="1:7" x14ac:dyDescent="0.25">
      <c r="A25" s="955"/>
      <c r="B25" s="13" t="s">
        <v>3068</v>
      </c>
      <c r="C25" s="364" t="s">
        <v>3070</v>
      </c>
      <c r="D25" s="13">
        <v>2</v>
      </c>
      <c r="E25" s="367" t="s">
        <v>3108</v>
      </c>
      <c r="F25" s="880">
        <f>COUNTIF('Move List'!$L:$L,B25)+COUNTIF('New Moves'!$M:$M,B25)</f>
        <v>13</v>
      </c>
    </row>
    <row r="26" spans="1:7" x14ac:dyDescent="0.25">
      <c r="A26" s="955"/>
      <c r="B26" s="360" t="s">
        <v>3069</v>
      </c>
      <c r="C26" s="364" t="s">
        <v>3071</v>
      </c>
      <c r="D26" s="13">
        <v>1</v>
      </c>
      <c r="E26" s="367" t="s">
        <v>3109</v>
      </c>
      <c r="F26" s="880">
        <f>COUNTIF('Move List'!$L:$L,B26)+COUNTIF('New Moves'!$M:$M,B26)</f>
        <v>18</v>
      </c>
    </row>
    <row r="27" spans="1:7" x14ac:dyDescent="0.25">
      <c r="A27" s="955"/>
      <c r="B27" s="13" t="s">
        <v>4698</v>
      </c>
      <c r="C27" s="364" t="s">
        <v>4794</v>
      </c>
      <c r="D27" s="13">
        <v>2</v>
      </c>
      <c r="E27" s="367" t="s">
        <v>3110</v>
      </c>
      <c r="F27" s="880">
        <f>COUNTIF('Move List'!$L:$L,B27)+COUNTIF('New Moves'!$M:$M,B27)</f>
        <v>21</v>
      </c>
    </row>
    <row r="28" spans="1:7" ht="30" x14ac:dyDescent="0.25">
      <c r="A28" s="955"/>
      <c r="B28" s="13" t="s">
        <v>4707</v>
      </c>
      <c r="C28" s="389" t="s">
        <v>4795</v>
      </c>
      <c r="D28" s="877">
        <v>0</v>
      </c>
      <c r="E28" s="390" t="s">
        <v>3241</v>
      </c>
      <c r="F28" s="880">
        <f>COUNTIF('Move List'!$L:$L,B28)+COUNTIF('New Moves'!$M:$M,B28)</f>
        <v>13</v>
      </c>
    </row>
    <row r="29" spans="1:7" ht="30" x14ac:dyDescent="0.25">
      <c r="A29" s="955"/>
      <c r="B29" s="13" t="s">
        <v>3072</v>
      </c>
      <c r="C29" s="364" t="s">
        <v>4796</v>
      </c>
      <c r="D29" s="13">
        <v>0</v>
      </c>
      <c r="E29" s="390" t="s">
        <v>3236</v>
      </c>
      <c r="F29" s="880">
        <f>COUNTIF('Move List'!$L:$L,B29)+COUNTIF('New Moves'!$M:$M,B29)</f>
        <v>11</v>
      </c>
    </row>
    <row r="30" spans="1:7" ht="30" x14ac:dyDescent="0.25">
      <c r="A30" s="955"/>
      <c r="B30" s="13" t="s">
        <v>4708</v>
      </c>
      <c r="C30" s="365" t="s">
        <v>3085</v>
      </c>
      <c r="D30" s="62">
        <v>2</v>
      </c>
      <c r="F30" s="880">
        <f>COUNTIF('Move List'!$L:$L,B30)+COUNTIF('New Moves'!$M:$M,B30)</f>
        <v>15</v>
      </c>
    </row>
    <row r="31" spans="1:7" ht="30" x14ac:dyDescent="0.25">
      <c r="A31" s="955"/>
      <c r="B31" s="13" t="s">
        <v>3073</v>
      </c>
      <c r="C31" s="364" t="s">
        <v>3074</v>
      </c>
      <c r="D31" s="13">
        <v>1</v>
      </c>
      <c r="E31" s="391" t="s">
        <v>3242</v>
      </c>
      <c r="F31" s="880">
        <f>COUNTIF('Move List'!$L:$L,"Works better the more the audience is excited.")+COUNTIF('New Moves'!$M:$M,"Works better the more the audience is excited.")</f>
        <v>5</v>
      </c>
      <c r="G31" s="880">
        <f>COUNTIF('Move List'!$L:$L,"Works better the less the audience is excited.")+COUNTIF('New Moves'!$M:$M,"Works better the less the audience is excited.")</f>
        <v>5</v>
      </c>
    </row>
    <row r="32" spans="1:7" x14ac:dyDescent="0.25">
      <c r="A32" s="955"/>
      <c r="B32" s="13" t="s">
        <v>3083</v>
      </c>
      <c r="C32" s="364" t="s">
        <v>3059</v>
      </c>
      <c r="D32" s="13">
        <v>3</v>
      </c>
      <c r="E32" s="390" t="s">
        <v>3233</v>
      </c>
      <c r="F32" s="880">
        <f>COUNTIF('Move List'!$L:$L,B32)+COUNTIF('New Moves'!$M:$M,B32)</f>
        <v>16</v>
      </c>
    </row>
    <row r="33" spans="1:7" x14ac:dyDescent="0.25">
      <c r="A33" s="955"/>
      <c r="B33" s="13" t="s">
        <v>3078</v>
      </c>
      <c r="C33" s="364" t="s">
        <v>3082</v>
      </c>
      <c r="D33" s="13">
        <v>3</v>
      </c>
      <c r="E33" s="367" t="s">
        <v>3189</v>
      </c>
      <c r="F33" s="880">
        <f>COUNTIF('Move List'!$L:$L,B33)+COUNTIF('New Moves'!$M:$M,B33)</f>
        <v>11</v>
      </c>
    </row>
    <row r="34" spans="1:7" ht="30" x14ac:dyDescent="0.25">
      <c r="A34" s="955"/>
      <c r="B34" s="13" t="s">
        <v>3084</v>
      </c>
      <c r="C34" s="364" t="s">
        <v>3079</v>
      </c>
      <c r="D34" s="13">
        <v>1</v>
      </c>
      <c r="E34" s="390" t="s">
        <v>3219</v>
      </c>
      <c r="F34" s="880">
        <f>COUNTIF('Move List'!$L:$L,"Makes the audience more excited in any kind of Contest.")+COUNTIF('New Moves'!$M:$M,"Makes the audience more excited in any kind of Contest.")</f>
        <v>13</v>
      </c>
      <c r="G34" s="880">
        <f>COUNTIF('Move List'!$L:$L,"Makes the audience less excited in any kind of Contest.")+COUNTIF('New Moves'!$M:$M,"Makes the audience less excited in any kind of Contest.")</f>
        <v>7</v>
      </c>
    </row>
    <row r="35" spans="1:7" ht="30" x14ac:dyDescent="0.25">
      <c r="A35" s="955"/>
      <c r="B35" s="13" t="s">
        <v>3075</v>
      </c>
      <c r="C35" s="392" t="s">
        <v>5344</v>
      </c>
      <c r="D35" s="62">
        <v>2</v>
      </c>
      <c r="E35" s="367" t="s">
        <v>3188</v>
      </c>
      <c r="F35" s="880">
        <f>COUNTIF('Move List'!$L:$L,B35)+COUNTIF('New Moves'!$M:$M,B35)</f>
        <v>20</v>
      </c>
    </row>
    <row r="36" spans="1:7" x14ac:dyDescent="0.25">
      <c r="A36" s="955"/>
      <c r="B36" s="13" t="s">
        <v>4697</v>
      </c>
      <c r="C36" s="366" t="s">
        <v>4797</v>
      </c>
      <c r="D36" s="880">
        <v>2</v>
      </c>
      <c r="E36" s="390" t="s">
        <v>5345</v>
      </c>
      <c r="F36" s="880">
        <f>COUNTIF('Move List'!$L:$L,B36)+COUNTIF('New Moves'!$M:$M,B36)</f>
        <v>13</v>
      </c>
    </row>
    <row r="37" spans="1:7" s="387" customFormat="1" ht="75" x14ac:dyDescent="0.25">
      <c r="A37" s="959" t="s">
        <v>2420</v>
      </c>
      <c r="B37" s="384" t="s">
        <v>3113</v>
      </c>
      <c r="C37" s="385" t="s">
        <v>3131</v>
      </c>
      <c r="D37" s="384"/>
      <c r="E37" s="386" t="s">
        <v>4183</v>
      </c>
      <c r="F37" s="884"/>
      <c r="G37" s="883"/>
    </row>
    <row r="38" spans="1:7" ht="30" x14ac:dyDescent="0.25">
      <c r="A38" s="960"/>
      <c r="B38" s="13" t="s">
        <v>3114</v>
      </c>
      <c r="C38" s="364" t="s">
        <v>3130</v>
      </c>
      <c r="E38" s="367" t="s">
        <v>4184</v>
      </c>
    </row>
    <row r="39" spans="1:7" ht="45" x14ac:dyDescent="0.25">
      <c r="A39" s="960"/>
      <c r="B39" s="13" t="s">
        <v>3111</v>
      </c>
      <c r="C39" s="364" t="s">
        <v>3115</v>
      </c>
      <c r="E39" s="546" t="s">
        <v>3867</v>
      </c>
    </row>
    <row r="40" spans="1:7" ht="30" x14ac:dyDescent="0.25">
      <c r="A40" s="960"/>
      <c r="B40" s="13" t="s">
        <v>4798</v>
      </c>
      <c r="C40" s="364" t="s">
        <v>4799</v>
      </c>
      <c r="E40" s="367" t="s">
        <v>3202</v>
      </c>
    </row>
    <row r="41" spans="1:7" ht="60" x14ac:dyDescent="0.25">
      <c r="A41" s="960"/>
      <c r="B41" s="13" t="s">
        <v>3123</v>
      </c>
      <c r="C41" s="364" t="s">
        <v>4800</v>
      </c>
      <c r="E41" s="367" t="s">
        <v>4185</v>
      </c>
    </row>
    <row r="42" spans="1:7" ht="75" x14ac:dyDescent="0.25">
      <c r="A42" s="960"/>
      <c r="B42" s="13" t="s">
        <v>3122</v>
      </c>
      <c r="C42" s="364" t="s">
        <v>4801</v>
      </c>
      <c r="E42" s="367" t="s">
        <v>3201</v>
      </c>
    </row>
    <row r="43" spans="1:7" ht="105" x14ac:dyDescent="0.25">
      <c r="A43" s="960"/>
      <c r="B43" s="13" t="s">
        <v>3198</v>
      </c>
      <c r="C43" s="365" t="s">
        <v>3192</v>
      </c>
      <c r="D43" s="62"/>
      <c r="E43" s="882" t="s">
        <v>5571</v>
      </c>
    </row>
    <row r="44" spans="1:7" ht="90" x14ac:dyDescent="0.25">
      <c r="A44" s="960"/>
      <c r="B44" s="13" t="s">
        <v>3112</v>
      </c>
      <c r="C44" s="364" t="s">
        <v>4802</v>
      </c>
      <c r="E44" s="904" t="s">
        <v>5570</v>
      </c>
    </row>
    <row r="45" spans="1:7" ht="90" x14ac:dyDescent="0.25">
      <c r="A45" s="960"/>
      <c r="B45" s="13" t="s">
        <v>3133</v>
      </c>
      <c r="C45" s="365" t="s">
        <v>3132</v>
      </c>
      <c r="D45" s="62"/>
      <c r="E45" s="904" t="s">
        <v>4408</v>
      </c>
    </row>
    <row r="46" spans="1:7" ht="60" x14ac:dyDescent="0.25">
      <c r="A46" s="960"/>
      <c r="B46" s="13" t="s">
        <v>3116</v>
      </c>
      <c r="C46" s="364" t="s">
        <v>3129</v>
      </c>
      <c r="E46" s="546" t="s">
        <v>3869</v>
      </c>
    </row>
    <row r="47" spans="1:7" ht="75" x14ac:dyDescent="0.25">
      <c r="A47" s="960"/>
      <c r="B47" s="13" t="s">
        <v>4803</v>
      </c>
      <c r="C47" s="364" t="s">
        <v>3119</v>
      </c>
      <c r="E47" s="367" t="s">
        <v>5071</v>
      </c>
    </row>
    <row r="48" spans="1:7" ht="75" x14ac:dyDescent="0.25">
      <c r="A48" s="960"/>
      <c r="B48" s="13" t="s">
        <v>4804</v>
      </c>
      <c r="C48" s="364" t="s">
        <v>4805</v>
      </c>
      <c r="E48" s="367" t="s">
        <v>3193</v>
      </c>
    </row>
    <row r="49" spans="1:5" ht="45" x14ac:dyDescent="0.25">
      <c r="A49" s="960"/>
      <c r="B49" s="13" t="s">
        <v>4806</v>
      </c>
      <c r="C49" s="364" t="s">
        <v>4807</v>
      </c>
      <c r="E49" s="367" t="s">
        <v>4409</v>
      </c>
    </row>
    <row r="50" spans="1:5" ht="60" x14ac:dyDescent="0.25">
      <c r="A50" s="960"/>
      <c r="B50" s="13" t="s">
        <v>4808</v>
      </c>
      <c r="C50" s="364" t="s">
        <v>4809</v>
      </c>
      <c r="E50" s="801" t="s">
        <v>4975</v>
      </c>
    </row>
    <row r="51" spans="1:5" ht="90" x14ac:dyDescent="0.25">
      <c r="A51" s="960"/>
      <c r="B51" s="13" t="s">
        <v>4810</v>
      </c>
      <c r="C51" s="364" t="s">
        <v>4811</v>
      </c>
      <c r="E51" s="801" t="s">
        <v>4976</v>
      </c>
    </row>
    <row r="52" spans="1:5" ht="45" x14ac:dyDescent="0.25">
      <c r="A52" s="960"/>
      <c r="B52" s="13" t="s">
        <v>3118</v>
      </c>
      <c r="C52" s="364" t="s">
        <v>4812</v>
      </c>
      <c r="E52" s="367" t="s">
        <v>3194</v>
      </c>
    </row>
    <row r="53" spans="1:5" ht="60" x14ac:dyDescent="0.25">
      <c r="A53" s="960"/>
      <c r="B53" s="13" t="s">
        <v>3199</v>
      </c>
      <c r="C53" s="364" t="s">
        <v>4813</v>
      </c>
      <c r="E53" s="382" t="s">
        <v>5072</v>
      </c>
    </row>
    <row r="54" spans="1:5" ht="60" x14ac:dyDescent="0.25">
      <c r="A54" s="960"/>
      <c r="B54" s="13" t="s">
        <v>4814</v>
      </c>
      <c r="C54" s="364" t="s">
        <v>4815</v>
      </c>
      <c r="E54" s="367" t="s">
        <v>3246</v>
      </c>
    </row>
    <row r="55" spans="1:5" ht="105" x14ac:dyDescent="0.25">
      <c r="A55" s="960"/>
      <c r="B55" s="13" t="s">
        <v>4816</v>
      </c>
      <c r="C55" s="364" t="s">
        <v>3134</v>
      </c>
      <c r="E55" s="367" t="s">
        <v>5069</v>
      </c>
    </row>
    <row r="56" spans="1:5" ht="60" x14ac:dyDescent="0.25">
      <c r="A56" s="960"/>
      <c r="B56" s="13" t="s">
        <v>3117</v>
      </c>
      <c r="C56" s="364" t="s">
        <v>3120</v>
      </c>
      <c r="E56" s="367" t="s">
        <v>5070</v>
      </c>
    </row>
    <row r="57" spans="1:5" ht="45" x14ac:dyDescent="0.25">
      <c r="A57" s="960"/>
      <c r="B57" s="13" t="s">
        <v>4817</v>
      </c>
      <c r="C57" s="364" t="s">
        <v>3121</v>
      </c>
      <c r="E57" s="367" t="s">
        <v>3197</v>
      </c>
    </row>
    <row r="58" spans="1:5" ht="75" x14ac:dyDescent="0.25">
      <c r="A58" s="960"/>
      <c r="B58" s="63" t="s">
        <v>3864</v>
      </c>
      <c r="C58" s="365" t="s">
        <v>3191</v>
      </c>
      <c r="D58" s="62"/>
      <c r="E58" s="382" t="s">
        <v>3200</v>
      </c>
    </row>
    <row r="59" spans="1:5" ht="75" x14ac:dyDescent="0.25">
      <c r="A59" s="960"/>
      <c r="B59" s="13" t="s">
        <v>3128</v>
      </c>
      <c r="C59" s="543" t="s">
        <v>3127</v>
      </c>
      <c r="D59" s="877"/>
      <c r="E59" s="801" t="s">
        <v>4977</v>
      </c>
    </row>
    <row r="60" spans="1:5" ht="45" x14ac:dyDescent="0.25">
      <c r="A60" s="960"/>
      <c r="B60" s="13" t="s">
        <v>3124</v>
      </c>
      <c r="C60" s="365" t="s">
        <v>3125</v>
      </c>
      <c r="D60" s="62"/>
      <c r="E60" s="367" t="s">
        <v>3902</v>
      </c>
    </row>
    <row r="61" spans="1:5" ht="30" x14ac:dyDescent="0.25">
      <c r="A61" s="960"/>
      <c r="B61" s="13" t="s">
        <v>3195</v>
      </c>
      <c r="C61" s="365" t="s">
        <v>3196</v>
      </c>
      <c r="D61" s="62"/>
      <c r="E61" s="882" t="s">
        <v>5572</v>
      </c>
    </row>
    <row r="62" spans="1:5" ht="60" customHeight="1" x14ac:dyDescent="0.25">
      <c r="A62" s="960"/>
      <c r="B62" s="13" t="s">
        <v>4818</v>
      </c>
      <c r="C62" s="365" t="s">
        <v>4819</v>
      </c>
      <c r="D62" s="62"/>
      <c r="E62" s="546" t="s">
        <v>3868</v>
      </c>
    </row>
    <row r="63" spans="1:5" ht="75" x14ac:dyDescent="0.25">
      <c r="A63" s="960"/>
      <c r="B63" s="13" t="s">
        <v>4820</v>
      </c>
      <c r="C63" s="364" t="s">
        <v>4821</v>
      </c>
      <c r="E63" s="546" t="s">
        <v>3903</v>
      </c>
    </row>
  </sheetData>
  <mergeCells count="2">
    <mergeCell ref="A2:A36"/>
    <mergeCell ref="A37:A63"/>
  </mergeCells>
  <pageMargins left="0.7" right="0.7" top="0.75" bottom="0.75" header="0.3" footer="0.3"/>
  <pageSetup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2872-9574-495D-8C2D-8DFACE8A2928}">
  <sheetPr codeName="Sheet18"/>
  <dimension ref="A1:AB1083"/>
  <sheetViews>
    <sheetView tabSelected="1" workbookViewId="0">
      <pane ySplit="1" topLeftCell="A46" activePane="bottomLeft" state="frozen"/>
      <selection pane="bottomLeft" activeCell="I65" sqref="I65"/>
    </sheetView>
  </sheetViews>
  <sheetFormatPr defaultRowHeight="15" x14ac:dyDescent="0.25"/>
  <cols>
    <col min="1" max="1" width="9.140625" style="906"/>
    <col min="2" max="6" width="6.85546875" style="906" customWidth="1"/>
    <col min="7" max="7" width="9.140625" style="906"/>
    <col min="8" max="8" width="11.42578125" style="906" customWidth="1"/>
    <col min="9" max="9" width="36.5703125" style="905" customWidth="1"/>
    <col min="10" max="10" width="4.5703125" style="906" customWidth="1"/>
    <col min="11" max="11" width="5.7109375" style="906" customWidth="1"/>
    <col min="12" max="13" width="6" style="906" customWidth="1"/>
    <col min="14" max="14" width="4.5703125" style="906" customWidth="1"/>
    <col min="15" max="15" width="13.7109375" style="936" customWidth="1"/>
    <col min="16" max="16384" width="9.140625" style="906"/>
  </cols>
  <sheetData>
    <row r="1" spans="1:20" x14ac:dyDescent="0.25">
      <c r="A1" s="906" t="s">
        <v>2889</v>
      </c>
      <c r="B1" s="906" t="s">
        <v>2955</v>
      </c>
      <c r="C1" s="906" t="s">
        <v>2956</v>
      </c>
      <c r="D1" s="906" t="s">
        <v>2957</v>
      </c>
      <c r="E1" s="906" t="s">
        <v>2958</v>
      </c>
      <c r="F1" s="906" t="s">
        <v>2959</v>
      </c>
      <c r="G1" s="906" t="s">
        <v>20</v>
      </c>
      <c r="H1" s="906" t="s">
        <v>3623</v>
      </c>
      <c r="I1" s="904" t="s">
        <v>5579</v>
      </c>
      <c r="J1" s="902" t="s">
        <v>5546</v>
      </c>
      <c r="K1" s="902" t="s">
        <v>5547</v>
      </c>
      <c r="L1" s="902" t="s">
        <v>5548</v>
      </c>
      <c r="M1" s="902" t="s">
        <v>5543</v>
      </c>
      <c r="N1" s="906" t="s">
        <v>5544</v>
      </c>
      <c r="O1" s="936" t="s">
        <v>5821</v>
      </c>
    </row>
    <row r="2" spans="1:20" x14ac:dyDescent="0.25">
      <c r="A2" s="906" t="s">
        <v>2890</v>
      </c>
      <c r="B2" s="57">
        <v>10</v>
      </c>
      <c r="C2" s="57"/>
      <c r="D2" s="57"/>
      <c r="E2" s="57"/>
      <c r="F2" s="57"/>
      <c r="G2" s="906">
        <f>SUM(B2:F2)</f>
        <v>10</v>
      </c>
      <c r="H2" s="902" t="s">
        <v>4978</v>
      </c>
      <c r="J2" s="906">
        <v>10</v>
      </c>
      <c r="K2" s="906">
        <v>2</v>
      </c>
      <c r="L2" s="906">
        <v>1</v>
      </c>
      <c r="M2" s="906">
        <f>$J2 + FLOOR(-$L2*4 * $K2,1)</f>
        <v>2</v>
      </c>
      <c r="N2" s="906">
        <f>$J2 + FLOOR($L2*4 * $K2,1)</f>
        <v>18</v>
      </c>
      <c r="O2" s="936" t="s">
        <v>5822</v>
      </c>
      <c r="P2" s="906">
        <f>$J2 + FLOOR(MEDIAN(-$L2*4,(-$L2*4+(COLUMN(P2)-COLUMN($P2))*2),$L2*4) * $K2,1)</f>
        <v>2</v>
      </c>
      <c r="Q2" s="936">
        <f>$J2 + FLOOR(MEDIAN(-$L2*4,(-$L2*4+(COLUMN(Q2)-COLUMN($P2))*2),$L2*4) * $K2,1)</f>
        <v>6</v>
      </c>
      <c r="R2" s="936">
        <f>$J2 + FLOOR(MEDIAN(-$L2*4,(-$L2*4+(COLUMN(R2)-COLUMN($P2))*2),$L2*4) * $K2,1)</f>
        <v>10</v>
      </c>
      <c r="S2" s="936">
        <f>$J2 + FLOOR(MEDIAN(-$L2*4,(-$L2*4+(COLUMN(S2)-COLUMN($P2))*2),$L2*4) * $K2,1)</f>
        <v>14</v>
      </c>
      <c r="T2" s="936">
        <f>$J2 + FLOOR(MEDIAN(-$L2*4,(-$L2*4+(COLUMN(T2)-COLUMN($P2))*2),$L2*4) * $K2,1)</f>
        <v>18</v>
      </c>
    </row>
    <row r="3" spans="1:20" x14ac:dyDescent="0.25">
      <c r="A3" s="906" t="s">
        <v>2891</v>
      </c>
      <c r="B3" s="57"/>
      <c r="C3" s="57">
        <v>10</v>
      </c>
      <c r="D3" s="57"/>
      <c r="E3" s="57"/>
      <c r="F3" s="57"/>
      <c r="G3" s="906">
        <f t="shared" ref="G3:G69" si="0">SUM(B3:F3)</f>
        <v>10</v>
      </c>
      <c r="H3" s="902" t="s">
        <v>4978</v>
      </c>
      <c r="I3" s="904"/>
      <c r="J3" s="906">
        <v>10</v>
      </c>
      <c r="K3" s="906">
        <v>2</v>
      </c>
      <c r="L3" s="906">
        <v>1</v>
      </c>
      <c r="M3" s="906">
        <f t="shared" ref="M3:M66" si="1">$J3 + FLOOR(-$L3*4 * $K3,1)</f>
        <v>2</v>
      </c>
      <c r="N3" s="906">
        <f t="shared" ref="N3:N66" si="2">$J3 + FLOOR($L3*4 * $K3,1)</f>
        <v>18</v>
      </c>
      <c r="O3" s="936" t="s">
        <v>5823</v>
      </c>
      <c r="P3" s="936">
        <f>$J3 + FLOOR(MEDIAN(-$L3*4,(-$L3*4+(COLUMN(P3)-COLUMN($P3))*2),$L3*4) * $K3,1)</f>
        <v>2</v>
      </c>
      <c r="Q3" s="936">
        <f>$J3 + FLOOR(MEDIAN(-$L3*4,(-$L3*4+(COLUMN(Q3)-COLUMN($P3))*2),$L3*4) * $K3,1)</f>
        <v>6</v>
      </c>
      <c r="R3" s="936">
        <f>$J3 + FLOOR(MEDIAN(-$L3*4,(-$L3*4+(COLUMN(R3)-COLUMN($P3))*2),$L3*4) * $K3,1)</f>
        <v>10</v>
      </c>
      <c r="S3" s="936">
        <f>$J3 + FLOOR(MEDIAN(-$L3*4,(-$L3*4+(COLUMN(S3)-COLUMN($P3))*2),$L3*4) * $K3,1)</f>
        <v>14</v>
      </c>
      <c r="T3" s="936">
        <f>$J3 + FLOOR(MEDIAN(-$L3*4,(-$L3*4+(COLUMN(T3)-COLUMN($P3))*2),$L3*4) * $K3,1)</f>
        <v>18</v>
      </c>
    </row>
    <row r="4" spans="1:20" x14ac:dyDescent="0.25">
      <c r="A4" s="906" t="s">
        <v>2892</v>
      </c>
      <c r="B4" s="57"/>
      <c r="C4" s="57"/>
      <c r="D4" s="57">
        <v>10</v>
      </c>
      <c r="E4" s="57"/>
      <c r="F4" s="57"/>
      <c r="G4" s="906">
        <f t="shared" si="0"/>
        <v>10</v>
      </c>
      <c r="H4" s="902" t="s">
        <v>4978</v>
      </c>
      <c r="I4" s="904"/>
      <c r="J4" s="906">
        <v>10</v>
      </c>
      <c r="K4" s="906">
        <v>2</v>
      </c>
      <c r="L4" s="906">
        <v>1</v>
      </c>
      <c r="M4" s="906">
        <f t="shared" si="1"/>
        <v>2</v>
      </c>
      <c r="N4" s="906">
        <f t="shared" si="2"/>
        <v>18</v>
      </c>
      <c r="O4" s="936" t="s">
        <v>5824</v>
      </c>
      <c r="P4" s="936">
        <f>$J4 + FLOOR(MEDIAN(-$L4*4,(-$L4*4+(COLUMN(P4)-COLUMN($P4))*2),$L4*4) * $K4,1)</f>
        <v>2</v>
      </c>
      <c r="Q4" s="936">
        <f>$J4 + FLOOR(MEDIAN(-$L4*4,(-$L4*4+(COLUMN(Q4)-COLUMN($P4))*2),$L4*4) * $K4,1)</f>
        <v>6</v>
      </c>
      <c r="R4" s="936">
        <f>$J4 + FLOOR(MEDIAN(-$L4*4,(-$L4*4+(COLUMN(R4)-COLUMN($P4))*2),$L4*4) * $K4,1)</f>
        <v>10</v>
      </c>
      <c r="S4" s="936">
        <f>$J4 + FLOOR(MEDIAN(-$L4*4,(-$L4*4+(COLUMN(S4)-COLUMN($P4))*2),$L4*4) * $K4,1)</f>
        <v>14</v>
      </c>
      <c r="T4" s="936">
        <f>$J4 + FLOOR(MEDIAN(-$L4*4,(-$L4*4+(COLUMN(T4)-COLUMN($P4))*2),$L4*4) * $K4,1)</f>
        <v>18</v>
      </c>
    </row>
    <row r="5" spans="1:20" x14ac:dyDescent="0.25">
      <c r="A5" s="906" t="s">
        <v>2893</v>
      </c>
      <c r="B5" s="57"/>
      <c r="C5" s="57"/>
      <c r="D5" s="57"/>
      <c r="E5" s="57">
        <v>10</v>
      </c>
      <c r="F5" s="57"/>
      <c r="G5" s="906">
        <f t="shared" si="0"/>
        <v>10</v>
      </c>
      <c r="H5" s="902" t="s">
        <v>4978</v>
      </c>
      <c r="I5" s="904"/>
      <c r="J5" s="906">
        <v>10</v>
      </c>
      <c r="K5" s="906">
        <v>2</v>
      </c>
      <c r="L5" s="906">
        <v>1</v>
      </c>
      <c r="M5" s="906">
        <f t="shared" si="1"/>
        <v>2</v>
      </c>
      <c r="N5" s="906">
        <f t="shared" si="2"/>
        <v>18</v>
      </c>
      <c r="O5" s="936" t="s">
        <v>5825</v>
      </c>
      <c r="P5" s="936">
        <f>$J5 + FLOOR(MEDIAN(-$L5*4,(-$L5*4+(COLUMN(P5)-COLUMN($P5))*2),$L5*4) * $K5,1)</f>
        <v>2</v>
      </c>
      <c r="Q5" s="936">
        <f>$J5 + FLOOR(MEDIAN(-$L5*4,(-$L5*4+(COLUMN(Q5)-COLUMN($P5))*2),$L5*4) * $K5,1)</f>
        <v>6</v>
      </c>
      <c r="R5" s="936">
        <f>$J5 + FLOOR(MEDIAN(-$L5*4,(-$L5*4+(COLUMN(R5)-COLUMN($P5))*2),$L5*4) * $K5,1)</f>
        <v>10</v>
      </c>
      <c r="S5" s="936">
        <f>$J5 + FLOOR(MEDIAN(-$L5*4,(-$L5*4+(COLUMN(S5)-COLUMN($P5))*2),$L5*4) * $K5,1)</f>
        <v>14</v>
      </c>
      <c r="T5" s="936">
        <f>$J5 + FLOOR(MEDIAN(-$L5*4,(-$L5*4+(COLUMN(T5)-COLUMN($P5))*2),$L5*4) * $K5,1)</f>
        <v>18</v>
      </c>
    </row>
    <row r="6" spans="1:20" x14ac:dyDescent="0.25">
      <c r="A6" s="906" t="s">
        <v>2894</v>
      </c>
      <c r="B6" s="57"/>
      <c r="C6" s="57"/>
      <c r="D6" s="57"/>
      <c r="E6" s="57"/>
      <c r="F6" s="57">
        <v>10</v>
      </c>
      <c r="G6" s="906">
        <f t="shared" si="0"/>
        <v>10</v>
      </c>
      <c r="H6" s="902" t="s">
        <v>4978</v>
      </c>
      <c r="I6" s="904"/>
      <c r="J6" s="906">
        <v>10</v>
      </c>
      <c r="K6" s="906">
        <v>2</v>
      </c>
      <c r="L6" s="906">
        <v>1</v>
      </c>
      <c r="M6" s="906">
        <f t="shared" si="1"/>
        <v>2</v>
      </c>
      <c r="N6" s="906">
        <f t="shared" si="2"/>
        <v>18</v>
      </c>
      <c r="O6" s="936" t="s">
        <v>5826</v>
      </c>
      <c r="P6" s="936">
        <f>$J6 + FLOOR(MEDIAN(-$L6*4,(-$L6*4+(COLUMN(P6)-COLUMN($P6))*2),$L6*4) * $K6,1)</f>
        <v>2</v>
      </c>
      <c r="Q6" s="936">
        <f>$J6 + FLOOR(MEDIAN(-$L6*4,(-$L6*4+(COLUMN(Q6)-COLUMN($P6))*2),$L6*4) * $K6,1)</f>
        <v>6</v>
      </c>
      <c r="R6" s="936">
        <f>$J6 + FLOOR(MEDIAN(-$L6*4,(-$L6*4+(COLUMN(R6)-COLUMN($P6))*2),$L6*4) * $K6,1)</f>
        <v>10</v>
      </c>
      <c r="S6" s="936">
        <f>$J6 + FLOOR(MEDIAN(-$L6*4,(-$L6*4+(COLUMN(S6)-COLUMN($P6))*2),$L6*4) * $K6,1)</f>
        <v>14</v>
      </c>
      <c r="T6" s="936">
        <f>$J6 + FLOOR(MEDIAN(-$L6*4,(-$L6*4+(COLUMN(T6)-COLUMN($P6))*2),$L6*4) * $K6,1)</f>
        <v>18</v>
      </c>
    </row>
    <row r="7" spans="1:20" x14ac:dyDescent="0.25">
      <c r="A7" s="906" t="s">
        <v>2895</v>
      </c>
      <c r="B7" s="57">
        <v>10</v>
      </c>
      <c r="C7" s="57">
        <v>10</v>
      </c>
      <c r="D7" s="57"/>
      <c r="E7" s="57"/>
      <c r="F7" s="57"/>
      <c r="G7" s="906">
        <f t="shared" si="0"/>
        <v>20</v>
      </c>
      <c r="H7" s="906" t="s">
        <v>3624</v>
      </c>
      <c r="J7" s="906">
        <v>10</v>
      </c>
      <c r="K7" s="906">
        <v>1.75</v>
      </c>
      <c r="L7" s="906">
        <v>1</v>
      </c>
      <c r="M7" s="906">
        <f t="shared" si="1"/>
        <v>3</v>
      </c>
      <c r="N7" s="906">
        <f t="shared" si="2"/>
        <v>17</v>
      </c>
      <c r="O7" s="936" t="s">
        <v>5827</v>
      </c>
      <c r="P7" s="936">
        <f>$J7 + FLOOR(MEDIAN(-$L7*4,(-$L7*4+(COLUMN(P7)-COLUMN($P7))*2),$L7*4) * $K7,1)</f>
        <v>3</v>
      </c>
      <c r="Q7" s="936">
        <f>$J7 + FLOOR(MEDIAN(-$L7*4,(-$L7*4+(COLUMN(Q7)-COLUMN($P7))*2),$L7*4) * $K7,1)</f>
        <v>6</v>
      </c>
      <c r="R7" s="936">
        <f>$J7 + FLOOR(MEDIAN(-$L7*4,(-$L7*4+(COLUMN(R7)-COLUMN($P7))*2),$L7*4) * $K7,1)</f>
        <v>10</v>
      </c>
      <c r="S7" s="936">
        <f>$J7 + FLOOR(MEDIAN(-$L7*4,(-$L7*4+(COLUMN(S7)-COLUMN($P7))*2),$L7*4) * $K7,1)</f>
        <v>13</v>
      </c>
      <c r="T7" s="936">
        <f>$J7 + FLOOR(MEDIAN(-$L7*4,(-$L7*4+(COLUMN(T7)-COLUMN($P7))*2),$L7*4) * $K7,1)</f>
        <v>17</v>
      </c>
    </row>
    <row r="8" spans="1:20" x14ac:dyDescent="0.25">
      <c r="A8" s="906" t="s">
        <v>2896</v>
      </c>
      <c r="B8" s="57"/>
      <c r="C8" s="57">
        <v>10</v>
      </c>
      <c r="D8" s="57">
        <v>10</v>
      </c>
      <c r="E8" s="57"/>
      <c r="F8" s="57"/>
      <c r="G8" s="906">
        <f t="shared" si="0"/>
        <v>20</v>
      </c>
      <c r="H8" s="906" t="s">
        <v>3624</v>
      </c>
      <c r="J8" s="906">
        <v>14</v>
      </c>
      <c r="K8" s="906">
        <v>2.5</v>
      </c>
      <c r="L8" s="906">
        <v>1</v>
      </c>
      <c r="M8" s="906">
        <f t="shared" si="1"/>
        <v>4</v>
      </c>
      <c r="N8" s="906">
        <f t="shared" si="2"/>
        <v>24</v>
      </c>
      <c r="O8" s="936" t="s">
        <v>5828</v>
      </c>
      <c r="P8" s="936">
        <f>$J8 + FLOOR(MEDIAN(-$L8*4,(-$L8*4+(COLUMN(P8)-COLUMN($P8))*2),$L8*4) * $K8,1)</f>
        <v>4</v>
      </c>
      <c r="Q8" s="936">
        <f>$J8 + FLOOR(MEDIAN(-$L8*4,(-$L8*4+(COLUMN(Q8)-COLUMN($P8))*2),$L8*4) * $K8,1)</f>
        <v>9</v>
      </c>
      <c r="R8" s="936">
        <f>$J8 + FLOOR(MEDIAN(-$L8*4,(-$L8*4+(COLUMN(R8)-COLUMN($P8))*2),$L8*4) * $K8,1)</f>
        <v>14</v>
      </c>
      <c r="S8" s="936">
        <f>$J8 + FLOOR(MEDIAN(-$L8*4,(-$L8*4+(COLUMN(S8)-COLUMN($P8))*2),$L8*4) * $K8,1)</f>
        <v>19</v>
      </c>
      <c r="T8" s="936">
        <f>$J8 + FLOOR(MEDIAN(-$L8*4,(-$L8*4+(COLUMN(T8)-COLUMN($P8))*2),$L8*4) * $K8,1)</f>
        <v>24</v>
      </c>
    </row>
    <row r="9" spans="1:20" x14ac:dyDescent="0.25">
      <c r="A9" s="906" t="s">
        <v>2897</v>
      </c>
      <c r="B9" s="57"/>
      <c r="C9" s="57"/>
      <c r="D9" s="57">
        <v>10</v>
      </c>
      <c r="E9" s="57">
        <v>10</v>
      </c>
      <c r="F9" s="57"/>
      <c r="G9" s="906">
        <f t="shared" si="0"/>
        <v>20</v>
      </c>
      <c r="H9" s="906" t="s">
        <v>3624</v>
      </c>
      <c r="J9" s="906">
        <v>10</v>
      </c>
      <c r="K9" s="906">
        <v>2</v>
      </c>
      <c r="L9" s="906">
        <v>1</v>
      </c>
      <c r="M9" s="906">
        <f t="shared" si="1"/>
        <v>2</v>
      </c>
      <c r="N9" s="906">
        <f t="shared" si="2"/>
        <v>18</v>
      </c>
      <c r="O9" s="936" t="s">
        <v>5829</v>
      </c>
      <c r="P9" s="936">
        <f>$J9 + FLOOR(MEDIAN(-$L9*4,(-$L9*4+(COLUMN(P9)-COLUMN($P9))*2),$L9*4) * $K9,1)</f>
        <v>2</v>
      </c>
      <c r="Q9" s="936">
        <f>$J9 + FLOOR(MEDIAN(-$L9*4,(-$L9*4+(COLUMN(Q9)-COLUMN($P9))*2),$L9*4) * $K9,1)</f>
        <v>6</v>
      </c>
      <c r="R9" s="936">
        <f>$J9 + FLOOR(MEDIAN(-$L9*4,(-$L9*4+(COLUMN(R9)-COLUMN($P9))*2),$L9*4) * $K9,1)</f>
        <v>10</v>
      </c>
      <c r="S9" s="936">
        <f>$J9 + FLOOR(MEDIAN(-$L9*4,(-$L9*4+(COLUMN(S9)-COLUMN($P9))*2),$L9*4) * $K9,1)</f>
        <v>14</v>
      </c>
      <c r="T9" s="936">
        <f>$J9 + FLOOR(MEDIAN(-$L9*4,(-$L9*4+(COLUMN(T9)-COLUMN($P9))*2),$L9*4) * $K9,1)</f>
        <v>18</v>
      </c>
    </row>
    <row r="10" spans="1:20" x14ac:dyDescent="0.25">
      <c r="A10" s="906" t="s">
        <v>2898</v>
      </c>
      <c r="B10" s="57"/>
      <c r="C10" s="57"/>
      <c r="D10" s="57"/>
      <c r="E10" s="57">
        <v>10</v>
      </c>
      <c r="F10" s="57">
        <v>10</v>
      </c>
      <c r="G10" s="906">
        <f t="shared" si="0"/>
        <v>20</v>
      </c>
      <c r="H10" s="906" t="s">
        <v>3624</v>
      </c>
      <c r="J10" s="906">
        <v>7</v>
      </c>
      <c r="K10" s="906">
        <v>1.5</v>
      </c>
      <c r="L10" s="906">
        <v>1</v>
      </c>
      <c r="M10" s="906">
        <f t="shared" si="1"/>
        <v>1</v>
      </c>
      <c r="N10" s="906">
        <f t="shared" si="2"/>
        <v>13</v>
      </c>
      <c r="O10" s="936" t="s">
        <v>5830</v>
      </c>
      <c r="P10" s="936">
        <f>$J10 + FLOOR(MEDIAN(-$L10*4,(-$L10*4+(COLUMN(P10)-COLUMN($P10))*2),$L10*4) * $K10,1)</f>
        <v>1</v>
      </c>
      <c r="Q10" s="936">
        <f>$J10 + FLOOR(MEDIAN(-$L10*4,(-$L10*4+(COLUMN(Q10)-COLUMN($P10))*2),$L10*4) * $K10,1)</f>
        <v>4</v>
      </c>
      <c r="R10" s="936">
        <f>$J10 + FLOOR(MEDIAN(-$L10*4,(-$L10*4+(COLUMN(R10)-COLUMN($P10))*2),$L10*4) * $K10,1)</f>
        <v>7</v>
      </c>
      <c r="S10" s="936">
        <f>$J10 + FLOOR(MEDIAN(-$L10*4,(-$L10*4+(COLUMN(S10)-COLUMN($P10))*2),$L10*4) * $K10,1)</f>
        <v>10</v>
      </c>
      <c r="T10" s="936">
        <f>$J10 + FLOOR(MEDIAN(-$L10*4,(-$L10*4+(COLUMN(T10)-COLUMN($P10))*2),$L10*4) * $K10,1)</f>
        <v>13</v>
      </c>
    </row>
    <row r="11" spans="1:20" x14ac:dyDescent="0.25">
      <c r="A11" s="906" t="s">
        <v>2899</v>
      </c>
      <c r="B11" s="57">
        <v>10</v>
      </c>
      <c r="C11" s="57"/>
      <c r="D11" s="57"/>
      <c r="E11" s="57"/>
      <c r="F11" s="57">
        <v>10</v>
      </c>
      <c r="G11" s="906">
        <f t="shared" si="0"/>
        <v>20</v>
      </c>
      <c r="H11" s="906" t="s">
        <v>3624</v>
      </c>
      <c r="J11" s="906">
        <v>7</v>
      </c>
      <c r="K11" s="906">
        <v>1.5</v>
      </c>
      <c r="L11" s="906">
        <v>1</v>
      </c>
      <c r="M11" s="906">
        <f t="shared" si="1"/>
        <v>1</v>
      </c>
      <c r="N11" s="906">
        <f t="shared" si="2"/>
        <v>13</v>
      </c>
      <c r="O11" s="936" t="s">
        <v>5835</v>
      </c>
      <c r="P11" s="936">
        <f>$J11 + FLOOR(MEDIAN(-$L11*4,(-$L11*4+(COLUMN(P11)-COLUMN($P11))*2),$L11*4) * $K11,1)</f>
        <v>1</v>
      </c>
      <c r="Q11" s="936">
        <f>$J11 + FLOOR(MEDIAN(-$L11*4,(-$L11*4+(COLUMN(Q11)-COLUMN($P11))*2),$L11*4) * $K11,1)</f>
        <v>4</v>
      </c>
      <c r="R11" s="936">
        <f>$J11 + FLOOR(MEDIAN(-$L11*4,(-$L11*4+(COLUMN(R11)-COLUMN($P11))*2),$L11*4) * $K11,1)</f>
        <v>7</v>
      </c>
      <c r="S11" s="936">
        <f>$J11 + FLOOR(MEDIAN(-$L11*4,(-$L11*4+(COLUMN(S11)-COLUMN($P11))*2),$L11*4) * $K11,1)</f>
        <v>10</v>
      </c>
      <c r="T11" s="936">
        <f>$J11 + FLOOR(MEDIAN(-$L11*4,(-$L11*4+(COLUMN(T11)-COLUMN($P11))*2),$L11*4) * $K11,1)</f>
        <v>13</v>
      </c>
    </row>
    <row r="12" spans="1:20" x14ac:dyDescent="0.25">
      <c r="A12" s="906" t="s">
        <v>2900</v>
      </c>
      <c r="B12" s="57">
        <v>10</v>
      </c>
      <c r="C12" s="57"/>
      <c r="D12" s="57">
        <v>10</v>
      </c>
      <c r="E12" s="57"/>
      <c r="F12" s="57"/>
      <c r="G12" s="906">
        <f t="shared" si="0"/>
        <v>20</v>
      </c>
      <c r="H12" s="906" t="s">
        <v>3624</v>
      </c>
      <c r="J12" s="906">
        <v>8</v>
      </c>
      <c r="K12" s="906">
        <v>1.75</v>
      </c>
      <c r="L12" s="906">
        <v>1</v>
      </c>
      <c r="M12" s="906">
        <f t="shared" si="1"/>
        <v>1</v>
      </c>
      <c r="N12" s="906">
        <f t="shared" si="2"/>
        <v>15</v>
      </c>
      <c r="O12" s="936" t="s">
        <v>5831</v>
      </c>
      <c r="P12" s="936">
        <f>$J12 + FLOOR(MEDIAN(-$L12*4,(-$L12*4+(COLUMN(P12)-COLUMN($P12))*2),$L12*4) * $K12,1)</f>
        <v>1</v>
      </c>
      <c r="Q12" s="936">
        <f>$J12 + FLOOR(MEDIAN(-$L12*4,(-$L12*4+(COLUMN(Q12)-COLUMN($P12))*2),$L12*4) * $K12,1)</f>
        <v>4</v>
      </c>
      <c r="R12" s="936">
        <f>$J12 + FLOOR(MEDIAN(-$L12*4,(-$L12*4+(COLUMN(R12)-COLUMN($P12))*2),$L12*4) * $K12,1)</f>
        <v>8</v>
      </c>
      <c r="S12" s="936">
        <f>$J12 + FLOOR(MEDIAN(-$L12*4,(-$L12*4+(COLUMN(S12)-COLUMN($P12))*2),$L12*4) * $K12,1)</f>
        <v>11</v>
      </c>
      <c r="T12" s="936">
        <f>$J12 + FLOOR(MEDIAN(-$L12*4,(-$L12*4+(COLUMN(T12)-COLUMN($P12))*2),$L12*4) * $K12,1)</f>
        <v>15</v>
      </c>
    </row>
    <row r="13" spans="1:20" x14ac:dyDescent="0.25">
      <c r="A13" s="906" t="s">
        <v>2901</v>
      </c>
      <c r="B13" s="57"/>
      <c r="C13" s="57">
        <v>10</v>
      </c>
      <c r="D13" s="57"/>
      <c r="E13" s="57">
        <v>10</v>
      </c>
      <c r="F13" s="57"/>
      <c r="G13" s="906">
        <f t="shared" si="0"/>
        <v>20</v>
      </c>
      <c r="H13" s="906" t="s">
        <v>3624</v>
      </c>
      <c r="J13" s="906">
        <v>8</v>
      </c>
      <c r="K13" s="906">
        <v>1.75</v>
      </c>
      <c r="L13" s="906">
        <v>1</v>
      </c>
      <c r="M13" s="906">
        <f t="shared" si="1"/>
        <v>1</v>
      </c>
      <c r="N13" s="906">
        <f t="shared" si="2"/>
        <v>15</v>
      </c>
      <c r="O13" s="936" t="s">
        <v>5834</v>
      </c>
      <c r="P13" s="936">
        <f>$J13 + FLOOR(MEDIAN(-$L13*4,(-$L13*4+(COLUMN(P13)-COLUMN($P13))*2),$L13*4) * $K13,1)</f>
        <v>1</v>
      </c>
      <c r="Q13" s="936">
        <f>$J13 + FLOOR(MEDIAN(-$L13*4,(-$L13*4+(COLUMN(Q13)-COLUMN($P13))*2),$L13*4) * $K13,1)</f>
        <v>4</v>
      </c>
      <c r="R13" s="936">
        <f>$J13 + FLOOR(MEDIAN(-$L13*4,(-$L13*4+(COLUMN(R13)-COLUMN($P13))*2),$L13*4) * $K13,1)</f>
        <v>8</v>
      </c>
      <c r="S13" s="936">
        <f>$J13 + FLOOR(MEDIAN(-$L13*4,(-$L13*4+(COLUMN(S13)-COLUMN($P13))*2),$L13*4) * $K13,1)</f>
        <v>11</v>
      </c>
      <c r="T13" s="936">
        <f>$J13 + FLOOR(MEDIAN(-$L13*4,(-$L13*4+(COLUMN(T13)-COLUMN($P13))*2),$L13*4) * $K13,1)</f>
        <v>15</v>
      </c>
    </row>
    <row r="14" spans="1:20" x14ac:dyDescent="0.25">
      <c r="A14" s="906" t="s">
        <v>2902</v>
      </c>
      <c r="B14" s="57"/>
      <c r="C14" s="57"/>
      <c r="D14" s="57">
        <v>10</v>
      </c>
      <c r="E14" s="57"/>
      <c r="F14" s="57">
        <v>10</v>
      </c>
      <c r="G14" s="906">
        <f t="shared" si="0"/>
        <v>20</v>
      </c>
      <c r="H14" s="906" t="s">
        <v>3624</v>
      </c>
      <c r="J14" s="906">
        <v>8</v>
      </c>
      <c r="K14" s="906">
        <v>1.75</v>
      </c>
      <c r="L14" s="906">
        <v>1</v>
      </c>
      <c r="M14" s="906">
        <f t="shared" si="1"/>
        <v>1</v>
      </c>
      <c r="N14" s="906">
        <f t="shared" si="2"/>
        <v>15</v>
      </c>
      <c r="O14" s="936" t="s">
        <v>5832</v>
      </c>
      <c r="P14" s="936">
        <f>$J14 + FLOOR(MEDIAN(-$L14*4,(-$L14*4+(COLUMN(P14)-COLUMN($P14))*2),$L14*4) * $K14,1)</f>
        <v>1</v>
      </c>
      <c r="Q14" s="936">
        <f>$J14 + FLOOR(MEDIAN(-$L14*4,(-$L14*4+(COLUMN(Q14)-COLUMN($P14))*2),$L14*4) * $K14,1)</f>
        <v>4</v>
      </c>
      <c r="R14" s="936">
        <f>$J14 + FLOOR(MEDIAN(-$L14*4,(-$L14*4+(COLUMN(R14)-COLUMN($P14))*2),$L14*4) * $K14,1)</f>
        <v>8</v>
      </c>
      <c r="S14" s="936">
        <f>$J14 + FLOOR(MEDIAN(-$L14*4,(-$L14*4+(COLUMN(S14)-COLUMN($P14))*2),$L14*4) * $K14,1)</f>
        <v>11</v>
      </c>
      <c r="T14" s="936">
        <f>$J14 + FLOOR(MEDIAN(-$L14*4,(-$L14*4+(COLUMN(T14)-COLUMN($P14))*2),$L14*4) * $K14,1)</f>
        <v>15</v>
      </c>
    </row>
    <row r="15" spans="1:20" x14ac:dyDescent="0.25">
      <c r="A15" s="906" t="s">
        <v>2903</v>
      </c>
      <c r="B15" s="57">
        <v>10</v>
      </c>
      <c r="C15" s="57"/>
      <c r="D15" s="57"/>
      <c r="E15" s="57">
        <v>10</v>
      </c>
      <c r="F15" s="57"/>
      <c r="G15" s="906">
        <f t="shared" si="0"/>
        <v>20</v>
      </c>
      <c r="H15" s="906" t="s">
        <v>3624</v>
      </c>
      <c r="J15" s="906">
        <v>8</v>
      </c>
      <c r="K15" s="906">
        <v>1.75</v>
      </c>
      <c r="L15" s="906">
        <v>1</v>
      </c>
      <c r="M15" s="906">
        <f t="shared" si="1"/>
        <v>1</v>
      </c>
      <c r="N15" s="906">
        <f t="shared" si="2"/>
        <v>15</v>
      </c>
      <c r="O15" s="936" t="s">
        <v>5833</v>
      </c>
      <c r="P15" s="936">
        <f>$J15 + FLOOR(MEDIAN(-$L15*4,(-$L15*4+(COLUMN(P15)-COLUMN($P15))*2),$L15*4) * $K15,1)</f>
        <v>1</v>
      </c>
      <c r="Q15" s="936">
        <f>$J15 + FLOOR(MEDIAN(-$L15*4,(-$L15*4+(COLUMN(Q15)-COLUMN($P15))*2),$L15*4) * $K15,1)</f>
        <v>4</v>
      </c>
      <c r="R15" s="936">
        <f>$J15 + FLOOR(MEDIAN(-$L15*4,(-$L15*4+(COLUMN(R15)-COLUMN($P15))*2),$L15*4) * $K15,1)</f>
        <v>8</v>
      </c>
      <c r="S15" s="936">
        <f>$J15 + FLOOR(MEDIAN(-$L15*4,(-$L15*4+(COLUMN(S15)-COLUMN($P15))*2),$L15*4) * $K15,1)</f>
        <v>11</v>
      </c>
      <c r="T15" s="936">
        <f>$J15 + FLOOR(MEDIAN(-$L15*4,(-$L15*4+(COLUMN(T15)-COLUMN($P15))*2),$L15*4) * $K15,1)</f>
        <v>15</v>
      </c>
    </row>
    <row r="16" spans="1:20" x14ac:dyDescent="0.25">
      <c r="A16" s="906" t="s">
        <v>2904</v>
      </c>
      <c r="B16" s="57"/>
      <c r="C16" s="57">
        <v>10</v>
      </c>
      <c r="D16" s="57"/>
      <c r="E16" s="57"/>
      <c r="F16" s="57">
        <v>10</v>
      </c>
      <c r="G16" s="906">
        <f t="shared" si="0"/>
        <v>20</v>
      </c>
      <c r="H16" s="906" t="s">
        <v>3624</v>
      </c>
      <c r="J16" s="906">
        <v>8</v>
      </c>
      <c r="K16" s="906">
        <v>1.75</v>
      </c>
      <c r="L16" s="906">
        <v>1</v>
      </c>
      <c r="M16" s="906">
        <f t="shared" si="1"/>
        <v>1</v>
      </c>
      <c r="N16" s="906">
        <f t="shared" si="2"/>
        <v>15</v>
      </c>
      <c r="O16" s="936" t="s">
        <v>5836</v>
      </c>
      <c r="P16" s="936">
        <f>$J16 + FLOOR(MEDIAN(-$L16*4,(-$L16*4+(COLUMN(P16)-COLUMN($P16))*2),$L16*4) * $K16,1)</f>
        <v>1</v>
      </c>
      <c r="Q16" s="936">
        <f>$J16 + FLOOR(MEDIAN(-$L16*4,(-$L16*4+(COLUMN(Q16)-COLUMN($P16))*2),$L16*4) * $K16,1)</f>
        <v>4</v>
      </c>
      <c r="R16" s="936">
        <f>$J16 + FLOOR(MEDIAN(-$L16*4,(-$L16*4+(COLUMN(R16)-COLUMN($P16))*2),$L16*4) * $K16,1)</f>
        <v>8</v>
      </c>
      <c r="S16" s="936">
        <f>$J16 + FLOOR(MEDIAN(-$L16*4,(-$L16*4+(COLUMN(S16)-COLUMN($P16))*2),$L16*4) * $K16,1)</f>
        <v>11</v>
      </c>
      <c r="T16" s="936">
        <f>$J16 + FLOOR(MEDIAN(-$L16*4,(-$L16*4+(COLUMN(T16)-COLUMN($P16))*2),$L16*4) * $K16,1)</f>
        <v>15</v>
      </c>
    </row>
    <row r="17" spans="1:24" ht="30" x14ac:dyDescent="0.25">
      <c r="A17" s="906" t="s">
        <v>2905</v>
      </c>
      <c r="B17" s="57">
        <v>20</v>
      </c>
      <c r="C17" s="57"/>
      <c r="D17" s="57"/>
      <c r="E17" s="57"/>
      <c r="F17" s="57"/>
      <c r="G17" s="906">
        <f t="shared" si="0"/>
        <v>20</v>
      </c>
      <c r="H17" s="902" t="s">
        <v>3624</v>
      </c>
      <c r="I17" s="904" t="s">
        <v>5588</v>
      </c>
      <c r="J17" s="906">
        <v>9</v>
      </c>
      <c r="K17" s="906">
        <v>1.625</v>
      </c>
      <c r="L17" s="906">
        <v>1</v>
      </c>
      <c r="M17" s="906">
        <f t="shared" si="1"/>
        <v>2</v>
      </c>
      <c r="N17" s="906">
        <f t="shared" si="2"/>
        <v>15</v>
      </c>
      <c r="O17" s="936" t="s">
        <v>5837</v>
      </c>
      <c r="P17" s="936">
        <f>$J17 + FLOOR(MEDIAN(-$L17*4,(-$L17*4+(COLUMN(P17)-COLUMN($P17))*2),$L17*4) * $K17,1)</f>
        <v>2</v>
      </c>
      <c r="Q17" s="936">
        <f>$J17 + FLOOR(MEDIAN(-$L17*4,(-$L17*4+(COLUMN(Q17)-COLUMN($P17))*2),$L17*4) * $K17,1)</f>
        <v>5</v>
      </c>
      <c r="R17" s="936">
        <f>$J17 + FLOOR(MEDIAN(-$L17*4,(-$L17*4+(COLUMN(R17)-COLUMN($P17))*2),$L17*4) * $K17,1)</f>
        <v>9</v>
      </c>
      <c r="S17" s="936">
        <f>$J17 + FLOOR(MEDIAN(-$L17*4,(-$L17*4+(COLUMN(S17)-COLUMN($P17))*2),$L17*4) * $K17,1)</f>
        <v>12</v>
      </c>
      <c r="T17" s="936">
        <f>$J17 + FLOOR(MEDIAN(-$L17*4,(-$L17*4+(COLUMN(T17)-COLUMN($P17))*2),$L17*4) * $K17,1)</f>
        <v>15</v>
      </c>
    </row>
    <row r="18" spans="1:24" x14ac:dyDescent="0.25">
      <c r="A18" s="906" t="s">
        <v>2906</v>
      </c>
      <c r="B18" s="57"/>
      <c r="C18" s="57">
        <v>20</v>
      </c>
      <c r="D18" s="57"/>
      <c r="E18" s="57"/>
      <c r="F18" s="57"/>
      <c r="G18" s="906">
        <f t="shared" si="0"/>
        <v>20</v>
      </c>
      <c r="H18" s="902" t="s">
        <v>3624</v>
      </c>
      <c r="I18" s="905" t="s">
        <v>5892</v>
      </c>
      <c r="J18" s="906">
        <v>9</v>
      </c>
      <c r="K18" s="906">
        <v>1.625</v>
      </c>
      <c r="L18" s="906">
        <v>1</v>
      </c>
      <c r="M18" s="906">
        <f t="shared" si="1"/>
        <v>2</v>
      </c>
      <c r="N18" s="906">
        <f t="shared" si="2"/>
        <v>15</v>
      </c>
      <c r="O18" s="936" t="s">
        <v>5838</v>
      </c>
      <c r="P18" s="936">
        <f>$J18 + FLOOR(MEDIAN(-$L18*4,(-$L18*4+(COLUMN(P18)-COLUMN($P18))*2),$L18*4) * $K18,1)</f>
        <v>2</v>
      </c>
      <c r="Q18" s="936">
        <f>$J18 + FLOOR(MEDIAN(-$L18*4,(-$L18*4+(COLUMN(Q18)-COLUMN($P18))*2),$L18*4) * $K18,1)</f>
        <v>5</v>
      </c>
      <c r="R18" s="936">
        <f>$J18 + FLOOR(MEDIAN(-$L18*4,(-$L18*4+(COLUMN(R18)-COLUMN($P18))*2),$L18*4) * $K18,1)</f>
        <v>9</v>
      </c>
      <c r="S18" s="936">
        <f>$J18 + FLOOR(MEDIAN(-$L18*4,(-$L18*4+(COLUMN(S18)-COLUMN($P18))*2),$L18*4) * $K18,1)</f>
        <v>12</v>
      </c>
      <c r="T18" s="936">
        <f>$J18 + FLOOR(MEDIAN(-$L18*4,(-$L18*4+(COLUMN(T18)-COLUMN($P18))*2),$L18*4) * $K18,1)</f>
        <v>15</v>
      </c>
    </row>
    <row r="19" spans="1:24" ht="30" x14ac:dyDescent="0.25">
      <c r="A19" s="906" t="s">
        <v>2907</v>
      </c>
      <c r="B19" s="57"/>
      <c r="C19" s="57"/>
      <c r="D19" s="57">
        <v>20</v>
      </c>
      <c r="E19" s="57"/>
      <c r="F19" s="57"/>
      <c r="G19" s="906">
        <f t="shared" si="0"/>
        <v>20</v>
      </c>
      <c r="H19" s="902" t="s">
        <v>3624</v>
      </c>
      <c r="I19" s="904" t="s">
        <v>5590</v>
      </c>
      <c r="J19" s="906">
        <v>9</v>
      </c>
      <c r="K19" s="906">
        <v>1.625</v>
      </c>
      <c r="L19" s="906">
        <v>1</v>
      </c>
      <c r="M19" s="906">
        <f t="shared" si="1"/>
        <v>2</v>
      </c>
      <c r="N19" s="906">
        <f t="shared" si="2"/>
        <v>15</v>
      </c>
      <c r="O19" s="936" t="s">
        <v>5839</v>
      </c>
      <c r="P19" s="936">
        <f>$J19 + FLOOR(MEDIAN(-$L19*4,(-$L19*4+(COLUMN(P19)-COLUMN($P19))*2),$L19*4) * $K19,1)</f>
        <v>2</v>
      </c>
      <c r="Q19" s="936">
        <f>$J19 + FLOOR(MEDIAN(-$L19*4,(-$L19*4+(COLUMN(Q19)-COLUMN($P19))*2),$L19*4) * $K19,1)</f>
        <v>5</v>
      </c>
      <c r="R19" s="936">
        <f>$J19 + FLOOR(MEDIAN(-$L19*4,(-$L19*4+(COLUMN(R19)-COLUMN($P19))*2),$L19*4) * $K19,1)</f>
        <v>9</v>
      </c>
      <c r="S19" s="936">
        <f>$J19 + FLOOR(MEDIAN(-$L19*4,(-$L19*4+(COLUMN(S19)-COLUMN($P19))*2),$L19*4) * $K19,1)</f>
        <v>12</v>
      </c>
      <c r="T19" s="936">
        <f>$J19 + FLOOR(MEDIAN(-$L19*4,(-$L19*4+(COLUMN(T19)-COLUMN($P19))*2),$L19*4) * $K19,1)</f>
        <v>15</v>
      </c>
    </row>
    <row r="20" spans="1:24" ht="30" x14ac:dyDescent="0.25">
      <c r="A20" s="906" t="s">
        <v>2908</v>
      </c>
      <c r="B20" s="57"/>
      <c r="C20" s="57"/>
      <c r="D20" s="57"/>
      <c r="E20" s="57">
        <v>20</v>
      </c>
      <c r="F20" s="57"/>
      <c r="G20" s="906">
        <f t="shared" si="0"/>
        <v>20</v>
      </c>
      <c r="H20" s="902" t="s">
        <v>3624</v>
      </c>
      <c r="I20" s="905" t="s">
        <v>5891</v>
      </c>
      <c r="J20" s="906">
        <v>9</v>
      </c>
      <c r="K20" s="906">
        <v>1.625</v>
      </c>
      <c r="L20" s="906">
        <v>1</v>
      </c>
      <c r="M20" s="906">
        <f t="shared" si="1"/>
        <v>2</v>
      </c>
      <c r="N20" s="906">
        <f t="shared" si="2"/>
        <v>15</v>
      </c>
      <c r="O20" s="936" t="s">
        <v>5840</v>
      </c>
      <c r="P20" s="936">
        <f>$J20 + FLOOR(MEDIAN(-$L20*4,(-$L20*4+(COLUMN(P20)-COLUMN($P20))*2),$L20*4) * $K20,1)</f>
        <v>2</v>
      </c>
      <c r="Q20" s="936">
        <f>$J20 + FLOOR(MEDIAN(-$L20*4,(-$L20*4+(COLUMN(Q20)-COLUMN($P20))*2),$L20*4) * $K20,1)</f>
        <v>5</v>
      </c>
      <c r="R20" s="936">
        <f>$J20 + FLOOR(MEDIAN(-$L20*4,(-$L20*4+(COLUMN(R20)-COLUMN($P20))*2),$L20*4) * $K20,1)</f>
        <v>9</v>
      </c>
      <c r="S20" s="936">
        <f>$J20 + FLOOR(MEDIAN(-$L20*4,(-$L20*4+(COLUMN(S20)-COLUMN($P20))*2),$L20*4) * $K20,1)</f>
        <v>12</v>
      </c>
      <c r="T20" s="936">
        <f>$J20 + FLOOR(MEDIAN(-$L20*4,(-$L20*4+(COLUMN(T20)-COLUMN($P20))*2),$L20*4) * $K20,1)</f>
        <v>15</v>
      </c>
    </row>
    <row r="21" spans="1:24" ht="30" x14ac:dyDescent="0.25">
      <c r="A21" s="906" t="s">
        <v>2909</v>
      </c>
      <c r="B21" s="57"/>
      <c r="C21" s="57"/>
      <c r="D21" s="57"/>
      <c r="E21" s="57"/>
      <c r="F21" s="57">
        <v>20</v>
      </c>
      <c r="G21" s="906">
        <f t="shared" si="0"/>
        <v>20</v>
      </c>
      <c r="H21" s="902" t="s">
        <v>3624</v>
      </c>
      <c r="I21" s="904" t="s">
        <v>5592</v>
      </c>
      <c r="J21" s="906">
        <v>9</v>
      </c>
      <c r="K21" s="906">
        <v>1.625</v>
      </c>
      <c r="L21" s="906">
        <v>1</v>
      </c>
      <c r="M21" s="906">
        <f t="shared" si="1"/>
        <v>2</v>
      </c>
      <c r="N21" s="906">
        <f t="shared" si="2"/>
        <v>15</v>
      </c>
      <c r="O21" s="936" t="s">
        <v>5893</v>
      </c>
      <c r="P21" s="936">
        <f>$J21 + FLOOR(MEDIAN(-$L21*4,(-$L21*4+(COLUMN(P21)-COLUMN($P21))*2),$L21*4) * $K21,1)</f>
        <v>2</v>
      </c>
      <c r="Q21" s="936">
        <f>$J21 + FLOOR(MEDIAN(-$L21*4,(-$L21*4+(COLUMN(Q21)-COLUMN($P21))*2),$L21*4) * $K21,1)</f>
        <v>5</v>
      </c>
      <c r="R21" s="936">
        <f>$J21 + FLOOR(MEDIAN(-$L21*4,(-$L21*4+(COLUMN(R21)-COLUMN($P21))*2),$L21*4) * $K21,1)</f>
        <v>9</v>
      </c>
      <c r="S21" s="936">
        <f>$J21 + FLOOR(MEDIAN(-$L21*4,(-$L21*4+(COLUMN(S21)-COLUMN($P21))*2),$L21*4) * $K21,1)</f>
        <v>12</v>
      </c>
      <c r="T21" s="936">
        <f>$J21 + FLOOR(MEDIAN(-$L21*4,(-$L21*4+(COLUMN(T21)-COLUMN($P21))*2),$L21*4) * $K21,1)</f>
        <v>15</v>
      </c>
    </row>
    <row r="22" spans="1:24" x14ac:dyDescent="0.25">
      <c r="A22" s="906" t="s">
        <v>2910</v>
      </c>
      <c r="B22" s="57">
        <v>20</v>
      </c>
      <c r="C22" s="57">
        <v>10</v>
      </c>
      <c r="D22" s="57"/>
      <c r="E22" s="57"/>
      <c r="F22" s="57"/>
      <c r="G22" s="906">
        <f t="shared" si="0"/>
        <v>30</v>
      </c>
      <c r="H22" s="906" t="s">
        <v>3625</v>
      </c>
      <c r="I22" s="902" t="s">
        <v>5593</v>
      </c>
      <c r="J22" s="906">
        <v>8</v>
      </c>
      <c r="K22" s="906">
        <v>0.75</v>
      </c>
      <c r="L22" s="906">
        <v>2</v>
      </c>
      <c r="M22" s="906">
        <f t="shared" si="1"/>
        <v>2</v>
      </c>
      <c r="N22" s="906">
        <f t="shared" si="2"/>
        <v>14</v>
      </c>
      <c r="O22" s="936" t="s">
        <v>5841</v>
      </c>
      <c r="P22" s="936">
        <f>$J22 + FLOOR(MEDIAN(-$L22*4,(-$L22*4+(COLUMN(P22)-COLUMN($P22))*2),$L22*4) * $K22,1)</f>
        <v>2</v>
      </c>
      <c r="Q22" s="936">
        <f>$J22 + FLOOR(MEDIAN(-$L22*4,(-$L22*4+(COLUMN(Q22)-COLUMN($P22))*2),$L22*4) * $K22,1)</f>
        <v>3</v>
      </c>
      <c r="R22" s="936">
        <f>$J22 + FLOOR(MEDIAN(-$L22*4,(-$L22*4+(COLUMN(R22)-COLUMN($P22))*2),$L22*4) * $K22,1)</f>
        <v>5</v>
      </c>
      <c r="S22" s="936">
        <f>$J22 + FLOOR(MEDIAN(-$L22*4,(-$L22*4+(COLUMN(S22)-COLUMN($P22))*2),$L22*4) * $K22,1)</f>
        <v>6</v>
      </c>
      <c r="T22" s="936">
        <f>$J22 + FLOOR(MEDIAN(-$L22*4,(-$L22*4+(COLUMN(T22)-COLUMN($P22))*2),$L22*4) * $K22,1)</f>
        <v>8</v>
      </c>
      <c r="U22" s="936">
        <f>$J22 + FLOOR(MEDIAN(-$L22*4,(-$L22*4+(COLUMN(U22)-COLUMN($P22))*2),$L22*4) * $K22,1)</f>
        <v>9</v>
      </c>
      <c r="V22" s="936">
        <f>$J22 + FLOOR(MEDIAN(-$L22*4,(-$L22*4+(COLUMN(V22)-COLUMN($P22))*2),$L22*4) * $K22,1)</f>
        <v>11</v>
      </c>
      <c r="W22" s="936">
        <f>$J22 + FLOOR(MEDIAN(-$L22*4,(-$L22*4+(COLUMN(W22)-COLUMN($P22))*2),$L22*4) * $K22,1)</f>
        <v>12</v>
      </c>
      <c r="X22" s="936">
        <f>$J22 + FLOOR(MEDIAN(-$L22*4,(-$L22*4+(COLUMN(X22)-COLUMN($P22))*2),$L22*4) * $K22,1)</f>
        <v>14</v>
      </c>
    </row>
    <row r="23" spans="1:24" ht="30" x14ac:dyDescent="0.25">
      <c r="A23" s="906" t="s">
        <v>2911</v>
      </c>
      <c r="B23" s="57"/>
      <c r="C23" s="57">
        <v>20</v>
      </c>
      <c r="D23" s="57">
        <v>10</v>
      </c>
      <c r="E23" s="57"/>
      <c r="F23" s="57"/>
      <c r="G23" s="906">
        <f t="shared" si="0"/>
        <v>30</v>
      </c>
      <c r="H23" s="906" t="s">
        <v>3625</v>
      </c>
      <c r="I23" s="904" t="s">
        <v>5594</v>
      </c>
      <c r="J23" s="906">
        <v>8</v>
      </c>
      <c r="K23" s="906">
        <v>0.75</v>
      </c>
      <c r="L23" s="906">
        <v>2</v>
      </c>
      <c r="M23" s="906">
        <f t="shared" si="1"/>
        <v>2</v>
      </c>
      <c r="N23" s="906">
        <f t="shared" si="2"/>
        <v>14</v>
      </c>
      <c r="O23" s="936" t="s">
        <v>5845</v>
      </c>
      <c r="P23" s="936">
        <f>$J23 + FLOOR(MEDIAN(-$L23*4,(-$L23*4+(COLUMN(P23)-COLUMN($P23))*2),$L23*4) * $K23,1)</f>
        <v>2</v>
      </c>
      <c r="Q23" s="936">
        <f>$J23 + FLOOR(MEDIAN(-$L23*4,(-$L23*4+(COLUMN(Q23)-COLUMN($P23))*2),$L23*4) * $K23,1)</f>
        <v>3</v>
      </c>
      <c r="R23" s="936">
        <f>$J23 + FLOOR(MEDIAN(-$L23*4,(-$L23*4+(COLUMN(R23)-COLUMN($P23))*2),$L23*4) * $K23,1)</f>
        <v>5</v>
      </c>
      <c r="S23" s="936">
        <f>$J23 + FLOOR(MEDIAN(-$L23*4,(-$L23*4+(COLUMN(S23)-COLUMN($P23))*2),$L23*4) * $K23,1)</f>
        <v>6</v>
      </c>
      <c r="T23" s="936">
        <f>$J23 + FLOOR(MEDIAN(-$L23*4,(-$L23*4+(COLUMN(T23)-COLUMN($P23))*2),$L23*4) * $K23,1)</f>
        <v>8</v>
      </c>
      <c r="U23" s="936">
        <f>$J23 + FLOOR(MEDIAN(-$L23*4,(-$L23*4+(COLUMN(U23)-COLUMN($P23))*2),$L23*4) * $K23,1)</f>
        <v>9</v>
      </c>
      <c r="V23" s="936">
        <f>$J23 + FLOOR(MEDIAN(-$L23*4,(-$L23*4+(COLUMN(V23)-COLUMN($P23))*2),$L23*4) * $K23,1)</f>
        <v>11</v>
      </c>
      <c r="W23" s="936">
        <f>$J23 + FLOOR(MEDIAN(-$L23*4,(-$L23*4+(COLUMN(W23)-COLUMN($P23))*2),$L23*4) * $K23,1)</f>
        <v>12</v>
      </c>
      <c r="X23" s="936">
        <f>$J23 + FLOOR(MEDIAN(-$L23*4,(-$L23*4+(COLUMN(X23)-COLUMN($P23))*2),$L23*4) * $K23,1)</f>
        <v>14</v>
      </c>
    </row>
    <row r="24" spans="1:24" ht="30" x14ac:dyDescent="0.25">
      <c r="A24" s="906" t="s">
        <v>2912</v>
      </c>
      <c r="B24" s="57"/>
      <c r="C24" s="57"/>
      <c r="D24" s="57">
        <v>20</v>
      </c>
      <c r="E24" s="57">
        <v>10</v>
      </c>
      <c r="F24" s="57"/>
      <c r="G24" s="906">
        <f t="shared" si="0"/>
        <v>30</v>
      </c>
      <c r="H24" s="906" t="s">
        <v>3625</v>
      </c>
      <c r="I24" s="904" t="s">
        <v>5595</v>
      </c>
      <c r="J24" s="906">
        <v>8</v>
      </c>
      <c r="K24" s="906">
        <v>0.75</v>
      </c>
      <c r="L24" s="906">
        <v>2</v>
      </c>
      <c r="M24" s="906">
        <f t="shared" si="1"/>
        <v>2</v>
      </c>
      <c r="N24" s="906">
        <f t="shared" si="2"/>
        <v>14</v>
      </c>
      <c r="O24" s="936" t="s">
        <v>5842</v>
      </c>
      <c r="P24" s="936">
        <f>$J24 + FLOOR(MEDIAN(-$L24*4,(-$L24*4+(COLUMN(P24)-COLUMN($P24))*2),$L24*4) * $K24,1)</f>
        <v>2</v>
      </c>
      <c r="Q24" s="936">
        <f>$J24 + FLOOR(MEDIAN(-$L24*4,(-$L24*4+(COLUMN(Q24)-COLUMN($P24))*2),$L24*4) * $K24,1)</f>
        <v>3</v>
      </c>
      <c r="R24" s="936">
        <f>$J24 + FLOOR(MEDIAN(-$L24*4,(-$L24*4+(COLUMN(R24)-COLUMN($P24))*2),$L24*4) * $K24,1)</f>
        <v>5</v>
      </c>
      <c r="S24" s="936">
        <f>$J24 + FLOOR(MEDIAN(-$L24*4,(-$L24*4+(COLUMN(S24)-COLUMN($P24))*2),$L24*4) * $K24,1)</f>
        <v>6</v>
      </c>
      <c r="T24" s="936">
        <f>$J24 + FLOOR(MEDIAN(-$L24*4,(-$L24*4+(COLUMN(T24)-COLUMN($P24))*2),$L24*4) * $K24,1)</f>
        <v>8</v>
      </c>
      <c r="U24" s="936">
        <f>$J24 + FLOOR(MEDIAN(-$L24*4,(-$L24*4+(COLUMN(U24)-COLUMN($P24))*2),$L24*4) * $K24,1)</f>
        <v>9</v>
      </c>
      <c r="V24" s="936">
        <f>$J24 + FLOOR(MEDIAN(-$L24*4,(-$L24*4+(COLUMN(V24)-COLUMN($P24))*2),$L24*4) * $K24,1)</f>
        <v>11</v>
      </c>
      <c r="W24" s="936">
        <f>$J24 + FLOOR(MEDIAN(-$L24*4,(-$L24*4+(COLUMN(W24)-COLUMN($P24))*2),$L24*4) * $K24,1)</f>
        <v>12</v>
      </c>
      <c r="X24" s="936">
        <f>$J24 + FLOOR(MEDIAN(-$L24*4,(-$L24*4+(COLUMN(X24)-COLUMN($P24))*2),$L24*4) * $K24,1)</f>
        <v>14</v>
      </c>
    </row>
    <row r="25" spans="1:24" ht="30" x14ac:dyDescent="0.25">
      <c r="A25" s="906" t="s">
        <v>2913</v>
      </c>
      <c r="B25" s="57"/>
      <c r="C25" s="57"/>
      <c r="D25" s="57"/>
      <c r="E25" s="57">
        <v>20</v>
      </c>
      <c r="F25" s="57">
        <v>10</v>
      </c>
      <c r="G25" s="906">
        <f t="shared" si="0"/>
        <v>30</v>
      </c>
      <c r="H25" s="906" t="s">
        <v>3625</v>
      </c>
      <c r="I25" s="904" t="s">
        <v>5596</v>
      </c>
      <c r="J25" s="906">
        <v>8</v>
      </c>
      <c r="K25" s="906">
        <v>0.75</v>
      </c>
      <c r="L25" s="906">
        <v>2</v>
      </c>
      <c r="M25" s="906">
        <f t="shared" si="1"/>
        <v>2</v>
      </c>
      <c r="N25" s="906">
        <f t="shared" si="2"/>
        <v>14</v>
      </c>
      <c r="O25" s="936" t="s">
        <v>5843</v>
      </c>
      <c r="P25" s="936">
        <f>$J25 + FLOOR(MEDIAN(-$L25*4,(-$L25*4+(COLUMN(P25)-COLUMN($P25))*2),$L25*4) * $K25,1)</f>
        <v>2</v>
      </c>
      <c r="Q25" s="936">
        <f>$J25 + FLOOR(MEDIAN(-$L25*4,(-$L25*4+(COLUMN(Q25)-COLUMN($P25))*2),$L25*4) * $K25,1)</f>
        <v>3</v>
      </c>
      <c r="R25" s="936">
        <f>$J25 + FLOOR(MEDIAN(-$L25*4,(-$L25*4+(COLUMN(R25)-COLUMN($P25))*2),$L25*4) * $K25,1)</f>
        <v>5</v>
      </c>
      <c r="S25" s="936">
        <f>$J25 + FLOOR(MEDIAN(-$L25*4,(-$L25*4+(COLUMN(S25)-COLUMN($P25))*2),$L25*4) * $K25,1)</f>
        <v>6</v>
      </c>
      <c r="T25" s="936">
        <f>$J25 + FLOOR(MEDIAN(-$L25*4,(-$L25*4+(COLUMN(T25)-COLUMN($P25))*2),$L25*4) * $K25,1)</f>
        <v>8</v>
      </c>
      <c r="U25" s="936">
        <f>$J25 + FLOOR(MEDIAN(-$L25*4,(-$L25*4+(COLUMN(U25)-COLUMN($P25))*2),$L25*4) * $K25,1)</f>
        <v>9</v>
      </c>
      <c r="V25" s="936">
        <f>$J25 + FLOOR(MEDIAN(-$L25*4,(-$L25*4+(COLUMN(V25)-COLUMN($P25))*2),$L25*4) * $K25,1)</f>
        <v>11</v>
      </c>
      <c r="W25" s="936">
        <f>$J25 + FLOOR(MEDIAN(-$L25*4,(-$L25*4+(COLUMN(W25)-COLUMN($P25))*2),$L25*4) * $K25,1)</f>
        <v>12</v>
      </c>
      <c r="X25" s="936">
        <f>$J25 + FLOOR(MEDIAN(-$L25*4,(-$L25*4+(COLUMN(X25)-COLUMN($P25))*2),$L25*4) * $K25,1)</f>
        <v>14</v>
      </c>
    </row>
    <row r="26" spans="1:24" x14ac:dyDescent="0.25">
      <c r="A26" s="906" t="s">
        <v>2914</v>
      </c>
      <c r="B26" s="57">
        <v>10</v>
      </c>
      <c r="C26" s="57"/>
      <c r="D26" s="57"/>
      <c r="E26" s="57"/>
      <c r="F26" s="57">
        <v>20</v>
      </c>
      <c r="G26" s="906">
        <f t="shared" si="0"/>
        <v>30</v>
      </c>
      <c r="H26" s="906" t="s">
        <v>3625</v>
      </c>
      <c r="I26" s="902" t="s">
        <v>5597</v>
      </c>
      <c r="J26" s="906">
        <v>8</v>
      </c>
      <c r="K26" s="906">
        <v>0.75</v>
      </c>
      <c r="L26" s="906">
        <v>2</v>
      </c>
      <c r="M26" s="906">
        <f t="shared" si="1"/>
        <v>2</v>
      </c>
      <c r="N26" s="906">
        <f t="shared" si="2"/>
        <v>14</v>
      </c>
      <c r="O26" s="936" t="s">
        <v>5844</v>
      </c>
      <c r="P26" s="936">
        <f>$J26 + FLOOR(MEDIAN(-$L26*4,(-$L26*4+(COLUMN(P26)-COLUMN($P26))*2),$L26*4) * $K26,1)</f>
        <v>2</v>
      </c>
      <c r="Q26" s="936">
        <f>$J26 + FLOOR(MEDIAN(-$L26*4,(-$L26*4+(COLUMN(Q26)-COLUMN($P26))*2),$L26*4) * $K26,1)</f>
        <v>3</v>
      </c>
      <c r="R26" s="936">
        <f>$J26 + FLOOR(MEDIAN(-$L26*4,(-$L26*4+(COLUMN(R26)-COLUMN($P26))*2),$L26*4) * $K26,1)</f>
        <v>5</v>
      </c>
      <c r="S26" s="936">
        <f>$J26 + FLOOR(MEDIAN(-$L26*4,(-$L26*4+(COLUMN(S26)-COLUMN($P26))*2),$L26*4) * $K26,1)</f>
        <v>6</v>
      </c>
      <c r="T26" s="936">
        <f>$J26 + FLOOR(MEDIAN(-$L26*4,(-$L26*4+(COLUMN(T26)-COLUMN($P26))*2),$L26*4) * $K26,1)</f>
        <v>8</v>
      </c>
      <c r="U26" s="936">
        <f>$J26 + FLOOR(MEDIAN(-$L26*4,(-$L26*4+(COLUMN(U26)-COLUMN($P26))*2),$L26*4) * $K26,1)</f>
        <v>9</v>
      </c>
      <c r="V26" s="936">
        <f>$J26 + FLOOR(MEDIAN(-$L26*4,(-$L26*4+(COLUMN(V26)-COLUMN($P26))*2),$L26*4) * $K26,1)</f>
        <v>11</v>
      </c>
      <c r="W26" s="936">
        <f>$J26 + FLOOR(MEDIAN(-$L26*4,(-$L26*4+(COLUMN(W26)-COLUMN($P26))*2),$L26*4) * $K26,1)</f>
        <v>12</v>
      </c>
      <c r="X26" s="936">
        <f>$J26 + FLOOR(MEDIAN(-$L26*4,(-$L26*4+(COLUMN(X26)-COLUMN($P26))*2),$L26*4) * $K26,1)</f>
        <v>14</v>
      </c>
    </row>
    <row r="27" spans="1:24" x14ac:dyDescent="0.25">
      <c r="A27" s="906" t="s">
        <v>2915</v>
      </c>
      <c r="B27" s="57">
        <v>20</v>
      </c>
      <c r="C27" s="57"/>
      <c r="D27" s="57"/>
      <c r="E27" s="57"/>
      <c r="F27" s="57">
        <v>10</v>
      </c>
      <c r="G27" s="906">
        <f t="shared" si="0"/>
        <v>30</v>
      </c>
      <c r="H27" s="906" t="s">
        <v>3625</v>
      </c>
      <c r="I27" s="904" t="s">
        <v>5598</v>
      </c>
      <c r="J27" s="906">
        <v>8</v>
      </c>
      <c r="K27" s="906">
        <v>0.75</v>
      </c>
      <c r="L27" s="906">
        <v>2</v>
      </c>
      <c r="M27" s="906">
        <f t="shared" si="1"/>
        <v>2</v>
      </c>
      <c r="N27" s="906">
        <f t="shared" si="2"/>
        <v>14</v>
      </c>
      <c r="O27" s="936" t="s">
        <v>5847</v>
      </c>
      <c r="P27" s="936">
        <f>$J27 + FLOOR(MEDIAN(-$L27*4,(-$L27*4+(COLUMN(P27)-COLUMN($P27))*2),$L27*4) * $K27,1)</f>
        <v>2</v>
      </c>
      <c r="Q27" s="936">
        <f>$J27 + FLOOR(MEDIAN(-$L27*4,(-$L27*4+(COLUMN(Q27)-COLUMN($P27))*2),$L27*4) * $K27,1)</f>
        <v>3</v>
      </c>
      <c r="R27" s="936">
        <f>$J27 + FLOOR(MEDIAN(-$L27*4,(-$L27*4+(COLUMN(R27)-COLUMN($P27))*2),$L27*4) * $K27,1)</f>
        <v>5</v>
      </c>
      <c r="S27" s="936">
        <f>$J27 + FLOOR(MEDIAN(-$L27*4,(-$L27*4+(COLUMN(S27)-COLUMN($P27))*2),$L27*4) * $K27,1)</f>
        <v>6</v>
      </c>
      <c r="T27" s="936">
        <f>$J27 + FLOOR(MEDIAN(-$L27*4,(-$L27*4+(COLUMN(T27)-COLUMN($P27))*2),$L27*4) * $K27,1)</f>
        <v>8</v>
      </c>
      <c r="U27" s="936">
        <f>$J27 + FLOOR(MEDIAN(-$L27*4,(-$L27*4+(COLUMN(U27)-COLUMN($P27))*2),$L27*4) * $K27,1)</f>
        <v>9</v>
      </c>
      <c r="V27" s="936">
        <f>$J27 + FLOOR(MEDIAN(-$L27*4,(-$L27*4+(COLUMN(V27)-COLUMN($P27))*2),$L27*4) * $K27,1)</f>
        <v>11</v>
      </c>
      <c r="W27" s="936">
        <f>$J27 + FLOOR(MEDIAN(-$L27*4,(-$L27*4+(COLUMN(W27)-COLUMN($P27))*2),$L27*4) * $K27,1)</f>
        <v>12</v>
      </c>
      <c r="X27" s="936">
        <f>$J27 + FLOOR(MEDIAN(-$L27*4,(-$L27*4+(COLUMN(X27)-COLUMN($P27))*2),$L27*4) * $K27,1)</f>
        <v>14</v>
      </c>
    </row>
    <row r="28" spans="1:24" ht="30" x14ac:dyDescent="0.25">
      <c r="A28" s="906" t="s">
        <v>2916</v>
      </c>
      <c r="B28" s="57">
        <v>10</v>
      </c>
      <c r="C28" s="57">
        <v>20</v>
      </c>
      <c r="D28" s="57"/>
      <c r="E28" s="57"/>
      <c r="F28" s="57"/>
      <c r="G28" s="906">
        <f t="shared" si="0"/>
        <v>30</v>
      </c>
      <c r="H28" s="906" t="s">
        <v>3625</v>
      </c>
      <c r="I28" s="904" t="s">
        <v>5589</v>
      </c>
      <c r="J28" s="906">
        <v>8</v>
      </c>
      <c r="K28" s="906">
        <v>0.75</v>
      </c>
      <c r="L28" s="906">
        <v>2</v>
      </c>
      <c r="M28" s="906">
        <f t="shared" si="1"/>
        <v>2</v>
      </c>
      <c r="N28" s="906">
        <f t="shared" si="2"/>
        <v>14</v>
      </c>
      <c r="O28" s="936" t="s">
        <v>5846</v>
      </c>
      <c r="P28" s="936">
        <f>$J28 + FLOOR(MEDIAN(-$L28*4,(-$L28*4+(COLUMN(P28)-COLUMN($P28))*2),$L28*4) * $K28,1)</f>
        <v>2</v>
      </c>
      <c r="Q28" s="936">
        <f>$J28 + FLOOR(MEDIAN(-$L28*4,(-$L28*4+(COLUMN(Q28)-COLUMN($P28))*2),$L28*4) * $K28,1)</f>
        <v>3</v>
      </c>
      <c r="R28" s="936">
        <f>$J28 + FLOOR(MEDIAN(-$L28*4,(-$L28*4+(COLUMN(R28)-COLUMN($P28))*2),$L28*4) * $K28,1)</f>
        <v>5</v>
      </c>
      <c r="S28" s="936">
        <f>$J28 + FLOOR(MEDIAN(-$L28*4,(-$L28*4+(COLUMN(S28)-COLUMN($P28))*2),$L28*4) * $K28,1)</f>
        <v>6</v>
      </c>
      <c r="T28" s="936">
        <f>$J28 + FLOOR(MEDIAN(-$L28*4,(-$L28*4+(COLUMN(T28)-COLUMN($P28))*2),$L28*4) * $K28,1)</f>
        <v>8</v>
      </c>
      <c r="U28" s="936">
        <f>$J28 + FLOOR(MEDIAN(-$L28*4,(-$L28*4+(COLUMN(U28)-COLUMN($P28))*2),$L28*4) * $K28,1)</f>
        <v>9</v>
      </c>
      <c r="V28" s="936">
        <f>$J28 + FLOOR(MEDIAN(-$L28*4,(-$L28*4+(COLUMN(V28)-COLUMN($P28))*2),$L28*4) * $K28,1)</f>
        <v>11</v>
      </c>
      <c r="W28" s="936">
        <f>$J28 + FLOOR(MEDIAN(-$L28*4,(-$L28*4+(COLUMN(W28)-COLUMN($P28))*2),$L28*4) * $K28,1)</f>
        <v>12</v>
      </c>
      <c r="X28" s="936">
        <f>$J28 + FLOOR(MEDIAN(-$L28*4,(-$L28*4+(COLUMN(X28)-COLUMN($P28))*2),$L28*4) * $K28,1)</f>
        <v>14</v>
      </c>
    </row>
    <row r="29" spans="1:24" ht="30" x14ac:dyDescent="0.25">
      <c r="A29" s="906" t="s">
        <v>2917</v>
      </c>
      <c r="B29" s="57"/>
      <c r="C29" s="57">
        <v>10</v>
      </c>
      <c r="D29" s="57">
        <v>20</v>
      </c>
      <c r="E29" s="57"/>
      <c r="F29" s="57"/>
      <c r="G29" s="906">
        <f t="shared" si="0"/>
        <v>30</v>
      </c>
      <c r="H29" s="906" t="s">
        <v>3625</v>
      </c>
      <c r="I29" s="904" t="s">
        <v>5591</v>
      </c>
      <c r="J29" s="906">
        <v>8</v>
      </c>
      <c r="K29" s="906">
        <v>0.75</v>
      </c>
      <c r="L29" s="906">
        <v>2</v>
      </c>
      <c r="M29" s="906">
        <f t="shared" si="1"/>
        <v>2</v>
      </c>
      <c r="N29" s="906">
        <f t="shared" si="2"/>
        <v>14</v>
      </c>
      <c r="O29" s="936" t="s">
        <v>5848</v>
      </c>
      <c r="P29" s="936">
        <f>$J29 + FLOOR(MEDIAN(-$L29*4,(-$L29*4+(COLUMN(P29)-COLUMN($P29))*2),$L29*4) * $K29,1)</f>
        <v>2</v>
      </c>
      <c r="Q29" s="936">
        <f>$J29 + FLOOR(MEDIAN(-$L29*4,(-$L29*4+(COLUMN(Q29)-COLUMN($P29))*2),$L29*4) * $K29,1)</f>
        <v>3</v>
      </c>
      <c r="R29" s="936">
        <f>$J29 + FLOOR(MEDIAN(-$L29*4,(-$L29*4+(COLUMN(R29)-COLUMN($P29))*2),$L29*4) * $K29,1)</f>
        <v>5</v>
      </c>
      <c r="S29" s="936">
        <f>$J29 + FLOOR(MEDIAN(-$L29*4,(-$L29*4+(COLUMN(S29)-COLUMN($P29))*2),$L29*4) * $K29,1)</f>
        <v>6</v>
      </c>
      <c r="T29" s="936">
        <f>$J29 + FLOOR(MEDIAN(-$L29*4,(-$L29*4+(COLUMN(T29)-COLUMN($P29))*2),$L29*4) * $K29,1)</f>
        <v>8</v>
      </c>
      <c r="U29" s="936">
        <f>$J29 + FLOOR(MEDIAN(-$L29*4,(-$L29*4+(COLUMN(U29)-COLUMN($P29))*2),$L29*4) * $K29,1)</f>
        <v>9</v>
      </c>
      <c r="V29" s="936">
        <f>$J29 + FLOOR(MEDIAN(-$L29*4,(-$L29*4+(COLUMN(V29)-COLUMN($P29))*2),$L29*4) * $K29,1)</f>
        <v>11</v>
      </c>
      <c r="W29" s="936">
        <f>$J29 + FLOOR(MEDIAN(-$L29*4,(-$L29*4+(COLUMN(W29)-COLUMN($P29))*2),$L29*4) * $K29,1)</f>
        <v>12</v>
      </c>
      <c r="X29" s="936">
        <f>$J29 + FLOOR(MEDIAN(-$L29*4,(-$L29*4+(COLUMN(X29)-COLUMN($P29))*2),$L29*4) * $K29,1)</f>
        <v>14</v>
      </c>
    </row>
    <row r="30" spans="1:24" ht="30" x14ac:dyDescent="0.25">
      <c r="A30" s="906" t="s">
        <v>5888</v>
      </c>
      <c r="B30" s="57"/>
      <c r="C30" s="57"/>
      <c r="D30" s="57">
        <v>10</v>
      </c>
      <c r="E30" s="57">
        <v>20</v>
      </c>
      <c r="F30" s="57"/>
      <c r="G30" s="906">
        <f t="shared" si="0"/>
        <v>30</v>
      </c>
      <c r="H30" s="906" t="s">
        <v>3625</v>
      </c>
      <c r="I30" s="905" t="s">
        <v>5889</v>
      </c>
      <c r="J30" s="906">
        <v>8</v>
      </c>
      <c r="K30" s="906">
        <v>0.75</v>
      </c>
      <c r="L30" s="906">
        <v>2</v>
      </c>
      <c r="M30" s="906">
        <f t="shared" si="1"/>
        <v>2</v>
      </c>
      <c r="N30" s="906">
        <f t="shared" si="2"/>
        <v>14</v>
      </c>
      <c r="O30" s="936" t="s">
        <v>5849</v>
      </c>
      <c r="P30" s="936">
        <f>$J30 + FLOOR(MEDIAN(-$L30*4,(-$L30*4+(COLUMN(P30)-COLUMN($P30))*2),$L30*4) * $K30,1)</f>
        <v>2</v>
      </c>
      <c r="Q30" s="936">
        <f>$J30 + FLOOR(MEDIAN(-$L30*4,(-$L30*4+(COLUMN(Q30)-COLUMN($P30))*2),$L30*4) * $K30,1)</f>
        <v>3</v>
      </c>
      <c r="R30" s="936">
        <f>$J30 + FLOOR(MEDIAN(-$L30*4,(-$L30*4+(COLUMN(R30)-COLUMN($P30))*2),$L30*4) * $K30,1)</f>
        <v>5</v>
      </c>
      <c r="S30" s="936">
        <f>$J30 + FLOOR(MEDIAN(-$L30*4,(-$L30*4+(COLUMN(S30)-COLUMN($P30))*2),$L30*4) * $K30,1)</f>
        <v>6</v>
      </c>
      <c r="T30" s="936">
        <f>$J30 + FLOOR(MEDIAN(-$L30*4,(-$L30*4+(COLUMN(T30)-COLUMN($P30))*2),$L30*4) * $K30,1)</f>
        <v>8</v>
      </c>
      <c r="U30" s="936">
        <f>$J30 + FLOOR(MEDIAN(-$L30*4,(-$L30*4+(COLUMN(U30)-COLUMN($P30))*2),$L30*4) * $K30,1)</f>
        <v>9</v>
      </c>
      <c r="V30" s="936">
        <f>$J30 + FLOOR(MEDIAN(-$L30*4,(-$L30*4+(COLUMN(V30)-COLUMN($P30))*2),$L30*4) * $K30,1)</f>
        <v>11</v>
      </c>
      <c r="W30" s="936">
        <f>$J30 + FLOOR(MEDIAN(-$L30*4,(-$L30*4+(COLUMN(W30)-COLUMN($P30))*2),$L30*4) * $K30,1)</f>
        <v>12</v>
      </c>
      <c r="X30" s="936">
        <f>$J30 + FLOOR(MEDIAN(-$L30*4,(-$L30*4+(COLUMN(X30)-COLUMN($P30))*2),$L30*4) * $K30,1)</f>
        <v>14</v>
      </c>
    </row>
    <row r="31" spans="1:24" ht="30" x14ac:dyDescent="0.25">
      <c r="A31" s="906" t="s">
        <v>2918</v>
      </c>
      <c r="B31" s="57"/>
      <c r="C31" s="57"/>
      <c r="D31" s="57"/>
      <c r="E31" s="57">
        <v>10</v>
      </c>
      <c r="F31" s="57">
        <v>20</v>
      </c>
      <c r="G31" s="906">
        <f t="shared" si="0"/>
        <v>30</v>
      </c>
      <c r="H31" s="906" t="s">
        <v>3625</v>
      </c>
      <c r="I31" s="905" t="s">
        <v>5890</v>
      </c>
      <c r="J31" s="906">
        <v>8</v>
      </c>
      <c r="K31" s="906">
        <v>0.75</v>
      </c>
      <c r="L31" s="906">
        <v>2</v>
      </c>
      <c r="M31" s="906">
        <f t="shared" si="1"/>
        <v>2</v>
      </c>
      <c r="N31" s="906">
        <f t="shared" si="2"/>
        <v>14</v>
      </c>
      <c r="O31" s="936" t="s">
        <v>5850</v>
      </c>
      <c r="P31" s="936">
        <f>$J31 + FLOOR(MEDIAN(-$L31*4,(-$L31*4+(COLUMN(P31)-COLUMN($P31))*2),$L31*4) * $K31,1)</f>
        <v>2</v>
      </c>
      <c r="Q31" s="936">
        <f>$J31 + FLOOR(MEDIAN(-$L31*4,(-$L31*4+(COLUMN(Q31)-COLUMN($P31))*2),$L31*4) * $K31,1)</f>
        <v>3</v>
      </c>
      <c r="R31" s="936">
        <f>$J31 + FLOOR(MEDIAN(-$L31*4,(-$L31*4+(COLUMN(R31)-COLUMN($P31))*2),$L31*4) * $K31,1)</f>
        <v>5</v>
      </c>
      <c r="S31" s="936">
        <f>$J31 + FLOOR(MEDIAN(-$L31*4,(-$L31*4+(COLUMN(S31)-COLUMN($P31))*2),$L31*4) * $K31,1)</f>
        <v>6</v>
      </c>
      <c r="T31" s="936">
        <f>$J31 + FLOOR(MEDIAN(-$L31*4,(-$L31*4+(COLUMN(T31)-COLUMN($P31))*2),$L31*4) * $K31,1)</f>
        <v>8</v>
      </c>
      <c r="U31" s="936">
        <f>$J31 + FLOOR(MEDIAN(-$L31*4,(-$L31*4+(COLUMN(U31)-COLUMN($P31))*2),$L31*4) * $K31,1)</f>
        <v>9</v>
      </c>
      <c r="V31" s="936">
        <f>$J31 + FLOOR(MEDIAN(-$L31*4,(-$L31*4+(COLUMN(V31)-COLUMN($P31))*2),$L31*4) * $K31,1)</f>
        <v>11</v>
      </c>
      <c r="W31" s="936">
        <f>$J31 + FLOOR(MEDIAN(-$L31*4,(-$L31*4+(COLUMN(W31)-COLUMN($P31))*2),$L31*4) * $K31,1)</f>
        <v>12</v>
      </c>
      <c r="X31" s="936">
        <f>$J31 + FLOOR(MEDIAN(-$L31*4,(-$L31*4+(COLUMN(X31)-COLUMN($P31))*2),$L31*4) * $K31,1)</f>
        <v>14</v>
      </c>
    </row>
    <row r="32" spans="1:24" ht="30" x14ac:dyDescent="0.25">
      <c r="A32" s="902" t="s">
        <v>2919</v>
      </c>
      <c r="B32" s="57">
        <v>30</v>
      </c>
      <c r="C32" s="57"/>
      <c r="D32" s="57"/>
      <c r="E32" s="57"/>
      <c r="F32" s="57"/>
      <c r="G32" s="906">
        <f t="shared" si="0"/>
        <v>30</v>
      </c>
      <c r="H32" s="906" t="s">
        <v>3625</v>
      </c>
      <c r="I32" s="904" t="s">
        <v>5599</v>
      </c>
      <c r="J32" s="906">
        <v>8</v>
      </c>
      <c r="K32" s="906">
        <v>0.875</v>
      </c>
      <c r="L32" s="906">
        <v>2</v>
      </c>
      <c r="M32" s="906">
        <f t="shared" si="1"/>
        <v>1</v>
      </c>
      <c r="N32" s="906">
        <f t="shared" si="2"/>
        <v>15</v>
      </c>
      <c r="O32" s="936" t="s">
        <v>5854</v>
      </c>
      <c r="P32" s="936">
        <f>$J32 + FLOOR(MEDIAN(-$L32*4,(-$L32*4+(COLUMN(P32)-COLUMN($P32))*2),$L32*4) * $K32,1)</f>
        <v>1</v>
      </c>
      <c r="Q32" s="936">
        <f>$J32 + FLOOR(MEDIAN(-$L32*4,(-$L32*4+(COLUMN(Q32)-COLUMN($P32))*2),$L32*4) * $K32,1)</f>
        <v>2</v>
      </c>
      <c r="R32" s="936">
        <f>$J32 + FLOOR(MEDIAN(-$L32*4,(-$L32*4+(COLUMN(R32)-COLUMN($P32))*2),$L32*4) * $K32,1)</f>
        <v>4</v>
      </c>
      <c r="S32" s="936">
        <f>$J32 + FLOOR(MEDIAN(-$L32*4,(-$L32*4+(COLUMN(S32)-COLUMN($P32))*2),$L32*4) * $K32,1)</f>
        <v>6</v>
      </c>
      <c r="T32" s="936">
        <f>$J32 + FLOOR(MEDIAN(-$L32*4,(-$L32*4+(COLUMN(T32)-COLUMN($P32))*2),$L32*4) * $K32,1)</f>
        <v>8</v>
      </c>
      <c r="U32" s="936">
        <f>$J32 + FLOOR(MEDIAN(-$L32*4,(-$L32*4+(COLUMN(U32)-COLUMN($P32))*2),$L32*4) * $K32,1)</f>
        <v>9</v>
      </c>
      <c r="V32" s="936">
        <f>$J32 + FLOOR(MEDIAN(-$L32*4,(-$L32*4+(COLUMN(V32)-COLUMN($P32))*2),$L32*4) * $K32,1)</f>
        <v>11</v>
      </c>
      <c r="W32" s="936">
        <f>$J32 + FLOOR(MEDIAN(-$L32*4,(-$L32*4+(COLUMN(W32)-COLUMN($P32))*2),$L32*4) * $K32,1)</f>
        <v>13</v>
      </c>
      <c r="X32" s="936">
        <f>$J32 + FLOOR(MEDIAN(-$L32*4,(-$L32*4+(COLUMN(X32)-COLUMN($P32))*2),$L32*4) * $K32,1)</f>
        <v>15</v>
      </c>
    </row>
    <row r="33" spans="1:28" ht="30" x14ac:dyDescent="0.25">
      <c r="A33" s="906" t="s">
        <v>2920</v>
      </c>
      <c r="B33" s="57"/>
      <c r="C33" s="57">
        <v>30</v>
      </c>
      <c r="D33" s="57"/>
      <c r="E33" s="57"/>
      <c r="F33" s="57"/>
      <c r="G33" s="906">
        <f t="shared" si="0"/>
        <v>30</v>
      </c>
      <c r="H33" s="906" t="s">
        <v>3625</v>
      </c>
      <c r="I33" s="904" t="s">
        <v>5600</v>
      </c>
      <c r="J33" s="906">
        <v>8</v>
      </c>
      <c r="K33" s="906">
        <v>0.875</v>
      </c>
      <c r="L33" s="906">
        <v>2</v>
      </c>
      <c r="M33" s="906">
        <f t="shared" si="1"/>
        <v>1</v>
      </c>
      <c r="N33" s="906">
        <f t="shared" si="2"/>
        <v>15</v>
      </c>
      <c r="O33" s="936" t="s">
        <v>5853</v>
      </c>
      <c r="P33" s="936">
        <f>$J33 + FLOOR(MEDIAN(-$L33*4,(-$L33*4+(COLUMN(P33)-COLUMN($P33))*2),$L33*4) * $K33,1)</f>
        <v>1</v>
      </c>
      <c r="Q33" s="936">
        <f>$J33 + FLOOR(MEDIAN(-$L33*4,(-$L33*4+(COLUMN(Q33)-COLUMN($P33))*2),$L33*4) * $K33,1)</f>
        <v>2</v>
      </c>
      <c r="R33" s="936">
        <f>$J33 + FLOOR(MEDIAN(-$L33*4,(-$L33*4+(COLUMN(R33)-COLUMN($P33))*2),$L33*4) * $K33,1)</f>
        <v>4</v>
      </c>
      <c r="S33" s="936">
        <f>$J33 + FLOOR(MEDIAN(-$L33*4,(-$L33*4+(COLUMN(S33)-COLUMN($P33))*2),$L33*4) * $K33,1)</f>
        <v>6</v>
      </c>
      <c r="T33" s="936">
        <f>$J33 + FLOOR(MEDIAN(-$L33*4,(-$L33*4+(COLUMN(T33)-COLUMN($P33))*2),$L33*4) * $K33,1)</f>
        <v>8</v>
      </c>
      <c r="U33" s="936">
        <f>$J33 + FLOOR(MEDIAN(-$L33*4,(-$L33*4+(COLUMN(U33)-COLUMN($P33))*2),$L33*4) * $K33,1)</f>
        <v>9</v>
      </c>
      <c r="V33" s="936">
        <f>$J33 + FLOOR(MEDIAN(-$L33*4,(-$L33*4+(COLUMN(V33)-COLUMN($P33))*2),$L33*4) * $K33,1)</f>
        <v>11</v>
      </c>
      <c r="W33" s="936">
        <f>$J33 + FLOOR(MEDIAN(-$L33*4,(-$L33*4+(COLUMN(W33)-COLUMN($P33))*2),$L33*4) * $K33,1)</f>
        <v>13</v>
      </c>
      <c r="X33" s="936">
        <f>$J33 + FLOOR(MEDIAN(-$L33*4,(-$L33*4+(COLUMN(X33)-COLUMN($P33))*2),$L33*4) * $K33,1)</f>
        <v>15</v>
      </c>
    </row>
    <row r="34" spans="1:28" ht="30" x14ac:dyDescent="0.25">
      <c r="A34" s="906" t="s">
        <v>2921</v>
      </c>
      <c r="B34" s="57"/>
      <c r="C34" s="57"/>
      <c r="D34" s="57">
        <v>30</v>
      </c>
      <c r="E34" s="57"/>
      <c r="F34" s="57"/>
      <c r="G34" s="906">
        <f t="shared" si="0"/>
        <v>30</v>
      </c>
      <c r="H34" s="906" t="s">
        <v>3625</v>
      </c>
      <c r="I34" s="904" t="s">
        <v>5601</v>
      </c>
      <c r="J34" s="906">
        <v>8</v>
      </c>
      <c r="K34" s="906">
        <v>0.875</v>
      </c>
      <c r="L34" s="906">
        <v>2</v>
      </c>
      <c r="M34" s="906">
        <f t="shared" si="1"/>
        <v>1</v>
      </c>
      <c r="N34" s="906">
        <f t="shared" si="2"/>
        <v>15</v>
      </c>
      <c r="O34" s="936" t="s">
        <v>5851</v>
      </c>
      <c r="P34" s="936">
        <f>$J34 + FLOOR(MEDIAN(-$L34*4,(-$L34*4+(COLUMN(P34)-COLUMN($P34))*2),$L34*4) * $K34,1)</f>
        <v>1</v>
      </c>
      <c r="Q34" s="936">
        <f>$J34 + FLOOR(MEDIAN(-$L34*4,(-$L34*4+(COLUMN(Q34)-COLUMN($P34))*2),$L34*4) * $K34,1)</f>
        <v>2</v>
      </c>
      <c r="R34" s="936">
        <f>$J34 + FLOOR(MEDIAN(-$L34*4,(-$L34*4+(COLUMN(R34)-COLUMN($P34))*2),$L34*4) * $K34,1)</f>
        <v>4</v>
      </c>
      <c r="S34" s="936">
        <f>$J34 + FLOOR(MEDIAN(-$L34*4,(-$L34*4+(COLUMN(S34)-COLUMN($P34))*2),$L34*4) * $K34,1)</f>
        <v>6</v>
      </c>
      <c r="T34" s="936">
        <f>$J34 + FLOOR(MEDIAN(-$L34*4,(-$L34*4+(COLUMN(T34)-COLUMN($P34))*2),$L34*4) * $K34,1)</f>
        <v>8</v>
      </c>
      <c r="U34" s="936">
        <f>$J34 + FLOOR(MEDIAN(-$L34*4,(-$L34*4+(COLUMN(U34)-COLUMN($P34))*2),$L34*4) * $K34,1)</f>
        <v>9</v>
      </c>
      <c r="V34" s="936">
        <f>$J34 + FLOOR(MEDIAN(-$L34*4,(-$L34*4+(COLUMN(V34)-COLUMN($P34))*2),$L34*4) * $K34,1)</f>
        <v>11</v>
      </c>
      <c r="W34" s="936">
        <f>$J34 + FLOOR(MEDIAN(-$L34*4,(-$L34*4+(COLUMN(W34)-COLUMN($P34))*2),$L34*4) * $K34,1)</f>
        <v>13</v>
      </c>
      <c r="X34" s="936">
        <f>$J34 + FLOOR(MEDIAN(-$L34*4,(-$L34*4+(COLUMN(X34)-COLUMN($P34))*2),$L34*4) * $K34,1)</f>
        <v>15</v>
      </c>
    </row>
    <row r="35" spans="1:28" ht="30" x14ac:dyDescent="0.25">
      <c r="A35" s="906" t="s">
        <v>2922</v>
      </c>
      <c r="B35" s="57"/>
      <c r="C35" s="57"/>
      <c r="D35" s="57"/>
      <c r="E35" s="57">
        <v>30</v>
      </c>
      <c r="F35" s="57"/>
      <c r="G35" s="906">
        <f t="shared" si="0"/>
        <v>30</v>
      </c>
      <c r="H35" s="906" t="s">
        <v>3625</v>
      </c>
      <c r="I35" s="904" t="s">
        <v>5602</v>
      </c>
      <c r="J35" s="906">
        <v>8</v>
      </c>
      <c r="K35" s="906">
        <v>0.875</v>
      </c>
      <c r="L35" s="906">
        <v>2</v>
      </c>
      <c r="M35" s="906">
        <f t="shared" si="1"/>
        <v>1</v>
      </c>
      <c r="N35" s="906">
        <f t="shared" si="2"/>
        <v>15</v>
      </c>
      <c r="O35" s="936" t="s">
        <v>5852</v>
      </c>
      <c r="P35" s="936">
        <f>$J35 + FLOOR(MEDIAN(-$L35*4,(-$L35*4+(COLUMN(P35)-COLUMN($P35))*2),$L35*4) * $K35,1)</f>
        <v>1</v>
      </c>
      <c r="Q35" s="936">
        <f>$J35 + FLOOR(MEDIAN(-$L35*4,(-$L35*4+(COLUMN(Q35)-COLUMN($P35))*2),$L35*4) * $K35,1)</f>
        <v>2</v>
      </c>
      <c r="R35" s="936">
        <f>$J35 + FLOOR(MEDIAN(-$L35*4,(-$L35*4+(COLUMN(R35)-COLUMN($P35))*2),$L35*4) * $K35,1)</f>
        <v>4</v>
      </c>
      <c r="S35" s="936">
        <f>$J35 + FLOOR(MEDIAN(-$L35*4,(-$L35*4+(COLUMN(S35)-COLUMN($P35))*2),$L35*4) * $K35,1)</f>
        <v>6</v>
      </c>
      <c r="T35" s="936">
        <f>$J35 + FLOOR(MEDIAN(-$L35*4,(-$L35*4+(COLUMN(T35)-COLUMN($P35))*2),$L35*4) * $K35,1)</f>
        <v>8</v>
      </c>
      <c r="U35" s="936">
        <f>$J35 + FLOOR(MEDIAN(-$L35*4,(-$L35*4+(COLUMN(U35)-COLUMN($P35))*2),$L35*4) * $K35,1)</f>
        <v>9</v>
      </c>
      <c r="V35" s="936">
        <f>$J35 + FLOOR(MEDIAN(-$L35*4,(-$L35*4+(COLUMN(V35)-COLUMN($P35))*2),$L35*4) * $K35,1)</f>
        <v>11</v>
      </c>
      <c r="W35" s="936">
        <f>$J35 + FLOOR(MEDIAN(-$L35*4,(-$L35*4+(COLUMN(W35)-COLUMN($P35))*2),$L35*4) * $K35,1)</f>
        <v>13</v>
      </c>
      <c r="X35" s="936">
        <f>$J35 + FLOOR(MEDIAN(-$L35*4,(-$L35*4+(COLUMN(X35)-COLUMN($P35))*2),$L35*4) * $K35,1)</f>
        <v>15</v>
      </c>
    </row>
    <row r="36" spans="1:28" ht="30" x14ac:dyDescent="0.25">
      <c r="A36" s="906" t="s">
        <v>2923</v>
      </c>
      <c r="B36" s="57"/>
      <c r="C36" s="57"/>
      <c r="D36" s="57"/>
      <c r="E36" s="57"/>
      <c r="F36" s="57">
        <v>30</v>
      </c>
      <c r="G36" s="906">
        <f t="shared" si="0"/>
        <v>30</v>
      </c>
      <c r="H36" s="906" t="s">
        <v>3625</v>
      </c>
      <c r="I36" s="904" t="s">
        <v>5603</v>
      </c>
      <c r="J36" s="906">
        <v>8</v>
      </c>
      <c r="K36" s="906">
        <v>0.875</v>
      </c>
      <c r="L36" s="906">
        <v>2</v>
      </c>
      <c r="M36" s="906">
        <f t="shared" si="1"/>
        <v>1</v>
      </c>
      <c r="N36" s="906">
        <f t="shared" si="2"/>
        <v>15</v>
      </c>
      <c r="O36" s="936" t="s">
        <v>5855</v>
      </c>
      <c r="P36" s="936">
        <f>$J36 + FLOOR(MEDIAN(-$L36*4,(-$L36*4+(COLUMN(P36)-COLUMN($P36))*2),$L36*4) * $K36,1)</f>
        <v>1</v>
      </c>
      <c r="Q36" s="936">
        <f>$J36 + FLOOR(MEDIAN(-$L36*4,(-$L36*4+(COLUMN(Q36)-COLUMN($P36))*2),$L36*4) * $K36,1)</f>
        <v>2</v>
      </c>
      <c r="R36" s="936">
        <f>$J36 + FLOOR(MEDIAN(-$L36*4,(-$L36*4+(COLUMN(R36)-COLUMN($P36))*2),$L36*4) * $K36,1)</f>
        <v>4</v>
      </c>
      <c r="S36" s="936">
        <f>$J36 + FLOOR(MEDIAN(-$L36*4,(-$L36*4+(COLUMN(S36)-COLUMN($P36))*2),$L36*4) * $K36,1)</f>
        <v>6</v>
      </c>
      <c r="T36" s="936">
        <f>$J36 + FLOOR(MEDIAN(-$L36*4,(-$L36*4+(COLUMN(T36)-COLUMN($P36))*2),$L36*4) * $K36,1)</f>
        <v>8</v>
      </c>
      <c r="U36" s="936">
        <f>$J36 + FLOOR(MEDIAN(-$L36*4,(-$L36*4+(COLUMN(U36)-COLUMN($P36))*2),$L36*4) * $K36,1)</f>
        <v>9</v>
      </c>
      <c r="V36" s="936">
        <f>$J36 + FLOOR(MEDIAN(-$L36*4,(-$L36*4+(COLUMN(V36)-COLUMN($P36))*2),$L36*4) * $K36,1)</f>
        <v>11</v>
      </c>
      <c r="W36" s="936">
        <f>$J36 + FLOOR(MEDIAN(-$L36*4,(-$L36*4+(COLUMN(W36)-COLUMN($P36))*2),$L36*4) * $K36,1)</f>
        <v>13</v>
      </c>
      <c r="X36" s="936">
        <f>$J36 + FLOOR(MEDIAN(-$L36*4,(-$L36*4+(COLUMN(X36)-COLUMN($P36))*2),$L36*4) * $K36,1)</f>
        <v>15</v>
      </c>
    </row>
    <row r="37" spans="1:28" x14ac:dyDescent="0.25">
      <c r="A37" s="906" t="s">
        <v>2940</v>
      </c>
      <c r="B37" s="57">
        <v>8</v>
      </c>
      <c r="C37" s="57">
        <v>8</v>
      </c>
      <c r="D37" s="57">
        <v>8</v>
      </c>
      <c r="E37" s="57">
        <v>8</v>
      </c>
      <c r="F37" s="57">
        <v>8</v>
      </c>
      <c r="G37" s="906">
        <f>SUM(B37:F37)</f>
        <v>40</v>
      </c>
      <c r="H37" s="906" t="s">
        <v>3626</v>
      </c>
      <c r="I37" s="904" t="s">
        <v>5604</v>
      </c>
      <c r="J37" s="57">
        <v>8</v>
      </c>
      <c r="K37" s="57">
        <v>0.5</v>
      </c>
      <c r="L37" s="906">
        <v>3</v>
      </c>
      <c r="M37" s="906">
        <f t="shared" si="1"/>
        <v>2</v>
      </c>
      <c r="N37" s="906">
        <f t="shared" si="2"/>
        <v>14</v>
      </c>
      <c r="O37" s="936" t="s">
        <v>5873</v>
      </c>
      <c r="P37" s="936">
        <f>$J37 + FLOOR(MEDIAN(-$L37*4,(-$L37*4+(COLUMN(P37)-COLUMN($P37))*2),$L37*4) * $K37,1)</f>
        <v>2</v>
      </c>
      <c r="Q37" s="936">
        <f>$J37 + FLOOR(MEDIAN(-$L37*4,(-$L37*4+(COLUMN(Q37)-COLUMN($P37))*2),$L37*4) * $K37,1)</f>
        <v>3</v>
      </c>
      <c r="R37" s="936">
        <f>$J37 + FLOOR(MEDIAN(-$L37*4,(-$L37*4+(COLUMN(R37)-COLUMN($P37))*2),$L37*4) * $K37,1)</f>
        <v>4</v>
      </c>
      <c r="S37" s="936">
        <f>$J37 + FLOOR(MEDIAN(-$L37*4,(-$L37*4+(COLUMN(S37)-COLUMN($P37))*2),$L37*4) * $K37,1)</f>
        <v>5</v>
      </c>
      <c r="T37" s="936">
        <f>$J37 + FLOOR(MEDIAN(-$L37*4,(-$L37*4+(COLUMN(T37)-COLUMN($P37))*2),$L37*4) * $K37,1)</f>
        <v>6</v>
      </c>
      <c r="U37" s="936">
        <f>$J37 + FLOOR(MEDIAN(-$L37*4,(-$L37*4+(COLUMN(U37)-COLUMN($P37))*2),$L37*4) * $K37,1)</f>
        <v>7</v>
      </c>
      <c r="V37" s="936">
        <f>$J37 + FLOOR(MEDIAN(-$L37*4,(-$L37*4+(COLUMN(V37)-COLUMN($P37))*2),$L37*4) * $K37,1)</f>
        <v>8</v>
      </c>
      <c r="W37" s="936">
        <f>$J37 + FLOOR(MEDIAN(-$L37*4,(-$L37*4+(COLUMN(W37)-COLUMN($P37))*2),$L37*4) * $K37,1)</f>
        <v>9</v>
      </c>
      <c r="X37" s="936">
        <f>$J37 + FLOOR(MEDIAN(-$L37*4,(-$L37*4+(COLUMN(X37)-COLUMN($P37))*2),$L37*4) * $K37,1)</f>
        <v>10</v>
      </c>
      <c r="Y37" s="936">
        <f>$J37 + FLOOR(MEDIAN(-$L37*4,(-$L37*4+(COLUMN(Y37)-COLUMN($P37))*2),$L37*4) * $K37,1)</f>
        <v>11</v>
      </c>
      <c r="Z37" s="936">
        <f>$J37 + FLOOR(MEDIAN(-$L37*4,(-$L37*4+(COLUMN(Z37)-COLUMN($P37))*2),$L37*4) * $K37,1)</f>
        <v>12</v>
      </c>
      <c r="AA37" s="936">
        <f>$J37 + FLOOR(MEDIAN(-$L37*4,(-$L37*4+(COLUMN(AA37)-COLUMN($P37))*2),$L37*4) * $K37,1)</f>
        <v>13</v>
      </c>
      <c r="AB37" s="936">
        <f>$J37 + FLOOR(MEDIAN(-$L37*4,(-$L37*4+(COLUMN(AB37)-COLUMN($P37))*2),$L37*4) * $K37,1)</f>
        <v>14</v>
      </c>
    </row>
    <row r="38" spans="1:28" x14ac:dyDescent="0.25">
      <c r="A38" s="906" t="s">
        <v>2924</v>
      </c>
      <c r="B38" s="57">
        <v>20</v>
      </c>
      <c r="C38" s="57"/>
      <c r="D38" s="57">
        <v>10</v>
      </c>
      <c r="E38" s="57">
        <v>10</v>
      </c>
      <c r="F38" s="57"/>
      <c r="G38" s="906">
        <f t="shared" si="0"/>
        <v>40</v>
      </c>
      <c r="H38" s="906" t="s">
        <v>3626</v>
      </c>
      <c r="I38" s="904" t="s">
        <v>5605</v>
      </c>
      <c r="J38" s="57">
        <v>8</v>
      </c>
      <c r="K38" s="57">
        <v>0.5</v>
      </c>
      <c r="L38" s="906">
        <v>3</v>
      </c>
      <c r="M38" s="906">
        <f t="shared" si="1"/>
        <v>2</v>
      </c>
      <c r="N38" s="906">
        <f t="shared" si="2"/>
        <v>14</v>
      </c>
      <c r="O38" s="936" t="s">
        <v>5856</v>
      </c>
      <c r="P38" s="936">
        <f>$J38 + FLOOR(MEDIAN(-$L38*4,(-$L38*4+(COLUMN(P38)-COLUMN($P38))*2),$L38*4) * $K38,1)</f>
        <v>2</v>
      </c>
      <c r="Q38" s="936">
        <f>$J38 + FLOOR(MEDIAN(-$L38*4,(-$L38*4+(COLUMN(Q38)-COLUMN($P38))*2),$L38*4) * $K38,1)</f>
        <v>3</v>
      </c>
      <c r="R38" s="936">
        <f>$J38 + FLOOR(MEDIAN(-$L38*4,(-$L38*4+(COLUMN(R38)-COLUMN($P38))*2),$L38*4) * $K38,1)</f>
        <v>4</v>
      </c>
      <c r="S38" s="936">
        <f>$J38 + FLOOR(MEDIAN(-$L38*4,(-$L38*4+(COLUMN(S38)-COLUMN($P38))*2),$L38*4) * $K38,1)</f>
        <v>5</v>
      </c>
      <c r="T38" s="936">
        <f>$J38 + FLOOR(MEDIAN(-$L38*4,(-$L38*4+(COLUMN(T38)-COLUMN($P38))*2),$L38*4) * $K38,1)</f>
        <v>6</v>
      </c>
      <c r="U38" s="936">
        <f>$J38 + FLOOR(MEDIAN(-$L38*4,(-$L38*4+(COLUMN(U38)-COLUMN($P38))*2),$L38*4) * $K38,1)</f>
        <v>7</v>
      </c>
      <c r="V38" s="936">
        <f>$J38 + FLOOR(MEDIAN(-$L38*4,(-$L38*4+(COLUMN(V38)-COLUMN($P38))*2),$L38*4) * $K38,1)</f>
        <v>8</v>
      </c>
      <c r="W38" s="936">
        <f>$J38 + FLOOR(MEDIAN(-$L38*4,(-$L38*4+(COLUMN(W38)-COLUMN($P38))*2),$L38*4) * $K38,1)</f>
        <v>9</v>
      </c>
      <c r="X38" s="936">
        <f>$J38 + FLOOR(MEDIAN(-$L38*4,(-$L38*4+(COLUMN(X38)-COLUMN($P38))*2),$L38*4) * $K38,1)</f>
        <v>10</v>
      </c>
      <c r="Y38" s="936">
        <f>$J38 + FLOOR(MEDIAN(-$L38*4,(-$L38*4+(COLUMN(Y38)-COLUMN($P38))*2),$L38*4) * $K38,1)</f>
        <v>11</v>
      </c>
      <c r="Z38" s="936">
        <f>$J38 + FLOOR(MEDIAN(-$L38*4,(-$L38*4+(COLUMN(Z38)-COLUMN($P38))*2),$L38*4) * $K38,1)</f>
        <v>12</v>
      </c>
      <c r="AA38" s="936">
        <f>$J38 + FLOOR(MEDIAN(-$L38*4,(-$L38*4+(COLUMN(AA38)-COLUMN($P38))*2),$L38*4) * $K38,1)</f>
        <v>13</v>
      </c>
      <c r="AB38" s="936">
        <f>$J38 + FLOOR(MEDIAN(-$L38*4,(-$L38*4+(COLUMN(AB38)-COLUMN($P38))*2),$L38*4) * $K38,1)</f>
        <v>14</v>
      </c>
    </row>
    <row r="39" spans="1:28" x14ac:dyDescent="0.25">
      <c r="A39" s="906" t="s">
        <v>2925</v>
      </c>
      <c r="B39" s="57"/>
      <c r="C39" s="57">
        <v>20</v>
      </c>
      <c r="D39" s="57"/>
      <c r="E39" s="57">
        <v>10</v>
      </c>
      <c r="F39" s="57">
        <v>10</v>
      </c>
      <c r="G39" s="906">
        <f t="shared" si="0"/>
        <v>40</v>
      </c>
      <c r="H39" s="906" t="s">
        <v>3626</v>
      </c>
      <c r="I39" s="904" t="s">
        <v>5606</v>
      </c>
      <c r="J39" s="57">
        <v>8</v>
      </c>
      <c r="K39" s="57">
        <v>0.5</v>
      </c>
      <c r="L39" s="906">
        <v>3</v>
      </c>
      <c r="M39" s="906">
        <f t="shared" si="1"/>
        <v>2</v>
      </c>
      <c r="N39" s="906">
        <f t="shared" si="2"/>
        <v>14</v>
      </c>
      <c r="O39" s="936" t="s">
        <v>5857</v>
      </c>
      <c r="P39" s="936">
        <f>$J39 + FLOOR(MEDIAN(-$L39*4,(-$L39*4+(COLUMN(P39)-COLUMN($P39))*2),$L39*4) * $K39,1)</f>
        <v>2</v>
      </c>
      <c r="Q39" s="936">
        <f>$J39 + FLOOR(MEDIAN(-$L39*4,(-$L39*4+(COLUMN(Q39)-COLUMN($P39))*2),$L39*4) * $K39,1)</f>
        <v>3</v>
      </c>
      <c r="R39" s="936">
        <f>$J39 + FLOOR(MEDIAN(-$L39*4,(-$L39*4+(COLUMN(R39)-COLUMN($P39))*2),$L39*4) * $K39,1)</f>
        <v>4</v>
      </c>
      <c r="S39" s="936">
        <f>$J39 + FLOOR(MEDIAN(-$L39*4,(-$L39*4+(COLUMN(S39)-COLUMN($P39))*2),$L39*4) * $K39,1)</f>
        <v>5</v>
      </c>
      <c r="T39" s="936">
        <f>$J39 + FLOOR(MEDIAN(-$L39*4,(-$L39*4+(COLUMN(T39)-COLUMN($P39))*2),$L39*4) * $K39,1)</f>
        <v>6</v>
      </c>
      <c r="U39" s="936">
        <f>$J39 + FLOOR(MEDIAN(-$L39*4,(-$L39*4+(COLUMN(U39)-COLUMN($P39))*2),$L39*4) * $K39,1)</f>
        <v>7</v>
      </c>
      <c r="V39" s="936">
        <f>$J39 + FLOOR(MEDIAN(-$L39*4,(-$L39*4+(COLUMN(V39)-COLUMN($P39))*2),$L39*4) * $K39,1)</f>
        <v>8</v>
      </c>
      <c r="W39" s="936">
        <f>$J39 + FLOOR(MEDIAN(-$L39*4,(-$L39*4+(COLUMN(W39)-COLUMN($P39))*2),$L39*4) * $K39,1)</f>
        <v>9</v>
      </c>
      <c r="X39" s="936">
        <f>$J39 + FLOOR(MEDIAN(-$L39*4,(-$L39*4+(COLUMN(X39)-COLUMN($P39))*2),$L39*4) * $K39,1)</f>
        <v>10</v>
      </c>
      <c r="Y39" s="936">
        <f>$J39 + FLOOR(MEDIAN(-$L39*4,(-$L39*4+(COLUMN(Y39)-COLUMN($P39))*2),$L39*4) * $K39,1)</f>
        <v>11</v>
      </c>
      <c r="Z39" s="936">
        <f>$J39 + FLOOR(MEDIAN(-$L39*4,(-$L39*4+(COLUMN(Z39)-COLUMN($P39))*2),$L39*4) * $K39,1)</f>
        <v>12</v>
      </c>
      <c r="AA39" s="936">
        <f>$J39 + FLOOR(MEDIAN(-$L39*4,(-$L39*4+(COLUMN(AA39)-COLUMN($P39))*2),$L39*4) * $K39,1)</f>
        <v>13</v>
      </c>
      <c r="AB39" s="936">
        <f>$J39 + FLOOR(MEDIAN(-$L39*4,(-$L39*4+(COLUMN(AB39)-COLUMN($P39))*2),$L39*4) * $K39,1)</f>
        <v>14</v>
      </c>
    </row>
    <row r="40" spans="1:28" x14ac:dyDescent="0.25">
      <c r="A40" s="906" t="s">
        <v>2926</v>
      </c>
      <c r="B40" s="57">
        <v>10</v>
      </c>
      <c r="C40" s="57"/>
      <c r="D40" s="57">
        <v>20</v>
      </c>
      <c r="E40" s="57"/>
      <c r="F40" s="57">
        <v>10</v>
      </c>
      <c r="G40" s="906">
        <f t="shared" si="0"/>
        <v>40</v>
      </c>
      <c r="H40" s="906" t="s">
        <v>3626</v>
      </c>
      <c r="I40" s="904" t="s">
        <v>5607</v>
      </c>
      <c r="J40" s="57">
        <v>8</v>
      </c>
      <c r="K40" s="57">
        <v>0.5</v>
      </c>
      <c r="L40" s="906">
        <v>3</v>
      </c>
      <c r="M40" s="906">
        <f t="shared" si="1"/>
        <v>2</v>
      </c>
      <c r="N40" s="906">
        <f t="shared" si="2"/>
        <v>14</v>
      </c>
      <c r="O40" s="936" t="s">
        <v>5858</v>
      </c>
      <c r="P40" s="936">
        <f>$J40 + FLOOR(MEDIAN(-$L40*4,(-$L40*4+(COLUMN(P40)-COLUMN($P40))*2),$L40*4) * $K40,1)</f>
        <v>2</v>
      </c>
      <c r="Q40" s="936">
        <f>$J40 + FLOOR(MEDIAN(-$L40*4,(-$L40*4+(COLUMN(Q40)-COLUMN($P40))*2),$L40*4) * $K40,1)</f>
        <v>3</v>
      </c>
      <c r="R40" s="936">
        <f>$J40 + FLOOR(MEDIAN(-$L40*4,(-$L40*4+(COLUMN(R40)-COLUMN($P40))*2),$L40*4) * $K40,1)</f>
        <v>4</v>
      </c>
      <c r="S40" s="936">
        <f>$J40 + FLOOR(MEDIAN(-$L40*4,(-$L40*4+(COLUMN(S40)-COLUMN($P40))*2),$L40*4) * $K40,1)</f>
        <v>5</v>
      </c>
      <c r="T40" s="936">
        <f>$J40 + FLOOR(MEDIAN(-$L40*4,(-$L40*4+(COLUMN(T40)-COLUMN($P40))*2),$L40*4) * $K40,1)</f>
        <v>6</v>
      </c>
      <c r="U40" s="936">
        <f>$J40 + FLOOR(MEDIAN(-$L40*4,(-$L40*4+(COLUMN(U40)-COLUMN($P40))*2),$L40*4) * $K40,1)</f>
        <v>7</v>
      </c>
      <c r="V40" s="936">
        <f>$J40 + FLOOR(MEDIAN(-$L40*4,(-$L40*4+(COLUMN(V40)-COLUMN($P40))*2),$L40*4) * $K40,1)</f>
        <v>8</v>
      </c>
      <c r="W40" s="936">
        <f>$J40 + FLOOR(MEDIAN(-$L40*4,(-$L40*4+(COLUMN(W40)-COLUMN($P40))*2),$L40*4) * $K40,1)</f>
        <v>9</v>
      </c>
      <c r="X40" s="936">
        <f>$J40 + FLOOR(MEDIAN(-$L40*4,(-$L40*4+(COLUMN(X40)-COLUMN($P40))*2),$L40*4) * $K40,1)</f>
        <v>10</v>
      </c>
      <c r="Y40" s="936">
        <f>$J40 + FLOOR(MEDIAN(-$L40*4,(-$L40*4+(COLUMN(Y40)-COLUMN($P40))*2),$L40*4) * $K40,1)</f>
        <v>11</v>
      </c>
      <c r="Z40" s="936">
        <f>$J40 + FLOOR(MEDIAN(-$L40*4,(-$L40*4+(COLUMN(Z40)-COLUMN($P40))*2),$L40*4) * $K40,1)</f>
        <v>12</v>
      </c>
      <c r="AA40" s="936">
        <f>$J40 + FLOOR(MEDIAN(-$L40*4,(-$L40*4+(COLUMN(AA40)-COLUMN($P40))*2),$L40*4) * $K40,1)</f>
        <v>13</v>
      </c>
      <c r="AB40" s="936">
        <f>$J40 + FLOOR(MEDIAN(-$L40*4,(-$L40*4+(COLUMN(AB40)-COLUMN($P40))*2),$L40*4) * $K40,1)</f>
        <v>14</v>
      </c>
    </row>
    <row r="41" spans="1:28" x14ac:dyDescent="0.25">
      <c r="A41" s="906" t="s">
        <v>2927</v>
      </c>
      <c r="B41" s="57">
        <v>10</v>
      </c>
      <c r="C41" s="57">
        <v>10</v>
      </c>
      <c r="D41" s="57"/>
      <c r="E41" s="57">
        <v>20</v>
      </c>
      <c r="F41" s="57"/>
      <c r="G41" s="906">
        <f t="shared" si="0"/>
        <v>40</v>
      </c>
      <c r="H41" s="906" t="s">
        <v>3626</v>
      </c>
      <c r="I41" s="904" t="s">
        <v>5608</v>
      </c>
      <c r="J41" s="57">
        <v>8</v>
      </c>
      <c r="K41" s="57">
        <v>0.5</v>
      </c>
      <c r="L41" s="906">
        <v>3</v>
      </c>
      <c r="M41" s="906">
        <f t="shared" si="1"/>
        <v>2</v>
      </c>
      <c r="N41" s="906">
        <f t="shared" si="2"/>
        <v>14</v>
      </c>
      <c r="O41" s="936" t="s">
        <v>5859</v>
      </c>
      <c r="P41" s="936">
        <f>$J41 + FLOOR(MEDIAN(-$L41*4,(-$L41*4+(COLUMN(P41)-COLUMN($P41))*2),$L41*4) * $K41,1)</f>
        <v>2</v>
      </c>
      <c r="Q41" s="936">
        <f>$J41 + FLOOR(MEDIAN(-$L41*4,(-$L41*4+(COLUMN(Q41)-COLUMN($P41))*2),$L41*4) * $K41,1)</f>
        <v>3</v>
      </c>
      <c r="R41" s="936">
        <f>$J41 + FLOOR(MEDIAN(-$L41*4,(-$L41*4+(COLUMN(R41)-COLUMN($P41))*2),$L41*4) * $K41,1)</f>
        <v>4</v>
      </c>
      <c r="S41" s="936">
        <f>$J41 + FLOOR(MEDIAN(-$L41*4,(-$L41*4+(COLUMN(S41)-COLUMN($P41))*2),$L41*4) * $K41,1)</f>
        <v>5</v>
      </c>
      <c r="T41" s="936">
        <f>$J41 + FLOOR(MEDIAN(-$L41*4,(-$L41*4+(COLUMN(T41)-COLUMN($P41))*2),$L41*4) * $K41,1)</f>
        <v>6</v>
      </c>
      <c r="U41" s="936">
        <f>$J41 + FLOOR(MEDIAN(-$L41*4,(-$L41*4+(COLUMN(U41)-COLUMN($P41))*2),$L41*4) * $K41,1)</f>
        <v>7</v>
      </c>
      <c r="V41" s="936">
        <f>$J41 + FLOOR(MEDIAN(-$L41*4,(-$L41*4+(COLUMN(V41)-COLUMN($P41))*2),$L41*4) * $K41,1)</f>
        <v>8</v>
      </c>
      <c r="W41" s="936">
        <f>$J41 + FLOOR(MEDIAN(-$L41*4,(-$L41*4+(COLUMN(W41)-COLUMN($P41))*2),$L41*4) * $K41,1)</f>
        <v>9</v>
      </c>
      <c r="X41" s="936">
        <f>$J41 + FLOOR(MEDIAN(-$L41*4,(-$L41*4+(COLUMN(X41)-COLUMN($P41))*2),$L41*4) * $K41,1)</f>
        <v>10</v>
      </c>
      <c r="Y41" s="936">
        <f>$J41 + FLOOR(MEDIAN(-$L41*4,(-$L41*4+(COLUMN(Y41)-COLUMN($P41))*2),$L41*4) * $K41,1)</f>
        <v>11</v>
      </c>
      <c r="Z41" s="936">
        <f>$J41 + FLOOR(MEDIAN(-$L41*4,(-$L41*4+(COLUMN(Z41)-COLUMN($P41))*2),$L41*4) * $K41,1)</f>
        <v>12</v>
      </c>
      <c r="AA41" s="936">
        <f>$J41 + FLOOR(MEDIAN(-$L41*4,(-$L41*4+(COLUMN(AA41)-COLUMN($P41))*2),$L41*4) * $K41,1)</f>
        <v>13</v>
      </c>
      <c r="AB41" s="936">
        <f>$J41 + FLOOR(MEDIAN(-$L41*4,(-$L41*4+(COLUMN(AB41)-COLUMN($P41))*2),$L41*4) * $K41,1)</f>
        <v>14</v>
      </c>
    </row>
    <row r="42" spans="1:28" x14ac:dyDescent="0.25">
      <c r="A42" s="906" t="s">
        <v>2928</v>
      </c>
      <c r="B42" s="57"/>
      <c r="C42" s="57">
        <v>10</v>
      </c>
      <c r="D42" s="57">
        <v>10</v>
      </c>
      <c r="E42" s="57"/>
      <c r="F42" s="57">
        <v>20</v>
      </c>
      <c r="G42" s="906">
        <f t="shared" si="0"/>
        <v>40</v>
      </c>
      <c r="H42" s="906" t="s">
        <v>3626</v>
      </c>
      <c r="I42" s="904" t="s">
        <v>5609</v>
      </c>
      <c r="J42" s="57">
        <v>8</v>
      </c>
      <c r="K42" s="57">
        <v>0.5</v>
      </c>
      <c r="L42" s="906">
        <v>3</v>
      </c>
      <c r="M42" s="906">
        <f t="shared" si="1"/>
        <v>2</v>
      </c>
      <c r="N42" s="906">
        <f t="shared" si="2"/>
        <v>14</v>
      </c>
      <c r="O42" s="936" t="s">
        <v>5860</v>
      </c>
      <c r="P42" s="936">
        <f>$J42 + FLOOR(MEDIAN(-$L42*4,(-$L42*4+(COLUMN(P42)-COLUMN($P42))*2),$L42*4) * $K42,1)</f>
        <v>2</v>
      </c>
      <c r="Q42" s="936">
        <f>$J42 + FLOOR(MEDIAN(-$L42*4,(-$L42*4+(COLUMN(Q42)-COLUMN($P42))*2),$L42*4) * $K42,1)</f>
        <v>3</v>
      </c>
      <c r="R42" s="936">
        <f>$J42 + FLOOR(MEDIAN(-$L42*4,(-$L42*4+(COLUMN(R42)-COLUMN($P42))*2),$L42*4) * $K42,1)</f>
        <v>4</v>
      </c>
      <c r="S42" s="936">
        <f>$J42 + FLOOR(MEDIAN(-$L42*4,(-$L42*4+(COLUMN(S42)-COLUMN($P42))*2),$L42*4) * $K42,1)</f>
        <v>5</v>
      </c>
      <c r="T42" s="936">
        <f>$J42 + FLOOR(MEDIAN(-$L42*4,(-$L42*4+(COLUMN(T42)-COLUMN($P42))*2),$L42*4) * $K42,1)</f>
        <v>6</v>
      </c>
      <c r="U42" s="936">
        <f>$J42 + FLOOR(MEDIAN(-$L42*4,(-$L42*4+(COLUMN(U42)-COLUMN($P42))*2),$L42*4) * $K42,1)</f>
        <v>7</v>
      </c>
      <c r="V42" s="936">
        <f>$J42 + FLOOR(MEDIAN(-$L42*4,(-$L42*4+(COLUMN(V42)-COLUMN($P42))*2),$L42*4) * $K42,1)</f>
        <v>8</v>
      </c>
      <c r="W42" s="936">
        <f>$J42 + FLOOR(MEDIAN(-$L42*4,(-$L42*4+(COLUMN(W42)-COLUMN($P42))*2),$L42*4) * $K42,1)</f>
        <v>9</v>
      </c>
      <c r="X42" s="936">
        <f>$J42 + FLOOR(MEDIAN(-$L42*4,(-$L42*4+(COLUMN(X42)-COLUMN($P42))*2),$L42*4) * $K42,1)</f>
        <v>10</v>
      </c>
      <c r="Y42" s="936">
        <f>$J42 + FLOOR(MEDIAN(-$L42*4,(-$L42*4+(COLUMN(Y42)-COLUMN($P42))*2),$L42*4) * $K42,1)</f>
        <v>11</v>
      </c>
      <c r="Z42" s="936">
        <f>$J42 + FLOOR(MEDIAN(-$L42*4,(-$L42*4+(COLUMN(Z42)-COLUMN($P42))*2),$L42*4) * $K42,1)</f>
        <v>12</v>
      </c>
      <c r="AA42" s="936">
        <f>$J42 + FLOOR(MEDIAN(-$L42*4,(-$L42*4+(COLUMN(AA42)-COLUMN($P42))*2),$L42*4) * $K42,1)</f>
        <v>13</v>
      </c>
      <c r="AB42" s="936">
        <f>$J42 + FLOOR(MEDIAN(-$L42*4,(-$L42*4+(COLUMN(AB42)-COLUMN($P42))*2),$L42*4) * $K42,1)</f>
        <v>14</v>
      </c>
    </row>
    <row r="43" spans="1:28" x14ac:dyDescent="0.25">
      <c r="A43" s="906" t="s">
        <v>2929</v>
      </c>
      <c r="B43" s="57">
        <v>20</v>
      </c>
      <c r="C43" s="57">
        <v>10</v>
      </c>
      <c r="D43" s="57"/>
      <c r="E43" s="57"/>
      <c r="F43" s="57">
        <v>10</v>
      </c>
      <c r="G43" s="906">
        <f t="shared" si="0"/>
        <v>40</v>
      </c>
      <c r="H43" s="906" t="s">
        <v>3626</v>
      </c>
      <c r="I43" s="904" t="s">
        <v>5610</v>
      </c>
      <c r="J43" s="57">
        <v>8</v>
      </c>
      <c r="K43" s="57">
        <v>0.5</v>
      </c>
      <c r="L43" s="906">
        <v>3</v>
      </c>
      <c r="M43" s="906">
        <f t="shared" si="1"/>
        <v>2</v>
      </c>
      <c r="N43" s="906">
        <f t="shared" si="2"/>
        <v>14</v>
      </c>
      <c r="O43" s="936" t="s">
        <v>5861</v>
      </c>
      <c r="P43" s="936">
        <f>$J43 + FLOOR(MEDIAN(-$L43*4,(-$L43*4+(COLUMN(P43)-COLUMN($P43))*2),$L43*4) * $K43,1)</f>
        <v>2</v>
      </c>
      <c r="Q43" s="936">
        <f>$J43 + FLOOR(MEDIAN(-$L43*4,(-$L43*4+(COLUMN(Q43)-COLUMN($P43))*2),$L43*4) * $K43,1)</f>
        <v>3</v>
      </c>
      <c r="R43" s="936">
        <f>$J43 + FLOOR(MEDIAN(-$L43*4,(-$L43*4+(COLUMN(R43)-COLUMN($P43))*2),$L43*4) * $K43,1)</f>
        <v>4</v>
      </c>
      <c r="S43" s="936">
        <f>$J43 + FLOOR(MEDIAN(-$L43*4,(-$L43*4+(COLUMN(S43)-COLUMN($P43))*2),$L43*4) * $K43,1)</f>
        <v>5</v>
      </c>
      <c r="T43" s="936">
        <f>$J43 + FLOOR(MEDIAN(-$L43*4,(-$L43*4+(COLUMN(T43)-COLUMN($P43))*2),$L43*4) * $K43,1)</f>
        <v>6</v>
      </c>
      <c r="U43" s="936">
        <f>$J43 + FLOOR(MEDIAN(-$L43*4,(-$L43*4+(COLUMN(U43)-COLUMN($P43))*2),$L43*4) * $K43,1)</f>
        <v>7</v>
      </c>
      <c r="V43" s="936">
        <f>$J43 + FLOOR(MEDIAN(-$L43*4,(-$L43*4+(COLUMN(V43)-COLUMN($P43))*2),$L43*4) * $K43,1)</f>
        <v>8</v>
      </c>
      <c r="W43" s="936">
        <f>$J43 + FLOOR(MEDIAN(-$L43*4,(-$L43*4+(COLUMN(W43)-COLUMN($P43))*2),$L43*4) * $K43,1)</f>
        <v>9</v>
      </c>
      <c r="X43" s="936">
        <f>$J43 + FLOOR(MEDIAN(-$L43*4,(-$L43*4+(COLUMN(X43)-COLUMN($P43))*2),$L43*4) * $K43,1)</f>
        <v>10</v>
      </c>
      <c r="Y43" s="936">
        <f>$J43 + FLOOR(MEDIAN(-$L43*4,(-$L43*4+(COLUMN(Y43)-COLUMN($P43))*2),$L43*4) * $K43,1)</f>
        <v>11</v>
      </c>
      <c r="Z43" s="936">
        <f>$J43 + FLOOR(MEDIAN(-$L43*4,(-$L43*4+(COLUMN(Z43)-COLUMN($P43))*2),$L43*4) * $K43,1)</f>
        <v>12</v>
      </c>
      <c r="AA43" s="936">
        <f>$J43 + FLOOR(MEDIAN(-$L43*4,(-$L43*4+(COLUMN(AA43)-COLUMN($P43))*2),$L43*4) * $K43,1)</f>
        <v>13</v>
      </c>
      <c r="AB43" s="936">
        <f>$J43 + FLOOR(MEDIAN(-$L43*4,(-$L43*4+(COLUMN(AB43)-COLUMN($P43))*2),$L43*4) * $K43,1)</f>
        <v>14</v>
      </c>
    </row>
    <row r="44" spans="1:28" x14ac:dyDescent="0.25">
      <c r="A44" s="906" t="s">
        <v>2930</v>
      </c>
      <c r="B44" s="57">
        <v>10</v>
      </c>
      <c r="C44" s="57">
        <v>20</v>
      </c>
      <c r="D44" s="57">
        <v>10</v>
      </c>
      <c r="E44" s="57"/>
      <c r="F44" s="57"/>
      <c r="G44" s="906">
        <f t="shared" si="0"/>
        <v>40</v>
      </c>
      <c r="H44" s="906" t="s">
        <v>3626</v>
      </c>
      <c r="I44" s="904" t="s">
        <v>5611</v>
      </c>
      <c r="J44" s="57">
        <v>8</v>
      </c>
      <c r="K44" s="57">
        <v>0.5</v>
      </c>
      <c r="L44" s="906">
        <v>3</v>
      </c>
      <c r="M44" s="906">
        <f t="shared" si="1"/>
        <v>2</v>
      </c>
      <c r="N44" s="906">
        <f t="shared" si="2"/>
        <v>14</v>
      </c>
      <c r="O44" s="936" t="s">
        <v>5862</v>
      </c>
      <c r="P44" s="936">
        <f>$J44 + FLOOR(MEDIAN(-$L44*4,(-$L44*4+(COLUMN(P44)-COLUMN($P44))*2),$L44*4) * $K44,1)</f>
        <v>2</v>
      </c>
      <c r="Q44" s="936">
        <f>$J44 + FLOOR(MEDIAN(-$L44*4,(-$L44*4+(COLUMN(Q44)-COLUMN($P44))*2),$L44*4) * $K44,1)</f>
        <v>3</v>
      </c>
      <c r="R44" s="936">
        <f>$J44 + FLOOR(MEDIAN(-$L44*4,(-$L44*4+(COLUMN(R44)-COLUMN($P44))*2),$L44*4) * $K44,1)</f>
        <v>4</v>
      </c>
      <c r="S44" s="936">
        <f>$J44 + FLOOR(MEDIAN(-$L44*4,(-$L44*4+(COLUMN(S44)-COLUMN($P44))*2),$L44*4) * $K44,1)</f>
        <v>5</v>
      </c>
      <c r="T44" s="936">
        <f>$J44 + FLOOR(MEDIAN(-$L44*4,(-$L44*4+(COLUMN(T44)-COLUMN($P44))*2),$L44*4) * $K44,1)</f>
        <v>6</v>
      </c>
      <c r="U44" s="936">
        <f>$J44 + FLOOR(MEDIAN(-$L44*4,(-$L44*4+(COLUMN(U44)-COLUMN($P44))*2),$L44*4) * $K44,1)</f>
        <v>7</v>
      </c>
      <c r="V44" s="936">
        <f>$J44 + FLOOR(MEDIAN(-$L44*4,(-$L44*4+(COLUMN(V44)-COLUMN($P44))*2),$L44*4) * $K44,1)</f>
        <v>8</v>
      </c>
      <c r="W44" s="936">
        <f>$J44 + FLOOR(MEDIAN(-$L44*4,(-$L44*4+(COLUMN(W44)-COLUMN($P44))*2),$L44*4) * $K44,1)</f>
        <v>9</v>
      </c>
      <c r="X44" s="936">
        <f>$J44 + FLOOR(MEDIAN(-$L44*4,(-$L44*4+(COLUMN(X44)-COLUMN($P44))*2),$L44*4) * $K44,1)</f>
        <v>10</v>
      </c>
      <c r="Y44" s="936">
        <f>$J44 + FLOOR(MEDIAN(-$L44*4,(-$L44*4+(COLUMN(Y44)-COLUMN($P44))*2),$L44*4) * $K44,1)</f>
        <v>11</v>
      </c>
      <c r="Z44" s="936">
        <f>$J44 + FLOOR(MEDIAN(-$L44*4,(-$L44*4+(COLUMN(Z44)-COLUMN($P44))*2),$L44*4) * $K44,1)</f>
        <v>12</v>
      </c>
      <c r="AA44" s="936">
        <f>$J44 + FLOOR(MEDIAN(-$L44*4,(-$L44*4+(COLUMN(AA44)-COLUMN($P44))*2),$L44*4) * $K44,1)</f>
        <v>13</v>
      </c>
      <c r="AB44" s="936">
        <f>$J44 + FLOOR(MEDIAN(-$L44*4,(-$L44*4+(COLUMN(AB44)-COLUMN($P44))*2),$L44*4) * $K44,1)</f>
        <v>14</v>
      </c>
    </row>
    <row r="45" spans="1:28" x14ac:dyDescent="0.25">
      <c r="A45" s="906" t="s">
        <v>2931</v>
      </c>
      <c r="B45" s="57"/>
      <c r="C45" s="57">
        <v>10</v>
      </c>
      <c r="D45" s="57">
        <v>20</v>
      </c>
      <c r="E45" s="57">
        <v>10</v>
      </c>
      <c r="F45" s="57"/>
      <c r="G45" s="906">
        <f t="shared" si="0"/>
        <v>40</v>
      </c>
      <c r="H45" s="906" t="s">
        <v>3626</v>
      </c>
      <c r="I45" s="904" t="s">
        <v>5612</v>
      </c>
      <c r="J45" s="57">
        <v>8</v>
      </c>
      <c r="K45" s="57">
        <v>0.5</v>
      </c>
      <c r="L45" s="906">
        <v>3</v>
      </c>
      <c r="M45" s="906">
        <f t="shared" si="1"/>
        <v>2</v>
      </c>
      <c r="N45" s="906">
        <f t="shared" si="2"/>
        <v>14</v>
      </c>
      <c r="O45" s="936" t="s">
        <v>5863</v>
      </c>
      <c r="P45" s="936">
        <f>$J45 + FLOOR(MEDIAN(-$L45*4,(-$L45*4+(COLUMN(P45)-COLUMN($P45))*2),$L45*4) * $K45,1)</f>
        <v>2</v>
      </c>
      <c r="Q45" s="936">
        <f>$J45 + FLOOR(MEDIAN(-$L45*4,(-$L45*4+(COLUMN(Q45)-COLUMN($P45))*2),$L45*4) * $K45,1)</f>
        <v>3</v>
      </c>
      <c r="R45" s="936">
        <f>$J45 + FLOOR(MEDIAN(-$L45*4,(-$L45*4+(COLUMN(R45)-COLUMN($P45))*2),$L45*4) * $K45,1)</f>
        <v>4</v>
      </c>
      <c r="S45" s="936">
        <f>$J45 + FLOOR(MEDIAN(-$L45*4,(-$L45*4+(COLUMN(S45)-COLUMN($P45))*2),$L45*4) * $K45,1)</f>
        <v>5</v>
      </c>
      <c r="T45" s="936">
        <f>$J45 + FLOOR(MEDIAN(-$L45*4,(-$L45*4+(COLUMN(T45)-COLUMN($P45))*2),$L45*4) * $K45,1)</f>
        <v>6</v>
      </c>
      <c r="U45" s="936">
        <f>$J45 + FLOOR(MEDIAN(-$L45*4,(-$L45*4+(COLUMN(U45)-COLUMN($P45))*2),$L45*4) * $K45,1)</f>
        <v>7</v>
      </c>
      <c r="V45" s="936">
        <f>$J45 + FLOOR(MEDIAN(-$L45*4,(-$L45*4+(COLUMN(V45)-COLUMN($P45))*2),$L45*4) * $K45,1)</f>
        <v>8</v>
      </c>
      <c r="W45" s="936">
        <f>$J45 + FLOOR(MEDIAN(-$L45*4,(-$L45*4+(COLUMN(W45)-COLUMN($P45))*2),$L45*4) * $K45,1)</f>
        <v>9</v>
      </c>
      <c r="X45" s="936">
        <f>$J45 + FLOOR(MEDIAN(-$L45*4,(-$L45*4+(COLUMN(X45)-COLUMN($P45))*2),$L45*4) * $K45,1)</f>
        <v>10</v>
      </c>
      <c r="Y45" s="936">
        <f>$J45 + FLOOR(MEDIAN(-$L45*4,(-$L45*4+(COLUMN(Y45)-COLUMN($P45))*2),$L45*4) * $K45,1)</f>
        <v>11</v>
      </c>
      <c r="Z45" s="936">
        <f>$J45 + FLOOR(MEDIAN(-$L45*4,(-$L45*4+(COLUMN(Z45)-COLUMN($P45))*2),$L45*4) * $K45,1)</f>
        <v>12</v>
      </c>
      <c r="AA45" s="936">
        <f>$J45 + FLOOR(MEDIAN(-$L45*4,(-$L45*4+(COLUMN(AA45)-COLUMN($P45))*2),$L45*4) * $K45,1)</f>
        <v>13</v>
      </c>
      <c r="AB45" s="936">
        <f>$J45 + FLOOR(MEDIAN(-$L45*4,(-$L45*4+(COLUMN(AB45)-COLUMN($P45))*2),$L45*4) * $K45,1)</f>
        <v>14</v>
      </c>
    </row>
    <row r="46" spans="1:28" x14ac:dyDescent="0.25">
      <c r="A46" s="906" t="s">
        <v>2932</v>
      </c>
      <c r="B46" s="57"/>
      <c r="C46" s="57"/>
      <c r="D46" s="57">
        <v>10</v>
      </c>
      <c r="E46" s="57">
        <v>20</v>
      </c>
      <c r="F46" s="57">
        <v>10</v>
      </c>
      <c r="G46" s="906">
        <f t="shared" si="0"/>
        <v>40</v>
      </c>
      <c r="H46" s="906" t="s">
        <v>3626</v>
      </c>
      <c r="I46" s="904" t="s">
        <v>5613</v>
      </c>
      <c r="J46" s="57">
        <v>8</v>
      </c>
      <c r="K46" s="57">
        <v>0.5</v>
      </c>
      <c r="L46" s="906">
        <v>3</v>
      </c>
      <c r="M46" s="906">
        <f t="shared" si="1"/>
        <v>2</v>
      </c>
      <c r="N46" s="906">
        <f t="shared" si="2"/>
        <v>14</v>
      </c>
      <c r="O46" s="936" t="s">
        <v>5864</v>
      </c>
      <c r="P46" s="936">
        <f>$J46 + FLOOR(MEDIAN(-$L46*4,(-$L46*4+(COLUMN(P46)-COLUMN($P46))*2),$L46*4) * $K46,1)</f>
        <v>2</v>
      </c>
      <c r="Q46" s="936">
        <f>$J46 + FLOOR(MEDIAN(-$L46*4,(-$L46*4+(COLUMN(Q46)-COLUMN($P46))*2),$L46*4) * $K46,1)</f>
        <v>3</v>
      </c>
      <c r="R46" s="936">
        <f>$J46 + FLOOR(MEDIAN(-$L46*4,(-$L46*4+(COLUMN(R46)-COLUMN($P46))*2),$L46*4) * $K46,1)</f>
        <v>4</v>
      </c>
      <c r="S46" s="936">
        <f>$J46 + FLOOR(MEDIAN(-$L46*4,(-$L46*4+(COLUMN(S46)-COLUMN($P46))*2),$L46*4) * $K46,1)</f>
        <v>5</v>
      </c>
      <c r="T46" s="936">
        <f>$J46 + FLOOR(MEDIAN(-$L46*4,(-$L46*4+(COLUMN(T46)-COLUMN($P46))*2),$L46*4) * $K46,1)</f>
        <v>6</v>
      </c>
      <c r="U46" s="936">
        <f>$J46 + FLOOR(MEDIAN(-$L46*4,(-$L46*4+(COLUMN(U46)-COLUMN($P46))*2),$L46*4) * $K46,1)</f>
        <v>7</v>
      </c>
      <c r="V46" s="936">
        <f>$J46 + FLOOR(MEDIAN(-$L46*4,(-$L46*4+(COLUMN(V46)-COLUMN($P46))*2),$L46*4) * $K46,1)</f>
        <v>8</v>
      </c>
      <c r="W46" s="936">
        <f>$J46 + FLOOR(MEDIAN(-$L46*4,(-$L46*4+(COLUMN(W46)-COLUMN($P46))*2),$L46*4) * $K46,1)</f>
        <v>9</v>
      </c>
      <c r="X46" s="936">
        <f>$J46 + FLOOR(MEDIAN(-$L46*4,(-$L46*4+(COLUMN(X46)-COLUMN($P46))*2),$L46*4) * $K46,1)</f>
        <v>10</v>
      </c>
      <c r="Y46" s="936">
        <f>$J46 + FLOOR(MEDIAN(-$L46*4,(-$L46*4+(COLUMN(Y46)-COLUMN($P46))*2),$L46*4) * $K46,1)</f>
        <v>11</v>
      </c>
      <c r="Z46" s="936">
        <f>$J46 + FLOOR(MEDIAN(-$L46*4,(-$L46*4+(COLUMN(Z46)-COLUMN($P46))*2),$L46*4) * $K46,1)</f>
        <v>12</v>
      </c>
      <c r="AA46" s="936">
        <f>$J46 + FLOOR(MEDIAN(-$L46*4,(-$L46*4+(COLUMN(AA46)-COLUMN($P46))*2),$L46*4) * $K46,1)</f>
        <v>13</v>
      </c>
      <c r="AB46" s="936">
        <f>$J46 + FLOOR(MEDIAN(-$L46*4,(-$L46*4+(COLUMN(AB46)-COLUMN($P46))*2),$L46*4) * $K46,1)</f>
        <v>14</v>
      </c>
    </row>
    <row r="47" spans="1:28" x14ac:dyDescent="0.25">
      <c r="A47" s="906" t="s">
        <v>2933</v>
      </c>
      <c r="B47" s="57">
        <v>10</v>
      </c>
      <c r="C47" s="57"/>
      <c r="D47" s="57"/>
      <c r="E47" s="57">
        <v>10</v>
      </c>
      <c r="F47" s="57">
        <v>20</v>
      </c>
      <c r="G47" s="906">
        <f t="shared" si="0"/>
        <v>40</v>
      </c>
      <c r="H47" s="906" t="s">
        <v>3626</v>
      </c>
      <c r="I47" s="904" t="s">
        <v>5614</v>
      </c>
      <c r="J47" s="57">
        <v>8</v>
      </c>
      <c r="K47" s="57">
        <v>0.5</v>
      </c>
      <c r="L47" s="906">
        <v>3</v>
      </c>
      <c r="M47" s="906">
        <f t="shared" si="1"/>
        <v>2</v>
      </c>
      <c r="N47" s="906">
        <f t="shared" si="2"/>
        <v>14</v>
      </c>
      <c r="O47" s="936" t="s">
        <v>5865</v>
      </c>
      <c r="P47" s="936">
        <f>$J47 + FLOOR(MEDIAN(-$L47*4,(-$L47*4+(COLUMN(P47)-COLUMN($P47))*2),$L47*4) * $K47,1)</f>
        <v>2</v>
      </c>
      <c r="Q47" s="936">
        <f>$J47 + FLOOR(MEDIAN(-$L47*4,(-$L47*4+(COLUMN(Q47)-COLUMN($P47))*2),$L47*4) * $K47,1)</f>
        <v>3</v>
      </c>
      <c r="R47" s="936">
        <f>$J47 + FLOOR(MEDIAN(-$L47*4,(-$L47*4+(COLUMN(R47)-COLUMN($P47))*2),$L47*4) * $K47,1)</f>
        <v>4</v>
      </c>
      <c r="S47" s="936">
        <f>$J47 + FLOOR(MEDIAN(-$L47*4,(-$L47*4+(COLUMN(S47)-COLUMN($P47))*2),$L47*4) * $K47,1)</f>
        <v>5</v>
      </c>
      <c r="T47" s="936">
        <f>$J47 + FLOOR(MEDIAN(-$L47*4,(-$L47*4+(COLUMN(T47)-COLUMN($P47))*2),$L47*4) * $K47,1)</f>
        <v>6</v>
      </c>
      <c r="U47" s="936">
        <f>$J47 + FLOOR(MEDIAN(-$L47*4,(-$L47*4+(COLUMN(U47)-COLUMN($P47))*2),$L47*4) * $K47,1)</f>
        <v>7</v>
      </c>
      <c r="V47" s="936">
        <f>$J47 + FLOOR(MEDIAN(-$L47*4,(-$L47*4+(COLUMN(V47)-COLUMN($P47))*2),$L47*4) * $K47,1)</f>
        <v>8</v>
      </c>
      <c r="W47" s="936">
        <f>$J47 + FLOOR(MEDIAN(-$L47*4,(-$L47*4+(COLUMN(W47)-COLUMN($P47))*2),$L47*4) * $K47,1)</f>
        <v>9</v>
      </c>
      <c r="X47" s="936">
        <f>$J47 + FLOOR(MEDIAN(-$L47*4,(-$L47*4+(COLUMN(X47)-COLUMN($P47))*2),$L47*4) * $K47,1)</f>
        <v>10</v>
      </c>
      <c r="Y47" s="936">
        <f>$J47 + FLOOR(MEDIAN(-$L47*4,(-$L47*4+(COLUMN(Y47)-COLUMN($P47))*2),$L47*4) * $K47,1)</f>
        <v>11</v>
      </c>
      <c r="Z47" s="936">
        <f>$J47 + FLOOR(MEDIAN(-$L47*4,(-$L47*4+(COLUMN(Z47)-COLUMN($P47))*2),$L47*4) * $K47,1)</f>
        <v>12</v>
      </c>
      <c r="AA47" s="936">
        <f>$J47 + FLOOR(MEDIAN(-$L47*4,(-$L47*4+(COLUMN(AA47)-COLUMN($P47))*2),$L47*4) * $K47,1)</f>
        <v>13</v>
      </c>
      <c r="AB47" s="936">
        <f>$J47 + FLOOR(MEDIAN(-$L47*4,(-$L47*4+(COLUMN(AB47)-COLUMN($P47))*2),$L47*4) * $K47,1)</f>
        <v>14</v>
      </c>
    </row>
    <row r="48" spans="1:28" x14ac:dyDescent="0.25">
      <c r="A48" s="906" t="s">
        <v>2934</v>
      </c>
      <c r="B48" s="57">
        <v>20</v>
      </c>
      <c r="C48" s="57">
        <v>10</v>
      </c>
      <c r="D48" s="57">
        <v>10</v>
      </c>
      <c r="E48" s="57"/>
      <c r="F48" s="57"/>
      <c r="G48" s="906">
        <f t="shared" si="0"/>
        <v>40</v>
      </c>
      <c r="H48" s="906" t="s">
        <v>3626</v>
      </c>
      <c r="I48" s="904" t="s">
        <v>5615</v>
      </c>
      <c r="J48" s="57">
        <v>8</v>
      </c>
      <c r="K48" s="57">
        <v>0.5</v>
      </c>
      <c r="L48" s="906">
        <v>3</v>
      </c>
      <c r="M48" s="906">
        <f t="shared" si="1"/>
        <v>2</v>
      </c>
      <c r="N48" s="906">
        <f t="shared" si="2"/>
        <v>14</v>
      </c>
      <c r="O48" s="936" t="s">
        <v>5866</v>
      </c>
      <c r="P48" s="936">
        <f>$J48 + FLOOR(MEDIAN(-$L48*4,(-$L48*4+(COLUMN(P48)-COLUMN($P48))*2),$L48*4) * $K48,1)</f>
        <v>2</v>
      </c>
      <c r="Q48" s="936">
        <f>$J48 + FLOOR(MEDIAN(-$L48*4,(-$L48*4+(COLUMN(Q48)-COLUMN($P48))*2),$L48*4) * $K48,1)</f>
        <v>3</v>
      </c>
      <c r="R48" s="936">
        <f>$J48 + FLOOR(MEDIAN(-$L48*4,(-$L48*4+(COLUMN(R48)-COLUMN($P48))*2),$L48*4) * $K48,1)</f>
        <v>4</v>
      </c>
      <c r="S48" s="936">
        <f>$J48 + FLOOR(MEDIAN(-$L48*4,(-$L48*4+(COLUMN(S48)-COLUMN($P48))*2),$L48*4) * $K48,1)</f>
        <v>5</v>
      </c>
      <c r="T48" s="936">
        <f>$J48 + FLOOR(MEDIAN(-$L48*4,(-$L48*4+(COLUMN(T48)-COLUMN($P48))*2),$L48*4) * $K48,1)</f>
        <v>6</v>
      </c>
      <c r="U48" s="936">
        <f>$J48 + FLOOR(MEDIAN(-$L48*4,(-$L48*4+(COLUMN(U48)-COLUMN($P48))*2),$L48*4) * $K48,1)</f>
        <v>7</v>
      </c>
      <c r="V48" s="936">
        <f>$J48 + FLOOR(MEDIAN(-$L48*4,(-$L48*4+(COLUMN(V48)-COLUMN($P48))*2),$L48*4) * $K48,1)</f>
        <v>8</v>
      </c>
      <c r="W48" s="936">
        <f>$J48 + FLOOR(MEDIAN(-$L48*4,(-$L48*4+(COLUMN(W48)-COLUMN($P48))*2),$L48*4) * $K48,1)</f>
        <v>9</v>
      </c>
      <c r="X48" s="936">
        <f>$J48 + FLOOR(MEDIAN(-$L48*4,(-$L48*4+(COLUMN(X48)-COLUMN($P48))*2),$L48*4) * $K48,1)</f>
        <v>10</v>
      </c>
      <c r="Y48" s="936">
        <f>$J48 + FLOOR(MEDIAN(-$L48*4,(-$L48*4+(COLUMN(Y48)-COLUMN($P48))*2),$L48*4) * $K48,1)</f>
        <v>11</v>
      </c>
      <c r="Z48" s="936">
        <f>$J48 + FLOOR(MEDIAN(-$L48*4,(-$L48*4+(COLUMN(Z48)-COLUMN($P48))*2),$L48*4) * $K48,1)</f>
        <v>12</v>
      </c>
      <c r="AA48" s="936">
        <f>$J48 + FLOOR(MEDIAN(-$L48*4,(-$L48*4+(COLUMN(AA48)-COLUMN($P48))*2),$L48*4) * $K48,1)</f>
        <v>13</v>
      </c>
      <c r="AB48" s="936">
        <f>$J48 + FLOOR(MEDIAN(-$L48*4,(-$L48*4+(COLUMN(AB48)-COLUMN($P48))*2),$L48*4) * $K48,1)</f>
        <v>14</v>
      </c>
    </row>
    <row r="49" spans="1:28" x14ac:dyDescent="0.25">
      <c r="A49" s="906" t="s">
        <v>2935</v>
      </c>
      <c r="B49" s="57"/>
      <c r="C49" s="57">
        <v>20</v>
      </c>
      <c r="D49" s="57">
        <v>10</v>
      </c>
      <c r="E49" s="57">
        <v>10</v>
      </c>
      <c r="F49" s="57"/>
      <c r="G49" s="906">
        <f t="shared" si="0"/>
        <v>40</v>
      </c>
      <c r="H49" s="906" t="s">
        <v>3626</v>
      </c>
      <c r="I49" s="904" t="s">
        <v>5616</v>
      </c>
      <c r="J49" s="57">
        <v>8</v>
      </c>
      <c r="K49" s="57">
        <v>0.5</v>
      </c>
      <c r="L49" s="906">
        <v>3</v>
      </c>
      <c r="M49" s="906">
        <f t="shared" si="1"/>
        <v>2</v>
      </c>
      <c r="N49" s="906">
        <f t="shared" si="2"/>
        <v>14</v>
      </c>
      <c r="O49" s="936" t="s">
        <v>5867</v>
      </c>
      <c r="P49" s="936">
        <f>$J49 + FLOOR(MEDIAN(-$L49*4,(-$L49*4+(COLUMN(P49)-COLUMN($P49))*2),$L49*4) * $K49,1)</f>
        <v>2</v>
      </c>
      <c r="Q49" s="936">
        <f>$J49 + FLOOR(MEDIAN(-$L49*4,(-$L49*4+(COLUMN(Q49)-COLUMN($P49))*2),$L49*4) * $K49,1)</f>
        <v>3</v>
      </c>
      <c r="R49" s="936">
        <f>$J49 + FLOOR(MEDIAN(-$L49*4,(-$L49*4+(COLUMN(R49)-COLUMN($P49))*2),$L49*4) * $K49,1)</f>
        <v>4</v>
      </c>
      <c r="S49" s="936">
        <f>$J49 + FLOOR(MEDIAN(-$L49*4,(-$L49*4+(COLUMN(S49)-COLUMN($P49))*2),$L49*4) * $K49,1)</f>
        <v>5</v>
      </c>
      <c r="T49" s="936">
        <f>$J49 + FLOOR(MEDIAN(-$L49*4,(-$L49*4+(COLUMN(T49)-COLUMN($P49))*2),$L49*4) * $K49,1)</f>
        <v>6</v>
      </c>
      <c r="U49" s="936">
        <f>$J49 + FLOOR(MEDIAN(-$L49*4,(-$L49*4+(COLUMN(U49)-COLUMN($P49))*2),$L49*4) * $K49,1)</f>
        <v>7</v>
      </c>
      <c r="V49" s="936">
        <f>$J49 + FLOOR(MEDIAN(-$L49*4,(-$L49*4+(COLUMN(V49)-COLUMN($P49))*2),$L49*4) * $K49,1)</f>
        <v>8</v>
      </c>
      <c r="W49" s="936">
        <f>$J49 + FLOOR(MEDIAN(-$L49*4,(-$L49*4+(COLUMN(W49)-COLUMN($P49))*2),$L49*4) * $K49,1)</f>
        <v>9</v>
      </c>
      <c r="X49" s="936">
        <f>$J49 + FLOOR(MEDIAN(-$L49*4,(-$L49*4+(COLUMN(X49)-COLUMN($P49))*2),$L49*4) * $K49,1)</f>
        <v>10</v>
      </c>
      <c r="Y49" s="936">
        <f>$J49 + FLOOR(MEDIAN(-$L49*4,(-$L49*4+(COLUMN(Y49)-COLUMN($P49))*2),$L49*4) * $K49,1)</f>
        <v>11</v>
      </c>
      <c r="Z49" s="936">
        <f>$J49 + FLOOR(MEDIAN(-$L49*4,(-$L49*4+(COLUMN(Z49)-COLUMN($P49))*2),$L49*4) * $K49,1)</f>
        <v>12</v>
      </c>
      <c r="AA49" s="936">
        <f>$J49 + FLOOR(MEDIAN(-$L49*4,(-$L49*4+(COLUMN(AA49)-COLUMN($P49))*2),$L49*4) * $K49,1)</f>
        <v>13</v>
      </c>
      <c r="AB49" s="936">
        <f>$J49 + FLOOR(MEDIAN(-$L49*4,(-$L49*4+(COLUMN(AB49)-COLUMN($P49))*2),$L49*4) * $K49,1)</f>
        <v>14</v>
      </c>
    </row>
    <row r="50" spans="1:28" x14ac:dyDescent="0.25">
      <c r="A50" s="906" t="s">
        <v>2936</v>
      </c>
      <c r="B50" s="57"/>
      <c r="C50" s="57"/>
      <c r="D50" s="57">
        <v>20</v>
      </c>
      <c r="E50" s="57">
        <v>10</v>
      </c>
      <c r="F50" s="57">
        <v>10</v>
      </c>
      <c r="G50" s="906">
        <f t="shared" si="0"/>
        <v>40</v>
      </c>
      <c r="H50" s="906" t="s">
        <v>3626</v>
      </c>
      <c r="I50" s="904" t="s">
        <v>5617</v>
      </c>
      <c r="J50" s="57">
        <v>8</v>
      </c>
      <c r="K50" s="57">
        <v>0.5</v>
      </c>
      <c r="L50" s="906">
        <v>3</v>
      </c>
      <c r="M50" s="906">
        <f t="shared" si="1"/>
        <v>2</v>
      </c>
      <c r="N50" s="906">
        <f t="shared" si="2"/>
        <v>14</v>
      </c>
      <c r="O50" s="936" t="s">
        <v>5868</v>
      </c>
      <c r="P50" s="936">
        <f>$J50 + FLOOR(MEDIAN(-$L50*4,(-$L50*4+(COLUMN(P50)-COLUMN($P50))*2),$L50*4) * $K50,1)</f>
        <v>2</v>
      </c>
      <c r="Q50" s="936">
        <f>$J50 + FLOOR(MEDIAN(-$L50*4,(-$L50*4+(COLUMN(Q50)-COLUMN($P50))*2),$L50*4) * $K50,1)</f>
        <v>3</v>
      </c>
      <c r="R50" s="936">
        <f>$J50 + FLOOR(MEDIAN(-$L50*4,(-$L50*4+(COLUMN(R50)-COLUMN($P50))*2),$L50*4) * $K50,1)</f>
        <v>4</v>
      </c>
      <c r="S50" s="936">
        <f>$J50 + FLOOR(MEDIAN(-$L50*4,(-$L50*4+(COLUMN(S50)-COLUMN($P50))*2),$L50*4) * $K50,1)</f>
        <v>5</v>
      </c>
      <c r="T50" s="936">
        <f>$J50 + FLOOR(MEDIAN(-$L50*4,(-$L50*4+(COLUMN(T50)-COLUMN($P50))*2),$L50*4) * $K50,1)</f>
        <v>6</v>
      </c>
      <c r="U50" s="936">
        <f>$J50 + FLOOR(MEDIAN(-$L50*4,(-$L50*4+(COLUMN(U50)-COLUMN($P50))*2),$L50*4) * $K50,1)</f>
        <v>7</v>
      </c>
      <c r="V50" s="936">
        <f>$J50 + FLOOR(MEDIAN(-$L50*4,(-$L50*4+(COLUMN(V50)-COLUMN($P50))*2),$L50*4) * $K50,1)</f>
        <v>8</v>
      </c>
      <c r="W50" s="936">
        <f>$J50 + FLOOR(MEDIAN(-$L50*4,(-$L50*4+(COLUMN(W50)-COLUMN($P50))*2),$L50*4) * $K50,1)</f>
        <v>9</v>
      </c>
      <c r="X50" s="936">
        <f>$J50 + FLOOR(MEDIAN(-$L50*4,(-$L50*4+(COLUMN(X50)-COLUMN($P50))*2),$L50*4) * $K50,1)</f>
        <v>10</v>
      </c>
      <c r="Y50" s="936">
        <f>$J50 + FLOOR(MEDIAN(-$L50*4,(-$L50*4+(COLUMN(Y50)-COLUMN($P50))*2),$L50*4) * $K50,1)</f>
        <v>11</v>
      </c>
      <c r="Z50" s="936">
        <f>$J50 + FLOOR(MEDIAN(-$L50*4,(-$L50*4+(COLUMN(Z50)-COLUMN($P50))*2),$L50*4) * $K50,1)</f>
        <v>12</v>
      </c>
      <c r="AA50" s="936">
        <f>$J50 + FLOOR(MEDIAN(-$L50*4,(-$L50*4+(COLUMN(AA50)-COLUMN($P50))*2),$L50*4) * $K50,1)</f>
        <v>13</v>
      </c>
      <c r="AB50" s="936">
        <f>$J50 + FLOOR(MEDIAN(-$L50*4,(-$L50*4+(COLUMN(AB50)-COLUMN($P50))*2),$L50*4) * $K50,1)</f>
        <v>14</v>
      </c>
    </row>
    <row r="51" spans="1:28" x14ac:dyDescent="0.25">
      <c r="A51" s="906" t="s">
        <v>2937</v>
      </c>
      <c r="B51" s="57">
        <v>10</v>
      </c>
      <c r="C51" s="57"/>
      <c r="D51" s="57"/>
      <c r="E51" s="57">
        <v>20</v>
      </c>
      <c r="F51" s="57">
        <v>10</v>
      </c>
      <c r="G51" s="906">
        <f t="shared" si="0"/>
        <v>40</v>
      </c>
      <c r="H51" s="906" t="s">
        <v>3626</v>
      </c>
      <c r="I51" s="904" t="s">
        <v>5618</v>
      </c>
      <c r="J51" s="57">
        <v>8</v>
      </c>
      <c r="K51" s="57">
        <v>0.5</v>
      </c>
      <c r="L51" s="906">
        <v>3</v>
      </c>
      <c r="M51" s="906">
        <f t="shared" si="1"/>
        <v>2</v>
      </c>
      <c r="N51" s="906">
        <f t="shared" si="2"/>
        <v>14</v>
      </c>
      <c r="O51" s="936" t="s">
        <v>5869</v>
      </c>
      <c r="P51" s="936">
        <f>$J51 + FLOOR(MEDIAN(-$L51*4,(-$L51*4+(COLUMN(P51)-COLUMN($P51))*2),$L51*4) * $K51,1)</f>
        <v>2</v>
      </c>
      <c r="Q51" s="936">
        <f>$J51 + FLOOR(MEDIAN(-$L51*4,(-$L51*4+(COLUMN(Q51)-COLUMN($P51))*2),$L51*4) * $K51,1)</f>
        <v>3</v>
      </c>
      <c r="R51" s="936">
        <f>$J51 + FLOOR(MEDIAN(-$L51*4,(-$L51*4+(COLUMN(R51)-COLUMN($P51))*2),$L51*4) * $K51,1)</f>
        <v>4</v>
      </c>
      <c r="S51" s="936">
        <f>$J51 + FLOOR(MEDIAN(-$L51*4,(-$L51*4+(COLUMN(S51)-COLUMN($P51))*2),$L51*4) * $K51,1)</f>
        <v>5</v>
      </c>
      <c r="T51" s="936">
        <f>$J51 + FLOOR(MEDIAN(-$L51*4,(-$L51*4+(COLUMN(T51)-COLUMN($P51))*2),$L51*4) * $K51,1)</f>
        <v>6</v>
      </c>
      <c r="U51" s="936">
        <f>$J51 + FLOOR(MEDIAN(-$L51*4,(-$L51*4+(COLUMN(U51)-COLUMN($P51))*2),$L51*4) * $K51,1)</f>
        <v>7</v>
      </c>
      <c r="V51" s="936">
        <f>$J51 + FLOOR(MEDIAN(-$L51*4,(-$L51*4+(COLUMN(V51)-COLUMN($P51))*2),$L51*4) * $K51,1)</f>
        <v>8</v>
      </c>
      <c r="W51" s="936">
        <f>$J51 + FLOOR(MEDIAN(-$L51*4,(-$L51*4+(COLUMN(W51)-COLUMN($P51))*2),$L51*4) * $K51,1)</f>
        <v>9</v>
      </c>
      <c r="X51" s="936">
        <f>$J51 + FLOOR(MEDIAN(-$L51*4,(-$L51*4+(COLUMN(X51)-COLUMN($P51))*2),$L51*4) * $K51,1)</f>
        <v>10</v>
      </c>
      <c r="Y51" s="936">
        <f>$J51 + FLOOR(MEDIAN(-$L51*4,(-$L51*4+(COLUMN(Y51)-COLUMN($P51))*2),$L51*4) * $K51,1)</f>
        <v>11</v>
      </c>
      <c r="Z51" s="936">
        <f>$J51 + FLOOR(MEDIAN(-$L51*4,(-$L51*4+(COLUMN(Z51)-COLUMN($P51))*2),$L51*4) * $K51,1)</f>
        <v>12</v>
      </c>
      <c r="AA51" s="936">
        <f>$J51 + FLOOR(MEDIAN(-$L51*4,(-$L51*4+(COLUMN(AA51)-COLUMN($P51))*2),$L51*4) * $K51,1)</f>
        <v>13</v>
      </c>
      <c r="AB51" s="936">
        <f>$J51 + FLOOR(MEDIAN(-$L51*4,(-$L51*4+(COLUMN(AB51)-COLUMN($P51))*2),$L51*4) * $K51,1)</f>
        <v>14</v>
      </c>
    </row>
    <row r="52" spans="1:28" x14ac:dyDescent="0.25">
      <c r="A52" s="906" t="s">
        <v>2938</v>
      </c>
      <c r="B52" s="57">
        <v>10</v>
      </c>
      <c r="C52" s="57">
        <v>10</v>
      </c>
      <c r="D52" s="57"/>
      <c r="E52" s="57"/>
      <c r="F52" s="57">
        <v>20</v>
      </c>
      <c r="G52" s="906">
        <f t="shared" si="0"/>
        <v>40</v>
      </c>
      <c r="H52" s="906" t="s">
        <v>3626</v>
      </c>
      <c r="I52" s="904" t="s">
        <v>5619</v>
      </c>
      <c r="J52" s="57">
        <v>8</v>
      </c>
      <c r="K52" s="57">
        <v>0.5</v>
      </c>
      <c r="L52" s="906">
        <v>3</v>
      </c>
      <c r="M52" s="906">
        <f t="shared" si="1"/>
        <v>2</v>
      </c>
      <c r="N52" s="906">
        <f t="shared" si="2"/>
        <v>14</v>
      </c>
      <c r="O52" s="936" t="s">
        <v>5870</v>
      </c>
      <c r="P52" s="936">
        <f>$J52 + FLOOR(MEDIAN(-$L52*4,(-$L52*4+(COLUMN(P52)-COLUMN($P52))*2),$L52*4) * $K52,1)</f>
        <v>2</v>
      </c>
      <c r="Q52" s="936">
        <f>$J52 + FLOOR(MEDIAN(-$L52*4,(-$L52*4+(COLUMN(Q52)-COLUMN($P52))*2),$L52*4) * $K52,1)</f>
        <v>3</v>
      </c>
      <c r="R52" s="936">
        <f>$J52 + FLOOR(MEDIAN(-$L52*4,(-$L52*4+(COLUMN(R52)-COLUMN($P52))*2),$L52*4) * $K52,1)</f>
        <v>4</v>
      </c>
      <c r="S52" s="936">
        <f>$J52 + FLOOR(MEDIAN(-$L52*4,(-$L52*4+(COLUMN(S52)-COLUMN($P52))*2),$L52*4) * $K52,1)</f>
        <v>5</v>
      </c>
      <c r="T52" s="936">
        <f>$J52 + FLOOR(MEDIAN(-$L52*4,(-$L52*4+(COLUMN(T52)-COLUMN($P52))*2),$L52*4) * $K52,1)</f>
        <v>6</v>
      </c>
      <c r="U52" s="936">
        <f>$J52 + FLOOR(MEDIAN(-$L52*4,(-$L52*4+(COLUMN(U52)-COLUMN($P52))*2),$L52*4) * $K52,1)</f>
        <v>7</v>
      </c>
      <c r="V52" s="936">
        <f>$J52 + FLOOR(MEDIAN(-$L52*4,(-$L52*4+(COLUMN(V52)-COLUMN($P52))*2),$L52*4) * $K52,1)</f>
        <v>8</v>
      </c>
      <c r="W52" s="936">
        <f>$J52 + FLOOR(MEDIAN(-$L52*4,(-$L52*4+(COLUMN(W52)-COLUMN($P52))*2),$L52*4) * $K52,1)</f>
        <v>9</v>
      </c>
      <c r="X52" s="936">
        <f>$J52 + FLOOR(MEDIAN(-$L52*4,(-$L52*4+(COLUMN(X52)-COLUMN($P52))*2),$L52*4) * $K52,1)</f>
        <v>10</v>
      </c>
      <c r="Y52" s="936">
        <f>$J52 + FLOOR(MEDIAN(-$L52*4,(-$L52*4+(COLUMN(Y52)-COLUMN($P52))*2),$L52*4) * $K52,1)</f>
        <v>11</v>
      </c>
      <c r="Z52" s="936">
        <f>$J52 + FLOOR(MEDIAN(-$L52*4,(-$L52*4+(COLUMN(Z52)-COLUMN($P52))*2),$L52*4) * $K52,1)</f>
        <v>12</v>
      </c>
      <c r="AA52" s="936">
        <f>$J52 + FLOOR(MEDIAN(-$L52*4,(-$L52*4+(COLUMN(AA52)-COLUMN($P52))*2),$L52*4) * $K52,1)</f>
        <v>13</v>
      </c>
      <c r="AB52" s="936">
        <f>$J52 + FLOOR(MEDIAN(-$L52*4,(-$L52*4+(COLUMN(AB52)-COLUMN($P52))*2),$L52*4) * $K52,1)</f>
        <v>14</v>
      </c>
    </row>
    <row r="53" spans="1:28" x14ac:dyDescent="0.25">
      <c r="A53" s="906" t="s">
        <v>2939</v>
      </c>
      <c r="B53" s="57">
        <v>20</v>
      </c>
      <c r="C53" s="57"/>
      <c r="D53" s="57"/>
      <c r="E53" s="57">
        <v>10</v>
      </c>
      <c r="F53" s="57">
        <v>10</v>
      </c>
      <c r="G53" s="906">
        <f t="shared" si="0"/>
        <v>40</v>
      </c>
      <c r="H53" s="906" t="s">
        <v>3626</v>
      </c>
      <c r="I53" s="904" t="s">
        <v>5620</v>
      </c>
      <c r="J53" s="57">
        <v>8</v>
      </c>
      <c r="K53" s="57">
        <v>0.5</v>
      </c>
      <c r="L53" s="906">
        <v>3</v>
      </c>
      <c r="M53" s="906">
        <f t="shared" si="1"/>
        <v>2</v>
      </c>
      <c r="N53" s="906">
        <f t="shared" si="2"/>
        <v>14</v>
      </c>
      <c r="O53" s="936" t="s">
        <v>5871</v>
      </c>
      <c r="P53" s="936">
        <f>$J53 + FLOOR(MEDIAN(-$L53*4,(-$L53*4+(COLUMN(P53)-COLUMN($P53))*2),$L53*4) * $K53,1)</f>
        <v>2</v>
      </c>
      <c r="Q53" s="936">
        <f>$J53 + FLOOR(MEDIAN(-$L53*4,(-$L53*4+(COLUMN(Q53)-COLUMN($P53))*2),$L53*4) * $K53,1)</f>
        <v>3</v>
      </c>
      <c r="R53" s="936">
        <f>$J53 + FLOOR(MEDIAN(-$L53*4,(-$L53*4+(COLUMN(R53)-COLUMN($P53))*2),$L53*4) * $K53,1)</f>
        <v>4</v>
      </c>
      <c r="S53" s="936">
        <f>$J53 + FLOOR(MEDIAN(-$L53*4,(-$L53*4+(COLUMN(S53)-COLUMN($P53))*2),$L53*4) * $K53,1)</f>
        <v>5</v>
      </c>
      <c r="T53" s="936">
        <f>$J53 + FLOOR(MEDIAN(-$L53*4,(-$L53*4+(COLUMN(T53)-COLUMN($P53))*2),$L53*4) * $K53,1)</f>
        <v>6</v>
      </c>
      <c r="U53" s="936">
        <f>$J53 + FLOOR(MEDIAN(-$L53*4,(-$L53*4+(COLUMN(U53)-COLUMN($P53))*2),$L53*4) * $K53,1)</f>
        <v>7</v>
      </c>
      <c r="V53" s="936">
        <f>$J53 + FLOOR(MEDIAN(-$L53*4,(-$L53*4+(COLUMN(V53)-COLUMN($P53))*2),$L53*4) * $K53,1)</f>
        <v>8</v>
      </c>
      <c r="W53" s="936">
        <f>$J53 + FLOOR(MEDIAN(-$L53*4,(-$L53*4+(COLUMN(W53)-COLUMN($P53))*2),$L53*4) * $K53,1)</f>
        <v>9</v>
      </c>
      <c r="X53" s="936">
        <f>$J53 + FLOOR(MEDIAN(-$L53*4,(-$L53*4+(COLUMN(X53)-COLUMN($P53))*2),$L53*4) * $K53,1)</f>
        <v>10</v>
      </c>
      <c r="Y53" s="936">
        <f>$J53 + FLOOR(MEDIAN(-$L53*4,(-$L53*4+(COLUMN(Y53)-COLUMN($P53))*2),$L53*4) * $K53,1)</f>
        <v>11</v>
      </c>
      <c r="Z53" s="936">
        <f>$J53 + FLOOR(MEDIAN(-$L53*4,(-$L53*4+(COLUMN(Z53)-COLUMN($P53))*2),$L53*4) * $K53,1)</f>
        <v>12</v>
      </c>
      <c r="AA53" s="936">
        <f>$J53 + FLOOR(MEDIAN(-$L53*4,(-$L53*4+(COLUMN(AA53)-COLUMN($P53))*2),$L53*4) * $K53,1)</f>
        <v>13</v>
      </c>
      <c r="AB53" s="936">
        <f>$J53 + FLOOR(MEDIAN(-$L53*4,(-$L53*4+(COLUMN(AB53)-COLUMN($P53))*2),$L53*4) * $K53,1)</f>
        <v>14</v>
      </c>
    </row>
    <row r="54" spans="1:28" x14ac:dyDescent="0.25">
      <c r="A54" s="906" t="s">
        <v>2944</v>
      </c>
      <c r="B54" s="57">
        <v>10</v>
      </c>
      <c r="C54" s="57">
        <v>20</v>
      </c>
      <c r="D54" s="57"/>
      <c r="E54" s="57"/>
      <c r="F54" s="57">
        <v>10</v>
      </c>
      <c r="G54" s="906">
        <f t="shared" si="0"/>
        <v>40</v>
      </c>
      <c r="H54" s="906" t="s">
        <v>3626</v>
      </c>
      <c r="I54" s="904" t="s">
        <v>5621</v>
      </c>
      <c r="J54" s="57">
        <v>8</v>
      </c>
      <c r="K54" s="57">
        <v>0.5</v>
      </c>
      <c r="L54" s="906">
        <v>3</v>
      </c>
      <c r="M54" s="906">
        <f t="shared" si="1"/>
        <v>2</v>
      </c>
      <c r="N54" s="906">
        <f t="shared" si="2"/>
        <v>14</v>
      </c>
      <c r="O54" s="936" t="s">
        <v>5872</v>
      </c>
      <c r="P54" s="936">
        <f>$J54 + FLOOR(MEDIAN(-$L54*4,(-$L54*4+(COLUMN(P54)-COLUMN($P54))*2),$L54*4) * $K54,1)</f>
        <v>2</v>
      </c>
      <c r="Q54" s="936">
        <f>$J54 + FLOOR(MEDIAN(-$L54*4,(-$L54*4+(COLUMN(Q54)-COLUMN($P54))*2),$L54*4) * $K54,1)</f>
        <v>3</v>
      </c>
      <c r="R54" s="936">
        <f>$J54 + FLOOR(MEDIAN(-$L54*4,(-$L54*4+(COLUMN(R54)-COLUMN($P54))*2),$L54*4) * $K54,1)</f>
        <v>4</v>
      </c>
      <c r="S54" s="936">
        <f>$J54 + FLOOR(MEDIAN(-$L54*4,(-$L54*4+(COLUMN(S54)-COLUMN($P54))*2),$L54*4) * $K54,1)</f>
        <v>5</v>
      </c>
      <c r="T54" s="936">
        <f>$J54 + FLOOR(MEDIAN(-$L54*4,(-$L54*4+(COLUMN(T54)-COLUMN($P54))*2),$L54*4) * $K54,1)</f>
        <v>6</v>
      </c>
      <c r="U54" s="936">
        <f>$J54 + FLOOR(MEDIAN(-$L54*4,(-$L54*4+(COLUMN(U54)-COLUMN($P54))*2),$L54*4) * $K54,1)</f>
        <v>7</v>
      </c>
      <c r="V54" s="936">
        <f>$J54 + FLOOR(MEDIAN(-$L54*4,(-$L54*4+(COLUMN(V54)-COLUMN($P54))*2),$L54*4) * $K54,1)</f>
        <v>8</v>
      </c>
      <c r="W54" s="936">
        <f>$J54 + FLOOR(MEDIAN(-$L54*4,(-$L54*4+(COLUMN(W54)-COLUMN($P54))*2),$L54*4) * $K54,1)</f>
        <v>9</v>
      </c>
      <c r="X54" s="936">
        <f>$J54 + FLOOR(MEDIAN(-$L54*4,(-$L54*4+(COLUMN(X54)-COLUMN($P54))*2),$L54*4) * $K54,1)</f>
        <v>10</v>
      </c>
      <c r="Y54" s="936">
        <f>$J54 + FLOOR(MEDIAN(-$L54*4,(-$L54*4+(COLUMN(Y54)-COLUMN($P54))*2),$L54*4) * $K54,1)</f>
        <v>11</v>
      </c>
      <c r="Z54" s="936">
        <f>$J54 + FLOOR(MEDIAN(-$L54*4,(-$L54*4+(COLUMN(Z54)-COLUMN($P54))*2),$L54*4) * $K54,1)</f>
        <v>12</v>
      </c>
      <c r="AA54" s="936">
        <f>$J54 + FLOOR(MEDIAN(-$L54*4,(-$L54*4+(COLUMN(AA54)-COLUMN($P54))*2),$L54*4) * $K54,1)</f>
        <v>13</v>
      </c>
      <c r="AB54" s="936">
        <f>$J54 + FLOOR(MEDIAN(-$L54*4,(-$L54*4+(COLUMN(AB54)-COLUMN($P54))*2),$L54*4) * $K54,1)</f>
        <v>14</v>
      </c>
    </row>
    <row r="55" spans="1:28" x14ac:dyDescent="0.25">
      <c r="A55" s="906" t="s">
        <v>2947</v>
      </c>
      <c r="B55" s="57">
        <v>10</v>
      </c>
      <c r="C55" s="57">
        <v>10</v>
      </c>
      <c r="D55" s="57">
        <v>20</v>
      </c>
      <c r="E55" s="57"/>
      <c r="F55" s="57"/>
      <c r="G55" s="906">
        <f>SUM(B55:F55)</f>
        <v>40</v>
      </c>
      <c r="H55" s="906" t="s">
        <v>3626</v>
      </c>
      <c r="J55" s="906">
        <v>7</v>
      </c>
      <c r="K55" s="906">
        <v>0.75</v>
      </c>
      <c r="L55" s="906">
        <v>2</v>
      </c>
      <c r="M55" s="906">
        <f>$J55 + FLOOR(-$L55*4 * $K55,1)</f>
        <v>1</v>
      </c>
      <c r="N55" s="906">
        <f>$J55 + FLOOR($L55*4 * $K55,1)</f>
        <v>13</v>
      </c>
      <c r="O55" s="936" t="s">
        <v>5874</v>
      </c>
      <c r="P55" s="936">
        <f>$J55 + FLOOR(MEDIAN(-$L55*4,(-$L55*4+(COLUMN(P55)-COLUMN($P55))*2),$L55*4) * $K55,1)</f>
        <v>1</v>
      </c>
      <c r="Q55" s="936">
        <f>$J55 + FLOOR(MEDIAN(-$L55*4,(-$L55*4+(COLUMN(Q55)-COLUMN($P55))*2),$L55*4) * $K55,1)</f>
        <v>2</v>
      </c>
      <c r="R55" s="936">
        <f>$J55 + FLOOR(MEDIAN(-$L55*4,(-$L55*4+(COLUMN(R55)-COLUMN($P55))*2),$L55*4) * $K55,1)</f>
        <v>4</v>
      </c>
      <c r="S55" s="936">
        <f>$J55 + FLOOR(MEDIAN(-$L55*4,(-$L55*4+(COLUMN(S55)-COLUMN($P55))*2),$L55*4) * $K55,1)</f>
        <v>5</v>
      </c>
      <c r="T55" s="936">
        <f>$J55 + FLOOR(MEDIAN(-$L55*4,(-$L55*4+(COLUMN(T55)-COLUMN($P55))*2),$L55*4) * $K55,1)</f>
        <v>7</v>
      </c>
      <c r="U55" s="936">
        <f>$J55 + FLOOR(MEDIAN(-$L55*4,(-$L55*4+(COLUMN(U55)-COLUMN($P55))*2),$L55*4) * $K55,1)</f>
        <v>8</v>
      </c>
      <c r="V55" s="936">
        <f>$J55 + FLOOR(MEDIAN(-$L55*4,(-$L55*4+(COLUMN(V55)-COLUMN($P55))*2),$L55*4) * $K55,1)</f>
        <v>10</v>
      </c>
      <c r="W55" s="936">
        <f>$J55 + FLOOR(MEDIAN(-$L55*4,(-$L55*4+(COLUMN(W55)-COLUMN($P55))*2),$L55*4) * $K55,1)</f>
        <v>11</v>
      </c>
      <c r="X55" s="936">
        <f>$J55 + FLOOR(MEDIAN(-$L55*4,(-$L55*4+(COLUMN(X55)-COLUMN($P55))*2),$L55*4) * $K55,1)</f>
        <v>13</v>
      </c>
    </row>
    <row r="56" spans="1:28" x14ac:dyDescent="0.25">
      <c r="A56" s="906" t="s">
        <v>2948</v>
      </c>
      <c r="B56" s="57"/>
      <c r="C56" s="57">
        <v>10</v>
      </c>
      <c r="D56" s="57">
        <v>10</v>
      </c>
      <c r="E56" s="57">
        <v>20</v>
      </c>
      <c r="F56" s="57"/>
      <c r="G56" s="906">
        <f>SUM(B56:F56)</f>
        <v>40</v>
      </c>
      <c r="H56" s="906" t="s">
        <v>3626</v>
      </c>
      <c r="J56" s="906">
        <v>7</v>
      </c>
      <c r="K56" s="906">
        <v>0.75</v>
      </c>
      <c r="L56" s="906">
        <v>2</v>
      </c>
      <c r="M56" s="906">
        <f>$J56 + FLOOR(-$L56*4 * $K56,1)</f>
        <v>1</v>
      </c>
      <c r="N56" s="906">
        <f>$J56 + FLOOR($L56*4 * $K56,1)</f>
        <v>13</v>
      </c>
      <c r="O56" s="936" t="s">
        <v>5875</v>
      </c>
      <c r="P56" s="936">
        <f>$J56 + FLOOR(MEDIAN(-$L56*4,(-$L56*4+(COLUMN(P56)-COLUMN($P56))*2),$L56*4) * $K56,1)</f>
        <v>1</v>
      </c>
      <c r="Q56" s="936">
        <f>$J56 + FLOOR(MEDIAN(-$L56*4,(-$L56*4+(COLUMN(Q56)-COLUMN($P56))*2),$L56*4) * $K56,1)</f>
        <v>2</v>
      </c>
      <c r="R56" s="936">
        <f>$J56 + FLOOR(MEDIAN(-$L56*4,(-$L56*4+(COLUMN(R56)-COLUMN($P56))*2),$L56*4) * $K56,1)</f>
        <v>4</v>
      </c>
      <c r="S56" s="936">
        <f>$J56 + FLOOR(MEDIAN(-$L56*4,(-$L56*4+(COLUMN(S56)-COLUMN($P56))*2),$L56*4) * $K56,1)</f>
        <v>5</v>
      </c>
      <c r="T56" s="936">
        <f>$J56 + FLOOR(MEDIAN(-$L56*4,(-$L56*4+(COLUMN(T56)-COLUMN($P56))*2),$L56*4) * $K56,1)</f>
        <v>7</v>
      </c>
      <c r="U56" s="936">
        <f>$J56 + FLOOR(MEDIAN(-$L56*4,(-$L56*4+(COLUMN(U56)-COLUMN($P56))*2),$L56*4) * $K56,1)</f>
        <v>8</v>
      </c>
      <c r="V56" s="936">
        <f>$J56 + FLOOR(MEDIAN(-$L56*4,(-$L56*4+(COLUMN(V56)-COLUMN($P56))*2),$L56*4) * $K56,1)</f>
        <v>10</v>
      </c>
      <c r="W56" s="936">
        <f>$J56 + FLOOR(MEDIAN(-$L56*4,(-$L56*4+(COLUMN(W56)-COLUMN($P56))*2),$L56*4) * $K56,1)</f>
        <v>11</v>
      </c>
      <c r="X56" s="936">
        <f>$J56 + FLOOR(MEDIAN(-$L56*4,(-$L56*4+(COLUMN(X56)-COLUMN($P56))*2),$L56*4) * $K56,1)</f>
        <v>13</v>
      </c>
    </row>
    <row r="57" spans="1:28" x14ac:dyDescent="0.25">
      <c r="A57" s="906" t="s">
        <v>2972</v>
      </c>
      <c r="B57" s="57"/>
      <c r="C57" s="57"/>
      <c r="D57" s="57">
        <v>10</v>
      </c>
      <c r="E57" s="57">
        <v>10</v>
      </c>
      <c r="F57" s="57">
        <v>20</v>
      </c>
      <c r="G57" s="906">
        <f>SUM(B57:F57)</f>
        <v>40</v>
      </c>
      <c r="H57" s="906" t="s">
        <v>3626</v>
      </c>
      <c r="J57" s="906">
        <v>7</v>
      </c>
      <c r="K57" s="906">
        <v>0.75</v>
      </c>
      <c r="L57" s="906">
        <v>2</v>
      </c>
      <c r="M57" s="906">
        <f>$J57 + FLOOR(-$L57*4 * $K57,1)</f>
        <v>1</v>
      </c>
      <c r="N57" s="906">
        <f>$J57 + FLOOR($L57*4 * $K57,1)</f>
        <v>13</v>
      </c>
      <c r="O57" s="936" t="s">
        <v>5876</v>
      </c>
      <c r="P57" s="936">
        <f>$J57 + FLOOR(MEDIAN(-$L57*4,(-$L57*4+(COLUMN(P57)-COLUMN($P57))*2),$L57*4) * $K57,1)</f>
        <v>1</v>
      </c>
      <c r="Q57" s="936">
        <f>$J57 + FLOOR(MEDIAN(-$L57*4,(-$L57*4+(COLUMN(Q57)-COLUMN($P57))*2),$L57*4) * $K57,1)</f>
        <v>2</v>
      </c>
      <c r="R57" s="936">
        <f>$J57 + FLOOR(MEDIAN(-$L57*4,(-$L57*4+(COLUMN(R57)-COLUMN($P57))*2),$L57*4) * $K57,1)</f>
        <v>4</v>
      </c>
      <c r="S57" s="936">
        <f>$J57 + FLOOR(MEDIAN(-$L57*4,(-$L57*4+(COLUMN(S57)-COLUMN($P57))*2),$L57*4) * $K57,1)</f>
        <v>5</v>
      </c>
      <c r="T57" s="936">
        <f>$J57 + FLOOR(MEDIAN(-$L57*4,(-$L57*4+(COLUMN(T57)-COLUMN($P57))*2),$L57*4) * $K57,1)</f>
        <v>7</v>
      </c>
      <c r="U57" s="936">
        <f>$J57 + FLOOR(MEDIAN(-$L57*4,(-$L57*4+(COLUMN(U57)-COLUMN($P57))*2),$L57*4) * $K57,1)</f>
        <v>8</v>
      </c>
      <c r="V57" s="936">
        <f>$J57 + FLOOR(MEDIAN(-$L57*4,(-$L57*4+(COLUMN(V57)-COLUMN($P57))*2),$L57*4) * $K57,1)</f>
        <v>10</v>
      </c>
      <c r="W57" s="936">
        <f>$J57 + FLOOR(MEDIAN(-$L57*4,(-$L57*4+(COLUMN(W57)-COLUMN($P57))*2),$L57*4) * $K57,1)</f>
        <v>11</v>
      </c>
      <c r="X57" s="936">
        <f>$J57 + FLOOR(MEDIAN(-$L57*4,(-$L57*4+(COLUMN(X57)-COLUMN($P57))*2),$L57*4) * $K57,1)</f>
        <v>13</v>
      </c>
    </row>
    <row r="58" spans="1:28" ht="30" x14ac:dyDescent="0.25">
      <c r="A58" s="906" t="s">
        <v>2941</v>
      </c>
      <c r="B58" s="57">
        <v>20</v>
      </c>
      <c r="C58" s="57">
        <v>10</v>
      </c>
      <c r="D58" s="57">
        <v>5</v>
      </c>
      <c r="E58" s="57">
        <v>5</v>
      </c>
      <c r="F58" s="57">
        <v>10</v>
      </c>
      <c r="G58" s="906">
        <f t="shared" si="0"/>
        <v>50</v>
      </c>
      <c r="H58" s="906" t="s">
        <v>3627</v>
      </c>
      <c r="I58" s="905" t="s">
        <v>5894</v>
      </c>
      <c r="J58" s="57">
        <v>7</v>
      </c>
      <c r="K58" s="906">
        <v>0.5</v>
      </c>
      <c r="L58" s="906">
        <v>3</v>
      </c>
      <c r="M58" s="906">
        <f t="shared" si="1"/>
        <v>1</v>
      </c>
      <c r="N58" s="906">
        <f t="shared" si="2"/>
        <v>13</v>
      </c>
      <c r="O58" s="936" t="s">
        <v>5877</v>
      </c>
      <c r="P58" s="936">
        <f>$J58 + FLOOR(MEDIAN(-$L58*4,(-$L58*4+(COLUMN(P58)-COLUMN($P58))*2),$L58*4) * $K58,1)</f>
        <v>1</v>
      </c>
      <c r="Q58" s="936">
        <f>$J58 + FLOOR(MEDIAN(-$L58*4,(-$L58*4+(COLUMN(Q58)-COLUMN($P58))*2),$L58*4) * $K58,1)</f>
        <v>2</v>
      </c>
      <c r="R58" s="936">
        <f>$J58 + FLOOR(MEDIAN(-$L58*4,(-$L58*4+(COLUMN(R58)-COLUMN($P58))*2),$L58*4) * $K58,1)</f>
        <v>3</v>
      </c>
      <c r="S58" s="936">
        <f>$J58 + FLOOR(MEDIAN(-$L58*4,(-$L58*4+(COLUMN(S58)-COLUMN($P58))*2),$L58*4) * $K58,1)</f>
        <v>4</v>
      </c>
      <c r="T58" s="936">
        <f>$J58 + FLOOR(MEDIAN(-$L58*4,(-$L58*4+(COLUMN(T58)-COLUMN($P58))*2),$L58*4) * $K58,1)</f>
        <v>5</v>
      </c>
      <c r="U58" s="936">
        <f>$J58 + FLOOR(MEDIAN(-$L58*4,(-$L58*4+(COLUMN(U58)-COLUMN($P58))*2),$L58*4) * $K58,1)</f>
        <v>6</v>
      </c>
      <c r="V58" s="936">
        <f>$J58 + FLOOR(MEDIAN(-$L58*4,(-$L58*4+(COLUMN(V58)-COLUMN($P58))*2),$L58*4) * $K58,1)</f>
        <v>7</v>
      </c>
      <c r="W58" s="936">
        <f>$J58 + FLOOR(MEDIAN(-$L58*4,(-$L58*4+(COLUMN(W58)-COLUMN($P58))*2),$L58*4) * $K58,1)</f>
        <v>8</v>
      </c>
      <c r="X58" s="936">
        <f>$J58 + FLOOR(MEDIAN(-$L58*4,(-$L58*4+(COLUMN(X58)-COLUMN($P58))*2),$L58*4) * $K58,1)</f>
        <v>9</v>
      </c>
      <c r="Y58" s="936">
        <f>$J58 + FLOOR(MEDIAN(-$L58*4,(-$L58*4+(COLUMN(Y58)-COLUMN($P58))*2),$L58*4) * $K58,1)</f>
        <v>10</v>
      </c>
      <c r="Z58" s="936">
        <f>$J58 + FLOOR(MEDIAN(-$L58*4,(-$L58*4+(COLUMN(Z58)-COLUMN($P58))*2),$L58*4) * $K58,1)</f>
        <v>11</v>
      </c>
      <c r="AA58" s="936">
        <f>$J58 + FLOOR(MEDIAN(-$L58*4,(-$L58*4+(COLUMN(AA58)-COLUMN($P58))*2),$L58*4) * $K58,1)</f>
        <v>12</v>
      </c>
      <c r="AB58" s="936">
        <f>$J58 + FLOOR(MEDIAN(-$L58*4,(-$L58*4+(COLUMN(AB58)-COLUMN($P58))*2),$L58*4) * $K58,1)</f>
        <v>13</v>
      </c>
    </row>
    <row r="59" spans="1:28" ht="30" x14ac:dyDescent="0.25">
      <c r="A59" s="906" t="s">
        <v>2942</v>
      </c>
      <c r="B59" s="57">
        <v>10</v>
      </c>
      <c r="C59" s="57">
        <v>20</v>
      </c>
      <c r="D59" s="57">
        <v>10</v>
      </c>
      <c r="E59" s="57">
        <v>5</v>
      </c>
      <c r="F59" s="57">
        <v>5</v>
      </c>
      <c r="G59" s="906">
        <f t="shared" si="0"/>
        <v>50</v>
      </c>
      <c r="H59" s="906" t="s">
        <v>3627</v>
      </c>
      <c r="I59" s="935" t="s">
        <v>5895</v>
      </c>
      <c r="J59" s="57">
        <v>7</v>
      </c>
      <c r="K59" s="906">
        <v>0.5</v>
      </c>
      <c r="L59" s="906">
        <v>3</v>
      </c>
      <c r="M59" s="906">
        <f t="shared" si="1"/>
        <v>1</v>
      </c>
      <c r="N59" s="906">
        <f t="shared" si="2"/>
        <v>13</v>
      </c>
      <c r="O59" s="936" t="s">
        <v>5878</v>
      </c>
      <c r="P59" s="936">
        <f>$J59 + FLOOR(MEDIAN(-$L59*4,(-$L59*4+(COLUMN(P59)-COLUMN($P59))*2),$L59*4) * $K59,1)</f>
        <v>1</v>
      </c>
      <c r="Q59" s="936">
        <f>$J59 + FLOOR(MEDIAN(-$L59*4,(-$L59*4+(COLUMN(Q59)-COLUMN($P59))*2),$L59*4) * $K59,1)</f>
        <v>2</v>
      </c>
      <c r="R59" s="936">
        <f>$J59 + FLOOR(MEDIAN(-$L59*4,(-$L59*4+(COLUMN(R59)-COLUMN($P59))*2),$L59*4) * $K59,1)</f>
        <v>3</v>
      </c>
      <c r="S59" s="936">
        <f>$J59 + FLOOR(MEDIAN(-$L59*4,(-$L59*4+(COLUMN(S59)-COLUMN($P59))*2),$L59*4) * $K59,1)</f>
        <v>4</v>
      </c>
      <c r="T59" s="936">
        <f>$J59 + FLOOR(MEDIAN(-$L59*4,(-$L59*4+(COLUMN(T59)-COLUMN($P59))*2),$L59*4) * $K59,1)</f>
        <v>5</v>
      </c>
      <c r="U59" s="936">
        <f>$J59 + FLOOR(MEDIAN(-$L59*4,(-$L59*4+(COLUMN(U59)-COLUMN($P59))*2),$L59*4) * $K59,1)</f>
        <v>6</v>
      </c>
      <c r="V59" s="936">
        <f>$J59 + FLOOR(MEDIAN(-$L59*4,(-$L59*4+(COLUMN(V59)-COLUMN($P59))*2),$L59*4) * $K59,1)</f>
        <v>7</v>
      </c>
      <c r="W59" s="936">
        <f>$J59 + FLOOR(MEDIAN(-$L59*4,(-$L59*4+(COLUMN(W59)-COLUMN($P59))*2),$L59*4) * $K59,1)</f>
        <v>8</v>
      </c>
      <c r="X59" s="936">
        <f>$J59 + FLOOR(MEDIAN(-$L59*4,(-$L59*4+(COLUMN(X59)-COLUMN($P59))*2),$L59*4) * $K59,1)</f>
        <v>9</v>
      </c>
      <c r="Y59" s="936">
        <f>$J59 + FLOOR(MEDIAN(-$L59*4,(-$L59*4+(COLUMN(Y59)-COLUMN($P59))*2),$L59*4) * $K59,1)</f>
        <v>10</v>
      </c>
      <c r="Z59" s="936">
        <f>$J59 + FLOOR(MEDIAN(-$L59*4,(-$L59*4+(COLUMN(Z59)-COLUMN($P59))*2),$L59*4) * $K59,1)</f>
        <v>11</v>
      </c>
      <c r="AA59" s="936">
        <f>$J59 + FLOOR(MEDIAN(-$L59*4,(-$L59*4+(COLUMN(AA59)-COLUMN($P59))*2),$L59*4) * $K59,1)</f>
        <v>12</v>
      </c>
      <c r="AB59" s="936">
        <f>$J59 + FLOOR(MEDIAN(-$L59*4,(-$L59*4+(COLUMN(AB59)-COLUMN($P59))*2),$L59*4) * $K59,1)</f>
        <v>13</v>
      </c>
    </row>
    <row r="60" spans="1:28" ht="30" x14ac:dyDescent="0.25">
      <c r="A60" s="906" t="s">
        <v>2943</v>
      </c>
      <c r="B60" s="57">
        <v>5</v>
      </c>
      <c r="C60" s="57">
        <v>10</v>
      </c>
      <c r="D60" s="57">
        <v>20</v>
      </c>
      <c r="E60" s="57">
        <v>10</v>
      </c>
      <c r="F60" s="57">
        <v>5</v>
      </c>
      <c r="G60" s="906">
        <f t="shared" si="0"/>
        <v>50</v>
      </c>
      <c r="H60" s="906" t="s">
        <v>3627</v>
      </c>
      <c r="I60" s="935" t="s">
        <v>5896</v>
      </c>
      <c r="J60" s="57">
        <v>7</v>
      </c>
      <c r="K60" s="906">
        <v>0.5</v>
      </c>
      <c r="L60" s="906">
        <v>3</v>
      </c>
      <c r="M60" s="906">
        <f t="shared" si="1"/>
        <v>1</v>
      </c>
      <c r="N60" s="906">
        <f t="shared" si="2"/>
        <v>13</v>
      </c>
      <c r="O60" s="936" t="s">
        <v>5882</v>
      </c>
      <c r="P60" s="936">
        <f>$J60 + FLOOR(MEDIAN(-$L60*4,(-$L60*4+(COLUMN(P60)-COLUMN($P60))*2),$L60*4) * $K60,1)</f>
        <v>1</v>
      </c>
      <c r="Q60" s="936">
        <f>$J60 + FLOOR(MEDIAN(-$L60*4,(-$L60*4+(COLUMN(Q60)-COLUMN($P60))*2),$L60*4) * $K60,1)</f>
        <v>2</v>
      </c>
      <c r="R60" s="936">
        <f>$J60 + FLOOR(MEDIAN(-$L60*4,(-$L60*4+(COLUMN(R60)-COLUMN($P60))*2),$L60*4) * $K60,1)</f>
        <v>3</v>
      </c>
      <c r="S60" s="936">
        <f>$J60 + FLOOR(MEDIAN(-$L60*4,(-$L60*4+(COLUMN(S60)-COLUMN($P60))*2),$L60*4) * $K60,1)</f>
        <v>4</v>
      </c>
      <c r="T60" s="936">
        <f>$J60 + FLOOR(MEDIAN(-$L60*4,(-$L60*4+(COLUMN(T60)-COLUMN($P60))*2),$L60*4) * $K60,1)</f>
        <v>5</v>
      </c>
      <c r="U60" s="936">
        <f>$J60 + FLOOR(MEDIAN(-$L60*4,(-$L60*4+(COLUMN(U60)-COLUMN($P60))*2),$L60*4) * $K60,1)</f>
        <v>6</v>
      </c>
      <c r="V60" s="936">
        <f>$J60 + FLOOR(MEDIAN(-$L60*4,(-$L60*4+(COLUMN(V60)-COLUMN($P60))*2),$L60*4) * $K60,1)</f>
        <v>7</v>
      </c>
      <c r="W60" s="936">
        <f>$J60 + FLOOR(MEDIAN(-$L60*4,(-$L60*4+(COLUMN(W60)-COLUMN($P60))*2),$L60*4) * $K60,1)</f>
        <v>8</v>
      </c>
      <c r="X60" s="936">
        <f>$J60 + FLOOR(MEDIAN(-$L60*4,(-$L60*4+(COLUMN(X60)-COLUMN($P60))*2),$L60*4) * $K60,1)</f>
        <v>9</v>
      </c>
      <c r="Y60" s="936">
        <f>$J60 + FLOOR(MEDIAN(-$L60*4,(-$L60*4+(COLUMN(Y60)-COLUMN($P60))*2),$L60*4) * $K60,1)</f>
        <v>10</v>
      </c>
      <c r="Z60" s="936">
        <f>$J60 + FLOOR(MEDIAN(-$L60*4,(-$L60*4+(COLUMN(Z60)-COLUMN($P60))*2),$L60*4) * $K60,1)</f>
        <v>11</v>
      </c>
      <c r="AA60" s="936">
        <f>$J60 + FLOOR(MEDIAN(-$L60*4,(-$L60*4+(COLUMN(AA60)-COLUMN($P60))*2),$L60*4) * $K60,1)</f>
        <v>12</v>
      </c>
      <c r="AB60" s="936">
        <f>$J60 + FLOOR(MEDIAN(-$L60*4,(-$L60*4+(COLUMN(AB60)-COLUMN($P60))*2),$L60*4) * $K60,1)</f>
        <v>13</v>
      </c>
    </row>
    <row r="61" spans="1:28" ht="30" x14ac:dyDescent="0.25">
      <c r="A61" s="906" t="s">
        <v>2945</v>
      </c>
      <c r="B61" s="57">
        <v>5</v>
      </c>
      <c r="C61" s="57">
        <v>5</v>
      </c>
      <c r="D61" s="57">
        <v>10</v>
      </c>
      <c r="E61" s="57">
        <v>20</v>
      </c>
      <c r="F61" s="57">
        <v>10</v>
      </c>
      <c r="G61" s="906">
        <f t="shared" si="0"/>
        <v>50</v>
      </c>
      <c r="H61" s="906" t="s">
        <v>3627</v>
      </c>
      <c r="I61" s="935" t="s">
        <v>5897</v>
      </c>
      <c r="J61" s="57">
        <v>7</v>
      </c>
      <c r="K61" s="906">
        <v>0.5</v>
      </c>
      <c r="L61" s="906">
        <v>3</v>
      </c>
      <c r="M61" s="906">
        <f t="shared" si="1"/>
        <v>1</v>
      </c>
      <c r="N61" s="906">
        <f t="shared" si="2"/>
        <v>13</v>
      </c>
      <c r="O61" s="936" t="s">
        <v>5879</v>
      </c>
      <c r="P61" s="936">
        <f>$J61 + FLOOR(MEDIAN(-$L61*4,(-$L61*4+(COLUMN(P61)-COLUMN($P61))*2),$L61*4) * $K61,1)</f>
        <v>1</v>
      </c>
      <c r="Q61" s="936">
        <f>$J61 + FLOOR(MEDIAN(-$L61*4,(-$L61*4+(COLUMN(Q61)-COLUMN($P61))*2),$L61*4) * $K61,1)</f>
        <v>2</v>
      </c>
      <c r="R61" s="936">
        <f>$J61 + FLOOR(MEDIAN(-$L61*4,(-$L61*4+(COLUMN(R61)-COLUMN($P61))*2),$L61*4) * $K61,1)</f>
        <v>3</v>
      </c>
      <c r="S61" s="936">
        <f>$J61 + FLOOR(MEDIAN(-$L61*4,(-$L61*4+(COLUMN(S61)-COLUMN($P61))*2),$L61*4) * $K61,1)</f>
        <v>4</v>
      </c>
      <c r="T61" s="936">
        <f>$J61 + FLOOR(MEDIAN(-$L61*4,(-$L61*4+(COLUMN(T61)-COLUMN($P61))*2),$L61*4) * $K61,1)</f>
        <v>5</v>
      </c>
      <c r="U61" s="936">
        <f>$J61 + FLOOR(MEDIAN(-$L61*4,(-$L61*4+(COLUMN(U61)-COLUMN($P61))*2),$L61*4) * $K61,1)</f>
        <v>6</v>
      </c>
      <c r="V61" s="936">
        <f>$J61 + FLOOR(MEDIAN(-$L61*4,(-$L61*4+(COLUMN(V61)-COLUMN($P61))*2),$L61*4) * $K61,1)</f>
        <v>7</v>
      </c>
      <c r="W61" s="936">
        <f>$J61 + FLOOR(MEDIAN(-$L61*4,(-$L61*4+(COLUMN(W61)-COLUMN($P61))*2),$L61*4) * $K61,1)</f>
        <v>8</v>
      </c>
      <c r="X61" s="936">
        <f>$J61 + FLOOR(MEDIAN(-$L61*4,(-$L61*4+(COLUMN(X61)-COLUMN($P61))*2),$L61*4) * $K61,1)</f>
        <v>9</v>
      </c>
      <c r="Y61" s="936">
        <f>$J61 + FLOOR(MEDIAN(-$L61*4,(-$L61*4+(COLUMN(Y61)-COLUMN($P61))*2),$L61*4) * $K61,1)</f>
        <v>10</v>
      </c>
      <c r="Z61" s="936">
        <f>$J61 + FLOOR(MEDIAN(-$L61*4,(-$L61*4+(COLUMN(Z61)-COLUMN($P61))*2),$L61*4) * $K61,1)</f>
        <v>11</v>
      </c>
      <c r="AA61" s="936">
        <f>$J61 + FLOOR(MEDIAN(-$L61*4,(-$L61*4+(COLUMN(AA61)-COLUMN($P61))*2),$L61*4) * $K61,1)</f>
        <v>12</v>
      </c>
      <c r="AB61" s="936">
        <f>$J61 + FLOOR(MEDIAN(-$L61*4,(-$L61*4+(COLUMN(AB61)-COLUMN($P61))*2),$L61*4) * $K61,1)</f>
        <v>13</v>
      </c>
    </row>
    <row r="62" spans="1:28" ht="30" x14ac:dyDescent="0.25">
      <c r="A62" s="906" t="s">
        <v>2946</v>
      </c>
      <c r="B62" s="57">
        <v>10</v>
      </c>
      <c r="C62" s="57">
        <v>5</v>
      </c>
      <c r="D62" s="57">
        <v>5</v>
      </c>
      <c r="E62" s="57">
        <v>10</v>
      </c>
      <c r="F62" s="57">
        <v>20</v>
      </c>
      <c r="G62" s="906">
        <f t="shared" si="0"/>
        <v>50</v>
      </c>
      <c r="H62" s="906" t="s">
        <v>3627</v>
      </c>
      <c r="I62" s="935" t="s">
        <v>5898</v>
      </c>
      <c r="J62" s="57">
        <v>7</v>
      </c>
      <c r="K62" s="906">
        <v>0.5</v>
      </c>
      <c r="L62" s="906">
        <v>3</v>
      </c>
      <c r="M62" s="906">
        <f t="shared" si="1"/>
        <v>1</v>
      </c>
      <c r="N62" s="906">
        <f t="shared" si="2"/>
        <v>13</v>
      </c>
      <c r="O62" s="936" t="s">
        <v>5880</v>
      </c>
      <c r="P62" s="936">
        <f>$J62 + FLOOR(MEDIAN(-$L62*4,(-$L62*4+(COLUMN(P62)-COLUMN($P62))*2),$L62*4) * $K62,1)</f>
        <v>1</v>
      </c>
      <c r="Q62" s="936">
        <f>$J62 + FLOOR(MEDIAN(-$L62*4,(-$L62*4+(COLUMN(Q62)-COLUMN($P62))*2),$L62*4) * $K62,1)</f>
        <v>2</v>
      </c>
      <c r="R62" s="936">
        <f>$J62 + FLOOR(MEDIAN(-$L62*4,(-$L62*4+(COLUMN(R62)-COLUMN($P62))*2),$L62*4) * $K62,1)</f>
        <v>3</v>
      </c>
      <c r="S62" s="936">
        <f>$J62 + FLOOR(MEDIAN(-$L62*4,(-$L62*4+(COLUMN(S62)-COLUMN($P62))*2),$L62*4) * $K62,1)</f>
        <v>4</v>
      </c>
      <c r="T62" s="936">
        <f>$J62 + FLOOR(MEDIAN(-$L62*4,(-$L62*4+(COLUMN(T62)-COLUMN($P62))*2),$L62*4) * $K62,1)</f>
        <v>5</v>
      </c>
      <c r="U62" s="936">
        <f>$J62 + FLOOR(MEDIAN(-$L62*4,(-$L62*4+(COLUMN(U62)-COLUMN($P62))*2),$L62*4) * $K62,1)</f>
        <v>6</v>
      </c>
      <c r="V62" s="936">
        <f>$J62 + FLOOR(MEDIAN(-$L62*4,(-$L62*4+(COLUMN(V62)-COLUMN($P62))*2),$L62*4) * $K62,1)</f>
        <v>7</v>
      </c>
      <c r="W62" s="936">
        <f>$J62 + FLOOR(MEDIAN(-$L62*4,(-$L62*4+(COLUMN(W62)-COLUMN($P62))*2),$L62*4) * $K62,1)</f>
        <v>8</v>
      </c>
      <c r="X62" s="936">
        <f>$J62 + FLOOR(MEDIAN(-$L62*4,(-$L62*4+(COLUMN(X62)-COLUMN($P62))*2),$L62*4) * $K62,1)</f>
        <v>9</v>
      </c>
      <c r="Y62" s="936">
        <f>$J62 + FLOOR(MEDIAN(-$L62*4,(-$L62*4+(COLUMN(Y62)-COLUMN($P62))*2),$L62*4) * $K62,1)</f>
        <v>10</v>
      </c>
      <c r="Z62" s="936">
        <f>$J62 + FLOOR(MEDIAN(-$L62*4,(-$L62*4+(COLUMN(Z62)-COLUMN($P62))*2),$L62*4) * $K62,1)</f>
        <v>11</v>
      </c>
      <c r="AA62" s="936">
        <f>$J62 + FLOOR(MEDIAN(-$L62*4,(-$L62*4+(COLUMN(AA62)-COLUMN($P62))*2),$L62*4) * $K62,1)</f>
        <v>12</v>
      </c>
      <c r="AB62" s="936">
        <f>$J62 + FLOOR(MEDIAN(-$L62*4,(-$L62*4+(COLUMN(AB62)-COLUMN($P62))*2),$L62*4) * $K62,1)</f>
        <v>13</v>
      </c>
    </row>
    <row r="63" spans="1:28" ht="30" x14ac:dyDescent="0.25">
      <c r="A63" s="906" t="s">
        <v>2950</v>
      </c>
      <c r="B63" s="57">
        <v>10</v>
      </c>
      <c r="C63" s="57">
        <v>10</v>
      </c>
      <c r="D63" s="57">
        <v>10</v>
      </c>
      <c r="E63" s="57">
        <v>10</v>
      </c>
      <c r="F63" s="57">
        <v>10</v>
      </c>
      <c r="G63" s="906">
        <f t="shared" si="0"/>
        <v>50</v>
      </c>
      <c r="H63" s="906" t="s">
        <v>3627</v>
      </c>
      <c r="I63" s="905" t="s">
        <v>5899</v>
      </c>
      <c r="J63" s="906">
        <v>4</v>
      </c>
      <c r="K63" s="906">
        <v>0.25</v>
      </c>
      <c r="L63" s="906">
        <v>3</v>
      </c>
      <c r="M63" s="906">
        <f t="shared" si="1"/>
        <v>1</v>
      </c>
      <c r="N63" s="906">
        <f t="shared" si="2"/>
        <v>7</v>
      </c>
      <c r="O63" s="936" t="s">
        <v>5881</v>
      </c>
      <c r="P63" s="936">
        <f>$J63 + FLOOR(MEDIAN(-$L63*4,(-$L63*4+(COLUMN(P63)-COLUMN($P63))*2),$L63*4) * $K63,1)</f>
        <v>1</v>
      </c>
      <c r="Q63" s="936">
        <f>$J63 + FLOOR(MEDIAN(-$L63*4,(-$L63*4+(COLUMN(Q63)-COLUMN($P63))*2),$L63*4) * $K63,1)</f>
        <v>1</v>
      </c>
      <c r="R63" s="936">
        <f>$J63 + FLOOR(MEDIAN(-$L63*4,(-$L63*4+(COLUMN(R63)-COLUMN($P63))*2),$L63*4) * $K63,1)</f>
        <v>2</v>
      </c>
      <c r="S63" s="936">
        <f>$J63 + FLOOR(MEDIAN(-$L63*4,(-$L63*4+(COLUMN(S63)-COLUMN($P63))*2),$L63*4) * $K63,1)</f>
        <v>2</v>
      </c>
      <c r="T63" s="936">
        <f>$J63 + FLOOR(MEDIAN(-$L63*4,(-$L63*4+(COLUMN(T63)-COLUMN($P63))*2),$L63*4) * $K63,1)</f>
        <v>3</v>
      </c>
      <c r="U63" s="936">
        <f>$J63 + FLOOR(MEDIAN(-$L63*4,(-$L63*4+(COLUMN(U63)-COLUMN($P63))*2),$L63*4) * $K63,1)</f>
        <v>3</v>
      </c>
      <c r="V63" s="936">
        <f>$J63 + FLOOR(MEDIAN(-$L63*4,(-$L63*4+(COLUMN(V63)-COLUMN($P63))*2),$L63*4) * $K63,1)</f>
        <v>4</v>
      </c>
      <c r="W63" s="936">
        <f>$J63 + FLOOR(MEDIAN(-$L63*4,(-$L63*4+(COLUMN(W63)-COLUMN($P63))*2),$L63*4) * $K63,1)</f>
        <v>4</v>
      </c>
      <c r="X63" s="936">
        <f>$J63 + FLOOR(MEDIAN(-$L63*4,(-$L63*4+(COLUMN(X63)-COLUMN($P63))*2),$L63*4) * $K63,1)</f>
        <v>5</v>
      </c>
      <c r="Y63" s="936">
        <f>$J63 + FLOOR(MEDIAN(-$L63*4,(-$L63*4+(COLUMN(Y63)-COLUMN($P63))*2),$L63*4) * $K63,1)</f>
        <v>5</v>
      </c>
      <c r="Z63" s="936">
        <f>$J63 + FLOOR(MEDIAN(-$L63*4,(-$L63*4+(COLUMN(Z63)-COLUMN($P63))*2),$L63*4) * $K63,1)</f>
        <v>6</v>
      </c>
      <c r="AA63" s="936">
        <f>$J63 + FLOOR(MEDIAN(-$L63*4,(-$L63*4+(COLUMN(AA63)-COLUMN($P63))*2),$L63*4) * $K63,1)</f>
        <v>6</v>
      </c>
      <c r="AB63" s="936">
        <f>$J63 + FLOOR(MEDIAN(-$L63*4,(-$L63*4+(COLUMN(AB63)-COLUMN($P63))*2),$L63*4) * $K63,1)</f>
        <v>7</v>
      </c>
    </row>
    <row r="64" spans="1:28" ht="30" x14ac:dyDescent="0.25">
      <c r="A64" s="906" t="s">
        <v>2771</v>
      </c>
      <c r="B64" s="810" t="s">
        <v>4979</v>
      </c>
      <c r="C64" s="810" t="s">
        <v>4979</v>
      </c>
      <c r="D64" s="810" t="s">
        <v>4979</v>
      </c>
      <c r="E64" s="810" t="s">
        <v>4979</v>
      </c>
      <c r="F64" s="810" t="s">
        <v>4979</v>
      </c>
      <c r="G64" s="810" t="s">
        <v>4979</v>
      </c>
      <c r="H64" s="906" t="s">
        <v>3627</v>
      </c>
      <c r="I64" s="934" t="s">
        <v>5901</v>
      </c>
      <c r="J64" s="906">
        <v>4</v>
      </c>
      <c r="K64" s="906">
        <v>0.25</v>
      </c>
      <c r="L64" s="906">
        <v>3</v>
      </c>
      <c r="M64" s="906">
        <f>$J64 + FLOOR(-$L64*4 * $K64,1)</f>
        <v>1</v>
      </c>
      <c r="N64" s="906">
        <f>$J64 + FLOOR($L64*4 * $K64,1)</f>
        <v>7</v>
      </c>
      <c r="O64" s="936" t="s">
        <v>1675</v>
      </c>
      <c r="P64" s="936">
        <f>$J64 + FLOOR(MEDIAN(-$L64*4,(-$L64*4+(COLUMN(P64)-COLUMN($P64))*2),$L64*4) * $K64,1)</f>
        <v>1</v>
      </c>
      <c r="Q64" s="936">
        <f>$J64 + FLOOR(MEDIAN(-$L64*4,(-$L64*4+(COLUMN(Q64)-COLUMN($P64))*2),$L64*4) * $K64,1)</f>
        <v>1</v>
      </c>
      <c r="R64" s="936">
        <f>$J64 + FLOOR(MEDIAN(-$L64*4,(-$L64*4+(COLUMN(R64)-COLUMN($P64))*2),$L64*4) * $K64,1)</f>
        <v>2</v>
      </c>
      <c r="S64" s="936">
        <f>$J64 + FLOOR(MEDIAN(-$L64*4,(-$L64*4+(COLUMN(S64)-COLUMN($P64))*2),$L64*4) * $K64,1)</f>
        <v>2</v>
      </c>
      <c r="T64" s="936">
        <f>$J64 + FLOOR(MEDIAN(-$L64*4,(-$L64*4+(COLUMN(T64)-COLUMN($P64))*2),$L64*4) * $K64,1)</f>
        <v>3</v>
      </c>
      <c r="U64" s="936">
        <f>$J64 + FLOOR(MEDIAN(-$L64*4,(-$L64*4+(COLUMN(U64)-COLUMN($P64))*2),$L64*4) * $K64,1)</f>
        <v>3</v>
      </c>
      <c r="V64" s="936">
        <f>$J64 + FLOOR(MEDIAN(-$L64*4,(-$L64*4+(COLUMN(V64)-COLUMN($P64))*2),$L64*4) * $K64,1)</f>
        <v>4</v>
      </c>
      <c r="W64" s="936">
        <f>$J64 + FLOOR(MEDIAN(-$L64*4,(-$L64*4+(COLUMN(W64)-COLUMN($P64))*2),$L64*4) * $K64,1)</f>
        <v>4</v>
      </c>
      <c r="X64" s="936">
        <f>$J64 + FLOOR(MEDIAN(-$L64*4,(-$L64*4+(COLUMN(X64)-COLUMN($P64))*2),$L64*4) * $K64,1)</f>
        <v>5</v>
      </c>
      <c r="Y64" s="936">
        <f>$J64 + FLOOR(MEDIAN(-$L64*4,(-$L64*4+(COLUMN(Y64)-COLUMN($P64))*2),$L64*4) * $K64,1)</f>
        <v>5</v>
      </c>
      <c r="Z64" s="936">
        <f>$J64 + FLOOR(MEDIAN(-$L64*4,(-$L64*4+(COLUMN(Z64)-COLUMN($P64))*2),$L64*4) * $K64,1)</f>
        <v>6</v>
      </c>
      <c r="AA64" s="936">
        <f>$J64 + FLOOR(MEDIAN(-$L64*4,(-$L64*4+(COLUMN(AA64)-COLUMN($P64))*2),$L64*4) * $K64,1)</f>
        <v>6</v>
      </c>
      <c r="AB64" s="936">
        <f>$J64 + FLOOR(MEDIAN(-$L64*4,(-$L64*4+(COLUMN(AB64)-COLUMN($P64))*2),$L64*4) * $K64,1)</f>
        <v>7</v>
      </c>
    </row>
    <row r="65" spans="1:28" ht="30" x14ac:dyDescent="0.25">
      <c r="A65" s="906" t="s">
        <v>2949</v>
      </c>
      <c r="B65" s="57">
        <v>20</v>
      </c>
      <c r="C65" s="57">
        <v>5</v>
      </c>
      <c r="D65" s="57">
        <v>10</v>
      </c>
      <c r="E65" s="57">
        <v>10</v>
      </c>
      <c r="F65" s="57">
        <v>5</v>
      </c>
      <c r="G65" s="906">
        <f>SUM(B65:F65)</f>
        <v>50</v>
      </c>
      <c r="H65" s="906" t="s">
        <v>3627</v>
      </c>
      <c r="I65" s="904" t="s">
        <v>5900</v>
      </c>
      <c r="J65" s="57">
        <v>7</v>
      </c>
      <c r="K65" s="906">
        <v>0.375</v>
      </c>
      <c r="L65" s="906">
        <v>3</v>
      </c>
      <c r="M65" s="906">
        <f t="shared" si="1"/>
        <v>2</v>
      </c>
      <c r="N65" s="906">
        <f t="shared" si="2"/>
        <v>11</v>
      </c>
      <c r="O65" s="936" t="s">
        <v>5883</v>
      </c>
      <c r="P65" s="936">
        <f>$J65 + FLOOR(MEDIAN(-$L65*4,(-$L65*4+(COLUMN(P65)-COLUMN($P65))*2),$L65*4) * $K65,1)</f>
        <v>2</v>
      </c>
      <c r="Q65" s="936">
        <f>$J65 + FLOOR(MEDIAN(-$L65*4,(-$L65*4+(COLUMN(Q65)-COLUMN($P65))*2),$L65*4) * $K65,1)</f>
        <v>3</v>
      </c>
      <c r="R65" s="936">
        <f>$J65 + FLOOR(MEDIAN(-$L65*4,(-$L65*4+(COLUMN(R65)-COLUMN($P65))*2),$L65*4) * $K65,1)</f>
        <v>4</v>
      </c>
      <c r="S65" s="936">
        <f>$J65 + FLOOR(MEDIAN(-$L65*4,(-$L65*4+(COLUMN(S65)-COLUMN($P65))*2),$L65*4) * $K65,1)</f>
        <v>4</v>
      </c>
      <c r="T65" s="936">
        <f>$J65 + FLOOR(MEDIAN(-$L65*4,(-$L65*4+(COLUMN(T65)-COLUMN($P65))*2),$L65*4) * $K65,1)</f>
        <v>5</v>
      </c>
      <c r="U65" s="936">
        <f>$J65 + FLOOR(MEDIAN(-$L65*4,(-$L65*4+(COLUMN(U65)-COLUMN($P65))*2),$L65*4) * $K65,1)</f>
        <v>6</v>
      </c>
      <c r="V65" s="936">
        <f>$J65 + FLOOR(MEDIAN(-$L65*4,(-$L65*4+(COLUMN(V65)-COLUMN($P65))*2),$L65*4) * $K65,1)</f>
        <v>7</v>
      </c>
      <c r="W65" s="936">
        <f>$J65 + FLOOR(MEDIAN(-$L65*4,(-$L65*4+(COLUMN(W65)-COLUMN($P65))*2),$L65*4) * $K65,1)</f>
        <v>7</v>
      </c>
      <c r="X65" s="936">
        <f>$J65 + FLOOR(MEDIAN(-$L65*4,(-$L65*4+(COLUMN(X65)-COLUMN($P65))*2),$L65*4) * $K65,1)</f>
        <v>8</v>
      </c>
      <c r="Y65" s="936">
        <f>$J65 + FLOOR(MEDIAN(-$L65*4,(-$L65*4+(COLUMN(Y65)-COLUMN($P65))*2),$L65*4) * $K65,1)</f>
        <v>9</v>
      </c>
      <c r="Z65" s="936">
        <f>$J65 + FLOOR(MEDIAN(-$L65*4,(-$L65*4+(COLUMN(Z65)-COLUMN($P65))*2),$L65*4) * $K65,1)</f>
        <v>10</v>
      </c>
      <c r="AA65" s="936">
        <f>$J65 + FLOOR(MEDIAN(-$L65*4,(-$L65*4+(COLUMN(AA65)-COLUMN($P65))*2),$L65*4) * $K65,1)</f>
        <v>10</v>
      </c>
      <c r="AB65" s="936">
        <f>$J65 + FLOOR(MEDIAN(-$L65*4,(-$L65*4+(COLUMN(AB65)-COLUMN($P65))*2),$L65*4) * $K65,1)</f>
        <v>11</v>
      </c>
    </row>
    <row r="66" spans="1:28" x14ac:dyDescent="0.25">
      <c r="A66" s="906" t="s">
        <v>2951</v>
      </c>
      <c r="B66" s="57">
        <v>5</v>
      </c>
      <c r="C66" s="57">
        <v>20</v>
      </c>
      <c r="D66" s="57">
        <v>5</v>
      </c>
      <c r="E66" s="57">
        <v>10</v>
      </c>
      <c r="F66" s="57">
        <v>10</v>
      </c>
      <c r="G66" s="906">
        <f>SUM(B66:F66)</f>
        <v>50</v>
      </c>
      <c r="H66" s="906" t="s">
        <v>3627</v>
      </c>
      <c r="I66" s="935"/>
      <c r="J66" s="57">
        <v>7</v>
      </c>
      <c r="K66" s="906">
        <v>0.375</v>
      </c>
      <c r="L66" s="906">
        <v>3</v>
      </c>
      <c r="M66" s="906">
        <f t="shared" si="1"/>
        <v>2</v>
      </c>
      <c r="N66" s="906">
        <f t="shared" si="2"/>
        <v>11</v>
      </c>
      <c r="O66" s="936" t="s">
        <v>5884</v>
      </c>
      <c r="P66" s="936">
        <f>$J66 + FLOOR(MEDIAN(-$L66*4,(-$L66*4+(COLUMN(P66)-COLUMN($P66))*2),$L66*4) * $K66,1)</f>
        <v>2</v>
      </c>
      <c r="Q66" s="936">
        <f>$J66 + FLOOR(MEDIAN(-$L66*4,(-$L66*4+(COLUMN(Q66)-COLUMN($P66))*2),$L66*4) * $K66,1)</f>
        <v>3</v>
      </c>
      <c r="R66" s="936">
        <f>$J66 + FLOOR(MEDIAN(-$L66*4,(-$L66*4+(COLUMN(R66)-COLUMN($P66))*2),$L66*4) * $K66,1)</f>
        <v>4</v>
      </c>
      <c r="S66" s="936">
        <f>$J66 + FLOOR(MEDIAN(-$L66*4,(-$L66*4+(COLUMN(S66)-COLUMN($P66))*2),$L66*4) * $K66,1)</f>
        <v>4</v>
      </c>
      <c r="T66" s="936">
        <f>$J66 + FLOOR(MEDIAN(-$L66*4,(-$L66*4+(COLUMN(T66)-COLUMN($P66))*2),$L66*4) * $K66,1)</f>
        <v>5</v>
      </c>
      <c r="U66" s="936">
        <f>$J66 + FLOOR(MEDIAN(-$L66*4,(-$L66*4+(COLUMN(U66)-COLUMN($P66))*2),$L66*4) * $K66,1)</f>
        <v>6</v>
      </c>
      <c r="V66" s="936">
        <f>$J66 + FLOOR(MEDIAN(-$L66*4,(-$L66*4+(COLUMN(V66)-COLUMN($P66))*2),$L66*4) * $K66,1)</f>
        <v>7</v>
      </c>
      <c r="W66" s="936">
        <f>$J66 + FLOOR(MEDIAN(-$L66*4,(-$L66*4+(COLUMN(W66)-COLUMN($P66))*2),$L66*4) * $K66,1)</f>
        <v>7</v>
      </c>
      <c r="X66" s="936">
        <f>$J66 + FLOOR(MEDIAN(-$L66*4,(-$L66*4+(COLUMN(X66)-COLUMN($P66))*2),$L66*4) * $K66,1)</f>
        <v>8</v>
      </c>
      <c r="Y66" s="936">
        <f>$J66 + FLOOR(MEDIAN(-$L66*4,(-$L66*4+(COLUMN(Y66)-COLUMN($P66))*2),$L66*4) * $K66,1)</f>
        <v>9</v>
      </c>
      <c r="Z66" s="936">
        <f>$J66 + FLOOR(MEDIAN(-$L66*4,(-$L66*4+(COLUMN(Z66)-COLUMN($P66))*2),$L66*4) * $K66,1)</f>
        <v>10</v>
      </c>
      <c r="AA66" s="936">
        <f>$J66 + FLOOR(MEDIAN(-$L66*4,(-$L66*4+(COLUMN(AA66)-COLUMN($P66))*2),$L66*4) * $K66,1)</f>
        <v>10</v>
      </c>
      <c r="AB66" s="936">
        <f>$J66 + FLOOR(MEDIAN(-$L66*4,(-$L66*4+(COLUMN(AB66)-COLUMN($P66))*2),$L66*4) * $K66,1)</f>
        <v>11</v>
      </c>
    </row>
    <row r="67" spans="1:28" x14ac:dyDescent="0.25">
      <c r="A67" s="906" t="s">
        <v>2952</v>
      </c>
      <c r="B67" s="57">
        <v>10</v>
      </c>
      <c r="C67" s="57">
        <v>5</v>
      </c>
      <c r="D67" s="57">
        <v>20</v>
      </c>
      <c r="E67" s="57">
        <v>5</v>
      </c>
      <c r="F67" s="57">
        <v>10</v>
      </c>
      <c r="G67" s="906">
        <f>SUM(B67:F67)</f>
        <v>50</v>
      </c>
      <c r="H67" s="906" t="s">
        <v>3627</v>
      </c>
      <c r="J67" s="57">
        <v>7</v>
      </c>
      <c r="K67" s="906">
        <v>0.375</v>
      </c>
      <c r="L67" s="906">
        <v>3</v>
      </c>
      <c r="M67" s="906">
        <f t="shared" ref="M67:M69" si="3">$J67 + FLOOR(-$L67*4 * $K67,1)</f>
        <v>2</v>
      </c>
      <c r="N67" s="906">
        <f t="shared" ref="N67:N69" si="4">$J67 + FLOOR($L67*4 * $K67,1)</f>
        <v>11</v>
      </c>
      <c r="O67" s="936" t="s">
        <v>5885</v>
      </c>
      <c r="P67" s="936">
        <f>$J67 + FLOOR(MEDIAN(-$L67*4,(-$L67*4+(COLUMN(P67)-COLUMN($P67))*2),$L67*4) * $K67,1)</f>
        <v>2</v>
      </c>
      <c r="Q67" s="936">
        <f>$J67 + FLOOR(MEDIAN(-$L67*4,(-$L67*4+(COLUMN(Q67)-COLUMN($P67))*2),$L67*4) * $K67,1)</f>
        <v>3</v>
      </c>
      <c r="R67" s="936">
        <f>$J67 + FLOOR(MEDIAN(-$L67*4,(-$L67*4+(COLUMN(R67)-COLUMN($P67))*2),$L67*4) * $K67,1)</f>
        <v>4</v>
      </c>
      <c r="S67" s="936">
        <f>$J67 + FLOOR(MEDIAN(-$L67*4,(-$L67*4+(COLUMN(S67)-COLUMN($P67))*2),$L67*4) * $K67,1)</f>
        <v>4</v>
      </c>
      <c r="T67" s="936">
        <f>$J67 + FLOOR(MEDIAN(-$L67*4,(-$L67*4+(COLUMN(T67)-COLUMN($P67))*2),$L67*4) * $K67,1)</f>
        <v>5</v>
      </c>
      <c r="U67" s="936">
        <f>$J67 + FLOOR(MEDIAN(-$L67*4,(-$L67*4+(COLUMN(U67)-COLUMN($P67))*2),$L67*4) * $K67,1)</f>
        <v>6</v>
      </c>
      <c r="V67" s="936">
        <f>$J67 + FLOOR(MEDIAN(-$L67*4,(-$L67*4+(COLUMN(V67)-COLUMN($P67))*2),$L67*4) * $K67,1)</f>
        <v>7</v>
      </c>
      <c r="W67" s="936">
        <f>$J67 + FLOOR(MEDIAN(-$L67*4,(-$L67*4+(COLUMN(W67)-COLUMN($P67))*2),$L67*4) * $K67,1)</f>
        <v>7</v>
      </c>
      <c r="X67" s="936">
        <f>$J67 + FLOOR(MEDIAN(-$L67*4,(-$L67*4+(COLUMN(X67)-COLUMN($P67))*2),$L67*4) * $K67,1)</f>
        <v>8</v>
      </c>
      <c r="Y67" s="936">
        <f>$J67 + FLOOR(MEDIAN(-$L67*4,(-$L67*4+(COLUMN(Y67)-COLUMN($P67))*2),$L67*4) * $K67,1)</f>
        <v>9</v>
      </c>
      <c r="Z67" s="936">
        <f>$J67 + FLOOR(MEDIAN(-$L67*4,(-$L67*4+(COLUMN(Z67)-COLUMN($P67))*2),$L67*4) * $K67,1)</f>
        <v>10</v>
      </c>
      <c r="AA67" s="936">
        <f>$J67 + FLOOR(MEDIAN(-$L67*4,(-$L67*4+(COLUMN(AA67)-COLUMN($P67))*2),$L67*4) * $K67,1)</f>
        <v>10</v>
      </c>
      <c r="AB67" s="936">
        <f>$J67 + FLOOR(MEDIAN(-$L67*4,(-$L67*4+(COLUMN(AB67)-COLUMN($P67))*2),$L67*4) * $K67,1)</f>
        <v>11</v>
      </c>
    </row>
    <row r="68" spans="1:28" x14ac:dyDescent="0.25">
      <c r="A68" s="906" t="s">
        <v>2953</v>
      </c>
      <c r="B68" s="57">
        <v>10</v>
      </c>
      <c r="C68" s="57">
        <v>10</v>
      </c>
      <c r="D68" s="57">
        <v>5</v>
      </c>
      <c r="E68" s="57">
        <v>20</v>
      </c>
      <c r="F68" s="57">
        <v>5</v>
      </c>
      <c r="G68" s="906">
        <f t="shared" si="0"/>
        <v>50</v>
      </c>
      <c r="H68" s="906" t="s">
        <v>3627</v>
      </c>
      <c r="J68" s="57">
        <v>7</v>
      </c>
      <c r="K68" s="906">
        <v>0.375</v>
      </c>
      <c r="L68" s="906">
        <v>3</v>
      </c>
      <c r="M68" s="906">
        <f t="shared" si="3"/>
        <v>2</v>
      </c>
      <c r="N68" s="906">
        <f t="shared" si="4"/>
        <v>11</v>
      </c>
      <c r="O68" s="936" t="s">
        <v>5886</v>
      </c>
      <c r="P68" s="936">
        <f>$J68 + FLOOR(MEDIAN(-$L68*4,(-$L68*4+(COLUMN(P68)-COLUMN($P68))*2),$L68*4) * $K68,1)</f>
        <v>2</v>
      </c>
      <c r="Q68" s="936">
        <f>$J68 + FLOOR(MEDIAN(-$L68*4,(-$L68*4+(COLUMN(Q68)-COLUMN($P68))*2),$L68*4) * $K68,1)</f>
        <v>3</v>
      </c>
      <c r="R68" s="936">
        <f>$J68 + FLOOR(MEDIAN(-$L68*4,(-$L68*4+(COLUMN(R68)-COLUMN($P68))*2),$L68*4) * $K68,1)</f>
        <v>4</v>
      </c>
      <c r="S68" s="936">
        <f>$J68 + FLOOR(MEDIAN(-$L68*4,(-$L68*4+(COLUMN(S68)-COLUMN($P68))*2),$L68*4) * $K68,1)</f>
        <v>4</v>
      </c>
      <c r="T68" s="936">
        <f>$J68 + FLOOR(MEDIAN(-$L68*4,(-$L68*4+(COLUMN(T68)-COLUMN($P68))*2),$L68*4) * $K68,1)</f>
        <v>5</v>
      </c>
      <c r="U68" s="936">
        <f>$J68 + FLOOR(MEDIAN(-$L68*4,(-$L68*4+(COLUMN(U68)-COLUMN($P68))*2),$L68*4) * $K68,1)</f>
        <v>6</v>
      </c>
      <c r="V68" s="936">
        <f>$J68 + FLOOR(MEDIAN(-$L68*4,(-$L68*4+(COLUMN(V68)-COLUMN($P68))*2),$L68*4) * $K68,1)</f>
        <v>7</v>
      </c>
      <c r="W68" s="936">
        <f>$J68 + FLOOR(MEDIAN(-$L68*4,(-$L68*4+(COLUMN(W68)-COLUMN($P68))*2),$L68*4) * $K68,1)</f>
        <v>7</v>
      </c>
      <c r="X68" s="936">
        <f>$J68 + FLOOR(MEDIAN(-$L68*4,(-$L68*4+(COLUMN(X68)-COLUMN($P68))*2),$L68*4) * $K68,1)</f>
        <v>8</v>
      </c>
      <c r="Y68" s="936">
        <f>$J68 + FLOOR(MEDIAN(-$L68*4,(-$L68*4+(COLUMN(Y68)-COLUMN($P68))*2),$L68*4) * $K68,1)</f>
        <v>9</v>
      </c>
      <c r="Z68" s="936">
        <f>$J68 + FLOOR(MEDIAN(-$L68*4,(-$L68*4+(COLUMN(Z68)-COLUMN($P68))*2),$L68*4) * $K68,1)</f>
        <v>10</v>
      </c>
      <c r="AA68" s="936">
        <f>$J68 + FLOOR(MEDIAN(-$L68*4,(-$L68*4+(COLUMN(AA68)-COLUMN($P68))*2),$L68*4) * $K68,1)</f>
        <v>10</v>
      </c>
      <c r="AB68" s="936">
        <f>$J68 + FLOOR(MEDIAN(-$L68*4,(-$L68*4+(COLUMN(AB68)-COLUMN($P68))*2),$L68*4) * $K68,1)</f>
        <v>11</v>
      </c>
    </row>
    <row r="69" spans="1:28" x14ac:dyDescent="0.25">
      <c r="A69" s="906" t="s">
        <v>2954</v>
      </c>
      <c r="B69" s="57">
        <v>5</v>
      </c>
      <c r="C69" s="57">
        <v>10</v>
      </c>
      <c r="D69" s="57">
        <v>10</v>
      </c>
      <c r="E69" s="57">
        <v>5</v>
      </c>
      <c r="F69" s="57">
        <v>20</v>
      </c>
      <c r="G69" s="906">
        <f t="shared" si="0"/>
        <v>50</v>
      </c>
      <c r="H69" s="906" t="s">
        <v>3627</v>
      </c>
      <c r="J69" s="57">
        <v>7</v>
      </c>
      <c r="K69" s="906">
        <v>0.375</v>
      </c>
      <c r="L69" s="906">
        <v>3</v>
      </c>
      <c r="M69" s="906">
        <f t="shared" si="3"/>
        <v>2</v>
      </c>
      <c r="N69" s="906">
        <f t="shared" si="4"/>
        <v>11</v>
      </c>
      <c r="O69" s="936" t="s">
        <v>5887</v>
      </c>
      <c r="P69" s="936">
        <f>$J69 + FLOOR(MEDIAN(-$L69*4,(-$L69*4+(COLUMN(P69)-COLUMN($P69))*2),$L69*4) * $K69,1)</f>
        <v>2</v>
      </c>
      <c r="Q69" s="936">
        <f>$J69 + FLOOR(MEDIAN(-$L69*4,(-$L69*4+(COLUMN(Q69)-COLUMN($P69))*2),$L69*4) * $K69,1)</f>
        <v>3</v>
      </c>
      <c r="R69" s="936">
        <f>$J69 + FLOOR(MEDIAN(-$L69*4,(-$L69*4+(COLUMN(R69)-COLUMN($P69))*2),$L69*4) * $K69,1)</f>
        <v>4</v>
      </c>
      <c r="S69" s="936">
        <f>$J69 + FLOOR(MEDIAN(-$L69*4,(-$L69*4+(COLUMN(S69)-COLUMN($P69))*2),$L69*4) * $K69,1)</f>
        <v>4</v>
      </c>
      <c r="T69" s="936">
        <f>$J69 + FLOOR(MEDIAN(-$L69*4,(-$L69*4+(COLUMN(T69)-COLUMN($P69))*2),$L69*4) * $K69,1)</f>
        <v>5</v>
      </c>
      <c r="U69" s="936">
        <f>$J69 + FLOOR(MEDIAN(-$L69*4,(-$L69*4+(COLUMN(U69)-COLUMN($P69))*2),$L69*4) * $K69,1)</f>
        <v>6</v>
      </c>
      <c r="V69" s="936">
        <f>$J69 + FLOOR(MEDIAN(-$L69*4,(-$L69*4+(COLUMN(V69)-COLUMN($P69))*2),$L69*4) * $K69,1)</f>
        <v>7</v>
      </c>
      <c r="W69" s="936">
        <f>$J69 + FLOOR(MEDIAN(-$L69*4,(-$L69*4+(COLUMN(W69)-COLUMN($P69))*2),$L69*4) * $K69,1)</f>
        <v>7</v>
      </c>
      <c r="X69" s="936">
        <f>$J69 + FLOOR(MEDIAN(-$L69*4,(-$L69*4+(COLUMN(X69)-COLUMN($P69))*2),$L69*4) * $K69,1)</f>
        <v>8</v>
      </c>
      <c r="Y69" s="936">
        <f>$J69 + FLOOR(MEDIAN(-$L69*4,(-$L69*4+(COLUMN(Y69)-COLUMN($P69))*2),$L69*4) * $K69,1)</f>
        <v>9</v>
      </c>
      <c r="Z69" s="936">
        <f>$J69 + FLOOR(MEDIAN(-$L69*4,(-$L69*4+(COLUMN(Z69)-COLUMN($P69))*2),$L69*4) * $K69,1)</f>
        <v>10</v>
      </c>
      <c r="AA69" s="936">
        <f>$J69 + FLOOR(MEDIAN(-$L69*4,(-$L69*4+(COLUMN(AA69)-COLUMN($P69))*2),$L69*4) * $K69,1)</f>
        <v>10</v>
      </c>
      <c r="AB69" s="936">
        <f>$J69 + FLOOR(MEDIAN(-$L69*4,(-$L69*4+(COLUMN(AB69)-COLUMN($P69))*2),$L69*4) * $K69,1)</f>
        <v>11</v>
      </c>
    </row>
    <row r="70" spans="1:28" x14ac:dyDescent="0.25">
      <c r="B70" s="57"/>
      <c r="C70" s="57"/>
      <c r="D70" s="57"/>
      <c r="E70" s="57"/>
      <c r="F70" s="57"/>
    </row>
    <row r="71" spans="1:28" x14ac:dyDescent="0.25">
      <c r="B71" s="57"/>
      <c r="C71" s="57"/>
      <c r="D71" s="57"/>
      <c r="E71" s="57"/>
      <c r="F71" s="57"/>
    </row>
    <row r="72" spans="1:28" x14ac:dyDescent="0.25">
      <c r="B72" s="57"/>
      <c r="C72" s="57"/>
      <c r="D72" s="57"/>
      <c r="E72" s="57"/>
      <c r="F72" s="57"/>
    </row>
    <row r="73" spans="1:28" x14ac:dyDescent="0.25">
      <c r="B73" s="57"/>
      <c r="C73" s="57"/>
      <c r="D73" s="57"/>
      <c r="E73" s="57"/>
      <c r="F73" s="57"/>
    </row>
    <row r="74" spans="1:28" x14ac:dyDescent="0.25">
      <c r="B74" s="57"/>
      <c r="C74" s="57"/>
      <c r="D74" s="57"/>
      <c r="E74" s="57"/>
      <c r="F74" s="57"/>
    </row>
    <row r="75" spans="1:28" x14ac:dyDescent="0.25">
      <c r="B75" s="57"/>
      <c r="C75" s="57"/>
      <c r="D75" s="57"/>
      <c r="E75" s="57"/>
      <c r="F75" s="57"/>
    </row>
    <row r="76" spans="1:28" x14ac:dyDescent="0.25">
      <c r="B76" s="57"/>
      <c r="C76" s="57"/>
      <c r="D76" s="57"/>
      <c r="E76" s="57"/>
      <c r="F76" s="57"/>
    </row>
    <row r="77" spans="1:28" x14ac:dyDescent="0.25">
      <c r="B77" s="57"/>
      <c r="C77" s="57"/>
      <c r="D77" s="57"/>
      <c r="E77" s="57"/>
      <c r="F77" s="57"/>
    </row>
    <row r="78" spans="1:28" x14ac:dyDescent="0.25">
      <c r="B78" s="57"/>
      <c r="C78" s="57"/>
      <c r="D78" s="57"/>
      <c r="E78" s="57"/>
      <c r="F78" s="57"/>
    </row>
    <row r="79" spans="1:28" x14ac:dyDescent="0.25">
      <c r="B79" s="57"/>
      <c r="C79" s="57"/>
      <c r="D79" s="57"/>
      <c r="E79" s="57"/>
      <c r="F79" s="57"/>
    </row>
    <row r="80" spans="1:28"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18"/>
      <c r="C902" s="18"/>
      <c r="D902" s="18"/>
      <c r="E902" s="18"/>
      <c r="F902" s="18"/>
    </row>
    <row r="903" spans="2:6" x14ac:dyDescent="0.25">
      <c r="B903" s="18"/>
      <c r="C903" s="18"/>
      <c r="D903" s="18"/>
      <c r="E903" s="18"/>
      <c r="F903" s="18"/>
    </row>
    <row r="904" spans="2:6" x14ac:dyDescent="0.25">
      <c r="B904" s="18"/>
      <c r="C904" s="18"/>
      <c r="D904" s="18"/>
      <c r="E904" s="18"/>
      <c r="F904" s="18"/>
    </row>
    <row r="905" spans="2:6" x14ac:dyDescent="0.25">
      <c r="B905" s="18"/>
      <c r="C905" s="18"/>
      <c r="D905" s="18"/>
      <c r="E905" s="18"/>
      <c r="F905" s="18"/>
    </row>
    <row r="906" spans="2:6" x14ac:dyDescent="0.25">
      <c r="B906" s="18"/>
      <c r="C906" s="18"/>
      <c r="D906" s="18"/>
      <c r="E906" s="18"/>
      <c r="F906" s="18"/>
    </row>
    <row r="907" spans="2:6" x14ac:dyDescent="0.25">
      <c r="B907" s="18"/>
      <c r="C907" s="18"/>
      <c r="D907" s="18"/>
      <c r="E907" s="18"/>
      <c r="F907" s="18"/>
    </row>
    <row r="908" spans="2:6" x14ac:dyDescent="0.25">
      <c r="B908" s="18"/>
      <c r="C908" s="18"/>
      <c r="D908" s="18"/>
      <c r="E908" s="18"/>
      <c r="F908" s="18"/>
    </row>
    <row r="909" spans="2:6" x14ac:dyDescent="0.25">
      <c r="B909" s="18"/>
      <c r="C909" s="18"/>
      <c r="D909" s="18"/>
      <c r="E909" s="18"/>
      <c r="F909" s="18"/>
    </row>
    <row r="910" spans="2:6" x14ac:dyDescent="0.25">
      <c r="B910" s="18"/>
      <c r="C910" s="18"/>
      <c r="D910" s="18"/>
      <c r="E910" s="18"/>
      <c r="F910" s="18"/>
    </row>
    <row r="911" spans="2:6" x14ac:dyDescent="0.25">
      <c r="B911" s="18"/>
      <c r="C911" s="18"/>
      <c r="D911" s="18"/>
      <c r="E911" s="18"/>
      <c r="F911" s="18"/>
    </row>
    <row r="912" spans="2:6" x14ac:dyDescent="0.25">
      <c r="B912" s="18"/>
      <c r="C912" s="18"/>
      <c r="D912" s="18"/>
      <c r="E912" s="18"/>
      <c r="F912" s="18"/>
    </row>
    <row r="913" spans="2:6" x14ac:dyDescent="0.25">
      <c r="B913" s="18"/>
      <c r="C913" s="18"/>
      <c r="D913" s="18"/>
      <c r="E913" s="18"/>
      <c r="F913" s="18"/>
    </row>
    <row r="914" spans="2:6" x14ac:dyDescent="0.25">
      <c r="B914" s="18"/>
      <c r="C914" s="18"/>
      <c r="D914" s="18"/>
      <c r="E914" s="18"/>
      <c r="F914" s="18"/>
    </row>
    <row r="915" spans="2:6" x14ac:dyDescent="0.25">
      <c r="B915" s="18"/>
      <c r="C915" s="18"/>
      <c r="D915" s="18"/>
      <c r="E915" s="18"/>
      <c r="F915" s="18"/>
    </row>
    <row r="916" spans="2:6" x14ac:dyDescent="0.25">
      <c r="B916" s="18"/>
      <c r="C916" s="18"/>
      <c r="D916" s="18"/>
      <c r="E916" s="18"/>
      <c r="F916" s="18"/>
    </row>
    <row r="917" spans="2:6" x14ac:dyDescent="0.25">
      <c r="B917" s="18"/>
      <c r="C917" s="18"/>
      <c r="D917" s="18"/>
      <c r="E917" s="18"/>
      <c r="F917" s="18"/>
    </row>
    <row r="918" spans="2:6" x14ac:dyDescent="0.25">
      <c r="B918" s="18"/>
      <c r="C918" s="18"/>
      <c r="D918" s="18"/>
      <c r="E918" s="18"/>
      <c r="F918" s="18"/>
    </row>
    <row r="919" spans="2:6" x14ac:dyDescent="0.25">
      <c r="B919" s="18"/>
      <c r="C919" s="18"/>
      <c r="D919" s="18"/>
      <c r="E919" s="18"/>
      <c r="F919" s="18"/>
    </row>
    <row r="920" spans="2:6" x14ac:dyDescent="0.25">
      <c r="B920" s="18"/>
      <c r="C920" s="18"/>
      <c r="D920" s="18"/>
      <c r="E920" s="18"/>
      <c r="F920" s="18"/>
    </row>
    <row r="921" spans="2:6" x14ac:dyDescent="0.25">
      <c r="B921" s="18"/>
      <c r="C921" s="18"/>
      <c r="D921" s="18"/>
      <c r="E921" s="18"/>
      <c r="F921" s="18"/>
    </row>
    <row r="922" spans="2:6" x14ac:dyDescent="0.25">
      <c r="B922" s="18"/>
      <c r="C922" s="18"/>
      <c r="D922" s="18"/>
      <c r="E922" s="18"/>
      <c r="F922" s="18"/>
    </row>
    <row r="923" spans="2:6" x14ac:dyDescent="0.25">
      <c r="B923" s="18"/>
      <c r="C923" s="18"/>
      <c r="D923" s="18"/>
      <c r="E923" s="18"/>
      <c r="F923" s="18"/>
    </row>
    <row r="924" spans="2:6" x14ac:dyDescent="0.25">
      <c r="B924" s="18"/>
      <c r="C924" s="18"/>
      <c r="D924" s="18"/>
      <c r="E924" s="18"/>
      <c r="F924" s="18"/>
    </row>
    <row r="925" spans="2:6" x14ac:dyDescent="0.25">
      <c r="B925" s="18"/>
      <c r="C925" s="18"/>
      <c r="D925" s="18"/>
      <c r="E925" s="18"/>
      <c r="F925" s="18"/>
    </row>
    <row r="926" spans="2:6" x14ac:dyDescent="0.25">
      <c r="B926" s="18"/>
      <c r="C926" s="18"/>
      <c r="D926" s="18"/>
      <c r="E926" s="18"/>
      <c r="F926" s="18"/>
    </row>
    <row r="927" spans="2:6" x14ac:dyDescent="0.25">
      <c r="B927" s="18"/>
      <c r="C927" s="18"/>
      <c r="D927" s="18"/>
      <c r="E927" s="18"/>
      <c r="F927" s="18"/>
    </row>
    <row r="928" spans="2:6" x14ac:dyDescent="0.25">
      <c r="B928" s="18"/>
      <c r="C928" s="18"/>
      <c r="D928" s="18"/>
      <c r="E928" s="18"/>
      <c r="F928" s="18"/>
    </row>
    <row r="929" spans="2:6" x14ac:dyDescent="0.25">
      <c r="B929" s="18"/>
      <c r="C929" s="18"/>
      <c r="D929" s="18"/>
      <c r="E929" s="18"/>
      <c r="F929" s="18"/>
    </row>
    <row r="930" spans="2:6" x14ac:dyDescent="0.25">
      <c r="B930" s="18"/>
      <c r="C930" s="18"/>
      <c r="D930" s="18"/>
      <c r="E930" s="18"/>
      <c r="F930" s="18"/>
    </row>
    <row r="931" spans="2:6" x14ac:dyDescent="0.25">
      <c r="B931" s="18"/>
      <c r="C931" s="18"/>
      <c r="D931" s="18"/>
      <c r="E931" s="18"/>
      <c r="F931" s="18"/>
    </row>
    <row r="932" spans="2:6" x14ac:dyDescent="0.25">
      <c r="B932" s="18"/>
      <c r="C932" s="18"/>
      <c r="D932" s="18"/>
      <c r="E932" s="18"/>
      <c r="F932" s="18"/>
    </row>
    <row r="933" spans="2:6" x14ac:dyDescent="0.25">
      <c r="B933" s="18"/>
      <c r="C933" s="18"/>
      <c r="D933" s="18"/>
      <c r="E933" s="18"/>
      <c r="F933" s="18"/>
    </row>
    <row r="934" spans="2:6" x14ac:dyDescent="0.25">
      <c r="B934" s="18"/>
      <c r="C934" s="18"/>
      <c r="D934" s="18"/>
      <c r="E934" s="18"/>
      <c r="F934" s="18"/>
    </row>
    <row r="935" spans="2:6" x14ac:dyDescent="0.25">
      <c r="B935" s="18"/>
      <c r="C935" s="18"/>
      <c r="D935" s="18"/>
      <c r="E935" s="18"/>
      <c r="F935" s="18"/>
    </row>
    <row r="936" spans="2:6" x14ac:dyDescent="0.25">
      <c r="B936" s="18"/>
      <c r="C936" s="18"/>
      <c r="D936" s="18"/>
      <c r="E936" s="18"/>
      <c r="F936" s="18"/>
    </row>
    <row r="937" spans="2:6" x14ac:dyDescent="0.25">
      <c r="B937" s="18"/>
      <c r="C937" s="18"/>
      <c r="D937" s="18"/>
      <c r="E937" s="18"/>
      <c r="F937" s="18"/>
    </row>
    <row r="938" spans="2:6" x14ac:dyDescent="0.25">
      <c r="B938" s="18"/>
      <c r="C938" s="18"/>
      <c r="D938" s="18"/>
      <c r="E938" s="18"/>
      <c r="F938" s="18"/>
    </row>
    <row r="939" spans="2:6" x14ac:dyDescent="0.25">
      <c r="B939" s="18"/>
      <c r="C939" s="18"/>
      <c r="D939" s="18"/>
      <c r="E939" s="18"/>
      <c r="F939" s="18"/>
    </row>
    <row r="940" spans="2:6" x14ac:dyDescent="0.25">
      <c r="B940" s="18"/>
      <c r="C940" s="18"/>
      <c r="D940" s="18"/>
      <c r="E940" s="18"/>
      <c r="F940" s="18"/>
    </row>
    <row r="941" spans="2:6" x14ac:dyDescent="0.25">
      <c r="B941" s="18"/>
      <c r="C941" s="18"/>
      <c r="D941" s="18"/>
      <c r="E941" s="18"/>
      <c r="F941" s="18"/>
    </row>
    <row r="942" spans="2:6" x14ac:dyDescent="0.25">
      <c r="B942" s="18"/>
      <c r="C942" s="18"/>
      <c r="D942" s="18"/>
      <c r="E942" s="18"/>
      <c r="F942" s="18"/>
    </row>
    <row r="943" spans="2:6" x14ac:dyDescent="0.25">
      <c r="B943" s="18"/>
      <c r="C943" s="18"/>
      <c r="D943" s="18"/>
      <c r="E943" s="18"/>
      <c r="F943" s="18"/>
    </row>
    <row r="944" spans="2:6" x14ac:dyDescent="0.25">
      <c r="B944" s="18"/>
      <c r="C944" s="18"/>
      <c r="D944" s="18"/>
      <c r="E944" s="18"/>
      <c r="F944" s="18"/>
    </row>
    <row r="945" spans="2:6" x14ac:dyDescent="0.25">
      <c r="B945" s="18"/>
      <c r="C945" s="18"/>
      <c r="D945" s="18"/>
      <c r="E945" s="18"/>
      <c r="F945" s="18"/>
    </row>
    <row r="946" spans="2:6" x14ac:dyDescent="0.25">
      <c r="B946" s="18"/>
      <c r="C946" s="18"/>
      <c r="D946" s="18"/>
      <c r="E946" s="18"/>
      <c r="F946" s="18"/>
    </row>
    <row r="947" spans="2:6" x14ac:dyDescent="0.25">
      <c r="B947" s="18"/>
      <c r="C947" s="18"/>
      <c r="D947" s="18"/>
      <c r="E947" s="18"/>
      <c r="F947" s="18"/>
    </row>
    <row r="948" spans="2:6" x14ac:dyDescent="0.25">
      <c r="B948" s="18"/>
      <c r="C948" s="18"/>
      <c r="D948" s="18"/>
      <c r="E948" s="18"/>
      <c r="F948" s="18"/>
    </row>
    <row r="949" spans="2:6" x14ac:dyDescent="0.25">
      <c r="B949" s="18"/>
      <c r="C949" s="18"/>
      <c r="D949" s="18"/>
      <c r="E949" s="18"/>
      <c r="F949" s="18"/>
    </row>
    <row r="950" spans="2:6" x14ac:dyDescent="0.25">
      <c r="B950" s="18"/>
      <c r="C950" s="18"/>
      <c r="D950" s="18"/>
      <c r="E950" s="18"/>
      <c r="F950" s="18"/>
    </row>
    <row r="951" spans="2:6" x14ac:dyDescent="0.25">
      <c r="B951" s="18"/>
      <c r="C951" s="18"/>
      <c r="D951" s="18"/>
      <c r="E951" s="18"/>
      <c r="F951" s="18"/>
    </row>
    <row r="952" spans="2:6" x14ac:dyDescent="0.25">
      <c r="B952" s="18"/>
      <c r="C952" s="18"/>
      <c r="D952" s="18"/>
      <c r="E952" s="18"/>
      <c r="F952" s="18"/>
    </row>
    <row r="953" spans="2:6" x14ac:dyDescent="0.25">
      <c r="B953" s="18"/>
      <c r="C953" s="18"/>
      <c r="D953" s="18"/>
      <c r="E953" s="18"/>
      <c r="F953" s="18"/>
    </row>
    <row r="954" spans="2:6" x14ac:dyDescent="0.25">
      <c r="B954" s="18"/>
      <c r="C954" s="18"/>
      <c r="D954" s="18"/>
      <c r="E954" s="18"/>
      <c r="F954" s="18"/>
    </row>
    <row r="955" spans="2:6" x14ac:dyDescent="0.25">
      <c r="B955" s="18"/>
      <c r="C955" s="18"/>
      <c r="D955" s="18"/>
      <c r="E955" s="18"/>
      <c r="F955" s="18"/>
    </row>
    <row r="956" spans="2:6" x14ac:dyDescent="0.25">
      <c r="B956" s="18"/>
      <c r="C956" s="18"/>
      <c r="D956" s="18"/>
      <c r="E956" s="18"/>
      <c r="F956" s="18"/>
    </row>
    <row r="957" spans="2:6" x14ac:dyDescent="0.25">
      <c r="B957" s="18"/>
      <c r="C957" s="18"/>
      <c r="D957" s="18"/>
      <c r="E957" s="18"/>
      <c r="F957" s="18"/>
    </row>
    <row r="958" spans="2:6" x14ac:dyDescent="0.25">
      <c r="B958" s="18"/>
      <c r="C958" s="18"/>
      <c r="D958" s="18"/>
      <c r="E958" s="18"/>
      <c r="F958" s="18"/>
    </row>
    <row r="959" spans="2:6" x14ac:dyDescent="0.25">
      <c r="B959" s="18"/>
      <c r="C959" s="18"/>
      <c r="D959" s="18"/>
      <c r="E959" s="18"/>
      <c r="F959" s="18"/>
    </row>
    <row r="960" spans="2:6" x14ac:dyDescent="0.25">
      <c r="B960" s="18"/>
      <c r="C960" s="18"/>
      <c r="D960" s="18"/>
      <c r="E960" s="18"/>
      <c r="F960" s="18"/>
    </row>
    <row r="961" spans="2:6" x14ac:dyDescent="0.25">
      <c r="B961" s="18"/>
      <c r="C961" s="18"/>
      <c r="D961" s="18"/>
      <c r="E961" s="18"/>
      <c r="F961" s="18"/>
    </row>
    <row r="962" spans="2:6" x14ac:dyDescent="0.25">
      <c r="B962" s="18"/>
      <c r="C962" s="18"/>
      <c r="D962" s="18"/>
      <c r="E962" s="18"/>
      <c r="F962" s="18"/>
    </row>
    <row r="963" spans="2:6" x14ac:dyDescent="0.25">
      <c r="B963" s="18"/>
      <c r="C963" s="18"/>
      <c r="D963" s="18"/>
      <c r="E963" s="18"/>
      <c r="F963" s="18"/>
    </row>
    <row r="964" spans="2:6" x14ac:dyDescent="0.25">
      <c r="B964" s="18"/>
      <c r="C964" s="18"/>
      <c r="D964" s="18"/>
      <c r="E964" s="18"/>
      <c r="F964" s="18"/>
    </row>
    <row r="965" spans="2:6" x14ac:dyDescent="0.25">
      <c r="B965" s="18"/>
      <c r="C965" s="18"/>
      <c r="D965" s="18"/>
      <c r="E965" s="18"/>
      <c r="F965" s="18"/>
    </row>
    <row r="966" spans="2:6" x14ac:dyDescent="0.25">
      <c r="B966" s="18"/>
      <c r="C966" s="18"/>
      <c r="D966" s="18"/>
      <c r="E966" s="18"/>
      <c r="F966" s="18"/>
    </row>
    <row r="967" spans="2:6" x14ac:dyDescent="0.25">
      <c r="B967" s="18"/>
      <c r="C967" s="18"/>
      <c r="D967" s="18"/>
      <c r="E967" s="18"/>
      <c r="F967" s="18"/>
    </row>
    <row r="968" spans="2:6" x14ac:dyDescent="0.25">
      <c r="B968" s="18"/>
      <c r="C968" s="18"/>
      <c r="D968" s="18"/>
      <c r="E968" s="18"/>
      <c r="F968" s="18"/>
    </row>
    <row r="969" spans="2:6" x14ac:dyDescent="0.25">
      <c r="B969" s="18"/>
      <c r="C969" s="18"/>
      <c r="D969" s="18"/>
      <c r="E969" s="18"/>
      <c r="F969" s="18"/>
    </row>
    <row r="970" spans="2:6" x14ac:dyDescent="0.25">
      <c r="B970" s="18"/>
      <c r="C970" s="18"/>
      <c r="D970" s="18"/>
      <c r="E970" s="18"/>
      <c r="F970" s="18"/>
    </row>
    <row r="971" spans="2:6" x14ac:dyDescent="0.25">
      <c r="B971" s="18"/>
      <c r="C971" s="18"/>
      <c r="D971" s="18"/>
      <c r="E971" s="18"/>
      <c r="F971" s="18"/>
    </row>
    <row r="972" spans="2:6" x14ac:dyDescent="0.25">
      <c r="B972" s="18"/>
      <c r="C972" s="18"/>
      <c r="D972" s="18"/>
      <c r="E972" s="18"/>
      <c r="F972" s="18"/>
    </row>
    <row r="973" spans="2:6" x14ac:dyDescent="0.25">
      <c r="B973" s="18"/>
      <c r="C973" s="18"/>
      <c r="D973" s="18"/>
      <c r="E973" s="18"/>
      <c r="F973" s="18"/>
    </row>
    <row r="974" spans="2:6" x14ac:dyDescent="0.25">
      <c r="B974" s="18"/>
      <c r="C974" s="18"/>
      <c r="D974" s="18"/>
      <c r="E974" s="18"/>
      <c r="F974" s="18"/>
    </row>
    <row r="975" spans="2:6" x14ac:dyDescent="0.25">
      <c r="B975" s="18"/>
      <c r="C975" s="18"/>
      <c r="D975" s="18"/>
      <c r="E975" s="18"/>
      <c r="F975" s="18"/>
    </row>
    <row r="976" spans="2:6" x14ac:dyDescent="0.25">
      <c r="B976" s="18"/>
      <c r="C976" s="18"/>
      <c r="D976" s="18"/>
      <c r="E976" s="18"/>
      <c r="F976" s="18"/>
    </row>
    <row r="977" spans="2:6" x14ac:dyDescent="0.25">
      <c r="B977" s="18"/>
      <c r="C977" s="18"/>
      <c r="D977" s="18"/>
      <c r="E977" s="18"/>
      <c r="F977" s="18"/>
    </row>
    <row r="978" spans="2:6" x14ac:dyDescent="0.25">
      <c r="B978" s="18"/>
      <c r="C978" s="18"/>
      <c r="D978" s="18"/>
      <c r="E978" s="18"/>
      <c r="F978" s="18"/>
    </row>
    <row r="979" spans="2:6" x14ac:dyDescent="0.25">
      <c r="B979" s="18"/>
      <c r="C979" s="18"/>
      <c r="D979" s="18"/>
      <c r="E979" s="18"/>
      <c r="F979" s="18"/>
    </row>
    <row r="980" spans="2:6" x14ac:dyDescent="0.25">
      <c r="B980" s="18"/>
      <c r="C980" s="18"/>
      <c r="D980" s="18"/>
      <c r="E980" s="18"/>
      <c r="F980" s="18"/>
    </row>
    <row r="981" spans="2:6" x14ac:dyDescent="0.25">
      <c r="B981" s="18"/>
      <c r="C981" s="18"/>
      <c r="D981" s="18"/>
      <c r="E981" s="18"/>
      <c r="F981" s="18"/>
    </row>
    <row r="982" spans="2:6" x14ac:dyDescent="0.25">
      <c r="B982" s="18"/>
      <c r="C982" s="18"/>
      <c r="D982" s="18"/>
      <c r="E982" s="18"/>
      <c r="F982" s="18"/>
    </row>
    <row r="983" spans="2:6" x14ac:dyDescent="0.25">
      <c r="B983" s="18"/>
      <c r="C983" s="18"/>
      <c r="D983" s="18"/>
      <c r="E983" s="18"/>
      <c r="F983" s="18"/>
    </row>
    <row r="984" spans="2:6" x14ac:dyDescent="0.25">
      <c r="B984" s="18"/>
      <c r="C984" s="18"/>
      <c r="D984" s="18"/>
      <c r="E984" s="18"/>
      <c r="F984" s="18"/>
    </row>
    <row r="985" spans="2:6" x14ac:dyDescent="0.25">
      <c r="B985" s="18"/>
      <c r="C985" s="18"/>
      <c r="D985" s="18"/>
      <c r="E985" s="18"/>
      <c r="F985" s="18"/>
    </row>
    <row r="986" spans="2:6" x14ac:dyDescent="0.25">
      <c r="B986" s="18"/>
      <c r="C986" s="18"/>
      <c r="D986" s="18"/>
      <c r="E986" s="18"/>
      <c r="F986" s="18"/>
    </row>
    <row r="987" spans="2:6" x14ac:dyDescent="0.25">
      <c r="B987" s="18"/>
      <c r="C987" s="18"/>
      <c r="D987" s="18"/>
      <c r="E987" s="18"/>
      <c r="F987" s="18"/>
    </row>
    <row r="988" spans="2:6" x14ac:dyDescent="0.25">
      <c r="B988" s="18"/>
      <c r="C988" s="18"/>
      <c r="D988" s="18"/>
      <c r="E988" s="18"/>
      <c r="F988" s="18"/>
    </row>
    <row r="989" spans="2:6" x14ac:dyDescent="0.25">
      <c r="B989" s="18"/>
      <c r="C989" s="18"/>
      <c r="D989" s="18"/>
      <c r="E989" s="18"/>
      <c r="F989" s="18"/>
    </row>
    <row r="990" spans="2:6" x14ac:dyDescent="0.25">
      <c r="B990" s="18"/>
      <c r="C990" s="18"/>
      <c r="D990" s="18"/>
      <c r="E990" s="18"/>
      <c r="F990" s="18"/>
    </row>
    <row r="991" spans="2:6" x14ac:dyDescent="0.25">
      <c r="B991" s="18"/>
      <c r="C991" s="18"/>
      <c r="D991" s="18"/>
      <c r="E991" s="18"/>
      <c r="F991" s="18"/>
    </row>
    <row r="992" spans="2:6" x14ac:dyDescent="0.25">
      <c r="B992" s="18"/>
      <c r="C992" s="18"/>
      <c r="D992" s="18"/>
      <c r="E992" s="18"/>
      <c r="F992" s="18"/>
    </row>
    <row r="993" spans="2:6" x14ac:dyDescent="0.25">
      <c r="B993" s="18"/>
      <c r="C993" s="18"/>
      <c r="D993" s="18"/>
      <c r="E993" s="18"/>
      <c r="F993" s="18"/>
    </row>
    <row r="994" spans="2:6" x14ac:dyDescent="0.25">
      <c r="B994" s="18"/>
      <c r="C994" s="18"/>
      <c r="D994" s="18"/>
      <c r="E994" s="18"/>
      <c r="F994" s="18"/>
    </row>
    <row r="995" spans="2:6" x14ac:dyDescent="0.25">
      <c r="B995" s="18"/>
      <c r="C995" s="18"/>
      <c r="D995" s="18"/>
      <c r="E995" s="18"/>
      <c r="F995" s="18"/>
    </row>
    <row r="996" spans="2:6" x14ac:dyDescent="0.25">
      <c r="B996" s="18"/>
      <c r="C996" s="18"/>
      <c r="D996" s="18"/>
      <c r="E996" s="18"/>
      <c r="F996" s="18"/>
    </row>
    <row r="997" spans="2:6" x14ac:dyDescent="0.25">
      <c r="B997" s="18"/>
      <c r="C997" s="18"/>
      <c r="D997" s="18"/>
      <c r="E997" s="18"/>
      <c r="F997" s="18"/>
    </row>
    <row r="998" spans="2:6" x14ac:dyDescent="0.25">
      <c r="B998" s="18"/>
      <c r="C998" s="18"/>
      <c r="D998" s="18"/>
      <c r="E998" s="18"/>
      <c r="F998" s="18"/>
    </row>
    <row r="999" spans="2:6" x14ac:dyDescent="0.25">
      <c r="B999" s="18"/>
      <c r="C999" s="18"/>
      <c r="D999" s="18"/>
      <c r="E999" s="18"/>
      <c r="F999" s="18"/>
    </row>
    <row r="1000" spans="2:6" x14ac:dyDescent="0.25">
      <c r="B1000" s="18"/>
      <c r="C1000" s="18"/>
      <c r="D1000" s="18"/>
      <c r="E1000" s="18"/>
      <c r="F1000" s="18"/>
    </row>
    <row r="1001" spans="2:6" x14ac:dyDescent="0.25">
      <c r="B1001" s="18"/>
      <c r="C1001" s="18"/>
      <c r="D1001" s="18"/>
      <c r="E1001" s="18"/>
      <c r="F1001" s="18"/>
    </row>
    <row r="1002" spans="2:6" x14ac:dyDescent="0.25">
      <c r="B1002" s="18"/>
      <c r="C1002" s="18"/>
      <c r="D1002" s="18"/>
      <c r="E1002" s="18"/>
      <c r="F1002" s="18"/>
    </row>
    <row r="1003" spans="2:6" x14ac:dyDescent="0.25">
      <c r="B1003" s="18"/>
      <c r="C1003" s="18"/>
      <c r="D1003" s="18"/>
      <c r="E1003" s="18"/>
      <c r="F1003" s="18"/>
    </row>
    <row r="1004" spans="2:6" x14ac:dyDescent="0.25">
      <c r="B1004" s="18"/>
      <c r="C1004" s="18"/>
      <c r="D1004" s="18"/>
      <c r="E1004" s="18"/>
      <c r="F1004" s="18"/>
    </row>
    <row r="1005" spans="2:6" x14ac:dyDescent="0.25">
      <c r="B1005" s="18"/>
      <c r="C1005" s="18"/>
      <c r="D1005" s="18"/>
      <c r="E1005" s="18"/>
      <c r="F1005" s="18"/>
    </row>
    <row r="1006" spans="2:6" x14ac:dyDescent="0.25">
      <c r="B1006" s="18"/>
      <c r="C1006" s="18"/>
      <c r="D1006" s="18"/>
      <c r="E1006" s="18"/>
      <c r="F1006" s="18"/>
    </row>
    <row r="1007" spans="2:6" x14ac:dyDescent="0.25">
      <c r="B1007" s="18"/>
      <c r="C1007" s="18"/>
      <c r="D1007" s="18"/>
      <c r="E1007" s="18"/>
      <c r="F1007" s="18"/>
    </row>
    <row r="1008" spans="2:6" x14ac:dyDescent="0.25">
      <c r="B1008" s="18"/>
      <c r="C1008" s="18"/>
      <c r="D1008" s="18"/>
      <c r="E1008" s="18"/>
      <c r="F1008" s="18"/>
    </row>
    <row r="1009" spans="2:6" x14ac:dyDescent="0.25">
      <c r="B1009" s="18"/>
      <c r="C1009" s="18"/>
      <c r="D1009" s="18"/>
      <c r="E1009" s="18"/>
      <c r="F1009" s="18"/>
    </row>
    <row r="1010" spans="2:6" x14ac:dyDescent="0.25">
      <c r="B1010" s="18"/>
      <c r="C1010" s="18"/>
      <c r="D1010" s="18"/>
      <c r="E1010" s="18"/>
      <c r="F1010" s="18"/>
    </row>
    <row r="1011" spans="2:6" x14ac:dyDescent="0.25">
      <c r="B1011" s="18"/>
      <c r="C1011" s="18"/>
      <c r="D1011" s="18"/>
      <c r="E1011" s="18"/>
      <c r="F1011" s="18"/>
    </row>
    <row r="1012" spans="2:6" x14ac:dyDescent="0.25">
      <c r="B1012" s="18"/>
      <c r="C1012" s="18"/>
      <c r="D1012" s="18"/>
      <c r="E1012" s="18"/>
      <c r="F1012" s="18"/>
    </row>
    <row r="1013" spans="2:6" x14ac:dyDescent="0.25">
      <c r="B1013" s="18"/>
      <c r="C1013" s="18"/>
      <c r="D1013" s="18"/>
      <c r="E1013" s="18"/>
      <c r="F1013" s="18"/>
    </row>
    <row r="1014" spans="2:6" x14ac:dyDescent="0.25">
      <c r="B1014" s="18"/>
      <c r="C1014" s="18"/>
      <c r="D1014" s="18"/>
      <c r="E1014" s="18"/>
      <c r="F1014" s="18"/>
    </row>
    <row r="1015" spans="2:6" x14ac:dyDescent="0.25">
      <c r="B1015" s="18"/>
      <c r="C1015" s="18"/>
      <c r="D1015" s="18"/>
      <c r="E1015" s="18"/>
      <c r="F1015" s="18"/>
    </row>
    <row r="1016" spans="2:6" x14ac:dyDescent="0.25">
      <c r="B1016" s="18"/>
      <c r="C1016" s="18"/>
      <c r="D1016" s="18"/>
      <c r="E1016" s="18"/>
      <c r="F1016" s="18"/>
    </row>
    <row r="1017" spans="2:6" x14ac:dyDescent="0.25">
      <c r="B1017" s="18"/>
      <c r="C1017" s="18"/>
      <c r="D1017" s="18"/>
      <c r="E1017" s="18"/>
      <c r="F1017" s="18"/>
    </row>
    <row r="1018" spans="2:6" x14ac:dyDescent="0.25">
      <c r="B1018" s="18"/>
      <c r="C1018" s="18"/>
      <c r="D1018" s="18"/>
      <c r="E1018" s="18"/>
      <c r="F1018" s="18"/>
    </row>
    <row r="1019" spans="2:6" x14ac:dyDescent="0.25">
      <c r="B1019" s="18"/>
      <c r="C1019" s="18"/>
      <c r="D1019" s="18"/>
      <c r="E1019" s="18"/>
      <c r="F1019" s="18"/>
    </row>
    <row r="1020" spans="2:6" x14ac:dyDescent="0.25">
      <c r="B1020" s="18"/>
      <c r="C1020" s="18"/>
      <c r="D1020" s="18"/>
      <c r="E1020" s="18"/>
      <c r="F1020" s="18"/>
    </row>
    <row r="1021" spans="2:6" x14ac:dyDescent="0.25">
      <c r="B1021" s="18"/>
      <c r="C1021" s="18"/>
      <c r="D1021" s="18"/>
      <c r="E1021" s="18"/>
      <c r="F1021" s="18"/>
    </row>
    <row r="1022" spans="2:6" x14ac:dyDescent="0.25">
      <c r="B1022" s="18"/>
      <c r="C1022" s="18"/>
      <c r="D1022" s="18"/>
      <c r="E1022" s="18"/>
      <c r="F1022" s="18"/>
    </row>
    <row r="1023" spans="2:6" x14ac:dyDescent="0.25">
      <c r="B1023" s="18"/>
      <c r="C1023" s="18"/>
      <c r="D1023" s="18"/>
      <c r="E1023" s="18"/>
      <c r="F1023" s="18"/>
    </row>
    <row r="1024" spans="2:6" x14ac:dyDescent="0.25">
      <c r="B1024" s="18"/>
      <c r="C1024" s="18"/>
      <c r="D1024" s="18"/>
      <c r="E1024" s="18"/>
      <c r="F1024" s="18"/>
    </row>
    <row r="1025" spans="2:6" x14ac:dyDescent="0.25">
      <c r="B1025" s="18"/>
      <c r="C1025" s="18"/>
      <c r="D1025" s="18"/>
      <c r="E1025" s="18"/>
      <c r="F1025" s="18"/>
    </row>
    <row r="1026" spans="2:6" x14ac:dyDescent="0.25">
      <c r="B1026" s="18"/>
      <c r="C1026" s="18"/>
      <c r="D1026" s="18"/>
      <c r="E1026" s="18"/>
      <c r="F1026" s="18"/>
    </row>
    <row r="1027" spans="2:6" x14ac:dyDescent="0.25">
      <c r="B1027" s="18"/>
      <c r="C1027" s="18"/>
      <c r="D1027" s="18"/>
      <c r="E1027" s="18"/>
      <c r="F1027" s="18"/>
    </row>
    <row r="1028" spans="2:6" x14ac:dyDescent="0.25">
      <c r="B1028" s="18"/>
      <c r="C1028" s="18"/>
      <c r="D1028" s="18"/>
      <c r="E1028" s="18"/>
      <c r="F1028" s="18"/>
    </row>
    <row r="1029" spans="2:6" x14ac:dyDescent="0.25">
      <c r="B1029" s="18"/>
      <c r="C1029" s="18"/>
      <c r="D1029" s="18"/>
      <c r="E1029" s="18"/>
      <c r="F1029" s="18"/>
    </row>
    <row r="1030" spans="2:6" x14ac:dyDescent="0.25">
      <c r="B1030" s="18"/>
      <c r="C1030" s="18"/>
      <c r="D1030" s="18"/>
      <c r="E1030" s="18"/>
      <c r="F1030" s="18"/>
    </row>
    <row r="1031" spans="2:6" x14ac:dyDescent="0.25">
      <c r="B1031" s="18"/>
      <c r="C1031" s="18"/>
      <c r="D1031" s="18"/>
      <c r="E1031" s="18"/>
      <c r="F1031" s="18"/>
    </row>
    <row r="1032" spans="2:6" x14ac:dyDescent="0.25">
      <c r="B1032" s="18"/>
      <c r="C1032" s="18"/>
      <c r="D1032" s="18"/>
      <c r="E1032" s="18"/>
      <c r="F1032" s="18"/>
    </row>
    <row r="1033" spans="2:6" x14ac:dyDescent="0.25">
      <c r="B1033" s="18"/>
      <c r="C1033" s="18"/>
      <c r="D1033" s="18"/>
      <c r="E1033" s="18"/>
      <c r="F1033" s="18"/>
    </row>
    <row r="1034" spans="2:6" x14ac:dyDescent="0.25">
      <c r="B1034" s="18"/>
      <c r="C1034" s="18"/>
      <c r="D1034" s="18"/>
      <c r="E1034" s="18"/>
      <c r="F1034" s="18"/>
    </row>
    <row r="1035" spans="2:6" x14ac:dyDescent="0.25">
      <c r="B1035" s="18"/>
      <c r="C1035" s="18"/>
      <c r="D1035" s="18"/>
      <c r="E1035" s="18"/>
      <c r="F1035" s="18"/>
    </row>
    <row r="1036" spans="2:6" x14ac:dyDescent="0.25">
      <c r="B1036" s="18"/>
      <c r="C1036" s="18"/>
      <c r="D1036" s="18"/>
      <c r="E1036" s="18"/>
      <c r="F1036" s="18"/>
    </row>
    <row r="1037" spans="2:6" x14ac:dyDescent="0.25">
      <c r="B1037" s="18"/>
      <c r="C1037" s="18"/>
      <c r="D1037" s="18"/>
      <c r="E1037" s="18"/>
      <c r="F1037" s="18"/>
    </row>
    <row r="1038" spans="2:6" x14ac:dyDescent="0.25">
      <c r="B1038" s="18"/>
      <c r="C1038" s="18"/>
      <c r="D1038" s="18"/>
      <c r="E1038" s="18"/>
      <c r="F1038" s="18"/>
    </row>
    <row r="1039" spans="2:6" x14ac:dyDescent="0.25">
      <c r="B1039" s="18"/>
      <c r="C1039" s="18"/>
      <c r="D1039" s="18"/>
      <c r="E1039" s="18"/>
      <c r="F1039" s="18"/>
    </row>
    <row r="1040" spans="2:6" x14ac:dyDescent="0.25">
      <c r="B1040" s="18"/>
      <c r="C1040" s="18"/>
      <c r="D1040" s="18"/>
      <c r="E1040" s="18"/>
      <c r="F1040" s="18"/>
    </row>
    <row r="1041" spans="2:6" x14ac:dyDescent="0.25">
      <c r="B1041" s="18"/>
      <c r="C1041" s="18"/>
      <c r="D1041" s="18"/>
      <c r="E1041" s="18"/>
      <c r="F1041" s="18"/>
    </row>
    <row r="1042" spans="2:6" x14ac:dyDescent="0.25">
      <c r="B1042" s="18"/>
      <c r="C1042" s="18"/>
      <c r="D1042" s="18"/>
      <c r="E1042" s="18"/>
      <c r="F1042" s="18"/>
    </row>
    <row r="1043" spans="2:6" x14ac:dyDescent="0.25">
      <c r="B1043" s="18"/>
      <c r="C1043" s="18"/>
      <c r="D1043" s="18"/>
      <c r="E1043" s="18"/>
      <c r="F1043" s="18"/>
    </row>
    <row r="1044" spans="2:6" x14ac:dyDescent="0.25">
      <c r="B1044" s="18"/>
      <c r="C1044" s="18"/>
      <c r="D1044" s="18"/>
      <c r="E1044" s="18"/>
      <c r="F1044" s="18"/>
    </row>
    <row r="1045" spans="2:6" x14ac:dyDescent="0.25">
      <c r="B1045" s="18"/>
      <c r="C1045" s="18"/>
      <c r="D1045" s="18"/>
      <c r="E1045" s="18"/>
      <c r="F1045" s="18"/>
    </row>
    <row r="1046" spans="2:6" x14ac:dyDescent="0.25">
      <c r="B1046" s="18"/>
      <c r="C1046" s="18"/>
      <c r="D1046" s="18"/>
      <c r="E1046" s="18"/>
      <c r="F1046" s="18"/>
    </row>
    <row r="1047" spans="2:6" x14ac:dyDescent="0.25">
      <c r="B1047" s="18"/>
      <c r="C1047" s="18"/>
      <c r="D1047" s="18"/>
      <c r="E1047" s="18"/>
      <c r="F1047" s="18"/>
    </row>
    <row r="1048" spans="2:6" x14ac:dyDescent="0.25">
      <c r="B1048" s="18"/>
      <c r="C1048" s="18"/>
      <c r="D1048" s="18"/>
      <c r="E1048" s="18"/>
      <c r="F1048" s="18"/>
    </row>
    <row r="1049" spans="2:6" x14ac:dyDescent="0.25">
      <c r="B1049" s="18"/>
      <c r="C1049" s="18"/>
      <c r="D1049" s="18"/>
      <c r="E1049" s="18"/>
      <c r="F1049" s="18"/>
    </row>
    <row r="1050" spans="2:6" x14ac:dyDescent="0.25">
      <c r="B1050" s="18"/>
      <c r="C1050" s="18"/>
      <c r="D1050" s="18"/>
      <c r="E1050" s="18"/>
      <c r="F1050" s="18"/>
    </row>
    <row r="1051" spans="2:6" x14ac:dyDescent="0.25">
      <c r="B1051" s="18"/>
      <c r="C1051" s="18"/>
      <c r="D1051" s="18"/>
      <c r="E1051" s="18"/>
      <c r="F1051" s="18"/>
    </row>
    <row r="1052" spans="2:6" x14ac:dyDescent="0.25">
      <c r="B1052" s="18"/>
      <c r="C1052" s="18"/>
      <c r="D1052" s="18"/>
      <c r="E1052" s="18"/>
      <c r="F1052" s="18"/>
    </row>
    <row r="1053" spans="2:6" x14ac:dyDescent="0.25">
      <c r="B1053" s="18"/>
      <c r="C1053" s="18"/>
      <c r="D1053" s="18"/>
      <c r="E1053" s="18"/>
      <c r="F1053" s="18"/>
    </row>
    <row r="1054" spans="2:6" x14ac:dyDescent="0.25">
      <c r="B1054" s="18"/>
      <c r="C1054" s="18"/>
      <c r="D1054" s="18"/>
      <c r="E1054" s="18"/>
      <c r="F1054" s="18"/>
    </row>
    <row r="1055" spans="2:6" x14ac:dyDescent="0.25">
      <c r="B1055" s="18"/>
      <c r="C1055" s="18"/>
      <c r="D1055" s="18"/>
      <c r="E1055" s="18"/>
      <c r="F1055" s="18"/>
    </row>
    <row r="1056" spans="2:6" x14ac:dyDescent="0.25">
      <c r="B1056" s="18"/>
      <c r="C1056" s="18"/>
      <c r="D1056" s="18"/>
      <c r="E1056" s="18"/>
      <c r="F1056" s="18"/>
    </row>
    <row r="1057" spans="2:6" x14ac:dyDescent="0.25">
      <c r="B1057" s="18"/>
      <c r="C1057" s="18"/>
      <c r="D1057" s="18"/>
      <c r="E1057" s="18"/>
      <c r="F1057" s="18"/>
    </row>
    <row r="1058" spans="2:6" x14ac:dyDescent="0.25">
      <c r="B1058" s="18"/>
      <c r="C1058" s="18"/>
      <c r="D1058" s="18"/>
      <c r="E1058" s="18"/>
      <c r="F1058" s="18"/>
    </row>
    <row r="1059" spans="2:6" x14ac:dyDescent="0.25">
      <c r="B1059" s="18"/>
      <c r="C1059" s="18"/>
      <c r="D1059" s="18"/>
      <c r="E1059" s="18"/>
      <c r="F1059" s="18"/>
    </row>
    <row r="1060" spans="2:6" x14ac:dyDescent="0.25">
      <c r="B1060" s="18"/>
      <c r="C1060" s="18"/>
      <c r="D1060" s="18"/>
      <c r="E1060" s="18"/>
      <c r="F1060" s="18"/>
    </row>
    <row r="1061" spans="2:6" x14ac:dyDescent="0.25">
      <c r="B1061" s="18"/>
      <c r="C1061" s="18"/>
      <c r="D1061" s="18"/>
      <c r="E1061" s="18"/>
      <c r="F1061" s="18"/>
    </row>
    <row r="1062" spans="2:6" x14ac:dyDescent="0.25">
      <c r="B1062" s="18"/>
      <c r="C1062" s="18"/>
      <c r="D1062" s="18"/>
      <c r="E1062" s="18"/>
      <c r="F1062" s="18"/>
    </row>
    <row r="1063" spans="2:6" x14ac:dyDescent="0.25">
      <c r="B1063" s="18"/>
      <c r="C1063" s="18"/>
      <c r="D1063" s="18"/>
      <c r="E1063" s="18"/>
      <c r="F1063" s="18"/>
    </row>
    <row r="1064" spans="2:6" x14ac:dyDescent="0.25">
      <c r="B1064" s="18"/>
      <c r="C1064" s="18"/>
      <c r="D1064" s="18"/>
      <c r="E1064" s="18"/>
      <c r="F1064" s="18"/>
    </row>
    <row r="1065" spans="2:6" x14ac:dyDescent="0.25">
      <c r="B1065" s="18"/>
      <c r="C1065" s="18"/>
      <c r="D1065" s="18"/>
      <c r="E1065" s="18"/>
      <c r="F1065" s="18"/>
    </row>
    <row r="1066" spans="2:6" x14ac:dyDescent="0.25">
      <c r="B1066" s="18"/>
      <c r="C1066" s="18"/>
      <c r="D1066" s="18"/>
      <c r="E1066" s="18"/>
      <c r="F1066" s="18"/>
    </row>
    <row r="1067" spans="2:6" x14ac:dyDescent="0.25">
      <c r="B1067" s="18"/>
      <c r="C1067" s="18"/>
      <c r="D1067" s="18"/>
      <c r="E1067" s="18"/>
      <c r="F1067" s="18"/>
    </row>
    <row r="1068" spans="2:6" x14ac:dyDescent="0.25">
      <c r="B1068" s="18"/>
      <c r="C1068" s="18"/>
      <c r="D1068" s="18"/>
      <c r="E1068" s="18"/>
      <c r="F1068" s="18"/>
    </row>
    <row r="1069" spans="2:6" x14ac:dyDescent="0.25">
      <c r="B1069" s="18"/>
      <c r="C1069" s="18"/>
      <c r="D1069" s="18"/>
      <c r="E1069" s="18"/>
      <c r="F1069" s="18"/>
    </row>
    <row r="1070" spans="2:6" x14ac:dyDescent="0.25">
      <c r="B1070" s="18"/>
      <c r="C1070" s="18"/>
      <c r="D1070" s="18"/>
      <c r="E1070" s="18"/>
      <c r="F1070" s="18"/>
    </row>
    <row r="1071" spans="2:6" x14ac:dyDescent="0.25">
      <c r="B1071" s="18"/>
      <c r="C1071" s="18"/>
      <c r="D1071" s="18"/>
      <c r="E1071" s="18"/>
      <c r="F1071" s="18"/>
    </row>
    <row r="1072" spans="2:6" x14ac:dyDescent="0.25">
      <c r="B1072" s="18"/>
      <c r="C1072" s="18"/>
      <c r="D1072" s="18"/>
      <c r="E1072" s="18"/>
      <c r="F1072" s="18"/>
    </row>
    <row r="1073" spans="2:6" x14ac:dyDescent="0.25">
      <c r="B1073" s="18"/>
      <c r="C1073" s="18"/>
      <c r="D1073" s="18"/>
      <c r="E1073" s="18"/>
      <c r="F1073" s="18"/>
    </row>
    <row r="1074" spans="2:6" x14ac:dyDescent="0.25">
      <c r="B1074" s="18"/>
      <c r="C1074" s="18"/>
      <c r="D1074" s="18"/>
      <c r="E1074" s="18"/>
      <c r="F1074" s="18"/>
    </row>
    <row r="1075" spans="2:6" x14ac:dyDescent="0.25">
      <c r="B1075" s="18"/>
      <c r="C1075" s="18"/>
      <c r="D1075" s="18"/>
      <c r="E1075" s="18"/>
      <c r="F1075" s="18"/>
    </row>
    <row r="1076" spans="2:6" x14ac:dyDescent="0.25">
      <c r="B1076" s="18"/>
      <c r="C1076" s="18"/>
      <c r="D1076" s="18"/>
      <c r="E1076" s="18"/>
      <c r="F1076" s="18"/>
    </row>
    <row r="1077" spans="2:6" x14ac:dyDescent="0.25">
      <c r="B1077" s="18"/>
      <c r="C1077" s="18"/>
      <c r="D1077" s="18"/>
      <c r="E1077" s="18"/>
      <c r="F1077" s="18"/>
    </row>
    <row r="1078" spans="2:6" x14ac:dyDescent="0.25">
      <c r="B1078" s="18"/>
      <c r="C1078" s="18"/>
      <c r="D1078" s="18"/>
      <c r="E1078" s="18"/>
      <c r="F1078" s="18"/>
    </row>
    <row r="1079" spans="2:6" x14ac:dyDescent="0.25">
      <c r="B1079" s="18"/>
      <c r="C1079" s="18"/>
      <c r="D1079" s="18"/>
      <c r="E1079" s="18"/>
      <c r="F1079" s="18"/>
    </row>
    <row r="1080" spans="2:6" x14ac:dyDescent="0.25">
      <c r="B1080" s="18"/>
      <c r="C1080" s="18"/>
      <c r="D1080" s="18"/>
      <c r="E1080" s="18"/>
      <c r="F1080" s="18"/>
    </row>
    <row r="1081" spans="2:6" x14ac:dyDescent="0.25">
      <c r="B1081" s="18"/>
      <c r="C1081" s="18"/>
      <c r="D1081" s="18"/>
      <c r="E1081" s="18"/>
      <c r="F1081" s="18"/>
    </row>
    <row r="1082" spans="2:6" x14ac:dyDescent="0.25">
      <c r="B1082" s="18"/>
      <c r="C1082" s="18"/>
      <c r="D1082" s="18"/>
      <c r="E1082" s="18"/>
      <c r="F1082" s="18"/>
    </row>
    <row r="1083" spans="2:6" x14ac:dyDescent="0.25">
      <c r="B1083" s="18"/>
      <c r="C1083" s="18"/>
      <c r="D1083" s="18"/>
      <c r="E1083" s="18"/>
      <c r="F1083" s="18"/>
    </row>
  </sheetData>
  <phoneticPr fontId="5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DFC8-BDE6-4ECB-8989-DF27D1A96D92}">
  <sheetPr codeName="Sheet19"/>
  <dimension ref="A1:H101"/>
  <sheetViews>
    <sheetView workbookViewId="0">
      <pane ySplit="1" topLeftCell="A56" activePane="bottomLeft" state="frozen"/>
      <selection pane="bottomLeft" activeCell="E101" sqref="E101"/>
    </sheetView>
  </sheetViews>
  <sheetFormatPr defaultRowHeight="15" x14ac:dyDescent="0.25"/>
  <cols>
    <col min="1" max="1" width="18.28515625" customWidth="1"/>
    <col min="2" max="2" width="22.85546875" customWidth="1"/>
  </cols>
  <sheetData>
    <row r="1" spans="1:8" s="591" customFormat="1" x14ac:dyDescent="0.25">
      <c r="A1" s="591" t="s">
        <v>4678</v>
      </c>
      <c r="B1" s="591" t="s">
        <v>3999</v>
      </c>
      <c r="C1" s="591" t="s">
        <v>897</v>
      </c>
      <c r="D1" s="591" t="s">
        <v>27</v>
      </c>
      <c r="E1" s="591" t="s">
        <v>911</v>
      </c>
      <c r="F1" s="591" t="s">
        <v>806</v>
      </c>
      <c r="G1" s="591" t="s">
        <v>884</v>
      </c>
      <c r="H1" s="591" t="s">
        <v>20</v>
      </c>
    </row>
    <row r="2" spans="1:8" s="591" customFormat="1" x14ac:dyDescent="0.25">
      <c r="A2" s="955" t="s">
        <v>1559</v>
      </c>
      <c r="B2" s="591" t="s">
        <v>4089</v>
      </c>
      <c r="C2" s="57">
        <v>10</v>
      </c>
      <c r="D2" s="57">
        <v>40</v>
      </c>
      <c r="E2" s="57">
        <v>40</v>
      </c>
      <c r="F2" s="57">
        <v>0</v>
      </c>
      <c r="G2" s="57">
        <v>10</v>
      </c>
      <c r="H2" s="57">
        <f t="shared" ref="H2:H21" si="0">SUM(C2:G2)</f>
        <v>100</v>
      </c>
    </row>
    <row r="3" spans="1:8" s="591" customFormat="1" x14ac:dyDescent="0.25">
      <c r="A3" s="955"/>
      <c r="B3" s="591" t="s">
        <v>4090</v>
      </c>
      <c r="C3" s="57">
        <v>0</v>
      </c>
      <c r="D3" s="57">
        <v>50</v>
      </c>
      <c r="E3" s="57">
        <v>40</v>
      </c>
      <c r="F3" s="57">
        <v>0</v>
      </c>
      <c r="G3" s="57">
        <v>10</v>
      </c>
      <c r="H3" s="57">
        <f t="shared" si="0"/>
        <v>100</v>
      </c>
    </row>
    <row r="4" spans="1:8" s="591" customFormat="1" x14ac:dyDescent="0.25">
      <c r="A4" s="955"/>
      <c r="B4" s="591" t="s">
        <v>4091</v>
      </c>
      <c r="C4" s="57">
        <v>0</v>
      </c>
      <c r="D4" s="57">
        <v>50</v>
      </c>
      <c r="E4" s="57">
        <v>40</v>
      </c>
      <c r="F4" s="57">
        <v>10</v>
      </c>
      <c r="G4" s="57">
        <v>0</v>
      </c>
      <c r="H4" s="57">
        <f t="shared" si="0"/>
        <v>100</v>
      </c>
    </row>
    <row r="5" spans="1:8" s="591" customFormat="1" x14ac:dyDescent="0.25">
      <c r="A5" s="955"/>
      <c r="B5" s="591" t="s">
        <v>4092</v>
      </c>
      <c r="C5" s="57">
        <v>0</v>
      </c>
      <c r="D5" s="57">
        <v>40</v>
      </c>
      <c r="E5" s="57">
        <v>40</v>
      </c>
      <c r="F5" s="57">
        <v>20</v>
      </c>
      <c r="G5" s="57">
        <v>0</v>
      </c>
      <c r="H5" s="57">
        <f t="shared" si="0"/>
        <v>100</v>
      </c>
    </row>
    <row r="6" spans="1:8" s="591" customFormat="1" x14ac:dyDescent="0.25">
      <c r="A6" s="955"/>
      <c r="B6" s="591" t="s">
        <v>4093</v>
      </c>
      <c r="C6" s="57">
        <v>10</v>
      </c>
      <c r="D6" s="57">
        <v>40</v>
      </c>
      <c r="E6" s="57">
        <v>50</v>
      </c>
      <c r="F6" s="57">
        <v>0</v>
      </c>
      <c r="G6" s="57">
        <v>0</v>
      </c>
      <c r="H6" s="57">
        <f t="shared" si="0"/>
        <v>100</v>
      </c>
    </row>
    <row r="7" spans="1:8" s="591" customFormat="1" x14ac:dyDescent="0.25">
      <c r="A7" s="955"/>
      <c r="B7" s="591" t="s">
        <v>4094</v>
      </c>
      <c r="C7" s="57">
        <v>0</v>
      </c>
      <c r="D7" s="57">
        <v>50</v>
      </c>
      <c r="E7" s="57">
        <v>50</v>
      </c>
      <c r="F7" s="57">
        <v>0</v>
      </c>
      <c r="G7" s="57">
        <v>0</v>
      </c>
      <c r="H7" s="57">
        <f t="shared" si="0"/>
        <v>100</v>
      </c>
    </row>
    <row r="8" spans="1:8" s="591" customFormat="1" x14ac:dyDescent="0.25">
      <c r="A8" s="955"/>
      <c r="B8" s="591" t="s">
        <v>4095</v>
      </c>
      <c r="C8" s="57">
        <v>0</v>
      </c>
      <c r="D8" s="57">
        <v>40</v>
      </c>
      <c r="E8" s="57">
        <v>40</v>
      </c>
      <c r="F8" s="57">
        <v>10</v>
      </c>
      <c r="G8" s="57">
        <v>10</v>
      </c>
      <c r="H8" s="57">
        <f t="shared" si="0"/>
        <v>100</v>
      </c>
    </row>
    <row r="9" spans="1:8" s="591" customFormat="1" x14ac:dyDescent="0.25">
      <c r="A9" s="955"/>
      <c r="B9" s="591" t="s">
        <v>4096</v>
      </c>
      <c r="C9" s="57">
        <v>0</v>
      </c>
      <c r="D9" s="57">
        <v>60</v>
      </c>
      <c r="E9" s="57">
        <v>40</v>
      </c>
      <c r="F9" s="57">
        <v>0</v>
      </c>
      <c r="G9" s="57">
        <v>0</v>
      </c>
      <c r="H9" s="57">
        <f t="shared" si="0"/>
        <v>100</v>
      </c>
    </row>
    <row r="10" spans="1:8" s="591" customFormat="1" x14ac:dyDescent="0.25">
      <c r="A10" s="955"/>
      <c r="B10" s="591" t="s">
        <v>4097</v>
      </c>
      <c r="C10" s="57">
        <v>0</v>
      </c>
      <c r="D10" s="57">
        <v>40</v>
      </c>
      <c r="E10" s="57">
        <v>60</v>
      </c>
      <c r="F10" s="57">
        <v>0</v>
      </c>
      <c r="G10" s="57">
        <v>0</v>
      </c>
      <c r="H10" s="57">
        <f t="shared" si="0"/>
        <v>100</v>
      </c>
    </row>
    <row r="11" spans="1:8" s="591" customFormat="1" x14ac:dyDescent="0.25">
      <c r="A11" s="955"/>
      <c r="B11" s="591" t="s">
        <v>4098</v>
      </c>
      <c r="C11" s="57">
        <v>20</v>
      </c>
      <c r="D11" s="57">
        <v>40</v>
      </c>
      <c r="E11" s="57">
        <v>40</v>
      </c>
      <c r="F11" s="57">
        <v>0</v>
      </c>
      <c r="G11" s="57">
        <v>0</v>
      </c>
      <c r="H11" s="57">
        <f t="shared" si="0"/>
        <v>100</v>
      </c>
    </row>
    <row r="12" spans="1:8" s="591" customFormat="1" x14ac:dyDescent="0.25">
      <c r="A12" s="955"/>
      <c r="B12" s="591" t="s">
        <v>4099</v>
      </c>
      <c r="C12" s="57">
        <v>10</v>
      </c>
      <c r="D12" s="57">
        <v>40</v>
      </c>
      <c r="E12" s="57">
        <v>40</v>
      </c>
      <c r="F12" s="57">
        <v>10</v>
      </c>
      <c r="G12" s="57">
        <v>0</v>
      </c>
      <c r="H12" s="57">
        <f t="shared" si="0"/>
        <v>100</v>
      </c>
    </row>
    <row r="13" spans="1:8" s="591" customFormat="1" x14ac:dyDescent="0.25">
      <c r="A13" s="955"/>
      <c r="B13" s="591" t="s">
        <v>4100</v>
      </c>
      <c r="C13" s="57">
        <v>10</v>
      </c>
      <c r="D13" s="57">
        <v>50</v>
      </c>
      <c r="E13" s="57">
        <v>40</v>
      </c>
      <c r="F13" s="57">
        <v>0</v>
      </c>
      <c r="G13" s="57">
        <v>0</v>
      </c>
      <c r="H13" s="57">
        <f t="shared" si="0"/>
        <v>100</v>
      </c>
    </row>
    <row r="14" spans="1:8" s="591" customFormat="1" x14ac:dyDescent="0.25">
      <c r="A14" s="955"/>
      <c r="B14" s="591" t="s">
        <v>4101</v>
      </c>
      <c r="C14" s="57">
        <v>0</v>
      </c>
      <c r="D14" s="57">
        <v>50</v>
      </c>
      <c r="E14" s="57">
        <v>50</v>
      </c>
      <c r="F14" s="57">
        <v>0</v>
      </c>
      <c r="G14" s="57">
        <v>0</v>
      </c>
      <c r="H14" s="57">
        <f t="shared" si="0"/>
        <v>100</v>
      </c>
    </row>
    <row r="15" spans="1:8" s="591" customFormat="1" x14ac:dyDescent="0.25">
      <c r="A15" s="955"/>
      <c r="B15" s="591" t="s">
        <v>4102</v>
      </c>
      <c r="C15" s="57">
        <v>0</v>
      </c>
      <c r="D15" s="57">
        <v>40</v>
      </c>
      <c r="E15" s="57">
        <v>50</v>
      </c>
      <c r="F15" s="57">
        <v>0</v>
      </c>
      <c r="G15" s="57">
        <v>10</v>
      </c>
      <c r="H15" s="57">
        <f t="shared" si="0"/>
        <v>100</v>
      </c>
    </row>
    <row r="16" spans="1:8" s="591" customFormat="1" x14ac:dyDescent="0.25">
      <c r="A16" s="955"/>
      <c r="B16" s="591" t="s">
        <v>1967</v>
      </c>
      <c r="C16" s="57">
        <v>0</v>
      </c>
      <c r="D16" s="57">
        <v>40</v>
      </c>
      <c r="E16" s="57">
        <v>40</v>
      </c>
      <c r="F16" s="57">
        <v>0</v>
      </c>
      <c r="G16" s="57">
        <v>20</v>
      </c>
      <c r="H16" s="57">
        <f t="shared" si="0"/>
        <v>100</v>
      </c>
    </row>
    <row r="17" spans="1:8" s="591" customFormat="1" x14ac:dyDescent="0.25">
      <c r="A17" s="955"/>
      <c r="B17" s="591" t="s">
        <v>4103</v>
      </c>
      <c r="C17" s="57">
        <v>0</v>
      </c>
      <c r="D17" s="57">
        <v>40</v>
      </c>
      <c r="E17" s="57">
        <v>50</v>
      </c>
      <c r="F17" s="57">
        <v>10</v>
      </c>
      <c r="G17" s="57">
        <v>0</v>
      </c>
      <c r="H17" s="57">
        <f t="shared" si="0"/>
        <v>100</v>
      </c>
    </row>
    <row r="18" spans="1:8" s="591" customFormat="1" x14ac:dyDescent="0.25">
      <c r="A18" s="955"/>
      <c r="B18" s="591" t="s">
        <v>4104</v>
      </c>
      <c r="C18" s="57">
        <v>10</v>
      </c>
      <c r="D18" s="57">
        <v>50</v>
      </c>
      <c r="E18" s="57">
        <v>40</v>
      </c>
      <c r="F18" s="57">
        <v>0</v>
      </c>
      <c r="G18" s="57">
        <v>0</v>
      </c>
      <c r="H18" s="57">
        <f t="shared" si="0"/>
        <v>100</v>
      </c>
    </row>
    <row r="19" spans="1:8" s="591" customFormat="1" x14ac:dyDescent="0.25">
      <c r="A19" s="955"/>
      <c r="B19" s="591" t="s">
        <v>4105</v>
      </c>
      <c r="C19" s="57">
        <v>0</v>
      </c>
      <c r="D19" s="57">
        <v>40</v>
      </c>
      <c r="E19" s="57">
        <v>50</v>
      </c>
      <c r="F19" s="57">
        <v>10</v>
      </c>
      <c r="G19" s="57">
        <v>0</v>
      </c>
      <c r="H19" s="57">
        <f t="shared" si="0"/>
        <v>100</v>
      </c>
    </row>
    <row r="20" spans="1:8" s="591" customFormat="1" x14ac:dyDescent="0.25">
      <c r="A20" s="955"/>
      <c r="B20" s="591" t="s">
        <v>3928</v>
      </c>
      <c r="C20" s="57">
        <v>10</v>
      </c>
      <c r="D20" s="57">
        <v>40</v>
      </c>
      <c r="E20" s="57">
        <v>40</v>
      </c>
      <c r="F20" s="57">
        <v>10</v>
      </c>
      <c r="G20" s="57">
        <v>10</v>
      </c>
      <c r="H20" s="57">
        <f t="shared" si="0"/>
        <v>110</v>
      </c>
    </row>
    <row r="21" spans="1:8" s="591" customFormat="1" x14ac:dyDescent="0.25">
      <c r="A21" s="955"/>
      <c r="B21" s="591" t="s">
        <v>4088</v>
      </c>
      <c r="C21" s="57">
        <v>10</v>
      </c>
      <c r="D21" s="57">
        <v>50</v>
      </c>
      <c r="E21" s="57">
        <v>50</v>
      </c>
      <c r="F21" s="57">
        <v>10</v>
      </c>
      <c r="G21" s="57">
        <v>0</v>
      </c>
      <c r="H21" s="57">
        <f t="shared" si="0"/>
        <v>120</v>
      </c>
    </row>
    <row r="22" spans="1:8" x14ac:dyDescent="0.25">
      <c r="A22" s="941" t="s">
        <v>1599</v>
      </c>
      <c r="B22" t="s">
        <v>4009</v>
      </c>
      <c r="C22">
        <v>0</v>
      </c>
      <c r="D22">
        <v>0</v>
      </c>
      <c r="E22">
        <v>20</v>
      </c>
      <c r="F22">
        <v>0</v>
      </c>
      <c r="G22">
        <v>0</v>
      </c>
      <c r="H22" s="57">
        <f t="shared" ref="H22:H86" si="1">SUM(C22:G22)</f>
        <v>20</v>
      </c>
    </row>
    <row r="23" spans="1:8" x14ac:dyDescent="0.25">
      <c r="A23" s="941"/>
      <c r="B23" t="s">
        <v>4000</v>
      </c>
      <c r="C23" s="57">
        <v>0</v>
      </c>
      <c r="D23" s="57">
        <v>50</v>
      </c>
      <c r="E23" s="57">
        <v>60</v>
      </c>
      <c r="F23" s="57">
        <v>0</v>
      </c>
      <c r="G23" s="57">
        <v>0</v>
      </c>
      <c r="H23" s="57">
        <f t="shared" si="1"/>
        <v>110</v>
      </c>
    </row>
    <row r="24" spans="1:8" x14ac:dyDescent="0.25">
      <c r="A24" s="941"/>
      <c r="B24" t="s">
        <v>4001</v>
      </c>
      <c r="C24" s="57">
        <v>0</v>
      </c>
      <c r="D24" s="57">
        <v>50</v>
      </c>
      <c r="E24" s="57">
        <v>20</v>
      </c>
      <c r="F24" s="57">
        <v>40</v>
      </c>
      <c r="G24" s="57">
        <v>0</v>
      </c>
      <c r="H24" s="57">
        <f t="shared" si="1"/>
        <v>110</v>
      </c>
    </row>
    <row r="25" spans="1:8" x14ac:dyDescent="0.25">
      <c r="A25" s="941"/>
      <c r="B25" t="s">
        <v>4002</v>
      </c>
      <c r="C25" s="57">
        <v>40</v>
      </c>
      <c r="D25" s="57">
        <v>50</v>
      </c>
      <c r="E25" s="57">
        <v>20</v>
      </c>
      <c r="F25" s="57">
        <v>0</v>
      </c>
      <c r="G25" s="57">
        <v>0</v>
      </c>
      <c r="H25" s="57">
        <f t="shared" si="1"/>
        <v>110</v>
      </c>
    </row>
    <row r="26" spans="1:8" x14ac:dyDescent="0.25">
      <c r="A26" s="941"/>
      <c r="B26" t="s">
        <v>4003</v>
      </c>
      <c r="C26" s="57">
        <v>0</v>
      </c>
      <c r="D26" s="57">
        <v>70</v>
      </c>
      <c r="E26" s="57">
        <v>40</v>
      </c>
      <c r="F26" s="57">
        <v>0</v>
      </c>
      <c r="G26" s="57">
        <v>0</v>
      </c>
      <c r="H26" s="57">
        <f t="shared" si="1"/>
        <v>110</v>
      </c>
    </row>
    <row r="27" spans="1:8" x14ac:dyDescent="0.25">
      <c r="A27" s="941"/>
      <c r="B27" t="s">
        <v>4004</v>
      </c>
      <c r="C27" s="57">
        <v>0</v>
      </c>
      <c r="D27" s="57">
        <v>90</v>
      </c>
      <c r="E27" s="57">
        <v>20</v>
      </c>
      <c r="F27" s="57">
        <v>0</v>
      </c>
      <c r="G27" s="57">
        <v>0</v>
      </c>
      <c r="H27" s="57">
        <f t="shared" si="1"/>
        <v>110</v>
      </c>
    </row>
    <row r="28" spans="1:8" x14ac:dyDescent="0.25">
      <c r="A28" s="941"/>
      <c r="B28" t="s">
        <v>4005</v>
      </c>
      <c r="C28" s="57">
        <v>20</v>
      </c>
      <c r="D28" s="57">
        <v>50</v>
      </c>
      <c r="E28" s="57">
        <v>20</v>
      </c>
      <c r="F28" s="57">
        <v>20</v>
      </c>
      <c r="G28" s="57">
        <v>0</v>
      </c>
      <c r="H28" s="57">
        <f t="shared" si="1"/>
        <v>110</v>
      </c>
    </row>
    <row r="29" spans="1:8" x14ac:dyDescent="0.25">
      <c r="A29" s="941"/>
      <c r="B29" t="s">
        <v>4006</v>
      </c>
      <c r="C29" s="57">
        <v>0</v>
      </c>
      <c r="D29" s="57">
        <v>50</v>
      </c>
      <c r="E29" s="57">
        <v>20</v>
      </c>
      <c r="F29" s="57">
        <v>0</v>
      </c>
      <c r="G29" s="57">
        <v>40</v>
      </c>
      <c r="H29" s="57">
        <f t="shared" si="1"/>
        <v>110</v>
      </c>
    </row>
    <row r="30" spans="1:8" x14ac:dyDescent="0.25">
      <c r="A30" s="941"/>
      <c r="B30" t="s">
        <v>4007</v>
      </c>
      <c r="C30" s="57">
        <v>20</v>
      </c>
      <c r="D30" s="57">
        <v>50</v>
      </c>
      <c r="E30" s="57">
        <v>20</v>
      </c>
      <c r="F30" s="57">
        <v>0</v>
      </c>
      <c r="G30" s="57">
        <v>20</v>
      </c>
      <c r="H30" s="57">
        <f t="shared" si="1"/>
        <v>110</v>
      </c>
    </row>
    <row r="31" spans="1:8" x14ac:dyDescent="0.25">
      <c r="A31" s="941"/>
      <c r="B31" t="s">
        <v>4008</v>
      </c>
      <c r="C31" s="57">
        <v>0</v>
      </c>
      <c r="D31" s="57">
        <v>50</v>
      </c>
      <c r="E31" s="57">
        <v>20</v>
      </c>
      <c r="F31" s="57">
        <v>20</v>
      </c>
      <c r="G31" s="57">
        <v>20</v>
      </c>
      <c r="H31" s="57">
        <f t="shared" si="1"/>
        <v>110</v>
      </c>
    </row>
    <row r="32" spans="1:8" x14ac:dyDescent="0.25">
      <c r="A32" s="955" t="s">
        <v>3508</v>
      </c>
      <c r="B32" t="s">
        <v>4011</v>
      </c>
      <c r="C32" s="57">
        <v>20</v>
      </c>
      <c r="D32" s="57">
        <v>0</v>
      </c>
      <c r="E32" s="57">
        <v>70</v>
      </c>
      <c r="F32" s="57">
        <v>0</v>
      </c>
      <c r="G32" s="57">
        <v>0</v>
      </c>
      <c r="H32" s="57">
        <f t="shared" si="1"/>
        <v>90</v>
      </c>
    </row>
    <row r="33" spans="1:8" x14ac:dyDescent="0.25">
      <c r="A33" s="955"/>
      <c r="B33" t="s">
        <v>4013</v>
      </c>
      <c r="C33" s="57">
        <v>0</v>
      </c>
      <c r="D33" s="57">
        <v>20</v>
      </c>
      <c r="E33" s="57">
        <v>70</v>
      </c>
      <c r="F33" s="57">
        <v>0</v>
      </c>
      <c r="G33" s="57">
        <v>0</v>
      </c>
      <c r="H33" s="57">
        <f t="shared" si="1"/>
        <v>90</v>
      </c>
    </row>
    <row r="34" spans="1:8" x14ac:dyDescent="0.25">
      <c r="A34" s="955"/>
      <c r="B34" t="s">
        <v>4012</v>
      </c>
      <c r="C34" s="57">
        <v>0</v>
      </c>
      <c r="D34" s="57">
        <v>0</v>
      </c>
      <c r="E34" s="57">
        <v>90</v>
      </c>
      <c r="F34" s="57">
        <v>0</v>
      </c>
      <c r="G34" s="57">
        <v>0</v>
      </c>
      <c r="H34" s="57">
        <f t="shared" si="1"/>
        <v>90</v>
      </c>
    </row>
    <row r="35" spans="1:8" x14ac:dyDescent="0.25">
      <c r="A35" s="955"/>
      <c r="B35" t="s">
        <v>4014</v>
      </c>
      <c r="C35" s="57">
        <v>0</v>
      </c>
      <c r="D35" s="57">
        <v>0</v>
      </c>
      <c r="E35" s="57">
        <v>70</v>
      </c>
      <c r="F35" s="57">
        <v>20</v>
      </c>
      <c r="G35" s="57">
        <v>0</v>
      </c>
      <c r="H35" s="57">
        <f t="shared" si="1"/>
        <v>90</v>
      </c>
    </row>
    <row r="36" spans="1:8" x14ac:dyDescent="0.25">
      <c r="A36" s="955"/>
      <c r="B36" t="s">
        <v>4015</v>
      </c>
      <c r="C36" s="57">
        <v>0</v>
      </c>
      <c r="D36" s="57">
        <v>0</v>
      </c>
      <c r="E36" s="57">
        <v>70</v>
      </c>
      <c r="F36" s="57">
        <v>0</v>
      </c>
      <c r="G36">
        <v>20</v>
      </c>
      <c r="H36" s="57">
        <f t="shared" si="1"/>
        <v>90</v>
      </c>
    </row>
    <row r="37" spans="1:8" x14ac:dyDescent="0.25">
      <c r="A37" s="955"/>
      <c r="B37" t="s">
        <v>4016</v>
      </c>
      <c r="C37" s="57">
        <v>0</v>
      </c>
      <c r="D37" s="57">
        <v>20</v>
      </c>
      <c r="E37" s="57">
        <v>70</v>
      </c>
      <c r="F37" s="57">
        <v>20</v>
      </c>
      <c r="G37" s="57">
        <v>0</v>
      </c>
      <c r="H37" s="57">
        <f t="shared" si="1"/>
        <v>110</v>
      </c>
    </row>
    <row r="38" spans="1:8" x14ac:dyDescent="0.25">
      <c r="A38" s="955"/>
      <c r="B38" t="s">
        <v>4017</v>
      </c>
      <c r="C38" s="57">
        <v>10</v>
      </c>
      <c r="D38" s="57">
        <v>10</v>
      </c>
      <c r="E38" s="57">
        <v>70</v>
      </c>
      <c r="F38" s="57">
        <v>10</v>
      </c>
      <c r="G38" s="57">
        <v>10</v>
      </c>
      <c r="H38" s="57">
        <f t="shared" si="1"/>
        <v>110</v>
      </c>
    </row>
    <row r="39" spans="1:8" x14ac:dyDescent="0.25">
      <c r="A39" s="955"/>
      <c r="B39" t="s">
        <v>4018</v>
      </c>
      <c r="C39" s="57">
        <v>20</v>
      </c>
      <c r="D39" s="57">
        <v>0</v>
      </c>
      <c r="E39" s="57">
        <v>60</v>
      </c>
      <c r="F39" s="57">
        <v>0</v>
      </c>
      <c r="G39" s="57">
        <v>10</v>
      </c>
      <c r="H39" s="57">
        <f t="shared" si="1"/>
        <v>90</v>
      </c>
    </row>
    <row r="40" spans="1:8" x14ac:dyDescent="0.25">
      <c r="A40" s="955"/>
      <c r="B40" t="s">
        <v>4020</v>
      </c>
      <c r="C40" s="57">
        <v>0</v>
      </c>
      <c r="D40" s="57">
        <v>20</v>
      </c>
      <c r="E40" s="57">
        <v>60</v>
      </c>
      <c r="F40" s="57">
        <v>0</v>
      </c>
      <c r="G40" s="57">
        <v>10</v>
      </c>
      <c r="H40" s="57">
        <f t="shared" si="1"/>
        <v>90</v>
      </c>
    </row>
    <row r="41" spans="1:8" x14ac:dyDescent="0.25">
      <c r="A41" s="955"/>
      <c r="B41" t="s">
        <v>4019</v>
      </c>
      <c r="C41" s="57">
        <v>0</v>
      </c>
      <c r="D41" s="57">
        <v>0</v>
      </c>
      <c r="E41" s="57">
        <v>80</v>
      </c>
      <c r="F41" s="57">
        <v>0</v>
      </c>
      <c r="G41" s="57">
        <v>10</v>
      </c>
      <c r="H41" s="57">
        <f t="shared" si="1"/>
        <v>90</v>
      </c>
    </row>
    <row r="42" spans="1:8" x14ac:dyDescent="0.25">
      <c r="A42" s="955"/>
      <c r="B42" t="s">
        <v>4021</v>
      </c>
      <c r="C42" s="57">
        <v>0</v>
      </c>
      <c r="D42" s="57">
        <v>0</v>
      </c>
      <c r="E42" s="57">
        <v>60</v>
      </c>
      <c r="F42" s="57">
        <v>20</v>
      </c>
      <c r="G42" s="57">
        <v>10</v>
      </c>
      <c r="H42" s="57">
        <f t="shared" si="1"/>
        <v>90</v>
      </c>
    </row>
    <row r="43" spans="1:8" x14ac:dyDescent="0.25">
      <c r="A43" s="955"/>
      <c r="B43" t="s">
        <v>4022</v>
      </c>
      <c r="C43" s="57">
        <v>0</v>
      </c>
      <c r="D43" s="57">
        <v>0</v>
      </c>
      <c r="E43" s="57">
        <v>60</v>
      </c>
      <c r="F43" s="57">
        <v>0</v>
      </c>
      <c r="G43">
        <v>30</v>
      </c>
      <c r="H43" s="57">
        <f t="shared" si="1"/>
        <v>90</v>
      </c>
    </row>
    <row r="44" spans="1:8" x14ac:dyDescent="0.25">
      <c r="A44" s="955"/>
      <c r="B44" t="s">
        <v>4023</v>
      </c>
      <c r="C44" s="57">
        <v>10</v>
      </c>
      <c r="D44" s="57">
        <v>10</v>
      </c>
      <c r="E44" s="57">
        <v>60</v>
      </c>
      <c r="F44" s="57">
        <v>20</v>
      </c>
      <c r="G44" s="57">
        <v>10</v>
      </c>
      <c r="H44" s="57">
        <f t="shared" si="1"/>
        <v>110</v>
      </c>
    </row>
    <row r="45" spans="1:8" x14ac:dyDescent="0.25">
      <c r="A45" s="955"/>
      <c r="B45" t="s">
        <v>4024</v>
      </c>
      <c r="C45" s="57">
        <v>10</v>
      </c>
      <c r="D45" s="57">
        <v>10</v>
      </c>
      <c r="E45" s="57">
        <v>60</v>
      </c>
      <c r="F45" s="57">
        <v>10</v>
      </c>
      <c r="G45" s="57">
        <v>20</v>
      </c>
      <c r="H45" s="57">
        <f t="shared" si="1"/>
        <v>110</v>
      </c>
    </row>
    <row r="46" spans="1:8" x14ac:dyDescent="0.25">
      <c r="A46" s="955"/>
      <c r="B46" t="s">
        <v>4025</v>
      </c>
      <c r="C46" s="57">
        <v>20</v>
      </c>
      <c r="D46" s="57">
        <v>0</v>
      </c>
      <c r="E46" s="57">
        <v>60</v>
      </c>
      <c r="F46" s="57">
        <v>10</v>
      </c>
      <c r="G46" s="57">
        <v>0</v>
      </c>
      <c r="H46" s="57">
        <f t="shared" si="1"/>
        <v>90</v>
      </c>
    </row>
    <row r="47" spans="1:8" x14ac:dyDescent="0.25">
      <c r="A47" s="955"/>
      <c r="B47" t="s">
        <v>4027</v>
      </c>
      <c r="C47" s="57">
        <v>0</v>
      </c>
      <c r="D47" s="57">
        <v>20</v>
      </c>
      <c r="E47" s="57">
        <v>60</v>
      </c>
      <c r="F47" s="57">
        <v>10</v>
      </c>
      <c r="G47" s="57">
        <v>0</v>
      </c>
      <c r="H47" s="57">
        <f t="shared" si="1"/>
        <v>90</v>
      </c>
    </row>
    <row r="48" spans="1:8" x14ac:dyDescent="0.25">
      <c r="A48" s="955"/>
      <c r="B48" t="s">
        <v>4026</v>
      </c>
      <c r="C48" s="57">
        <v>0</v>
      </c>
      <c r="D48" s="57">
        <v>0</v>
      </c>
      <c r="E48" s="57">
        <v>80</v>
      </c>
      <c r="F48" s="57">
        <v>10</v>
      </c>
      <c r="G48" s="57">
        <v>0</v>
      </c>
      <c r="H48" s="57">
        <f t="shared" si="1"/>
        <v>90</v>
      </c>
    </row>
    <row r="49" spans="1:8" x14ac:dyDescent="0.25">
      <c r="A49" s="955"/>
      <c r="B49" t="s">
        <v>4028</v>
      </c>
      <c r="C49" s="57">
        <v>0</v>
      </c>
      <c r="D49" s="57">
        <v>0</v>
      </c>
      <c r="E49" s="57">
        <v>60</v>
      </c>
      <c r="F49" s="57">
        <v>30</v>
      </c>
      <c r="G49" s="57">
        <v>0</v>
      </c>
      <c r="H49" s="57">
        <f t="shared" si="1"/>
        <v>90</v>
      </c>
    </row>
    <row r="50" spans="1:8" x14ac:dyDescent="0.25">
      <c r="A50" s="955"/>
      <c r="B50" t="s">
        <v>4029</v>
      </c>
      <c r="C50" s="57">
        <v>0</v>
      </c>
      <c r="D50" s="57">
        <v>0</v>
      </c>
      <c r="E50" s="57">
        <v>60</v>
      </c>
      <c r="F50" s="57">
        <v>10</v>
      </c>
      <c r="G50">
        <v>20</v>
      </c>
      <c r="H50" s="57">
        <f t="shared" si="1"/>
        <v>90</v>
      </c>
    </row>
    <row r="51" spans="1:8" x14ac:dyDescent="0.25">
      <c r="A51" s="955"/>
      <c r="B51" t="s">
        <v>4030</v>
      </c>
      <c r="C51" s="57">
        <v>0</v>
      </c>
      <c r="D51" s="57">
        <v>20</v>
      </c>
      <c r="E51" s="57">
        <v>60</v>
      </c>
      <c r="F51" s="57">
        <v>10</v>
      </c>
      <c r="G51" s="57">
        <v>20</v>
      </c>
      <c r="H51" s="57">
        <f t="shared" si="1"/>
        <v>110</v>
      </c>
    </row>
    <row r="52" spans="1:8" x14ac:dyDescent="0.25">
      <c r="A52" s="955"/>
      <c r="B52" t="s">
        <v>4031</v>
      </c>
      <c r="C52" s="57">
        <v>10</v>
      </c>
      <c r="D52" s="57">
        <v>10</v>
      </c>
      <c r="E52" s="57">
        <v>60</v>
      </c>
      <c r="F52" s="57">
        <v>20</v>
      </c>
      <c r="G52" s="57">
        <v>10</v>
      </c>
      <c r="H52" s="57">
        <f t="shared" si="1"/>
        <v>110</v>
      </c>
    </row>
    <row r="53" spans="1:8" x14ac:dyDescent="0.25">
      <c r="A53" s="955"/>
      <c r="B53" t="s">
        <v>4032</v>
      </c>
      <c r="C53" s="57">
        <v>20</v>
      </c>
      <c r="D53" s="57">
        <v>10</v>
      </c>
      <c r="E53" s="57">
        <v>60</v>
      </c>
      <c r="F53" s="57">
        <v>0</v>
      </c>
      <c r="G53" s="57">
        <v>0</v>
      </c>
      <c r="H53" s="57">
        <f t="shared" si="1"/>
        <v>90</v>
      </c>
    </row>
    <row r="54" spans="1:8" x14ac:dyDescent="0.25">
      <c r="A54" s="955"/>
      <c r="B54" t="s">
        <v>4034</v>
      </c>
      <c r="C54" s="57">
        <v>0</v>
      </c>
      <c r="D54" s="57">
        <v>30</v>
      </c>
      <c r="E54" s="57">
        <v>60</v>
      </c>
      <c r="F54" s="57">
        <v>0</v>
      </c>
      <c r="G54" s="57">
        <v>0</v>
      </c>
      <c r="H54" s="57">
        <f t="shared" si="1"/>
        <v>90</v>
      </c>
    </row>
    <row r="55" spans="1:8" x14ac:dyDescent="0.25">
      <c r="A55" s="955"/>
      <c r="B55" t="s">
        <v>4033</v>
      </c>
      <c r="C55" s="57">
        <v>0</v>
      </c>
      <c r="D55" s="57">
        <v>10</v>
      </c>
      <c r="E55" s="57">
        <v>80</v>
      </c>
      <c r="F55" s="57">
        <v>0</v>
      </c>
      <c r="G55" s="57">
        <v>0</v>
      </c>
      <c r="H55" s="57">
        <f t="shared" si="1"/>
        <v>90</v>
      </c>
    </row>
    <row r="56" spans="1:8" x14ac:dyDescent="0.25">
      <c r="A56" s="955"/>
      <c r="B56" t="s">
        <v>4035</v>
      </c>
      <c r="C56" s="57">
        <v>0</v>
      </c>
      <c r="D56" s="57">
        <v>10</v>
      </c>
      <c r="E56" s="57">
        <v>60</v>
      </c>
      <c r="F56" s="57">
        <v>20</v>
      </c>
      <c r="G56" s="57">
        <v>0</v>
      </c>
      <c r="H56" s="57">
        <f t="shared" si="1"/>
        <v>90</v>
      </c>
    </row>
    <row r="57" spans="1:8" x14ac:dyDescent="0.25">
      <c r="A57" s="955"/>
      <c r="B57" t="s">
        <v>4036</v>
      </c>
      <c r="C57" s="57">
        <v>0</v>
      </c>
      <c r="D57" s="57">
        <v>10</v>
      </c>
      <c r="E57" s="57">
        <v>60</v>
      </c>
      <c r="F57" s="57">
        <v>0</v>
      </c>
      <c r="G57">
        <v>20</v>
      </c>
      <c r="H57" s="57">
        <f t="shared" si="1"/>
        <v>90</v>
      </c>
    </row>
    <row r="58" spans="1:8" x14ac:dyDescent="0.25">
      <c r="A58" s="955"/>
      <c r="B58" t="s">
        <v>4037</v>
      </c>
      <c r="C58" s="57">
        <v>20</v>
      </c>
      <c r="D58" s="57">
        <v>10</v>
      </c>
      <c r="E58" s="57">
        <v>60</v>
      </c>
      <c r="F58" s="57">
        <v>20</v>
      </c>
      <c r="G58" s="57">
        <v>0</v>
      </c>
      <c r="H58" s="57">
        <f t="shared" si="1"/>
        <v>110</v>
      </c>
    </row>
    <row r="59" spans="1:8" x14ac:dyDescent="0.25">
      <c r="A59" s="955"/>
      <c r="B59" t="s">
        <v>4038</v>
      </c>
      <c r="C59" s="57">
        <v>10</v>
      </c>
      <c r="D59" s="57">
        <v>20</v>
      </c>
      <c r="E59" s="57">
        <v>60</v>
      </c>
      <c r="F59" s="57">
        <v>10</v>
      </c>
      <c r="G59" s="57">
        <v>10</v>
      </c>
      <c r="H59" s="57">
        <f t="shared" si="1"/>
        <v>110</v>
      </c>
    </row>
    <row r="60" spans="1:8" x14ac:dyDescent="0.25">
      <c r="A60" s="955"/>
      <c r="B60" t="s">
        <v>4039</v>
      </c>
      <c r="C60" s="57">
        <v>20</v>
      </c>
      <c r="D60" s="57">
        <v>0</v>
      </c>
      <c r="E60" s="57">
        <v>50</v>
      </c>
      <c r="F60" s="57">
        <v>0</v>
      </c>
      <c r="G60" s="57">
        <v>20</v>
      </c>
      <c r="H60" s="57">
        <f t="shared" si="1"/>
        <v>90</v>
      </c>
    </row>
    <row r="61" spans="1:8" x14ac:dyDescent="0.25">
      <c r="A61" s="955"/>
      <c r="B61" t="s">
        <v>4041</v>
      </c>
      <c r="C61" s="57">
        <v>0</v>
      </c>
      <c r="D61" s="57">
        <v>20</v>
      </c>
      <c r="E61" s="57">
        <v>50</v>
      </c>
      <c r="F61" s="57">
        <v>0</v>
      </c>
      <c r="G61" s="57">
        <v>20</v>
      </c>
      <c r="H61" s="57">
        <f t="shared" si="1"/>
        <v>90</v>
      </c>
    </row>
    <row r="62" spans="1:8" x14ac:dyDescent="0.25">
      <c r="A62" s="955"/>
      <c r="B62" t="s">
        <v>4040</v>
      </c>
      <c r="C62" s="57">
        <v>0</v>
      </c>
      <c r="D62" s="57">
        <v>0</v>
      </c>
      <c r="E62" s="57">
        <v>70</v>
      </c>
      <c r="F62" s="57">
        <v>0</v>
      </c>
      <c r="G62" s="57">
        <v>20</v>
      </c>
      <c r="H62" s="57">
        <f t="shared" si="1"/>
        <v>90</v>
      </c>
    </row>
    <row r="63" spans="1:8" x14ac:dyDescent="0.25">
      <c r="A63" s="955"/>
      <c r="B63" t="s">
        <v>4042</v>
      </c>
      <c r="C63" s="57">
        <v>0</v>
      </c>
      <c r="D63" s="57">
        <v>0</v>
      </c>
      <c r="E63" s="57">
        <v>50</v>
      </c>
      <c r="F63" s="57">
        <v>20</v>
      </c>
      <c r="G63" s="57">
        <v>20</v>
      </c>
      <c r="H63" s="57">
        <f t="shared" si="1"/>
        <v>90</v>
      </c>
    </row>
    <row r="64" spans="1:8" x14ac:dyDescent="0.25">
      <c r="A64" s="955"/>
      <c r="B64" t="s">
        <v>4043</v>
      </c>
      <c r="C64" s="57">
        <v>0</v>
      </c>
      <c r="D64" s="57">
        <v>0</v>
      </c>
      <c r="E64" s="57">
        <v>50</v>
      </c>
      <c r="F64" s="57">
        <v>0</v>
      </c>
      <c r="G64">
        <v>40</v>
      </c>
      <c r="H64" s="57">
        <f t="shared" si="1"/>
        <v>90</v>
      </c>
    </row>
    <row r="65" spans="1:8" x14ac:dyDescent="0.25">
      <c r="A65" s="955"/>
      <c r="B65" t="s">
        <v>4044</v>
      </c>
      <c r="C65" s="57">
        <v>10</v>
      </c>
      <c r="D65" s="57">
        <v>10</v>
      </c>
      <c r="E65" s="57">
        <v>50</v>
      </c>
      <c r="F65" s="57">
        <v>20</v>
      </c>
      <c r="G65" s="57">
        <v>20</v>
      </c>
      <c r="H65" s="57">
        <f t="shared" si="1"/>
        <v>110</v>
      </c>
    </row>
    <row r="66" spans="1:8" x14ac:dyDescent="0.25">
      <c r="A66" s="955"/>
      <c r="B66" t="s">
        <v>4045</v>
      </c>
      <c r="C66" s="57">
        <v>10</v>
      </c>
      <c r="D66" s="57">
        <v>10</v>
      </c>
      <c r="E66" s="57">
        <v>50</v>
      </c>
      <c r="F66" s="57">
        <v>10</v>
      </c>
      <c r="G66" s="57">
        <v>30</v>
      </c>
      <c r="H66" s="57">
        <f t="shared" si="1"/>
        <v>110</v>
      </c>
    </row>
    <row r="67" spans="1:8" x14ac:dyDescent="0.25">
      <c r="A67" s="955"/>
      <c r="B67" t="s">
        <v>4067</v>
      </c>
      <c r="C67" s="57">
        <v>20</v>
      </c>
      <c r="D67" s="57">
        <v>20</v>
      </c>
      <c r="E67" s="57">
        <v>50</v>
      </c>
      <c r="F67" s="57">
        <v>0</v>
      </c>
      <c r="G67" s="57">
        <v>0</v>
      </c>
      <c r="H67" s="57">
        <f t="shared" si="1"/>
        <v>90</v>
      </c>
    </row>
    <row r="68" spans="1:8" x14ac:dyDescent="0.25">
      <c r="A68" s="955"/>
      <c r="B68" t="s">
        <v>4069</v>
      </c>
      <c r="C68" s="57">
        <v>0</v>
      </c>
      <c r="D68" s="57">
        <v>40</v>
      </c>
      <c r="E68" s="57">
        <v>50</v>
      </c>
      <c r="F68" s="57">
        <v>0</v>
      </c>
      <c r="G68" s="57">
        <v>0</v>
      </c>
      <c r="H68" s="57">
        <f t="shared" si="1"/>
        <v>90</v>
      </c>
    </row>
    <row r="69" spans="1:8" x14ac:dyDescent="0.25">
      <c r="A69" s="955"/>
      <c r="B69" t="s">
        <v>4068</v>
      </c>
      <c r="C69" s="57">
        <v>0</v>
      </c>
      <c r="D69" s="57">
        <v>20</v>
      </c>
      <c r="E69" s="57">
        <v>70</v>
      </c>
      <c r="F69" s="57">
        <v>0</v>
      </c>
      <c r="G69" s="57">
        <v>0</v>
      </c>
      <c r="H69" s="57">
        <f t="shared" si="1"/>
        <v>90</v>
      </c>
    </row>
    <row r="70" spans="1:8" x14ac:dyDescent="0.25">
      <c r="A70" s="955"/>
      <c r="B70" t="s">
        <v>4070</v>
      </c>
      <c r="C70" s="57">
        <v>0</v>
      </c>
      <c r="D70" s="57">
        <v>20</v>
      </c>
      <c r="E70" s="57">
        <v>50</v>
      </c>
      <c r="F70" s="57">
        <v>20</v>
      </c>
      <c r="G70" s="57">
        <v>0</v>
      </c>
      <c r="H70" s="57">
        <f t="shared" si="1"/>
        <v>90</v>
      </c>
    </row>
    <row r="71" spans="1:8" x14ac:dyDescent="0.25">
      <c r="A71" s="955"/>
      <c r="B71" t="s">
        <v>4071</v>
      </c>
      <c r="C71" s="57">
        <v>0</v>
      </c>
      <c r="D71" s="57">
        <v>20</v>
      </c>
      <c r="E71" s="57">
        <v>50</v>
      </c>
      <c r="F71" s="57">
        <v>0</v>
      </c>
      <c r="G71">
        <v>20</v>
      </c>
      <c r="H71" s="57">
        <f t="shared" si="1"/>
        <v>90</v>
      </c>
    </row>
    <row r="72" spans="1:8" x14ac:dyDescent="0.25">
      <c r="A72" s="955"/>
      <c r="B72" t="s">
        <v>4072</v>
      </c>
      <c r="C72" s="57">
        <v>20</v>
      </c>
      <c r="D72" s="57">
        <v>20</v>
      </c>
      <c r="E72" s="57">
        <v>50</v>
      </c>
      <c r="F72" s="57">
        <v>20</v>
      </c>
      <c r="G72" s="57">
        <v>0</v>
      </c>
      <c r="H72" s="57">
        <f t="shared" si="1"/>
        <v>110</v>
      </c>
    </row>
    <row r="73" spans="1:8" x14ac:dyDescent="0.25">
      <c r="A73" s="955"/>
      <c r="B73" t="s">
        <v>4073</v>
      </c>
      <c r="C73" s="57">
        <v>30</v>
      </c>
      <c r="D73" s="57">
        <v>10</v>
      </c>
      <c r="E73" s="57">
        <v>50</v>
      </c>
      <c r="F73" s="57">
        <v>10</v>
      </c>
      <c r="G73" s="57">
        <v>10</v>
      </c>
      <c r="H73" s="57">
        <f t="shared" si="1"/>
        <v>110</v>
      </c>
    </row>
    <row r="74" spans="1:8" x14ac:dyDescent="0.25">
      <c r="A74" s="955"/>
      <c r="B74" t="s">
        <v>4046</v>
      </c>
      <c r="C74" s="57">
        <v>40</v>
      </c>
      <c r="D74" s="57">
        <v>0</v>
      </c>
      <c r="E74" s="57">
        <v>50</v>
      </c>
      <c r="F74" s="57">
        <v>0</v>
      </c>
      <c r="G74" s="57">
        <v>0</v>
      </c>
      <c r="H74" s="57">
        <f t="shared" si="1"/>
        <v>90</v>
      </c>
    </row>
    <row r="75" spans="1:8" x14ac:dyDescent="0.25">
      <c r="A75" s="955"/>
      <c r="B75" t="s">
        <v>4048</v>
      </c>
      <c r="C75" s="57">
        <v>20</v>
      </c>
      <c r="D75" s="57">
        <v>20</v>
      </c>
      <c r="E75" s="57">
        <v>50</v>
      </c>
      <c r="F75" s="57">
        <v>0</v>
      </c>
      <c r="G75" s="57">
        <v>0</v>
      </c>
      <c r="H75" s="57">
        <f t="shared" si="1"/>
        <v>90</v>
      </c>
    </row>
    <row r="76" spans="1:8" x14ac:dyDescent="0.25">
      <c r="A76" s="955"/>
      <c r="B76" t="s">
        <v>4047</v>
      </c>
      <c r="C76" s="57">
        <v>20</v>
      </c>
      <c r="D76" s="57">
        <v>0</v>
      </c>
      <c r="E76" s="57">
        <v>70</v>
      </c>
      <c r="F76" s="57">
        <v>0</v>
      </c>
      <c r="G76" s="57">
        <v>0</v>
      </c>
      <c r="H76" s="57">
        <f t="shared" si="1"/>
        <v>90</v>
      </c>
    </row>
    <row r="77" spans="1:8" x14ac:dyDescent="0.25">
      <c r="A77" s="955"/>
      <c r="B77" t="s">
        <v>4049</v>
      </c>
      <c r="C77" s="57">
        <v>20</v>
      </c>
      <c r="D77" s="57">
        <v>0</v>
      </c>
      <c r="E77" s="57">
        <v>50</v>
      </c>
      <c r="F77" s="57">
        <v>20</v>
      </c>
      <c r="G77" s="57">
        <v>0</v>
      </c>
      <c r="H77" s="57">
        <f t="shared" si="1"/>
        <v>90</v>
      </c>
    </row>
    <row r="78" spans="1:8" x14ac:dyDescent="0.25">
      <c r="A78" s="955"/>
      <c r="B78" t="s">
        <v>4050</v>
      </c>
      <c r="C78" s="57">
        <v>20</v>
      </c>
      <c r="D78" s="57">
        <v>0</v>
      </c>
      <c r="E78" s="57">
        <v>50</v>
      </c>
      <c r="F78" s="57">
        <v>0</v>
      </c>
      <c r="G78">
        <v>20</v>
      </c>
      <c r="H78" s="57">
        <f t="shared" si="1"/>
        <v>90</v>
      </c>
    </row>
    <row r="79" spans="1:8" x14ac:dyDescent="0.25">
      <c r="A79" s="955"/>
      <c r="B79" t="s">
        <v>4051</v>
      </c>
      <c r="C79" s="57">
        <v>20</v>
      </c>
      <c r="D79" s="57">
        <v>20</v>
      </c>
      <c r="E79" s="57">
        <v>50</v>
      </c>
      <c r="F79" s="57">
        <v>10</v>
      </c>
      <c r="G79" s="57">
        <v>10</v>
      </c>
      <c r="H79" s="57">
        <f t="shared" si="1"/>
        <v>110</v>
      </c>
    </row>
    <row r="80" spans="1:8" x14ac:dyDescent="0.25">
      <c r="A80" s="955"/>
      <c r="B80" t="s">
        <v>4052</v>
      </c>
      <c r="C80" s="57">
        <v>30</v>
      </c>
      <c r="D80" s="57">
        <v>10</v>
      </c>
      <c r="E80" s="57">
        <v>50</v>
      </c>
      <c r="F80" s="57">
        <v>10</v>
      </c>
      <c r="G80" s="57">
        <v>10</v>
      </c>
      <c r="H80" s="57">
        <f t="shared" si="1"/>
        <v>110</v>
      </c>
    </row>
    <row r="81" spans="1:8" x14ac:dyDescent="0.25">
      <c r="A81" s="955"/>
      <c r="B81" t="s">
        <v>4053</v>
      </c>
      <c r="C81" s="57">
        <v>20</v>
      </c>
      <c r="D81" s="57">
        <v>0</v>
      </c>
      <c r="E81" s="57">
        <v>50</v>
      </c>
      <c r="F81" s="57">
        <v>20</v>
      </c>
      <c r="G81" s="57">
        <v>0</v>
      </c>
      <c r="H81" s="57">
        <f t="shared" si="1"/>
        <v>90</v>
      </c>
    </row>
    <row r="82" spans="1:8" x14ac:dyDescent="0.25">
      <c r="A82" s="955"/>
      <c r="B82" t="s">
        <v>4055</v>
      </c>
      <c r="C82" s="57">
        <v>0</v>
      </c>
      <c r="D82" s="57">
        <v>20</v>
      </c>
      <c r="E82" s="57">
        <v>50</v>
      </c>
      <c r="F82" s="57">
        <v>20</v>
      </c>
      <c r="G82" s="57">
        <v>0</v>
      </c>
      <c r="H82" s="57">
        <f t="shared" si="1"/>
        <v>90</v>
      </c>
    </row>
    <row r="83" spans="1:8" x14ac:dyDescent="0.25">
      <c r="A83" s="955"/>
      <c r="B83" t="s">
        <v>4054</v>
      </c>
      <c r="C83" s="57">
        <v>0</v>
      </c>
      <c r="D83" s="57">
        <v>0</v>
      </c>
      <c r="E83" s="57">
        <v>70</v>
      </c>
      <c r="F83" s="57">
        <v>20</v>
      </c>
      <c r="G83" s="57">
        <v>0</v>
      </c>
      <c r="H83" s="57">
        <f t="shared" si="1"/>
        <v>90</v>
      </c>
    </row>
    <row r="84" spans="1:8" x14ac:dyDescent="0.25">
      <c r="A84" s="955"/>
      <c r="B84" t="s">
        <v>4056</v>
      </c>
      <c r="C84" s="57">
        <v>0</v>
      </c>
      <c r="D84" s="57">
        <v>0</v>
      </c>
      <c r="E84" s="57">
        <v>50</v>
      </c>
      <c r="F84" s="57">
        <v>40</v>
      </c>
      <c r="G84" s="57">
        <v>0</v>
      </c>
      <c r="H84" s="57">
        <f t="shared" si="1"/>
        <v>90</v>
      </c>
    </row>
    <row r="85" spans="1:8" x14ac:dyDescent="0.25">
      <c r="A85" s="955"/>
      <c r="B85" t="s">
        <v>4057</v>
      </c>
      <c r="C85" s="57">
        <v>0</v>
      </c>
      <c r="D85" s="57">
        <v>0</v>
      </c>
      <c r="E85" s="57">
        <v>50</v>
      </c>
      <c r="F85" s="57">
        <v>20</v>
      </c>
      <c r="G85">
        <v>20</v>
      </c>
      <c r="H85" s="57">
        <f t="shared" si="1"/>
        <v>90</v>
      </c>
    </row>
    <row r="86" spans="1:8" x14ac:dyDescent="0.25">
      <c r="A86" s="955"/>
      <c r="B86" t="s">
        <v>4058</v>
      </c>
      <c r="C86" s="57">
        <v>0</v>
      </c>
      <c r="D86" s="57">
        <v>20</v>
      </c>
      <c r="E86" s="57">
        <v>50</v>
      </c>
      <c r="F86" s="57">
        <v>20</v>
      </c>
      <c r="G86" s="57">
        <v>20</v>
      </c>
      <c r="H86" s="57">
        <f t="shared" si="1"/>
        <v>110</v>
      </c>
    </row>
    <row r="87" spans="1:8" x14ac:dyDescent="0.25">
      <c r="A87" s="955"/>
      <c r="B87" t="s">
        <v>4059</v>
      </c>
      <c r="C87" s="57">
        <v>10</v>
      </c>
      <c r="D87" s="57">
        <v>10</v>
      </c>
      <c r="E87" s="57">
        <v>50</v>
      </c>
      <c r="F87" s="57">
        <v>30</v>
      </c>
      <c r="G87" s="57">
        <v>10</v>
      </c>
      <c r="H87" s="57">
        <f t="shared" ref="H87:H94" si="2">SUM(C87:G87)</f>
        <v>110</v>
      </c>
    </row>
    <row r="88" spans="1:8" x14ac:dyDescent="0.25">
      <c r="A88" s="955"/>
      <c r="B88" t="s">
        <v>4060</v>
      </c>
      <c r="C88" s="57">
        <v>30</v>
      </c>
      <c r="D88" s="57">
        <v>10</v>
      </c>
      <c r="E88" s="57">
        <v>30</v>
      </c>
      <c r="F88" s="57">
        <v>10</v>
      </c>
      <c r="G88" s="57">
        <v>10</v>
      </c>
      <c r="H88" s="57">
        <f t="shared" si="2"/>
        <v>90</v>
      </c>
    </row>
    <row r="89" spans="1:8" x14ac:dyDescent="0.25">
      <c r="A89" s="955"/>
      <c r="B89" t="s">
        <v>4062</v>
      </c>
      <c r="C89" s="57">
        <v>10</v>
      </c>
      <c r="D89" s="57">
        <v>30</v>
      </c>
      <c r="E89" s="57">
        <v>30</v>
      </c>
      <c r="F89" s="57">
        <v>10</v>
      </c>
      <c r="G89" s="57">
        <v>10</v>
      </c>
      <c r="H89" s="57">
        <f t="shared" si="2"/>
        <v>90</v>
      </c>
    </row>
    <row r="90" spans="1:8" x14ac:dyDescent="0.25">
      <c r="A90" s="955"/>
      <c r="B90" t="s">
        <v>4061</v>
      </c>
      <c r="C90" s="57">
        <v>10</v>
      </c>
      <c r="D90" s="57">
        <v>10</v>
      </c>
      <c r="E90" s="57">
        <v>50</v>
      </c>
      <c r="F90" s="57">
        <v>10</v>
      </c>
      <c r="G90" s="57">
        <v>10</v>
      </c>
      <c r="H90" s="57">
        <f t="shared" si="2"/>
        <v>90</v>
      </c>
    </row>
    <row r="91" spans="1:8" x14ac:dyDescent="0.25">
      <c r="A91" s="955"/>
      <c r="B91" t="s">
        <v>4063</v>
      </c>
      <c r="C91" s="57">
        <v>10</v>
      </c>
      <c r="D91" s="57">
        <v>10</v>
      </c>
      <c r="E91" s="57">
        <v>30</v>
      </c>
      <c r="F91" s="57">
        <v>30</v>
      </c>
      <c r="G91" s="57">
        <v>10</v>
      </c>
      <c r="H91" s="57">
        <f t="shared" si="2"/>
        <v>90</v>
      </c>
    </row>
    <row r="92" spans="1:8" x14ac:dyDescent="0.25">
      <c r="A92" s="955"/>
      <c r="B92" t="s">
        <v>4064</v>
      </c>
      <c r="C92" s="57">
        <v>10</v>
      </c>
      <c r="D92" s="57">
        <v>10</v>
      </c>
      <c r="E92" s="57">
        <v>30</v>
      </c>
      <c r="F92" s="57">
        <v>10</v>
      </c>
      <c r="G92">
        <v>30</v>
      </c>
      <c r="H92" s="57">
        <f t="shared" si="2"/>
        <v>90</v>
      </c>
    </row>
    <row r="93" spans="1:8" x14ac:dyDescent="0.25">
      <c r="A93" s="955"/>
      <c r="B93" t="s">
        <v>4065</v>
      </c>
      <c r="C93" s="57">
        <v>10</v>
      </c>
      <c r="D93" s="57">
        <v>10</v>
      </c>
      <c r="E93" s="57">
        <v>70</v>
      </c>
      <c r="F93" s="57">
        <v>10</v>
      </c>
      <c r="G93" s="57">
        <v>10</v>
      </c>
      <c r="H93" s="57">
        <f t="shared" si="2"/>
        <v>110</v>
      </c>
    </row>
    <row r="94" spans="1:8" x14ac:dyDescent="0.25">
      <c r="A94" s="955"/>
      <c r="B94" t="s">
        <v>4066</v>
      </c>
      <c r="C94" s="57">
        <v>20</v>
      </c>
      <c r="D94" s="57">
        <v>20</v>
      </c>
      <c r="E94" s="57">
        <v>30</v>
      </c>
      <c r="F94" s="57">
        <v>20</v>
      </c>
      <c r="G94" s="57">
        <v>20</v>
      </c>
      <c r="H94" s="57">
        <f t="shared" si="2"/>
        <v>110</v>
      </c>
    </row>
    <row r="95" spans="1:8" x14ac:dyDescent="0.25">
      <c r="A95" s="955"/>
      <c r="B95" t="s">
        <v>4171</v>
      </c>
      <c r="C95" s="57">
        <v>30</v>
      </c>
      <c r="D95" s="57">
        <v>10</v>
      </c>
      <c r="E95" s="57">
        <v>50</v>
      </c>
      <c r="F95" s="57">
        <v>10</v>
      </c>
      <c r="G95" s="57">
        <v>10</v>
      </c>
      <c r="H95" s="57">
        <f t="shared" ref="H95:H101" si="3">SUM(C95:G95)</f>
        <v>110</v>
      </c>
    </row>
    <row r="96" spans="1:8" x14ac:dyDescent="0.25">
      <c r="A96" s="955"/>
      <c r="B96" t="s">
        <v>4172</v>
      </c>
      <c r="C96" s="57">
        <v>10</v>
      </c>
      <c r="D96" s="57">
        <v>30</v>
      </c>
      <c r="E96" s="57">
        <v>50</v>
      </c>
      <c r="F96" s="57">
        <v>10</v>
      </c>
      <c r="G96" s="57">
        <v>10</v>
      </c>
      <c r="H96" s="57">
        <f t="shared" si="3"/>
        <v>110</v>
      </c>
    </row>
    <row r="97" spans="1:8" x14ac:dyDescent="0.25">
      <c r="A97" s="955"/>
      <c r="B97" t="s">
        <v>4173</v>
      </c>
      <c r="C97" s="57">
        <v>10</v>
      </c>
      <c r="D97" s="57">
        <v>10</v>
      </c>
      <c r="E97" s="57">
        <v>70</v>
      </c>
      <c r="F97" s="57">
        <v>10</v>
      </c>
      <c r="G97" s="57">
        <v>10</v>
      </c>
      <c r="H97" s="57">
        <f t="shared" si="3"/>
        <v>110</v>
      </c>
    </row>
    <row r="98" spans="1:8" x14ac:dyDescent="0.25">
      <c r="A98" s="955"/>
      <c r="B98" t="s">
        <v>4174</v>
      </c>
      <c r="C98" s="57">
        <v>10</v>
      </c>
      <c r="D98" s="57">
        <v>10</v>
      </c>
      <c r="E98" s="57">
        <v>50</v>
      </c>
      <c r="F98" s="57">
        <v>30</v>
      </c>
      <c r="G98" s="57">
        <v>10</v>
      </c>
      <c r="H98" s="57">
        <f t="shared" si="3"/>
        <v>110</v>
      </c>
    </row>
    <row r="99" spans="1:8" x14ac:dyDescent="0.25">
      <c r="A99" s="955"/>
      <c r="B99" t="s">
        <v>4175</v>
      </c>
      <c r="C99" s="57">
        <v>10</v>
      </c>
      <c r="D99" s="57">
        <v>10</v>
      </c>
      <c r="E99" s="57">
        <v>50</v>
      </c>
      <c r="F99" s="57">
        <v>10</v>
      </c>
      <c r="G99">
        <v>30</v>
      </c>
      <c r="H99" s="57">
        <f t="shared" si="3"/>
        <v>110</v>
      </c>
    </row>
    <row r="100" spans="1:8" x14ac:dyDescent="0.25">
      <c r="A100" s="955"/>
      <c r="B100" t="s">
        <v>4176</v>
      </c>
      <c r="C100" s="57">
        <v>10</v>
      </c>
      <c r="D100" s="57">
        <v>10</v>
      </c>
      <c r="E100" s="57">
        <v>90</v>
      </c>
      <c r="F100" s="57">
        <v>10</v>
      </c>
      <c r="G100" s="57">
        <v>10</v>
      </c>
      <c r="H100" s="57">
        <f t="shared" si="3"/>
        <v>130</v>
      </c>
    </row>
    <row r="101" spans="1:8" x14ac:dyDescent="0.25">
      <c r="A101" s="955"/>
      <c r="B101" t="s">
        <v>4177</v>
      </c>
      <c r="C101" s="57">
        <v>20</v>
      </c>
      <c r="D101" s="57">
        <v>20</v>
      </c>
      <c r="E101" s="57">
        <v>50</v>
      </c>
      <c r="F101" s="57">
        <v>20</v>
      </c>
      <c r="G101" s="57">
        <v>20</v>
      </c>
      <c r="H101" s="57">
        <f t="shared" si="3"/>
        <v>130</v>
      </c>
    </row>
  </sheetData>
  <mergeCells count="3">
    <mergeCell ref="A22:A31"/>
    <mergeCell ref="A2:A21"/>
    <mergeCell ref="A32:A10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B17"/>
  <sheetViews>
    <sheetView workbookViewId="0">
      <selection activeCell="B1" sqref="B1"/>
    </sheetView>
  </sheetViews>
  <sheetFormatPr defaultRowHeight="15" x14ac:dyDescent="0.25"/>
  <cols>
    <col min="1" max="2" width="91.42578125" customWidth="1"/>
  </cols>
  <sheetData>
    <row r="1" spans="1:2" x14ac:dyDescent="0.25">
      <c r="A1" s="928" t="s">
        <v>2376</v>
      </c>
      <c r="B1" s="929" t="s">
        <v>2377</v>
      </c>
    </row>
    <row r="2" spans="1:2" x14ac:dyDescent="0.25">
      <c r="A2" s="88" t="s">
        <v>4298</v>
      </c>
      <c r="B2" s="88" t="s">
        <v>4299</v>
      </c>
    </row>
    <row r="3" spans="1:2" x14ac:dyDescent="0.25">
      <c r="A3" s="88" t="s">
        <v>671</v>
      </c>
      <c r="B3" s="88" t="s">
        <v>674</v>
      </c>
    </row>
    <row r="4" spans="1:2" x14ac:dyDescent="0.25">
      <c r="A4" s="88" t="s">
        <v>4300</v>
      </c>
      <c r="B4" s="88" t="s">
        <v>4301</v>
      </c>
    </row>
    <row r="5" spans="1:2" x14ac:dyDescent="0.25">
      <c r="A5" s="88" t="s">
        <v>4297</v>
      </c>
      <c r="B5" s="88" t="s">
        <v>4302</v>
      </c>
    </row>
    <row r="6" spans="1:2" x14ac:dyDescent="0.25">
      <c r="A6" s="88" t="s">
        <v>578</v>
      </c>
      <c r="B6" s="88" t="s">
        <v>395</v>
      </c>
    </row>
    <row r="7" spans="1:2" x14ac:dyDescent="0.25">
      <c r="A7" s="88" t="s">
        <v>4303</v>
      </c>
      <c r="B7" s="88" t="s">
        <v>125</v>
      </c>
    </row>
    <row r="8" spans="1:2" x14ac:dyDescent="0.25">
      <c r="A8" s="88" t="s">
        <v>4304</v>
      </c>
      <c r="B8" s="88" t="s">
        <v>4305</v>
      </c>
    </row>
    <row r="9" spans="1:2" x14ac:dyDescent="0.25">
      <c r="A9" s="88" t="s">
        <v>3584</v>
      </c>
      <c r="B9" s="88" t="s">
        <v>3585</v>
      </c>
    </row>
    <row r="10" spans="1:2" x14ac:dyDescent="0.25">
      <c r="A10" s="88" t="s">
        <v>3586</v>
      </c>
      <c r="B10" s="88" t="s">
        <v>3587</v>
      </c>
    </row>
    <row r="11" spans="1:2" x14ac:dyDescent="0.25">
      <c r="A11" s="88" t="s">
        <v>571</v>
      </c>
      <c r="B11" s="88" t="s">
        <v>504</v>
      </c>
    </row>
    <row r="12" spans="1:2" x14ac:dyDescent="0.25">
      <c r="A12" s="88" t="s">
        <v>548</v>
      </c>
      <c r="B12" s="88" t="s">
        <v>2019</v>
      </c>
    </row>
    <row r="13" spans="1:2" x14ac:dyDescent="0.25">
      <c r="A13" s="88" t="s">
        <v>4307</v>
      </c>
      <c r="B13" s="88" t="s">
        <v>4306</v>
      </c>
    </row>
    <row r="14" spans="1:2" x14ac:dyDescent="0.25">
      <c r="A14" s="88" t="s">
        <v>289</v>
      </c>
      <c r="B14" s="88" t="s">
        <v>288</v>
      </c>
    </row>
    <row r="15" spans="1:2" x14ac:dyDescent="0.25">
      <c r="A15" t="s">
        <v>4972</v>
      </c>
      <c r="B15" t="s">
        <v>5130</v>
      </c>
    </row>
    <row r="16" spans="1:2" x14ac:dyDescent="0.25">
      <c r="A16" s="88" t="s">
        <v>5161</v>
      </c>
      <c r="B16" s="88" t="s">
        <v>5162</v>
      </c>
    </row>
    <row r="17" spans="1:2" x14ac:dyDescent="0.25">
      <c r="A17" s="88" t="s">
        <v>5164</v>
      </c>
      <c r="B17" s="88" t="s">
        <v>5163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6100B-4994-46B5-A9D0-85378E79E467}">
  <dimension ref="A1:D9"/>
  <sheetViews>
    <sheetView workbookViewId="0">
      <selection activeCell="D5" sqref="D5"/>
    </sheetView>
  </sheetViews>
  <sheetFormatPr defaultRowHeight="15" x14ac:dyDescent="0.25"/>
  <cols>
    <col min="1" max="2" width="9.140625" style="873"/>
    <col min="3" max="4" width="82.28515625" style="874" customWidth="1"/>
  </cols>
  <sheetData>
    <row r="1" spans="1:4" x14ac:dyDescent="0.25">
      <c r="A1" s="873" t="s">
        <v>796</v>
      </c>
      <c r="B1" s="873" t="s">
        <v>5321</v>
      </c>
      <c r="C1" s="874" t="s">
        <v>3632</v>
      </c>
      <c r="D1" s="874" t="s">
        <v>5329</v>
      </c>
    </row>
    <row r="2" spans="1:4" ht="30" x14ac:dyDescent="0.25">
      <c r="A2" s="873" t="s">
        <v>143</v>
      </c>
      <c r="B2" s="873" t="s">
        <v>5322</v>
      </c>
      <c r="C2" s="874" t="s">
        <v>905</v>
      </c>
      <c r="D2" s="874" t="s">
        <v>5331</v>
      </c>
    </row>
    <row r="3" spans="1:4" x14ac:dyDescent="0.25">
      <c r="A3" s="873" t="s">
        <v>89</v>
      </c>
      <c r="B3" s="873" t="s">
        <v>5323</v>
      </c>
    </row>
    <row r="4" spans="1:4" ht="45" x14ac:dyDescent="0.25">
      <c r="A4" s="873" t="s">
        <v>30</v>
      </c>
      <c r="B4" s="873" t="s">
        <v>5324</v>
      </c>
      <c r="C4" s="874" t="s">
        <v>5332</v>
      </c>
      <c r="D4" s="874" t="s">
        <v>5622</v>
      </c>
    </row>
    <row r="5" spans="1:4" ht="45" x14ac:dyDescent="0.25">
      <c r="A5" s="873" t="s">
        <v>59</v>
      </c>
      <c r="B5" s="873" t="s">
        <v>5325</v>
      </c>
      <c r="C5" s="874" t="s">
        <v>5330</v>
      </c>
    </row>
    <row r="6" spans="1:4" x14ac:dyDescent="0.25">
      <c r="A6" s="873" t="s">
        <v>174</v>
      </c>
      <c r="B6" s="873" t="s">
        <v>5326</v>
      </c>
    </row>
    <row r="7" spans="1:4" ht="45" x14ac:dyDescent="0.25">
      <c r="A7" s="873" t="s">
        <v>228</v>
      </c>
      <c r="B7" s="873" t="s">
        <v>5327</v>
      </c>
      <c r="C7" s="874" t="s">
        <v>5623</v>
      </c>
      <c r="D7" s="874" t="s">
        <v>905</v>
      </c>
    </row>
    <row r="8" spans="1:4" ht="30" x14ac:dyDescent="0.25">
      <c r="A8" s="873" t="s">
        <v>128</v>
      </c>
      <c r="B8" s="873" t="s">
        <v>5328</v>
      </c>
      <c r="C8" s="874" t="s">
        <v>5333</v>
      </c>
      <c r="D8" s="874" t="s">
        <v>5334</v>
      </c>
    </row>
    <row r="9" spans="1:4" x14ac:dyDescent="0.25">
      <c r="A9" s="873" t="s">
        <v>145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BE46D-7906-40EB-87E4-F164BF02005D}">
  <sheetPr codeName="Sheet21"/>
  <dimension ref="A1:D31"/>
  <sheetViews>
    <sheetView topLeftCell="A13" workbookViewId="0">
      <selection activeCell="D29" sqref="D29"/>
    </sheetView>
  </sheetViews>
  <sheetFormatPr defaultRowHeight="15" x14ac:dyDescent="0.25"/>
  <cols>
    <col min="1" max="1" width="18.28515625" style="879" customWidth="1"/>
    <col min="2" max="2" width="9.140625" style="879"/>
    <col min="3" max="3" width="10.28515625" style="879" customWidth="1"/>
    <col min="4" max="4" width="57.7109375" style="879" customWidth="1"/>
  </cols>
  <sheetData>
    <row r="1" spans="1:4" x14ac:dyDescent="0.25">
      <c r="A1" s="878" t="s">
        <v>476</v>
      </c>
      <c r="B1" s="878" t="s">
        <v>797</v>
      </c>
      <c r="C1" s="878" t="s">
        <v>811</v>
      </c>
      <c r="D1" s="878" t="s">
        <v>2223</v>
      </c>
    </row>
    <row r="2" spans="1:4" x14ac:dyDescent="0.25">
      <c r="A2" s="878" t="s">
        <v>3916</v>
      </c>
      <c r="B2" s="878" t="s">
        <v>2361</v>
      </c>
      <c r="C2" s="878" t="s">
        <v>3917</v>
      </c>
    </row>
    <row r="3" spans="1:4" x14ac:dyDescent="0.25">
      <c r="A3" s="878" t="s">
        <v>4355</v>
      </c>
      <c r="B3" s="878" t="s">
        <v>2361</v>
      </c>
      <c r="C3" s="878" t="s">
        <v>3915</v>
      </c>
    </row>
    <row r="4" spans="1:4" x14ac:dyDescent="0.25">
      <c r="A4" s="878" t="s">
        <v>3918</v>
      </c>
      <c r="B4" s="878" t="s">
        <v>2361</v>
      </c>
      <c r="C4" s="878" t="s">
        <v>3915</v>
      </c>
    </row>
    <row r="5" spans="1:4" x14ac:dyDescent="0.25">
      <c r="A5" s="878" t="s">
        <v>3919</v>
      </c>
      <c r="B5" s="878" t="s">
        <v>2361</v>
      </c>
      <c r="C5" s="878" t="s">
        <v>3915</v>
      </c>
    </row>
    <row r="6" spans="1:4" x14ac:dyDescent="0.25">
      <c r="A6" s="878" t="s">
        <v>3921</v>
      </c>
      <c r="B6" s="878" t="s">
        <v>2361</v>
      </c>
      <c r="C6" s="878" t="s">
        <v>4361</v>
      </c>
      <c r="D6" s="878" t="s">
        <v>4394</v>
      </c>
    </row>
    <row r="7" spans="1:4" x14ac:dyDescent="0.25">
      <c r="A7" s="878" t="s">
        <v>3920</v>
      </c>
      <c r="B7" s="878" t="s">
        <v>2361</v>
      </c>
      <c r="C7" s="878" t="s">
        <v>3915</v>
      </c>
    </row>
    <row r="8" spans="1:4" x14ac:dyDescent="0.25">
      <c r="A8" s="878" t="s">
        <v>3922</v>
      </c>
      <c r="B8" s="878" t="s">
        <v>2361</v>
      </c>
      <c r="C8" s="878" t="s">
        <v>3915</v>
      </c>
    </row>
    <row r="9" spans="1:4" x14ac:dyDescent="0.25">
      <c r="A9" s="878" t="s">
        <v>3923</v>
      </c>
      <c r="B9" s="878" t="s">
        <v>2361</v>
      </c>
      <c r="C9" s="878" t="s">
        <v>3915</v>
      </c>
    </row>
    <row r="10" spans="1:4" x14ac:dyDescent="0.25">
      <c r="A10" s="878" t="s">
        <v>1576</v>
      </c>
      <c r="B10" s="878" t="s">
        <v>2361</v>
      </c>
      <c r="C10" s="878" t="s">
        <v>3915</v>
      </c>
      <c r="D10" s="878" t="s">
        <v>4396</v>
      </c>
    </row>
    <row r="11" spans="1:4" x14ac:dyDescent="0.25">
      <c r="A11" s="878" t="s">
        <v>2531</v>
      </c>
      <c r="B11" s="878" t="s">
        <v>2361</v>
      </c>
      <c r="C11" s="878" t="s">
        <v>4361</v>
      </c>
      <c r="D11" s="878" t="s">
        <v>4360</v>
      </c>
    </row>
    <row r="12" spans="1:4" x14ac:dyDescent="0.25">
      <c r="A12" s="878" t="s">
        <v>4324</v>
      </c>
      <c r="B12" s="878" t="s">
        <v>2361</v>
      </c>
      <c r="C12" s="878" t="s">
        <v>4356</v>
      </c>
      <c r="D12" s="878" t="s">
        <v>4395</v>
      </c>
    </row>
    <row r="13" spans="1:4" x14ac:dyDescent="0.25">
      <c r="A13" s="878" t="s">
        <v>4363</v>
      </c>
      <c r="B13" s="878" t="s">
        <v>2361</v>
      </c>
      <c r="C13" s="878" t="s">
        <v>4361</v>
      </c>
      <c r="D13" s="878" t="s">
        <v>4364</v>
      </c>
    </row>
    <row r="14" spans="1:4" x14ac:dyDescent="0.25">
      <c r="A14" s="878" t="s">
        <v>4357</v>
      </c>
      <c r="B14" s="878" t="s">
        <v>2361</v>
      </c>
      <c r="C14" s="878" t="s">
        <v>4356</v>
      </c>
      <c r="D14" s="878" t="s">
        <v>4395</v>
      </c>
    </row>
    <row r="15" spans="1:4" x14ac:dyDescent="0.25">
      <c r="A15" s="878" t="s">
        <v>4392</v>
      </c>
      <c r="B15" s="878" t="s">
        <v>2361</v>
      </c>
      <c r="C15" s="878" t="s">
        <v>4361</v>
      </c>
      <c r="D15" s="878" t="s">
        <v>4393</v>
      </c>
    </row>
    <row r="16" spans="1:4" x14ac:dyDescent="0.25">
      <c r="A16" s="878" t="s">
        <v>3924</v>
      </c>
      <c r="B16" s="878" t="s">
        <v>2361</v>
      </c>
      <c r="C16" s="878" t="s">
        <v>3915</v>
      </c>
    </row>
    <row r="17" spans="1:4" x14ac:dyDescent="0.25">
      <c r="A17" s="878" t="s">
        <v>4362</v>
      </c>
      <c r="B17" s="878" t="s">
        <v>2361</v>
      </c>
      <c r="C17" s="878" t="s">
        <v>4361</v>
      </c>
      <c r="D17" s="878" t="s">
        <v>4391</v>
      </c>
    </row>
    <row r="18" spans="1:4" x14ac:dyDescent="0.25">
      <c r="A18" s="878" t="s">
        <v>4421</v>
      </c>
      <c r="B18" s="878" t="s">
        <v>2420</v>
      </c>
      <c r="C18" s="878" t="s">
        <v>3915</v>
      </c>
      <c r="D18" s="878"/>
    </row>
    <row r="19" spans="1:4" x14ac:dyDescent="0.25">
      <c r="A19" s="878" t="s">
        <v>3708</v>
      </c>
      <c r="B19" s="878" t="s">
        <v>2420</v>
      </c>
      <c r="C19" s="878" t="s">
        <v>3915</v>
      </c>
    </row>
    <row r="20" spans="1:4" x14ac:dyDescent="0.25">
      <c r="A20" s="878" t="s">
        <v>3925</v>
      </c>
      <c r="B20" s="878" t="s">
        <v>2420</v>
      </c>
      <c r="C20" s="878" t="s">
        <v>3915</v>
      </c>
    </row>
    <row r="21" spans="1:4" x14ac:dyDescent="0.25">
      <c r="A21" s="878" t="s">
        <v>3643</v>
      </c>
      <c r="B21" s="878" t="s">
        <v>2420</v>
      </c>
      <c r="C21" s="878" t="s">
        <v>3915</v>
      </c>
    </row>
    <row r="22" spans="1:4" x14ac:dyDescent="0.25">
      <c r="A22" s="878" t="s">
        <v>3649</v>
      </c>
      <c r="B22" s="878" t="s">
        <v>2420</v>
      </c>
      <c r="C22" s="878" t="s">
        <v>3915</v>
      </c>
    </row>
    <row r="23" spans="1:4" x14ac:dyDescent="0.25">
      <c r="A23" s="878" t="s">
        <v>3645</v>
      </c>
      <c r="B23" s="878" t="s">
        <v>2420</v>
      </c>
      <c r="C23" s="878" t="s">
        <v>3915</v>
      </c>
    </row>
    <row r="24" spans="1:4" x14ac:dyDescent="0.25">
      <c r="A24" s="878" t="s">
        <v>3650</v>
      </c>
      <c r="B24" s="878" t="s">
        <v>2420</v>
      </c>
      <c r="C24" s="878" t="s">
        <v>3915</v>
      </c>
    </row>
    <row r="25" spans="1:4" ht="30" x14ac:dyDescent="0.25">
      <c r="A25" s="878" t="s">
        <v>4948</v>
      </c>
      <c r="B25" s="878" t="s">
        <v>2553</v>
      </c>
      <c r="C25" s="878" t="s">
        <v>3915</v>
      </c>
      <c r="D25" s="882" t="s">
        <v>5481</v>
      </c>
    </row>
    <row r="26" spans="1:4" x14ac:dyDescent="0.25">
      <c r="A26" s="897" t="s">
        <v>5553</v>
      </c>
      <c r="B26" s="897" t="s">
        <v>2553</v>
      </c>
      <c r="C26" s="897" t="s">
        <v>5494</v>
      </c>
      <c r="D26" s="897" t="s">
        <v>5496</v>
      </c>
    </row>
    <row r="27" spans="1:4" x14ac:dyDescent="0.25">
      <c r="A27" s="878" t="s">
        <v>5492</v>
      </c>
      <c r="B27" s="878" t="s">
        <v>2553</v>
      </c>
      <c r="C27" s="878" t="s">
        <v>5494</v>
      </c>
      <c r="D27" s="878" t="s">
        <v>5496</v>
      </c>
    </row>
    <row r="28" spans="1:4" x14ac:dyDescent="0.25">
      <c r="A28" s="878" t="s">
        <v>5493</v>
      </c>
      <c r="B28" s="878" t="s">
        <v>2553</v>
      </c>
      <c r="C28" s="878" t="s">
        <v>5494</v>
      </c>
      <c r="D28" s="878" t="s">
        <v>5496</v>
      </c>
    </row>
    <row r="29" spans="1:4" x14ac:dyDescent="0.25">
      <c r="A29" s="878" t="s">
        <v>5495</v>
      </c>
      <c r="B29" s="878" t="s">
        <v>2553</v>
      </c>
      <c r="C29" s="878" t="s">
        <v>5494</v>
      </c>
      <c r="D29" s="878" t="s">
        <v>5496</v>
      </c>
    </row>
    <row r="30" spans="1:4" x14ac:dyDescent="0.25">
      <c r="A30" s="897" t="s">
        <v>5561</v>
      </c>
      <c r="B30" s="897" t="s">
        <v>2553</v>
      </c>
      <c r="C30" s="897" t="s">
        <v>5494</v>
      </c>
      <c r="D30" s="897"/>
    </row>
    <row r="31" spans="1:4" x14ac:dyDescent="0.25">
      <c r="A31" s="897" t="s">
        <v>5557</v>
      </c>
      <c r="B31" s="897" t="s">
        <v>2553</v>
      </c>
      <c r="C31" s="897" t="s">
        <v>5494</v>
      </c>
      <c r="D31" s="897" t="s">
        <v>5496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D1A5E-49F4-4F97-8C63-87AD86783572}">
  <dimension ref="A1:D118"/>
  <sheetViews>
    <sheetView topLeftCell="A5" workbookViewId="0">
      <selection activeCell="C23" sqref="C23"/>
    </sheetView>
  </sheetViews>
  <sheetFormatPr defaultRowHeight="15" x14ac:dyDescent="0.25"/>
  <cols>
    <col min="1" max="2" width="18.28515625" style="881" customWidth="1"/>
    <col min="3" max="3" width="82.28515625" style="881" customWidth="1"/>
    <col min="4" max="4" width="27.42578125" style="881" customWidth="1"/>
  </cols>
  <sheetData>
    <row r="1" spans="1:4" x14ac:dyDescent="0.25">
      <c r="A1" s="881" t="s">
        <v>476</v>
      </c>
      <c r="B1" s="881" t="s">
        <v>797</v>
      </c>
      <c r="C1" s="881" t="s">
        <v>5341</v>
      </c>
      <c r="D1" s="882" t="s">
        <v>5347</v>
      </c>
    </row>
    <row r="2" spans="1:4" ht="30" x14ac:dyDescent="0.25">
      <c r="A2" s="879" t="s">
        <v>2672</v>
      </c>
      <c r="B2" s="878" t="s">
        <v>2889</v>
      </c>
      <c r="C2" s="882" t="s">
        <v>5482</v>
      </c>
      <c r="D2" s="876" t="s">
        <v>5453</v>
      </c>
    </row>
    <row r="3" spans="1:4" ht="30" x14ac:dyDescent="0.25">
      <c r="A3" s="879" t="s">
        <v>2673</v>
      </c>
      <c r="B3" s="878" t="s">
        <v>2889</v>
      </c>
      <c r="C3" s="882" t="s">
        <v>5482</v>
      </c>
      <c r="D3" s="876" t="s">
        <v>5453</v>
      </c>
    </row>
    <row r="4" spans="1:4" ht="30" x14ac:dyDescent="0.25">
      <c r="A4" s="879" t="s">
        <v>2674</v>
      </c>
      <c r="B4" s="878" t="s">
        <v>2889</v>
      </c>
      <c r="C4" s="882" t="s">
        <v>5482</v>
      </c>
      <c r="D4" s="876" t="s">
        <v>5453</v>
      </c>
    </row>
    <row r="5" spans="1:4" ht="30" x14ac:dyDescent="0.25">
      <c r="A5" s="879" t="s">
        <v>2675</v>
      </c>
      <c r="B5" s="878" t="s">
        <v>2889</v>
      </c>
      <c r="C5" s="882" t="s">
        <v>5482</v>
      </c>
      <c r="D5" s="876" t="s">
        <v>5453</v>
      </c>
    </row>
    <row r="6" spans="1:4" ht="30" x14ac:dyDescent="0.25">
      <c r="A6" s="879" t="s">
        <v>2676</v>
      </c>
      <c r="B6" s="878" t="s">
        <v>2889</v>
      </c>
      <c r="C6" s="882" t="s">
        <v>5482</v>
      </c>
      <c r="D6" s="876" t="s">
        <v>5453</v>
      </c>
    </row>
    <row r="7" spans="1:4" ht="30" x14ac:dyDescent="0.25">
      <c r="A7" s="878" t="s">
        <v>3939</v>
      </c>
      <c r="B7" s="878" t="s">
        <v>3927</v>
      </c>
      <c r="C7" s="876" t="s">
        <v>5483</v>
      </c>
      <c r="D7" s="876" t="s">
        <v>5453</v>
      </c>
    </row>
    <row r="8" spans="1:4" ht="30" x14ac:dyDescent="0.25">
      <c r="A8" s="932" t="s">
        <v>5801</v>
      </c>
      <c r="B8" s="932" t="s">
        <v>3927</v>
      </c>
      <c r="C8" s="933" t="s">
        <v>5802</v>
      </c>
      <c r="D8" s="933" t="s">
        <v>5803</v>
      </c>
    </row>
    <row r="9" spans="1:4" ht="30" x14ac:dyDescent="0.25">
      <c r="A9" s="878" t="s">
        <v>5466</v>
      </c>
      <c r="B9" s="878" t="s">
        <v>3927</v>
      </c>
      <c r="C9" s="876" t="s">
        <v>5471</v>
      </c>
      <c r="D9" s="876" t="s">
        <v>5403</v>
      </c>
    </row>
    <row r="10" spans="1:4" ht="30" x14ac:dyDescent="0.25">
      <c r="A10" s="932" t="s">
        <v>5805</v>
      </c>
      <c r="B10" s="932" t="s">
        <v>3927</v>
      </c>
      <c r="C10" s="933" t="s">
        <v>5808</v>
      </c>
      <c r="D10" s="933" t="s">
        <v>5803</v>
      </c>
    </row>
    <row r="11" spans="1:4" ht="30" x14ac:dyDescent="0.25">
      <c r="A11" s="932" t="s">
        <v>5804</v>
      </c>
      <c r="B11" s="932" t="s">
        <v>3927</v>
      </c>
      <c r="C11" s="933" t="s">
        <v>5807</v>
      </c>
      <c r="D11" s="933" t="s">
        <v>5803</v>
      </c>
    </row>
    <row r="12" spans="1:4" ht="30" x14ac:dyDescent="0.25">
      <c r="A12" s="878" t="s">
        <v>3933</v>
      </c>
      <c r="B12" s="878" t="s">
        <v>3927</v>
      </c>
      <c r="C12" s="876" t="s">
        <v>5470</v>
      </c>
      <c r="D12" s="876" t="s">
        <v>5453</v>
      </c>
    </row>
    <row r="13" spans="1:4" ht="30" x14ac:dyDescent="0.25">
      <c r="A13" s="878" t="s">
        <v>5467</v>
      </c>
      <c r="B13" s="878" t="s">
        <v>3927</v>
      </c>
      <c r="C13" s="876" t="s">
        <v>5484</v>
      </c>
      <c r="D13" s="876" t="s">
        <v>5403</v>
      </c>
    </row>
    <row r="14" spans="1:4" ht="30" customHeight="1" x14ac:dyDescent="0.25">
      <c r="A14" s="878" t="s">
        <v>4629</v>
      </c>
      <c r="B14" s="878" t="s">
        <v>3927</v>
      </c>
      <c r="C14" s="876" t="s">
        <v>5479</v>
      </c>
      <c r="D14" s="876" t="s">
        <v>5453</v>
      </c>
    </row>
    <row r="15" spans="1:4" ht="30" x14ac:dyDescent="0.25">
      <c r="A15" s="878" t="s">
        <v>3934</v>
      </c>
      <c r="B15" s="878" t="s">
        <v>3927</v>
      </c>
      <c r="C15" s="876" t="s">
        <v>5472</v>
      </c>
      <c r="D15" s="876" t="s">
        <v>5453</v>
      </c>
    </row>
    <row r="16" spans="1:4" ht="30" x14ac:dyDescent="0.25">
      <c r="A16" s="878" t="s">
        <v>4630</v>
      </c>
      <c r="B16" s="878" t="s">
        <v>3927</v>
      </c>
      <c r="C16" s="876" t="s">
        <v>5480</v>
      </c>
      <c r="D16" s="876" t="s">
        <v>5453</v>
      </c>
    </row>
    <row r="17" spans="1:4" ht="30" x14ac:dyDescent="0.25">
      <c r="A17" s="878" t="s">
        <v>5468</v>
      </c>
      <c r="B17" s="878" t="s">
        <v>3927</v>
      </c>
      <c r="C17" s="876" t="s">
        <v>5469</v>
      </c>
      <c r="D17" s="876" t="s">
        <v>5403</v>
      </c>
    </row>
    <row r="18" spans="1:4" ht="30" x14ac:dyDescent="0.25">
      <c r="A18" s="878" t="s">
        <v>3935</v>
      </c>
      <c r="B18" s="878" t="s">
        <v>3927</v>
      </c>
      <c r="C18" s="876" t="s">
        <v>5473</v>
      </c>
      <c r="D18" s="876" t="s">
        <v>5453</v>
      </c>
    </row>
    <row r="19" spans="1:4" ht="30" x14ac:dyDescent="0.25">
      <c r="A19" s="878" t="s">
        <v>3936</v>
      </c>
      <c r="B19" s="878" t="s">
        <v>3927</v>
      </c>
      <c r="C19" s="876" t="s">
        <v>5474</v>
      </c>
      <c r="D19" s="876" t="s">
        <v>5453</v>
      </c>
    </row>
    <row r="20" spans="1:4" ht="30" x14ac:dyDescent="0.25">
      <c r="A20" s="878" t="s">
        <v>3937</v>
      </c>
      <c r="B20" s="878" t="s">
        <v>3927</v>
      </c>
      <c r="C20" s="876" t="s">
        <v>5476</v>
      </c>
      <c r="D20" s="876" t="s">
        <v>5453</v>
      </c>
    </row>
    <row r="21" spans="1:4" ht="30" x14ac:dyDescent="0.25">
      <c r="A21" s="878" t="s">
        <v>4632</v>
      </c>
      <c r="B21" s="878" t="s">
        <v>3927</v>
      </c>
      <c r="C21" s="876" t="s">
        <v>5478</v>
      </c>
      <c r="D21" s="876" t="s">
        <v>5453</v>
      </c>
    </row>
    <row r="22" spans="1:4" ht="30" x14ac:dyDescent="0.25">
      <c r="A22" s="932" t="s">
        <v>5806</v>
      </c>
      <c r="B22" s="932" t="s">
        <v>3927</v>
      </c>
      <c r="C22" s="933" t="s">
        <v>5809</v>
      </c>
      <c r="D22" s="933" t="s">
        <v>5803</v>
      </c>
    </row>
    <row r="23" spans="1:4" ht="30" x14ac:dyDescent="0.25">
      <c r="A23" s="878" t="s">
        <v>3938</v>
      </c>
      <c r="B23" s="878" t="s">
        <v>3927</v>
      </c>
      <c r="C23" s="876" t="s">
        <v>5475</v>
      </c>
      <c r="D23" s="876" t="s">
        <v>5453</v>
      </c>
    </row>
    <row r="24" spans="1:4" x14ac:dyDescent="0.25">
      <c r="A24" s="878" t="s">
        <v>3930</v>
      </c>
      <c r="B24" s="878" t="s">
        <v>3929</v>
      </c>
      <c r="C24" s="882" t="s">
        <v>5485</v>
      </c>
      <c r="D24" s="876" t="s">
        <v>5453</v>
      </c>
    </row>
    <row r="25" spans="1:4" ht="30" x14ac:dyDescent="0.25">
      <c r="A25" s="878" t="s">
        <v>3631</v>
      </c>
      <c r="B25" s="878" t="s">
        <v>3929</v>
      </c>
      <c r="C25" s="876" t="s">
        <v>5491</v>
      </c>
      <c r="D25" s="876" t="s">
        <v>5453</v>
      </c>
    </row>
    <row r="26" spans="1:4" x14ac:dyDescent="0.25">
      <c r="A26" s="878" t="s">
        <v>5495</v>
      </c>
      <c r="B26" s="878" t="s">
        <v>3929</v>
      </c>
      <c r="C26" s="876" t="s">
        <v>5512</v>
      </c>
      <c r="D26" s="876" t="s">
        <v>5511</v>
      </c>
    </row>
    <row r="27" spans="1:4" x14ac:dyDescent="0.25">
      <c r="A27" s="878" t="s">
        <v>5502</v>
      </c>
      <c r="B27" s="878" t="s">
        <v>3929</v>
      </c>
      <c r="C27" s="876" t="s">
        <v>5508</v>
      </c>
      <c r="D27" s="876" t="s">
        <v>5511</v>
      </c>
    </row>
    <row r="28" spans="1:4" x14ac:dyDescent="0.25">
      <c r="A28" s="878" t="s">
        <v>5492</v>
      </c>
      <c r="B28" s="878" t="s">
        <v>3929</v>
      </c>
      <c r="C28" s="876" t="s">
        <v>5509</v>
      </c>
      <c r="D28" s="876" t="s">
        <v>5511</v>
      </c>
    </row>
    <row r="29" spans="1:4" x14ac:dyDescent="0.25">
      <c r="A29" s="878" t="s">
        <v>5503</v>
      </c>
      <c r="B29" s="878" t="s">
        <v>3929</v>
      </c>
      <c r="C29" s="876" t="s">
        <v>5506</v>
      </c>
      <c r="D29" s="876" t="s">
        <v>5511</v>
      </c>
    </row>
    <row r="30" spans="1:4" x14ac:dyDescent="0.25">
      <c r="A30" s="878" t="s">
        <v>5493</v>
      </c>
      <c r="B30" s="878" t="s">
        <v>3929</v>
      </c>
      <c r="C30" s="876" t="s">
        <v>5510</v>
      </c>
      <c r="D30" s="876" t="s">
        <v>5511</v>
      </c>
    </row>
    <row r="31" spans="1:4" x14ac:dyDescent="0.25">
      <c r="A31" s="878" t="s">
        <v>5504</v>
      </c>
      <c r="B31" s="878" t="s">
        <v>3929</v>
      </c>
      <c r="C31" s="876" t="s">
        <v>5507</v>
      </c>
      <c r="D31" s="876" t="s">
        <v>5511</v>
      </c>
    </row>
    <row r="32" spans="1:4" x14ac:dyDescent="0.25">
      <c r="A32" s="878" t="s">
        <v>3931</v>
      </c>
      <c r="B32" s="878" t="s">
        <v>3929</v>
      </c>
      <c r="C32" s="882" t="s">
        <v>5486</v>
      </c>
      <c r="D32" s="876" t="s">
        <v>5453</v>
      </c>
    </row>
    <row r="33" spans="1:4" x14ac:dyDescent="0.25">
      <c r="A33" s="879" t="s">
        <v>3602</v>
      </c>
      <c r="B33" s="878" t="s">
        <v>5134</v>
      </c>
      <c r="C33" s="882" t="s">
        <v>5461</v>
      </c>
      <c r="D33" s="876" t="s">
        <v>5453</v>
      </c>
    </row>
    <row r="34" spans="1:4" x14ac:dyDescent="0.25">
      <c r="A34" s="878" t="s">
        <v>3598</v>
      </c>
      <c r="B34" s="878" t="s">
        <v>5134</v>
      </c>
      <c r="C34" s="882" t="s">
        <v>5459</v>
      </c>
      <c r="D34" s="876" t="s">
        <v>5453</v>
      </c>
    </row>
    <row r="35" spans="1:4" ht="30" x14ac:dyDescent="0.25">
      <c r="A35" s="878" t="s">
        <v>3607</v>
      </c>
      <c r="B35" s="878" t="s">
        <v>5134</v>
      </c>
      <c r="C35" s="882" t="s">
        <v>5460</v>
      </c>
      <c r="D35" s="876" t="s">
        <v>5453</v>
      </c>
    </row>
    <row r="36" spans="1:4" ht="30" x14ac:dyDescent="0.25">
      <c r="A36" s="878" t="s">
        <v>3616</v>
      </c>
      <c r="B36" s="878" t="s">
        <v>5134</v>
      </c>
      <c r="C36" s="882" t="s">
        <v>5457</v>
      </c>
      <c r="D36" s="876" t="s">
        <v>5453</v>
      </c>
    </row>
    <row r="37" spans="1:4" ht="30" x14ac:dyDescent="0.25">
      <c r="A37" s="878" t="s">
        <v>3601</v>
      </c>
      <c r="B37" s="878" t="s">
        <v>5134</v>
      </c>
      <c r="C37" s="882" t="s">
        <v>5464</v>
      </c>
      <c r="D37" s="876" t="s">
        <v>5453</v>
      </c>
    </row>
    <row r="38" spans="1:4" ht="30" x14ac:dyDescent="0.25">
      <c r="A38" s="878" t="s">
        <v>3600</v>
      </c>
      <c r="B38" s="878" t="s">
        <v>5134</v>
      </c>
      <c r="C38" s="882" t="s">
        <v>5462</v>
      </c>
      <c r="D38" s="876" t="s">
        <v>5453</v>
      </c>
    </row>
    <row r="39" spans="1:4" ht="30" x14ac:dyDescent="0.25">
      <c r="A39" s="878" t="s">
        <v>3619</v>
      </c>
      <c r="B39" s="878" t="s">
        <v>5134</v>
      </c>
      <c r="C39" s="882" t="s">
        <v>5458</v>
      </c>
      <c r="D39" s="876" t="s">
        <v>5453</v>
      </c>
    </row>
    <row r="40" spans="1:4" x14ac:dyDescent="0.25">
      <c r="A40" s="878" t="s">
        <v>3599</v>
      </c>
      <c r="B40" s="878" t="s">
        <v>5134</v>
      </c>
      <c r="C40" s="882" t="s">
        <v>5456</v>
      </c>
      <c r="D40" s="876" t="s">
        <v>5453</v>
      </c>
    </row>
    <row r="41" spans="1:4" x14ac:dyDescent="0.25">
      <c r="A41" s="878" t="s">
        <v>5137</v>
      </c>
      <c r="B41" s="878" t="s">
        <v>5134</v>
      </c>
      <c r="C41" s="882" t="s">
        <v>5463</v>
      </c>
      <c r="D41" s="876" t="s">
        <v>5453</v>
      </c>
    </row>
    <row r="42" spans="1:4" ht="30" x14ac:dyDescent="0.25">
      <c r="A42" s="878" t="s">
        <v>5452</v>
      </c>
      <c r="B42" s="878" t="s">
        <v>5134</v>
      </c>
      <c r="C42" s="882" t="s">
        <v>5454</v>
      </c>
      <c r="D42" s="876" t="s">
        <v>5453</v>
      </c>
    </row>
    <row r="43" spans="1:4" ht="30" x14ac:dyDescent="0.25">
      <c r="A43" s="878" t="s">
        <v>3740</v>
      </c>
      <c r="B43" s="878" t="s">
        <v>5134</v>
      </c>
      <c r="C43" s="882" t="s">
        <v>5465</v>
      </c>
      <c r="D43" s="876" t="s">
        <v>5453</v>
      </c>
    </row>
    <row r="44" spans="1:4" ht="30" x14ac:dyDescent="0.25">
      <c r="A44" s="878" t="s">
        <v>3621</v>
      </c>
      <c r="B44" s="878" t="s">
        <v>5134</v>
      </c>
      <c r="C44" s="882" t="s">
        <v>5455</v>
      </c>
      <c r="D44" s="876" t="s">
        <v>5453</v>
      </c>
    </row>
    <row r="45" spans="1:4" x14ac:dyDescent="0.25">
      <c r="A45" s="882" t="s">
        <v>900</v>
      </c>
      <c r="B45" s="882" t="s">
        <v>2361</v>
      </c>
      <c r="C45" s="878" t="s">
        <v>5352</v>
      </c>
      <c r="D45" s="882" t="s">
        <v>5453</v>
      </c>
    </row>
    <row r="46" spans="1:4" ht="30" x14ac:dyDescent="0.25">
      <c r="A46" s="882" t="s">
        <v>937</v>
      </c>
      <c r="B46" s="882" t="s">
        <v>2361</v>
      </c>
      <c r="C46" s="882" t="s">
        <v>5372</v>
      </c>
      <c r="D46" s="882" t="s">
        <v>5453</v>
      </c>
    </row>
    <row r="47" spans="1:4" x14ac:dyDescent="0.25">
      <c r="A47" s="882" t="s">
        <v>946</v>
      </c>
      <c r="B47" s="882" t="s">
        <v>2361</v>
      </c>
      <c r="C47" s="882" t="s">
        <v>5353</v>
      </c>
      <c r="D47" s="882" t="s">
        <v>5453</v>
      </c>
    </row>
    <row r="48" spans="1:4" x14ac:dyDescent="0.25">
      <c r="A48" s="882" t="s">
        <v>983</v>
      </c>
      <c r="B48" s="882" t="s">
        <v>2361</v>
      </c>
      <c r="C48" s="882" t="s">
        <v>5354</v>
      </c>
      <c r="D48" s="882" t="s">
        <v>5453</v>
      </c>
    </row>
    <row r="49" spans="1:4" ht="30" x14ac:dyDescent="0.25">
      <c r="A49" s="882" t="s">
        <v>999</v>
      </c>
      <c r="B49" s="882" t="s">
        <v>2361</v>
      </c>
      <c r="C49" s="882" t="s">
        <v>5355</v>
      </c>
      <c r="D49" s="882" t="s">
        <v>5453</v>
      </c>
    </row>
    <row r="50" spans="1:4" ht="30" x14ac:dyDescent="0.25">
      <c r="A50" s="882" t="s">
        <v>1014</v>
      </c>
      <c r="B50" s="882" t="s">
        <v>2361</v>
      </c>
      <c r="C50" s="882" t="s">
        <v>5624</v>
      </c>
      <c r="D50" s="882" t="s">
        <v>5453</v>
      </c>
    </row>
    <row r="51" spans="1:4" ht="30" x14ac:dyDescent="0.25">
      <c r="A51" s="882" t="s">
        <v>1068</v>
      </c>
      <c r="B51" s="882" t="s">
        <v>2361</v>
      </c>
      <c r="C51" s="882" t="s">
        <v>5357</v>
      </c>
      <c r="D51" s="882" t="s">
        <v>5453</v>
      </c>
    </row>
    <row r="52" spans="1:4" ht="30" x14ac:dyDescent="0.25">
      <c r="A52" s="882" t="s">
        <v>1074</v>
      </c>
      <c r="B52" s="882" t="s">
        <v>2361</v>
      </c>
      <c r="C52" s="882" t="s">
        <v>5377</v>
      </c>
      <c r="D52" s="882" t="s">
        <v>5350</v>
      </c>
    </row>
    <row r="53" spans="1:4" ht="30" x14ac:dyDescent="0.25">
      <c r="A53" s="882" t="s">
        <v>4353</v>
      </c>
      <c r="B53" s="882" t="s">
        <v>2361</v>
      </c>
      <c r="C53" s="882" t="s">
        <v>5358</v>
      </c>
      <c r="D53" s="882" t="s">
        <v>5453</v>
      </c>
    </row>
    <row r="54" spans="1:4" ht="30" x14ac:dyDescent="0.25">
      <c r="A54" s="882" t="s">
        <v>1135</v>
      </c>
      <c r="B54" s="882" t="s">
        <v>2361</v>
      </c>
      <c r="C54" s="882" t="s">
        <v>5368</v>
      </c>
      <c r="D54" s="882" t="s">
        <v>5426</v>
      </c>
    </row>
    <row r="55" spans="1:4" x14ac:dyDescent="0.25">
      <c r="A55" s="882" t="s">
        <v>1146</v>
      </c>
      <c r="B55" s="882" t="s">
        <v>2361</v>
      </c>
      <c r="C55" s="878" t="s">
        <v>5361</v>
      </c>
      <c r="D55" s="882" t="s">
        <v>5453</v>
      </c>
    </row>
    <row r="56" spans="1:4" ht="30" x14ac:dyDescent="0.25">
      <c r="A56" s="882" t="s">
        <v>1150</v>
      </c>
      <c r="B56" s="882" t="s">
        <v>2361</v>
      </c>
      <c r="C56" s="882" t="s">
        <v>5523</v>
      </c>
      <c r="D56" s="882" t="s">
        <v>5453</v>
      </c>
    </row>
    <row r="57" spans="1:4" ht="30" x14ac:dyDescent="0.25">
      <c r="A57" s="882" t="s">
        <v>1152</v>
      </c>
      <c r="B57" s="882" t="s">
        <v>2361</v>
      </c>
      <c r="C57" s="882" t="s">
        <v>5376</v>
      </c>
      <c r="D57" s="882" t="s">
        <v>5350</v>
      </c>
    </row>
    <row r="58" spans="1:4" ht="30" x14ac:dyDescent="0.25">
      <c r="A58" s="882" t="s">
        <v>1154</v>
      </c>
      <c r="B58" s="882" t="s">
        <v>2361</v>
      </c>
      <c r="C58" s="882" t="s">
        <v>5362</v>
      </c>
      <c r="D58" s="882" t="s">
        <v>5453</v>
      </c>
    </row>
    <row r="59" spans="1:4" ht="30" x14ac:dyDescent="0.25">
      <c r="A59" s="882" t="s">
        <v>1157</v>
      </c>
      <c r="B59" s="882" t="s">
        <v>2361</v>
      </c>
      <c r="C59" s="882" t="s">
        <v>5363</v>
      </c>
      <c r="D59" s="882" t="s">
        <v>5453</v>
      </c>
    </row>
    <row r="60" spans="1:4" ht="30" x14ac:dyDescent="0.25">
      <c r="A60" s="923" t="s">
        <v>1163</v>
      </c>
      <c r="B60" s="923" t="s">
        <v>2361</v>
      </c>
      <c r="C60" s="923" t="s">
        <v>5683</v>
      </c>
      <c r="D60" s="923" t="s">
        <v>5453</v>
      </c>
    </row>
    <row r="61" spans="1:4" ht="30" x14ac:dyDescent="0.25">
      <c r="A61" s="882" t="s">
        <v>1190</v>
      </c>
      <c r="B61" s="882" t="s">
        <v>2361</v>
      </c>
      <c r="C61" s="882" t="s">
        <v>5393</v>
      </c>
      <c r="D61" s="882" t="s">
        <v>5350</v>
      </c>
    </row>
    <row r="62" spans="1:4" ht="30" x14ac:dyDescent="0.25">
      <c r="A62" s="882" t="s">
        <v>1206</v>
      </c>
      <c r="B62" s="882" t="s">
        <v>2361</v>
      </c>
      <c r="C62" s="882" t="s">
        <v>5365</v>
      </c>
      <c r="D62" s="882" t="s">
        <v>5453</v>
      </c>
    </row>
    <row r="63" spans="1:4" ht="30" x14ac:dyDescent="0.25">
      <c r="A63" s="882" t="s">
        <v>1222</v>
      </c>
      <c r="B63" s="882" t="s">
        <v>2361</v>
      </c>
      <c r="C63" s="882" t="s">
        <v>5366</v>
      </c>
      <c r="D63" s="882" t="s">
        <v>5453</v>
      </c>
    </row>
    <row r="64" spans="1:4" ht="30" x14ac:dyDescent="0.25">
      <c r="A64" s="882" t="s">
        <v>3691</v>
      </c>
      <c r="B64" s="882" t="s">
        <v>2361</v>
      </c>
      <c r="C64" s="882" t="s">
        <v>5367</v>
      </c>
      <c r="D64" s="882" t="s">
        <v>5453</v>
      </c>
    </row>
    <row r="65" spans="1:4" ht="30" x14ac:dyDescent="0.25">
      <c r="A65" s="882" t="s">
        <v>1234</v>
      </c>
      <c r="B65" s="882" t="s">
        <v>2361</v>
      </c>
      <c r="C65" s="882" t="s">
        <v>5384</v>
      </c>
      <c r="D65" s="882" t="s">
        <v>5453</v>
      </c>
    </row>
    <row r="66" spans="1:4" x14ac:dyDescent="0.25">
      <c r="A66" s="882" t="s">
        <v>1251</v>
      </c>
      <c r="B66" s="882" t="s">
        <v>2361</v>
      </c>
      <c r="C66" s="882" t="s">
        <v>5369</v>
      </c>
      <c r="D66" s="882" t="s">
        <v>5453</v>
      </c>
    </row>
    <row r="67" spans="1:4" ht="30" x14ac:dyDescent="0.25">
      <c r="A67" s="882" t="s">
        <v>1307</v>
      </c>
      <c r="B67" s="882" t="s">
        <v>2361</v>
      </c>
      <c r="C67" s="882" t="s">
        <v>5370</v>
      </c>
      <c r="D67" s="882" t="s">
        <v>5453</v>
      </c>
    </row>
    <row r="68" spans="1:4" ht="30" x14ac:dyDescent="0.25">
      <c r="A68" s="882" t="s">
        <v>1334</v>
      </c>
      <c r="B68" s="882" t="s">
        <v>2361</v>
      </c>
      <c r="C68" s="882" t="s">
        <v>5371</v>
      </c>
      <c r="D68" s="882" t="s">
        <v>5453</v>
      </c>
    </row>
    <row r="69" spans="1:4" ht="30" x14ac:dyDescent="0.25">
      <c r="A69" s="882" t="s">
        <v>1344</v>
      </c>
      <c r="B69" s="882" t="s">
        <v>2361</v>
      </c>
      <c r="C69" s="882" t="s">
        <v>5373</v>
      </c>
      <c r="D69" s="882" t="s">
        <v>5453</v>
      </c>
    </row>
    <row r="70" spans="1:4" ht="30" x14ac:dyDescent="0.25">
      <c r="A70" s="882" t="s">
        <v>1347</v>
      </c>
      <c r="B70" s="882" t="s">
        <v>2361</v>
      </c>
      <c r="C70" s="882" t="s">
        <v>5374</v>
      </c>
      <c r="D70" s="882" t="s">
        <v>5453</v>
      </c>
    </row>
    <row r="71" spans="1:4" ht="30" x14ac:dyDescent="0.25">
      <c r="A71" s="882" t="s">
        <v>1365</v>
      </c>
      <c r="B71" s="882" t="s">
        <v>2361</v>
      </c>
      <c r="C71" s="882" t="s">
        <v>5375</v>
      </c>
      <c r="D71" s="882" t="s">
        <v>5453</v>
      </c>
    </row>
    <row r="72" spans="1:4" ht="30" x14ac:dyDescent="0.25">
      <c r="A72" s="882" t="s">
        <v>1374</v>
      </c>
      <c r="B72" s="882" t="s">
        <v>2361</v>
      </c>
      <c r="C72" s="882" t="s">
        <v>5421</v>
      </c>
      <c r="D72" s="882" t="s">
        <v>5359</v>
      </c>
    </row>
    <row r="73" spans="1:4" ht="30" x14ac:dyDescent="0.25">
      <c r="A73" s="882" t="s">
        <v>1395</v>
      </c>
      <c r="B73" s="882" t="s">
        <v>2361</v>
      </c>
      <c r="C73" s="882" t="s">
        <v>5378</v>
      </c>
      <c r="D73" s="882" t="s">
        <v>5453</v>
      </c>
    </row>
    <row r="74" spans="1:4" x14ac:dyDescent="0.25">
      <c r="A74" s="882" t="s">
        <v>1399</v>
      </c>
      <c r="B74" s="882" t="s">
        <v>2361</v>
      </c>
      <c r="C74" s="878" t="s">
        <v>5379</v>
      </c>
      <c r="D74" s="882" t="s">
        <v>5453</v>
      </c>
    </row>
    <row r="75" spans="1:4" ht="30" x14ac:dyDescent="0.25">
      <c r="A75" s="882" t="s">
        <v>1426</v>
      </c>
      <c r="B75" s="882" t="s">
        <v>2361</v>
      </c>
      <c r="C75" s="882" t="s">
        <v>5380</v>
      </c>
      <c r="D75" s="882" t="s">
        <v>5360</v>
      </c>
    </row>
    <row r="76" spans="1:4" x14ac:dyDescent="0.25">
      <c r="A76" s="882" t="s">
        <v>1466</v>
      </c>
      <c r="B76" s="882" t="s">
        <v>2361</v>
      </c>
      <c r="C76" s="882" t="s">
        <v>5381</v>
      </c>
      <c r="D76" s="882" t="s">
        <v>5453</v>
      </c>
    </row>
    <row r="77" spans="1:4" ht="30" x14ac:dyDescent="0.25">
      <c r="A77" s="882" t="s">
        <v>1468</v>
      </c>
      <c r="B77" s="882" t="s">
        <v>2361</v>
      </c>
      <c r="C77" s="882" t="s">
        <v>5382</v>
      </c>
      <c r="D77" s="882" t="s">
        <v>5453</v>
      </c>
    </row>
    <row r="78" spans="1:4" ht="30" x14ac:dyDescent="0.25">
      <c r="A78" s="882" t="s">
        <v>1520</v>
      </c>
      <c r="B78" s="882" t="s">
        <v>2361</v>
      </c>
      <c r="C78" s="882" t="s">
        <v>5383</v>
      </c>
      <c r="D78" s="882" t="s">
        <v>5453</v>
      </c>
    </row>
    <row r="79" spans="1:4" x14ac:dyDescent="0.25">
      <c r="A79" s="882" t="s">
        <v>1534</v>
      </c>
      <c r="B79" s="882" t="s">
        <v>2361</v>
      </c>
      <c r="C79" s="878" t="s">
        <v>5411</v>
      </c>
      <c r="D79" s="882" t="s">
        <v>5403</v>
      </c>
    </row>
    <row r="80" spans="1:4" ht="30" x14ac:dyDescent="0.25">
      <c r="A80" s="882" t="s">
        <v>1549</v>
      </c>
      <c r="B80" s="882" t="s">
        <v>2361</v>
      </c>
      <c r="C80" s="882" t="s">
        <v>5385</v>
      </c>
      <c r="D80" s="882" t="s">
        <v>5453</v>
      </c>
    </row>
    <row r="81" spans="1:4" ht="30" x14ac:dyDescent="0.25">
      <c r="A81" s="882" t="s">
        <v>1578</v>
      </c>
      <c r="B81" s="882" t="s">
        <v>2361</v>
      </c>
      <c r="C81" s="882" t="s">
        <v>5410</v>
      </c>
      <c r="D81" s="882" t="s">
        <v>5403</v>
      </c>
    </row>
    <row r="82" spans="1:4" ht="30" x14ac:dyDescent="0.25">
      <c r="A82" s="882" t="s">
        <v>1623</v>
      </c>
      <c r="B82" s="882" t="s">
        <v>2361</v>
      </c>
      <c r="C82" s="882" t="s">
        <v>5386</v>
      </c>
      <c r="D82" s="882" t="s">
        <v>5453</v>
      </c>
    </row>
    <row r="83" spans="1:4" x14ac:dyDescent="0.25">
      <c r="A83" s="882" t="s">
        <v>1626</v>
      </c>
      <c r="B83" s="882" t="s">
        <v>2361</v>
      </c>
      <c r="C83" s="882" t="s">
        <v>5387</v>
      </c>
      <c r="D83" s="882" t="s">
        <v>5453</v>
      </c>
    </row>
    <row r="84" spans="1:4" ht="30" x14ac:dyDescent="0.25">
      <c r="A84" s="923" t="s">
        <v>1639</v>
      </c>
      <c r="B84" s="923" t="s">
        <v>2361</v>
      </c>
      <c r="C84" s="923" t="s">
        <v>5684</v>
      </c>
      <c r="D84" s="923" t="s">
        <v>5453</v>
      </c>
    </row>
    <row r="85" spans="1:4" ht="30" x14ac:dyDescent="0.25">
      <c r="A85" s="882" t="s">
        <v>1649</v>
      </c>
      <c r="B85" s="882" t="s">
        <v>2361</v>
      </c>
      <c r="C85" s="882" t="s">
        <v>5389</v>
      </c>
      <c r="D85" s="882" t="s">
        <v>5453</v>
      </c>
    </row>
    <row r="86" spans="1:4" ht="30" x14ac:dyDescent="0.25">
      <c r="A86" s="882" t="s">
        <v>1650</v>
      </c>
      <c r="B86" s="882" t="s">
        <v>2361</v>
      </c>
      <c r="C86" s="882" t="s">
        <v>5390</v>
      </c>
      <c r="D86" s="882" t="s">
        <v>5453</v>
      </c>
    </row>
    <row r="87" spans="1:4" ht="30" x14ac:dyDescent="0.25">
      <c r="A87" s="882" t="s">
        <v>1656</v>
      </c>
      <c r="B87" s="882" t="s">
        <v>2361</v>
      </c>
      <c r="C87" s="882" t="s">
        <v>5391</v>
      </c>
      <c r="D87" s="882" t="s">
        <v>5453</v>
      </c>
    </row>
    <row r="88" spans="1:4" ht="30" x14ac:dyDescent="0.25">
      <c r="A88" s="882" t="s">
        <v>1684</v>
      </c>
      <c r="B88" s="882" t="s">
        <v>2361</v>
      </c>
      <c r="C88" s="882" t="s">
        <v>5392</v>
      </c>
      <c r="D88" s="882" t="s">
        <v>5350</v>
      </c>
    </row>
    <row r="89" spans="1:4" ht="30" x14ac:dyDescent="0.25">
      <c r="A89" s="882" t="s">
        <v>1685</v>
      </c>
      <c r="B89" s="882" t="s">
        <v>2361</v>
      </c>
      <c r="C89" s="882" t="s">
        <v>5416</v>
      </c>
      <c r="D89" s="882" t="s">
        <v>5402</v>
      </c>
    </row>
    <row r="90" spans="1:4" ht="30" x14ac:dyDescent="0.25">
      <c r="A90" s="882" t="s">
        <v>1695</v>
      </c>
      <c r="B90" s="882" t="s">
        <v>2361</v>
      </c>
      <c r="C90" s="882" t="s">
        <v>5388</v>
      </c>
      <c r="D90" s="882" t="s">
        <v>5453</v>
      </c>
    </row>
    <row r="91" spans="1:4" ht="30" x14ac:dyDescent="0.25">
      <c r="A91" s="882" t="s">
        <v>1701</v>
      </c>
      <c r="B91" s="882" t="s">
        <v>2361</v>
      </c>
      <c r="C91" s="882" t="s">
        <v>5433</v>
      </c>
      <c r="D91" s="882" t="s">
        <v>5402</v>
      </c>
    </row>
    <row r="92" spans="1:4" ht="30" x14ac:dyDescent="0.25">
      <c r="A92" s="882" t="s">
        <v>1703</v>
      </c>
      <c r="B92" s="882" t="s">
        <v>2361</v>
      </c>
      <c r="C92" s="882" t="s">
        <v>5432</v>
      </c>
      <c r="D92" s="882" t="s">
        <v>5402</v>
      </c>
    </row>
    <row r="93" spans="1:4" ht="30" x14ac:dyDescent="0.25">
      <c r="A93" s="882" t="s">
        <v>1708</v>
      </c>
      <c r="B93" s="882" t="s">
        <v>2361</v>
      </c>
      <c r="C93" s="882" t="s">
        <v>5408</v>
      </c>
      <c r="D93" s="882" t="s">
        <v>5453</v>
      </c>
    </row>
    <row r="94" spans="1:4" ht="30" x14ac:dyDescent="0.25">
      <c r="A94" s="882" t="s">
        <v>3682</v>
      </c>
      <c r="B94" s="882" t="s">
        <v>2361</v>
      </c>
      <c r="C94" s="882" t="s">
        <v>5412</v>
      </c>
      <c r="D94" s="882" t="s">
        <v>5402</v>
      </c>
    </row>
    <row r="95" spans="1:4" ht="30" x14ac:dyDescent="0.25">
      <c r="A95" s="882" t="s">
        <v>1742</v>
      </c>
      <c r="B95" s="882" t="s">
        <v>2361</v>
      </c>
      <c r="C95" s="882" t="s">
        <v>5413</v>
      </c>
      <c r="D95" s="882" t="s">
        <v>5453</v>
      </c>
    </row>
    <row r="96" spans="1:4" ht="30" x14ac:dyDescent="0.25">
      <c r="A96" s="882" t="s">
        <v>4357</v>
      </c>
      <c r="B96" s="882" t="s">
        <v>2361</v>
      </c>
      <c r="C96" s="882" t="s">
        <v>5418</v>
      </c>
      <c r="D96" s="882" t="s">
        <v>5453</v>
      </c>
    </row>
    <row r="97" spans="1:4" x14ac:dyDescent="0.25">
      <c r="A97" s="882" t="s">
        <v>1880</v>
      </c>
      <c r="B97" s="882" t="s">
        <v>2361</v>
      </c>
      <c r="D97" s="882" t="s">
        <v>5453</v>
      </c>
    </row>
    <row r="98" spans="1:4" ht="30" x14ac:dyDescent="0.25">
      <c r="A98" s="882" t="s">
        <v>1890</v>
      </c>
      <c r="B98" s="882" t="s">
        <v>2361</v>
      </c>
      <c r="C98" s="882" t="s">
        <v>5419</v>
      </c>
      <c r="D98" s="882" t="s">
        <v>5453</v>
      </c>
    </row>
    <row r="99" spans="1:4" ht="30" x14ac:dyDescent="0.25">
      <c r="A99" s="882" t="s">
        <v>1928</v>
      </c>
      <c r="B99" s="882" t="s">
        <v>2361</v>
      </c>
      <c r="C99" s="882" t="s">
        <v>5420</v>
      </c>
      <c r="D99" s="882" t="s">
        <v>5453</v>
      </c>
    </row>
    <row r="100" spans="1:4" ht="30" x14ac:dyDescent="0.25">
      <c r="A100" s="882" t="s">
        <v>1934</v>
      </c>
      <c r="B100" s="882" t="s">
        <v>2361</v>
      </c>
      <c r="C100" s="882" t="s">
        <v>5423</v>
      </c>
      <c r="D100" s="882" t="s">
        <v>5402</v>
      </c>
    </row>
    <row r="101" spans="1:4" ht="30" x14ac:dyDescent="0.25">
      <c r="A101" s="882" t="s">
        <v>1950</v>
      </c>
      <c r="B101" s="882" t="s">
        <v>2361</v>
      </c>
      <c r="C101" s="882" t="s">
        <v>5424</v>
      </c>
      <c r="D101" s="882" t="s">
        <v>5453</v>
      </c>
    </row>
    <row r="102" spans="1:4" ht="30" x14ac:dyDescent="0.25">
      <c r="A102" s="882" t="s">
        <v>1960</v>
      </c>
      <c r="B102" s="882" t="s">
        <v>2361</v>
      </c>
      <c r="C102" s="882" t="s">
        <v>5425</v>
      </c>
      <c r="D102" s="882" t="s">
        <v>5453</v>
      </c>
    </row>
    <row r="103" spans="1:4" ht="30" x14ac:dyDescent="0.25">
      <c r="A103" s="882" t="s">
        <v>2004</v>
      </c>
      <c r="B103" s="882" t="s">
        <v>2361</v>
      </c>
      <c r="C103" s="882" t="s">
        <v>5427</v>
      </c>
      <c r="D103" s="882" t="s">
        <v>5453</v>
      </c>
    </row>
    <row r="104" spans="1:4" ht="30" x14ac:dyDescent="0.25">
      <c r="A104" s="882" t="s">
        <v>2005</v>
      </c>
      <c r="B104" s="882" t="s">
        <v>2361</v>
      </c>
      <c r="C104" s="882" t="s">
        <v>5431</v>
      </c>
      <c r="D104" s="882" t="s">
        <v>5426</v>
      </c>
    </row>
    <row r="105" spans="1:4" ht="30" x14ac:dyDescent="0.25">
      <c r="A105" s="882" t="s">
        <v>2689</v>
      </c>
      <c r="B105" s="882" t="s">
        <v>2361</v>
      </c>
      <c r="C105" s="882" t="s">
        <v>5434</v>
      </c>
      <c r="D105" s="882" t="s">
        <v>5402</v>
      </c>
    </row>
    <row r="106" spans="1:4" ht="30" x14ac:dyDescent="0.25">
      <c r="A106" s="882" t="s">
        <v>2031</v>
      </c>
      <c r="B106" s="882" t="s">
        <v>2361</v>
      </c>
      <c r="C106" s="882" t="s">
        <v>5435</v>
      </c>
      <c r="D106" s="882" t="s">
        <v>5453</v>
      </c>
    </row>
    <row r="107" spans="1:4" ht="30" x14ac:dyDescent="0.25">
      <c r="A107" s="882" t="s">
        <v>2049</v>
      </c>
      <c r="B107" s="882" t="s">
        <v>2361</v>
      </c>
      <c r="C107" s="882" t="s">
        <v>5436</v>
      </c>
      <c r="D107" s="882" t="s">
        <v>5402</v>
      </c>
    </row>
    <row r="108" spans="1:4" x14ac:dyDescent="0.25">
      <c r="A108" s="882" t="s">
        <v>2054</v>
      </c>
      <c r="B108" s="882" t="s">
        <v>2361</v>
      </c>
      <c r="C108" s="878" t="s">
        <v>5437</v>
      </c>
      <c r="D108" s="882" t="s">
        <v>5453</v>
      </c>
    </row>
    <row r="109" spans="1:4" ht="30" x14ac:dyDescent="0.25">
      <c r="A109" s="882" t="s">
        <v>2081</v>
      </c>
      <c r="B109" s="882" t="s">
        <v>2361</v>
      </c>
      <c r="C109" s="882" t="s">
        <v>5438</v>
      </c>
      <c r="D109" s="882" t="s">
        <v>5453</v>
      </c>
    </row>
    <row r="110" spans="1:4" ht="30" x14ac:dyDescent="0.25">
      <c r="A110" s="882" t="s">
        <v>2091</v>
      </c>
      <c r="B110" s="882" t="s">
        <v>2361</v>
      </c>
      <c r="C110" s="882" t="s">
        <v>5440</v>
      </c>
      <c r="D110" s="882" t="s">
        <v>5453</v>
      </c>
    </row>
    <row r="111" spans="1:4" x14ac:dyDescent="0.25">
      <c r="A111" s="882" t="s">
        <v>2099</v>
      </c>
      <c r="B111" s="882" t="s">
        <v>2361</v>
      </c>
      <c r="C111" s="882" t="s">
        <v>5439</v>
      </c>
      <c r="D111" s="882" t="s">
        <v>5453</v>
      </c>
    </row>
    <row r="112" spans="1:4" ht="30" x14ac:dyDescent="0.25">
      <c r="A112" s="882" t="s">
        <v>2120</v>
      </c>
      <c r="B112" s="882" t="s">
        <v>2361</v>
      </c>
      <c r="C112" s="882" t="s">
        <v>5441</v>
      </c>
      <c r="D112" s="882" t="s">
        <v>5453</v>
      </c>
    </row>
    <row r="113" spans="1:4" ht="30" x14ac:dyDescent="0.25">
      <c r="A113" s="882" t="s">
        <v>2126</v>
      </c>
      <c r="B113" s="882" t="s">
        <v>2361</v>
      </c>
      <c r="C113" s="882" t="s">
        <v>5443</v>
      </c>
      <c r="D113" s="882" t="s">
        <v>5426</v>
      </c>
    </row>
    <row r="114" spans="1:4" ht="30" x14ac:dyDescent="0.25">
      <c r="A114" s="882" t="s">
        <v>3690</v>
      </c>
      <c r="B114" s="882" t="s">
        <v>2361</v>
      </c>
      <c r="C114" s="882" t="s">
        <v>5445</v>
      </c>
      <c r="D114" s="882" t="s">
        <v>5453</v>
      </c>
    </row>
    <row r="115" spans="1:4" ht="30" x14ac:dyDescent="0.25">
      <c r="A115" s="882" t="s">
        <v>2166</v>
      </c>
      <c r="B115" s="882" t="s">
        <v>2361</v>
      </c>
      <c r="C115" s="882" t="s">
        <v>5447</v>
      </c>
      <c r="D115" s="882" t="s">
        <v>5453</v>
      </c>
    </row>
    <row r="116" spans="1:4" ht="30" x14ac:dyDescent="0.25">
      <c r="A116" s="882" t="s">
        <v>2177</v>
      </c>
      <c r="B116" s="882" t="s">
        <v>2361</v>
      </c>
      <c r="C116" s="882" t="s">
        <v>5448</v>
      </c>
      <c r="D116" s="882" t="s">
        <v>5403</v>
      </c>
    </row>
    <row r="117" spans="1:4" ht="30" x14ac:dyDescent="0.25">
      <c r="A117" s="882" t="s">
        <v>2185</v>
      </c>
      <c r="B117" s="882" t="s">
        <v>2361</v>
      </c>
      <c r="C117" s="882" t="s">
        <v>5449</v>
      </c>
      <c r="D117" s="882" t="s">
        <v>5453</v>
      </c>
    </row>
    <row r="118" spans="1:4" ht="30" x14ac:dyDescent="0.25">
      <c r="A118" s="882" t="s">
        <v>2203</v>
      </c>
      <c r="B118" s="882" t="s">
        <v>2361</v>
      </c>
      <c r="C118" s="882" t="s">
        <v>5451</v>
      </c>
      <c r="D118" s="882" t="s">
        <v>5453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A56-CFC3-41C6-B874-8CFE778FADD7}">
  <dimension ref="A1:C12"/>
  <sheetViews>
    <sheetView workbookViewId="0">
      <selection activeCell="B12" sqref="B12"/>
    </sheetView>
  </sheetViews>
  <sheetFormatPr defaultRowHeight="15" x14ac:dyDescent="0.25"/>
  <cols>
    <col min="1" max="1" width="22.85546875" style="922" customWidth="1"/>
    <col min="2" max="2" width="36.5703125" style="922" customWidth="1"/>
    <col min="3" max="3" width="18.28515625" style="922" customWidth="1"/>
  </cols>
  <sheetData>
    <row r="1" spans="1:3" x14ac:dyDescent="0.25">
      <c r="A1" s="923" t="s">
        <v>476</v>
      </c>
      <c r="B1" s="923" t="s">
        <v>5707</v>
      </c>
      <c r="C1" s="923" t="s">
        <v>2227</v>
      </c>
    </row>
    <row r="2" spans="1:3" ht="30" x14ac:dyDescent="0.25">
      <c r="A2" s="923" t="s">
        <v>5708</v>
      </c>
      <c r="B2" s="923" t="s">
        <v>5709</v>
      </c>
      <c r="C2" s="923" t="s">
        <v>5710</v>
      </c>
    </row>
    <row r="3" spans="1:3" ht="30" x14ac:dyDescent="0.25">
      <c r="A3" s="923" t="s">
        <v>5711</v>
      </c>
      <c r="B3" s="923" t="s">
        <v>5716</v>
      </c>
      <c r="C3" s="923" t="s">
        <v>5710</v>
      </c>
    </row>
    <row r="4" spans="1:3" ht="30" x14ac:dyDescent="0.25">
      <c r="A4" s="923" t="s">
        <v>5712</v>
      </c>
      <c r="B4" s="923" t="s">
        <v>5717</v>
      </c>
      <c r="C4" s="923" t="s">
        <v>5710</v>
      </c>
    </row>
    <row r="5" spans="1:3" ht="30" x14ac:dyDescent="0.25">
      <c r="A5" s="923" t="s">
        <v>5713</v>
      </c>
      <c r="B5" s="923" t="s">
        <v>5718</v>
      </c>
      <c r="C5" s="923" t="s">
        <v>5710</v>
      </c>
    </row>
    <row r="6" spans="1:3" ht="30" x14ac:dyDescent="0.25">
      <c r="A6" s="923" t="s">
        <v>5714</v>
      </c>
      <c r="B6" s="923" t="s">
        <v>5719</v>
      </c>
      <c r="C6" s="923" t="s">
        <v>5710</v>
      </c>
    </row>
    <row r="7" spans="1:3" ht="30" x14ac:dyDescent="0.25">
      <c r="A7" s="923" t="s">
        <v>5715</v>
      </c>
      <c r="B7" s="923" t="s">
        <v>5720</v>
      </c>
      <c r="C7" s="923" t="s">
        <v>5710</v>
      </c>
    </row>
    <row r="8" spans="1:3" ht="30" x14ac:dyDescent="0.25">
      <c r="A8" s="923" t="s">
        <v>5722</v>
      </c>
      <c r="B8" s="923" t="s">
        <v>5721</v>
      </c>
      <c r="C8" s="923" t="s">
        <v>5710</v>
      </c>
    </row>
    <row r="9" spans="1:3" x14ac:dyDescent="0.25">
      <c r="A9" s="923" t="s">
        <v>5723</v>
      </c>
      <c r="B9" s="923" t="s">
        <v>5724</v>
      </c>
    </row>
    <row r="10" spans="1:3" x14ac:dyDescent="0.25">
      <c r="A10" s="923" t="s">
        <v>5726</v>
      </c>
      <c r="B10" s="923" t="s">
        <v>5725</v>
      </c>
    </row>
    <row r="11" spans="1:3" x14ac:dyDescent="0.25">
      <c r="A11" s="923" t="s">
        <v>5727</v>
      </c>
      <c r="B11" s="923" t="s">
        <v>5728</v>
      </c>
    </row>
    <row r="12" spans="1:3" ht="30" x14ac:dyDescent="0.25">
      <c r="A12" s="923" t="s">
        <v>5731</v>
      </c>
      <c r="B12" s="923" t="s">
        <v>5732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Locations</vt:lpstr>
      <vt:lpstr>Full Dex</vt:lpstr>
      <vt:lpstr>New Mons</vt:lpstr>
      <vt:lpstr>Mon List</vt:lpstr>
      <vt:lpstr>New Megas</vt:lpstr>
      <vt:lpstr>New Moves</vt:lpstr>
      <vt:lpstr>Move List</vt:lpstr>
      <vt:lpstr>TMs</vt:lpstr>
      <vt:lpstr>Movepool Edits</vt:lpstr>
      <vt:lpstr>New Abilities</vt:lpstr>
      <vt:lpstr>Ability Edits</vt:lpstr>
      <vt:lpstr>Ability Changes</vt:lpstr>
      <vt:lpstr>New Items</vt:lpstr>
      <vt:lpstr>Item Changes</vt:lpstr>
      <vt:lpstr>Mechanics</vt:lpstr>
      <vt:lpstr>Contests</vt:lpstr>
      <vt:lpstr>Contest Effects</vt:lpstr>
      <vt:lpstr>Berries</vt:lpstr>
      <vt:lpstr>Cosmetic Forms</vt:lpstr>
      <vt:lpstr>Version Exclusives</vt:lpstr>
      <vt:lpstr>Tests</vt:lpstr>
      <vt:lpstr>Availability</vt:lpstr>
      <vt:lpstr>Flavor Text</vt:lpstr>
      <vt:lpstr>Ribbons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Terrell</dc:creator>
  <cp:lastModifiedBy>Owner</cp:lastModifiedBy>
  <dcterms:created xsi:type="dcterms:W3CDTF">2017-01-29T05:32:59Z</dcterms:created>
  <dcterms:modified xsi:type="dcterms:W3CDTF">2021-01-05T09:00:29Z</dcterms:modified>
</cp:coreProperties>
</file>